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tables/table56.xml" ContentType="application/vnd.openxmlformats-officedocument.spreadsheetml.table+xml"/>
  <Override PartName="/xl/tables/table57.xml" ContentType="application/vnd.openxmlformats-officedocument.spreadsheetml.table+xml"/>
  <Override PartName="/xl/tables/table58.xml" ContentType="application/vnd.openxmlformats-officedocument.spreadsheetml.table+xml"/>
  <Override PartName="/xl/tables/table59.xml" ContentType="application/vnd.openxmlformats-officedocument.spreadsheetml.table+xml"/>
  <Override PartName="/xl/tables/table60.xml" ContentType="application/vnd.openxmlformats-officedocument.spreadsheetml.table+xml"/>
  <Override PartName="/xl/tables/table61.xml" ContentType="application/vnd.openxmlformats-officedocument.spreadsheetml.table+xml"/>
  <Override PartName="/xl/tables/table62.xml" ContentType="application/vnd.openxmlformats-officedocument.spreadsheetml.table+xml"/>
  <Override PartName="/xl/tables/table63.xml" ContentType="application/vnd.openxmlformats-officedocument.spreadsheetml.table+xml"/>
  <Override PartName="/xl/tables/table64.xml" ContentType="application/vnd.openxmlformats-officedocument.spreadsheetml.table+xml"/>
  <Override PartName="/xl/tables/table65.xml" ContentType="application/vnd.openxmlformats-officedocument.spreadsheetml.table+xml"/>
  <Override PartName="/xl/tables/table66.xml" ContentType="application/vnd.openxmlformats-officedocument.spreadsheetml.table+xml"/>
  <Override PartName="/xl/tables/table67.xml" ContentType="application/vnd.openxmlformats-officedocument.spreadsheetml.table+xml"/>
  <Override PartName="/xl/tables/table68.xml" ContentType="application/vnd.openxmlformats-officedocument.spreadsheetml.table+xml"/>
  <Override PartName="/xl/tables/table69.xml" ContentType="application/vnd.openxmlformats-officedocument.spreadsheetml.table+xml"/>
  <Override PartName="/xl/tables/table70.xml" ContentType="application/vnd.openxmlformats-officedocument.spreadsheetml.table+xml"/>
  <Override PartName="/xl/tables/table71.xml" ContentType="application/vnd.openxmlformats-officedocument.spreadsheetml.table+xml"/>
  <Override PartName="/xl/tables/table72.xml" ContentType="application/vnd.openxmlformats-officedocument.spreadsheetml.table+xml"/>
  <Override PartName="/xl/tables/table73.xml" ContentType="application/vnd.openxmlformats-officedocument.spreadsheetml.table+xml"/>
  <Override PartName="/xl/tables/table74.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EstaPasta_de_trabalho"/>
  <mc:AlternateContent xmlns:mc="http://schemas.openxmlformats.org/markup-compatibility/2006">
    <mc:Choice Requires="x15">
      <x15ac:absPath xmlns:x15ac="http://schemas.microsoft.com/office/spreadsheetml/2010/11/ac" url="C:\Users\jean.azeredo\Downloads\"/>
    </mc:Choice>
  </mc:AlternateContent>
  <bookViews>
    <workbookView xWindow="0" yWindow="0" windowWidth="28800" windowHeight="12210" tabRatio="966" firstSheet="17" activeTab="36"/>
  </bookViews>
  <sheets>
    <sheet name="LINHA 1 - A TRANSB 1-B" sheetId="1" r:id="rId1"/>
    <sheet name="LINHA 1 - FINALI NA ESCOLA" sheetId="2" r:id="rId2"/>
    <sheet name="LINHA 2- A - FINALI NA ESCOLA " sheetId="3" r:id="rId3"/>
    <sheet name="LINHA 2 -B- TRANSB PARA  LIN 2A" sheetId="4" r:id="rId4"/>
    <sheet name="LINHA 2-C- TRANSB PARA  LIN 2 A" sheetId="5" r:id="rId5"/>
    <sheet name="LINHA 3-A- TRANSB PARA  LIN 3-C" sheetId="6" r:id="rId6"/>
    <sheet name="LINHA 3-B- TRANSB PARA  LIN 3 C" sheetId="7" r:id="rId7"/>
    <sheet name="LINHA 3-C FINALIZA NA ESCOLA" sheetId="8" r:id="rId8"/>
    <sheet name="LINHA 4" sheetId="9" r:id="rId9"/>
    <sheet name="LINHA 5" sheetId="10" r:id="rId10"/>
    <sheet name="LINHA 6" sheetId="11" r:id="rId11"/>
    <sheet name="LINHA 7" sheetId="12" r:id="rId12"/>
    <sheet name="LINHA 9" sheetId="13" r:id="rId13"/>
    <sheet name="LINHA 10" sheetId="14" r:id="rId14"/>
    <sheet name="LINHA 11" sheetId="15" r:id="rId15"/>
    <sheet name="LINHA 12" sheetId="16" r:id="rId16"/>
    <sheet name="LINHA 15" sheetId="17" r:id="rId17"/>
    <sheet name="LINHA 16" sheetId="18" r:id="rId18"/>
    <sheet name="LINHA 17" sheetId="19" r:id="rId19"/>
    <sheet name="LINHA 18" sheetId="20" r:id="rId20"/>
    <sheet name="LINHA 19" sheetId="21" r:id="rId21"/>
    <sheet name="LINHA 20" sheetId="22" r:id="rId22"/>
    <sheet name="LINHA 21" sheetId="23" r:id="rId23"/>
    <sheet name="LINHA 22" sheetId="24" r:id="rId24"/>
    <sheet name="LINHA 23" sheetId="25" r:id="rId25"/>
    <sheet name="LINHA 24" sheetId="26" r:id="rId26"/>
    <sheet name="LINHA 25" sheetId="27" r:id="rId27"/>
    <sheet name="LINHA 26" sheetId="28" r:id="rId28"/>
    <sheet name="LINHA 27" sheetId="29" r:id="rId29"/>
    <sheet name="LINHA 59" sheetId="30" r:id="rId30"/>
    <sheet name="LINHA 64" sheetId="31" r:id="rId31"/>
    <sheet name="LINHA 65" sheetId="32" r:id="rId32"/>
    <sheet name="LINHA 66" sheetId="33" r:id="rId33"/>
    <sheet name="LINHA 67" sheetId="34" r:id="rId34"/>
    <sheet name="LINHA 68" sheetId="35" r:id="rId35"/>
    <sheet name="LINHA 69" sheetId="36" r:id="rId36"/>
    <sheet name="LINHA 70" sheetId="37" r:id="rId37"/>
  </sheets>
  <definedNames>
    <definedName name="A" localSheetId="1">#REF!</definedName>
    <definedName name="A" localSheetId="13">#REF!</definedName>
    <definedName name="A" localSheetId="14">#REF!</definedName>
    <definedName name="A" localSheetId="15">#REF!</definedName>
    <definedName name="A" localSheetId="16">#REF!</definedName>
    <definedName name="A" localSheetId="17">#REF!</definedName>
    <definedName name="A" localSheetId="18">#REF!</definedName>
    <definedName name="A" localSheetId="19">#REF!</definedName>
    <definedName name="A" localSheetId="20">#REF!</definedName>
    <definedName name="A" localSheetId="2">#REF!</definedName>
    <definedName name="A" localSheetId="3">#REF!</definedName>
    <definedName name="A" localSheetId="21">#REF!</definedName>
    <definedName name="A" localSheetId="22">#REF!</definedName>
    <definedName name="A" localSheetId="23">#REF!</definedName>
    <definedName name="A" localSheetId="24">#REF!</definedName>
    <definedName name="A" localSheetId="25">#REF!</definedName>
    <definedName name="A" localSheetId="26">#REF!</definedName>
    <definedName name="A" localSheetId="27">#REF!</definedName>
    <definedName name="A" localSheetId="28">#REF!</definedName>
    <definedName name="A" localSheetId="4">#REF!</definedName>
    <definedName name="A" localSheetId="5">#REF!</definedName>
    <definedName name="A" localSheetId="6">#REF!</definedName>
    <definedName name="A" localSheetId="7">#REF!</definedName>
    <definedName name="A" localSheetId="8">#REF!</definedName>
    <definedName name="A" localSheetId="9">#REF!</definedName>
    <definedName name="A" localSheetId="29">#REF!</definedName>
    <definedName name="A" localSheetId="10">#REF!</definedName>
    <definedName name="A" localSheetId="30">#REF!</definedName>
    <definedName name="A" localSheetId="31">#REF!</definedName>
    <definedName name="A" localSheetId="32">#REF!</definedName>
    <definedName name="A" localSheetId="33">#REF!</definedName>
    <definedName name="A" localSheetId="34">#REF!</definedName>
    <definedName name="A" localSheetId="35">#REF!</definedName>
    <definedName name="A" localSheetId="11">#REF!</definedName>
    <definedName name="A" localSheetId="36">#REF!</definedName>
    <definedName name="A" localSheetId="12">#REF!</definedName>
    <definedName name="A">#REF!</definedName>
  </definedNames>
  <calcPr calcId="162913"/>
  <extLst>
    <ext uri="GoogleSheetsCustomDataVersion2">
      <go:sheetsCustomData xmlns:go="http://customooxmlschemas.google.com/" r:id="rId41" roundtripDataChecksum="2jMwNq8Zm35ZO+/uE4FnwwXT/JSKSeWdQsFMte0T/4k="/>
    </ext>
  </extLst>
</workbook>
</file>

<file path=xl/calcChain.xml><?xml version="1.0" encoding="utf-8"?>
<calcChain xmlns="http://schemas.openxmlformats.org/spreadsheetml/2006/main">
  <c r="C336" i="37" l="1"/>
  <c r="C321" i="37"/>
  <c r="C317" i="37"/>
  <c r="C254" i="37" s="1"/>
  <c r="C307" i="37"/>
  <c r="D299" i="37"/>
  <c r="C300" i="37" s="1"/>
  <c r="D300" i="37" s="1"/>
  <c r="C301" i="37" s="1"/>
  <c r="G293" i="37"/>
  <c r="C293" i="37"/>
  <c r="G292" i="37"/>
  <c r="G291" i="37" s="1"/>
  <c r="D292" i="37"/>
  <c r="D291" i="37"/>
  <c r="D293" i="37" s="1"/>
  <c r="C287" i="37"/>
  <c r="C286" i="37"/>
  <c r="C283" i="37"/>
  <c r="C275" i="37"/>
  <c r="C276" i="37" s="1"/>
  <c r="C277" i="37" s="1"/>
  <c r="C273" i="37"/>
  <c r="C263" i="37"/>
  <c r="C253" i="37"/>
  <c r="C252" i="37"/>
  <c r="C251" i="37"/>
  <c r="H250" i="37"/>
  <c r="G250" i="37"/>
  <c r="F250" i="37"/>
  <c r="C250" i="37"/>
  <c r="C249" i="37"/>
  <c r="C257" i="37" s="1"/>
  <c r="C327" i="37" s="1"/>
  <c r="D239" i="37"/>
  <c r="D238" i="37"/>
  <c r="D241" i="37" s="1"/>
  <c r="C232" i="37"/>
  <c r="C231" i="37"/>
  <c r="C209" i="37"/>
  <c r="C208" i="37"/>
  <c r="C160" i="37"/>
  <c r="D157" i="37"/>
  <c r="D156" i="37"/>
  <c r="C150" i="37"/>
  <c r="D146" i="37"/>
  <c r="D139" i="37"/>
  <c r="D132" i="37"/>
  <c r="C127" i="37"/>
  <c r="D127" i="37" s="1"/>
  <c r="D119" i="37"/>
  <c r="C119" i="37"/>
  <c r="C112" i="37"/>
  <c r="C99" i="37"/>
  <c r="C86" i="37"/>
  <c r="C75" i="37"/>
  <c r="C64" i="37"/>
  <c r="C52" i="37"/>
  <c r="C336" i="36"/>
  <c r="C321" i="36"/>
  <c r="C317" i="36"/>
  <c r="C254" i="36" s="1"/>
  <c r="C307" i="36"/>
  <c r="D299" i="36"/>
  <c r="C300" i="36" s="1"/>
  <c r="D300" i="36" s="1"/>
  <c r="C301" i="36" s="1"/>
  <c r="G293" i="36"/>
  <c r="C293" i="36"/>
  <c r="G292" i="36"/>
  <c r="G291" i="36" s="1"/>
  <c r="D292" i="36"/>
  <c r="D291" i="36"/>
  <c r="D293" i="36" s="1"/>
  <c r="C287" i="36"/>
  <c r="C286" i="36"/>
  <c r="C283" i="36"/>
  <c r="C275" i="36"/>
  <c r="C276" i="36" s="1"/>
  <c r="C277" i="36" s="1"/>
  <c r="C273" i="36"/>
  <c r="C263" i="36"/>
  <c r="C253" i="36"/>
  <c r="C252" i="36"/>
  <c r="C251" i="36"/>
  <c r="H250" i="36"/>
  <c r="G250" i="36"/>
  <c r="F250" i="36"/>
  <c r="C250" i="36"/>
  <c r="C249" i="36"/>
  <c r="C257" i="36" s="1"/>
  <c r="C327" i="36" s="1"/>
  <c r="D239" i="36"/>
  <c r="D238" i="36"/>
  <c r="D241" i="36" s="1"/>
  <c r="C232" i="36"/>
  <c r="C231" i="36"/>
  <c r="C209" i="36"/>
  <c r="C208" i="36"/>
  <c r="C160" i="36"/>
  <c r="D157" i="36"/>
  <c r="D156" i="36"/>
  <c r="C150" i="36"/>
  <c r="D146" i="36"/>
  <c r="D139" i="36"/>
  <c r="D132" i="36"/>
  <c r="C127" i="36"/>
  <c r="D127" i="36" s="1"/>
  <c r="D119" i="36"/>
  <c r="C119" i="36"/>
  <c r="C112" i="36"/>
  <c r="C99" i="36"/>
  <c r="C86" i="36"/>
  <c r="C218" i="36" s="1"/>
  <c r="C75" i="36"/>
  <c r="C64" i="36"/>
  <c r="C52" i="36"/>
  <c r="C336" i="35"/>
  <c r="C321" i="35"/>
  <c r="C317" i="35"/>
  <c r="C254" i="35" s="1"/>
  <c r="C307" i="35"/>
  <c r="D299" i="35"/>
  <c r="D301" i="35" s="1"/>
  <c r="C309" i="35" s="1"/>
  <c r="G293" i="35"/>
  <c r="D293" i="35"/>
  <c r="C293" i="35"/>
  <c r="G292" i="35"/>
  <c r="G291" i="35" s="1"/>
  <c r="D292" i="35"/>
  <c r="D291" i="35"/>
  <c r="C287" i="35"/>
  <c r="C286" i="35"/>
  <c r="C283" i="35"/>
  <c r="C275" i="35"/>
  <c r="C276" i="35" s="1"/>
  <c r="C277" i="35" s="1"/>
  <c r="C273" i="35"/>
  <c r="C263" i="35"/>
  <c r="C253" i="35"/>
  <c r="C252" i="35"/>
  <c r="C251" i="35"/>
  <c r="H250" i="35"/>
  <c r="G250" i="35"/>
  <c r="F250" i="35"/>
  <c r="C250" i="35"/>
  <c r="C249" i="35"/>
  <c r="C257" i="35" s="1"/>
  <c r="C327" i="35" s="1"/>
  <c r="D239" i="35"/>
  <c r="D238" i="35"/>
  <c r="D241" i="35" s="1"/>
  <c r="C232" i="35"/>
  <c r="C231" i="35"/>
  <c r="C209" i="35"/>
  <c r="C208" i="35"/>
  <c r="C160" i="35"/>
  <c r="D156" i="35"/>
  <c r="C150" i="35"/>
  <c r="D148" i="35"/>
  <c r="D146" i="35"/>
  <c r="D144" i="35"/>
  <c r="D139" i="35"/>
  <c r="D132" i="35"/>
  <c r="C127" i="35"/>
  <c r="D119" i="35"/>
  <c r="C119" i="35"/>
  <c r="D117" i="35"/>
  <c r="C112" i="35"/>
  <c r="C99" i="35"/>
  <c r="C86" i="35"/>
  <c r="C218" i="35" s="1"/>
  <c r="C75" i="35"/>
  <c r="C64" i="35"/>
  <c r="C52" i="35"/>
  <c r="C336" i="34"/>
  <c r="C321" i="34"/>
  <c r="C317" i="34"/>
  <c r="C254" i="34" s="1"/>
  <c r="D299" i="34"/>
  <c r="C300" i="34" s="1"/>
  <c r="D300" i="34" s="1"/>
  <c r="C301" i="34" s="1"/>
  <c r="G293" i="34"/>
  <c r="C293" i="34"/>
  <c r="G292" i="34"/>
  <c r="G291" i="34" s="1"/>
  <c r="D292" i="34"/>
  <c r="D291" i="34"/>
  <c r="D293" i="34" s="1"/>
  <c r="C287" i="34"/>
  <c r="C286" i="34"/>
  <c r="C307" i="34" s="1"/>
  <c r="C283" i="34"/>
  <c r="C275" i="34"/>
  <c r="C273" i="34"/>
  <c r="C276" i="34" s="1"/>
  <c r="C277" i="34" s="1"/>
  <c r="C263" i="34"/>
  <c r="C253" i="34"/>
  <c r="C252" i="34"/>
  <c r="C251" i="34"/>
  <c r="H250" i="34"/>
  <c r="G250" i="34"/>
  <c r="F250" i="34"/>
  <c r="C250" i="34"/>
  <c r="C249" i="34"/>
  <c r="D239" i="34"/>
  <c r="D238" i="34"/>
  <c r="D241" i="34" s="1"/>
  <c r="C232" i="34"/>
  <c r="C231" i="34"/>
  <c r="C209" i="34"/>
  <c r="C208" i="34"/>
  <c r="C160" i="34"/>
  <c r="D159" i="34"/>
  <c r="D157" i="34"/>
  <c r="D156" i="34"/>
  <c r="D155" i="34"/>
  <c r="C150" i="34"/>
  <c r="D146" i="34"/>
  <c r="D139" i="34"/>
  <c r="D140" i="34" s="1"/>
  <c r="C200" i="34" s="1"/>
  <c r="D138" i="34"/>
  <c r="D132" i="34"/>
  <c r="C127" i="34"/>
  <c r="D127" i="34" s="1"/>
  <c r="D126" i="34"/>
  <c r="D125" i="34"/>
  <c r="D119" i="34"/>
  <c r="C119" i="34"/>
  <c r="C112" i="34"/>
  <c r="C99" i="34"/>
  <c r="C86" i="34"/>
  <c r="C218" i="34" s="1"/>
  <c r="C75" i="34"/>
  <c r="C64" i="34"/>
  <c r="C52" i="34"/>
  <c r="C336" i="33"/>
  <c r="C321" i="33"/>
  <c r="C317" i="33"/>
  <c r="C254" i="33" s="1"/>
  <c r="D299" i="33"/>
  <c r="C300" i="33" s="1"/>
  <c r="D300" i="33" s="1"/>
  <c r="C301" i="33" s="1"/>
  <c r="G293" i="33"/>
  <c r="C293" i="33"/>
  <c r="G292" i="33"/>
  <c r="G291" i="33" s="1"/>
  <c r="D292" i="33"/>
  <c r="D291" i="33"/>
  <c r="D293" i="33" s="1"/>
  <c r="D294" i="33" s="1"/>
  <c r="C294" i="33" s="1"/>
  <c r="C287" i="33"/>
  <c r="C286" i="33"/>
  <c r="C307" i="33" s="1"/>
  <c r="C283" i="33"/>
  <c r="C275" i="33"/>
  <c r="C273" i="33"/>
  <c r="C276" i="33" s="1"/>
  <c r="C277" i="33" s="1"/>
  <c r="C263" i="33"/>
  <c r="C253" i="33"/>
  <c r="C252" i="33"/>
  <c r="C251" i="33"/>
  <c r="H250" i="33"/>
  <c r="G250" i="33"/>
  <c r="F250" i="33"/>
  <c r="C250" i="33"/>
  <c r="C249" i="33"/>
  <c r="C257" i="33" s="1"/>
  <c r="C327" i="33" s="1"/>
  <c r="D239" i="33"/>
  <c r="D238" i="33"/>
  <c r="D241" i="33" s="1"/>
  <c r="C232" i="33"/>
  <c r="C231" i="33"/>
  <c r="C209" i="33"/>
  <c r="C208" i="33"/>
  <c r="C160" i="33"/>
  <c r="D156" i="33"/>
  <c r="C150" i="33"/>
  <c r="D146" i="33"/>
  <c r="D139" i="33"/>
  <c r="D132" i="33"/>
  <c r="C127" i="33"/>
  <c r="D127" i="33" s="1"/>
  <c r="D119" i="33"/>
  <c r="C119" i="33"/>
  <c r="C112" i="33"/>
  <c r="C99" i="33"/>
  <c r="C86" i="33"/>
  <c r="C218" i="33" s="1"/>
  <c r="C75" i="33"/>
  <c r="C64" i="33"/>
  <c r="C52" i="33"/>
  <c r="C336" i="32"/>
  <c r="C321" i="32"/>
  <c r="C317" i="32"/>
  <c r="C307" i="32"/>
  <c r="D299" i="32"/>
  <c r="C300" i="32" s="1"/>
  <c r="D300" i="32" s="1"/>
  <c r="C301" i="32" s="1"/>
  <c r="G293" i="32"/>
  <c r="D293" i="32"/>
  <c r="D294" i="32" s="1"/>
  <c r="C294" i="32" s="1"/>
  <c r="C295" i="32" s="1"/>
  <c r="C293" i="32"/>
  <c r="G292" i="32"/>
  <c r="D292" i="32"/>
  <c r="G291" i="32"/>
  <c r="D291" i="32"/>
  <c r="C286" i="32"/>
  <c r="C283" i="32"/>
  <c r="C287" i="32" s="1"/>
  <c r="C275" i="32"/>
  <c r="C276" i="32" s="1"/>
  <c r="C277" i="32" s="1"/>
  <c r="C273" i="32"/>
  <c r="C254" i="32"/>
  <c r="C253" i="32"/>
  <c r="C252" i="32"/>
  <c r="C251" i="32"/>
  <c r="H250" i="32"/>
  <c r="G250" i="32"/>
  <c r="F250" i="32"/>
  <c r="C250" i="32"/>
  <c r="C249" i="32"/>
  <c r="C257" i="32" s="1"/>
  <c r="C327" i="32" s="1"/>
  <c r="D239" i="32"/>
  <c r="D238" i="32"/>
  <c r="D241" i="32" s="1"/>
  <c r="C232" i="32"/>
  <c r="C231" i="32"/>
  <c r="C263" i="32" s="1"/>
  <c r="C209" i="32"/>
  <c r="C208" i="32"/>
  <c r="C160" i="32"/>
  <c r="C150" i="32"/>
  <c r="D148" i="32"/>
  <c r="D146" i="32"/>
  <c r="D144" i="32"/>
  <c r="D139" i="32"/>
  <c r="D132" i="32"/>
  <c r="C127" i="32"/>
  <c r="D119" i="32"/>
  <c r="C119" i="32"/>
  <c r="D117" i="32"/>
  <c r="C112" i="32"/>
  <c r="C99" i="32"/>
  <c r="C86" i="32"/>
  <c r="C218" i="32" s="1"/>
  <c r="C75" i="32"/>
  <c r="C64" i="32"/>
  <c r="C52" i="32"/>
  <c r="C336" i="31"/>
  <c r="C321" i="31"/>
  <c r="C317" i="31"/>
  <c r="C254" i="31" s="1"/>
  <c r="C307" i="31"/>
  <c r="D299" i="31"/>
  <c r="C300" i="31" s="1"/>
  <c r="D300" i="31" s="1"/>
  <c r="C301" i="31" s="1"/>
  <c r="G293" i="31"/>
  <c r="C293" i="31"/>
  <c r="G292" i="31"/>
  <c r="G291" i="31" s="1"/>
  <c r="D292" i="31"/>
  <c r="D291" i="31"/>
  <c r="D293" i="31" s="1"/>
  <c r="C287" i="31"/>
  <c r="C286" i="31"/>
  <c r="C283" i="31"/>
  <c r="C275" i="31"/>
  <c r="C276" i="31" s="1"/>
  <c r="C277" i="31" s="1"/>
  <c r="C273" i="31"/>
  <c r="C263" i="31"/>
  <c r="C253" i="31"/>
  <c r="C252" i="31"/>
  <c r="C251" i="31"/>
  <c r="H250" i="31"/>
  <c r="G250" i="31"/>
  <c r="F250" i="31"/>
  <c r="C250" i="31"/>
  <c r="C249" i="31"/>
  <c r="C257" i="31" s="1"/>
  <c r="C327" i="31" s="1"/>
  <c r="D239" i="31"/>
  <c r="D238" i="31"/>
  <c r="D241" i="31" s="1"/>
  <c r="C232" i="31"/>
  <c r="C231" i="31"/>
  <c r="C209" i="31"/>
  <c r="C208" i="31"/>
  <c r="C160" i="31"/>
  <c r="D157" i="31"/>
  <c r="D156" i="31"/>
  <c r="C150" i="31"/>
  <c r="D146" i="31"/>
  <c r="D139" i="31"/>
  <c r="D132" i="31"/>
  <c r="C127" i="31"/>
  <c r="D127" i="31" s="1"/>
  <c r="D119" i="31"/>
  <c r="C119" i="31"/>
  <c r="C112" i="31"/>
  <c r="C99" i="31"/>
  <c r="C86" i="31"/>
  <c r="C218" i="31" s="1"/>
  <c r="C75" i="31"/>
  <c r="C64" i="31"/>
  <c r="C52" i="31"/>
  <c r="C336" i="30"/>
  <c r="C321" i="30"/>
  <c r="C317" i="30"/>
  <c r="C254" i="30" s="1"/>
  <c r="D299" i="30"/>
  <c r="C300" i="30" s="1"/>
  <c r="D300" i="30" s="1"/>
  <c r="C301" i="30" s="1"/>
  <c r="G293" i="30"/>
  <c r="C293" i="30"/>
  <c r="G292" i="30"/>
  <c r="G291" i="30" s="1"/>
  <c r="D292" i="30"/>
  <c r="D291" i="30"/>
  <c r="D293" i="30" s="1"/>
  <c r="C287" i="30"/>
  <c r="C286" i="30"/>
  <c r="C307" i="30" s="1"/>
  <c r="C283" i="30"/>
  <c r="C275" i="30"/>
  <c r="C273" i="30"/>
  <c r="C276" i="30" s="1"/>
  <c r="C277" i="30" s="1"/>
  <c r="C263" i="30"/>
  <c r="C253" i="30"/>
  <c r="C252" i="30"/>
  <c r="C251" i="30"/>
  <c r="H250" i="30"/>
  <c r="G250" i="30"/>
  <c r="F250" i="30"/>
  <c r="C250" i="30"/>
  <c r="C249" i="30"/>
  <c r="C257" i="30" s="1"/>
  <c r="C327" i="30" s="1"/>
  <c r="D239" i="30"/>
  <c r="D238" i="30"/>
  <c r="D241" i="30" s="1"/>
  <c r="C232" i="30"/>
  <c r="C231" i="30"/>
  <c r="C209" i="30"/>
  <c r="C208" i="30"/>
  <c r="C160" i="30"/>
  <c r="D156" i="30"/>
  <c r="C150" i="30"/>
  <c r="D146" i="30"/>
  <c r="D139" i="30"/>
  <c r="D132" i="30"/>
  <c r="C127" i="30"/>
  <c r="D127" i="30" s="1"/>
  <c r="D119" i="30"/>
  <c r="C119" i="30"/>
  <c r="C112" i="30"/>
  <c r="C99" i="30"/>
  <c r="C86" i="30"/>
  <c r="C218" i="30" s="1"/>
  <c r="C75" i="30"/>
  <c r="C64" i="30"/>
  <c r="C52" i="30"/>
  <c r="C336" i="29"/>
  <c r="C321" i="29"/>
  <c r="C317" i="29"/>
  <c r="C254" i="29" s="1"/>
  <c r="D299" i="29"/>
  <c r="D301" i="29" s="1"/>
  <c r="C309" i="29" s="1"/>
  <c r="G293" i="29"/>
  <c r="C293" i="29"/>
  <c r="G292" i="29"/>
  <c r="G291" i="29" s="1"/>
  <c r="D292" i="29"/>
  <c r="D291" i="29"/>
  <c r="D293" i="29" s="1"/>
  <c r="D294" i="29" s="1"/>
  <c r="C294" i="29" s="1"/>
  <c r="C287" i="29"/>
  <c r="C286" i="29"/>
  <c r="C307" i="29" s="1"/>
  <c r="C283" i="29"/>
  <c r="C275" i="29"/>
  <c r="C273" i="29"/>
  <c r="C276" i="29" s="1"/>
  <c r="C277" i="29" s="1"/>
  <c r="C253" i="29"/>
  <c r="C252" i="29"/>
  <c r="C251" i="29"/>
  <c r="H250" i="29"/>
  <c r="G250" i="29"/>
  <c r="F250" i="29"/>
  <c r="C250" i="29"/>
  <c r="C249" i="29"/>
  <c r="C257" i="29" s="1"/>
  <c r="C327" i="29" s="1"/>
  <c r="D239" i="29"/>
  <c r="D238" i="29"/>
  <c r="D241" i="29" s="1"/>
  <c r="C232" i="29"/>
  <c r="C231" i="29"/>
  <c r="C263" i="29" s="1"/>
  <c r="C209" i="29"/>
  <c r="C208" i="29"/>
  <c r="C160" i="29"/>
  <c r="D157" i="29"/>
  <c r="D156" i="29"/>
  <c r="C150" i="29"/>
  <c r="D146" i="29"/>
  <c r="D139" i="29"/>
  <c r="D132" i="29"/>
  <c r="C127" i="29"/>
  <c r="D127" i="29" s="1"/>
  <c r="D119" i="29"/>
  <c r="C119" i="29"/>
  <c r="C112" i="29"/>
  <c r="C99" i="29"/>
  <c r="C86" i="29"/>
  <c r="C218" i="29" s="1"/>
  <c r="C75" i="29"/>
  <c r="C64" i="29"/>
  <c r="C52" i="29"/>
  <c r="C336" i="28"/>
  <c r="C321" i="28"/>
  <c r="C317" i="28"/>
  <c r="C254" i="28" s="1"/>
  <c r="D299" i="28"/>
  <c r="D301" i="28" s="1"/>
  <c r="C309" i="28" s="1"/>
  <c r="G293" i="28"/>
  <c r="C293" i="28"/>
  <c r="G292" i="28"/>
  <c r="G291" i="28" s="1"/>
  <c r="D292" i="28"/>
  <c r="D293" i="28" s="1"/>
  <c r="D294" i="28" s="1"/>
  <c r="C294" i="28" s="1"/>
  <c r="C295" i="28" s="1"/>
  <c r="D291" i="28"/>
  <c r="C287" i="28"/>
  <c r="C286" i="28"/>
  <c r="C307" i="28" s="1"/>
  <c r="C283" i="28"/>
  <c r="C277" i="28"/>
  <c r="C306" i="28" s="1"/>
  <c r="C310" i="28" s="1"/>
  <c r="C333" i="28" s="1"/>
  <c r="C276" i="28"/>
  <c r="C275" i="28"/>
  <c r="C273" i="28"/>
  <c r="C253" i="28"/>
  <c r="C252" i="28"/>
  <c r="C251" i="28"/>
  <c r="H250" i="28"/>
  <c r="G250" i="28"/>
  <c r="F250" i="28"/>
  <c r="C250" i="28"/>
  <c r="C257" i="28" s="1"/>
  <c r="C327" i="28" s="1"/>
  <c r="C249" i="28"/>
  <c r="D242" i="28"/>
  <c r="D241" i="28"/>
  <c r="C264" i="28" s="1"/>
  <c r="D239" i="28"/>
  <c r="D238" i="28"/>
  <c r="C232" i="28"/>
  <c r="C231" i="28"/>
  <c r="C263" i="28" s="1"/>
  <c r="C208" i="28"/>
  <c r="C160" i="28"/>
  <c r="D156" i="28"/>
  <c r="C150" i="28"/>
  <c r="D149" i="28"/>
  <c r="D148" i="28"/>
  <c r="D146" i="28"/>
  <c r="D145" i="28"/>
  <c r="D144" i="28"/>
  <c r="D139" i="28"/>
  <c r="D132" i="28"/>
  <c r="C127" i="28"/>
  <c r="D119" i="28"/>
  <c r="C119" i="28"/>
  <c r="D117" i="28"/>
  <c r="C112" i="28"/>
  <c r="C99" i="28"/>
  <c r="C86" i="28"/>
  <c r="C218" i="28" s="1"/>
  <c r="C75" i="28"/>
  <c r="C64" i="28"/>
  <c r="C52" i="28"/>
  <c r="C336" i="27"/>
  <c r="C321" i="27"/>
  <c r="C317" i="27"/>
  <c r="C254" i="27" s="1"/>
  <c r="D299" i="27"/>
  <c r="C300" i="27" s="1"/>
  <c r="D300" i="27" s="1"/>
  <c r="C301" i="27" s="1"/>
  <c r="G293" i="27"/>
  <c r="C293" i="27"/>
  <c r="G292" i="27"/>
  <c r="G291" i="27" s="1"/>
  <c r="D292" i="27"/>
  <c r="D291" i="27"/>
  <c r="D293" i="27" s="1"/>
  <c r="C287" i="27"/>
  <c r="C286" i="27"/>
  <c r="C307" i="27" s="1"/>
  <c r="C283" i="27"/>
  <c r="C275" i="27"/>
  <c r="C273" i="27"/>
  <c r="C276" i="27" s="1"/>
  <c r="C277" i="27" s="1"/>
  <c r="C263" i="27"/>
  <c r="C253" i="27"/>
  <c r="C252" i="27"/>
  <c r="C251" i="27"/>
  <c r="H250" i="27"/>
  <c r="G250" i="27"/>
  <c r="F250" i="27"/>
  <c r="C250" i="27"/>
  <c r="C249" i="27"/>
  <c r="C257" i="27" s="1"/>
  <c r="C327" i="27" s="1"/>
  <c r="D239" i="27"/>
  <c r="D238" i="27"/>
  <c r="D241" i="27" s="1"/>
  <c r="C232" i="27"/>
  <c r="C231" i="27"/>
  <c r="C209" i="27"/>
  <c r="C208" i="27"/>
  <c r="C160" i="27"/>
  <c r="D156" i="27"/>
  <c r="C150" i="27"/>
  <c r="D146" i="27"/>
  <c r="D139" i="27"/>
  <c r="D132" i="27"/>
  <c r="C127" i="27"/>
  <c r="D127" i="27" s="1"/>
  <c r="D119" i="27"/>
  <c r="C119" i="27"/>
  <c r="C112" i="27"/>
  <c r="C99" i="27"/>
  <c r="C86" i="27"/>
  <c r="C218" i="27" s="1"/>
  <c r="C75" i="27"/>
  <c r="C64" i="27"/>
  <c r="C52" i="27"/>
  <c r="C336" i="26"/>
  <c r="C321" i="26"/>
  <c r="C317" i="26"/>
  <c r="C254" i="26" s="1"/>
  <c r="D299" i="26"/>
  <c r="D301" i="26" s="1"/>
  <c r="C309" i="26" s="1"/>
  <c r="G293" i="26"/>
  <c r="C293" i="26"/>
  <c r="G292" i="26"/>
  <c r="G291" i="26" s="1"/>
  <c r="D292" i="26"/>
  <c r="D291" i="26"/>
  <c r="D293" i="26" s="1"/>
  <c r="C287" i="26"/>
  <c r="C286" i="26"/>
  <c r="C307" i="26" s="1"/>
  <c r="C283" i="26"/>
  <c r="C277" i="26"/>
  <c r="C306" i="26" s="1"/>
  <c r="C310" i="26" s="1"/>
  <c r="C333" i="26" s="1"/>
  <c r="C276" i="26"/>
  <c r="C275" i="26"/>
  <c r="C273" i="26"/>
  <c r="C253" i="26"/>
  <c r="C252" i="26"/>
  <c r="C251" i="26"/>
  <c r="H250" i="26"/>
  <c r="G250" i="26"/>
  <c r="F250" i="26"/>
  <c r="C250" i="26"/>
  <c r="C257" i="26" s="1"/>
  <c r="C327" i="26" s="1"/>
  <c r="C249" i="26"/>
  <c r="D239" i="26"/>
  <c r="D238" i="26"/>
  <c r="D241" i="26" s="1"/>
  <c r="C232" i="26"/>
  <c r="C231" i="26"/>
  <c r="C263" i="26" s="1"/>
  <c r="C209" i="26"/>
  <c r="C208" i="26"/>
  <c r="C160" i="26"/>
  <c r="D156" i="26"/>
  <c r="C150" i="26"/>
  <c r="D146" i="26"/>
  <c r="D139" i="26"/>
  <c r="D132" i="26"/>
  <c r="C127" i="26"/>
  <c r="D127" i="26" s="1"/>
  <c r="D119" i="26"/>
  <c r="C119" i="26"/>
  <c r="C112" i="26"/>
  <c r="C99" i="26"/>
  <c r="C86" i="26"/>
  <c r="C218" i="26" s="1"/>
  <c r="C75" i="26"/>
  <c r="C64" i="26"/>
  <c r="C52" i="26"/>
  <c r="C336" i="25"/>
  <c r="C321" i="25"/>
  <c r="C317" i="25"/>
  <c r="C254" i="25" s="1"/>
  <c r="C307" i="25"/>
  <c r="D299" i="25"/>
  <c r="C300" i="25" s="1"/>
  <c r="D300" i="25" s="1"/>
  <c r="C301" i="25" s="1"/>
  <c r="G293" i="25"/>
  <c r="C293" i="25"/>
  <c r="G292" i="25"/>
  <c r="G291" i="25" s="1"/>
  <c r="D292" i="25"/>
  <c r="D291" i="25"/>
  <c r="D293" i="25" s="1"/>
  <c r="C287" i="25"/>
  <c r="C286" i="25"/>
  <c r="C283" i="25"/>
  <c r="C275" i="25"/>
  <c r="C276" i="25" s="1"/>
  <c r="C277" i="25" s="1"/>
  <c r="C273" i="25"/>
  <c r="C263" i="25"/>
  <c r="C253" i="25"/>
  <c r="C252" i="25"/>
  <c r="C251" i="25"/>
  <c r="H250" i="25"/>
  <c r="G250" i="25"/>
  <c r="F250" i="25"/>
  <c r="C250" i="25"/>
  <c r="C249" i="25"/>
  <c r="C257" i="25" s="1"/>
  <c r="C327" i="25" s="1"/>
  <c r="D239" i="25"/>
  <c r="D238" i="25"/>
  <c r="D241" i="25" s="1"/>
  <c r="C232" i="25"/>
  <c r="C231" i="25"/>
  <c r="C209" i="25"/>
  <c r="C208" i="25"/>
  <c r="C160" i="25"/>
  <c r="D157" i="25"/>
  <c r="D156" i="25"/>
  <c r="C150" i="25"/>
  <c r="D146" i="25"/>
  <c r="D139" i="25"/>
  <c r="D132" i="25"/>
  <c r="C127" i="25"/>
  <c r="D127" i="25" s="1"/>
  <c r="D119" i="25"/>
  <c r="C119" i="25"/>
  <c r="C112" i="25"/>
  <c r="C99" i="25"/>
  <c r="C86" i="25"/>
  <c r="C218" i="25" s="1"/>
  <c r="C75" i="25"/>
  <c r="C64" i="25"/>
  <c r="C52" i="25"/>
  <c r="C336" i="24"/>
  <c r="C321" i="24"/>
  <c r="C317" i="24"/>
  <c r="C254" i="24" s="1"/>
  <c r="D299" i="24"/>
  <c r="D301" i="24" s="1"/>
  <c r="C309" i="24" s="1"/>
  <c r="G293" i="24"/>
  <c r="C293" i="24"/>
  <c r="G292" i="24"/>
  <c r="G291" i="24" s="1"/>
  <c r="D292" i="24"/>
  <c r="D293" i="24" s="1"/>
  <c r="D294" i="24" s="1"/>
  <c r="C294" i="24" s="1"/>
  <c r="C295" i="24" s="1"/>
  <c r="D291" i="24"/>
  <c r="C287" i="24"/>
  <c r="C286" i="24"/>
  <c r="C307" i="24" s="1"/>
  <c r="C283" i="24"/>
  <c r="C277" i="24"/>
  <c r="C306" i="24" s="1"/>
  <c r="C310" i="24" s="1"/>
  <c r="C333" i="24" s="1"/>
  <c r="C276" i="24"/>
  <c r="C275" i="24"/>
  <c r="C273" i="24"/>
  <c r="C253" i="24"/>
  <c r="C252" i="24"/>
  <c r="C251" i="24"/>
  <c r="H250" i="24"/>
  <c r="G250" i="24"/>
  <c r="F250" i="24"/>
  <c r="C250" i="24"/>
  <c r="C257" i="24" s="1"/>
  <c r="C327" i="24" s="1"/>
  <c r="C249" i="24"/>
  <c r="D242" i="24"/>
  <c r="D241" i="24"/>
  <c r="C264" i="24" s="1"/>
  <c r="D239" i="24"/>
  <c r="D238" i="24"/>
  <c r="C232" i="24"/>
  <c r="C231" i="24"/>
  <c r="C263" i="24" s="1"/>
  <c r="C208" i="24"/>
  <c r="C160" i="24"/>
  <c r="D156" i="24"/>
  <c r="C150" i="24"/>
  <c r="D148" i="24"/>
  <c r="D146" i="24"/>
  <c r="D144" i="24"/>
  <c r="D139" i="24"/>
  <c r="D132" i="24"/>
  <c r="C127" i="24"/>
  <c r="D119" i="24"/>
  <c r="C119" i="24"/>
  <c r="D117" i="24"/>
  <c r="C112" i="24"/>
  <c r="C99" i="24"/>
  <c r="C86" i="24"/>
  <c r="C218" i="24" s="1"/>
  <c r="C75" i="24"/>
  <c r="C64" i="24"/>
  <c r="C52" i="24"/>
  <c r="C336" i="23"/>
  <c r="C321" i="23"/>
  <c r="C317" i="23"/>
  <c r="C254" i="23" s="1"/>
  <c r="D299" i="23"/>
  <c r="D301" i="23" s="1"/>
  <c r="C309" i="23" s="1"/>
  <c r="G293" i="23"/>
  <c r="C293" i="23"/>
  <c r="G292" i="23"/>
  <c r="G291" i="23" s="1"/>
  <c r="D292" i="23"/>
  <c r="D291" i="23"/>
  <c r="D293" i="23" s="1"/>
  <c r="C287" i="23"/>
  <c r="C286" i="23"/>
  <c r="C307" i="23" s="1"/>
  <c r="C283" i="23"/>
  <c r="C276" i="23"/>
  <c r="C277" i="23" s="1"/>
  <c r="C275" i="23"/>
  <c r="C273" i="23"/>
  <c r="C253" i="23"/>
  <c r="C252" i="23"/>
  <c r="C251" i="23"/>
  <c r="H250" i="23"/>
  <c r="G250" i="23"/>
  <c r="F250" i="23"/>
  <c r="C250" i="23"/>
  <c r="C249" i="23"/>
  <c r="D241" i="23"/>
  <c r="C264" i="23" s="1"/>
  <c r="D239" i="23"/>
  <c r="D238" i="23"/>
  <c r="C231" i="23"/>
  <c r="C232" i="23" s="1"/>
  <c r="C218" i="23"/>
  <c r="C208" i="23"/>
  <c r="C160" i="23"/>
  <c r="D159" i="23"/>
  <c r="D156" i="23"/>
  <c r="D155" i="23"/>
  <c r="C150" i="23"/>
  <c r="D149" i="23"/>
  <c r="D146" i="23"/>
  <c r="D145" i="23"/>
  <c r="D139" i="23"/>
  <c r="D140" i="23" s="1"/>
  <c r="C200" i="23" s="1"/>
  <c r="D138" i="23"/>
  <c r="D132" i="23"/>
  <c r="C127" i="23"/>
  <c r="D127" i="23" s="1"/>
  <c r="D125" i="23"/>
  <c r="D126" i="23" s="1"/>
  <c r="C119" i="23"/>
  <c r="D119" i="23" s="1"/>
  <c r="C112" i="23"/>
  <c r="C99" i="23"/>
  <c r="C86" i="23"/>
  <c r="C75" i="23"/>
  <c r="C64" i="23"/>
  <c r="C217" i="23" s="1"/>
  <c r="C52" i="23"/>
  <c r="C336" i="22"/>
  <c r="C321" i="22"/>
  <c r="C317" i="22"/>
  <c r="C254" i="22" s="1"/>
  <c r="C307" i="22"/>
  <c r="D299" i="22"/>
  <c r="C300" i="22" s="1"/>
  <c r="D300" i="22" s="1"/>
  <c r="C301" i="22" s="1"/>
  <c r="G293" i="22"/>
  <c r="C293" i="22"/>
  <c r="G292" i="22"/>
  <c r="G291" i="22" s="1"/>
  <c r="D292" i="22"/>
  <c r="D291" i="22"/>
  <c r="D293" i="22" s="1"/>
  <c r="C287" i="22"/>
  <c r="C286" i="22"/>
  <c r="C283" i="22"/>
  <c r="C275" i="22"/>
  <c r="C276" i="22" s="1"/>
  <c r="C277" i="22" s="1"/>
  <c r="C273" i="22"/>
  <c r="C263" i="22"/>
  <c r="C253" i="22"/>
  <c r="C252" i="22"/>
  <c r="C251" i="22"/>
  <c r="H250" i="22"/>
  <c r="G250" i="22"/>
  <c r="F250" i="22"/>
  <c r="C250" i="22"/>
  <c r="C249" i="22"/>
  <c r="C257" i="22" s="1"/>
  <c r="C327" i="22" s="1"/>
  <c r="D239" i="22"/>
  <c r="D238" i="22"/>
  <c r="D241" i="22" s="1"/>
  <c r="C232" i="22"/>
  <c r="C231" i="22"/>
  <c r="C209" i="22"/>
  <c r="C208" i="22"/>
  <c r="C160" i="22"/>
  <c r="D157" i="22"/>
  <c r="D156" i="22"/>
  <c r="C150" i="22"/>
  <c r="D146" i="22"/>
  <c r="D139" i="22"/>
  <c r="D132" i="22"/>
  <c r="C127" i="22"/>
  <c r="D127" i="22" s="1"/>
  <c r="D119" i="22"/>
  <c r="C119" i="22"/>
  <c r="C112" i="22"/>
  <c r="C99" i="22"/>
  <c r="C86" i="22"/>
  <c r="C218" i="22" s="1"/>
  <c r="C75" i="22"/>
  <c r="C64" i="22"/>
  <c r="C52" i="22"/>
  <c r="C336" i="21"/>
  <c r="C321" i="21"/>
  <c r="C317" i="21"/>
  <c r="C254" i="21" s="1"/>
  <c r="D299" i="21"/>
  <c r="C300" i="21" s="1"/>
  <c r="D300" i="21" s="1"/>
  <c r="C301" i="21" s="1"/>
  <c r="G293" i="21"/>
  <c r="C293" i="21"/>
  <c r="G292" i="21"/>
  <c r="G291" i="21" s="1"/>
  <c r="D292" i="21"/>
  <c r="D291" i="21"/>
  <c r="D293" i="21" s="1"/>
  <c r="C287" i="21"/>
  <c r="C286" i="21"/>
  <c r="C307" i="21" s="1"/>
  <c r="C283" i="21"/>
  <c r="C275" i="21"/>
  <c r="C273" i="21"/>
  <c r="C276" i="21" s="1"/>
  <c r="C277" i="21" s="1"/>
  <c r="C263" i="21"/>
  <c r="C253" i="21"/>
  <c r="C252" i="21"/>
  <c r="C251" i="21"/>
  <c r="H250" i="21"/>
  <c r="G250" i="21"/>
  <c r="F250" i="21"/>
  <c r="C250" i="21"/>
  <c r="C257" i="21" s="1"/>
  <c r="C327" i="21" s="1"/>
  <c r="C249" i="21"/>
  <c r="D239" i="21"/>
  <c r="D238" i="21"/>
  <c r="D241" i="21" s="1"/>
  <c r="C232" i="21"/>
  <c r="C231" i="21"/>
  <c r="C209" i="21"/>
  <c r="C208" i="21"/>
  <c r="C160" i="21"/>
  <c r="D156" i="21"/>
  <c r="C150" i="21"/>
  <c r="D146" i="21"/>
  <c r="D139" i="21"/>
  <c r="D132" i="21"/>
  <c r="C127" i="21"/>
  <c r="D127" i="21" s="1"/>
  <c r="D119" i="21"/>
  <c r="C119" i="21"/>
  <c r="C112" i="21"/>
  <c r="C99" i="21"/>
  <c r="C86" i="21"/>
  <c r="C218" i="21" s="1"/>
  <c r="C75" i="21"/>
  <c r="C64" i="21"/>
  <c r="C52" i="21"/>
  <c r="C336" i="20"/>
  <c r="C321" i="20"/>
  <c r="C317" i="20"/>
  <c r="C254" i="20" s="1"/>
  <c r="D299" i="20"/>
  <c r="D301" i="20" s="1"/>
  <c r="C309" i="20" s="1"/>
  <c r="G293" i="20"/>
  <c r="C293" i="20"/>
  <c r="G292" i="20"/>
  <c r="G291" i="20" s="1"/>
  <c r="D292" i="20"/>
  <c r="D293" i="20" s="1"/>
  <c r="D294" i="20" s="1"/>
  <c r="C294" i="20" s="1"/>
  <c r="C295" i="20" s="1"/>
  <c r="D291" i="20"/>
  <c r="C287" i="20"/>
  <c r="C286" i="20"/>
  <c r="C307" i="20" s="1"/>
  <c r="C283" i="20"/>
  <c r="C277" i="20"/>
  <c r="C306" i="20" s="1"/>
  <c r="C310" i="20" s="1"/>
  <c r="C333" i="20" s="1"/>
  <c r="C276" i="20"/>
  <c r="C275" i="20"/>
  <c r="C273" i="20"/>
  <c r="C253" i="20"/>
  <c r="C252" i="20"/>
  <c r="C251" i="20"/>
  <c r="H250" i="20"/>
  <c r="G250" i="20"/>
  <c r="F250" i="20"/>
  <c r="C250" i="20"/>
  <c r="C257" i="20" s="1"/>
  <c r="C327" i="20" s="1"/>
  <c r="C249" i="20"/>
  <c r="D242" i="20"/>
  <c r="D241" i="20"/>
  <c r="C264" i="20" s="1"/>
  <c r="D239" i="20"/>
  <c r="D238" i="20"/>
  <c r="C232" i="20"/>
  <c r="C231" i="20"/>
  <c r="C263" i="20" s="1"/>
  <c r="C208" i="20"/>
  <c r="C160" i="20"/>
  <c r="D156" i="20"/>
  <c r="C150" i="20"/>
  <c r="D149" i="20"/>
  <c r="D148" i="20"/>
  <c r="D146" i="20"/>
  <c r="D145" i="20"/>
  <c r="D144" i="20"/>
  <c r="D139" i="20"/>
  <c r="D132" i="20"/>
  <c r="C127" i="20"/>
  <c r="D119" i="20"/>
  <c r="C119" i="20"/>
  <c r="D117" i="20"/>
  <c r="C112" i="20"/>
  <c r="C99" i="20"/>
  <c r="C86" i="20"/>
  <c r="C218" i="20" s="1"/>
  <c r="C75" i="20"/>
  <c r="C64" i="20"/>
  <c r="C52" i="20"/>
  <c r="C336" i="19"/>
  <c r="C321" i="19"/>
  <c r="C317" i="19"/>
  <c r="C254" i="19" s="1"/>
  <c r="D299" i="19"/>
  <c r="C300" i="19" s="1"/>
  <c r="D300" i="19" s="1"/>
  <c r="C301" i="19" s="1"/>
  <c r="G293" i="19"/>
  <c r="C293" i="19"/>
  <c r="G292" i="19"/>
  <c r="G291" i="19" s="1"/>
  <c r="D292" i="19"/>
  <c r="D291" i="19"/>
  <c r="D293" i="19" s="1"/>
  <c r="C287" i="19"/>
  <c r="C286" i="19"/>
  <c r="C307" i="19" s="1"/>
  <c r="C283" i="19"/>
  <c r="C277" i="19"/>
  <c r="C306" i="19" s="1"/>
  <c r="C310" i="19" s="1"/>
  <c r="C333" i="19" s="1"/>
  <c r="C276" i="19"/>
  <c r="C275" i="19"/>
  <c r="C273" i="19"/>
  <c r="C253" i="19"/>
  <c r="C252" i="19"/>
  <c r="C251" i="19"/>
  <c r="H250" i="19"/>
  <c r="G250" i="19"/>
  <c r="F250" i="19"/>
  <c r="C250" i="19"/>
  <c r="C257" i="19" s="1"/>
  <c r="C327" i="19" s="1"/>
  <c r="C249" i="19"/>
  <c r="D239" i="19"/>
  <c r="D238" i="19"/>
  <c r="D241" i="19" s="1"/>
  <c r="C232" i="19"/>
  <c r="C231" i="19"/>
  <c r="C263" i="19" s="1"/>
  <c r="C209" i="19"/>
  <c r="C208" i="19"/>
  <c r="C160" i="19"/>
  <c r="D156" i="19"/>
  <c r="C150" i="19"/>
  <c r="D146" i="19"/>
  <c r="D139" i="19"/>
  <c r="D132" i="19"/>
  <c r="C127" i="19"/>
  <c r="D127" i="19" s="1"/>
  <c r="D119" i="19"/>
  <c r="C119" i="19"/>
  <c r="C112" i="19"/>
  <c r="C99" i="19"/>
  <c r="C86" i="19"/>
  <c r="C218" i="19" s="1"/>
  <c r="C75" i="19"/>
  <c r="C64" i="19"/>
  <c r="C52" i="19"/>
  <c r="C336" i="18"/>
  <c r="C321" i="18"/>
  <c r="C317" i="18"/>
  <c r="C254" i="18" s="1"/>
  <c r="D299" i="18"/>
  <c r="D301" i="18" s="1"/>
  <c r="C309" i="18" s="1"/>
  <c r="G293" i="18"/>
  <c r="C293" i="18"/>
  <c r="G292" i="18"/>
  <c r="G291" i="18" s="1"/>
  <c r="D292" i="18"/>
  <c r="D291" i="18"/>
  <c r="D293" i="18" s="1"/>
  <c r="C287" i="18"/>
  <c r="C286" i="18"/>
  <c r="C307" i="18" s="1"/>
  <c r="C283" i="18"/>
  <c r="C277" i="18"/>
  <c r="C306" i="18" s="1"/>
  <c r="C310" i="18" s="1"/>
  <c r="C333" i="18" s="1"/>
  <c r="C276" i="18"/>
  <c r="C275" i="18"/>
  <c r="C273" i="18"/>
  <c r="C253" i="18"/>
  <c r="C252" i="18"/>
  <c r="C251" i="18"/>
  <c r="H250" i="18"/>
  <c r="G250" i="18"/>
  <c r="F250" i="18"/>
  <c r="C250" i="18"/>
  <c r="C257" i="18" s="1"/>
  <c r="C327" i="18" s="1"/>
  <c r="C249" i="18"/>
  <c r="D239" i="18"/>
  <c r="D238" i="18"/>
  <c r="D241" i="18" s="1"/>
  <c r="C232" i="18"/>
  <c r="C231" i="18"/>
  <c r="C263" i="18" s="1"/>
  <c r="C208" i="18"/>
  <c r="C160" i="18"/>
  <c r="D156" i="18"/>
  <c r="C150" i="18"/>
  <c r="D146" i="18"/>
  <c r="D139" i="18"/>
  <c r="D132" i="18"/>
  <c r="C127" i="18"/>
  <c r="D127" i="18" s="1"/>
  <c r="D119" i="18"/>
  <c r="C119" i="18"/>
  <c r="C112" i="18"/>
  <c r="C99" i="18"/>
  <c r="C86" i="18"/>
  <c r="C218" i="18" s="1"/>
  <c r="C75" i="18"/>
  <c r="C209" i="18" s="1"/>
  <c r="C64" i="18"/>
  <c r="C52" i="18"/>
  <c r="C336" i="17"/>
  <c r="C321" i="17"/>
  <c r="C317" i="17"/>
  <c r="C254" i="17" s="1"/>
  <c r="D299" i="17"/>
  <c r="D301" i="17" s="1"/>
  <c r="C309" i="17" s="1"/>
  <c r="G293" i="17"/>
  <c r="C293" i="17"/>
  <c r="G292" i="17"/>
  <c r="G291" i="17" s="1"/>
  <c r="D292" i="17"/>
  <c r="D291" i="17"/>
  <c r="D293" i="17" s="1"/>
  <c r="D294" i="17" s="1"/>
  <c r="C294" i="17" s="1"/>
  <c r="C287" i="17"/>
  <c r="C286" i="17"/>
  <c r="C307" i="17" s="1"/>
  <c r="C283" i="17"/>
  <c r="C275" i="17"/>
  <c r="C273" i="17"/>
  <c r="C276" i="17" s="1"/>
  <c r="C277" i="17" s="1"/>
  <c r="C263" i="17"/>
  <c r="C253" i="17"/>
  <c r="C252" i="17"/>
  <c r="C251" i="17"/>
  <c r="H250" i="17"/>
  <c r="G250" i="17"/>
  <c r="F250" i="17"/>
  <c r="C250" i="17"/>
  <c r="C249" i="17"/>
  <c r="D239" i="17"/>
  <c r="D238" i="17"/>
  <c r="D241" i="17" s="1"/>
  <c r="C232" i="17"/>
  <c r="C231" i="17"/>
  <c r="C209" i="17"/>
  <c r="C208" i="17"/>
  <c r="C160" i="17"/>
  <c r="D157" i="17"/>
  <c r="D156" i="17"/>
  <c r="C150" i="17"/>
  <c r="D146" i="17"/>
  <c r="D139" i="17"/>
  <c r="D132" i="17"/>
  <c r="C127" i="17"/>
  <c r="D127" i="17" s="1"/>
  <c r="D119" i="17"/>
  <c r="C119" i="17"/>
  <c r="C112" i="17"/>
  <c r="C99" i="17"/>
  <c r="C86" i="17"/>
  <c r="C218" i="17" s="1"/>
  <c r="C75" i="17"/>
  <c r="C64" i="17"/>
  <c r="C52" i="17"/>
  <c r="C336" i="16"/>
  <c r="C321" i="16"/>
  <c r="C317" i="16"/>
  <c r="C254" i="16" s="1"/>
  <c r="C307" i="16"/>
  <c r="D299" i="16"/>
  <c r="C300" i="16" s="1"/>
  <c r="D300" i="16" s="1"/>
  <c r="C301" i="16" s="1"/>
  <c r="G293" i="16"/>
  <c r="C293" i="16"/>
  <c r="G292" i="16"/>
  <c r="G291" i="16" s="1"/>
  <c r="D292" i="16"/>
  <c r="D291" i="16"/>
  <c r="D293" i="16" s="1"/>
  <c r="C287" i="16"/>
  <c r="C286" i="16"/>
  <c r="C283" i="16"/>
  <c r="C275" i="16"/>
  <c r="C276" i="16" s="1"/>
  <c r="C277" i="16" s="1"/>
  <c r="C273" i="16"/>
  <c r="C263" i="16"/>
  <c r="C253" i="16"/>
  <c r="C252" i="16"/>
  <c r="C251" i="16"/>
  <c r="H250" i="16"/>
  <c r="G250" i="16"/>
  <c r="F250" i="16"/>
  <c r="C250" i="16"/>
  <c r="C249" i="16"/>
  <c r="C257" i="16" s="1"/>
  <c r="C327" i="16" s="1"/>
  <c r="D239" i="16"/>
  <c r="D238" i="16"/>
  <c r="D241" i="16" s="1"/>
  <c r="C232" i="16"/>
  <c r="C231" i="16"/>
  <c r="C209" i="16"/>
  <c r="C208" i="16"/>
  <c r="C160" i="16"/>
  <c r="D157" i="16"/>
  <c r="D156" i="16"/>
  <c r="C150" i="16"/>
  <c r="D146" i="16"/>
  <c r="D139" i="16"/>
  <c r="D132" i="16"/>
  <c r="C127" i="16"/>
  <c r="D127" i="16" s="1"/>
  <c r="D119" i="16"/>
  <c r="C119" i="16"/>
  <c r="C112" i="16"/>
  <c r="C99" i="16"/>
  <c r="C86" i="16"/>
  <c r="C218" i="16" s="1"/>
  <c r="C75" i="16"/>
  <c r="C64" i="16"/>
  <c r="C52" i="16"/>
  <c r="C336" i="15"/>
  <c r="C321" i="15"/>
  <c r="C317" i="15"/>
  <c r="C254" i="15" s="1"/>
  <c r="D299" i="15"/>
  <c r="C300" i="15" s="1"/>
  <c r="D300" i="15" s="1"/>
  <c r="C301" i="15" s="1"/>
  <c r="G293" i="15"/>
  <c r="C293" i="15"/>
  <c r="G292" i="15"/>
  <c r="G291" i="15" s="1"/>
  <c r="D292" i="15"/>
  <c r="D291" i="15"/>
  <c r="D293" i="15" s="1"/>
  <c r="C287" i="15"/>
  <c r="C286" i="15"/>
  <c r="C307" i="15" s="1"/>
  <c r="C283" i="15"/>
  <c r="C275" i="15"/>
  <c r="C273" i="15"/>
  <c r="C276" i="15" s="1"/>
  <c r="C277" i="15" s="1"/>
  <c r="C253" i="15"/>
  <c r="C252" i="15"/>
  <c r="C251" i="15"/>
  <c r="H250" i="15"/>
  <c r="G250" i="15"/>
  <c r="F250" i="15"/>
  <c r="C250" i="15"/>
  <c r="C249" i="15"/>
  <c r="D239" i="15"/>
  <c r="D238" i="15"/>
  <c r="D241" i="15" s="1"/>
  <c r="C232" i="15"/>
  <c r="C231" i="15"/>
  <c r="C263" i="15" s="1"/>
  <c r="C209" i="15"/>
  <c r="C208" i="15"/>
  <c r="C160" i="15"/>
  <c r="D156" i="15"/>
  <c r="C150" i="15"/>
  <c r="D146" i="15"/>
  <c r="D139" i="15"/>
  <c r="D132" i="15"/>
  <c r="C127" i="15"/>
  <c r="D127" i="15" s="1"/>
  <c r="D119" i="15"/>
  <c r="C119" i="15"/>
  <c r="C112" i="15"/>
  <c r="C99" i="15"/>
  <c r="C86" i="15"/>
  <c r="C218" i="15" s="1"/>
  <c r="C75" i="15"/>
  <c r="C64" i="15"/>
  <c r="C52" i="15"/>
  <c r="C336" i="14"/>
  <c r="C321" i="14"/>
  <c r="C317" i="14"/>
  <c r="C254" i="14" s="1"/>
  <c r="D299" i="14"/>
  <c r="D301" i="14" s="1"/>
  <c r="C309" i="14" s="1"/>
  <c r="G293" i="14"/>
  <c r="C293" i="14"/>
  <c r="G292" i="14"/>
  <c r="G291" i="14" s="1"/>
  <c r="D292" i="14"/>
  <c r="D291" i="14"/>
  <c r="D293" i="14" s="1"/>
  <c r="C287" i="14"/>
  <c r="C286" i="14"/>
  <c r="C307" i="14" s="1"/>
  <c r="C283" i="14"/>
  <c r="C277" i="14"/>
  <c r="C306" i="14" s="1"/>
  <c r="C310" i="14" s="1"/>
  <c r="C333" i="14" s="1"/>
  <c r="C276" i="14"/>
  <c r="C275" i="14"/>
  <c r="C273" i="14"/>
  <c r="C253" i="14"/>
  <c r="C252" i="14"/>
  <c r="C251" i="14"/>
  <c r="H250" i="14"/>
  <c r="G250" i="14"/>
  <c r="F250" i="14"/>
  <c r="C250" i="14"/>
  <c r="C257" i="14" s="1"/>
  <c r="C327" i="14" s="1"/>
  <c r="C249" i="14"/>
  <c r="D242" i="14"/>
  <c r="D241" i="14"/>
  <c r="C264" i="14" s="1"/>
  <c r="D239" i="14"/>
  <c r="D238" i="14"/>
  <c r="C232" i="14"/>
  <c r="C231" i="14"/>
  <c r="C263" i="14" s="1"/>
  <c r="C208" i="14"/>
  <c r="C160" i="14"/>
  <c r="D156" i="14"/>
  <c r="C150" i="14"/>
  <c r="D146" i="14"/>
  <c r="D139" i="14"/>
  <c r="D132" i="14"/>
  <c r="C127" i="14"/>
  <c r="D127" i="14" s="1"/>
  <c r="D119" i="14"/>
  <c r="C119" i="14"/>
  <c r="C112" i="14"/>
  <c r="C99" i="14"/>
  <c r="C86" i="14"/>
  <c r="C218" i="14" s="1"/>
  <c r="C75" i="14"/>
  <c r="C209" i="14" s="1"/>
  <c r="C64" i="14"/>
  <c r="C52" i="14"/>
  <c r="C336" i="13"/>
  <c r="C321" i="13"/>
  <c r="C317" i="13"/>
  <c r="C254" i="13" s="1"/>
  <c r="C307" i="13"/>
  <c r="D299" i="13"/>
  <c r="C300" i="13" s="1"/>
  <c r="D300" i="13" s="1"/>
  <c r="C301" i="13" s="1"/>
  <c r="G293" i="13"/>
  <c r="D293" i="13"/>
  <c r="D294" i="13" s="1"/>
  <c r="C294" i="13" s="1"/>
  <c r="C295" i="13" s="1"/>
  <c r="C293" i="13"/>
  <c r="G292" i="13"/>
  <c r="G291" i="13" s="1"/>
  <c r="D292" i="13"/>
  <c r="D291" i="13"/>
  <c r="C287" i="13"/>
  <c r="C286" i="13"/>
  <c r="C283" i="13"/>
  <c r="C275" i="13"/>
  <c r="C276" i="13" s="1"/>
  <c r="C277" i="13" s="1"/>
  <c r="C273" i="13"/>
  <c r="C264" i="13"/>
  <c r="C253" i="13"/>
  <c r="C252" i="13"/>
  <c r="C251" i="13"/>
  <c r="H250" i="13"/>
  <c r="G250" i="13"/>
  <c r="F250" i="13"/>
  <c r="C250" i="13"/>
  <c r="C249" i="13"/>
  <c r="D242" i="13"/>
  <c r="D241" i="13"/>
  <c r="D243" i="13" s="1"/>
  <c r="D239" i="13"/>
  <c r="D238" i="13"/>
  <c r="C232" i="13"/>
  <c r="C231" i="13"/>
  <c r="C263" i="13" s="1"/>
  <c r="C208" i="13"/>
  <c r="C160" i="13"/>
  <c r="D156" i="13"/>
  <c r="C150" i="13"/>
  <c r="D149" i="13"/>
  <c r="D148" i="13"/>
  <c r="D146" i="13"/>
  <c r="D145" i="13"/>
  <c r="D144" i="13"/>
  <c r="D139" i="13"/>
  <c r="D132" i="13"/>
  <c r="C127" i="13"/>
  <c r="D119" i="13"/>
  <c r="C119" i="13"/>
  <c r="D117" i="13"/>
  <c r="C112" i="13"/>
  <c r="C99" i="13"/>
  <c r="C86" i="13"/>
  <c r="C218" i="13" s="1"/>
  <c r="C75" i="13"/>
  <c r="C64" i="13"/>
  <c r="C52" i="13"/>
  <c r="C336" i="12"/>
  <c r="C321" i="12"/>
  <c r="C317" i="12"/>
  <c r="C254" i="12" s="1"/>
  <c r="C307" i="12"/>
  <c r="D299" i="12"/>
  <c r="D301" i="12" s="1"/>
  <c r="C309" i="12" s="1"/>
  <c r="G293" i="12"/>
  <c r="D293" i="12"/>
  <c r="D294" i="12" s="1"/>
  <c r="C294" i="12" s="1"/>
  <c r="C295" i="12" s="1"/>
  <c r="C293" i="12"/>
  <c r="G292" i="12"/>
  <c r="G291" i="12" s="1"/>
  <c r="D292" i="12"/>
  <c r="D291" i="12"/>
  <c r="C287" i="12"/>
  <c r="C286" i="12"/>
  <c r="C283" i="12"/>
  <c r="C275" i="12"/>
  <c r="C276" i="12" s="1"/>
  <c r="C277" i="12" s="1"/>
  <c r="C273" i="12"/>
  <c r="C253" i="12"/>
  <c r="C252" i="12"/>
  <c r="C251" i="12"/>
  <c r="H250" i="12"/>
  <c r="G250" i="12"/>
  <c r="F250" i="12"/>
  <c r="C250" i="12"/>
  <c r="C249" i="12"/>
  <c r="C257" i="12" s="1"/>
  <c r="C327" i="12" s="1"/>
  <c r="D239" i="12"/>
  <c r="D238" i="12"/>
  <c r="D241" i="12" s="1"/>
  <c r="C232" i="12"/>
  <c r="C231" i="12"/>
  <c r="C263" i="12" s="1"/>
  <c r="C209" i="12"/>
  <c r="C208" i="12"/>
  <c r="C160" i="12"/>
  <c r="D156" i="12"/>
  <c r="C150" i="12"/>
  <c r="D148" i="12"/>
  <c r="D146" i="12"/>
  <c r="D144" i="12"/>
  <c r="D139" i="12"/>
  <c r="D132" i="12"/>
  <c r="C127" i="12"/>
  <c r="D119" i="12"/>
  <c r="C119" i="12"/>
  <c r="D117" i="12"/>
  <c r="C112" i="12"/>
  <c r="C99" i="12"/>
  <c r="C86" i="12"/>
  <c r="C75" i="12"/>
  <c r="C64" i="12"/>
  <c r="C52" i="12"/>
  <c r="C336" i="11"/>
  <c r="C321" i="11"/>
  <c r="C317" i="11"/>
  <c r="C254" i="11" s="1"/>
  <c r="D299" i="11"/>
  <c r="C300" i="11" s="1"/>
  <c r="D300" i="11" s="1"/>
  <c r="C301" i="11" s="1"/>
  <c r="G293" i="11"/>
  <c r="C293" i="11"/>
  <c r="G292" i="11"/>
  <c r="G291" i="11" s="1"/>
  <c r="D292" i="11"/>
  <c r="D291" i="11"/>
  <c r="D293" i="11" s="1"/>
  <c r="C287" i="11"/>
  <c r="C286" i="11"/>
  <c r="C307" i="11" s="1"/>
  <c r="C283" i="11"/>
  <c r="C275" i="11"/>
  <c r="C273" i="11"/>
  <c r="C276" i="11" s="1"/>
  <c r="C277" i="11" s="1"/>
  <c r="C253" i="11"/>
  <c r="C252" i="11"/>
  <c r="C251" i="11"/>
  <c r="H250" i="11"/>
  <c r="G250" i="11"/>
  <c r="F250" i="11"/>
  <c r="C250" i="11"/>
  <c r="C249" i="11"/>
  <c r="C257" i="11" s="1"/>
  <c r="C327" i="11" s="1"/>
  <c r="D239" i="11"/>
  <c r="D238" i="11"/>
  <c r="D241" i="11" s="1"/>
  <c r="C232" i="11"/>
  <c r="C231" i="11"/>
  <c r="C263" i="11" s="1"/>
  <c r="C209" i="11"/>
  <c r="C208" i="11"/>
  <c r="C160" i="11"/>
  <c r="D156" i="11"/>
  <c r="C150" i="11"/>
  <c r="D146" i="11"/>
  <c r="D139" i="11"/>
  <c r="D132" i="11"/>
  <c r="C127" i="11"/>
  <c r="D127" i="11" s="1"/>
  <c r="D119" i="11"/>
  <c r="C119" i="11"/>
  <c r="C112" i="11"/>
  <c r="C99" i="11"/>
  <c r="C86" i="11"/>
  <c r="C218" i="11" s="1"/>
  <c r="C75" i="11"/>
  <c r="C64" i="11"/>
  <c r="C52" i="11"/>
  <c r="C336" i="10"/>
  <c r="C321" i="10"/>
  <c r="C317" i="10"/>
  <c r="C254" i="10" s="1"/>
  <c r="C307" i="10"/>
  <c r="D299" i="10"/>
  <c r="C300" i="10" s="1"/>
  <c r="D300" i="10" s="1"/>
  <c r="C301" i="10" s="1"/>
  <c r="G293" i="10"/>
  <c r="D293" i="10"/>
  <c r="D294" i="10" s="1"/>
  <c r="C294" i="10" s="1"/>
  <c r="C295" i="10" s="1"/>
  <c r="C293" i="10"/>
  <c r="G292" i="10"/>
  <c r="G291" i="10" s="1"/>
  <c r="D292" i="10"/>
  <c r="D291" i="10"/>
  <c r="C287" i="10"/>
  <c r="C286" i="10"/>
  <c r="C283" i="10"/>
  <c r="C275" i="10"/>
  <c r="C276" i="10" s="1"/>
  <c r="C277" i="10" s="1"/>
  <c r="C273" i="10"/>
  <c r="C264" i="10"/>
  <c r="C253" i="10"/>
  <c r="C252" i="10"/>
  <c r="C251" i="10"/>
  <c r="H250" i="10"/>
  <c r="G250" i="10"/>
  <c r="F250" i="10"/>
  <c r="C250" i="10"/>
  <c r="C249" i="10"/>
  <c r="D242" i="10"/>
  <c r="D241" i="10"/>
  <c r="D243" i="10" s="1"/>
  <c r="D239" i="10"/>
  <c r="D238" i="10"/>
  <c r="C232" i="10"/>
  <c r="C231" i="10"/>
  <c r="C263" i="10" s="1"/>
  <c r="C208" i="10"/>
  <c r="C160" i="10"/>
  <c r="D156" i="10"/>
  <c r="C150" i="10"/>
  <c r="D148" i="10"/>
  <c r="D146" i="10"/>
  <c r="D144" i="10"/>
  <c r="D139" i="10"/>
  <c r="D132" i="10"/>
  <c r="C127" i="10"/>
  <c r="D119" i="10"/>
  <c r="C119" i="10"/>
  <c r="D117" i="10"/>
  <c r="C112" i="10"/>
  <c r="C99" i="10"/>
  <c r="C86" i="10"/>
  <c r="C218" i="10" s="1"/>
  <c r="C75" i="10"/>
  <c r="C209" i="10" s="1"/>
  <c r="C64" i="10"/>
  <c r="C52" i="10"/>
  <c r="C336" i="9"/>
  <c r="C321" i="9"/>
  <c r="C317" i="9"/>
  <c r="C254" i="9" s="1"/>
  <c r="C307" i="9"/>
  <c r="D299" i="9"/>
  <c r="C300" i="9" s="1"/>
  <c r="D300" i="9" s="1"/>
  <c r="C301" i="9" s="1"/>
  <c r="G293" i="9"/>
  <c r="D293" i="9"/>
  <c r="C293" i="9"/>
  <c r="G292" i="9"/>
  <c r="G291" i="9" s="1"/>
  <c r="D292" i="9"/>
  <c r="D291" i="9"/>
  <c r="C287" i="9"/>
  <c r="C286" i="9"/>
  <c r="C283" i="9"/>
  <c r="C275" i="9"/>
  <c r="C276" i="9" s="1"/>
  <c r="C277" i="9" s="1"/>
  <c r="C273" i="9"/>
  <c r="C253" i="9"/>
  <c r="C252" i="9"/>
  <c r="C251" i="9"/>
  <c r="H250" i="9"/>
  <c r="G250" i="9"/>
  <c r="F250" i="9"/>
  <c r="C250" i="9"/>
  <c r="C249" i="9"/>
  <c r="C257" i="9" s="1"/>
  <c r="C327" i="9" s="1"/>
  <c r="D239" i="9"/>
  <c r="D238" i="9"/>
  <c r="D241" i="9" s="1"/>
  <c r="C232" i="9"/>
  <c r="C231" i="9"/>
  <c r="C263" i="9" s="1"/>
  <c r="C209" i="9"/>
  <c r="C208" i="9"/>
  <c r="C160" i="9"/>
  <c r="D156" i="9"/>
  <c r="C150" i="9"/>
  <c r="D148" i="9"/>
  <c r="D146" i="9"/>
  <c r="D144" i="9"/>
  <c r="D139" i="9"/>
  <c r="D132" i="9"/>
  <c r="C127" i="9"/>
  <c r="D119" i="9"/>
  <c r="C119" i="9"/>
  <c r="D117" i="9"/>
  <c r="C112" i="9"/>
  <c r="C99" i="9"/>
  <c r="C86" i="9"/>
  <c r="C218" i="9" s="1"/>
  <c r="C75" i="9"/>
  <c r="C64" i="9"/>
  <c r="C52" i="9"/>
  <c r="C336" i="8"/>
  <c r="C321" i="8"/>
  <c r="C317" i="8"/>
  <c r="C254" i="8" s="1"/>
  <c r="D299" i="8"/>
  <c r="C300" i="8" s="1"/>
  <c r="D300" i="8" s="1"/>
  <c r="C301" i="8" s="1"/>
  <c r="G293" i="8"/>
  <c r="C293" i="8"/>
  <c r="G292" i="8"/>
  <c r="G291" i="8" s="1"/>
  <c r="D292" i="8"/>
  <c r="D291" i="8"/>
  <c r="D293" i="8" s="1"/>
  <c r="C287" i="8"/>
  <c r="C286" i="8"/>
  <c r="C307" i="8" s="1"/>
  <c r="C283" i="8"/>
  <c r="C277" i="8"/>
  <c r="C306" i="8" s="1"/>
  <c r="C310" i="8" s="1"/>
  <c r="C333" i="8" s="1"/>
  <c r="C276" i="8"/>
  <c r="C275" i="8"/>
  <c r="C273" i="8"/>
  <c r="C253" i="8"/>
  <c r="C252" i="8"/>
  <c r="C251" i="8"/>
  <c r="H250" i="8"/>
  <c r="G250" i="8"/>
  <c r="F250" i="8"/>
  <c r="C250" i="8"/>
  <c r="C257" i="8" s="1"/>
  <c r="C327" i="8" s="1"/>
  <c r="C249" i="8"/>
  <c r="D242" i="8"/>
  <c r="D241" i="8"/>
  <c r="C264" i="8" s="1"/>
  <c r="D239" i="8"/>
  <c r="D238" i="8"/>
  <c r="C232" i="8"/>
  <c r="C231" i="8"/>
  <c r="C263" i="8" s="1"/>
  <c r="C208" i="8"/>
  <c r="C160" i="8"/>
  <c r="D159" i="8"/>
  <c r="D156" i="8"/>
  <c r="D155" i="8"/>
  <c r="C150" i="8"/>
  <c r="D149" i="8"/>
  <c r="D146" i="8"/>
  <c r="D145" i="8"/>
  <c r="D139" i="8"/>
  <c r="D140" i="8" s="1"/>
  <c r="C200" i="8" s="1"/>
  <c r="D138" i="8"/>
  <c r="D132" i="8"/>
  <c r="C127" i="8"/>
  <c r="D127" i="8" s="1"/>
  <c r="D126" i="8"/>
  <c r="D125" i="8"/>
  <c r="D119" i="8"/>
  <c r="C119" i="8"/>
  <c r="C112" i="8"/>
  <c r="C99" i="8"/>
  <c r="C86" i="8"/>
  <c r="C218" i="8" s="1"/>
  <c r="C75" i="8"/>
  <c r="C64" i="8"/>
  <c r="C217" i="8" s="1"/>
  <c r="C52" i="8"/>
  <c r="C336" i="7"/>
  <c r="C321" i="7"/>
  <c r="C317" i="7"/>
  <c r="C254" i="7" s="1"/>
  <c r="D299" i="7"/>
  <c r="C300" i="7" s="1"/>
  <c r="D300" i="7" s="1"/>
  <c r="C301" i="7" s="1"/>
  <c r="G293" i="7"/>
  <c r="C293" i="7"/>
  <c r="G292" i="7"/>
  <c r="G291" i="7" s="1"/>
  <c r="D292" i="7"/>
  <c r="D291" i="7"/>
  <c r="D293" i="7" s="1"/>
  <c r="C287" i="7"/>
  <c r="C286" i="7"/>
  <c r="C307" i="7" s="1"/>
  <c r="C283" i="7"/>
  <c r="C275" i="7"/>
  <c r="C273" i="7"/>
  <c r="C276" i="7" s="1"/>
  <c r="C277" i="7" s="1"/>
  <c r="C263" i="7"/>
  <c r="C253" i="7"/>
  <c r="C252" i="7"/>
  <c r="C251" i="7"/>
  <c r="H250" i="7"/>
  <c r="G250" i="7"/>
  <c r="F250" i="7"/>
  <c r="C250" i="7"/>
  <c r="C257" i="7" s="1"/>
  <c r="C327" i="7" s="1"/>
  <c r="C249" i="7"/>
  <c r="D239" i="7"/>
  <c r="D238" i="7"/>
  <c r="D241" i="7" s="1"/>
  <c r="C232" i="7"/>
  <c r="C231" i="7"/>
  <c r="C209" i="7"/>
  <c r="C208" i="7"/>
  <c r="C160" i="7"/>
  <c r="D156" i="7"/>
  <c r="C150" i="7"/>
  <c r="D146" i="7"/>
  <c r="D139" i="7"/>
  <c r="D132" i="7"/>
  <c r="C127" i="7"/>
  <c r="D127" i="7" s="1"/>
  <c r="D119" i="7"/>
  <c r="C119" i="7"/>
  <c r="C112" i="7"/>
  <c r="C99" i="7"/>
  <c r="C86" i="7"/>
  <c r="C218" i="7" s="1"/>
  <c r="C75" i="7"/>
  <c r="C64" i="7"/>
  <c r="C52" i="7"/>
  <c r="C336" i="6"/>
  <c r="C321" i="6"/>
  <c r="C317" i="6"/>
  <c r="C254" i="6" s="1"/>
  <c r="D299" i="6"/>
  <c r="C300" i="6" s="1"/>
  <c r="D300" i="6" s="1"/>
  <c r="C301" i="6" s="1"/>
  <c r="G293" i="6"/>
  <c r="C293" i="6"/>
  <c r="G292" i="6"/>
  <c r="G291" i="6" s="1"/>
  <c r="D292" i="6"/>
  <c r="D291" i="6"/>
  <c r="D293" i="6" s="1"/>
  <c r="C287" i="6"/>
  <c r="C286" i="6"/>
  <c r="C307" i="6" s="1"/>
  <c r="C283" i="6"/>
  <c r="C275" i="6"/>
  <c r="C276" i="6" s="1"/>
  <c r="C277" i="6" s="1"/>
  <c r="C273" i="6"/>
  <c r="C263" i="6"/>
  <c r="C253" i="6"/>
  <c r="C252" i="6"/>
  <c r="C251" i="6"/>
  <c r="H250" i="6"/>
  <c r="G250" i="6"/>
  <c r="F250" i="6"/>
  <c r="C250" i="6"/>
  <c r="C249" i="6"/>
  <c r="C257" i="6" s="1"/>
  <c r="C327" i="6" s="1"/>
  <c r="D239" i="6"/>
  <c r="D238" i="6"/>
  <c r="D241" i="6" s="1"/>
  <c r="C232" i="6"/>
  <c r="C231" i="6"/>
  <c r="C209" i="6"/>
  <c r="C208" i="6"/>
  <c r="C160" i="6"/>
  <c r="D157" i="6"/>
  <c r="D156" i="6"/>
  <c r="C150" i="6"/>
  <c r="D146" i="6"/>
  <c r="D139" i="6"/>
  <c r="D132" i="6"/>
  <c r="C127" i="6"/>
  <c r="D127" i="6" s="1"/>
  <c r="D119" i="6"/>
  <c r="C119" i="6"/>
  <c r="C112" i="6"/>
  <c r="C99" i="6"/>
  <c r="C86" i="6"/>
  <c r="C218" i="6" s="1"/>
  <c r="C75" i="6"/>
  <c r="C64" i="6"/>
  <c r="C52" i="6"/>
  <c r="C336" i="5"/>
  <c r="C321" i="5"/>
  <c r="C317" i="5"/>
  <c r="C254" i="5" s="1"/>
  <c r="D299" i="5"/>
  <c r="D301" i="5" s="1"/>
  <c r="C309" i="5" s="1"/>
  <c r="G293" i="5"/>
  <c r="C293" i="5"/>
  <c r="G292" i="5"/>
  <c r="G291" i="5" s="1"/>
  <c r="D292" i="5"/>
  <c r="D291" i="5"/>
  <c r="D293" i="5" s="1"/>
  <c r="C287" i="5"/>
  <c r="C286" i="5"/>
  <c r="C307" i="5" s="1"/>
  <c r="C283" i="5"/>
  <c r="C275" i="5"/>
  <c r="C273" i="5"/>
  <c r="C276" i="5" s="1"/>
  <c r="C277" i="5" s="1"/>
  <c r="C263" i="5"/>
  <c r="C253" i="5"/>
  <c r="C252" i="5"/>
  <c r="C251" i="5"/>
  <c r="H250" i="5"/>
  <c r="G250" i="5"/>
  <c r="F250" i="5"/>
  <c r="C250" i="5"/>
  <c r="C257" i="5" s="1"/>
  <c r="C327" i="5" s="1"/>
  <c r="C249" i="5"/>
  <c r="D239" i="5"/>
  <c r="D238" i="5"/>
  <c r="D241" i="5" s="1"/>
  <c r="C232" i="5"/>
  <c r="C231" i="5"/>
  <c r="C209" i="5"/>
  <c r="C208" i="5"/>
  <c r="C160" i="5"/>
  <c r="D156" i="5"/>
  <c r="C150" i="5"/>
  <c r="D146" i="5"/>
  <c r="D139" i="5"/>
  <c r="D132" i="5"/>
  <c r="C127" i="5"/>
  <c r="D127" i="5" s="1"/>
  <c r="D119" i="5"/>
  <c r="C119" i="5"/>
  <c r="C112" i="5"/>
  <c r="C99" i="5"/>
  <c r="C86" i="5"/>
  <c r="C218" i="5" s="1"/>
  <c r="C75" i="5"/>
  <c r="C64" i="5"/>
  <c r="C52" i="5"/>
  <c r="C336" i="4"/>
  <c r="C321" i="4"/>
  <c r="C317" i="4"/>
  <c r="C254" i="4" s="1"/>
  <c r="D299" i="4"/>
  <c r="C300" i="4" s="1"/>
  <c r="D300" i="4" s="1"/>
  <c r="C301" i="4" s="1"/>
  <c r="G293" i="4"/>
  <c r="C293" i="4"/>
  <c r="G292" i="4"/>
  <c r="G291" i="4" s="1"/>
  <c r="D292" i="4"/>
  <c r="D291" i="4"/>
  <c r="D293" i="4" s="1"/>
  <c r="C287" i="4"/>
  <c r="C286" i="4"/>
  <c r="C307" i="4" s="1"/>
  <c r="C283" i="4"/>
  <c r="C275" i="4"/>
  <c r="C276" i="4" s="1"/>
  <c r="C277" i="4" s="1"/>
  <c r="C273" i="4"/>
  <c r="C263" i="4"/>
  <c r="C253" i="4"/>
  <c r="C252" i="4"/>
  <c r="C251" i="4"/>
  <c r="H250" i="4"/>
  <c r="G250" i="4"/>
  <c r="F250" i="4"/>
  <c r="C250" i="4"/>
  <c r="C249" i="4"/>
  <c r="C257" i="4" s="1"/>
  <c r="C327" i="4" s="1"/>
  <c r="D239" i="4"/>
  <c r="D238" i="4"/>
  <c r="D241" i="4" s="1"/>
  <c r="C232" i="4"/>
  <c r="C231" i="4"/>
  <c r="C209" i="4"/>
  <c r="C208" i="4"/>
  <c r="C160" i="4"/>
  <c r="D157" i="4"/>
  <c r="D156" i="4"/>
  <c r="C150" i="4"/>
  <c r="D146" i="4"/>
  <c r="D139" i="4"/>
  <c r="D132" i="4"/>
  <c r="C127" i="4"/>
  <c r="D127" i="4" s="1"/>
  <c r="D119" i="4"/>
  <c r="C119" i="4"/>
  <c r="C112" i="4"/>
  <c r="C99" i="4"/>
  <c r="C86" i="4"/>
  <c r="C75" i="4"/>
  <c r="C64" i="4"/>
  <c r="C52" i="4"/>
  <c r="C336" i="3"/>
  <c r="C321" i="3"/>
  <c r="C317" i="3"/>
  <c r="C254" i="3" s="1"/>
  <c r="C307" i="3"/>
  <c r="D301" i="3"/>
  <c r="C309" i="3" s="1"/>
  <c r="D299" i="3"/>
  <c r="C300" i="3" s="1"/>
  <c r="D300" i="3" s="1"/>
  <c r="C301" i="3" s="1"/>
  <c r="G293" i="3"/>
  <c r="D293" i="3"/>
  <c r="D294" i="3" s="1"/>
  <c r="C294" i="3" s="1"/>
  <c r="C295" i="3" s="1"/>
  <c r="C293" i="3"/>
  <c r="G292" i="3"/>
  <c r="G291" i="3" s="1"/>
  <c r="D292" i="3"/>
  <c r="D291" i="3"/>
  <c r="C287" i="3"/>
  <c r="C286" i="3"/>
  <c r="C283" i="3"/>
  <c r="C275" i="3"/>
  <c r="C276" i="3" s="1"/>
  <c r="C277" i="3" s="1"/>
  <c r="C273" i="3"/>
  <c r="C253" i="3"/>
  <c r="C252" i="3"/>
  <c r="C251" i="3"/>
  <c r="H250" i="3"/>
  <c r="G250" i="3"/>
  <c r="F250" i="3"/>
  <c r="C250" i="3"/>
  <c r="C249" i="3"/>
  <c r="D239" i="3"/>
  <c r="D238" i="3"/>
  <c r="D241" i="3" s="1"/>
  <c r="C232" i="3"/>
  <c r="C231" i="3"/>
  <c r="C263" i="3" s="1"/>
  <c r="C209" i="3"/>
  <c r="C208" i="3"/>
  <c r="C160" i="3"/>
  <c r="D156" i="3"/>
  <c r="C150" i="3"/>
  <c r="D146" i="3"/>
  <c r="D139" i="3"/>
  <c r="D132" i="3"/>
  <c r="C127" i="3"/>
  <c r="D119" i="3"/>
  <c r="C119" i="3"/>
  <c r="D117" i="3"/>
  <c r="C112" i="3"/>
  <c r="C99" i="3"/>
  <c r="C86" i="3"/>
  <c r="C218" i="3" s="1"/>
  <c r="C75" i="3"/>
  <c r="C64" i="3"/>
  <c r="C52" i="3"/>
  <c r="C336" i="2"/>
  <c r="C321" i="2"/>
  <c r="C317" i="2"/>
  <c r="C254" i="2" s="1"/>
  <c r="D299" i="2"/>
  <c r="D301" i="2" s="1"/>
  <c r="C309" i="2" s="1"/>
  <c r="G293" i="2"/>
  <c r="C293" i="2"/>
  <c r="G292" i="2"/>
  <c r="G291" i="2" s="1"/>
  <c r="D292" i="2"/>
  <c r="D293" i="2" s="1"/>
  <c r="D294" i="2" s="1"/>
  <c r="C294" i="2" s="1"/>
  <c r="C295" i="2" s="1"/>
  <c r="D291" i="2"/>
  <c r="C287" i="2"/>
  <c r="C286" i="2"/>
  <c r="C307" i="2" s="1"/>
  <c r="C283" i="2"/>
  <c r="C277" i="2"/>
  <c r="C306" i="2" s="1"/>
  <c r="C310" i="2" s="1"/>
  <c r="C333" i="2" s="1"/>
  <c r="C276" i="2"/>
  <c r="C275" i="2"/>
  <c r="C273" i="2"/>
  <c r="C253" i="2"/>
  <c r="C252" i="2"/>
  <c r="C251" i="2"/>
  <c r="H250" i="2"/>
  <c r="G250" i="2"/>
  <c r="F250" i="2"/>
  <c r="C250" i="2"/>
  <c r="C257" i="2" s="1"/>
  <c r="C327" i="2" s="1"/>
  <c r="C249" i="2"/>
  <c r="D239" i="2"/>
  <c r="D238" i="2"/>
  <c r="D241" i="2" s="1"/>
  <c r="C232" i="2"/>
  <c r="C231" i="2"/>
  <c r="C263" i="2" s="1"/>
  <c r="C208" i="2"/>
  <c r="C160" i="2"/>
  <c r="D156" i="2"/>
  <c r="C150" i="2"/>
  <c r="D146" i="2"/>
  <c r="D139" i="2"/>
  <c r="D132" i="2"/>
  <c r="C127" i="2"/>
  <c r="D127" i="2" s="1"/>
  <c r="D119" i="2"/>
  <c r="C119" i="2"/>
  <c r="C112" i="2"/>
  <c r="C99" i="2"/>
  <c r="C86" i="2"/>
  <c r="C218" i="2" s="1"/>
  <c r="C75" i="2"/>
  <c r="C209" i="2" s="1"/>
  <c r="C64" i="2"/>
  <c r="C52" i="2"/>
  <c r="G293" i="1"/>
  <c r="G292" i="1"/>
  <c r="G291" i="1"/>
  <c r="D292" i="1"/>
  <c r="D291" i="1"/>
  <c r="C283" i="1"/>
  <c r="C250" i="1"/>
  <c r="C249" i="1"/>
  <c r="C321" i="1"/>
  <c r="C317" i="1"/>
  <c r="C295" i="37" l="1"/>
  <c r="C264" i="37"/>
  <c r="D243" i="37"/>
  <c r="D242" i="37"/>
  <c r="C306" i="37"/>
  <c r="C310" i="37" s="1"/>
  <c r="C333" i="37" s="1"/>
  <c r="D278" i="37"/>
  <c r="D294" i="37"/>
  <c r="C294" i="37" s="1"/>
  <c r="C218" i="37"/>
  <c r="D301" i="37"/>
  <c r="C309" i="37" s="1"/>
  <c r="D116" i="37"/>
  <c r="D133" i="37"/>
  <c r="D134" i="37" s="1"/>
  <c r="C190" i="37" s="1"/>
  <c r="D147" i="37"/>
  <c r="D92" i="37"/>
  <c r="D107" i="37"/>
  <c r="D111" i="37"/>
  <c r="D117" i="37"/>
  <c r="D124" i="37"/>
  <c r="D144" i="37"/>
  <c r="D148" i="37"/>
  <c r="D154" i="37"/>
  <c r="D158" i="37"/>
  <c r="C217" i="37"/>
  <c r="D93" i="37"/>
  <c r="D97" i="37"/>
  <c r="D104" i="37"/>
  <c r="D108" i="37"/>
  <c r="D125" i="37"/>
  <c r="D126" i="37" s="1"/>
  <c r="D138" i="37"/>
  <c r="D140" i="37" s="1"/>
  <c r="C200" i="37" s="1"/>
  <c r="D145" i="37"/>
  <c r="D149" i="37"/>
  <c r="D155" i="37"/>
  <c r="D159" i="37"/>
  <c r="C264" i="36"/>
  <c r="D243" i="36"/>
  <c r="D242" i="36"/>
  <c r="C306" i="36"/>
  <c r="C310" i="36" s="1"/>
  <c r="C333" i="36" s="1"/>
  <c r="D278" i="36"/>
  <c r="D294" i="36"/>
  <c r="C294" i="36" s="1"/>
  <c r="C295" i="36" s="1"/>
  <c r="D301" i="36"/>
  <c r="C309" i="36" s="1"/>
  <c r="D116" i="36"/>
  <c r="D133" i="36"/>
  <c r="D134" i="36" s="1"/>
  <c r="C190" i="36" s="1"/>
  <c r="D147" i="36"/>
  <c r="D107" i="36"/>
  <c r="D117" i="36"/>
  <c r="D124" i="36"/>
  <c r="D144" i="36"/>
  <c r="D148" i="36"/>
  <c r="D154" i="36"/>
  <c r="D158" i="36"/>
  <c r="C217" i="36"/>
  <c r="D104" i="36"/>
  <c r="D108" i="36"/>
  <c r="D125" i="36"/>
  <c r="D126" i="36" s="1"/>
  <c r="D138" i="36"/>
  <c r="D140" i="36" s="1"/>
  <c r="C200" i="36" s="1"/>
  <c r="D145" i="36"/>
  <c r="D149" i="36"/>
  <c r="D155" i="36"/>
  <c r="D159" i="36"/>
  <c r="C264" i="35"/>
  <c r="D242" i="35"/>
  <c r="D243" i="35"/>
  <c r="C306" i="35"/>
  <c r="C310" i="35" s="1"/>
  <c r="C333" i="35" s="1"/>
  <c r="D278" i="35"/>
  <c r="D294" i="35"/>
  <c r="C294" i="35" s="1"/>
  <c r="C295" i="35" s="1"/>
  <c r="D150" i="35"/>
  <c r="C191" i="35" s="1"/>
  <c r="D116" i="35"/>
  <c r="D133" i="35"/>
  <c r="D134" i="35" s="1"/>
  <c r="C190" i="35" s="1"/>
  <c r="D147" i="35"/>
  <c r="D157" i="35"/>
  <c r="C300" i="35"/>
  <c r="D300" i="35" s="1"/>
  <c r="C301" i="35" s="1"/>
  <c r="D124" i="35"/>
  <c r="D127" i="35"/>
  <c r="D154" i="35"/>
  <c r="D158" i="35"/>
  <c r="C217" i="35"/>
  <c r="D97" i="35"/>
  <c r="D125" i="35"/>
  <c r="D126" i="35" s="1"/>
  <c r="D138" i="35"/>
  <c r="D140" i="35" s="1"/>
  <c r="C200" i="35" s="1"/>
  <c r="D145" i="35"/>
  <c r="D149" i="35"/>
  <c r="D155" i="35"/>
  <c r="D159" i="35"/>
  <c r="C257" i="34"/>
  <c r="C327" i="34" s="1"/>
  <c r="D278" i="34"/>
  <c r="C306" i="34"/>
  <c r="C310" i="34" s="1"/>
  <c r="C333" i="34" s="1"/>
  <c r="C264" i="34"/>
  <c r="D243" i="34"/>
  <c r="D242" i="34"/>
  <c r="D294" i="34"/>
  <c r="C294" i="34" s="1"/>
  <c r="C295" i="34" s="1"/>
  <c r="D116" i="34"/>
  <c r="D133" i="34"/>
  <c r="D134" i="34" s="1"/>
  <c r="C190" i="34" s="1"/>
  <c r="D147" i="34"/>
  <c r="D96" i="34"/>
  <c r="D107" i="34"/>
  <c r="D117" i="34"/>
  <c r="D124" i="34"/>
  <c r="D144" i="34"/>
  <c r="D148" i="34"/>
  <c r="D154" i="34"/>
  <c r="D158" i="34"/>
  <c r="C217" i="34"/>
  <c r="D301" i="34"/>
  <c r="C309" i="34" s="1"/>
  <c r="D93" i="34"/>
  <c r="D97" i="34"/>
  <c r="D145" i="34"/>
  <c r="D149" i="34"/>
  <c r="C306" i="33"/>
  <c r="C310" i="33" s="1"/>
  <c r="C333" i="33" s="1"/>
  <c r="D278" i="33"/>
  <c r="C295" i="33"/>
  <c r="D242" i="33"/>
  <c r="C264" i="33"/>
  <c r="D243" i="33"/>
  <c r="D301" i="33"/>
  <c r="C309" i="33" s="1"/>
  <c r="D106" i="33"/>
  <c r="D110" i="33"/>
  <c r="D116" i="33"/>
  <c r="D95" i="33" s="1"/>
  <c r="D133" i="33"/>
  <c r="D134" i="33" s="1"/>
  <c r="C190" i="33" s="1"/>
  <c r="D147" i="33"/>
  <c r="D157" i="33"/>
  <c r="D92" i="33"/>
  <c r="D96" i="33"/>
  <c r="D107" i="33"/>
  <c r="D111" i="33"/>
  <c r="D117" i="33"/>
  <c r="D124" i="33"/>
  <c r="D144" i="33"/>
  <c r="D148" i="33"/>
  <c r="D154" i="33"/>
  <c r="D158" i="33"/>
  <c r="C217" i="33"/>
  <c r="D93" i="33"/>
  <c r="D97" i="33"/>
  <c r="D104" i="33"/>
  <c r="D108" i="33"/>
  <c r="D125" i="33"/>
  <c r="D126" i="33" s="1"/>
  <c r="D138" i="33"/>
  <c r="D140" i="33" s="1"/>
  <c r="C200" i="33" s="1"/>
  <c r="D145" i="33"/>
  <c r="D149" i="33"/>
  <c r="D155" i="33"/>
  <c r="D159" i="33"/>
  <c r="C264" i="32"/>
  <c r="D243" i="32"/>
  <c r="D242" i="32"/>
  <c r="C306" i="32"/>
  <c r="C310" i="32" s="1"/>
  <c r="C333" i="32" s="1"/>
  <c r="D278" i="32"/>
  <c r="C308" i="32"/>
  <c r="D295" i="32"/>
  <c r="D140" i="32"/>
  <c r="C200" i="32" s="1"/>
  <c r="D156" i="32"/>
  <c r="D301" i="32"/>
  <c r="C309" i="32" s="1"/>
  <c r="D95" i="32"/>
  <c r="D116" i="32"/>
  <c r="D133" i="32"/>
  <c r="D134" i="32" s="1"/>
  <c r="C190" i="32" s="1"/>
  <c r="D147" i="32"/>
  <c r="D157" i="32"/>
  <c r="D124" i="32"/>
  <c r="D128" i="32" s="1"/>
  <c r="C199" i="32" s="1"/>
  <c r="D127" i="32"/>
  <c r="D154" i="32"/>
  <c r="D158" i="32"/>
  <c r="C217" i="32"/>
  <c r="D93" i="32"/>
  <c r="D97" i="32"/>
  <c r="D125" i="32"/>
  <c r="D126" i="32" s="1"/>
  <c r="D138" i="32"/>
  <c r="D145" i="32"/>
  <c r="D149" i="32"/>
  <c r="D150" i="32" s="1"/>
  <c r="C191" i="32" s="1"/>
  <c r="D155" i="32"/>
  <c r="D159" i="32"/>
  <c r="D242" i="31"/>
  <c r="C264" i="31"/>
  <c r="D243" i="31"/>
  <c r="C306" i="31"/>
  <c r="C310" i="31" s="1"/>
  <c r="C333" i="31" s="1"/>
  <c r="D278" i="31"/>
  <c r="D294" i="31"/>
  <c r="C294" i="31" s="1"/>
  <c r="C295" i="31" s="1"/>
  <c r="D301" i="31"/>
  <c r="C309" i="31" s="1"/>
  <c r="D133" i="31"/>
  <c r="D134" i="31" s="1"/>
  <c r="C190" i="31" s="1"/>
  <c r="D92" i="31"/>
  <c r="D107" i="31"/>
  <c r="D111" i="31"/>
  <c r="D117" i="31"/>
  <c r="D124" i="31"/>
  <c r="D144" i="31"/>
  <c r="D148" i="31"/>
  <c r="D154" i="31"/>
  <c r="D160" i="31" s="1"/>
  <c r="C201" i="31" s="1"/>
  <c r="D158" i="31"/>
  <c r="C217" i="31"/>
  <c r="D91" i="31"/>
  <c r="D116" i="31"/>
  <c r="D95" i="31" s="1"/>
  <c r="D147" i="31"/>
  <c r="D93" i="31"/>
  <c r="D97" i="31"/>
  <c r="D104" i="31"/>
  <c r="D108" i="31"/>
  <c r="D125" i="31"/>
  <c r="D126" i="31" s="1"/>
  <c r="D138" i="31"/>
  <c r="D140" i="31" s="1"/>
  <c r="C200" i="31" s="1"/>
  <c r="D145" i="31"/>
  <c r="D149" i="31"/>
  <c r="D155" i="31"/>
  <c r="D159" i="31"/>
  <c r="C306" i="30"/>
  <c r="C310" i="30" s="1"/>
  <c r="C333" i="30" s="1"/>
  <c r="D278" i="30"/>
  <c r="C264" i="30"/>
  <c r="D242" i="30"/>
  <c r="D243" i="30"/>
  <c r="D294" i="30"/>
  <c r="C294" i="30" s="1"/>
  <c r="C295" i="30" s="1"/>
  <c r="D301" i="30"/>
  <c r="C309" i="30" s="1"/>
  <c r="D95" i="30"/>
  <c r="D106" i="30"/>
  <c r="D110" i="30"/>
  <c r="D116" i="30"/>
  <c r="D133" i="30"/>
  <c r="D134" i="30" s="1"/>
  <c r="C190" i="30" s="1"/>
  <c r="D147" i="30"/>
  <c r="D157" i="30"/>
  <c r="D92" i="30"/>
  <c r="D96" i="30"/>
  <c r="D107" i="30"/>
  <c r="D111" i="30"/>
  <c r="D117" i="30"/>
  <c r="D124" i="30"/>
  <c r="D144" i="30"/>
  <c r="D148" i="30"/>
  <c r="D154" i="30"/>
  <c r="D158" i="30"/>
  <c r="C217" i="30"/>
  <c r="D93" i="30"/>
  <c r="D97" i="30"/>
  <c r="D104" i="30"/>
  <c r="D108" i="30"/>
  <c r="D125" i="30"/>
  <c r="D126" i="30" s="1"/>
  <c r="D138" i="30"/>
  <c r="D140" i="30" s="1"/>
  <c r="C200" i="30" s="1"/>
  <c r="D145" i="30"/>
  <c r="D149" i="30"/>
  <c r="D155" i="30"/>
  <c r="D159" i="30"/>
  <c r="D242" i="29"/>
  <c r="C264" i="29"/>
  <c r="D243" i="29"/>
  <c r="C306" i="29"/>
  <c r="C310" i="29" s="1"/>
  <c r="C333" i="29" s="1"/>
  <c r="D278" i="29"/>
  <c r="C295" i="29"/>
  <c r="C300" i="29"/>
  <c r="D300" i="29" s="1"/>
  <c r="C301" i="29" s="1"/>
  <c r="D116" i="29"/>
  <c r="D107" i="29"/>
  <c r="D111" i="29"/>
  <c r="D117" i="29"/>
  <c r="D124" i="29"/>
  <c r="D144" i="29"/>
  <c r="D148" i="29"/>
  <c r="D154" i="29"/>
  <c r="D158" i="29"/>
  <c r="C217" i="29"/>
  <c r="D133" i="29"/>
  <c r="D134" i="29" s="1"/>
  <c r="C190" i="29" s="1"/>
  <c r="D147" i="29"/>
  <c r="D93" i="29"/>
  <c r="D104" i="29"/>
  <c r="D108" i="29"/>
  <c r="D125" i="29"/>
  <c r="D126" i="29" s="1"/>
  <c r="D138" i="29"/>
  <c r="D140" i="29" s="1"/>
  <c r="C200" i="29" s="1"/>
  <c r="D145" i="29"/>
  <c r="D149" i="29"/>
  <c r="D155" i="29"/>
  <c r="D159" i="29"/>
  <c r="C308" i="28"/>
  <c r="D295" i="28"/>
  <c r="D95" i="28"/>
  <c r="D116" i="28"/>
  <c r="D133" i="28"/>
  <c r="D134" i="28" s="1"/>
  <c r="C190" i="28" s="1"/>
  <c r="D147" i="28"/>
  <c r="D150" i="28" s="1"/>
  <c r="C191" i="28" s="1"/>
  <c r="D157" i="28"/>
  <c r="C209" i="28"/>
  <c r="D243" i="28"/>
  <c r="D278" i="28"/>
  <c r="C300" i="28"/>
  <c r="D300" i="28" s="1"/>
  <c r="C301" i="28" s="1"/>
  <c r="D124" i="28"/>
  <c r="D127" i="28"/>
  <c r="D106" i="28" s="1"/>
  <c r="D154" i="28"/>
  <c r="D158" i="28"/>
  <c r="C217" i="28"/>
  <c r="D104" i="28"/>
  <c r="D125" i="28"/>
  <c r="D126" i="28" s="1"/>
  <c r="D138" i="28"/>
  <c r="D140" i="28" s="1"/>
  <c r="C200" i="28" s="1"/>
  <c r="D155" i="28"/>
  <c r="D159" i="28"/>
  <c r="C306" i="27"/>
  <c r="C310" i="27" s="1"/>
  <c r="C333" i="27" s="1"/>
  <c r="D278" i="27"/>
  <c r="D242" i="27"/>
  <c r="C264" i="27"/>
  <c r="D243" i="27"/>
  <c r="D294" i="27"/>
  <c r="C294" i="27" s="1"/>
  <c r="C295" i="27" s="1"/>
  <c r="D301" i="27"/>
  <c r="C309" i="27" s="1"/>
  <c r="D95" i="27"/>
  <c r="D116" i="27"/>
  <c r="D133" i="27"/>
  <c r="D134" i="27" s="1"/>
  <c r="C190" i="27" s="1"/>
  <c r="D147" i="27"/>
  <c r="D157" i="27"/>
  <c r="D92" i="27"/>
  <c r="D96" i="27"/>
  <c r="D117" i="27"/>
  <c r="D124" i="27"/>
  <c r="D106" i="27" s="1"/>
  <c r="D144" i="27"/>
  <c r="D148" i="27"/>
  <c r="D154" i="27"/>
  <c r="D158" i="27"/>
  <c r="C217" i="27"/>
  <c r="D93" i="27"/>
  <c r="D97" i="27"/>
  <c r="D104" i="27"/>
  <c r="D108" i="27"/>
  <c r="D125" i="27"/>
  <c r="D126" i="27" s="1"/>
  <c r="D138" i="27"/>
  <c r="D140" i="27" s="1"/>
  <c r="C200" i="27" s="1"/>
  <c r="D145" i="27"/>
  <c r="D149" i="27"/>
  <c r="D155" i="27"/>
  <c r="D159" i="27"/>
  <c r="C264" i="26"/>
  <c r="D243" i="26"/>
  <c r="D242" i="26"/>
  <c r="D294" i="26"/>
  <c r="C294" i="26" s="1"/>
  <c r="C295" i="26" s="1"/>
  <c r="D116" i="26"/>
  <c r="D133" i="26"/>
  <c r="D134" i="26" s="1"/>
  <c r="C190" i="26" s="1"/>
  <c r="D147" i="26"/>
  <c r="D157" i="26"/>
  <c r="D278" i="26"/>
  <c r="C300" i="26"/>
  <c r="D300" i="26" s="1"/>
  <c r="C301" i="26" s="1"/>
  <c r="D107" i="26"/>
  <c r="D117" i="26"/>
  <c r="D124" i="26"/>
  <c r="D144" i="26"/>
  <c r="D148" i="26"/>
  <c r="D154" i="26"/>
  <c r="D158" i="26"/>
  <c r="C217" i="26"/>
  <c r="D104" i="26"/>
  <c r="D108" i="26"/>
  <c r="D125" i="26"/>
  <c r="D126" i="26" s="1"/>
  <c r="D138" i="26"/>
  <c r="D140" i="26" s="1"/>
  <c r="C200" i="26" s="1"/>
  <c r="D145" i="26"/>
  <c r="D149" i="26"/>
  <c r="D155" i="26"/>
  <c r="D159" i="26"/>
  <c r="C264" i="25"/>
  <c r="D243" i="25"/>
  <c r="D242" i="25"/>
  <c r="C306" i="25"/>
  <c r="C310" i="25" s="1"/>
  <c r="C333" i="25" s="1"/>
  <c r="D278" i="25"/>
  <c r="D294" i="25"/>
  <c r="C294" i="25" s="1"/>
  <c r="C295" i="25" s="1"/>
  <c r="D133" i="25"/>
  <c r="D134" i="25" s="1"/>
  <c r="C190" i="25" s="1"/>
  <c r="D96" i="25"/>
  <c r="D107" i="25"/>
  <c r="D117" i="25"/>
  <c r="D124" i="25"/>
  <c r="D144" i="25"/>
  <c r="D148" i="25"/>
  <c r="D154" i="25"/>
  <c r="D158" i="25"/>
  <c r="C217" i="25"/>
  <c r="D301" i="25"/>
  <c r="C309" i="25" s="1"/>
  <c r="D91" i="25"/>
  <c r="D95" i="25"/>
  <c r="D116" i="25"/>
  <c r="D92" i="25" s="1"/>
  <c r="D147" i="25"/>
  <c r="D93" i="25"/>
  <c r="D97" i="25"/>
  <c r="D104" i="25"/>
  <c r="D125" i="25"/>
  <c r="D126" i="25" s="1"/>
  <c r="D138" i="25"/>
  <c r="D140" i="25" s="1"/>
  <c r="C200" i="25" s="1"/>
  <c r="D145" i="25"/>
  <c r="D149" i="25"/>
  <c r="D155" i="25"/>
  <c r="D159" i="25"/>
  <c r="C308" i="24"/>
  <c r="D295" i="24"/>
  <c r="D140" i="24"/>
  <c r="C200" i="24" s="1"/>
  <c r="D95" i="24"/>
  <c r="D116" i="24"/>
  <c r="D133" i="24"/>
  <c r="D134" i="24" s="1"/>
  <c r="C190" i="24" s="1"/>
  <c r="D147" i="24"/>
  <c r="D157" i="24"/>
  <c r="C209" i="24"/>
  <c r="D243" i="24"/>
  <c r="D278" i="24"/>
  <c r="C300" i="24"/>
  <c r="D300" i="24" s="1"/>
  <c r="C301" i="24" s="1"/>
  <c r="D124" i="24"/>
  <c r="D107" i="24" s="1"/>
  <c r="D127" i="24"/>
  <c r="D110" i="24" s="1"/>
  <c r="D154" i="24"/>
  <c r="D158" i="24"/>
  <c r="C217" i="24"/>
  <c r="D93" i="24"/>
  <c r="D97" i="24"/>
  <c r="D104" i="24"/>
  <c r="D125" i="24"/>
  <c r="D126" i="24" s="1"/>
  <c r="D138" i="24"/>
  <c r="D145" i="24"/>
  <c r="D150" i="24" s="1"/>
  <c r="C191" i="24" s="1"/>
  <c r="D149" i="24"/>
  <c r="D155" i="24"/>
  <c r="D159" i="24"/>
  <c r="C257" i="23"/>
  <c r="C327" i="23" s="1"/>
  <c r="C295" i="23"/>
  <c r="C306" i="23"/>
  <c r="C310" i="23" s="1"/>
  <c r="C333" i="23" s="1"/>
  <c r="D278" i="23"/>
  <c r="D294" i="23"/>
  <c r="C294" i="23" s="1"/>
  <c r="D95" i="23"/>
  <c r="D106" i="23"/>
  <c r="D116" i="23"/>
  <c r="D133" i="23"/>
  <c r="D134" i="23" s="1"/>
  <c r="C190" i="23" s="1"/>
  <c r="D147" i="23"/>
  <c r="D157" i="23"/>
  <c r="C209" i="23"/>
  <c r="D243" i="23"/>
  <c r="C263" i="23"/>
  <c r="C300" i="23"/>
  <c r="D300" i="23" s="1"/>
  <c r="C301" i="23" s="1"/>
  <c r="D242" i="23"/>
  <c r="D92" i="23"/>
  <c r="D96" i="23"/>
  <c r="D107" i="23"/>
  <c r="D111" i="23"/>
  <c r="D117" i="23"/>
  <c r="D124" i="23"/>
  <c r="D144" i="23"/>
  <c r="D148" i="23"/>
  <c r="D154" i="23"/>
  <c r="D160" i="23" s="1"/>
  <c r="C201" i="23" s="1"/>
  <c r="D158" i="23"/>
  <c r="D243" i="22"/>
  <c r="C264" i="22"/>
  <c r="D242" i="22"/>
  <c r="C306" i="22"/>
  <c r="C310" i="22" s="1"/>
  <c r="C333" i="22" s="1"/>
  <c r="D278" i="22"/>
  <c r="D294" i="22"/>
  <c r="C294" i="22" s="1"/>
  <c r="C295" i="22" s="1"/>
  <c r="D301" i="22"/>
  <c r="C309" i="22" s="1"/>
  <c r="D91" i="22"/>
  <c r="D95" i="22"/>
  <c r="D116" i="22"/>
  <c r="D133" i="22"/>
  <c r="D134" i="22" s="1"/>
  <c r="C190" i="22" s="1"/>
  <c r="D147" i="22"/>
  <c r="D92" i="22"/>
  <c r="D96" i="22"/>
  <c r="C188" i="22" s="1"/>
  <c r="D117" i="22"/>
  <c r="D124" i="22"/>
  <c r="D144" i="22"/>
  <c r="D148" i="22"/>
  <c r="D154" i="22"/>
  <c r="D158" i="22"/>
  <c r="C217" i="22"/>
  <c r="D93" i="22"/>
  <c r="D97" i="22"/>
  <c r="D104" i="22"/>
  <c r="D125" i="22"/>
  <c r="D126" i="22" s="1"/>
  <c r="D138" i="22"/>
  <c r="D140" i="22" s="1"/>
  <c r="C200" i="22" s="1"/>
  <c r="D145" i="22"/>
  <c r="D149" i="22"/>
  <c r="D155" i="22"/>
  <c r="D159" i="22"/>
  <c r="C306" i="21"/>
  <c r="C310" i="21" s="1"/>
  <c r="C333" i="21" s="1"/>
  <c r="D278" i="21"/>
  <c r="C264" i="21"/>
  <c r="D243" i="21"/>
  <c r="D242" i="21"/>
  <c r="D294" i="21"/>
  <c r="C294" i="21" s="1"/>
  <c r="C295" i="21" s="1"/>
  <c r="D301" i="21"/>
  <c r="C309" i="21" s="1"/>
  <c r="D95" i="21"/>
  <c r="D106" i="21"/>
  <c r="D116" i="21"/>
  <c r="D133" i="21"/>
  <c r="D134" i="21" s="1"/>
  <c r="C190" i="21" s="1"/>
  <c r="D147" i="21"/>
  <c r="D157" i="21"/>
  <c r="D96" i="21"/>
  <c r="D107" i="21"/>
  <c r="D111" i="21"/>
  <c r="D117" i="21"/>
  <c r="D124" i="21"/>
  <c r="D144" i="21"/>
  <c r="D148" i="21"/>
  <c r="D154" i="21"/>
  <c r="D158" i="21"/>
  <c r="C217" i="21"/>
  <c r="D93" i="21"/>
  <c r="D97" i="21"/>
  <c r="D104" i="21"/>
  <c r="D108" i="21"/>
  <c r="D125" i="21"/>
  <c r="D126" i="21" s="1"/>
  <c r="D138" i="21"/>
  <c r="D140" i="21" s="1"/>
  <c r="C200" i="21" s="1"/>
  <c r="D145" i="21"/>
  <c r="D149" i="21"/>
  <c r="D155" i="21"/>
  <c r="D159" i="21"/>
  <c r="C308" i="20"/>
  <c r="D295" i="20"/>
  <c r="D95" i="20"/>
  <c r="D116" i="20"/>
  <c r="D133" i="20"/>
  <c r="D134" i="20" s="1"/>
  <c r="C190" i="20" s="1"/>
  <c r="D147" i="20"/>
  <c r="D150" i="20" s="1"/>
  <c r="C191" i="20" s="1"/>
  <c r="D157" i="20"/>
  <c r="C209" i="20"/>
  <c r="D243" i="20"/>
  <c r="D278" i="20"/>
  <c r="C300" i="20"/>
  <c r="D300" i="20" s="1"/>
  <c r="C301" i="20" s="1"/>
  <c r="D124" i="20"/>
  <c r="D127" i="20"/>
  <c r="D110" i="20" s="1"/>
  <c r="D154" i="20"/>
  <c r="D158" i="20"/>
  <c r="C217" i="20"/>
  <c r="D104" i="20"/>
  <c r="D125" i="20"/>
  <c r="D126" i="20" s="1"/>
  <c r="D138" i="20"/>
  <c r="D140" i="20" s="1"/>
  <c r="C200" i="20" s="1"/>
  <c r="D155" i="20"/>
  <c r="D159" i="20"/>
  <c r="C264" i="19"/>
  <c r="D243" i="19"/>
  <c r="D242" i="19"/>
  <c r="D294" i="19"/>
  <c r="C294" i="19" s="1"/>
  <c r="C295" i="19" s="1"/>
  <c r="D301" i="19"/>
  <c r="C309" i="19" s="1"/>
  <c r="D95" i="19"/>
  <c r="D110" i="19"/>
  <c r="D116" i="19"/>
  <c r="D133" i="19"/>
  <c r="D134" i="19" s="1"/>
  <c r="C190" i="19" s="1"/>
  <c r="D147" i="19"/>
  <c r="D157" i="19"/>
  <c r="D278" i="19"/>
  <c r="D92" i="19"/>
  <c r="D96" i="19"/>
  <c r="D107" i="19"/>
  <c r="D117" i="19"/>
  <c r="D124" i="19"/>
  <c r="D144" i="19"/>
  <c r="D148" i="19"/>
  <c r="D154" i="19"/>
  <c r="D158" i="19"/>
  <c r="C217" i="19"/>
  <c r="D93" i="19"/>
  <c r="D97" i="19"/>
  <c r="D104" i="19"/>
  <c r="D108" i="19"/>
  <c r="D125" i="19"/>
  <c r="D126" i="19" s="1"/>
  <c r="D138" i="19"/>
  <c r="D140" i="19" s="1"/>
  <c r="C200" i="19" s="1"/>
  <c r="D145" i="19"/>
  <c r="D149" i="19"/>
  <c r="D155" i="19"/>
  <c r="D159" i="19"/>
  <c r="C264" i="18"/>
  <c r="D242" i="18"/>
  <c r="D243" i="18"/>
  <c r="D294" i="18"/>
  <c r="C294" i="18" s="1"/>
  <c r="C295" i="18" s="1"/>
  <c r="D106" i="18"/>
  <c r="D116" i="18"/>
  <c r="D133" i="18"/>
  <c r="D134" i="18" s="1"/>
  <c r="C190" i="18" s="1"/>
  <c r="D147" i="18"/>
  <c r="D157" i="18"/>
  <c r="D278" i="18"/>
  <c r="C300" i="18"/>
  <c r="D300" i="18" s="1"/>
  <c r="C301" i="18" s="1"/>
  <c r="D107" i="18"/>
  <c r="D117" i="18"/>
  <c r="D124" i="18"/>
  <c r="D144" i="18"/>
  <c r="D148" i="18"/>
  <c r="D154" i="18"/>
  <c r="D158" i="18"/>
  <c r="C217" i="18"/>
  <c r="D104" i="18"/>
  <c r="D108" i="18"/>
  <c r="D125" i="18"/>
  <c r="D126" i="18" s="1"/>
  <c r="D138" i="18"/>
  <c r="D140" i="18" s="1"/>
  <c r="C200" i="18" s="1"/>
  <c r="D145" i="18"/>
  <c r="D149" i="18"/>
  <c r="D155" i="18"/>
  <c r="D159" i="18"/>
  <c r="C257" i="17"/>
  <c r="C327" i="17" s="1"/>
  <c r="C306" i="17"/>
  <c r="C310" i="17" s="1"/>
  <c r="C333" i="17" s="1"/>
  <c r="D278" i="17"/>
  <c r="C295" i="17"/>
  <c r="C264" i="17"/>
  <c r="D243" i="17"/>
  <c r="D242" i="17"/>
  <c r="D91" i="17"/>
  <c r="D116" i="17"/>
  <c r="D133" i="17"/>
  <c r="D134" i="17" s="1"/>
  <c r="C190" i="17" s="1"/>
  <c r="D147" i="17"/>
  <c r="C300" i="17"/>
  <c r="D300" i="17" s="1"/>
  <c r="C301" i="17" s="1"/>
  <c r="D92" i="17"/>
  <c r="D96" i="17"/>
  <c r="D107" i="17"/>
  <c r="D117" i="17"/>
  <c r="D124" i="17"/>
  <c r="D144" i="17"/>
  <c r="D148" i="17"/>
  <c r="D154" i="17"/>
  <c r="D158" i="17"/>
  <c r="C217" i="17"/>
  <c r="D97" i="17"/>
  <c r="D104" i="17"/>
  <c r="D108" i="17"/>
  <c r="D125" i="17"/>
  <c r="D126" i="17" s="1"/>
  <c r="D138" i="17"/>
  <c r="D140" i="17" s="1"/>
  <c r="C200" i="17" s="1"/>
  <c r="D145" i="17"/>
  <c r="D149" i="17"/>
  <c r="D155" i="17"/>
  <c r="D159" i="17"/>
  <c r="C264" i="16"/>
  <c r="D243" i="16"/>
  <c r="D242" i="16"/>
  <c r="C306" i="16"/>
  <c r="C310" i="16" s="1"/>
  <c r="C333" i="16" s="1"/>
  <c r="D278" i="16"/>
  <c r="D294" i="16"/>
  <c r="C294" i="16" s="1"/>
  <c r="C295" i="16" s="1"/>
  <c r="D116" i="16"/>
  <c r="D133" i="16"/>
  <c r="D134" i="16" s="1"/>
  <c r="C190" i="16" s="1"/>
  <c r="D107" i="16"/>
  <c r="D111" i="16"/>
  <c r="D117" i="16"/>
  <c r="D124" i="16"/>
  <c r="D144" i="16"/>
  <c r="D148" i="16"/>
  <c r="D154" i="16"/>
  <c r="D158" i="16"/>
  <c r="C217" i="16"/>
  <c r="D301" i="16"/>
  <c r="C309" i="16" s="1"/>
  <c r="D147" i="16"/>
  <c r="D93" i="16"/>
  <c r="D97" i="16"/>
  <c r="D104" i="16"/>
  <c r="D108" i="16"/>
  <c r="D125" i="16"/>
  <c r="D126" i="16" s="1"/>
  <c r="D138" i="16"/>
  <c r="D140" i="16" s="1"/>
  <c r="C200" i="16" s="1"/>
  <c r="D145" i="16"/>
  <c r="D149" i="16"/>
  <c r="D155" i="16"/>
  <c r="D159" i="16"/>
  <c r="C264" i="15"/>
  <c r="D243" i="15"/>
  <c r="D242" i="15"/>
  <c r="C257" i="15"/>
  <c r="C327" i="15" s="1"/>
  <c r="C306" i="15"/>
  <c r="C310" i="15" s="1"/>
  <c r="C333" i="15" s="1"/>
  <c r="D278" i="15"/>
  <c r="D294" i="15"/>
  <c r="C294" i="15" s="1"/>
  <c r="C295" i="15" s="1"/>
  <c r="D301" i="15"/>
  <c r="C309" i="15" s="1"/>
  <c r="D95" i="15"/>
  <c r="D116" i="15"/>
  <c r="D133" i="15"/>
  <c r="D134" i="15" s="1"/>
  <c r="C190" i="15" s="1"/>
  <c r="D147" i="15"/>
  <c r="D157" i="15"/>
  <c r="D92" i="15"/>
  <c r="D96" i="15"/>
  <c r="D117" i="15"/>
  <c r="D124" i="15"/>
  <c r="D144" i="15"/>
  <c r="D148" i="15"/>
  <c r="D154" i="15"/>
  <c r="D158" i="15"/>
  <c r="C217" i="15"/>
  <c r="D97" i="15"/>
  <c r="D104" i="15"/>
  <c r="D125" i="15"/>
  <c r="D126" i="15" s="1"/>
  <c r="D138" i="15"/>
  <c r="D140" i="15" s="1"/>
  <c r="C200" i="15" s="1"/>
  <c r="D145" i="15"/>
  <c r="D149" i="15"/>
  <c r="D155" i="15"/>
  <c r="D159" i="15"/>
  <c r="C295" i="14"/>
  <c r="D294" i="14"/>
  <c r="C294" i="14" s="1"/>
  <c r="D116" i="14"/>
  <c r="D95" i="14" s="1"/>
  <c r="D133" i="14"/>
  <c r="D134" i="14" s="1"/>
  <c r="C190" i="14" s="1"/>
  <c r="D147" i="14"/>
  <c r="D157" i="14"/>
  <c r="D243" i="14"/>
  <c r="D278" i="14"/>
  <c r="C300" i="14"/>
  <c r="D300" i="14" s="1"/>
  <c r="C301" i="14" s="1"/>
  <c r="D92" i="14"/>
  <c r="D96" i="14"/>
  <c r="D117" i="14"/>
  <c r="D124" i="14"/>
  <c r="D111" i="14" s="1"/>
  <c r="D144" i="14"/>
  <c r="D148" i="14"/>
  <c r="D154" i="14"/>
  <c r="D158" i="14"/>
  <c r="C217" i="14"/>
  <c r="D93" i="14"/>
  <c r="D97" i="14"/>
  <c r="D125" i="14"/>
  <c r="D126" i="14" s="1"/>
  <c r="D138" i="14"/>
  <c r="D140" i="14" s="1"/>
  <c r="C200" i="14" s="1"/>
  <c r="D145" i="14"/>
  <c r="D149" i="14"/>
  <c r="D155" i="14"/>
  <c r="D159" i="14"/>
  <c r="C306" i="13"/>
  <c r="C310" i="13" s="1"/>
  <c r="C333" i="13" s="1"/>
  <c r="D278" i="13"/>
  <c r="D150" i="13"/>
  <c r="C191" i="13" s="1"/>
  <c r="C308" i="13"/>
  <c r="D295" i="13"/>
  <c r="C257" i="13"/>
  <c r="C327" i="13" s="1"/>
  <c r="D301" i="13"/>
  <c r="C309" i="13" s="1"/>
  <c r="D95" i="13"/>
  <c r="D116" i="13"/>
  <c r="D133" i="13"/>
  <c r="D134" i="13" s="1"/>
  <c r="C190" i="13" s="1"/>
  <c r="D147" i="13"/>
  <c r="D157" i="13"/>
  <c r="C209" i="13"/>
  <c r="D124" i="13"/>
  <c r="D111" i="13" s="1"/>
  <c r="D127" i="13"/>
  <c r="D154" i="13"/>
  <c r="D158" i="13"/>
  <c r="C217" i="13"/>
  <c r="D108" i="13"/>
  <c r="D125" i="13"/>
  <c r="D126" i="13" s="1"/>
  <c r="D138" i="13"/>
  <c r="D140" i="13" s="1"/>
  <c r="C200" i="13" s="1"/>
  <c r="D155" i="13"/>
  <c r="D159" i="13"/>
  <c r="C306" i="12"/>
  <c r="C310" i="12" s="1"/>
  <c r="C333" i="12" s="1"/>
  <c r="D278" i="12"/>
  <c r="C308" i="12"/>
  <c r="D295" i="12"/>
  <c r="C218" i="12"/>
  <c r="C264" i="12"/>
  <c r="D242" i="12"/>
  <c r="D243" i="12"/>
  <c r="D140" i="12"/>
  <c r="C200" i="12" s="1"/>
  <c r="D116" i="12"/>
  <c r="D97" i="12" s="1"/>
  <c r="D133" i="12"/>
  <c r="D134" i="12" s="1"/>
  <c r="C190" i="12" s="1"/>
  <c r="D147" i="12"/>
  <c r="D157" i="12"/>
  <c r="C300" i="12"/>
  <c r="D300" i="12" s="1"/>
  <c r="C301" i="12" s="1"/>
  <c r="D107" i="12"/>
  <c r="D124" i="12"/>
  <c r="D127" i="12"/>
  <c r="D110" i="12" s="1"/>
  <c r="D154" i="12"/>
  <c r="D160" i="12" s="1"/>
  <c r="C201" i="12" s="1"/>
  <c r="D158" i="12"/>
  <c r="C217" i="12"/>
  <c r="D104" i="12"/>
  <c r="D108" i="12"/>
  <c r="D125" i="12"/>
  <c r="D126" i="12" s="1"/>
  <c r="D138" i="12"/>
  <c r="D145" i="12"/>
  <c r="D150" i="12" s="1"/>
  <c r="C191" i="12" s="1"/>
  <c r="D149" i="12"/>
  <c r="D155" i="12"/>
  <c r="D159" i="12"/>
  <c r="C306" i="11"/>
  <c r="C310" i="11" s="1"/>
  <c r="C333" i="11" s="1"/>
  <c r="D278" i="11"/>
  <c r="D242" i="11"/>
  <c r="C264" i="11"/>
  <c r="D243" i="11"/>
  <c r="D294" i="11"/>
  <c r="C294" i="11" s="1"/>
  <c r="C295" i="11" s="1"/>
  <c r="D301" i="11"/>
  <c r="C309" i="11" s="1"/>
  <c r="D95" i="11"/>
  <c r="D110" i="11"/>
  <c r="D116" i="11"/>
  <c r="D133" i="11"/>
  <c r="D134" i="11" s="1"/>
  <c r="C190" i="11" s="1"/>
  <c r="D147" i="11"/>
  <c r="D157" i="11"/>
  <c r="D92" i="11"/>
  <c r="D96" i="11"/>
  <c r="D107" i="11"/>
  <c r="D111" i="11"/>
  <c r="D117" i="11"/>
  <c r="D124" i="11"/>
  <c r="D106" i="11" s="1"/>
  <c r="D144" i="11"/>
  <c r="D148" i="11"/>
  <c r="D154" i="11"/>
  <c r="D158" i="11"/>
  <c r="C217" i="11"/>
  <c r="D93" i="11"/>
  <c r="D97" i="11"/>
  <c r="D104" i="11"/>
  <c r="D108" i="11"/>
  <c r="D125" i="11"/>
  <c r="D126" i="11" s="1"/>
  <c r="D138" i="11"/>
  <c r="D140" i="11" s="1"/>
  <c r="C200" i="11" s="1"/>
  <c r="D145" i="11"/>
  <c r="D149" i="11"/>
  <c r="D155" i="11"/>
  <c r="D159" i="11"/>
  <c r="D140" i="10"/>
  <c r="C200" i="10" s="1"/>
  <c r="C306" i="10"/>
  <c r="C310" i="10" s="1"/>
  <c r="C333" i="10" s="1"/>
  <c r="D278" i="10"/>
  <c r="C308" i="10"/>
  <c r="D295" i="10"/>
  <c r="C257" i="10"/>
  <c r="C327" i="10" s="1"/>
  <c r="D301" i="10"/>
  <c r="C309" i="10" s="1"/>
  <c r="D95" i="10"/>
  <c r="D116" i="10"/>
  <c r="D133" i="10"/>
  <c r="D134" i="10" s="1"/>
  <c r="C190" i="10" s="1"/>
  <c r="D147" i="10"/>
  <c r="D157" i="10"/>
  <c r="D124" i="10"/>
  <c r="D127" i="10"/>
  <c r="D111" i="10" s="1"/>
  <c r="D154" i="10"/>
  <c r="D158" i="10"/>
  <c r="C217" i="10"/>
  <c r="D104" i="10"/>
  <c r="D125" i="10"/>
  <c r="D126" i="10" s="1"/>
  <c r="D138" i="10"/>
  <c r="D145" i="10"/>
  <c r="D150" i="10" s="1"/>
  <c r="C191" i="10" s="1"/>
  <c r="D149" i="10"/>
  <c r="D155" i="10"/>
  <c r="D159" i="10"/>
  <c r="C306" i="9"/>
  <c r="C310" i="9" s="1"/>
  <c r="C333" i="9" s="1"/>
  <c r="D278" i="9"/>
  <c r="D294" i="9"/>
  <c r="C294" i="9" s="1"/>
  <c r="C295" i="9" s="1"/>
  <c r="D242" i="9"/>
  <c r="C264" i="9"/>
  <c r="D243" i="9"/>
  <c r="D301" i="9"/>
  <c r="C309" i="9" s="1"/>
  <c r="D95" i="9"/>
  <c r="D110" i="9"/>
  <c r="D116" i="9"/>
  <c r="D133" i="9"/>
  <c r="D134" i="9" s="1"/>
  <c r="C190" i="9" s="1"/>
  <c r="D147" i="9"/>
  <c r="D150" i="9" s="1"/>
  <c r="C191" i="9" s="1"/>
  <c r="D157" i="9"/>
  <c r="D124" i="9"/>
  <c r="D127" i="9"/>
  <c r="D108" i="9" s="1"/>
  <c r="D158" i="9"/>
  <c r="C217" i="9"/>
  <c r="D111" i="9"/>
  <c r="D154" i="9"/>
  <c r="D93" i="9"/>
  <c r="D97" i="9"/>
  <c r="D125" i="9"/>
  <c r="D126" i="9" s="1"/>
  <c r="D138" i="9"/>
  <c r="D140" i="9" s="1"/>
  <c r="C200" i="9" s="1"/>
  <c r="D145" i="9"/>
  <c r="D149" i="9"/>
  <c r="D155" i="9"/>
  <c r="D159" i="9"/>
  <c r="D294" i="8"/>
  <c r="C294" i="8" s="1"/>
  <c r="C295" i="8" s="1"/>
  <c r="D301" i="8"/>
  <c r="C309" i="8" s="1"/>
  <c r="D95" i="8"/>
  <c r="D116" i="8"/>
  <c r="D133" i="8"/>
  <c r="D134" i="8" s="1"/>
  <c r="C190" i="8" s="1"/>
  <c r="D147" i="8"/>
  <c r="D157" i="8"/>
  <c r="C209" i="8"/>
  <c r="D243" i="8"/>
  <c r="D278" i="8"/>
  <c r="D92" i="8"/>
  <c r="D96" i="8"/>
  <c r="D117" i="8"/>
  <c r="D124" i="8"/>
  <c r="D144" i="8"/>
  <c r="D148" i="8"/>
  <c r="D154" i="8"/>
  <c r="D158" i="8"/>
  <c r="C306" i="7"/>
  <c r="C310" i="7" s="1"/>
  <c r="C333" i="7" s="1"/>
  <c r="D278" i="7"/>
  <c r="D242" i="7"/>
  <c r="C264" i="7"/>
  <c r="D243" i="7"/>
  <c r="D294" i="7"/>
  <c r="C294" i="7" s="1"/>
  <c r="C295" i="7" s="1"/>
  <c r="D301" i="7"/>
  <c r="C309" i="7" s="1"/>
  <c r="D95" i="7"/>
  <c r="D106" i="7"/>
  <c r="D116" i="7"/>
  <c r="D133" i="7"/>
  <c r="D134" i="7" s="1"/>
  <c r="C190" i="7" s="1"/>
  <c r="D147" i="7"/>
  <c r="D157" i="7"/>
  <c r="D96" i="7"/>
  <c r="D107" i="7"/>
  <c r="D111" i="7"/>
  <c r="D117" i="7"/>
  <c r="D124" i="7"/>
  <c r="D144" i="7"/>
  <c r="D148" i="7"/>
  <c r="D154" i="7"/>
  <c r="D158" i="7"/>
  <c r="C217" i="7"/>
  <c r="D93" i="7"/>
  <c r="D97" i="7"/>
  <c r="D104" i="7"/>
  <c r="D108" i="7"/>
  <c r="D125" i="7"/>
  <c r="D126" i="7" s="1"/>
  <c r="D138" i="7"/>
  <c r="D140" i="7" s="1"/>
  <c r="C200" i="7" s="1"/>
  <c r="D145" i="7"/>
  <c r="D149" i="7"/>
  <c r="D155" i="7"/>
  <c r="D159" i="7"/>
  <c r="C264" i="6"/>
  <c r="D243" i="6"/>
  <c r="D242" i="6"/>
  <c r="C306" i="6"/>
  <c r="C310" i="6" s="1"/>
  <c r="C333" i="6" s="1"/>
  <c r="D278" i="6"/>
  <c r="D294" i="6"/>
  <c r="C294" i="6" s="1"/>
  <c r="C295" i="6" s="1"/>
  <c r="D116" i="6"/>
  <c r="D133" i="6"/>
  <c r="D134" i="6" s="1"/>
  <c r="C190" i="6" s="1"/>
  <c r="D92" i="6"/>
  <c r="D96" i="6"/>
  <c r="D117" i="6"/>
  <c r="D124" i="6"/>
  <c r="D144" i="6"/>
  <c r="D148" i="6"/>
  <c r="D154" i="6"/>
  <c r="D158" i="6"/>
  <c r="C217" i="6"/>
  <c r="D301" i="6"/>
  <c r="C309" i="6" s="1"/>
  <c r="D91" i="6"/>
  <c r="D95" i="6"/>
  <c r="D147" i="6"/>
  <c r="D93" i="6"/>
  <c r="D97" i="6"/>
  <c r="D104" i="6"/>
  <c r="D125" i="6"/>
  <c r="D126" i="6" s="1"/>
  <c r="D138" i="6"/>
  <c r="D140" i="6" s="1"/>
  <c r="C200" i="6" s="1"/>
  <c r="D145" i="6"/>
  <c r="D149" i="6"/>
  <c r="D155" i="6"/>
  <c r="D159" i="6"/>
  <c r="C306" i="5"/>
  <c r="C310" i="5" s="1"/>
  <c r="C333" i="5" s="1"/>
  <c r="D278" i="5"/>
  <c r="D242" i="5"/>
  <c r="C264" i="5"/>
  <c r="D243" i="5"/>
  <c r="D294" i="5"/>
  <c r="C294" i="5" s="1"/>
  <c r="C295" i="5" s="1"/>
  <c r="D110" i="5"/>
  <c r="D116" i="5"/>
  <c r="D95" i="5" s="1"/>
  <c r="D133" i="5"/>
  <c r="D134" i="5" s="1"/>
  <c r="C190" i="5" s="1"/>
  <c r="D147" i="5"/>
  <c r="D157" i="5"/>
  <c r="C300" i="5"/>
  <c r="D300" i="5" s="1"/>
  <c r="C301" i="5" s="1"/>
  <c r="D124" i="5"/>
  <c r="D144" i="5"/>
  <c r="D148" i="5"/>
  <c r="D154" i="5"/>
  <c r="D158" i="5"/>
  <c r="C217" i="5"/>
  <c r="D92" i="5"/>
  <c r="D96" i="5"/>
  <c r="D117" i="5"/>
  <c r="D93" i="5"/>
  <c r="D97" i="5"/>
  <c r="D104" i="5"/>
  <c r="D108" i="5"/>
  <c r="D125" i="5"/>
  <c r="D126" i="5" s="1"/>
  <c r="D138" i="5"/>
  <c r="D140" i="5" s="1"/>
  <c r="C200" i="5" s="1"/>
  <c r="D145" i="5"/>
  <c r="D149" i="5"/>
  <c r="D155" i="5"/>
  <c r="D159" i="5"/>
  <c r="C295" i="4"/>
  <c r="C218" i="4"/>
  <c r="D243" i="4"/>
  <c r="D242" i="4"/>
  <c r="C264" i="4"/>
  <c r="C306" i="4"/>
  <c r="C310" i="4" s="1"/>
  <c r="C333" i="4" s="1"/>
  <c r="D278" i="4"/>
  <c r="D294" i="4"/>
  <c r="C294" i="4" s="1"/>
  <c r="D148" i="4"/>
  <c r="D158" i="4"/>
  <c r="C217" i="4"/>
  <c r="D301" i="4"/>
  <c r="C309" i="4" s="1"/>
  <c r="D116" i="4"/>
  <c r="D133" i="4"/>
  <c r="D134" i="4" s="1"/>
  <c r="C190" i="4" s="1"/>
  <c r="D147" i="4"/>
  <c r="D111" i="4"/>
  <c r="D117" i="4"/>
  <c r="D124" i="4"/>
  <c r="D107" i="4" s="1"/>
  <c r="D144" i="4"/>
  <c r="D154" i="4"/>
  <c r="D97" i="4"/>
  <c r="D104" i="4"/>
  <c r="D108" i="4"/>
  <c r="D125" i="4"/>
  <c r="D126" i="4" s="1"/>
  <c r="D138" i="4"/>
  <c r="D140" i="4" s="1"/>
  <c r="C200" i="4" s="1"/>
  <c r="D145" i="4"/>
  <c r="D149" i="4"/>
  <c r="D155" i="4"/>
  <c r="D159" i="4"/>
  <c r="C264" i="3"/>
  <c r="D242" i="3"/>
  <c r="D243" i="3"/>
  <c r="C306" i="3"/>
  <c r="C310" i="3" s="1"/>
  <c r="C333" i="3" s="1"/>
  <c r="D278" i="3"/>
  <c r="C308" i="3"/>
  <c r="D295" i="3"/>
  <c r="C257" i="3"/>
  <c r="C327" i="3" s="1"/>
  <c r="D95" i="3"/>
  <c r="D110" i="3"/>
  <c r="D116" i="3"/>
  <c r="D133" i="3"/>
  <c r="D134" i="3" s="1"/>
  <c r="C190" i="3" s="1"/>
  <c r="D147" i="3"/>
  <c r="D157" i="3"/>
  <c r="D127" i="3"/>
  <c r="D144" i="3"/>
  <c r="D148" i="3"/>
  <c r="D154" i="3"/>
  <c r="D158" i="3"/>
  <c r="C217" i="3"/>
  <c r="D124" i="3"/>
  <c r="D106" i="3" s="1"/>
  <c r="D93" i="3"/>
  <c r="D97" i="3"/>
  <c r="D108" i="3"/>
  <c r="D125" i="3"/>
  <c r="D126" i="3" s="1"/>
  <c r="D138" i="3"/>
  <c r="D140" i="3" s="1"/>
  <c r="C200" i="3" s="1"/>
  <c r="D145" i="3"/>
  <c r="D149" i="3"/>
  <c r="D155" i="3"/>
  <c r="D159" i="3"/>
  <c r="C308" i="2"/>
  <c r="D295" i="2"/>
  <c r="C264" i="2"/>
  <c r="D243" i="2"/>
  <c r="D242" i="2"/>
  <c r="D95" i="2"/>
  <c r="D106" i="2"/>
  <c r="D116" i="2"/>
  <c r="D133" i="2"/>
  <c r="D134" i="2" s="1"/>
  <c r="C190" i="2" s="1"/>
  <c r="D147" i="2"/>
  <c r="D157" i="2"/>
  <c r="D278" i="2"/>
  <c r="C300" i="2"/>
  <c r="D300" i="2" s="1"/>
  <c r="C301" i="2" s="1"/>
  <c r="D92" i="2"/>
  <c r="D107" i="2"/>
  <c r="D111" i="2"/>
  <c r="D117" i="2"/>
  <c r="D124" i="2"/>
  <c r="D144" i="2"/>
  <c r="D148" i="2"/>
  <c r="D154" i="2"/>
  <c r="D158" i="2"/>
  <c r="C217" i="2"/>
  <c r="D93" i="2"/>
  <c r="D97" i="2"/>
  <c r="D104" i="2"/>
  <c r="D108" i="2"/>
  <c r="D125" i="2"/>
  <c r="D126" i="2" s="1"/>
  <c r="D138" i="2"/>
  <c r="D140" i="2" s="1"/>
  <c r="C200" i="2" s="1"/>
  <c r="D145" i="2"/>
  <c r="D149" i="2"/>
  <c r="D155" i="2"/>
  <c r="D159" i="2"/>
  <c r="D293" i="1"/>
  <c r="D294" i="1" s="1"/>
  <c r="C294" i="1"/>
  <c r="C293" i="1"/>
  <c r="C295" i="1" s="1"/>
  <c r="E26" i="37"/>
  <c r="E25" i="37"/>
  <c r="E26" i="36"/>
  <c r="E25" i="36"/>
  <c r="E26" i="35"/>
  <c r="E25" i="35"/>
  <c r="E26" i="34"/>
  <c r="E25" i="34"/>
  <c r="E26" i="33"/>
  <c r="E25" i="33"/>
  <c r="E26" i="32"/>
  <c r="E25" i="32"/>
  <c r="E25" i="31"/>
  <c r="E26" i="31" s="1"/>
  <c r="E26" i="30"/>
  <c r="E25" i="30"/>
  <c r="E26" i="29"/>
  <c r="E25" i="29"/>
  <c r="E26" i="28"/>
  <c r="E25" i="28"/>
  <c r="E26" i="27"/>
  <c r="E25" i="27"/>
  <c r="E26" i="26"/>
  <c r="E25" i="26"/>
  <c r="E26" i="25"/>
  <c r="E25" i="25"/>
  <c r="E26" i="24"/>
  <c r="E25" i="24"/>
  <c r="E26" i="23"/>
  <c r="E25" i="23"/>
  <c r="E26" i="22"/>
  <c r="E25" i="22"/>
  <c r="E26" i="21"/>
  <c r="E25" i="21"/>
  <c r="E26" i="20"/>
  <c r="E25" i="20"/>
  <c r="E26" i="19"/>
  <c r="E25" i="19"/>
  <c r="E26" i="18"/>
  <c r="E25" i="18"/>
  <c r="E26" i="17"/>
  <c r="E25" i="17"/>
  <c r="E26" i="16"/>
  <c r="E25" i="16"/>
  <c r="E25" i="15"/>
  <c r="E26" i="15" s="1"/>
  <c r="E25" i="14"/>
  <c r="E26" i="14" s="1"/>
  <c r="E26" i="13"/>
  <c r="E25" i="13"/>
  <c r="E26" i="12"/>
  <c r="E25" i="12"/>
  <c r="E26" i="11"/>
  <c r="E25" i="11"/>
  <c r="E25" i="10"/>
  <c r="E26" i="10" s="1"/>
  <c r="E26" i="9"/>
  <c r="E25" i="9"/>
  <c r="E26" i="8"/>
  <c r="E25" i="8"/>
  <c r="E26" i="7"/>
  <c r="E25" i="7"/>
  <c r="E26" i="6"/>
  <c r="E25" i="6"/>
  <c r="E26" i="5"/>
  <c r="E25" i="5"/>
  <c r="E26" i="4"/>
  <c r="E25" i="4"/>
  <c r="E25" i="3"/>
  <c r="E26" i="3" s="1"/>
  <c r="E25" i="2"/>
  <c r="E26" i="2" s="1"/>
  <c r="E25" i="1"/>
  <c r="E26" i="1" s="1"/>
  <c r="D160" i="37" l="1"/>
  <c r="C201" i="37" s="1"/>
  <c r="C308" i="37"/>
  <c r="D295" i="37"/>
  <c r="D120" i="37"/>
  <c r="C189" i="37" s="1"/>
  <c r="D98" i="37"/>
  <c r="D94" i="37"/>
  <c r="D150" i="37"/>
  <c r="C191" i="37" s="1"/>
  <c r="D95" i="37"/>
  <c r="D128" i="37"/>
  <c r="C199" i="37" s="1"/>
  <c r="D110" i="37"/>
  <c r="D106" i="37"/>
  <c r="D105" i="37"/>
  <c r="D112" i="37" s="1"/>
  <c r="D109" i="37"/>
  <c r="C198" i="37" s="1"/>
  <c r="D96" i="37"/>
  <c r="C188" i="37" s="1"/>
  <c r="D91" i="37"/>
  <c r="C308" i="36"/>
  <c r="D295" i="36"/>
  <c r="D150" i="36"/>
  <c r="C191" i="36" s="1"/>
  <c r="D98" i="36"/>
  <c r="D120" i="36"/>
  <c r="C189" i="36" s="1"/>
  <c r="D94" i="36"/>
  <c r="D97" i="36"/>
  <c r="D128" i="36"/>
  <c r="C199" i="36" s="1"/>
  <c r="D109" i="36"/>
  <c r="C198" i="36" s="1"/>
  <c r="D110" i="36"/>
  <c r="D106" i="36"/>
  <c r="D105" i="36"/>
  <c r="D112" i="36" s="1"/>
  <c r="D96" i="36"/>
  <c r="C188" i="36" s="1"/>
  <c r="D95" i="36"/>
  <c r="D93" i="36"/>
  <c r="D160" i="36"/>
  <c r="C201" i="36" s="1"/>
  <c r="D92" i="36"/>
  <c r="D91" i="36"/>
  <c r="D111" i="36"/>
  <c r="D96" i="35"/>
  <c r="D92" i="35"/>
  <c r="D98" i="35"/>
  <c r="D120" i="35"/>
  <c r="C189" i="35" s="1"/>
  <c r="D94" i="35"/>
  <c r="D91" i="35"/>
  <c r="C308" i="35"/>
  <c r="D295" i="35"/>
  <c r="D93" i="35"/>
  <c r="D128" i="35"/>
  <c r="C199" i="35" s="1"/>
  <c r="D109" i="35"/>
  <c r="C198" i="35" s="1"/>
  <c r="D105" i="35"/>
  <c r="D110" i="35"/>
  <c r="D108" i="35"/>
  <c r="D111" i="35"/>
  <c r="D106" i="35"/>
  <c r="D104" i="35"/>
  <c r="D160" i="35"/>
  <c r="C201" i="35" s="1"/>
  <c r="D107" i="35"/>
  <c r="D95" i="35"/>
  <c r="C308" i="34"/>
  <c r="D295" i="34"/>
  <c r="D150" i="34"/>
  <c r="C191" i="34" s="1"/>
  <c r="D128" i="34"/>
  <c r="C199" i="34" s="1"/>
  <c r="D108" i="34"/>
  <c r="D104" i="34"/>
  <c r="D110" i="34"/>
  <c r="D109" i="34"/>
  <c r="D106" i="34"/>
  <c r="D105" i="34"/>
  <c r="D120" i="34"/>
  <c r="C189" i="34" s="1"/>
  <c r="D98" i="34"/>
  <c r="D94" i="34"/>
  <c r="D160" i="34"/>
  <c r="C201" i="34" s="1"/>
  <c r="D92" i="34"/>
  <c r="D95" i="34"/>
  <c r="D111" i="34"/>
  <c r="D91" i="34"/>
  <c r="D160" i="33"/>
  <c r="C201" i="33" s="1"/>
  <c r="D112" i="33"/>
  <c r="D150" i="33"/>
  <c r="C191" i="33" s="1"/>
  <c r="C308" i="33"/>
  <c r="D295" i="33"/>
  <c r="D128" i="33"/>
  <c r="C199" i="33" s="1"/>
  <c r="D105" i="33"/>
  <c r="D109" i="33"/>
  <c r="C198" i="33" s="1"/>
  <c r="D98" i="33"/>
  <c r="D120" i="33"/>
  <c r="C189" i="33" s="1"/>
  <c r="D94" i="33"/>
  <c r="D91" i="33"/>
  <c r="D111" i="32"/>
  <c r="D96" i="32"/>
  <c r="D92" i="32"/>
  <c r="D120" i="32"/>
  <c r="C189" i="32" s="1"/>
  <c r="D98" i="32"/>
  <c r="D94" i="32"/>
  <c r="D91" i="32"/>
  <c r="D99" i="32" s="1"/>
  <c r="D108" i="32"/>
  <c r="D160" i="32"/>
  <c r="C201" i="32" s="1"/>
  <c r="D107" i="32"/>
  <c r="D110" i="32"/>
  <c r="D109" i="32"/>
  <c r="D104" i="32"/>
  <c r="D106" i="32"/>
  <c r="D105" i="32"/>
  <c r="C308" i="31"/>
  <c r="D295" i="31"/>
  <c r="D150" i="31"/>
  <c r="C191" i="31" s="1"/>
  <c r="D120" i="31"/>
  <c r="C189" i="31" s="1"/>
  <c r="D94" i="31"/>
  <c r="D98" i="31"/>
  <c r="D128" i="31"/>
  <c r="C199" i="31" s="1"/>
  <c r="D110" i="31"/>
  <c r="D105" i="31"/>
  <c r="D106" i="31"/>
  <c r="D109" i="31"/>
  <c r="C198" i="31" s="1"/>
  <c r="D96" i="31"/>
  <c r="C188" i="31" s="1"/>
  <c r="C308" i="30"/>
  <c r="D295" i="30"/>
  <c r="D150" i="30"/>
  <c r="C191" i="30" s="1"/>
  <c r="D128" i="30"/>
  <c r="C199" i="30" s="1"/>
  <c r="D109" i="30"/>
  <c r="C198" i="30" s="1"/>
  <c r="D105" i="30"/>
  <c r="D112" i="30" s="1"/>
  <c r="D160" i="30"/>
  <c r="C201" i="30" s="1"/>
  <c r="D98" i="30"/>
  <c r="D120" i="30"/>
  <c r="C189" i="30" s="1"/>
  <c r="D94" i="30"/>
  <c r="D91" i="30"/>
  <c r="D150" i="29"/>
  <c r="C191" i="29" s="1"/>
  <c r="D120" i="29"/>
  <c r="C189" i="29" s="1"/>
  <c r="D98" i="29"/>
  <c r="D94" i="29"/>
  <c r="D97" i="29"/>
  <c r="D128" i="29"/>
  <c r="C199" i="29" s="1"/>
  <c r="D110" i="29"/>
  <c r="D109" i="29"/>
  <c r="C198" i="29" s="1"/>
  <c r="D106" i="29"/>
  <c r="D105" i="29"/>
  <c r="D112" i="29" s="1"/>
  <c r="D96" i="29"/>
  <c r="D95" i="29"/>
  <c r="C308" i="29"/>
  <c r="D295" i="29"/>
  <c r="D160" i="29"/>
  <c r="C201" i="29" s="1"/>
  <c r="D92" i="29"/>
  <c r="D91" i="29"/>
  <c r="D99" i="29" s="1"/>
  <c r="D128" i="28"/>
  <c r="C199" i="28" s="1"/>
  <c r="D105" i="28"/>
  <c r="D109" i="28"/>
  <c r="C198" i="28" s="1"/>
  <c r="D111" i="28"/>
  <c r="D97" i="28"/>
  <c r="D93" i="28"/>
  <c r="D98" i="28"/>
  <c r="D96" i="28"/>
  <c r="D92" i="28"/>
  <c r="D94" i="28"/>
  <c r="D120" i="28"/>
  <c r="C189" i="28" s="1"/>
  <c r="D91" i="28"/>
  <c r="D108" i="28"/>
  <c r="D112" i="28" s="1"/>
  <c r="D160" i="28"/>
  <c r="C201" i="28" s="1"/>
  <c r="D107" i="28"/>
  <c r="D110" i="28"/>
  <c r="C308" i="27"/>
  <c r="D295" i="27"/>
  <c r="D150" i="27"/>
  <c r="C191" i="27" s="1"/>
  <c r="D107" i="27"/>
  <c r="D128" i="27"/>
  <c r="C199" i="27" s="1"/>
  <c r="D105" i="27"/>
  <c r="D112" i="27" s="1"/>
  <c r="D109" i="27"/>
  <c r="C198" i="27" s="1"/>
  <c r="D160" i="27"/>
  <c r="C201" i="27" s="1"/>
  <c r="D94" i="27"/>
  <c r="D120" i="27"/>
  <c r="C189" i="27" s="1"/>
  <c r="D98" i="27"/>
  <c r="D91" i="27"/>
  <c r="D99" i="27" s="1"/>
  <c r="D111" i="27"/>
  <c r="D110" i="27"/>
  <c r="C308" i="26"/>
  <c r="D295" i="26"/>
  <c r="D98" i="26"/>
  <c r="D120" i="26"/>
  <c r="C189" i="26" s="1"/>
  <c r="D94" i="26"/>
  <c r="D128" i="26"/>
  <c r="C199" i="26" s="1"/>
  <c r="D109" i="26"/>
  <c r="C198" i="26" s="1"/>
  <c r="D105" i="26"/>
  <c r="D96" i="26"/>
  <c r="C188" i="26" s="1"/>
  <c r="D110" i="26"/>
  <c r="D112" i="26" s="1"/>
  <c r="D150" i="26"/>
  <c r="C191" i="26" s="1"/>
  <c r="D97" i="26"/>
  <c r="D160" i="26"/>
  <c r="C201" i="26" s="1"/>
  <c r="D92" i="26"/>
  <c r="D106" i="26"/>
  <c r="D91" i="26"/>
  <c r="D93" i="26"/>
  <c r="D111" i="26"/>
  <c r="D95" i="26"/>
  <c r="C308" i="25"/>
  <c r="D295" i="25"/>
  <c r="D150" i="25"/>
  <c r="C191" i="25" s="1"/>
  <c r="D128" i="25"/>
  <c r="C199" i="25" s="1"/>
  <c r="D106" i="25"/>
  <c r="D105" i="25"/>
  <c r="D112" i="25" s="1"/>
  <c r="D110" i="25"/>
  <c r="D109" i="25"/>
  <c r="C198" i="25" s="1"/>
  <c r="C188" i="25"/>
  <c r="D160" i="25"/>
  <c r="C201" i="25" s="1"/>
  <c r="D108" i="25"/>
  <c r="D94" i="25"/>
  <c r="D99" i="25" s="1"/>
  <c r="D120" i="25"/>
  <c r="C189" i="25" s="1"/>
  <c r="D98" i="25"/>
  <c r="D111" i="25"/>
  <c r="D111" i="24"/>
  <c r="D108" i="24"/>
  <c r="D160" i="24"/>
  <c r="C201" i="24" s="1"/>
  <c r="D94" i="24"/>
  <c r="D96" i="24"/>
  <c r="D92" i="24"/>
  <c r="D98" i="24"/>
  <c r="D120" i="24"/>
  <c r="C189" i="24" s="1"/>
  <c r="D91" i="24"/>
  <c r="D128" i="24"/>
  <c r="C199" i="24" s="1"/>
  <c r="D109" i="24"/>
  <c r="C198" i="24" s="1"/>
  <c r="D105" i="24"/>
  <c r="D106" i="24"/>
  <c r="D112" i="24" s="1"/>
  <c r="D150" i="23"/>
  <c r="C191" i="23" s="1"/>
  <c r="D295" i="23"/>
  <c r="C308" i="23"/>
  <c r="D109" i="23"/>
  <c r="D105" i="23"/>
  <c r="D128" i="23"/>
  <c r="C199" i="23" s="1"/>
  <c r="D108" i="23"/>
  <c r="D104" i="23"/>
  <c r="D93" i="23"/>
  <c r="D98" i="23"/>
  <c r="D94" i="23"/>
  <c r="D97" i="23"/>
  <c r="D120" i="23"/>
  <c r="C189" i="23" s="1"/>
  <c r="D91" i="23"/>
  <c r="D99" i="23" s="1"/>
  <c r="D110" i="23"/>
  <c r="C308" i="22"/>
  <c r="D295" i="22"/>
  <c r="D128" i="22"/>
  <c r="C199" i="22" s="1"/>
  <c r="D110" i="22"/>
  <c r="D106" i="22"/>
  <c r="D109" i="22"/>
  <c r="C198" i="22" s="1"/>
  <c r="D105" i="22"/>
  <c r="D112" i="22" s="1"/>
  <c r="D160" i="22"/>
  <c r="C201" i="22" s="1"/>
  <c r="D111" i="22"/>
  <c r="D108" i="22"/>
  <c r="D150" i="22"/>
  <c r="C191" i="22" s="1"/>
  <c r="D107" i="22"/>
  <c r="D98" i="22"/>
  <c r="D120" i="22"/>
  <c r="C189" i="22" s="1"/>
  <c r="D94" i="22"/>
  <c r="D99" i="22" s="1"/>
  <c r="C308" i="21"/>
  <c r="D295" i="21"/>
  <c r="D150" i="21"/>
  <c r="C191" i="21" s="1"/>
  <c r="D128" i="21"/>
  <c r="C199" i="21" s="1"/>
  <c r="D109" i="21"/>
  <c r="C198" i="21" s="1"/>
  <c r="D105" i="21"/>
  <c r="D98" i="21"/>
  <c r="D94" i="21"/>
  <c r="D120" i="21"/>
  <c r="C189" i="21" s="1"/>
  <c r="D91" i="21"/>
  <c r="D160" i="21"/>
  <c r="C201" i="21" s="1"/>
  <c r="D92" i="21"/>
  <c r="D110" i="21"/>
  <c r="D128" i="20"/>
  <c r="C199" i="20" s="1"/>
  <c r="D105" i="20"/>
  <c r="D109" i="20"/>
  <c r="C198" i="20" s="1"/>
  <c r="D111" i="20"/>
  <c r="D97" i="20"/>
  <c r="D93" i="20"/>
  <c r="D94" i="20"/>
  <c r="D96" i="20"/>
  <c r="D92" i="20"/>
  <c r="D98" i="20"/>
  <c r="D120" i="20"/>
  <c r="C189" i="20" s="1"/>
  <c r="D91" i="20"/>
  <c r="D106" i="20"/>
  <c r="D112" i="20" s="1"/>
  <c r="D108" i="20"/>
  <c r="D160" i="20"/>
  <c r="C201" i="20" s="1"/>
  <c r="D107" i="20"/>
  <c r="C308" i="19"/>
  <c r="D295" i="19"/>
  <c r="D150" i="19"/>
  <c r="C191" i="19" s="1"/>
  <c r="D128" i="19"/>
  <c r="C199" i="19" s="1"/>
  <c r="D109" i="19"/>
  <c r="C198" i="19" s="1"/>
  <c r="D105" i="19"/>
  <c r="D112" i="19" s="1"/>
  <c r="D106" i="19"/>
  <c r="D160" i="19"/>
  <c r="C201" i="19" s="1"/>
  <c r="D111" i="19"/>
  <c r="D98" i="19"/>
  <c r="D120" i="19"/>
  <c r="C189" i="19" s="1"/>
  <c r="D94" i="19"/>
  <c r="D91" i="19"/>
  <c r="D99" i="19" s="1"/>
  <c r="C308" i="18"/>
  <c r="D295" i="18"/>
  <c r="D150" i="18"/>
  <c r="C191" i="18" s="1"/>
  <c r="D98" i="18"/>
  <c r="D120" i="18"/>
  <c r="C189" i="18" s="1"/>
  <c r="D94" i="18"/>
  <c r="D91" i="18"/>
  <c r="D128" i="18"/>
  <c r="C199" i="18" s="1"/>
  <c r="D109" i="18"/>
  <c r="C198" i="18" s="1"/>
  <c r="D105" i="18"/>
  <c r="D112" i="18" s="1"/>
  <c r="D96" i="18"/>
  <c r="D110" i="18"/>
  <c r="D97" i="18"/>
  <c r="D160" i="18"/>
  <c r="C201" i="18" s="1"/>
  <c r="D92" i="18"/>
  <c r="D93" i="18"/>
  <c r="D111" i="18"/>
  <c r="D95" i="18"/>
  <c r="D150" i="17"/>
  <c r="C191" i="17" s="1"/>
  <c r="D128" i="17"/>
  <c r="C199" i="17" s="1"/>
  <c r="D105" i="17"/>
  <c r="D112" i="17" s="1"/>
  <c r="D110" i="17"/>
  <c r="D106" i="17"/>
  <c r="D109" i="17"/>
  <c r="C198" i="17" s="1"/>
  <c r="C188" i="17"/>
  <c r="D160" i="17"/>
  <c r="C201" i="17" s="1"/>
  <c r="D98" i="17"/>
  <c r="D120" i="17"/>
  <c r="C189" i="17" s="1"/>
  <c r="D94" i="17"/>
  <c r="D93" i="17"/>
  <c r="D111" i="17"/>
  <c r="D95" i="17"/>
  <c r="C308" i="17"/>
  <c r="D295" i="17"/>
  <c r="D99" i="17"/>
  <c r="C308" i="16"/>
  <c r="D295" i="16"/>
  <c r="D150" i="16"/>
  <c r="C191" i="16" s="1"/>
  <c r="D94" i="16"/>
  <c r="D120" i="16"/>
  <c r="C189" i="16" s="1"/>
  <c r="D98" i="16"/>
  <c r="D128" i="16"/>
  <c r="C199" i="16" s="1"/>
  <c r="D110" i="16"/>
  <c r="D105" i="16"/>
  <c r="D112" i="16" s="1"/>
  <c r="D106" i="16"/>
  <c r="D109" i="16"/>
  <c r="C198" i="16" s="1"/>
  <c r="D96" i="16"/>
  <c r="D95" i="16"/>
  <c r="D160" i="16"/>
  <c r="C201" i="16" s="1"/>
  <c r="D92" i="16"/>
  <c r="D91" i="16"/>
  <c r="C308" i="15"/>
  <c r="D295" i="15"/>
  <c r="D128" i="15"/>
  <c r="C199" i="15" s="1"/>
  <c r="D109" i="15"/>
  <c r="C198" i="15" s="1"/>
  <c r="D105" i="15"/>
  <c r="D160" i="15"/>
  <c r="C201" i="15" s="1"/>
  <c r="D94" i="15"/>
  <c r="D120" i="15"/>
  <c r="C189" i="15" s="1"/>
  <c r="D98" i="15"/>
  <c r="D91" i="15"/>
  <c r="D93" i="15"/>
  <c r="D111" i="15"/>
  <c r="D110" i="15"/>
  <c r="C188" i="15"/>
  <c r="D108" i="15"/>
  <c r="D150" i="15"/>
  <c r="C191" i="15" s="1"/>
  <c r="D107" i="15"/>
  <c r="D112" i="15" s="1"/>
  <c r="D106" i="15"/>
  <c r="C308" i="14"/>
  <c r="D295" i="14"/>
  <c r="D160" i="14"/>
  <c r="C201" i="14" s="1"/>
  <c r="D106" i="14"/>
  <c r="D110" i="14"/>
  <c r="D128" i="14"/>
  <c r="C199" i="14" s="1"/>
  <c r="D108" i="14"/>
  <c r="D104" i="14"/>
  <c r="D105" i="14"/>
  <c r="D109" i="14"/>
  <c r="C198" i="14" s="1"/>
  <c r="D150" i="14"/>
  <c r="C191" i="14" s="1"/>
  <c r="D107" i="14"/>
  <c r="D94" i="14"/>
  <c r="D120" i="14"/>
  <c r="C189" i="14" s="1"/>
  <c r="D98" i="14"/>
  <c r="D91" i="14"/>
  <c r="D104" i="13"/>
  <c r="D97" i="13"/>
  <c r="D93" i="13"/>
  <c r="D92" i="13"/>
  <c r="D96" i="13"/>
  <c r="D120" i="13"/>
  <c r="C189" i="13" s="1"/>
  <c r="D98" i="13"/>
  <c r="D94" i="13"/>
  <c r="D91" i="13"/>
  <c r="D128" i="13"/>
  <c r="C199" i="13" s="1"/>
  <c r="D109" i="13"/>
  <c r="C198" i="13" s="1"/>
  <c r="D105" i="13"/>
  <c r="D160" i="13"/>
  <c r="C201" i="13" s="1"/>
  <c r="D107" i="13"/>
  <c r="D110" i="13"/>
  <c r="D106" i="13"/>
  <c r="D91" i="12"/>
  <c r="D128" i="12"/>
  <c r="C199" i="12" s="1"/>
  <c r="D109" i="12"/>
  <c r="C198" i="12" s="1"/>
  <c r="D105" i="12"/>
  <c r="D112" i="12" s="1"/>
  <c r="D106" i="12"/>
  <c r="D96" i="12"/>
  <c r="C188" i="12" s="1"/>
  <c r="D92" i="12"/>
  <c r="D120" i="12"/>
  <c r="C189" i="12" s="1"/>
  <c r="D94" i="12"/>
  <c r="D98" i="12"/>
  <c r="D93" i="12"/>
  <c r="D111" i="12"/>
  <c r="D95" i="12"/>
  <c r="C308" i="11"/>
  <c r="D295" i="11"/>
  <c r="D150" i="11"/>
  <c r="C191" i="11" s="1"/>
  <c r="D128" i="11"/>
  <c r="C199" i="11" s="1"/>
  <c r="D105" i="11"/>
  <c r="D112" i="11" s="1"/>
  <c r="D109" i="11"/>
  <c r="C198" i="11" s="1"/>
  <c r="D160" i="11"/>
  <c r="C201" i="11" s="1"/>
  <c r="D98" i="11"/>
  <c r="D94" i="11"/>
  <c r="D120" i="11"/>
  <c r="C189" i="11" s="1"/>
  <c r="D91" i="11"/>
  <c r="D128" i="10"/>
  <c r="C199" i="10" s="1"/>
  <c r="D105" i="10"/>
  <c r="D112" i="10" s="1"/>
  <c r="D109" i="10"/>
  <c r="C198" i="10" s="1"/>
  <c r="D97" i="10"/>
  <c r="D93" i="10"/>
  <c r="D96" i="10"/>
  <c r="D92" i="10"/>
  <c r="D94" i="10"/>
  <c r="D120" i="10"/>
  <c r="C189" i="10" s="1"/>
  <c r="D98" i="10"/>
  <c r="D91" i="10"/>
  <c r="D107" i="10"/>
  <c r="D110" i="10"/>
  <c r="D108" i="10"/>
  <c r="D160" i="10"/>
  <c r="C201" i="10" s="1"/>
  <c r="D106" i="10"/>
  <c r="D106" i="9"/>
  <c r="D128" i="9"/>
  <c r="C199" i="9" s="1"/>
  <c r="D109" i="9"/>
  <c r="C198" i="9" s="1"/>
  <c r="D105" i="9"/>
  <c r="C308" i="9"/>
  <c r="D295" i="9"/>
  <c r="D104" i="9"/>
  <c r="D160" i="9"/>
  <c r="C201" i="9" s="1"/>
  <c r="D107" i="9"/>
  <c r="D92" i="9"/>
  <c r="D98" i="9"/>
  <c r="D96" i="9"/>
  <c r="C188" i="9" s="1"/>
  <c r="D120" i="9"/>
  <c r="C189" i="9" s="1"/>
  <c r="D94" i="9"/>
  <c r="D91" i="9"/>
  <c r="C308" i="8"/>
  <c r="D295" i="8"/>
  <c r="D128" i="8"/>
  <c r="C199" i="8" s="1"/>
  <c r="D108" i="8"/>
  <c r="D104" i="8"/>
  <c r="D109" i="8"/>
  <c r="C198" i="8" s="1"/>
  <c r="D105" i="8"/>
  <c r="D160" i="8"/>
  <c r="C201" i="8" s="1"/>
  <c r="D106" i="8"/>
  <c r="D111" i="8"/>
  <c r="C188" i="8"/>
  <c r="D110" i="8"/>
  <c r="D150" i="8"/>
  <c r="C191" i="8" s="1"/>
  <c r="D107" i="8"/>
  <c r="D97" i="8"/>
  <c r="D93" i="8"/>
  <c r="D94" i="8"/>
  <c r="D120" i="8"/>
  <c r="C189" i="8" s="1"/>
  <c r="D98" i="8"/>
  <c r="D91" i="8"/>
  <c r="C308" i="7"/>
  <c r="D295" i="7"/>
  <c r="D150" i="7"/>
  <c r="C191" i="7" s="1"/>
  <c r="D128" i="7"/>
  <c r="C199" i="7" s="1"/>
  <c r="D109" i="7"/>
  <c r="C198" i="7" s="1"/>
  <c r="D105" i="7"/>
  <c r="D112" i="7" s="1"/>
  <c r="D94" i="7"/>
  <c r="D98" i="7"/>
  <c r="D120" i="7"/>
  <c r="C189" i="7" s="1"/>
  <c r="D91" i="7"/>
  <c r="D160" i="7"/>
  <c r="C201" i="7" s="1"/>
  <c r="D92" i="7"/>
  <c r="D110" i="7"/>
  <c r="C308" i="6"/>
  <c r="D295" i="6"/>
  <c r="C188" i="6"/>
  <c r="D128" i="6"/>
  <c r="C199" i="6" s="1"/>
  <c r="D106" i="6"/>
  <c r="D112" i="6" s="1"/>
  <c r="D109" i="6"/>
  <c r="C198" i="6" s="1"/>
  <c r="D110" i="6"/>
  <c r="D105" i="6"/>
  <c r="D160" i="6"/>
  <c r="C201" i="6" s="1"/>
  <c r="D111" i="6"/>
  <c r="D108" i="6"/>
  <c r="D150" i="6"/>
  <c r="C191" i="6" s="1"/>
  <c r="D107" i="6"/>
  <c r="D120" i="6"/>
  <c r="C189" i="6" s="1"/>
  <c r="D98" i="6"/>
  <c r="D94" i="6"/>
  <c r="D99" i="6" s="1"/>
  <c r="C308" i="5"/>
  <c r="D295" i="5"/>
  <c r="D150" i="5"/>
  <c r="C191" i="5" s="1"/>
  <c r="C188" i="5"/>
  <c r="D128" i="5"/>
  <c r="C199" i="5" s="1"/>
  <c r="D109" i="5"/>
  <c r="C198" i="5" s="1"/>
  <c r="D105" i="5"/>
  <c r="D112" i="5" s="1"/>
  <c r="D106" i="5"/>
  <c r="D160" i="5"/>
  <c r="C201" i="5" s="1"/>
  <c r="D111" i="5"/>
  <c r="D107" i="5"/>
  <c r="D98" i="5"/>
  <c r="D94" i="5"/>
  <c r="D120" i="5"/>
  <c r="C189" i="5" s="1"/>
  <c r="D91" i="5"/>
  <c r="D120" i="4"/>
  <c r="C189" i="4" s="1"/>
  <c r="D94" i="4"/>
  <c r="D98" i="4"/>
  <c r="D96" i="4"/>
  <c r="C188" i="4" s="1"/>
  <c r="C308" i="4"/>
  <c r="D295" i="4"/>
  <c r="D93" i="4"/>
  <c r="D160" i="4"/>
  <c r="C201" i="4" s="1"/>
  <c r="D95" i="4"/>
  <c r="D150" i="4"/>
  <c r="C191" i="4" s="1"/>
  <c r="D91" i="4"/>
  <c r="D128" i="4"/>
  <c r="C199" i="4" s="1"/>
  <c r="D106" i="4"/>
  <c r="D109" i="4"/>
  <c r="C198" i="4" s="1"/>
  <c r="D110" i="4"/>
  <c r="D105" i="4"/>
  <c r="D112" i="4" s="1"/>
  <c r="D92" i="4"/>
  <c r="D150" i="3"/>
  <c r="C191" i="3" s="1"/>
  <c r="D128" i="3"/>
  <c r="C199" i="3" s="1"/>
  <c r="D105" i="3"/>
  <c r="D109" i="3"/>
  <c r="D104" i="3"/>
  <c r="D107" i="3"/>
  <c r="D160" i="3"/>
  <c r="C201" i="3" s="1"/>
  <c r="D111" i="3"/>
  <c r="D96" i="3"/>
  <c r="D92" i="3"/>
  <c r="D94" i="3"/>
  <c r="D120" i="3"/>
  <c r="C189" i="3" s="1"/>
  <c r="D98" i="3"/>
  <c r="D91" i="3"/>
  <c r="D160" i="2"/>
  <c r="C201" i="2" s="1"/>
  <c r="D150" i="2"/>
  <c r="C191" i="2" s="1"/>
  <c r="D98" i="2"/>
  <c r="D120" i="2"/>
  <c r="C189" i="2" s="1"/>
  <c r="D94" i="2"/>
  <c r="D91" i="2"/>
  <c r="D112" i="2"/>
  <c r="D128" i="2"/>
  <c r="C199" i="2" s="1"/>
  <c r="D105" i="2"/>
  <c r="D109" i="2"/>
  <c r="C198" i="2" s="1"/>
  <c r="D96" i="2"/>
  <c r="C188" i="2" s="1"/>
  <c r="D110" i="2"/>
  <c r="D295" i="1"/>
  <c r="C308" i="1"/>
  <c r="L232" i="37"/>
  <c r="K232" i="37"/>
  <c r="L231" i="37"/>
  <c r="K231" i="37"/>
  <c r="L230" i="37"/>
  <c r="K230" i="37"/>
  <c r="L232" i="36"/>
  <c r="K232" i="36"/>
  <c r="L231" i="36"/>
  <c r="K231" i="36"/>
  <c r="L230" i="36"/>
  <c r="K230" i="36"/>
  <c r="L232" i="35"/>
  <c r="K232" i="35"/>
  <c r="L231" i="35"/>
  <c r="K231" i="35"/>
  <c r="L230" i="35"/>
  <c r="K230" i="35"/>
  <c r="L232" i="34"/>
  <c r="K232" i="34"/>
  <c r="L231" i="34"/>
  <c r="K231" i="34"/>
  <c r="L230" i="34"/>
  <c r="K230" i="34"/>
  <c r="L232" i="33"/>
  <c r="K232" i="33"/>
  <c r="L231" i="33"/>
  <c r="K231" i="33"/>
  <c r="L230" i="33"/>
  <c r="K230" i="33"/>
  <c r="L232" i="32"/>
  <c r="K232" i="32"/>
  <c r="L231" i="32"/>
  <c r="K231" i="32"/>
  <c r="L230" i="32"/>
  <c r="K230" i="32"/>
  <c r="L232" i="31"/>
  <c r="K232" i="31"/>
  <c r="L231" i="31"/>
  <c r="K231" i="31"/>
  <c r="L230" i="31"/>
  <c r="K230" i="31"/>
  <c r="L232" i="30"/>
  <c r="K232" i="30"/>
  <c r="L231" i="30"/>
  <c r="K231" i="30"/>
  <c r="L230" i="30"/>
  <c r="K230" i="30"/>
  <c r="L232" i="29"/>
  <c r="K232" i="29"/>
  <c r="L231" i="29"/>
  <c r="K231" i="29"/>
  <c r="L230" i="29"/>
  <c r="K230" i="29"/>
  <c r="L232" i="28"/>
  <c r="K232" i="28"/>
  <c r="L231" i="28"/>
  <c r="K231" i="28"/>
  <c r="L230" i="28"/>
  <c r="K230" i="28"/>
  <c r="L232" i="27"/>
  <c r="K232" i="27"/>
  <c r="L231" i="27"/>
  <c r="K231" i="27"/>
  <c r="L230" i="27"/>
  <c r="K230" i="27"/>
  <c r="L232" i="26"/>
  <c r="K232" i="26"/>
  <c r="L231" i="26"/>
  <c r="K231" i="26"/>
  <c r="L230" i="26"/>
  <c r="K230" i="26"/>
  <c r="L232" i="25"/>
  <c r="K232" i="25"/>
  <c r="L231" i="25"/>
  <c r="K231" i="25"/>
  <c r="L230" i="25"/>
  <c r="K230" i="25"/>
  <c r="L232" i="24"/>
  <c r="K232" i="24"/>
  <c r="L231" i="24"/>
  <c r="K231" i="24"/>
  <c r="L230" i="24"/>
  <c r="K230" i="24"/>
  <c r="L232" i="23"/>
  <c r="K232" i="23"/>
  <c r="L231" i="23"/>
  <c r="K231" i="23"/>
  <c r="L230" i="23"/>
  <c r="K230" i="23"/>
  <c r="L232" i="22"/>
  <c r="K232" i="22"/>
  <c r="L231" i="22"/>
  <c r="K231" i="22"/>
  <c r="L230" i="22"/>
  <c r="K230" i="22"/>
  <c r="L232" i="21"/>
  <c r="K232" i="21"/>
  <c r="L231" i="21"/>
  <c r="K231" i="21"/>
  <c r="L230" i="21"/>
  <c r="K230" i="21"/>
  <c r="L232" i="20"/>
  <c r="K232" i="20"/>
  <c r="L231" i="20"/>
  <c r="K231" i="20"/>
  <c r="L230" i="20"/>
  <c r="K230" i="20"/>
  <c r="L232" i="19"/>
  <c r="K232" i="19"/>
  <c r="L231" i="19"/>
  <c r="K231" i="19"/>
  <c r="L230" i="19"/>
  <c r="K230" i="19"/>
  <c r="L232" i="18"/>
  <c r="K232" i="18"/>
  <c r="L231" i="18"/>
  <c r="K231" i="18"/>
  <c r="L230" i="18"/>
  <c r="K230" i="18"/>
  <c r="L232" i="17"/>
  <c r="K232" i="17"/>
  <c r="L231" i="17"/>
  <c r="K231" i="17"/>
  <c r="L230" i="17"/>
  <c r="K230" i="17"/>
  <c r="L232" i="16"/>
  <c r="K232" i="16"/>
  <c r="L231" i="16"/>
  <c r="K231" i="16"/>
  <c r="L230" i="16"/>
  <c r="K230" i="16"/>
  <c r="L232" i="15"/>
  <c r="K232" i="15"/>
  <c r="L231" i="15"/>
  <c r="K231" i="15"/>
  <c r="L230" i="15"/>
  <c r="K230" i="15"/>
  <c r="L232" i="14"/>
  <c r="K232" i="14"/>
  <c r="L231" i="14"/>
  <c r="K231" i="14"/>
  <c r="L230" i="14"/>
  <c r="K230" i="14"/>
  <c r="L232" i="13"/>
  <c r="K232" i="13"/>
  <c r="L231" i="13"/>
  <c r="K231" i="13"/>
  <c r="L230" i="13"/>
  <c r="K230" i="13"/>
  <c r="L232" i="12"/>
  <c r="K232" i="12"/>
  <c r="L231" i="12"/>
  <c r="K231" i="12"/>
  <c r="L230" i="12"/>
  <c r="K230" i="12"/>
  <c r="L232" i="11"/>
  <c r="K232" i="11"/>
  <c r="L231" i="11"/>
  <c r="K231" i="11"/>
  <c r="L230" i="11"/>
  <c r="K230" i="11"/>
  <c r="L232" i="10"/>
  <c r="K232" i="10"/>
  <c r="L231" i="10"/>
  <c r="K231" i="10"/>
  <c r="L230" i="10"/>
  <c r="K230" i="10"/>
  <c r="L232" i="9"/>
  <c r="K232" i="9"/>
  <c r="L231" i="9"/>
  <c r="K231" i="9"/>
  <c r="L230" i="9"/>
  <c r="K230" i="9"/>
  <c r="L232" i="8"/>
  <c r="K232" i="8"/>
  <c r="L231" i="8"/>
  <c r="K231" i="8"/>
  <c r="L230" i="8"/>
  <c r="K230" i="8"/>
  <c r="L232" i="7"/>
  <c r="K232" i="7"/>
  <c r="L231" i="7"/>
  <c r="K231" i="7"/>
  <c r="L230" i="7"/>
  <c r="K230" i="7"/>
  <c r="L232" i="6"/>
  <c r="K232" i="6"/>
  <c r="L231" i="6"/>
  <c r="K231" i="6"/>
  <c r="L230" i="6"/>
  <c r="K230" i="6"/>
  <c r="L232" i="5"/>
  <c r="K232" i="5"/>
  <c r="L231" i="5"/>
  <c r="K231" i="5"/>
  <c r="L230" i="5"/>
  <c r="K230" i="5"/>
  <c r="L232" i="4"/>
  <c r="K232" i="4"/>
  <c r="L231" i="4"/>
  <c r="K231" i="4"/>
  <c r="L230" i="4"/>
  <c r="K230" i="4"/>
  <c r="L232" i="3"/>
  <c r="K232" i="3"/>
  <c r="L231" i="3"/>
  <c r="K231" i="3"/>
  <c r="L230" i="3"/>
  <c r="K230" i="3"/>
  <c r="L232" i="2"/>
  <c r="K232" i="2"/>
  <c r="L231" i="2"/>
  <c r="K231" i="2"/>
  <c r="L230" i="2"/>
  <c r="K230" i="2"/>
  <c r="C336" i="1"/>
  <c r="D299" i="1"/>
  <c r="C300" i="1" s="1"/>
  <c r="D300" i="1" s="1"/>
  <c r="C301" i="1" s="1"/>
  <c r="C287" i="1"/>
  <c r="C286" i="1"/>
  <c r="C307" i="1" s="1"/>
  <c r="C275" i="1"/>
  <c r="C273" i="1"/>
  <c r="C254" i="1"/>
  <c r="C253" i="1"/>
  <c r="C252" i="1"/>
  <c r="C251" i="1"/>
  <c r="H250" i="1"/>
  <c r="G250" i="1"/>
  <c r="F250" i="1"/>
  <c r="C231" i="1"/>
  <c r="C263" i="1" s="1"/>
  <c r="L229" i="1"/>
  <c r="D239" i="1" s="1"/>
  <c r="K229" i="1"/>
  <c r="D238" i="1" s="1"/>
  <c r="L228" i="1"/>
  <c r="K228" i="1"/>
  <c r="L227" i="1"/>
  <c r="K227" i="1"/>
  <c r="C160" i="1"/>
  <c r="C150" i="1"/>
  <c r="C127" i="1"/>
  <c r="C119" i="1"/>
  <c r="C112" i="1"/>
  <c r="C99" i="1"/>
  <c r="C86" i="1"/>
  <c r="C218" i="1" s="1"/>
  <c r="C75" i="1"/>
  <c r="C209" i="1" s="1"/>
  <c r="C64" i="1"/>
  <c r="D157" i="1" s="1"/>
  <c r="C52" i="1"/>
  <c r="D178" i="37" l="1"/>
  <c r="D183" i="37"/>
  <c r="D181" i="37"/>
  <c r="D176" i="37"/>
  <c r="D182" i="37" s="1"/>
  <c r="D180" i="37"/>
  <c r="D177" i="37"/>
  <c r="D179" i="37"/>
  <c r="D99" i="37"/>
  <c r="D178" i="36"/>
  <c r="D177" i="36"/>
  <c r="D176" i="36"/>
  <c r="D179" i="36"/>
  <c r="D180" i="36"/>
  <c r="D183" i="36"/>
  <c r="D181" i="36"/>
  <c r="D99" i="36"/>
  <c r="D112" i="35"/>
  <c r="D99" i="35"/>
  <c r="C188" i="35"/>
  <c r="D112" i="34"/>
  <c r="C198" i="34"/>
  <c r="D99" i="34"/>
  <c r="C188" i="34"/>
  <c r="D99" i="33"/>
  <c r="C188" i="33"/>
  <c r="D183" i="33"/>
  <c r="D180" i="33"/>
  <c r="D181" i="33"/>
  <c r="D178" i="33"/>
  <c r="D177" i="33"/>
  <c r="D176" i="33"/>
  <c r="D182" i="33" s="1"/>
  <c r="D179" i="33"/>
  <c r="D112" i="32"/>
  <c r="C188" i="32"/>
  <c r="C198" i="32"/>
  <c r="D168" i="32"/>
  <c r="D164" i="32"/>
  <c r="D166" i="32"/>
  <c r="D169" i="32"/>
  <c r="D165" i="32"/>
  <c r="D167" i="32"/>
  <c r="D171" i="32"/>
  <c r="D112" i="31"/>
  <c r="D99" i="31"/>
  <c r="D180" i="30"/>
  <c r="D179" i="30"/>
  <c r="D176" i="30"/>
  <c r="D183" i="30"/>
  <c r="D178" i="30"/>
  <c r="D181" i="30"/>
  <c r="D177" i="30"/>
  <c r="D99" i="30"/>
  <c r="C188" i="30"/>
  <c r="D179" i="29"/>
  <c r="D176" i="29"/>
  <c r="D180" i="29"/>
  <c r="D183" i="29"/>
  <c r="D177" i="29"/>
  <c r="D181" i="29"/>
  <c r="D178" i="29"/>
  <c r="D166" i="29"/>
  <c r="D171" i="29"/>
  <c r="D168" i="29"/>
  <c r="D169" i="29"/>
  <c r="D164" i="29"/>
  <c r="D167" i="29"/>
  <c r="D165" i="29"/>
  <c r="C188" i="29"/>
  <c r="D180" i="28"/>
  <c r="D183" i="28"/>
  <c r="D177" i="28"/>
  <c r="D178" i="28"/>
  <c r="D181" i="28"/>
  <c r="D176" i="28"/>
  <c r="D179" i="28"/>
  <c r="D99" i="28"/>
  <c r="C188" i="28"/>
  <c r="D180" i="27"/>
  <c r="D177" i="27"/>
  <c r="D179" i="27"/>
  <c r="D183" i="27"/>
  <c r="D181" i="27"/>
  <c r="D178" i="27"/>
  <c r="D176" i="27"/>
  <c r="D182" i="27" s="1"/>
  <c r="C188" i="27"/>
  <c r="D166" i="27"/>
  <c r="D168" i="27"/>
  <c r="D169" i="27"/>
  <c r="D167" i="27"/>
  <c r="D171" i="27"/>
  <c r="D165" i="27"/>
  <c r="D164" i="27"/>
  <c r="D177" i="26"/>
  <c r="D176" i="26"/>
  <c r="D178" i="26"/>
  <c r="D179" i="26"/>
  <c r="D180" i="26"/>
  <c r="D181" i="26"/>
  <c r="D183" i="26"/>
  <c r="D99" i="26"/>
  <c r="D166" i="25"/>
  <c r="D168" i="25"/>
  <c r="D169" i="25"/>
  <c r="D164" i="25"/>
  <c r="D170" i="25" s="1"/>
  <c r="D172" i="25" s="1"/>
  <c r="C192" i="25" s="1"/>
  <c r="C194" i="25" s="1"/>
  <c r="C210" i="25" s="1"/>
  <c r="C211" i="25" s="1"/>
  <c r="C212" i="25" s="1"/>
  <c r="D171" i="25"/>
  <c r="D167" i="25"/>
  <c r="D165" i="25"/>
  <c r="D177" i="25"/>
  <c r="D178" i="25"/>
  <c r="D176" i="25"/>
  <c r="D179" i="25"/>
  <c r="D181" i="25"/>
  <c r="D180" i="25"/>
  <c r="D183" i="25"/>
  <c r="D180" i="24"/>
  <c r="D178" i="24"/>
  <c r="D179" i="24"/>
  <c r="D181" i="24"/>
  <c r="D177" i="24"/>
  <c r="D183" i="24"/>
  <c r="D176" i="24"/>
  <c r="D99" i="24"/>
  <c r="C188" i="24"/>
  <c r="D166" i="23"/>
  <c r="D165" i="23"/>
  <c r="D168" i="23"/>
  <c r="D167" i="23"/>
  <c r="D169" i="23"/>
  <c r="D171" i="23"/>
  <c r="D164" i="23"/>
  <c r="C188" i="23"/>
  <c r="D112" i="23"/>
  <c r="C198" i="23"/>
  <c r="D166" i="22"/>
  <c r="D171" i="22"/>
  <c r="D164" i="22"/>
  <c r="D168" i="22"/>
  <c r="D169" i="22"/>
  <c r="D167" i="22"/>
  <c r="D165" i="22"/>
  <c r="D181" i="22"/>
  <c r="D176" i="22"/>
  <c r="D178" i="22"/>
  <c r="D180" i="22"/>
  <c r="D179" i="22"/>
  <c r="D177" i="22"/>
  <c r="D183" i="22"/>
  <c r="D112" i="21"/>
  <c r="D99" i="21"/>
  <c r="C188" i="21"/>
  <c r="D183" i="20"/>
  <c r="D177" i="20"/>
  <c r="D180" i="20"/>
  <c r="D178" i="20"/>
  <c r="D181" i="20"/>
  <c r="D176" i="20"/>
  <c r="D179" i="20"/>
  <c r="D99" i="20"/>
  <c r="C188" i="20"/>
  <c r="D181" i="19"/>
  <c r="D180" i="19"/>
  <c r="D179" i="19"/>
  <c r="D177" i="19"/>
  <c r="D178" i="19"/>
  <c r="D183" i="19"/>
  <c r="D176" i="19"/>
  <c r="D166" i="19"/>
  <c r="D167" i="19"/>
  <c r="D168" i="19"/>
  <c r="D171" i="19"/>
  <c r="D165" i="19"/>
  <c r="D169" i="19"/>
  <c r="D164" i="19"/>
  <c r="C188" i="19"/>
  <c r="D180" i="18"/>
  <c r="D177" i="18"/>
  <c r="D178" i="18"/>
  <c r="D179" i="18"/>
  <c r="D181" i="18"/>
  <c r="D183" i="18"/>
  <c r="D176" i="18"/>
  <c r="D99" i="18"/>
  <c r="C188" i="18"/>
  <c r="D180" i="17"/>
  <c r="D176" i="17"/>
  <c r="D177" i="17"/>
  <c r="D179" i="17"/>
  <c r="D181" i="17"/>
  <c r="D178" i="17"/>
  <c r="D183" i="17"/>
  <c r="D166" i="17"/>
  <c r="D164" i="17"/>
  <c r="D167" i="17"/>
  <c r="D168" i="17"/>
  <c r="D169" i="17"/>
  <c r="D171" i="17"/>
  <c r="D165" i="17"/>
  <c r="D179" i="16"/>
  <c r="D178" i="16"/>
  <c r="D176" i="16"/>
  <c r="D183" i="16"/>
  <c r="D180" i="16"/>
  <c r="D181" i="16"/>
  <c r="D177" i="16"/>
  <c r="D99" i="16"/>
  <c r="C188" i="16"/>
  <c r="D177" i="15"/>
  <c r="D178" i="15"/>
  <c r="D176" i="15"/>
  <c r="D179" i="15"/>
  <c r="D180" i="15"/>
  <c r="D181" i="15"/>
  <c r="D183" i="15"/>
  <c r="D99" i="15"/>
  <c r="D99" i="14"/>
  <c r="D112" i="14"/>
  <c r="C188" i="14"/>
  <c r="D99" i="13"/>
  <c r="C188" i="13"/>
  <c r="D112" i="13"/>
  <c r="D180" i="12"/>
  <c r="D177" i="12"/>
  <c r="D178" i="12"/>
  <c r="D179" i="12"/>
  <c r="D181" i="12"/>
  <c r="D183" i="12"/>
  <c r="D176" i="12"/>
  <c r="D182" i="12" s="1"/>
  <c r="D99" i="12"/>
  <c r="D179" i="11"/>
  <c r="D181" i="11"/>
  <c r="D183" i="11"/>
  <c r="D177" i="11"/>
  <c r="D176" i="11"/>
  <c r="D180" i="11"/>
  <c r="D178" i="11"/>
  <c r="D99" i="11"/>
  <c r="C188" i="11"/>
  <c r="D177" i="10"/>
  <c r="D178" i="10"/>
  <c r="D176" i="10"/>
  <c r="D181" i="10"/>
  <c r="D180" i="10"/>
  <c r="D179" i="10"/>
  <c r="D183" i="10"/>
  <c r="D99" i="10"/>
  <c r="C188" i="10"/>
  <c r="D99" i="9"/>
  <c r="D112" i="9"/>
  <c r="D112" i="8"/>
  <c r="D99" i="8"/>
  <c r="D180" i="7"/>
  <c r="D179" i="7"/>
  <c r="D183" i="7"/>
  <c r="D177" i="7"/>
  <c r="D178" i="7"/>
  <c r="D181" i="7"/>
  <c r="D176" i="7"/>
  <c r="D99" i="7"/>
  <c r="C188" i="7"/>
  <c r="D166" i="6"/>
  <c r="D164" i="6"/>
  <c r="D168" i="6"/>
  <c r="D167" i="6"/>
  <c r="D169" i="6"/>
  <c r="D165" i="6"/>
  <c r="D171" i="6"/>
  <c r="D180" i="6"/>
  <c r="D178" i="6"/>
  <c r="D176" i="6"/>
  <c r="D177" i="6"/>
  <c r="D181" i="6"/>
  <c r="D183" i="6"/>
  <c r="D179" i="6"/>
  <c r="D177" i="5"/>
  <c r="D179" i="5"/>
  <c r="D180" i="5"/>
  <c r="D178" i="5"/>
  <c r="D183" i="5"/>
  <c r="D181" i="5"/>
  <c r="D176" i="5"/>
  <c r="D99" i="5"/>
  <c r="D180" i="4"/>
  <c r="D178" i="4"/>
  <c r="D179" i="4"/>
  <c r="D176" i="4"/>
  <c r="D182" i="4" s="1"/>
  <c r="D177" i="4"/>
  <c r="D181" i="4"/>
  <c r="D183" i="4"/>
  <c r="D99" i="4"/>
  <c r="D99" i="3"/>
  <c r="C188" i="3"/>
  <c r="D112" i="3"/>
  <c r="C198" i="3"/>
  <c r="D99" i="2"/>
  <c r="D181" i="2"/>
  <c r="D183" i="2"/>
  <c r="D176" i="2"/>
  <c r="D180" i="2"/>
  <c r="D177" i="2"/>
  <c r="D178" i="2"/>
  <c r="D179" i="2"/>
  <c r="C276" i="1"/>
  <c r="C277" i="1" s="1"/>
  <c r="D278" i="1" s="1"/>
  <c r="D241" i="1"/>
  <c r="D242" i="1" s="1"/>
  <c r="C257" i="1"/>
  <c r="C327" i="1" s="1"/>
  <c r="C232" i="1"/>
  <c r="D127" i="1"/>
  <c r="D156" i="1"/>
  <c r="C306" i="1"/>
  <c r="C310" i="1" s="1"/>
  <c r="C333" i="1" s="1"/>
  <c r="D119" i="1"/>
  <c r="D132" i="1"/>
  <c r="D139" i="1"/>
  <c r="D146" i="1"/>
  <c r="C208" i="1"/>
  <c r="D133" i="1"/>
  <c r="D147" i="1"/>
  <c r="D117" i="1"/>
  <c r="D124" i="1"/>
  <c r="D144" i="1"/>
  <c r="D154" i="1"/>
  <c r="C217" i="1"/>
  <c r="D301" i="1"/>
  <c r="C309" i="1" s="1"/>
  <c r="D116" i="1"/>
  <c r="D148" i="1"/>
  <c r="D158" i="1"/>
  <c r="D125" i="1"/>
  <c r="D126" i="1" s="1"/>
  <c r="D138" i="1"/>
  <c r="D145" i="1"/>
  <c r="D149" i="1"/>
  <c r="D155" i="1"/>
  <c r="D159" i="1"/>
  <c r="D184" i="37" l="1"/>
  <c r="C202" i="37"/>
  <c r="C204" i="37" s="1"/>
  <c r="C219" i="37" s="1"/>
  <c r="C220" i="37" s="1"/>
  <c r="C221" i="37" s="1"/>
  <c r="D166" i="37"/>
  <c r="D169" i="37"/>
  <c r="D165" i="37"/>
  <c r="D167" i="37"/>
  <c r="D164" i="37"/>
  <c r="D171" i="37"/>
  <c r="D168" i="37"/>
  <c r="D182" i="36"/>
  <c r="D166" i="36"/>
  <c r="D168" i="36"/>
  <c r="D169" i="36"/>
  <c r="D167" i="36"/>
  <c r="D171" i="36"/>
  <c r="D164" i="36"/>
  <c r="D170" i="36" s="1"/>
  <c r="D172" i="36" s="1"/>
  <c r="C192" i="36" s="1"/>
  <c r="C194" i="36" s="1"/>
  <c r="C210" i="36" s="1"/>
  <c r="C211" i="36" s="1"/>
  <c r="C212" i="36" s="1"/>
  <c r="D165" i="36"/>
  <c r="D168" i="35"/>
  <c r="D164" i="35"/>
  <c r="D166" i="35"/>
  <c r="D171" i="35"/>
  <c r="D165" i="35"/>
  <c r="D169" i="35"/>
  <c r="D167" i="35"/>
  <c r="D180" i="35"/>
  <c r="D178" i="35"/>
  <c r="D177" i="35"/>
  <c r="D176" i="35"/>
  <c r="D182" i="35" s="1"/>
  <c r="D179" i="35"/>
  <c r="D181" i="35"/>
  <c r="D183" i="35"/>
  <c r="D166" i="34"/>
  <c r="D169" i="34"/>
  <c r="D168" i="34"/>
  <c r="D165" i="34"/>
  <c r="D167" i="34"/>
  <c r="D164" i="34"/>
  <c r="D171" i="34"/>
  <c r="D181" i="34"/>
  <c r="D178" i="34"/>
  <c r="D180" i="34"/>
  <c r="D179" i="34"/>
  <c r="D183" i="34"/>
  <c r="D176" i="34"/>
  <c r="D177" i="34"/>
  <c r="D184" i="33"/>
  <c r="C202" i="33"/>
  <c r="C204" i="33" s="1"/>
  <c r="C219" i="33" s="1"/>
  <c r="C220" i="33" s="1"/>
  <c r="C221" i="33" s="1"/>
  <c r="D166" i="33"/>
  <c r="D169" i="33"/>
  <c r="D167" i="33"/>
  <c r="D171" i="33"/>
  <c r="D164" i="33"/>
  <c r="D170" i="33" s="1"/>
  <c r="D165" i="33"/>
  <c r="D168" i="33"/>
  <c r="D170" i="32"/>
  <c r="D172" i="32" s="1"/>
  <c r="C192" i="32" s="1"/>
  <c r="C194" i="32" s="1"/>
  <c r="C210" i="32" s="1"/>
  <c r="C211" i="32" s="1"/>
  <c r="C212" i="32" s="1"/>
  <c r="D181" i="32"/>
  <c r="D178" i="32"/>
  <c r="D183" i="32"/>
  <c r="D176" i="32"/>
  <c r="D180" i="32"/>
  <c r="D177" i="32"/>
  <c r="D179" i="32"/>
  <c r="D166" i="31"/>
  <c r="D171" i="31"/>
  <c r="D164" i="31"/>
  <c r="D169" i="31"/>
  <c r="D168" i="31"/>
  <c r="D167" i="31"/>
  <c r="D165" i="31"/>
  <c r="D183" i="31"/>
  <c r="D178" i="31"/>
  <c r="D176" i="31"/>
  <c r="D179" i="31"/>
  <c r="D180" i="31"/>
  <c r="D181" i="31"/>
  <c r="D177" i="31"/>
  <c r="D182" i="30"/>
  <c r="D166" i="30"/>
  <c r="D167" i="30"/>
  <c r="D164" i="30"/>
  <c r="D165" i="30"/>
  <c r="D168" i="30"/>
  <c r="D169" i="30"/>
  <c r="D171" i="30"/>
  <c r="D170" i="29"/>
  <c r="D172" i="29" s="1"/>
  <c r="C192" i="29" s="1"/>
  <c r="C194" i="29"/>
  <c r="C210" i="29" s="1"/>
  <c r="C211" i="29" s="1"/>
  <c r="C212" i="29" s="1"/>
  <c r="D182" i="29"/>
  <c r="D182" i="28"/>
  <c r="D164" i="28"/>
  <c r="D166" i="28"/>
  <c r="D171" i="28"/>
  <c r="D167" i="28"/>
  <c r="D165" i="28"/>
  <c r="D169" i="28"/>
  <c r="D168" i="28"/>
  <c r="D170" i="27"/>
  <c r="D172" i="27" s="1"/>
  <c r="C192" i="27" s="1"/>
  <c r="C194" i="27" s="1"/>
  <c r="C210" i="27" s="1"/>
  <c r="C211" i="27" s="1"/>
  <c r="C212" i="27" s="1"/>
  <c r="D184" i="27"/>
  <c r="C202" i="27"/>
  <c r="C204" i="27" s="1"/>
  <c r="C219" i="27" s="1"/>
  <c r="C220" i="27" s="1"/>
  <c r="C221" i="27" s="1"/>
  <c r="D182" i="26"/>
  <c r="D166" i="26"/>
  <c r="D171" i="26"/>
  <c r="D168" i="26"/>
  <c r="D164" i="26"/>
  <c r="D169" i="26"/>
  <c r="D167" i="26"/>
  <c r="D165" i="26"/>
  <c r="D214" i="25"/>
  <c r="D182" i="25"/>
  <c r="D182" i="24"/>
  <c r="D164" i="24"/>
  <c r="D166" i="24"/>
  <c r="D165" i="24"/>
  <c r="D169" i="24"/>
  <c r="D167" i="24"/>
  <c r="D168" i="24"/>
  <c r="D171" i="24"/>
  <c r="D170" i="23"/>
  <c r="D172" i="23" s="1"/>
  <c r="C192" i="23" s="1"/>
  <c r="C194" i="23" s="1"/>
  <c r="C210" i="23" s="1"/>
  <c r="C211" i="23" s="1"/>
  <c r="C212" i="23" s="1"/>
  <c r="D180" i="23"/>
  <c r="D176" i="23"/>
  <c r="D183" i="23"/>
  <c r="D181" i="23"/>
  <c r="D178" i="23"/>
  <c r="D179" i="23"/>
  <c r="D177" i="23"/>
  <c r="D170" i="22"/>
  <c r="D172" i="22" s="1"/>
  <c r="C192" i="22" s="1"/>
  <c r="C194" i="22" s="1"/>
  <c r="C210" i="22" s="1"/>
  <c r="C211" i="22" s="1"/>
  <c r="C212" i="22" s="1"/>
  <c r="D182" i="22"/>
  <c r="D166" i="21"/>
  <c r="D169" i="21"/>
  <c r="D168" i="21"/>
  <c r="D167" i="21"/>
  <c r="D171" i="21"/>
  <c r="D164" i="21"/>
  <c r="D165" i="21"/>
  <c r="D179" i="21"/>
  <c r="D178" i="21"/>
  <c r="D180" i="21"/>
  <c r="D183" i="21"/>
  <c r="D177" i="21"/>
  <c r="D181" i="21"/>
  <c r="D176" i="21"/>
  <c r="D182" i="21" s="1"/>
  <c r="D182" i="20"/>
  <c r="D164" i="20"/>
  <c r="D166" i="20"/>
  <c r="D167" i="20"/>
  <c r="D165" i="20"/>
  <c r="D171" i="20"/>
  <c r="D168" i="20"/>
  <c r="D169" i="20"/>
  <c r="D182" i="19"/>
  <c r="D170" i="19"/>
  <c r="D172" i="19" s="1"/>
  <c r="C192" i="19" s="1"/>
  <c r="C194" i="19" s="1"/>
  <c r="C210" i="19" s="1"/>
  <c r="C211" i="19" s="1"/>
  <c r="C212" i="19" s="1"/>
  <c r="D166" i="18"/>
  <c r="D171" i="18"/>
  <c r="D168" i="18"/>
  <c r="D169" i="18"/>
  <c r="D165" i="18"/>
  <c r="D167" i="18"/>
  <c r="D164" i="18"/>
  <c r="D182" i="18"/>
  <c r="D182" i="17"/>
  <c r="D170" i="17"/>
  <c r="D172" i="17" s="1"/>
  <c r="C192" i="17" s="1"/>
  <c r="C194" i="17" s="1"/>
  <c r="C210" i="17" s="1"/>
  <c r="C211" i="17" s="1"/>
  <c r="C212" i="17" s="1"/>
  <c r="D166" i="16"/>
  <c r="D169" i="16"/>
  <c r="D164" i="16"/>
  <c r="D167" i="16"/>
  <c r="D168" i="16"/>
  <c r="D171" i="16"/>
  <c r="D165" i="16"/>
  <c r="D182" i="16"/>
  <c r="D182" i="15"/>
  <c r="D166" i="15"/>
  <c r="D169" i="15"/>
  <c r="D164" i="15"/>
  <c r="D170" i="15" s="1"/>
  <c r="D172" i="15" s="1"/>
  <c r="C192" i="15" s="1"/>
  <c r="C194" i="15" s="1"/>
  <c r="C210" i="15" s="1"/>
  <c r="C211" i="15" s="1"/>
  <c r="C212" i="15" s="1"/>
  <c r="D171" i="15"/>
  <c r="D168" i="15"/>
  <c r="D167" i="15"/>
  <c r="D165" i="15"/>
  <c r="D180" i="14"/>
  <c r="D177" i="14"/>
  <c r="D183" i="14"/>
  <c r="D176" i="14"/>
  <c r="D182" i="14" s="1"/>
  <c r="D181" i="14"/>
  <c r="D178" i="14"/>
  <c r="D179" i="14"/>
  <c r="D166" i="14"/>
  <c r="D167" i="14"/>
  <c r="D164" i="14"/>
  <c r="D171" i="14"/>
  <c r="D168" i="14"/>
  <c r="D169" i="14"/>
  <c r="D165" i="14"/>
  <c r="D181" i="13"/>
  <c r="D183" i="13"/>
  <c r="D176" i="13"/>
  <c r="D178" i="13"/>
  <c r="D179" i="13"/>
  <c r="D180" i="13"/>
  <c r="D177" i="13"/>
  <c r="D168" i="13"/>
  <c r="D164" i="13"/>
  <c r="D166" i="13"/>
  <c r="D171" i="13"/>
  <c r="D165" i="13"/>
  <c r="D169" i="13"/>
  <c r="D167" i="13"/>
  <c r="D184" i="12"/>
  <c r="C202" i="12"/>
  <c r="C204" i="12" s="1"/>
  <c r="C219" i="12" s="1"/>
  <c r="C220" i="12" s="1"/>
  <c r="C221" i="12" s="1"/>
  <c r="D168" i="12"/>
  <c r="D164" i="12"/>
  <c r="D166" i="12"/>
  <c r="D171" i="12"/>
  <c r="D169" i="12"/>
  <c r="D165" i="12"/>
  <c r="D167" i="12"/>
  <c r="D166" i="11"/>
  <c r="D169" i="11"/>
  <c r="D167" i="11"/>
  <c r="D168" i="11"/>
  <c r="D171" i="11"/>
  <c r="D164" i="11"/>
  <c r="D165" i="11"/>
  <c r="D182" i="11"/>
  <c r="D182" i="10"/>
  <c r="D166" i="10"/>
  <c r="D168" i="10"/>
  <c r="D164" i="10"/>
  <c r="D169" i="10"/>
  <c r="D167" i="10"/>
  <c r="D171" i="10"/>
  <c r="D165" i="10"/>
  <c r="D180" i="9"/>
  <c r="D183" i="9"/>
  <c r="D179" i="9"/>
  <c r="D176" i="9"/>
  <c r="D182" i="9" s="1"/>
  <c r="D178" i="9"/>
  <c r="D177" i="9"/>
  <c r="D181" i="9"/>
  <c r="D168" i="9"/>
  <c r="D164" i="9"/>
  <c r="D166" i="9"/>
  <c r="D169" i="9"/>
  <c r="D167" i="9"/>
  <c r="D165" i="9"/>
  <c r="D171" i="9"/>
  <c r="D166" i="8"/>
  <c r="D169" i="8"/>
  <c r="D167" i="8"/>
  <c r="D164" i="8"/>
  <c r="D170" i="8" s="1"/>
  <c r="D172" i="8" s="1"/>
  <c r="C192" i="8" s="1"/>
  <c r="C194" i="8" s="1"/>
  <c r="C210" i="8" s="1"/>
  <c r="C211" i="8" s="1"/>
  <c r="C212" i="8" s="1"/>
  <c r="D165" i="8"/>
  <c r="D168" i="8"/>
  <c r="D171" i="8"/>
  <c r="D176" i="8"/>
  <c r="D179" i="8"/>
  <c r="D180" i="8"/>
  <c r="D181" i="8"/>
  <c r="D178" i="8"/>
  <c r="D183" i="8"/>
  <c r="D177" i="8"/>
  <c r="D182" i="7"/>
  <c r="D166" i="7"/>
  <c r="D169" i="7"/>
  <c r="D167" i="7"/>
  <c r="D164" i="7"/>
  <c r="D165" i="7"/>
  <c r="D168" i="7"/>
  <c r="D171" i="7"/>
  <c r="D182" i="6"/>
  <c r="D170" i="6"/>
  <c r="D172" i="6" s="1"/>
  <c r="C192" i="6" s="1"/>
  <c r="C194" i="6" s="1"/>
  <c r="C210" i="6" s="1"/>
  <c r="C211" i="6" s="1"/>
  <c r="C212" i="6" s="1"/>
  <c r="D182" i="5"/>
  <c r="D166" i="5"/>
  <c r="D167" i="5"/>
  <c r="D168" i="5"/>
  <c r="D169" i="5"/>
  <c r="D171" i="5"/>
  <c r="D165" i="5"/>
  <c r="D164" i="5"/>
  <c r="D170" i="5" s="1"/>
  <c r="D172" i="5" s="1"/>
  <c r="C192" i="5" s="1"/>
  <c r="C194" i="5" s="1"/>
  <c r="C210" i="5" s="1"/>
  <c r="C211" i="5" s="1"/>
  <c r="C212" i="5" s="1"/>
  <c r="D184" i="4"/>
  <c r="C202" i="4"/>
  <c r="C204" i="4" s="1"/>
  <c r="C219" i="4" s="1"/>
  <c r="C220" i="4" s="1"/>
  <c r="C221" i="4" s="1"/>
  <c r="D166" i="4"/>
  <c r="D169" i="4"/>
  <c r="D168" i="4"/>
  <c r="D165" i="4"/>
  <c r="D171" i="4"/>
  <c r="D164" i="4"/>
  <c r="D170" i="4" s="1"/>
  <c r="D172" i="4" s="1"/>
  <c r="C192" i="4" s="1"/>
  <c r="C194" i="4" s="1"/>
  <c r="C210" i="4" s="1"/>
  <c r="C211" i="4" s="1"/>
  <c r="C212" i="4" s="1"/>
  <c r="D167" i="4"/>
  <c r="D179" i="3"/>
  <c r="D180" i="3"/>
  <c r="D183" i="3"/>
  <c r="D176" i="3"/>
  <c r="D182" i="3" s="1"/>
  <c r="D177" i="3"/>
  <c r="D181" i="3"/>
  <c r="D178" i="3"/>
  <c r="D166" i="3"/>
  <c r="D167" i="3"/>
  <c r="D165" i="3"/>
  <c r="D171" i="3"/>
  <c r="D169" i="3"/>
  <c r="D164" i="3"/>
  <c r="D168" i="3"/>
  <c r="D166" i="2"/>
  <c r="D165" i="2"/>
  <c r="D167" i="2"/>
  <c r="D164" i="2"/>
  <c r="D170" i="2" s="1"/>
  <c r="D172" i="2" s="1"/>
  <c r="C192" i="2" s="1"/>
  <c r="C194" i="2" s="1"/>
  <c r="C210" i="2" s="1"/>
  <c r="C211" i="2" s="1"/>
  <c r="C212" i="2" s="1"/>
  <c r="D171" i="2"/>
  <c r="D168" i="2"/>
  <c r="D169" i="2"/>
  <c r="D182" i="2"/>
  <c r="D134" i="1"/>
  <c r="C190" i="1" s="1"/>
  <c r="D104" i="1"/>
  <c r="D108" i="1"/>
  <c r="C264" i="1"/>
  <c r="D243" i="1"/>
  <c r="D107" i="1"/>
  <c r="D111" i="1"/>
  <c r="D97" i="1"/>
  <c r="D120" i="1"/>
  <c r="C189" i="1" s="1"/>
  <c r="D140" i="1"/>
  <c r="C200" i="1" s="1"/>
  <c r="D93" i="1"/>
  <c r="D96" i="1"/>
  <c r="D95" i="1"/>
  <c r="D160" i="1"/>
  <c r="C201" i="1" s="1"/>
  <c r="D94" i="1"/>
  <c r="D92" i="1"/>
  <c r="D91" i="1"/>
  <c r="D150" i="1"/>
  <c r="C191" i="1" s="1"/>
  <c r="D128" i="1"/>
  <c r="C199" i="1" s="1"/>
  <c r="D106" i="1"/>
  <c r="D110" i="1"/>
  <c r="D109" i="1"/>
  <c r="C198" i="1" s="1"/>
  <c r="D105" i="1"/>
  <c r="D98" i="1"/>
  <c r="D170" i="37" l="1"/>
  <c r="D172" i="37" s="1"/>
  <c r="C192" i="37" s="1"/>
  <c r="C194" i="37" s="1"/>
  <c r="C210" i="37" s="1"/>
  <c r="C211" i="37" s="1"/>
  <c r="C212" i="37" s="1"/>
  <c r="D214" i="36"/>
  <c r="D184" i="36"/>
  <c r="C202" i="36"/>
  <c r="C204" i="36" s="1"/>
  <c r="C219" i="36" s="1"/>
  <c r="C220" i="36" s="1"/>
  <c r="C221" i="36" s="1"/>
  <c r="C262" i="36" s="1"/>
  <c r="C265" i="36" s="1"/>
  <c r="C266" i="36" s="1"/>
  <c r="C332" i="36" s="1"/>
  <c r="D184" i="35"/>
  <c r="C202" i="35"/>
  <c r="C204" i="35" s="1"/>
  <c r="C219" i="35" s="1"/>
  <c r="C220" i="35" s="1"/>
  <c r="C221" i="35" s="1"/>
  <c r="D170" i="35"/>
  <c r="D172" i="35" s="1"/>
  <c r="C192" i="35" s="1"/>
  <c r="C194" i="35" s="1"/>
  <c r="C210" i="35" s="1"/>
  <c r="C211" i="35" s="1"/>
  <c r="C212" i="35" s="1"/>
  <c r="D182" i="34"/>
  <c r="D170" i="34"/>
  <c r="D172" i="34" s="1"/>
  <c r="C192" i="34" s="1"/>
  <c r="C194" i="34" s="1"/>
  <c r="C210" i="34" s="1"/>
  <c r="C211" i="34" s="1"/>
  <c r="C212" i="34" s="1"/>
  <c r="D172" i="33"/>
  <c r="C192" i="33" s="1"/>
  <c r="C194" i="33" s="1"/>
  <c r="C210" i="33" s="1"/>
  <c r="C211" i="33" s="1"/>
  <c r="C212" i="33" s="1"/>
  <c r="D214" i="32"/>
  <c r="D182" i="32"/>
  <c r="D170" i="31"/>
  <c r="D172" i="31" s="1"/>
  <c r="C192" i="31" s="1"/>
  <c r="C194" i="31" s="1"/>
  <c r="C210" i="31" s="1"/>
  <c r="C211" i="31" s="1"/>
  <c r="C212" i="31" s="1"/>
  <c r="D182" i="31"/>
  <c r="D170" i="30"/>
  <c r="D172" i="30" s="1"/>
  <c r="C192" i="30" s="1"/>
  <c r="C194" i="30" s="1"/>
  <c r="C210" i="30" s="1"/>
  <c r="C211" i="30" s="1"/>
  <c r="C212" i="30" s="1"/>
  <c r="D184" i="30"/>
  <c r="C202" i="30"/>
  <c r="C204" i="30" s="1"/>
  <c r="C219" i="30" s="1"/>
  <c r="C220" i="30" s="1"/>
  <c r="C221" i="30" s="1"/>
  <c r="D184" i="29"/>
  <c r="C202" i="29"/>
  <c r="C204" i="29" s="1"/>
  <c r="C219" i="29" s="1"/>
  <c r="C220" i="29" s="1"/>
  <c r="C221" i="29" s="1"/>
  <c r="D214" i="29"/>
  <c r="C262" i="29"/>
  <c r="C265" i="29" s="1"/>
  <c r="C266" i="29" s="1"/>
  <c r="C332" i="29" s="1"/>
  <c r="D170" i="28"/>
  <c r="D172" i="28" s="1"/>
  <c r="C192" i="28" s="1"/>
  <c r="C194" i="28" s="1"/>
  <c r="C210" i="28" s="1"/>
  <c r="C211" i="28" s="1"/>
  <c r="C212" i="28" s="1"/>
  <c r="D184" i="28"/>
  <c r="C202" i="28"/>
  <c r="C204" i="28" s="1"/>
  <c r="C219" i="28" s="1"/>
  <c r="C220" i="28" s="1"/>
  <c r="C221" i="28" s="1"/>
  <c r="D214" i="27"/>
  <c r="C262" i="27"/>
  <c r="C265" i="27" s="1"/>
  <c r="C266" i="27" s="1"/>
  <c r="C332" i="27" s="1"/>
  <c r="D170" i="26"/>
  <c r="D172" i="26" s="1"/>
  <c r="C192" i="26" s="1"/>
  <c r="C194" i="26" s="1"/>
  <c r="C210" i="26" s="1"/>
  <c r="C211" i="26" s="1"/>
  <c r="C212" i="26" s="1"/>
  <c r="D184" i="26"/>
  <c r="C202" i="26"/>
  <c r="C204" i="26" s="1"/>
  <c r="C219" i="26" s="1"/>
  <c r="C220" i="26" s="1"/>
  <c r="C221" i="26" s="1"/>
  <c r="D184" i="25"/>
  <c r="C202" i="25"/>
  <c r="C204" i="25" s="1"/>
  <c r="C219" i="25" s="1"/>
  <c r="C220" i="25" s="1"/>
  <c r="C221" i="25" s="1"/>
  <c r="C262" i="25" s="1"/>
  <c r="C265" i="25" s="1"/>
  <c r="C266" i="25" s="1"/>
  <c r="C332" i="25" s="1"/>
  <c r="D170" i="24"/>
  <c r="D172" i="24" s="1"/>
  <c r="C192" i="24" s="1"/>
  <c r="C194" i="24" s="1"/>
  <c r="C210" i="24" s="1"/>
  <c r="C211" i="24" s="1"/>
  <c r="C212" i="24" s="1"/>
  <c r="D184" i="24"/>
  <c r="C202" i="24"/>
  <c r="C204" i="24" s="1"/>
  <c r="C219" i="24" s="1"/>
  <c r="C220" i="24" s="1"/>
  <c r="C221" i="24" s="1"/>
  <c r="D214" i="23"/>
  <c r="D182" i="23"/>
  <c r="D184" i="22"/>
  <c r="C202" i="22"/>
  <c r="C204" i="22" s="1"/>
  <c r="C219" i="22" s="1"/>
  <c r="C220" i="22" s="1"/>
  <c r="C221" i="22" s="1"/>
  <c r="C262" i="22"/>
  <c r="C265" i="22" s="1"/>
  <c r="C266" i="22" s="1"/>
  <c r="C332" i="22" s="1"/>
  <c r="D214" i="22"/>
  <c r="D184" i="21"/>
  <c r="C202" i="21"/>
  <c r="C204" i="21" s="1"/>
  <c r="C219" i="21" s="1"/>
  <c r="C220" i="21" s="1"/>
  <c r="C221" i="21" s="1"/>
  <c r="D170" i="21"/>
  <c r="D172" i="21" s="1"/>
  <c r="C192" i="21" s="1"/>
  <c r="C194" i="21" s="1"/>
  <c r="C210" i="21" s="1"/>
  <c r="C211" i="21" s="1"/>
  <c r="C212" i="21" s="1"/>
  <c r="D170" i="20"/>
  <c r="D172" i="20" s="1"/>
  <c r="C192" i="20" s="1"/>
  <c r="C194" i="20" s="1"/>
  <c r="C210" i="20" s="1"/>
  <c r="C211" i="20" s="1"/>
  <c r="C212" i="20" s="1"/>
  <c r="D184" i="20"/>
  <c r="C202" i="20"/>
  <c r="C204" i="20" s="1"/>
  <c r="C219" i="20" s="1"/>
  <c r="C220" i="20" s="1"/>
  <c r="C221" i="20" s="1"/>
  <c r="D214" i="19"/>
  <c r="D184" i="19"/>
  <c r="C202" i="19"/>
  <c r="C204" i="19" s="1"/>
  <c r="C219" i="19" s="1"/>
  <c r="C220" i="19" s="1"/>
  <c r="C221" i="19" s="1"/>
  <c r="C262" i="19" s="1"/>
  <c r="C265" i="19" s="1"/>
  <c r="C266" i="19" s="1"/>
  <c r="C332" i="19" s="1"/>
  <c r="D184" i="18"/>
  <c r="C202" i="18"/>
  <c r="C204" i="18" s="1"/>
  <c r="C219" i="18" s="1"/>
  <c r="C220" i="18" s="1"/>
  <c r="C221" i="18" s="1"/>
  <c r="D170" i="18"/>
  <c r="D172" i="18" s="1"/>
  <c r="C192" i="18" s="1"/>
  <c r="C194" i="18" s="1"/>
  <c r="C210" i="18" s="1"/>
  <c r="C211" i="18" s="1"/>
  <c r="C212" i="18" s="1"/>
  <c r="D214" i="17"/>
  <c r="D184" i="17"/>
  <c r="C202" i="17"/>
  <c r="C204" i="17" s="1"/>
  <c r="C219" i="17" s="1"/>
  <c r="C220" i="17" s="1"/>
  <c r="C221" i="17" s="1"/>
  <c r="C262" i="17" s="1"/>
  <c r="C265" i="17" s="1"/>
  <c r="C266" i="17" s="1"/>
  <c r="C332" i="17" s="1"/>
  <c r="D184" i="16"/>
  <c r="C202" i="16"/>
  <c r="C204" i="16" s="1"/>
  <c r="C219" i="16" s="1"/>
  <c r="C220" i="16" s="1"/>
  <c r="C221" i="16" s="1"/>
  <c r="D170" i="16"/>
  <c r="D172" i="16" s="1"/>
  <c r="C192" i="16" s="1"/>
  <c r="C194" i="16" s="1"/>
  <c r="C210" i="16" s="1"/>
  <c r="C211" i="16" s="1"/>
  <c r="C212" i="16" s="1"/>
  <c r="D214" i="15"/>
  <c r="D184" i="15"/>
  <c r="C202" i="15"/>
  <c r="C204" i="15" s="1"/>
  <c r="C219" i="15" s="1"/>
  <c r="C220" i="15" s="1"/>
  <c r="C221" i="15" s="1"/>
  <c r="C262" i="15" s="1"/>
  <c r="C265" i="15" s="1"/>
  <c r="C266" i="15" s="1"/>
  <c r="C332" i="15" s="1"/>
  <c r="D170" i="14"/>
  <c r="D172" i="14" s="1"/>
  <c r="C192" i="14" s="1"/>
  <c r="C194" i="14" s="1"/>
  <c r="C210" i="14" s="1"/>
  <c r="C211" i="14" s="1"/>
  <c r="C212" i="14" s="1"/>
  <c r="D184" i="14"/>
  <c r="C202" i="14"/>
  <c r="C204" i="14" s="1"/>
  <c r="C219" i="14" s="1"/>
  <c r="C220" i="14" s="1"/>
  <c r="C221" i="14" s="1"/>
  <c r="D182" i="13"/>
  <c r="D170" i="13"/>
  <c r="D172" i="13" s="1"/>
  <c r="C192" i="13" s="1"/>
  <c r="C194" i="13" s="1"/>
  <c r="C210" i="13" s="1"/>
  <c r="C211" i="13" s="1"/>
  <c r="C212" i="13" s="1"/>
  <c r="D170" i="12"/>
  <c r="D172" i="12" s="1"/>
  <c r="C192" i="12" s="1"/>
  <c r="C194" i="12" s="1"/>
  <c r="C210" i="12" s="1"/>
  <c r="C211" i="12" s="1"/>
  <c r="C212" i="12" s="1"/>
  <c r="D170" i="11"/>
  <c r="D172" i="11" s="1"/>
  <c r="C192" i="11" s="1"/>
  <c r="C194" i="11" s="1"/>
  <c r="C210" i="11" s="1"/>
  <c r="C211" i="11" s="1"/>
  <c r="C212" i="11" s="1"/>
  <c r="D184" i="11"/>
  <c r="C202" i="11"/>
  <c r="C204" i="11" s="1"/>
  <c r="C219" i="11" s="1"/>
  <c r="C220" i="11" s="1"/>
  <c r="C221" i="11" s="1"/>
  <c r="D170" i="10"/>
  <c r="D172" i="10" s="1"/>
  <c r="C192" i="10" s="1"/>
  <c r="C194" i="10" s="1"/>
  <c r="C210" i="10" s="1"/>
  <c r="C211" i="10" s="1"/>
  <c r="C212" i="10" s="1"/>
  <c r="D184" i="10"/>
  <c r="C202" i="10"/>
  <c r="C204" i="10" s="1"/>
  <c r="C219" i="10" s="1"/>
  <c r="C220" i="10" s="1"/>
  <c r="C221" i="10" s="1"/>
  <c r="D184" i="9"/>
  <c r="C202" i="9"/>
  <c r="C204" i="9" s="1"/>
  <c r="C219" i="9" s="1"/>
  <c r="C220" i="9" s="1"/>
  <c r="C221" i="9" s="1"/>
  <c r="D170" i="9"/>
  <c r="D172" i="9" s="1"/>
  <c r="C192" i="9" s="1"/>
  <c r="C194" i="9" s="1"/>
  <c r="C210" i="9" s="1"/>
  <c r="C211" i="9" s="1"/>
  <c r="C212" i="9" s="1"/>
  <c r="D214" i="8"/>
  <c r="D182" i="8"/>
  <c r="D170" i="7"/>
  <c r="D172" i="7" s="1"/>
  <c r="C192" i="7" s="1"/>
  <c r="C194" i="7" s="1"/>
  <c r="C210" i="7" s="1"/>
  <c r="C211" i="7" s="1"/>
  <c r="C212" i="7" s="1"/>
  <c r="D184" i="7"/>
  <c r="C202" i="7"/>
  <c r="C204" i="7" s="1"/>
  <c r="C219" i="7" s="1"/>
  <c r="C220" i="7" s="1"/>
  <c r="C221" i="7" s="1"/>
  <c r="D214" i="6"/>
  <c r="D184" i="6"/>
  <c r="C202" i="6"/>
  <c r="C204" i="6" s="1"/>
  <c r="C219" i="6" s="1"/>
  <c r="C220" i="6" s="1"/>
  <c r="C221" i="6" s="1"/>
  <c r="C262" i="6" s="1"/>
  <c r="C265" i="6" s="1"/>
  <c r="C266" i="6" s="1"/>
  <c r="C332" i="6" s="1"/>
  <c r="D214" i="5"/>
  <c r="D184" i="5"/>
  <c r="C202" i="5"/>
  <c r="C204" i="5" s="1"/>
  <c r="C219" i="5" s="1"/>
  <c r="C220" i="5" s="1"/>
  <c r="C221" i="5" s="1"/>
  <c r="C262" i="5" s="1"/>
  <c r="C265" i="5" s="1"/>
  <c r="C266" i="5" s="1"/>
  <c r="C332" i="5" s="1"/>
  <c r="D214" i="4"/>
  <c r="C262" i="4"/>
  <c r="C265" i="4" s="1"/>
  <c r="C266" i="4" s="1"/>
  <c r="C332" i="4" s="1"/>
  <c r="D184" i="3"/>
  <c r="C202" i="3"/>
  <c r="C204" i="3" s="1"/>
  <c r="C219" i="3" s="1"/>
  <c r="C220" i="3" s="1"/>
  <c r="C221" i="3" s="1"/>
  <c r="D170" i="3"/>
  <c r="D172" i="3" s="1"/>
  <c r="C192" i="3" s="1"/>
  <c r="C194" i="3" s="1"/>
  <c r="C210" i="3" s="1"/>
  <c r="C211" i="3" s="1"/>
  <c r="C212" i="3" s="1"/>
  <c r="D184" i="2"/>
  <c r="C202" i="2"/>
  <c r="C204" i="2" s="1"/>
  <c r="C219" i="2" s="1"/>
  <c r="C220" i="2" s="1"/>
  <c r="C221" i="2" s="1"/>
  <c r="C262" i="2" s="1"/>
  <c r="C265" i="2" s="1"/>
  <c r="C266" i="2" s="1"/>
  <c r="C332" i="2" s="1"/>
  <c r="D214" i="2"/>
  <c r="D112" i="1"/>
  <c r="D179" i="1" s="1"/>
  <c r="C188" i="1"/>
  <c r="D177" i="1"/>
  <c r="D183" i="1"/>
  <c r="D99" i="1"/>
  <c r="D214" i="37" l="1"/>
  <c r="C262" i="37"/>
  <c r="C265" i="37" s="1"/>
  <c r="C266" i="37" s="1"/>
  <c r="C332" i="37" s="1"/>
  <c r="D319" i="36"/>
  <c r="B327" i="36"/>
  <c r="D327" i="36" s="1"/>
  <c r="D318" i="36"/>
  <c r="D317" i="36" s="1"/>
  <c r="D315" i="36"/>
  <c r="D325" i="36"/>
  <c r="D324" i="36"/>
  <c r="D322" i="36"/>
  <c r="D321" i="36" s="1"/>
  <c r="C262" i="35"/>
  <c r="C265" i="35" s="1"/>
  <c r="C266" i="35" s="1"/>
  <c r="C332" i="35" s="1"/>
  <c r="D214" i="35"/>
  <c r="D214" i="34"/>
  <c r="D184" i="34"/>
  <c r="C202" i="34"/>
  <c r="C204" i="34" s="1"/>
  <c r="C219" i="34" s="1"/>
  <c r="C220" i="34" s="1"/>
  <c r="C221" i="34" s="1"/>
  <c r="C262" i="34" s="1"/>
  <c r="C265" i="34" s="1"/>
  <c r="C266" i="34" s="1"/>
  <c r="C332" i="34" s="1"/>
  <c r="C262" i="33"/>
  <c r="C265" i="33" s="1"/>
  <c r="C266" i="33" s="1"/>
  <c r="C332" i="33" s="1"/>
  <c r="D214" i="33"/>
  <c r="D184" i="32"/>
  <c r="C202" i="32"/>
  <c r="C204" i="32" s="1"/>
  <c r="C219" i="32" s="1"/>
  <c r="C220" i="32" s="1"/>
  <c r="C221" i="32" s="1"/>
  <c r="C262" i="32" s="1"/>
  <c r="C265" i="32" s="1"/>
  <c r="C266" i="32" s="1"/>
  <c r="C332" i="32" s="1"/>
  <c r="D184" i="31"/>
  <c r="C202" i="31"/>
  <c r="C204" i="31" s="1"/>
  <c r="C219" i="31" s="1"/>
  <c r="C220" i="31" s="1"/>
  <c r="C221" i="31" s="1"/>
  <c r="D214" i="31"/>
  <c r="C262" i="31"/>
  <c r="C265" i="31" s="1"/>
  <c r="C266" i="31" s="1"/>
  <c r="C332" i="31" s="1"/>
  <c r="C262" i="30"/>
  <c r="C265" i="30" s="1"/>
  <c r="C266" i="30" s="1"/>
  <c r="C332" i="30" s="1"/>
  <c r="D214" i="30"/>
  <c r="D319" i="29"/>
  <c r="B327" i="29"/>
  <c r="D327" i="29" s="1"/>
  <c r="D318" i="29"/>
  <c r="D317" i="29" s="1"/>
  <c r="D315" i="29"/>
  <c r="D324" i="29"/>
  <c r="D325" i="29"/>
  <c r="D322" i="29"/>
  <c r="D321" i="29" s="1"/>
  <c r="D214" i="28"/>
  <c r="C262" i="28"/>
  <c r="C265" i="28" s="1"/>
  <c r="C266" i="28" s="1"/>
  <c r="C332" i="28" s="1"/>
  <c r="D319" i="27"/>
  <c r="B327" i="27"/>
  <c r="D327" i="27" s="1"/>
  <c r="D318" i="27"/>
  <c r="D317" i="27" s="1"/>
  <c r="D315" i="27"/>
  <c r="D324" i="27"/>
  <c r="D325" i="27"/>
  <c r="D322" i="27"/>
  <c r="D321" i="27" s="1"/>
  <c r="C262" i="26"/>
  <c r="C265" i="26" s="1"/>
  <c r="C266" i="26" s="1"/>
  <c r="C332" i="26" s="1"/>
  <c r="D214" i="26"/>
  <c r="D319" i="25"/>
  <c r="B327" i="25"/>
  <c r="D327" i="25" s="1"/>
  <c r="D318" i="25"/>
  <c r="D317" i="25" s="1"/>
  <c r="D315" i="25"/>
  <c r="D325" i="25"/>
  <c r="D324" i="25"/>
  <c r="D322" i="25"/>
  <c r="D321" i="25" s="1"/>
  <c r="C262" i="24"/>
  <c r="C265" i="24" s="1"/>
  <c r="C266" i="24" s="1"/>
  <c r="C332" i="24" s="1"/>
  <c r="D214" i="24"/>
  <c r="C202" i="23"/>
  <c r="C204" i="23" s="1"/>
  <c r="C219" i="23" s="1"/>
  <c r="C220" i="23" s="1"/>
  <c r="C221" i="23" s="1"/>
  <c r="C262" i="23" s="1"/>
  <c r="C265" i="23" s="1"/>
  <c r="C266" i="23" s="1"/>
  <c r="C332" i="23" s="1"/>
  <c r="D184" i="23"/>
  <c r="D319" i="22"/>
  <c r="B327" i="22"/>
  <c r="D327" i="22" s="1"/>
  <c r="D318" i="22"/>
  <c r="D317" i="22" s="1"/>
  <c r="D315" i="22"/>
  <c r="D325" i="22"/>
  <c r="D324" i="22"/>
  <c r="D322" i="22"/>
  <c r="D321" i="22" s="1"/>
  <c r="D214" i="21"/>
  <c r="C262" i="21"/>
  <c r="C265" i="21" s="1"/>
  <c r="C266" i="21" s="1"/>
  <c r="C332" i="21" s="1"/>
  <c r="D214" i="20"/>
  <c r="C262" i="20"/>
  <c r="C265" i="20" s="1"/>
  <c r="C266" i="20" s="1"/>
  <c r="C332" i="20" s="1"/>
  <c r="D319" i="19"/>
  <c r="D324" i="19"/>
  <c r="B327" i="19"/>
  <c r="D327" i="19" s="1"/>
  <c r="D318" i="19"/>
  <c r="D317" i="19" s="1"/>
  <c r="D315" i="19"/>
  <c r="D325" i="19"/>
  <c r="D322" i="19"/>
  <c r="D321" i="19" s="1"/>
  <c r="C262" i="18"/>
  <c r="C265" i="18" s="1"/>
  <c r="C266" i="18" s="1"/>
  <c r="C332" i="18" s="1"/>
  <c r="D214" i="18"/>
  <c r="D319" i="17"/>
  <c r="B327" i="17"/>
  <c r="D327" i="17" s="1"/>
  <c r="D318" i="17"/>
  <c r="D315" i="17"/>
  <c r="D325" i="17"/>
  <c r="D324" i="17"/>
  <c r="D322" i="17"/>
  <c r="D321" i="17" s="1"/>
  <c r="D214" i="16"/>
  <c r="C262" i="16"/>
  <c r="C265" i="16" s="1"/>
  <c r="C266" i="16" s="1"/>
  <c r="C332" i="16" s="1"/>
  <c r="D319" i="15"/>
  <c r="D324" i="15"/>
  <c r="B327" i="15"/>
  <c r="D327" i="15" s="1"/>
  <c r="D318" i="15"/>
  <c r="D317" i="15" s="1"/>
  <c r="D315" i="15"/>
  <c r="D325" i="15"/>
  <c r="D322" i="15"/>
  <c r="D321" i="15" s="1"/>
  <c r="C262" i="14"/>
  <c r="C265" i="14" s="1"/>
  <c r="C266" i="14" s="1"/>
  <c r="C332" i="14" s="1"/>
  <c r="D214" i="14"/>
  <c r="D214" i="13"/>
  <c r="D184" i="13"/>
  <c r="C202" i="13"/>
  <c r="C204" i="13" s="1"/>
  <c r="C219" i="13" s="1"/>
  <c r="C220" i="13" s="1"/>
  <c r="C221" i="13" s="1"/>
  <c r="C262" i="13" s="1"/>
  <c r="C265" i="13" s="1"/>
  <c r="C266" i="13" s="1"/>
  <c r="C332" i="13" s="1"/>
  <c r="C262" i="12"/>
  <c r="C265" i="12" s="1"/>
  <c r="C266" i="12" s="1"/>
  <c r="C332" i="12" s="1"/>
  <c r="D214" i="12"/>
  <c r="D214" i="11"/>
  <c r="C262" i="11"/>
  <c r="C265" i="11" s="1"/>
  <c r="C266" i="11" s="1"/>
  <c r="C332" i="11" s="1"/>
  <c r="D214" i="10"/>
  <c r="C262" i="10"/>
  <c r="C265" i="10" s="1"/>
  <c r="C266" i="10" s="1"/>
  <c r="C332" i="10" s="1"/>
  <c r="C262" i="9"/>
  <c r="C265" i="9" s="1"/>
  <c r="C266" i="9" s="1"/>
  <c r="C332" i="9" s="1"/>
  <c r="D214" i="9"/>
  <c r="D184" i="8"/>
  <c r="C202" i="8"/>
  <c r="C204" i="8" s="1"/>
  <c r="C219" i="8" s="1"/>
  <c r="C220" i="8" s="1"/>
  <c r="C221" i="8" s="1"/>
  <c r="C262" i="8" s="1"/>
  <c r="C265" i="8" s="1"/>
  <c r="C266" i="8" s="1"/>
  <c r="C332" i="8" s="1"/>
  <c r="C262" i="7"/>
  <c r="C265" i="7" s="1"/>
  <c r="C266" i="7" s="1"/>
  <c r="C332" i="7" s="1"/>
  <c r="D214" i="7"/>
  <c r="D319" i="6"/>
  <c r="D324" i="6"/>
  <c r="B327" i="6"/>
  <c r="D327" i="6" s="1"/>
  <c r="D318" i="6"/>
  <c r="D317" i="6" s="1"/>
  <c r="D315" i="6"/>
  <c r="D325" i="6"/>
  <c r="D322" i="6"/>
  <c r="D321" i="6" s="1"/>
  <c r="D319" i="5"/>
  <c r="B327" i="5"/>
  <c r="D327" i="5" s="1"/>
  <c r="D318" i="5"/>
  <c r="D317" i="5" s="1"/>
  <c r="D315" i="5"/>
  <c r="D324" i="5"/>
  <c r="D325" i="5"/>
  <c r="D322" i="5"/>
  <c r="D321" i="5" s="1"/>
  <c r="D319" i="4"/>
  <c r="D325" i="4"/>
  <c r="D324" i="4"/>
  <c r="B327" i="4"/>
  <c r="D327" i="4" s="1"/>
  <c r="D318" i="4"/>
  <c r="D317" i="4" s="1"/>
  <c r="D315" i="4"/>
  <c r="D322" i="4"/>
  <c r="D321" i="4" s="1"/>
  <c r="C262" i="3"/>
  <c r="C265" i="3" s="1"/>
  <c r="C266" i="3" s="1"/>
  <c r="C332" i="3" s="1"/>
  <c r="D214" i="3"/>
  <c r="D319" i="2"/>
  <c r="B327" i="2"/>
  <c r="D327" i="2" s="1"/>
  <c r="D318" i="2"/>
  <c r="D317" i="2" s="1"/>
  <c r="D315" i="2"/>
  <c r="D324" i="2"/>
  <c r="D325" i="2"/>
  <c r="D322" i="2"/>
  <c r="D321" i="2" s="1"/>
  <c r="D178" i="1"/>
  <c r="D180" i="1"/>
  <c r="D176" i="1"/>
  <c r="D181" i="1"/>
  <c r="D169" i="1"/>
  <c r="D167" i="1"/>
  <c r="D168" i="1"/>
  <c r="D171" i="1"/>
  <c r="D165" i="1"/>
  <c r="D166" i="1"/>
  <c r="D164" i="1"/>
  <c r="D319" i="37" l="1"/>
  <c r="B327" i="37"/>
  <c r="D327" i="37" s="1"/>
  <c r="D318" i="37"/>
  <c r="D317" i="37" s="1"/>
  <c r="D315" i="37"/>
  <c r="D325" i="37"/>
  <c r="D324" i="37"/>
  <c r="D322" i="37"/>
  <c r="D321" i="37" s="1"/>
  <c r="D323" i="36"/>
  <c r="D316" i="36" s="1"/>
  <c r="D328" i="36"/>
  <c r="C334" i="36" s="1"/>
  <c r="C335" i="36" s="1"/>
  <c r="C337" i="36" s="1"/>
  <c r="D319" i="35"/>
  <c r="D324" i="35"/>
  <c r="B327" i="35"/>
  <c r="D327" i="35" s="1"/>
  <c r="D318" i="35"/>
  <c r="D317" i="35" s="1"/>
  <c r="D315" i="35"/>
  <c r="D325" i="35"/>
  <c r="D322" i="35"/>
  <c r="D321" i="35" s="1"/>
  <c r="D319" i="34"/>
  <c r="D325" i="34"/>
  <c r="B327" i="34"/>
  <c r="D327" i="34" s="1"/>
  <c r="D318" i="34"/>
  <c r="D317" i="34" s="1"/>
  <c r="D315" i="34"/>
  <c r="D324" i="34"/>
  <c r="D322" i="34"/>
  <c r="D321" i="34" s="1"/>
  <c r="D319" i="33"/>
  <c r="D324" i="33"/>
  <c r="B327" i="33"/>
  <c r="D327" i="33" s="1"/>
  <c r="D318" i="33"/>
  <c r="D317" i="33" s="1"/>
  <c r="D315" i="33"/>
  <c r="D325" i="33"/>
  <c r="D322" i="33"/>
  <c r="D321" i="33" s="1"/>
  <c r="D319" i="32"/>
  <c r="B327" i="32"/>
  <c r="D327" i="32" s="1"/>
  <c r="D318" i="32"/>
  <c r="D317" i="32" s="1"/>
  <c r="D315" i="32"/>
  <c r="D325" i="32"/>
  <c r="D324" i="32"/>
  <c r="D322" i="32"/>
  <c r="D321" i="32" s="1"/>
  <c r="D319" i="31"/>
  <c r="B327" i="31"/>
  <c r="D327" i="31" s="1"/>
  <c r="D318" i="31"/>
  <c r="D317" i="31" s="1"/>
  <c r="D315" i="31"/>
  <c r="D325" i="31"/>
  <c r="D324" i="31"/>
  <c r="D322" i="31"/>
  <c r="D321" i="31" s="1"/>
  <c r="D319" i="30"/>
  <c r="D324" i="30"/>
  <c r="B327" i="30"/>
  <c r="D327" i="30" s="1"/>
  <c r="D318" i="30"/>
  <c r="D317" i="30" s="1"/>
  <c r="D315" i="30"/>
  <c r="D325" i="30"/>
  <c r="D322" i="30"/>
  <c r="D321" i="30" s="1"/>
  <c r="D323" i="29"/>
  <c r="D316" i="29" s="1"/>
  <c r="D328" i="29"/>
  <c r="C334" i="29" s="1"/>
  <c r="C335" i="29" s="1"/>
  <c r="C337" i="29" s="1"/>
  <c r="D319" i="28"/>
  <c r="D324" i="28"/>
  <c r="B327" i="28"/>
  <c r="D327" i="28" s="1"/>
  <c r="D318" i="28"/>
  <c r="D317" i="28" s="1"/>
  <c r="D315" i="28"/>
  <c r="D325" i="28"/>
  <c r="D322" i="28"/>
  <c r="D321" i="28" s="1"/>
  <c r="D323" i="27"/>
  <c r="D316" i="27" s="1"/>
  <c r="D328" i="27"/>
  <c r="C334" i="27" s="1"/>
  <c r="C335" i="27" s="1"/>
  <c r="C337" i="27" s="1"/>
  <c r="D319" i="26"/>
  <c r="D324" i="26"/>
  <c r="B327" i="26"/>
  <c r="D327" i="26" s="1"/>
  <c r="D318" i="26"/>
  <c r="D317" i="26" s="1"/>
  <c r="D315" i="26"/>
  <c r="D325" i="26"/>
  <c r="D322" i="26"/>
  <c r="D321" i="26" s="1"/>
  <c r="D323" i="25"/>
  <c r="D316" i="25" s="1"/>
  <c r="D328" i="25"/>
  <c r="C334" i="25" s="1"/>
  <c r="C335" i="25" s="1"/>
  <c r="C337" i="25" s="1"/>
  <c r="D319" i="24"/>
  <c r="D324" i="24"/>
  <c r="B327" i="24"/>
  <c r="D327" i="24" s="1"/>
  <c r="D318" i="24"/>
  <c r="D317" i="24" s="1"/>
  <c r="D315" i="24"/>
  <c r="D325" i="24"/>
  <c r="D322" i="24"/>
  <c r="D321" i="24" s="1"/>
  <c r="B327" i="23"/>
  <c r="D327" i="23" s="1"/>
  <c r="D318" i="23"/>
  <c r="D315" i="23"/>
  <c r="D324" i="23"/>
  <c r="D319" i="23"/>
  <c r="D325" i="23"/>
  <c r="D322" i="23"/>
  <c r="D321" i="23" s="1"/>
  <c r="D323" i="22"/>
  <c r="D316" i="22" s="1"/>
  <c r="D328" i="22"/>
  <c r="C334" i="22" s="1"/>
  <c r="C335" i="22" s="1"/>
  <c r="C337" i="22" s="1"/>
  <c r="D319" i="21"/>
  <c r="D324" i="21"/>
  <c r="B327" i="21"/>
  <c r="D327" i="21" s="1"/>
  <c r="D318" i="21"/>
  <c r="D317" i="21" s="1"/>
  <c r="D315" i="21"/>
  <c r="D325" i="21"/>
  <c r="D322" i="21"/>
  <c r="D321" i="21" s="1"/>
  <c r="D319" i="20"/>
  <c r="D324" i="20"/>
  <c r="B327" i="20"/>
  <c r="D327" i="20" s="1"/>
  <c r="D318" i="20"/>
  <c r="D317" i="20" s="1"/>
  <c r="D315" i="20"/>
  <c r="D325" i="20"/>
  <c r="D322" i="20"/>
  <c r="D321" i="20" s="1"/>
  <c r="D323" i="19"/>
  <c r="D316" i="19" s="1"/>
  <c r="D328" i="19"/>
  <c r="C334" i="19" s="1"/>
  <c r="C335" i="19" s="1"/>
  <c r="C337" i="19" s="1"/>
  <c r="D319" i="18"/>
  <c r="B327" i="18"/>
  <c r="D327" i="18" s="1"/>
  <c r="D318" i="18"/>
  <c r="D317" i="18" s="1"/>
  <c r="D315" i="18"/>
  <c r="D325" i="18"/>
  <c r="D324" i="18"/>
  <c r="D322" i="18"/>
  <c r="D321" i="18" s="1"/>
  <c r="D317" i="17"/>
  <c r="D323" i="17"/>
  <c r="D328" i="17"/>
  <c r="C334" i="17" s="1"/>
  <c r="C335" i="17" s="1"/>
  <c r="C337" i="17" s="1"/>
  <c r="D319" i="16"/>
  <c r="D324" i="16"/>
  <c r="B327" i="16"/>
  <c r="D327" i="16" s="1"/>
  <c r="D318" i="16"/>
  <c r="D317" i="16" s="1"/>
  <c r="D315" i="16"/>
  <c r="D325" i="16"/>
  <c r="D322" i="16"/>
  <c r="D321" i="16" s="1"/>
  <c r="D323" i="15"/>
  <c r="D328" i="15"/>
  <c r="C334" i="15" s="1"/>
  <c r="C335" i="15" s="1"/>
  <c r="C337" i="15" s="1"/>
  <c r="D316" i="15"/>
  <c r="D319" i="14"/>
  <c r="D324" i="14"/>
  <c r="B327" i="14"/>
  <c r="D327" i="14" s="1"/>
  <c r="D318" i="14"/>
  <c r="D317" i="14" s="1"/>
  <c r="D315" i="14"/>
  <c r="D325" i="14"/>
  <c r="D322" i="14"/>
  <c r="D321" i="14" s="1"/>
  <c r="D319" i="13"/>
  <c r="B327" i="13"/>
  <c r="D327" i="13" s="1"/>
  <c r="D318" i="13"/>
  <c r="D315" i="13"/>
  <c r="D325" i="13"/>
  <c r="D324" i="13"/>
  <c r="D322" i="13"/>
  <c r="D321" i="13" s="1"/>
  <c r="D319" i="12"/>
  <c r="B327" i="12"/>
  <c r="D327" i="12" s="1"/>
  <c r="D318" i="12"/>
  <c r="D317" i="12" s="1"/>
  <c r="D315" i="12"/>
  <c r="D324" i="12"/>
  <c r="D325" i="12"/>
  <c r="D322" i="12"/>
  <c r="D321" i="12" s="1"/>
  <c r="D319" i="11"/>
  <c r="D324" i="11"/>
  <c r="B327" i="11"/>
  <c r="D327" i="11" s="1"/>
  <c r="D318" i="11"/>
  <c r="D317" i="11" s="1"/>
  <c r="D315" i="11"/>
  <c r="D325" i="11"/>
  <c r="D322" i="11"/>
  <c r="D321" i="11" s="1"/>
  <c r="D319" i="10"/>
  <c r="B327" i="10"/>
  <c r="D327" i="10" s="1"/>
  <c r="D318" i="10"/>
  <c r="D317" i="10" s="1"/>
  <c r="D315" i="10"/>
  <c r="D325" i="10"/>
  <c r="D324" i="10"/>
  <c r="D322" i="10"/>
  <c r="D321" i="10" s="1"/>
  <c r="D319" i="9"/>
  <c r="B327" i="9"/>
  <c r="D327" i="9" s="1"/>
  <c r="D318" i="9"/>
  <c r="D317" i="9" s="1"/>
  <c r="D315" i="9"/>
  <c r="D325" i="9"/>
  <c r="D324" i="9"/>
  <c r="D322" i="9"/>
  <c r="D321" i="9" s="1"/>
  <c r="D319" i="8"/>
  <c r="B327" i="8"/>
  <c r="D327" i="8" s="1"/>
  <c r="D318" i="8"/>
  <c r="D317" i="8" s="1"/>
  <c r="D315" i="8"/>
  <c r="D324" i="8"/>
  <c r="D325" i="8"/>
  <c r="D322" i="8"/>
  <c r="D321" i="8" s="1"/>
  <c r="D319" i="7"/>
  <c r="B327" i="7"/>
  <c r="D327" i="7" s="1"/>
  <c r="D318" i="7"/>
  <c r="D317" i="7" s="1"/>
  <c r="D315" i="7"/>
  <c r="D324" i="7"/>
  <c r="D325" i="7"/>
  <c r="D322" i="7"/>
  <c r="D321" i="7" s="1"/>
  <c r="D323" i="6"/>
  <c r="D316" i="6" s="1"/>
  <c r="D328" i="6"/>
  <c r="C334" i="6" s="1"/>
  <c r="C335" i="6" s="1"/>
  <c r="C337" i="6" s="1"/>
  <c r="D323" i="5"/>
  <c r="D316" i="5" s="1"/>
  <c r="D328" i="5"/>
  <c r="C334" i="5" s="1"/>
  <c r="C335" i="5" s="1"/>
  <c r="C337" i="5" s="1"/>
  <c r="D323" i="4"/>
  <c r="D316" i="4" s="1"/>
  <c r="D328" i="4"/>
  <c r="C334" i="4" s="1"/>
  <c r="C335" i="4" s="1"/>
  <c r="C337" i="4" s="1"/>
  <c r="D319" i="3"/>
  <c r="B327" i="3"/>
  <c r="D327" i="3" s="1"/>
  <c r="D318" i="3"/>
  <c r="D317" i="3" s="1"/>
  <c r="D315" i="3"/>
  <c r="D325" i="3"/>
  <c r="D324" i="3"/>
  <c r="D322" i="3"/>
  <c r="D321" i="3" s="1"/>
  <c r="D323" i="2"/>
  <c r="D316" i="2" s="1"/>
  <c r="D328" i="2"/>
  <c r="C334" i="2" s="1"/>
  <c r="C335" i="2" s="1"/>
  <c r="C337" i="2" s="1"/>
  <c r="D182" i="1"/>
  <c r="D184" i="1" s="1"/>
  <c r="C202" i="1"/>
  <c r="C204" i="1" s="1"/>
  <c r="C219" i="1" s="1"/>
  <c r="C220" i="1" s="1"/>
  <c r="C221" i="1" s="1"/>
  <c r="D170" i="1"/>
  <c r="D172" i="1" s="1"/>
  <c r="C192" i="1" s="1"/>
  <c r="C194" i="1" s="1"/>
  <c r="C210" i="1" s="1"/>
  <c r="C211" i="1" s="1"/>
  <c r="C212" i="1" s="1"/>
  <c r="D323" i="37" l="1"/>
  <c r="D316" i="37" s="1"/>
  <c r="D328" i="37"/>
  <c r="C334" i="37" s="1"/>
  <c r="C335" i="37" s="1"/>
  <c r="C337" i="37" s="1"/>
  <c r="D316" i="35"/>
  <c r="D323" i="35"/>
  <c r="D328" i="35"/>
  <c r="C334" i="35" s="1"/>
  <c r="C335" i="35" s="1"/>
  <c r="C337" i="35" s="1"/>
  <c r="D323" i="34"/>
  <c r="D316" i="34" s="1"/>
  <c r="D328" i="34"/>
  <c r="C334" i="34" s="1"/>
  <c r="C335" i="34" s="1"/>
  <c r="C337" i="34" s="1"/>
  <c r="D316" i="33"/>
  <c r="D323" i="33"/>
  <c r="D328" i="33"/>
  <c r="C334" i="33" s="1"/>
  <c r="C335" i="33" s="1"/>
  <c r="C337" i="33" s="1"/>
  <c r="D323" i="32"/>
  <c r="D316" i="32" s="1"/>
  <c r="D328" i="32"/>
  <c r="C334" i="32" s="1"/>
  <c r="C335" i="32" s="1"/>
  <c r="C337" i="32" s="1"/>
  <c r="D323" i="31"/>
  <c r="D316" i="31" s="1"/>
  <c r="D328" i="31"/>
  <c r="C334" i="31" s="1"/>
  <c r="C335" i="31" s="1"/>
  <c r="C337" i="31" s="1"/>
  <c r="D323" i="30"/>
  <c r="D316" i="30" s="1"/>
  <c r="D328" i="30"/>
  <c r="C334" i="30" s="1"/>
  <c r="C335" i="30" s="1"/>
  <c r="C337" i="30" s="1"/>
  <c r="D323" i="28"/>
  <c r="D316" i="28" s="1"/>
  <c r="D328" i="28"/>
  <c r="C334" i="28" s="1"/>
  <c r="C335" i="28" s="1"/>
  <c r="C337" i="28" s="1"/>
  <c r="D323" i="26"/>
  <c r="D328" i="26"/>
  <c r="C334" i="26" s="1"/>
  <c r="C335" i="26" s="1"/>
  <c r="C337" i="26" s="1"/>
  <c r="D316" i="26"/>
  <c r="D323" i="24"/>
  <c r="D316" i="24" s="1"/>
  <c r="D328" i="24"/>
  <c r="C334" i="24" s="1"/>
  <c r="C335" i="24" s="1"/>
  <c r="C337" i="24" s="1"/>
  <c r="D323" i="23"/>
  <c r="D328" i="23"/>
  <c r="C334" i="23" s="1"/>
  <c r="C335" i="23" s="1"/>
  <c r="C337" i="23" s="1"/>
  <c r="D317" i="23"/>
  <c r="D316" i="23" s="1"/>
  <c r="D323" i="21"/>
  <c r="D328" i="21"/>
  <c r="C334" i="21" s="1"/>
  <c r="C335" i="21" s="1"/>
  <c r="C337" i="21" s="1"/>
  <c r="D316" i="21"/>
  <c r="D323" i="20"/>
  <c r="D328" i="20"/>
  <c r="C334" i="20" s="1"/>
  <c r="C335" i="20" s="1"/>
  <c r="C337" i="20" s="1"/>
  <c r="D316" i="20"/>
  <c r="D323" i="18"/>
  <c r="D316" i="18" s="1"/>
  <c r="D328" i="18"/>
  <c r="C334" i="18" s="1"/>
  <c r="C335" i="18" s="1"/>
  <c r="C337" i="18" s="1"/>
  <c r="D316" i="17"/>
  <c r="D323" i="16"/>
  <c r="D328" i="16"/>
  <c r="C334" i="16" s="1"/>
  <c r="C335" i="16" s="1"/>
  <c r="C337" i="16" s="1"/>
  <c r="D316" i="16"/>
  <c r="D323" i="14"/>
  <c r="D328" i="14"/>
  <c r="C334" i="14" s="1"/>
  <c r="C335" i="14" s="1"/>
  <c r="C337" i="14" s="1"/>
  <c r="D316" i="14"/>
  <c r="D317" i="13"/>
  <c r="D323" i="13"/>
  <c r="D328" i="13"/>
  <c r="C334" i="13" s="1"/>
  <c r="C335" i="13" s="1"/>
  <c r="C337" i="13" s="1"/>
  <c r="D323" i="12"/>
  <c r="D316" i="12" s="1"/>
  <c r="D328" i="12"/>
  <c r="C334" i="12" s="1"/>
  <c r="C335" i="12" s="1"/>
  <c r="C337" i="12" s="1"/>
  <c r="D323" i="11"/>
  <c r="D328" i="11"/>
  <c r="C334" i="11" s="1"/>
  <c r="C335" i="11" s="1"/>
  <c r="C337" i="11" s="1"/>
  <c r="D316" i="11"/>
  <c r="D323" i="10"/>
  <c r="D316" i="10" s="1"/>
  <c r="D328" i="10"/>
  <c r="C334" i="10" s="1"/>
  <c r="C335" i="10" s="1"/>
  <c r="C337" i="10" s="1"/>
  <c r="D323" i="9"/>
  <c r="D316" i="9" s="1"/>
  <c r="D328" i="9"/>
  <c r="C334" i="9" s="1"/>
  <c r="C335" i="9" s="1"/>
  <c r="C337" i="9" s="1"/>
  <c r="D323" i="8"/>
  <c r="D316" i="8" s="1"/>
  <c r="D328" i="8"/>
  <c r="C334" i="8" s="1"/>
  <c r="C335" i="8" s="1"/>
  <c r="C337" i="8" s="1"/>
  <c r="D323" i="7"/>
  <c r="D316" i="7" s="1"/>
  <c r="D328" i="7"/>
  <c r="C334" i="7" s="1"/>
  <c r="C335" i="7" s="1"/>
  <c r="C337" i="7" s="1"/>
  <c r="D323" i="3"/>
  <c r="D316" i="3" s="1"/>
  <c r="D328" i="3"/>
  <c r="C334" i="3" s="1"/>
  <c r="C335" i="3" s="1"/>
  <c r="C337" i="3" s="1"/>
  <c r="D214" i="1"/>
  <c r="C262" i="1"/>
  <c r="C265" i="1" s="1"/>
  <c r="C266" i="1" s="1"/>
  <c r="C332" i="1" s="1"/>
  <c r="D316" i="13" l="1"/>
  <c r="D324" i="1"/>
  <c r="D319" i="1"/>
  <c r="D318" i="1"/>
  <c r="D315" i="1"/>
  <c r="D325" i="1"/>
  <c r="B327" i="1"/>
  <c r="D327" i="1" s="1"/>
  <c r="D322" i="1"/>
  <c r="D321" i="1" s="1"/>
  <c r="D323" i="1" l="1"/>
  <c r="D328" i="1"/>
  <c r="C334" i="1" s="1"/>
  <c r="C335" i="1" s="1"/>
  <c r="C337" i="1" s="1"/>
  <c r="D317" i="1"/>
  <c r="D316" i="1" l="1"/>
</calcChain>
</file>

<file path=xl/sharedStrings.xml><?xml version="1.0" encoding="utf-8"?>
<sst xmlns="http://schemas.openxmlformats.org/spreadsheetml/2006/main" count="21052" uniqueCount="671">
  <si>
    <r>
      <rPr>
        <b/>
        <sz val="12"/>
        <color theme="1"/>
        <rFont val="Calibri"/>
      </rPr>
      <t>ANEXO II</t>
    </r>
    <r>
      <rPr>
        <b/>
        <sz val="12"/>
        <color theme="1"/>
        <rFont val="Calibri"/>
      </rPr>
      <t xml:space="preserve">
PLANILHA DE COMPOSIÇÃO DE CUSTOS (FIXO + VARIÁVEL) POR LINHA DE TRANSPORTE ESCOLAR</t>
    </r>
  </si>
  <si>
    <t>Serviço de Transporte Escolar Rural - Prefeitura de Campo Grande/MS</t>
  </si>
  <si>
    <t>PREGÃO ELETRÔNICO XXX/20XX</t>
  </si>
  <si>
    <t>GRUPO 01</t>
  </si>
  <si>
    <t>LINHA 01 - A - TRANSBORDO PARA LINHA 01 - B</t>
  </si>
  <si>
    <t>Nome da Empresa:</t>
  </si>
  <si>
    <t>Regime tributário:</t>
  </si>
  <si>
    <t>Discriminação dos Serviços (dados referentes à contratação)</t>
  </si>
  <si>
    <t>A</t>
  </si>
  <si>
    <t>Data de apresentação da proposta (dia/mês/ano)</t>
  </si>
  <si>
    <t>____ / ____ / ______</t>
  </si>
  <si>
    <t>B</t>
  </si>
  <si>
    <t>Município/UF</t>
  </si>
  <si>
    <t>C</t>
  </si>
  <si>
    <t>Ano, Acordo, Convenção ou Sentença Normativa em Dissídio Coletivo</t>
  </si>
  <si>
    <t>______/______</t>
  </si>
  <si>
    <t>D</t>
  </si>
  <si>
    <t>Nº de meses de execução contratual</t>
  </si>
  <si>
    <r>
      <rPr>
        <b/>
        <sz val="11"/>
        <color theme="1"/>
        <rFont val="Calibri"/>
      </rPr>
      <t xml:space="preserve">PARAMÊTROS PARA CÁLCULO DE CUSTO DA LINHA </t>
    </r>
    <r>
      <rPr>
        <b/>
        <sz val="11"/>
        <color rgb="FFFF0000"/>
        <rFont val="Calibri"/>
      </rPr>
      <t>(infomadas pelo município)</t>
    </r>
  </si>
  <si>
    <t>TURNO</t>
  </si>
  <si>
    <t>MANHA</t>
  </si>
  <si>
    <t>TARDE</t>
  </si>
  <si>
    <t>NOITE</t>
  </si>
  <si>
    <t>TOTAL</t>
  </si>
  <si>
    <t>Número de alunos transportados</t>
  </si>
  <si>
    <r>
      <rPr>
        <b/>
        <sz val="11"/>
        <color theme="1"/>
        <rFont val="Calibri"/>
      </rPr>
      <t xml:space="preserve">Número de dias letivos </t>
    </r>
    <r>
      <rPr>
        <b/>
        <sz val="11"/>
        <color rgb="FFFF0000"/>
        <rFont val="Calibri"/>
      </rPr>
      <t>(DL)</t>
    </r>
  </si>
  <si>
    <t>Km pavimentado (ida e volta)</t>
  </si>
  <si>
    <t>Kms s/pavimentação (ida e volta)</t>
  </si>
  <si>
    <r>
      <rPr>
        <sz val="11"/>
        <color theme="1"/>
        <rFont val="Calibri"/>
      </rPr>
      <t xml:space="preserve">km por dia </t>
    </r>
    <r>
      <rPr>
        <b/>
        <sz val="11"/>
        <color rgb="FFFF0000"/>
        <rFont val="Calibri"/>
      </rPr>
      <t>(KMD)</t>
    </r>
  </si>
  <si>
    <r>
      <rPr>
        <b/>
        <sz val="11"/>
        <color theme="1"/>
        <rFont val="Calibri"/>
      </rPr>
      <t xml:space="preserve">Km total de contrato (km por dia X dias letivos) </t>
    </r>
    <r>
      <rPr>
        <b/>
        <sz val="11"/>
        <color rgb="FFFF0000"/>
        <rFont val="Calibri"/>
      </rPr>
      <t>(KMT)</t>
    </r>
  </si>
  <si>
    <t>(informações fornecidas pelo município)</t>
  </si>
  <si>
    <t xml:space="preserve">tempo total </t>
  </si>
  <si>
    <r>
      <rPr>
        <b/>
        <sz val="11"/>
        <color theme="1"/>
        <rFont val="Calibri"/>
      </rPr>
      <t xml:space="preserve">Tempo conduzindo o veículo (ida e volta) (utilizar horas + minutos, ex. 2h45min) </t>
    </r>
    <r>
      <rPr>
        <b/>
        <sz val="11"/>
        <color rgb="FFFF0000"/>
        <rFont val="Calibri"/>
      </rPr>
      <t>(1)</t>
    </r>
  </si>
  <si>
    <t>3h00min</t>
  </si>
  <si>
    <r>
      <rPr>
        <b/>
        <sz val="11"/>
        <color theme="1"/>
        <rFont val="Calibri"/>
      </rPr>
      <t xml:space="preserve">Tempo de espera (entre ida e volta) </t>
    </r>
    <r>
      <rPr>
        <b/>
        <sz val="11"/>
        <color rgb="FFFF0000"/>
        <rFont val="Calibri"/>
      </rPr>
      <t>(2)</t>
    </r>
  </si>
  <si>
    <t>8h30min</t>
  </si>
  <si>
    <r>
      <rPr>
        <b/>
        <sz val="11"/>
        <color theme="1"/>
        <rFont val="Calibri"/>
      </rPr>
      <t>Tempo total (horas)</t>
    </r>
    <r>
      <rPr>
        <b/>
        <sz val="11"/>
        <color rgb="FFFF0000"/>
        <rFont val="Calibri"/>
      </rPr>
      <t xml:space="preserve"> (1)</t>
    </r>
    <r>
      <rPr>
        <b/>
        <sz val="11"/>
        <color theme="1"/>
        <rFont val="Calibri"/>
      </rPr>
      <t xml:space="preserve"> + </t>
    </r>
    <r>
      <rPr>
        <b/>
        <sz val="11"/>
        <color rgb="FFFF0000"/>
        <rFont val="Calibri"/>
      </rPr>
      <t>(2)</t>
    </r>
    <r>
      <rPr>
        <b/>
        <sz val="11"/>
        <color theme="1"/>
        <rFont val="Calibri"/>
      </rPr>
      <t xml:space="preserve"> = </t>
    </r>
    <r>
      <rPr>
        <b/>
        <sz val="11"/>
        <color rgb="FFFF0000"/>
        <rFont val="Calibri"/>
      </rPr>
      <t>(3)</t>
    </r>
  </si>
  <si>
    <t>11h30min</t>
  </si>
  <si>
    <t>Quantidade mínima de lugares para os alunos no veículo</t>
  </si>
  <si>
    <t>veículo com elevador (sim ou não)</t>
  </si>
  <si>
    <t>NÃO</t>
  </si>
  <si>
    <t>Preço Combustível  R$/litro conforme tabela ANP ou média da localidade de abastecimento - GASOLINA*</t>
  </si>
  <si>
    <t>Preço Combustível  R$/litro conforme tabela ANP ou média da localidade de abastecimento - DIESEL*</t>
  </si>
  <si>
    <t>Preço Combustível  R$/litro utilizado pelo veiculo</t>
  </si>
  <si>
    <t>OBS*: GASOLINA E DIESEL REFERENTES AO PERÍODO DE 20/04/2025 A 26/04/2025 CONFORME ANP</t>
  </si>
  <si>
    <t>MÓDULO 1 - CUSTOS FIXOS - MÃO DE OBRA</t>
  </si>
  <si>
    <t>SUB-MÓDULO 1 - COMPOSIÇÃO DA REMUNERAÇÃO - MOTORISTA</t>
  </si>
  <si>
    <t>I</t>
  </si>
  <si>
    <t>Composição da Remuneração</t>
  </si>
  <si>
    <t>Valor (R$)</t>
  </si>
  <si>
    <t>Salário Base</t>
  </si>
  <si>
    <t>Gratificação</t>
  </si>
  <si>
    <t>Adicional de periculosidade</t>
  </si>
  <si>
    <t>Adicional de insalubridade</t>
  </si>
  <si>
    <t>E</t>
  </si>
  <si>
    <t>Adicional noturno</t>
  </si>
  <si>
    <t>F</t>
  </si>
  <si>
    <t>Hora noturna adicional</t>
  </si>
  <si>
    <t>G</t>
  </si>
  <si>
    <t>Adicional de hora-extra</t>
  </si>
  <si>
    <t>H</t>
  </si>
  <si>
    <t>Outros (especificar)</t>
  </si>
  <si>
    <t>Total da Remuneração</t>
  </si>
  <si>
    <t>SUB-MÓDULO 1 - COMPOSIÇÃO DA REMUNERAÇÃO - MONITOR</t>
  </si>
  <si>
    <t>SUB-MÓDULO 2 - BENEFÍCIOS - MOTORISTA</t>
  </si>
  <si>
    <t>II</t>
  </si>
  <si>
    <t>Benefícios Mensais e Diários</t>
  </si>
  <si>
    <t>Transporte</t>
  </si>
  <si>
    <t>A.1</t>
  </si>
  <si>
    <t>Desconto Transporte</t>
  </si>
  <si>
    <t>Auxílio alimentação (vales, cesta básica etc.)</t>
  </si>
  <si>
    <t>Assistência médica</t>
  </si>
  <si>
    <t>Auxílio creche</t>
  </si>
  <si>
    <t>Seguro de vida, invalidez e funeral</t>
  </si>
  <si>
    <t>Total de benefícios mensais e diários</t>
  </si>
  <si>
    <t>SUB-MÓDULO 2 - BENEFÍCIOS - MONITOR</t>
  </si>
  <si>
    <t>SUB-MÓDULO 3 - ENCARGOS SOCIAIS E TRABALHISTAS - MOTORISTA</t>
  </si>
  <si>
    <t>3.1 - Encargos previdenciários, FGTS e outras contribuições</t>
  </si>
  <si>
    <t>3.1</t>
  </si>
  <si>
    <t>Encargos previdenciários e FGTS</t>
  </si>
  <si>
    <t>%</t>
  </si>
  <si>
    <t>INSS</t>
  </si>
  <si>
    <t>SESI OU SESC</t>
  </si>
  <si>
    <t>SENAI OU SENAC</t>
  </si>
  <si>
    <t>INCRA</t>
  </si>
  <si>
    <t>Salário Educação</t>
  </si>
  <si>
    <t>FGTS</t>
  </si>
  <si>
    <t>Seguro acidente do trabalho (RAT x FAP)</t>
  </si>
  <si>
    <t>SEBRAE</t>
  </si>
  <si>
    <t>Total</t>
  </si>
  <si>
    <t>SUB-MÓDULO 3 - ENCARGOS SOCIAIS E TRABALHISTAS - MONITOR</t>
  </si>
  <si>
    <t>3.2 - 13º Salário e adicional de férias - MOTORISTA</t>
  </si>
  <si>
    <t>3.2</t>
  </si>
  <si>
    <t xml:space="preserve">13º Salário </t>
  </si>
  <si>
    <t>13º Salário</t>
  </si>
  <si>
    <t>Adicional de férias</t>
  </si>
  <si>
    <t>Subtotal</t>
  </si>
  <si>
    <t>Incidência do Submódulo 4.1 sobre 13º (décimo terceiro) Salário</t>
  </si>
  <si>
    <t>3.2 - 13º Salário e adicional de férias - MONITOR</t>
  </si>
  <si>
    <t>3.3 - Afastamento maternidade - MOTORISTA</t>
  </si>
  <si>
    <t>3.3</t>
  </si>
  <si>
    <t>Afastamento Maternidade</t>
  </si>
  <si>
    <t xml:space="preserve">Incidência do submódulo 4.1 sobre afastamento maternidade </t>
  </si>
  <si>
    <t>3.3 - Afastamento maternidade - MONITOR</t>
  </si>
  <si>
    <t>3.4 – Provisão para Rescisão - MOTORISTA</t>
  </si>
  <si>
    <t>3.4</t>
  </si>
  <si>
    <t>Provisão para Rescisão</t>
  </si>
  <si>
    <t>Aviso prévio indenizado</t>
  </si>
  <si>
    <t>Incidência do FGTS s/ aviso prévio indenizado</t>
  </si>
  <si>
    <t>Multa do FGTS do aviso prévio indenizado</t>
  </si>
  <si>
    <t>Aviso prévio trabalhado</t>
  </si>
  <si>
    <t>Incidência do submódulo 4.1 s/aviso prévio trabalhado</t>
  </si>
  <si>
    <t>Multa FGTS do aviso prévio trabalhado</t>
  </si>
  <si>
    <t>Total:</t>
  </si>
  <si>
    <t>3.4 – Provisão para Rescisão - MONITOR</t>
  </si>
  <si>
    <t>3.5 - Custo de Reposição do Profissional Ausente - MOTORISTA</t>
  </si>
  <si>
    <t>3.5</t>
  </si>
  <si>
    <t>Composição do custo de Reposição do Profissional Ausente</t>
  </si>
  <si>
    <t xml:space="preserve">Férias </t>
  </si>
  <si>
    <t>Ausência por doença</t>
  </si>
  <si>
    <t>Licença paternidade</t>
  </si>
  <si>
    <t>Ausências legais</t>
  </si>
  <si>
    <t>Ausência por acidente de trabalho</t>
  </si>
  <si>
    <t>Incidência do submódulo 4.1 sobre o Custo de Reposição</t>
  </si>
  <si>
    <t>3.5 - Custo de Reposição do Profissional Ausente - MONITOR</t>
  </si>
  <si>
    <t>QUADRO RESUMO - SUB-MÓDULO 3: ENCARGOS SOCIAIS E TRABALHISTAS - MOTORISTA</t>
  </si>
  <si>
    <t>Sub-módulo 3 - Encargos Sociais e Trabalhistas</t>
  </si>
  <si>
    <t>Encargos Previdênciários, FGTS e outras contribuições</t>
  </si>
  <si>
    <t>13º (décimo terceiro) Salário</t>
  </si>
  <si>
    <t>Custo de Rescisão</t>
  </si>
  <si>
    <t>Custo de Reposição do Profissional Ausente</t>
  </si>
  <si>
    <t>3.6</t>
  </si>
  <si>
    <t>Outros (Especificar)</t>
  </si>
  <si>
    <t>R$</t>
  </si>
  <si>
    <t>QUADRO RESUMO - SUB-MÓDULO 3: ENCARGOS SOCIAIS E TRABALHISTAS - MONITOR</t>
  </si>
  <si>
    <t>Quadro-resumo do Custo por empregado – (Valor por empregado) - MOTORISTA</t>
  </si>
  <si>
    <t>Mão-de-Obra vinculada à execução contratual (valor por empregado)</t>
  </si>
  <si>
    <t>(R$)</t>
  </si>
  <si>
    <t>Sub-Módulo 1 - Composição da Remuneração</t>
  </si>
  <si>
    <t>Sub-Módulo 2 - Benefícios Mensais e Diários</t>
  </si>
  <si>
    <t>Sub-Módulo 3 - Encargos Sociais e Trabalhistas</t>
  </si>
  <si>
    <t>Subtotal (A + B + C):</t>
  </si>
  <si>
    <t>Valor total por empregado:</t>
  </si>
  <si>
    <t>Quadro-resumo do Custo por empregado – (Valor por empregado) - MONITOR</t>
  </si>
  <si>
    <t>SUB-MÓDULO 4 - CUSTOS FIXOS VEÍCULO</t>
  </si>
  <si>
    <t>4.1</t>
  </si>
  <si>
    <t>custos fixos do veículo (anual)</t>
  </si>
  <si>
    <t>Seguro veicular</t>
  </si>
  <si>
    <t>Vistorias semestrais</t>
  </si>
  <si>
    <t>tacógrafo ou cronotacógrafo</t>
  </si>
  <si>
    <t>GPS anual</t>
  </si>
  <si>
    <t>material biossegurança e limpeza</t>
  </si>
  <si>
    <t>K</t>
  </si>
  <si>
    <t>L</t>
  </si>
  <si>
    <t xml:space="preserve">TOTAL </t>
  </si>
  <si>
    <t>M</t>
  </si>
  <si>
    <r>
      <rPr>
        <sz val="11"/>
        <color theme="1"/>
        <rFont val="Calibri"/>
      </rPr>
      <t xml:space="preserve">Custo por km </t>
    </r>
    <r>
      <rPr>
        <sz val="11"/>
        <color rgb="FFFF0000"/>
        <rFont val="Calibri"/>
      </rPr>
      <t>(KMT)</t>
    </r>
  </si>
  <si>
    <t>SUB-MÓDULO 5 - DEPRECIAÇÃO</t>
  </si>
  <si>
    <t>5.1</t>
  </si>
  <si>
    <t>Depreciação</t>
  </si>
  <si>
    <t>unidade</t>
  </si>
  <si>
    <t>anos ou valor</t>
  </si>
  <si>
    <t xml:space="preserve">Tipo de Veiculo </t>
  </si>
  <si>
    <t>idade do veículo (anos)</t>
  </si>
  <si>
    <t>anos</t>
  </si>
  <si>
    <t>vida útil do veículo (anos)</t>
  </si>
  <si>
    <t>preço médio do veículo (FIPE)</t>
  </si>
  <si>
    <t xml:space="preserve">Custo da depreciação por km </t>
  </si>
  <si>
    <t>6.1</t>
  </si>
  <si>
    <t>Custos Indiretos</t>
  </si>
  <si>
    <t>Soma</t>
  </si>
  <si>
    <t>Quadro-resumo do Custo Fixo - Módulo 1</t>
  </si>
  <si>
    <t>Custo com pessoal (sub-módulos 1, 2 e 3)</t>
  </si>
  <si>
    <t>Sub-módulo 4 - Custos fixos do veículo</t>
  </si>
  <si>
    <t>Sub-Módulo 5 - Depreciação</t>
  </si>
  <si>
    <t>Subtotal (A + B + C + D):</t>
  </si>
  <si>
    <t>Valor total dos custos fixos:</t>
  </si>
  <si>
    <t xml:space="preserve">MÓDULO 2 - CUSTOS VARIÁVEIS </t>
  </si>
  <si>
    <t>2.1</t>
  </si>
  <si>
    <t xml:space="preserve">Combustível </t>
  </si>
  <si>
    <t>gasolina ou diesel</t>
  </si>
  <si>
    <t>Preço do Litro</t>
  </si>
  <si>
    <t>Média de consumo (km/litro)</t>
  </si>
  <si>
    <t xml:space="preserve">km/l </t>
  </si>
  <si>
    <r>
      <rPr>
        <sz val="12"/>
        <color theme="1"/>
        <rFont val="Calibri"/>
      </rPr>
      <t xml:space="preserve">km diários percorridos (ida e volta) </t>
    </r>
    <r>
      <rPr>
        <sz val="12"/>
        <color rgb="FFFF0000"/>
        <rFont val="Calibri"/>
      </rPr>
      <t>(KMT)</t>
    </r>
  </si>
  <si>
    <t>km</t>
  </si>
  <si>
    <t>Custo Combustível por dia</t>
  </si>
  <si>
    <t>Custo total do combustível (KMT)</t>
  </si>
  <si>
    <t>Custo do combutível por km</t>
  </si>
  <si>
    <t>2.2</t>
  </si>
  <si>
    <t>Pneus</t>
  </si>
  <si>
    <t>total</t>
  </si>
  <si>
    <t>número de pneus</t>
  </si>
  <si>
    <t>preço do pneu de 1a linha</t>
  </si>
  <si>
    <r>
      <rPr>
        <sz val="12"/>
        <color theme="1"/>
        <rFont val="Calibri"/>
      </rPr>
      <t xml:space="preserve">número de recapagens considerando o </t>
    </r>
    <r>
      <rPr>
        <sz val="12"/>
        <color rgb="FFFF0000"/>
        <rFont val="Calibri"/>
      </rPr>
      <t>(KMT)</t>
    </r>
  </si>
  <si>
    <t>valor da recapagem</t>
  </si>
  <si>
    <t>vida útil do pneu com as recapagens em km</t>
  </si>
  <si>
    <r>
      <rPr>
        <sz val="12"/>
        <color theme="1"/>
        <rFont val="Calibri"/>
      </rPr>
      <t xml:space="preserve">Custo total com pneus considerando o </t>
    </r>
    <r>
      <rPr>
        <sz val="12"/>
        <color rgb="FFFF0000"/>
        <rFont val="Calibri"/>
      </rPr>
      <t>(KMT)</t>
    </r>
  </si>
  <si>
    <t>Custo de Rodagem por km</t>
  </si>
  <si>
    <t>2.3</t>
  </si>
  <si>
    <t>Manutenção do veículo (12 meses)</t>
  </si>
  <si>
    <t>Peças e Acessorios</t>
  </si>
  <si>
    <t>óleos e fluídos</t>
  </si>
  <si>
    <t>2.4</t>
  </si>
  <si>
    <t xml:space="preserve">Pedágio </t>
  </si>
  <si>
    <t>R$ (diário)</t>
  </si>
  <si>
    <t xml:space="preserve">valor </t>
  </si>
  <si>
    <t>considerar 200 dias letivos</t>
  </si>
  <si>
    <r>
      <rPr>
        <sz val="12"/>
        <color theme="1"/>
        <rFont val="Calibri"/>
      </rPr>
      <t xml:space="preserve">Custo anual de pedágio por km </t>
    </r>
    <r>
      <rPr>
        <sz val="12"/>
        <color rgb="FFFF0000"/>
        <rFont val="Calibri"/>
      </rPr>
      <t>(KMT)</t>
    </r>
  </si>
  <si>
    <t>Quadro-resumo do Módulo 2</t>
  </si>
  <si>
    <t>Custos Variáveis</t>
  </si>
  <si>
    <t>Combustível</t>
  </si>
  <si>
    <t>Manutenção</t>
  </si>
  <si>
    <t>Pedágio</t>
  </si>
  <si>
    <t>Lucro</t>
  </si>
  <si>
    <t>C.1</t>
  </si>
  <si>
    <t>Tributos Federais</t>
  </si>
  <si>
    <t>C.1.1</t>
  </si>
  <si>
    <t>PIS</t>
  </si>
  <si>
    <t>C.1.2</t>
  </si>
  <si>
    <t>COFINS</t>
  </si>
  <si>
    <t>D.1</t>
  </si>
  <si>
    <t xml:space="preserve">Tributos Estaduais </t>
  </si>
  <si>
    <t>E.1</t>
  </si>
  <si>
    <t xml:space="preserve">Tributos Municipais </t>
  </si>
  <si>
    <t>E.1.1</t>
  </si>
  <si>
    <t>ISSQN</t>
  </si>
  <si>
    <t>MÓDULO 4 - SOMA DOS MÓDULOS E APURAÇÃO DO CUSTO POR KM</t>
  </si>
  <si>
    <t>MÓDULO 1</t>
  </si>
  <si>
    <t>MÓDULO 2</t>
  </si>
  <si>
    <t>MÓDULO 3</t>
  </si>
  <si>
    <t>RESULTADO (A+B+C)</t>
  </si>
  <si>
    <t>KMT</t>
  </si>
  <si>
    <t>VALOR POR KM (RESULTADO/KMT)</t>
  </si>
  <si>
    <t>Data:</t>
  </si>
  <si>
    <t>Identificação do Ordenador de Despesas</t>
  </si>
  <si>
    <r>
      <rPr>
        <b/>
        <sz val="12"/>
        <color theme="1"/>
        <rFont val="Calibri"/>
      </rPr>
      <t>ANEXO II</t>
    </r>
    <r>
      <rPr>
        <b/>
        <sz val="12"/>
        <color theme="1"/>
        <rFont val="Calibri"/>
      </rPr>
      <t xml:space="preserve">
PLANILHA DE COMPOSIÇÃO DE CUSTOS (FIXO + VARIÁVEL) POR LINHA DE TRANSPORTE ESCOLAR</t>
    </r>
  </si>
  <si>
    <t>LINHA 01 - B</t>
  </si>
  <si>
    <r>
      <rPr>
        <b/>
        <sz val="11"/>
        <color theme="1"/>
        <rFont val="Calibri"/>
      </rPr>
      <t xml:space="preserve">PARAMÊTROS PARA CÁLCULO DE CUSTO DA LINHA </t>
    </r>
    <r>
      <rPr>
        <b/>
        <sz val="11"/>
        <color rgb="FFFF0000"/>
        <rFont val="Calibri"/>
      </rPr>
      <t>(infomadas pelo município)</t>
    </r>
  </si>
  <si>
    <r>
      <rPr>
        <b/>
        <sz val="11"/>
        <color theme="1"/>
        <rFont val="Calibri"/>
      </rPr>
      <t xml:space="preserve">Número de dias letivos </t>
    </r>
    <r>
      <rPr>
        <b/>
        <sz val="11"/>
        <color rgb="FFFF0000"/>
        <rFont val="Calibri"/>
      </rPr>
      <t>(DL)</t>
    </r>
  </si>
  <si>
    <r>
      <rPr>
        <sz val="11"/>
        <color theme="1"/>
        <rFont val="Calibri"/>
      </rPr>
      <t xml:space="preserve">km por dia </t>
    </r>
    <r>
      <rPr>
        <b/>
        <sz val="11"/>
        <color rgb="FFFF0000"/>
        <rFont val="Calibri"/>
      </rPr>
      <t>(KMD)</t>
    </r>
  </si>
  <si>
    <r>
      <rPr>
        <b/>
        <sz val="11"/>
        <color theme="1"/>
        <rFont val="Calibri"/>
      </rPr>
      <t xml:space="preserve">Km total de contrato (km por dia X dias letivos) </t>
    </r>
    <r>
      <rPr>
        <b/>
        <sz val="11"/>
        <color rgb="FFFF0000"/>
        <rFont val="Calibri"/>
      </rPr>
      <t>(KMT)</t>
    </r>
  </si>
  <si>
    <r>
      <rPr>
        <b/>
        <sz val="11"/>
        <color theme="1"/>
        <rFont val="Calibri"/>
      </rPr>
      <t xml:space="preserve">Tempo conduzindo o veículo (ida e volta) (utilizar horas + minutos, ex. 2h45min) </t>
    </r>
    <r>
      <rPr>
        <b/>
        <sz val="11"/>
        <color rgb="FFFF0000"/>
        <rFont val="Calibri"/>
      </rPr>
      <t>(1)</t>
    </r>
  </si>
  <si>
    <r>
      <rPr>
        <b/>
        <sz val="11"/>
        <color theme="1"/>
        <rFont val="Calibri"/>
      </rPr>
      <t xml:space="preserve">Tempo de espera (entre ida e volta) </t>
    </r>
    <r>
      <rPr>
        <b/>
        <sz val="11"/>
        <color rgb="FFFF0000"/>
        <rFont val="Calibri"/>
      </rPr>
      <t>(2)</t>
    </r>
  </si>
  <si>
    <r>
      <rPr>
        <b/>
        <sz val="11"/>
        <color theme="1"/>
        <rFont val="Calibri"/>
      </rPr>
      <t>Tempo total (horas)</t>
    </r>
    <r>
      <rPr>
        <b/>
        <sz val="11"/>
        <color rgb="FFFF0000"/>
        <rFont val="Calibri"/>
      </rPr>
      <t xml:space="preserve"> (1)</t>
    </r>
    <r>
      <rPr>
        <b/>
        <sz val="11"/>
        <color theme="1"/>
        <rFont val="Calibri"/>
      </rPr>
      <t xml:space="preserve"> + </t>
    </r>
    <r>
      <rPr>
        <b/>
        <sz val="11"/>
        <color rgb="FFFF0000"/>
        <rFont val="Calibri"/>
      </rPr>
      <t>(2)</t>
    </r>
    <r>
      <rPr>
        <b/>
        <sz val="11"/>
        <color theme="1"/>
        <rFont val="Calibri"/>
      </rPr>
      <t xml:space="preserve"> = </t>
    </r>
    <r>
      <rPr>
        <b/>
        <sz val="11"/>
        <color rgb="FFFF0000"/>
        <rFont val="Calibri"/>
      </rPr>
      <t>(3)</t>
    </r>
  </si>
  <si>
    <r>
      <rPr>
        <b/>
        <sz val="12"/>
        <color theme="1"/>
        <rFont val="Calibri"/>
      </rPr>
      <t>ANEXO II</t>
    </r>
    <r>
      <rPr>
        <b/>
        <sz val="12"/>
        <color theme="1"/>
        <rFont val="Calibri"/>
      </rPr>
      <t xml:space="preserve">
PLANILHA DE COMPOSIÇÃO DE CUSTOS (FIXO + VARIÁVEL) POR LINHA DE TRANSPORTE ESCOLAR</t>
    </r>
  </si>
  <si>
    <t>GRUPO 02</t>
  </si>
  <si>
    <t>LINHA 02 - A</t>
  </si>
  <si>
    <r>
      <rPr>
        <b/>
        <sz val="11"/>
        <color theme="1"/>
        <rFont val="Calibri"/>
      </rPr>
      <t xml:space="preserve">PARAMÊTROS PARA CÁLCULO DE CUSTO DA LINHA </t>
    </r>
    <r>
      <rPr>
        <b/>
        <sz val="11"/>
        <color rgb="FFFF0000"/>
        <rFont val="Calibri"/>
      </rPr>
      <t>(infomadas pelo município)</t>
    </r>
  </si>
  <si>
    <r>
      <rPr>
        <b/>
        <sz val="11"/>
        <color theme="1"/>
        <rFont val="Calibri"/>
      </rPr>
      <t xml:space="preserve">Número de dias letivos </t>
    </r>
    <r>
      <rPr>
        <b/>
        <sz val="11"/>
        <color rgb="FFFF0000"/>
        <rFont val="Calibri"/>
      </rPr>
      <t>(DL)</t>
    </r>
  </si>
  <si>
    <r>
      <rPr>
        <sz val="11"/>
        <color theme="1"/>
        <rFont val="Calibri"/>
      </rPr>
      <t xml:space="preserve">km por dia </t>
    </r>
    <r>
      <rPr>
        <b/>
        <sz val="11"/>
        <color rgb="FFFF0000"/>
        <rFont val="Calibri"/>
      </rPr>
      <t>(KMD)</t>
    </r>
  </si>
  <si>
    <r>
      <rPr>
        <b/>
        <sz val="11"/>
        <color theme="1"/>
        <rFont val="Calibri"/>
      </rPr>
      <t xml:space="preserve">Km total de contrato (km por dia X dias letivos) </t>
    </r>
    <r>
      <rPr>
        <b/>
        <sz val="11"/>
        <color rgb="FFFF0000"/>
        <rFont val="Calibri"/>
      </rPr>
      <t>(KMT)</t>
    </r>
  </si>
  <si>
    <r>
      <rPr>
        <b/>
        <sz val="11"/>
        <color theme="1"/>
        <rFont val="Calibri"/>
      </rPr>
      <t xml:space="preserve">Tempo conduzindo o veículo (ida e volta) (utilizar horas + minutos, ex. 2h45min) </t>
    </r>
    <r>
      <rPr>
        <b/>
        <sz val="11"/>
        <color rgb="FFFF0000"/>
        <rFont val="Calibri"/>
      </rPr>
      <t>(1)</t>
    </r>
  </si>
  <si>
    <r>
      <rPr>
        <b/>
        <sz val="11"/>
        <color theme="1"/>
        <rFont val="Calibri"/>
      </rPr>
      <t xml:space="preserve">Tempo de espera (entre ida e volta) </t>
    </r>
    <r>
      <rPr>
        <b/>
        <sz val="11"/>
        <color rgb="FFFF0000"/>
        <rFont val="Calibri"/>
      </rPr>
      <t>(2)</t>
    </r>
  </si>
  <si>
    <r>
      <rPr>
        <b/>
        <sz val="11"/>
        <color theme="1"/>
        <rFont val="Calibri"/>
      </rPr>
      <t>Tempo total (horas)</t>
    </r>
    <r>
      <rPr>
        <b/>
        <sz val="11"/>
        <color rgb="FFFF0000"/>
        <rFont val="Calibri"/>
      </rPr>
      <t xml:space="preserve"> (1)</t>
    </r>
    <r>
      <rPr>
        <b/>
        <sz val="11"/>
        <color theme="1"/>
        <rFont val="Calibri"/>
      </rPr>
      <t xml:space="preserve"> + </t>
    </r>
    <r>
      <rPr>
        <b/>
        <sz val="11"/>
        <color rgb="FFFF0000"/>
        <rFont val="Calibri"/>
      </rPr>
      <t>(2)</t>
    </r>
    <r>
      <rPr>
        <b/>
        <sz val="11"/>
        <color theme="1"/>
        <rFont val="Calibri"/>
      </rPr>
      <t xml:space="preserve"> = </t>
    </r>
    <r>
      <rPr>
        <b/>
        <sz val="11"/>
        <color rgb="FFFF0000"/>
        <rFont val="Calibri"/>
      </rPr>
      <t>(3)</t>
    </r>
  </si>
  <si>
    <r>
      <rPr>
        <b/>
        <sz val="12"/>
        <color theme="1"/>
        <rFont val="Calibri"/>
      </rPr>
      <t>ANEXO II</t>
    </r>
    <r>
      <rPr>
        <b/>
        <sz val="12"/>
        <color theme="1"/>
        <rFont val="Calibri"/>
      </rPr>
      <t xml:space="preserve">
PLANILHA DE COMPOSIÇÃO DE CUSTOS (FIXO + VARIÁVEL) POR LINHA DE TRANSPORTE ESCOLAR</t>
    </r>
  </si>
  <si>
    <t>LINHA 02 - B - TRANSBORDO PARA LINHA 02 -A</t>
  </si>
  <si>
    <r>
      <rPr>
        <b/>
        <sz val="11"/>
        <color theme="1"/>
        <rFont val="Calibri"/>
      </rPr>
      <t xml:space="preserve">PARAMÊTROS PARA CÁLCULO DE CUSTO DA LINHA </t>
    </r>
    <r>
      <rPr>
        <b/>
        <sz val="11"/>
        <color rgb="FFFF0000"/>
        <rFont val="Calibri"/>
      </rPr>
      <t>(infomadas pelo município)</t>
    </r>
  </si>
  <si>
    <r>
      <rPr>
        <b/>
        <sz val="11"/>
        <color theme="1"/>
        <rFont val="Calibri"/>
      </rPr>
      <t xml:space="preserve">Número de dias letivos </t>
    </r>
    <r>
      <rPr>
        <b/>
        <sz val="11"/>
        <color rgb="FFFF0000"/>
        <rFont val="Calibri"/>
      </rPr>
      <t>(DL)</t>
    </r>
  </si>
  <si>
    <r>
      <rPr>
        <sz val="11"/>
        <color theme="1"/>
        <rFont val="Calibri"/>
      </rPr>
      <t xml:space="preserve">km por dia </t>
    </r>
    <r>
      <rPr>
        <b/>
        <sz val="11"/>
        <color rgb="FFFF0000"/>
        <rFont val="Calibri"/>
      </rPr>
      <t>(KMD)</t>
    </r>
  </si>
  <si>
    <r>
      <rPr>
        <b/>
        <sz val="11"/>
        <color theme="1"/>
        <rFont val="Calibri"/>
      </rPr>
      <t xml:space="preserve">Km total de contrato (km por dia X dias letivos) </t>
    </r>
    <r>
      <rPr>
        <b/>
        <sz val="11"/>
        <color rgb="FFFF0000"/>
        <rFont val="Calibri"/>
      </rPr>
      <t>(KMT)</t>
    </r>
  </si>
  <si>
    <r>
      <rPr>
        <b/>
        <sz val="11"/>
        <color theme="1"/>
        <rFont val="Calibri"/>
      </rPr>
      <t xml:space="preserve">Tempo conduzindo o veículo (ida e volta) (utilizar horas + minutos, ex. 2h45min) </t>
    </r>
    <r>
      <rPr>
        <b/>
        <sz val="11"/>
        <color rgb="FFFF0000"/>
        <rFont val="Calibri"/>
      </rPr>
      <t>(1)</t>
    </r>
  </si>
  <si>
    <r>
      <rPr>
        <b/>
        <sz val="11"/>
        <color theme="1"/>
        <rFont val="Calibri"/>
      </rPr>
      <t xml:space="preserve">Tempo de espera (entre ida e volta) </t>
    </r>
    <r>
      <rPr>
        <b/>
        <sz val="11"/>
        <color rgb="FFFF0000"/>
        <rFont val="Calibri"/>
      </rPr>
      <t>(2)</t>
    </r>
  </si>
  <si>
    <r>
      <rPr>
        <b/>
        <sz val="11"/>
        <color theme="1"/>
        <rFont val="Calibri"/>
      </rPr>
      <t>Tempo total (horas)</t>
    </r>
    <r>
      <rPr>
        <b/>
        <sz val="11"/>
        <color rgb="FFFF0000"/>
        <rFont val="Calibri"/>
      </rPr>
      <t xml:space="preserve"> (1)</t>
    </r>
    <r>
      <rPr>
        <b/>
        <sz val="11"/>
        <color theme="1"/>
        <rFont val="Calibri"/>
      </rPr>
      <t xml:space="preserve"> + </t>
    </r>
    <r>
      <rPr>
        <b/>
        <sz val="11"/>
        <color rgb="FFFF0000"/>
        <rFont val="Calibri"/>
      </rPr>
      <t>(2)</t>
    </r>
    <r>
      <rPr>
        <b/>
        <sz val="11"/>
        <color theme="1"/>
        <rFont val="Calibri"/>
      </rPr>
      <t xml:space="preserve"> = </t>
    </r>
    <r>
      <rPr>
        <b/>
        <sz val="11"/>
        <color rgb="FFFF0000"/>
        <rFont val="Calibri"/>
      </rPr>
      <t>(3)</t>
    </r>
  </si>
  <si>
    <r>
      <rPr>
        <b/>
        <sz val="12"/>
        <color theme="1"/>
        <rFont val="Calibri"/>
      </rPr>
      <t>ANEXO II</t>
    </r>
    <r>
      <rPr>
        <b/>
        <sz val="12"/>
        <color theme="1"/>
        <rFont val="Calibri"/>
      </rPr>
      <t xml:space="preserve">
PLANILHA DE COMPOSIÇÃO DE CUSTOS (FIXO + VARIÁVEL) POR LINHA DE TRANSPORTE ESCOLAR</t>
    </r>
  </si>
  <si>
    <t>LINHA 02 - C - TRANSBORDO PARA LINHA 02 -A</t>
  </si>
  <si>
    <r>
      <rPr>
        <b/>
        <sz val="11"/>
        <color theme="1"/>
        <rFont val="Calibri"/>
      </rPr>
      <t xml:space="preserve">PARAMÊTROS PARA CÁLCULO DE CUSTO DA LINHA </t>
    </r>
    <r>
      <rPr>
        <b/>
        <sz val="11"/>
        <color rgb="FFFF0000"/>
        <rFont val="Calibri"/>
      </rPr>
      <t>(infomadas pelo município)</t>
    </r>
  </si>
  <si>
    <r>
      <rPr>
        <b/>
        <sz val="11"/>
        <color theme="1"/>
        <rFont val="Calibri"/>
      </rPr>
      <t xml:space="preserve">Número de dias letivos </t>
    </r>
    <r>
      <rPr>
        <b/>
        <sz val="11"/>
        <color rgb="FFFF0000"/>
        <rFont val="Calibri"/>
      </rPr>
      <t>(DL)</t>
    </r>
  </si>
  <si>
    <r>
      <rPr>
        <sz val="11"/>
        <color theme="1"/>
        <rFont val="Calibri"/>
      </rPr>
      <t xml:space="preserve">km por dia </t>
    </r>
    <r>
      <rPr>
        <b/>
        <sz val="11"/>
        <color rgb="FFFF0000"/>
        <rFont val="Calibri"/>
      </rPr>
      <t>(KMD)</t>
    </r>
  </si>
  <si>
    <r>
      <rPr>
        <b/>
        <sz val="11"/>
        <color theme="1"/>
        <rFont val="Calibri"/>
      </rPr>
      <t xml:space="preserve">Km total de contrato (km por dia X dias letivos) </t>
    </r>
    <r>
      <rPr>
        <b/>
        <sz val="11"/>
        <color rgb="FFFF0000"/>
        <rFont val="Calibri"/>
      </rPr>
      <t>(KMT)</t>
    </r>
  </si>
  <si>
    <r>
      <rPr>
        <b/>
        <sz val="11"/>
        <color theme="1"/>
        <rFont val="Calibri"/>
      </rPr>
      <t xml:space="preserve">Tempo conduzindo o veículo (ida e volta) (utilizar horas + minutos, ex. 2h45min) </t>
    </r>
    <r>
      <rPr>
        <b/>
        <sz val="11"/>
        <color rgb="FFFF0000"/>
        <rFont val="Calibri"/>
      </rPr>
      <t>(1)</t>
    </r>
  </si>
  <si>
    <r>
      <rPr>
        <b/>
        <sz val="11"/>
        <color theme="1"/>
        <rFont val="Calibri"/>
      </rPr>
      <t xml:space="preserve">Tempo de espera (entre ida e volta) </t>
    </r>
    <r>
      <rPr>
        <b/>
        <sz val="11"/>
        <color rgb="FFFF0000"/>
        <rFont val="Calibri"/>
      </rPr>
      <t>(2)</t>
    </r>
  </si>
  <si>
    <r>
      <rPr>
        <b/>
        <sz val="11"/>
        <color theme="1"/>
        <rFont val="Calibri"/>
      </rPr>
      <t>Tempo total (horas)</t>
    </r>
    <r>
      <rPr>
        <b/>
        <sz val="11"/>
        <color rgb="FFFF0000"/>
        <rFont val="Calibri"/>
      </rPr>
      <t xml:space="preserve"> (1)</t>
    </r>
    <r>
      <rPr>
        <b/>
        <sz val="11"/>
        <color theme="1"/>
        <rFont val="Calibri"/>
      </rPr>
      <t xml:space="preserve"> + </t>
    </r>
    <r>
      <rPr>
        <b/>
        <sz val="11"/>
        <color rgb="FFFF0000"/>
        <rFont val="Calibri"/>
      </rPr>
      <t>(2)</t>
    </r>
    <r>
      <rPr>
        <b/>
        <sz val="11"/>
        <color theme="1"/>
        <rFont val="Calibri"/>
      </rPr>
      <t xml:space="preserve"> = </t>
    </r>
    <r>
      <rPr>
        <b/>
        <sz val="11"/>
        <color rgb="FFFF0000"/>
        <rFont val="Calibri"/>
      </rPr>
      <t>(3)</t>
    </r>
  </si>
  <si>
    <r>
      <rPr>
        <b/>
        <sz val="12"/>
        <color theme="1"/>
        <rFont val="Calibri"/>
      </rPr>
      <t>ANEXO II</t>
    </r>
    <r>
      <rPr>
        <b/>
        <sz val="12"/>
        <color theme="1"/>
        <rFont val="Calibri"/>
      </rPr>
      <t xml:space="preserve">
PLANILHA DE COMPOSIÇÃO DE CUSTOS (FIXO + VARIÁVEL) POR LINHA DE TRANSPORTE ESCOLAR</t>
    </r>
  </si>
  <si>
    <t>GRUPO 03</t>
  </si>
  <si>
    <t>LINHA 03 - A - TRANSBORDO PARA LINHA 03 - C</t>
  </si>
  <si>
    <r>
      <rPr>
        <b/>
        <sz val="11"/>
        <color theme="1"/>
        <rFont val="Calibri"/>
      </rPr>
      <t xml:space="preserve">PARAMÊTROS PARA CÁLCULO DE CUSTO DA LINHA </t>
    </r>
    <r>
      <rPr>
        <b/>
        <sz val="11"/>
        <color rgb="FFFF0000"/>
        <rFont val="Calibri"/>
      </rPr>
      <t>(infomadas pelo município)</t>
    </r>
  </si>
  <si>
    <r>
      <rPr>
        <b/>
        <sz val="11"/>
        <color theme="1"/>
        <rFont val="Calibri"/>
      </rPr>
      <t xml:space="preserve">Número de dias letivos </t>
    </r>
    <r>
      <rPr>
        <b/>
        <sz val="11"/>
        <color rgb="FFFF0000"/>
        <rFont val="Calibri"/>
      </rPr>
      <t>(DL)</t>
    </r>
  </si>
  <si>
    <r>
      <rPr>
        <sz val="11"/>
        <color theme="1"/>
        <rFont val="Calibri"/>
      </rPr>
      <t xml:space="preserve">km por dia </t>
    </r>
    <r>
      <rPr>
        <b/>
        <sz val="11"/>
        <color rgb="FFFF0000"/>
        <rFont val="Calibri"/>
      </rPr>
      <t>(KMD)</t>
    </r>
  </si>
  <si>
    <r>
      <rPr>
        <b/>
        <sz val="11"/>
        <color theme="1"/>
        <rFont val="Calibri"/>
      </rPr>
      <t xml:space="preserve">Km total de contrato (km por dia X dias letivos) </t>
    </r>
    <r>
      <rPr>
        <b/>
        <sz val="11"/>
        <color rgb="FFFF0000"/>
        <rFont val="Calibri"/>
      </rPr>
      <t>(KMT)</t>
    </r>
  </si>
  <si>
    <r>
      <rPr>
        <b/>
        <sz val="11"/>
        <color theme="1"/>
        <rFont val="Calibri"/>
      </rPr>
      <t xml:space="preserve">Tempo conduzindo o veículo (ida e volta) (utilizar horas + minutos, ex. 2h45min) </t>
    </r>
    <r>
      <rPr>
        <b/>
        <sz val="11"/>
        <color rgb="FFFF0000"/>
        <rFont val="Calibri"/>
      </rPr>
      <t>(1)</t>
    </r>
  </si>
  <si>
    <r>
      <rPr>
        <b/>
        <sz val="11"/>
        <color theme="1"/>
        <rFont val="Calibri"/>
      </rPr>
      <t xml:space="preserve">Tempo de espera (entre ida e volta) </t>
    </r>
    <r>
      <rPr>
        <b/>
        <sz val="11"/>
        <color rgb="FFFF0000"/>
        <rFont val="Calibri"/>
      </rPr>
      <t>(2)</t>
    </r>
  </si>
  <si>
    <r>
      <rPr>
        <b/>
        <sz val="11"/>
        <color theme="1"/>
        <rFont val="Calibri"/>
      </rPr>
      <t>Tempo total (horas)</t>
    </r>
    <r>
      <rPr>
        <b/>
        <sz val="11"/>
        <color rgb="FFFF0000"/>
        <rFont val="Calibri"/>
      </rPr>
      <t xml:space="preserve"> (1)</t>
    </r>
    <r>
      <rPr>
        <b/>
        <sz val="11"/>
        <color theme="1"/>
        <rFont val="Calibri"/>
      </rPr>
      <t xml:space="preserve"> + </t>
    </r>
    <r>
      <rPr>
        <b/>
        <sz val="11"/>
        <color rgb="FFFF0000"/>
        <rFont val="Calibri"/>
      </rPr>
      <t>(2)</t>
    </r>
    <r>
      <rPr>
        <b/>
        <sz val="11"/>
        <color theme="1"/>
        <rFont val="Calibri"/>
      </rPr>
      <t xml:space="preserve"> = </t>
    </r>
    <r>
      <rPr>
        <b/>
        <sz val="11"/>
        <color rgb="FFFF0000"/>
        <rFont val="Calibri"/>
      </rPr>
      <t>(3)</t>
    </r>
  </si>
  <si>
    <r>
      <rPr>
        <b/>
        <sz val="12"/>
        <color theme="1"/>
        <rFont val="Calibri"/>
      </rPr>
      <t>ANEXO II</t>
    </r>
    <r>
      <rPr>
        <b/>
        <sz val="12"/>
        <color theme="1"/>
        <rFont val="Calibri"/>
      </rPr>
      <t xml:space="preserve">
PLANILHA DE COMPOSIÇÃO DE CUSTOS (FIXO + VARIÁVEL) POR LINHA DE TRANSPORTE ESCOLAR</t>
    </r>
  </si>
  <si>
    <t>LINHA 03 - B - TRANSBORDO PARA LINHA 03 - C</t>
  </si>
  <si>
    <r>
      <rPr>
        <b/>
        <sz val="11"/>
        <color theme="1"/>
        <rFont val="Calibri"/>
      </rPr>
      <t xml:space="preserve">PARAMÊTROS PARA CÁLCULO DE CUSTO DA LINHA </t>
    </r>
    <r>
      <rPr>
        <b/>
        <sz val="11"/>
        <color rgb="FFFF0000"/>
        <rFont val="Calibri"/>
      </rPr>
      <t>(infomadas pelo município)</t>
    </r>
  </si>
  <si>
    <r>
      <rPr>
        <b/>
        <sz val="11"/>
        <color theme="1"/>
        <rFont val="Calibri"/>
      </rPr>
      <t xml:space="preserve">Número de dias letivos </t>
    </r>
    <r>
      <rPr>
        <b/>
        <sz val="11"/>
        <color rgb="FFFF0000"/>
        <rFont val="Calibri"/>
      </rPr>
      <t>(DL)</t>
    </r>
  </si>
  <si>
    <r>
      <rPr>
        <sz val="11"/>
        <color theme="1"/>
        <rFont val="Calibri"/>
      </rPr>
      <t xml:space="preserve">km por dia </t>
    </r>
    <r>
      <rPr>
        <b/>
        <sz val="11"/>
        <color rgb="FFFF0000"/>
        <rFont val="Calibri"/>
      </rPr>
      <t>(KMD)</t>
    </r>
  </si>
  <si>
    <r>
      <rPr>
        <b/>
        <sz val="11"/>
        <color theme="1"/>
        <rFont val="Calibri"/>
      </rPr>
      <t xml:space="preserve">Km total de contrato (km por dia X dias letivos) </t>
    </r>
    <r>
      <rPr>
        <b/>
        <sz val="11"/>
        <color rgb="FFFF0000"/>
        <rFont val="Calibri"/>
      </rPr>
      <t>(KMT)</t>
    </r>
  </si>
  <si>
    <r>
      <rPr>
        <b/>
        <sz val="11"/>
        <color theme="1"/>
        <rFont val="Calibri"/>
      </rPr>
      <t xml:space="preserve">Tempo conduzindo o veículo (ida e volta) (utilizar horas + minutos, ex. 2h45min) </t>
    </r>
    <r>
      <rPr>
        <b/>
        <sz val="11"/>
        <color rgb="FFFF0000"/>
        <rFont val="Calibri"/>
      </rPr>
      <t>(1)</t>
    </r>
  </si>
  <si>
    <r>
      <rPr>
        <b/>
        <sz val="11"/>
        <color theme="1"/>
        <rFont val="Calibri"/>
      </rPr>
      <t xml:space="preserve">Tempo de espera (entre ida e volta) </t>
    </r>
    <r>
      <rPr>
        <b/>
        <sz val="11"/>
        <color rgb="FFFF0000"/>
        <rFont val="Calibri"/>
      </rPr>
      <t>(2)</t>
    </r>
  </si>
  <si>
    <r>
      <rPr>
        <b/>
        <sz val="11"/>
        <color theme="1"/>
        <rFont val="Calibri"/>
      </rPr>
      <t>Tempo total (horas)</t>
    </r>
    <r>
      <rPr>
        <b/>
        <sz val="11"/>
        <color rgb="FFFF0000"/>
        <rFont val="Calibri"/>
      </rPr>
      <t xml:space="preserve"> (1)</t>
    </r>
    <r>
      <rPr>
        <b/>
        <sz val="11"/>
        <color theme="1"/>
        <rFont val="Calibri"/>
      </rPr>
      <t xml:space="preserve"> + </t>
    </r>
    <r>
      <rPr>
        <b/>
        <sz val="11"/>
        <color rgb="FFFF0000"/>
        <rFont val="Calibri"/>
      </rPr>
      <t>(2)</t>
    </r>
    <r>
      <rPr>
        <b/>
        <sz val="11"/>
        <color theme="1"/>
        <rFont val="Calibri"/>
      </rPr>
      <t xml:space="preserve"> = </t>
    </r>
    <r>
      <rPr>
        <b/>
        <sz val="11"/>
        <color rgb="FFFF0000"/>
        <rFont val="Calibri"/>
      </rPr>
      <t>(3)</t>
    </r>
  </si>
  <si>
    <r>
      <rPr>
        <b/>
        <sz val="12"/>
        <color theme="1"/>
        <rFont val="Calibri"/>
      </rPr>
      <t>ANEXO II</t>
    </r>
    <r>
      <rPr>
        <b/>
        <sz val="12"/>
        <color theme="1"/>
        <rFont val="Calibri"/>
      </rPr>
      <t xml:space="preserve">
PLANILHA DE COMPOSIÇÃO DE CUSTOS (FIXO + VARIÁVEL) POR LINHA DE TRANSPORTE ESCOLAR</t>
    </r>
  </si>
  <si>
    <t>LINHA 03 - C</t>
  </si>
  <si>
    <r>
      <rPr>
        <b/>
        <sz val="11"/>
        <color theme="1"/>
        <rFont val="Calibri"/>
      </rPr>
      <t xml:space="preserve">PARAMÊTROS PARA CÁLCULO DE CUSTO DA LINHA </t>
    </r>
    <r>
      <rPr>
        <b/>
        <sz val="11"/>
        <color rgb="FFFF0000"/>
        <rFont val="Calibri"/>
      </rPr>
      <t>(infomadas pelo município)</t>
    </r>
  </si>
  <si>
    <r>
      <rPr>
        <b/>
        <sz val="11"/>
        <color theme="1"/>
        <rFont val="Calibri"/>
      </rPr>
      <t xml:space="preserve">Número de dias letivos </t>
    </r>
    <r>
      <rPr>
        <b/>
        <sz val="11"/>
        <color rgb="FFFF0000"/>
        <rFont val="Calibri"/>
      </rPr>
      <t>(DL)</t>
    </r>
  </si>
  <si>
    <r>
      <rPr>
        <sz val="11"/>
        <color theme="1"/>
        <rFont val="Calibri"/>
      </rPr>
      <t xml:space="preserve">km por dia </t>
    </r>
    <r>
      <rPr>
        <b/>
        <sz val="11"/>
        <color rgb="FFFF0000"/>
        <rFont val="Calibri"/>
      </rPr>
      <t>(KMD)</t>
    </r>
  </si>
  <si>
    <r>
      <rPr>
        <b/>
        <sz val="11"/>
        <color theme="1"/>
        <rFont val="Calibri"/>
      </rPr>
      <t xml:space="preserve">Km total de contrato (km por dia X dias letivos) </t>
    </r>
    <r>
      <rPr>
        <b/>
        <sz val="11"/>
        <color rgb="FFFF0000"/>
        <rFont val="Calibri"/>
      </rPr>
      <t>(KMT)</t>
    </r>
  </si>
  <si>
    <r>
      <rPr>
        <b/>
        <sz val="11"/>
        <color theme="1"/>
        <rFont val="Calibri"/>
      </rPr>
      <t xml:space="preserve">Tempo conduzindo o veículo (ida e volta) (utilizar horas + minutos, ex. 2h45min) </t>
    </r>
    <r>
      <rPr>
        <b/>
        <sz val="11"/>
        <color rgb="FFFF0000"/>
        <rFont val="Calibri"/>
      </rPr>
      <t>(1)</t>
    </r>
  </si>
  <si>
    <r>
      <rPr>
        <b/>
        <sz val="11"/>
        <color theme="1"/>
        <rFont val="Calibri"/>
      </rPr>
      <t xml:space="preserve">Tempo de espera (entre ida e volta) </t>
    </r>
    <r>
      <rPr>
        <b/>
        <sz val="11"/>
        <color rgb="FFFF0000"/>
        <rFont val="Calibri"/>
      </rPr>
      <t>(2)</t>
    </r>
  </si>
  <si>
    <r>
      <rPr>
        <b/>
        <sz val="11"/>
        <color theme="1"/>
        <rFont val="Calibri"/>
      </rPr>
      <t>Tempo total (horas)</t>
    </r>
    <r>
      <rPr>
        <b/>
        <sz val="11"/>
        <color rgb="FFFF0000"/>
        <rFont val="Calibri"/>
      </rPr>
      <t xml:space="preserve"> (1)</t>
    </r>
    <r>
      <rPr>
        <b/>
        <sz val="11"/>
        <color theme="1"/>
        <rFont val="Calibri"/>
      </rPr>
      <t xml:space="preserve"> + </t>
    </r>
    <r>
      <rPr>
        <b/>
        <sz val="11"/>
        <color rgb="FFFF0000"/>
        <rFont val="Calibri"/>
      </rPr>
      <t>(2)</t>
    </r>
    <r>
      <rPr>
        <b/>
        <sz val="11"/>
        <color theme="1"/>
        <rFont val="Calibri"/>
      </rPr>
      <t xml:space="preserve"> = </t>
    </r>
    <r>
      <rPr>
        <b/>
        <sz val="11"/>
        <color rgb="FFFF0000"/>
        <rFont val="Calibri"/>
      </rPr>
      <t>(3)</t>
    </r>
  </si>
  <si>
    <r>
      <rPr>
        <b/>
        <sz val="12"/>
        <color theme="1"/>
        <rFont val="Calibri"/>
      </rPr>
      <t>ANEXO II</t>
    </r>
    <r>
      <rPr>
        <b/>
        <sz val="12"/>
        <color theme="1"/>
        <rFont val="Calibri"/>
      </rPr>
      <t xml:space="preserve">
PLANILHA DE COMPOSIÇÃO DE CUSTOS (FIXO + VARIÁVEL) POR LINHA DE TRANSPORTE ESCOLAR</t>
    </r>
  </si>
  <si>
    <t>GRUPO 04</t>
  </si>
  <si>
    <t>LINHA 04</t>
  </si>
  <si>
    <r>
      <rPr>
        <b/>
        <sz val="11"/>
        <color theme="1"/>
        <rFont val="Calibri"/>
      </rPr>
      <t xml:space="preserve">PARAMÊTROS PARA CÁLCULO DE CUSTO DA LINHA </t>
    </r>
    <r>
      <rPr>
        <b/>
        <sz val="11"/>
        <color rgb="FFFF0000"/>
        <rFont val="Calibri"/>
      </rPr>
      <t>(infomadas pelo município)</t>
    </r>
  </si>
  <si>
    <r>
      <rPr>
        <b/>
        <sz val="11"/>
        <color theme="1"/>
        <rFont val="Calibri"/>
      </rPr>
      <t xml:space="preserve">Número de dias letivos </t>
    </r>
    <r>
      <rPr>
        <b/>
        <sz val="11"/>
        <color rgb="FFFF0000"/>
        <rFont val="Calibri"/>
      </rPr>
      <t>(DL)</t>
    </r>
  </si>
  <si>
    <r>
      <rPr>
        <sz val="11"/>
        <color theme="1"/>
        <rFont val="Calibri"/>
      </rPr>
      <t xml:space="preserve">km por dia </t>
    </r>
    <r>
      <rPr>
        <b/>
        <sz val="11"/>
        <color rgb="FFFF0000"/>
        <rFont val="Calibri"/>
      </rPr>
      <t>(KMD)</t>
    </r>
  </si>
  <si>
    <r>
      <rPr>
        <b/>
        <sz val="11"/>
        <color theme="1"/>
        <rFont val="Calibri"/>
      </rPr>
      <t xml:space="preserve">Km total de contrato (km por dia X dias letivos) </t>
    </r>
    <r>
      <rPr>
        <b/>
        <sz val="11"/>
        <color rgb="FFFF0000"/>
        <rFont val="Calibri"/>
      </rPr>
      <t>(KMT)</t>
    </r>
  </si>
  <si>
    <r>
      <rPr>
        <b/>
        <sz val="11"/>
        <color theme="1"/>
        <rFont val="Calibri"/>
      </rPr>
      <t xml:space="preserve">Tempo conduzindo o veículo (ida e volta) (utilizar horas + minutos, ex. 2h45min) </t>
    </r>
    <r>
      <rPr>
        <b/>
        <sz val="11"/>
        <color rgb="FFFF0000"/>
        <rFont val="Calibri"/>
      </rPr>
      <t>(1)</t>
    </r>
  </si>
  <si>
    <r>
      <rPr>
        <b/>
        <sz val="11"/>
        <color theme="1"/>
        <rFont val="Calibri"/>
      </rPr>
      <t xml:space="preserve">Tempo de espera (entre ida e volta) </t>
    </r>
    <r>
      <rPr>
        <b/>
        <sz val="11"/>
        <color rgb="FFFF0000"/>
        <rFont val="Calibri"/>
      </rPr>
      <t>(2)</t>
    </r>
  </si>
  <si>
    <r>
      <rPr>
        <b/>
        <sz val="11"/>
        <color theme="1"/>
        <rFont val="Calibri"/>
      </rPr>
      <t>Tempo total (horas)</t>
    </r>
    <r>
      <rPr>
        <b/>
        <sz val="11"/>
        <color rgb="FFFF0000"/>
        <rFont val="Calibri"/>
      </rPr>
      <t xml:space="preserve"> (1)</t>
    </r>
    <r>
      <rPr>
        <b/>
        <sz val="11"/>
        <color theme="1"/>
        <rFont val="Calibri"/>
      </rPr>
      <t xml:space="preserve"> + </t>
    </r>
    <r>
      <rPr>
        <b/>
        <sz val="11"/>
        <color rgb="FFFF0000"/>
        <rFont val="Calibri"/>
      </rPr>
      <t>(2)</t>
    </r>
    <r>
      <rPr>
        <b/>
        <sz val="11"/>
        <color theme="1"/>
        <rFont val="Calibri"/>
      </rPr>
      <t xml:space="preserve"> = </t>
    </r>
    <r>
      <rPr>
        <b/>
        <sz val="11"/>
        <color rgb="FFFF0000"/>
        <rFont val="Calibri"/>
      </rPr>
      <t>(3)</t>
    </r>
  </si>
  <si>
    <r>
      <rPr>
        <b/>
        <sz val="12"/>
        <color theme="1"/>
        <rFont val="Calibri"/>
      </rPr>
      <t>ANEXO II</t>
    </r>
    <r>
      <rPr>
        <b/>
        <sz val="12"/>
        <color theme="1"/>
        <rFont val="Calibri"/>
      </rPr>
      <t xml:space="preserve">
PLANILHA DE COMPOSIÇÃO DE CUSTOS (FIXO + VARIÁVEL) POR LINHA DE TRANSPORTE ESCOLAR</t>
    </r>
  </si>
  <si>
    <t>GRUPO 05</t>
  </si>
  <si>
    <t>LINHA 05</t>
  </si>
  <si>
    <r>
      <rPr>
        <b/>
        <sz val="11"/>
        <color theme="1"/>
        <rFont val="Calibri"/>
      </rPr>
      <t xml:space="preserve">PARAMÊTROS PARA CÁLCULO DE CUSTO DA LINHA </t>
    </r>
    <r>
      <rPr>
        <b/>
        <sz val="11"/>
        <color rgb="FFFF0000"/>
        <rFont val="Calibri"/>
      </rPr>
      <t>(infomadas pelo município)</t>
    </r>
  </si>
  <si>
    <r>
      <rPr>
        <b/>
        <sz val="11"/>
        <color theme="1"/>
        <rFont val="Calibri"/>
      </rPr>
      <t xml:space="preserve">Número de dias letivos </t>
    </r>
    <r>
      <rPr>
        <b/>
        <sz val="11"/>
        <color rgb="FFFF0000"/>
        <rFont val="Calibri"/>
      </rPr>
      <t>(DL)</t>
    </r>
  </si>
  <si>
    <r>
      <rPr>
        <sz val="11"/>
        <color theme="1"/>
        <rFont val="Calibri"/>
      </rPr>
      <t xml:space="preserve">km por dia </t>
    </r>
    <r>
      <rPr>
        <b/>
        <sz val="11"/>
        <color rgb="FFFF0000"/>
        <rFont val="Calibri"/>
      </rPr>
      <t>(KMD)</t>
    </r>
  </si>
  <si>
    <r>
      <rPr>
        <b/>
        <sz val="11"/>
        <color theme="1"/>
        <rFont val="Calibri"/>
      </rPr>
      <t xml:space="preserve">Km total de contrato (km por dia X dias letivos) </t>
    </r>
    <r>
      <rPr>
        <b/>
        <sz val="11"/>
        <color rgb="FFFF0000"/>
        <rFont val="Calibri"/>
      </rPr>
      <t>(KMT)</t>
    </r>
  </si>
  <si>
    <r>
      <rPr>
        <b/>
        <sz val="11"/>
        <color theme="1"/>
        <rFont val="Calibri"/>
      </rPr>
      <t xml:space="preserve">Tempo conduzindo o veículo (ida e volta) (utilizar horas + minutos, ex. 2h45min) </t>
    </r>
    <r>
      <rPr>
        <b/>
        <sz val="11"/>
        <color rgb="FFFF0000"/>
        <rFont val="Calibri"/>
      </rPr>
      <t>(1)</t>
    </r>
  </si>
  <si>
    <r>
      <rPr>
        <b/>
        <sz val="11"/>
        <color theme="1"/>
        <rFont val="Calibri"/>
      </rPr>
      <t xml:space="preserve">Tempo de espera (entre ida e volta) </t>
    </r>
    <r>
      <rPr>
        <b/>
        <sz val="11"/>
        <color rgb="FFFF0000"/>
        <rFont val="Calibri"/>
      </rPr>
      <t>(2)</t>
    </r>
  </si>
  <si>
    <r>
      <rPr>
        <b/>
        <sz val="11"/>
        <color theme="1"/>
        <rFont val="Calibri"/>
      </rPr>
      <t>Tempo total (horas)</t>
    </r>
    <r>
      <rPr>
        <b/>
        <sz val="11"/>
        <color rgb="FFFF0000"/>
        <rFont val="Calibri"/>
      </rPr>
      <t xml:space="preserve"> (1)</t>
    </r>
    <r>
      <rPr>
        <b/>
        <sz val="11"/>
        <color theme="1"/>
        <rFont val="Calibri"/>
      </rPr>
      <t xml:space="preserve"> + </t>
    </r>
    <r>
      <rPr>
        <b/>
        <sz val="11"/>
        <color rgb="FFFF0000"/>
        <rFont val="Calibri"/>
      </rPr>
      <t>(2)</t>
    </r>
    <r>
      <rPr>
        <b/>
        <sz val="11"/>
        <color theme="1"/>
        <rFont val="Calibri"/>
      </rPr>
      <t xml:space="preserve"> = </t>
    </r>
    <r>
      <rPr>
        <b/>
        <sz val="11"/>
        <color rgb="FFFF0000"/>
        <rFont val="Calibri"/>
      </rPr>
      <t>(3)</t>
    </r>
  </si>
  <si>
    <r>
      <rPr>
        <b/>
        <sz val="12"/>
        <color theme="1"/>
        <rFont val="Calibri"/>
      </rPr>
      <t>ANEXO II</t>
    </r>
    <r>
      <rPr>
        <b/>
        <sz val="12"/>
        <color theme="1"/>
        <rFont val="Calibri"/>
      </rPr>
      <t xml:space="preserve">
PLANILHA DE COMPOSIÇÃO DE CUSTOS (FIXO + VARIÁVEL) POR LINHA DE TRANSPORTE ESCOLAR</t>
    </r>
  </si>
  <si>
    <t>GRUPO 06</t>
  </si>
  <si>
    <t>LINHA 06</t>
  </si>
  <si>
    <r>
      <rPr>
        <b/>
        <sz val="11"/>
        <color theme="1"/>
        <rFont val="Calibri"/>
      </rPr>
      <t xml:space="preserve">PARAMÊTROS PARA CÁLCULO DE CUSTO DA LINHA </t>
    </r>
    <r>
      <rPr>
        <b/>
        <sz val="11"/>
        <color rgb="FFFF0000"/>
        <rFont val="Calibri"/>
      </rPr>
      <t>(infomadas pelo município)</t>
    </r>
  </si>
  <si>
    <r>
      <rPr>
        <b/>
        <sz val="11"/>
        <color theme="1"/>
        <rFont val="Calibri"/>
      </rPr>
      <t xml:space="preserve">Número de dias letivos </t>
    </r>
    <r>
      <rPr>
        <b/>
        <sz val="11"/>
        <color rgb="FFFF0000"/>
        <rFont val="Calibri"/>
      </rPr>
      <t>(DL)</t>
    </r>
  </si>
  <si>
    <r>
      <rPr>
        <sz val="11"/>
        <color theme="1"/>
        <rFont val="Calibri"/>
      </rPr>
      <t xml:space="preserve">km por dia </t>
    </r>
    <r>
      <rPr>
        <b/>
        <sz val="11"/>
        <color rgb="FFFF0000"/>
        <rFont val="Calibri"/>
      </rPr>
      <t>(KMD)</t>
    </r>
  </si>
  <si>
    <r>
      <rPr>
        <b/>
        <sz val="11"/>
        <color theme="1"/>
        <rFont val="Calibri"/>
      </rPr>
      <t xml:space="preserve">Km total de contrato (km por dia X dias letivos) </t>
    </r>
    <r>
      <rPr>
        <b/>
        <sz val="11"/>
        <color rgb="FFFF0000"/>
        <rFont val="Calibri"/>
      </rPr>
      <t>(KMT)</t>
    </r>
  </si>
  <si>
    <r>
      <rPr>
        <b/>
        <sz val="11"/>
        <color theme="1"/>
        <rFont val="Calibri"/>
      </rPr>
      <t xml:space="preserve">Tempo conduzindo o veículo (ida e volta) (utilizar horas + minutos, ex. 2h45min) </t>
    </r>
    <r>
      <rPr>
        <b/>
        <sz val="11"/>
        <color rgb="FFFF0000"/>
        <rFont val="Calibri"/>
      </rPr>
      <t>(1)</t>
    </r>
  </si>
  <si>
    <r>
      <rPr>
        <b/>
        <sz val="11"/>
        <color theme="1"/>
        <rFont val="Calibri"/>
      </rPr>
      <t xml:space="preserve">Tempo de espera (entre ida e volta) </t>
    </r>
    <r>
      <rPr>
        <b/>
        <sz val="11"/>
        <color rgb="FFFF0000"/>
        <rFont val="Calibri"/>
      </rPr>
      <t>(2)</t>
    </r>
  </si>
  <si>
    <r>
      <rPr>
        <b/>
        <sz val="11"/>
        <color theme="1"/>
        <rFont val="Calibri"/>
      </rPr>
      <t>Tempo total (horas)</t>
    </r>
    <r>
      <rPr>
        <b/>
        <sz val="11"/>
        <color rgb="FFFF0000"/>
        <rFont val="Calibri"/>
      </rPr>
      <t xml:space="preserve"> (1)</t>
    </r>
    <r>
      <rPr>
        <b/>
        <sz val="11"/>
        <color theme="1"/>
        <rFont val="Calibri"/>
      </rPr>
      <t xml:space="preserve"> + </t>
    </r>
    <r>
      <rPr>
        <b/>
        <sz val="11"/>
        <color rgb="FFFF0000"/>
        <rFont val="Calibri"/>
      </rPr>
      <t>(2)</t>
    </r>
    <r>
      <rPr>
        <b/>
        <sz val="11"/>
        <color theme="1"/>
        <rFont val="Calibri"/>
      </rPr>
      <t xml:space="preserve"> = </t>
    </r>
    <r>
      <rPr>
        <b/>
        <sz val="11"/>
        <color rgb="FFFF0000"/>
        <rFont val="Calibri"/>
      </rPr>
      <t>(3)</t>
    </r>
  </si>
  <si>
    <r>
      <rPr>
        <b/>
        <sz val="12"/>
        <color theme="1"/>
        <rFont val="Calibri"/>
      </rPr>
      <t>ANEXO II</t>
    </r>
    <r>
      <rPr>
        <b/>
        <sz val="12"/>
        <color theme="1"/>
        <rFont val="Calibri"/>
      </rPr>
      <t xml:space="preserve">
PLANILHA DE COMPOSIÇÃO DE CUSTOS (FIXO + VARIÁVEL) POR LINHA DE TRANSPORTE ESCOLAR</t>
    </r>
  </si>
  <si>
    <t>GRUPO 07</t>
  </si>
  <si>
    <t>LINHA 07</t>
  </si>
  <si>
    <r>
      <rPr>
        <b/>
        <sz val="11"/>
        <color theme="1"/>
        <rFont val="Calibri"/>
      </rPr>
      <t xml:space="preserve">PARAMÊTROS PARA CÁLCULO DE CUSTO DA LINHA </t>
    </r>
    <r>
      <rPr>
        <b/>
        <sz val="11"/>
        <color rgb="FFFF0000"/>
        <rFont val="Calibri"/>
      </rPr>
      <t>(infomadas pelo município)</t>
    </r>
  </si>
  <si>
    <r>
      <rPr>
        <b/>
        <sz val="11"/>
        <color theme="1"/>
        <rFont val="Calibri"/>
      </rPr>
      <t xml:space="preserve">Número de dias letivos </t>
    </r>
    <r>
      <rPr>
        <b/>
        <sz val="11"/>
        <color rgb="FFFF0000"/>
        <rFont val="Calibri"/>
      </rPr>
      <t>(DL)</t>
    </r>
  </si>
  <si>
    <r>
      <rPr>
        <sz val="11"/>
        <color theme="1"/>
        <rFont val="Calibri"/>
      </rPr>
      <t xml:space="preserve">km por dia </t>
    </r>
    <r>
      <rPr>
        <b/>
        <sz val="11"/>
        <color rgb="FFFF0000"/>
        <rFont val="Calibri"/>
      </rPr>
      <t>(KMD)</t>
    </r>
  </si>
  <si>
    <r>
      <rPr>
        <b/>
        <sz val="11"/>
        <color theme="1"/>
        <rFont val="Calibri"/>
      </rPr>
      <t xml:space="preserve">Km total de contrato (km por dia X dias letivos) </t>
    </r>
    <r>
      <rPr>
        <b/>
        <sz val="11"/>
        <color rgb="FFFF0000"/>
        <rFont val="Calibri"/>
      </rPr>
      <t>(KMT)</t>
    </r>
  </si>
  <si>
    <r>
      <rPr>
        <b/>
        <sz val="11"/>
        <color theme="1"/>
        <rFont val="Calibri"/>
      </rPr>
      <t xml:space="preserve">Tempo conduzindo o veículo (ida e volta) (utilizar horas + minutos, ex. 2h45min) </t>
    </r>
    <r>
      <rPr>
        <b/>
        <sz val="11"/>
        <color rgb="FFFF0000"/>
        <rFont val="Calibri"/>
      </rPr>
      <t>(1)</t>
    </r>
  </si>
  <si>
    <r>
      <rPr>
        <b/>
        <sz val="11"/>
        <color theme="1"/>
        <rFont val="Calibri"/>
      </rPr>
      <t xml:space="preserve">Tempo de espera (entre ida e volta) </t>
    </r>
    <r>
      <rPr>
        <b/>
        <sz val="11"/>
        <color rgb="FFFF0000"/>
        <rFont val="Calibri"/>
      </rPr>
      <t>(2)</t>
    </r>
  </si>
  <si>
    <r>
      <rPr>
        <b/>
        <sz val="11"/>
        <color theme="1"/>
        <rFont val="Calibri"/>
      </rPr>
      <t>Tempo total (horas)</t>
    </r>
    <r>
      <rPr>
        <b/>
        <sz val="11"/>
        <color rgb="FFFF0000"/>
        <rFont val="Calibri"/>
      </rPr>
      <t xml:space="preserve"> (1)</t>
    </r>
    <r>
      <rPr>
        <b/>
        <sz val="11"/>
        <color theme="1"/>
        <rFont val="Calibri"/>
      </rPr>
      <t xml:space="preserve"> + </t>
    </r>
    <r>
      <rPr>
        <b/>
        <sz val="11"/>
        <color rgb="FFFF0000"/>
        <rFont val="Calibri"/>
      </rPr>
      <t>(2)</t>
    </r>
    <r>
      <rPr>
        <b/>
        <sz val="11"/>
        <color theme="1"/>
        <rFont val="Calibri"/>
      </rPr>
      <t xml:space="preserve"> = </t>
    </r>
    <r>
      <rPr>
        <b/>
        <sz val="11"/>
        <color rgb="FFFF0000"/>
        <rFont val="Calibri"/>
      </rPr>
      <t>(3)</t>
    </r>
  </si>
  <si>
    <r>
      <rPr>
        <b/>
        <sz val="12"/>
        <color theme="1"/>
        <rFont val="Calibri"/>
      </rPr>
      <t>ANEXO II</t>
    </r>
    <r>
      <rPr>
        <b/>
        <sz val="12"/>
        <color theme="1"/>
        <rFont val="Calibri"/>
      </rPr>
      <t xml:space="preserve">
PLANILHA DE COMPOSIÇÃO DE CUSTOS (FIXO + VARIÁVEL) POR LINHA DE TRANSPORTE ESCOLAR</t>
    </r>
  </si>
  <si>
    <t>GRUPO 08</t>
  </si>
  <si>
    <t>LINHA 09</t>
  </si>
  <si>
    <r>
      <rPr>
        <b/>
        <sz val="11"/>
        <color theme="1"/>
        <rFont val="Calibri"/>
      </rPr>
      <t xml:space="preserve">PARAMÊTROS PARA CÁLCULO DE CUSTO DA LINHA </t>
    </r>
    <r>
      <rPr>
        <b/>
        <sz val="11"/>
        <color rgb="FFFF0000"/>
        <rFont val="Calibri"/>
      </rPr>
      <t>(infomadas pelo município)</t>
    </r>
  </si>
  <si>
    <r>
      <rPr>
        <b/>
        <sz val="11"/>
        <color theme="1"/>
        <rFont val="Calibri"/>
      </rPr>
      <t xml:space="preserve">Número de dias letivos </t>
    </r>
    <r>
      <rPr>
        <b/>
        <sz val="11"/>
        <color rgb="FFFF0000"/>
        <rFont val="Calibri"/>
      </rPr>
      <t>(DL)</t>
    </r>
  </si>
  <si>
    <r>
      <rPr>
        <sz val="11"/>
        <color theme="1"/>
        <rFont val="Calibri"/>
      </rPr>
      <t xml:space="preserve">km por dia </t>
    </r>
    <r>
      <rPr>
        <b/>
        <sz val="11"/>
        <color rgb="FFFF0000"/>
        <rFont val="Calibri"/>
      </rPr>
      <t>(KMD)</t>
    </r>
  </si>
  <si>
    <r>
      <rPr>
        <b/>
        <sz val="11"/>
        <color theme="1"/>
        <rFont val="Calibri"/>
      </rPr>
      <t xml:space="preserve">Km total de contrato (km por dia X dias letivos) </t>
    </r>
    <r>
      <rPr>
        <b/>
        <sz val="11"/>
        <color rgb="FFFF0000"/>
        <rFont val="Calibri"/>
      </rPr>
      <t>(KMT)</t>
    </r>
  </si>
  <si>
    <r>
      <rPr>
        <b/>
        <sz val="11"/>
        <color theme="1"/>
        <rFont val="Calibri"/>
      </rPr>
      <t xml:space="preserve">Tempo conduzindo o veículo (ida e volta) (utilizar horas + minutos, ex. 2h45min) </t>
    </r>
    <r>
      <rPr>
        <b/>
        <sz val="11"/>
        <color rgb="FFFF0000"/>
        <rFont val="Calibri"/>
      </rPr>
      <t>(1)</t>
    </r>
  </si>
  <si>
    <r>
      <rPr>
        <b/>
        <sz val="11"/>
        <color theme="1"/>
        <rFont val="Calibri"/>
      </rPr>
      <t xml:space="preserve">Tempo de espera (entre ida e volta) </t>
    </r>
    <r>
      <rPr>
        <b/>
        <sz val="11"/>
        <color rgb="FFFF0000"/>
        <rFont val="Calibri"/>
      </rPr>
      <t>(2)</t>
    </r>
  </si>
  <si>
    <r>
      <rPr>
        <b/>
        <sz val="11"/>
        <color theme="1"/>
        <rFont val="Calibri"/>
      </rPr>
      <t>Tempo total (horas)</t>
    </r>
    <r>
      <rPr>
        <b/>
        <sz val="11"/>
        <color rgb="FFFF0000"/>
        <rFont val="Calibri"/>
      </rPr>
      <t xml:space="preserve"> (1)</t>
    </r>
    <r>
      <rPr>
        <b/>
        <sz val="11"/>
        <color theme="1"/>
        <rFont val="Calibri"/>
      </rPr>
      <t xml:space="preserve"> + </t>
    </r>
    <r>
      <rPr>
        <b/>
        <sz val="11"/>
        <color rgb="FFFF0000"/>
        <rFont val="Calibri"/>
      </rPr>
      <t>(2)</t>
    </r>
    <r>
      <rPr>
        <b/>
        <sz val="11"/>
        <color theme="1"/>
        <rFont val="Calibri"/>
      </rPr>
      <t xml:space="preserve"> = </t>
    </r>
    <r>
      <rPr>
        <b/>
        <sz val="11"/>
        <color rgb="FFFF0000"/>
        <rFont val="Calibri"/>
      </rPr>
      <t>(3)</t>
    </r>
  </si>
  <si>
    <r>
      <rPr>
        <b/>
        <sz val="12"/>
        <color theme="1"/>
        <rFont val="Calibri"/>
      </rPr>
      <t>ANEXO II</t>
    </r>
    <r>
      <rPr>
        <b/>
        <sz val="12"/>
        <color theme="1"/>
        <rFont val="Calibri"/>
      </rPr>
      <t xml:space="preserve">
PLANILHA DE COMPOSIÇÃO DE CUSTOS (FIXO + VARIÁVEL) POR LINHA DE TRANSPORTE ESCOLAR</t>
    </r>
  </si>
  <si>
    <t>GRUPO 09</t>
  </si>
  <si>
    <t>LINHA 10</t>
  </si>
  <si>
    <r>
      <rPr>
        <b/>
        <sz val="11"/>
        <color theme="1"/>
        <rFont val="Calibri"/>
      </rPr>
      <t xml:space="preserve">PARAMÊTROS PARA CÁLCULO DE CUSTO DA LINHA </t>
    </r>
    <r>
      <rPr>
        <b/>
        <sz val="11"/>
        <color rgb="FFFF0000"/>
        <rFont val="Calibri"/>
      </rPr>
      <t>(infomadas pelo município)</t>
    </r>
  </si>
  <si>
    <r>
      <rPr>
        <b/>
        <sz val="11"/>
        <color theme="1"/>
        <rFont val="Calibri"/>
      </rPr>
      <t xml:space="preserve">Número de dias letivos </t>
    </r>
    <r>
      <rPr>
        <b/>
        <sz val="11"/>
        <color rgb="FFFF0000"/>
        <rFont val="Calibri"/>
      </rPr>
      <t>(DL)</t>
    </r>
  </si>
  <si>
    <r>
      <rPr>
        <sz val="11"/>
        <color theme="1"/>
        <rFont val="Calibri"/>
      </rPr>
      <t xml:space="preserve">km por dia </t>
    </r>
    <r>
      <rPr>
        <b/>
        <sz val="11"/>
        <color rgb="FFFF0000"/>
        <rFont val="Calibri"/>
      </rPr>
      <t>(KMD)</t>
    </r>
  </si>
  <si>
    <r>
      <rPr>
        <b/>
        <sz val="11"/>
        <color theme="1"/>
        <rFont val="Calibri"/>
      </rPr>
      <t xml:space="preserve">Km total de contrato (km por dia X dias letivos) </t>
    </r>
    <r>
      <rPr>
        <b/>
        <sz val="11"/>
        <color rgb="FFFF0000"/>
        <rFont val="Calibri"/>
      </rPr>
      <t>(KMT)</t>
    </r>
  </si>
  <si>
    <r>
      <rPr>
        <b/>
        <sz val="11"/>
        <color theme="1"/>
        <rFont val="Calibri"/>
      </rPr>
      <t xml:space="preserve">Tempo conduzindo o veículo (ida e volta) (utilizar horas + minutos, ex. 2h45min) </t>
    </r>
    <r>
      <rPr>
        <b/>
        <sz val="11"/>
        <color rgb="FFFF0000"/>
        <rFont val="Calibri"/>
      </rPr>
      <t>(1)</t>
    </r>
  </si>
  <si>
    <r>
      <rPr>
        <b/>
        <sz val="11"/>
        <color theme="1"/>
        <rFont val="Calibri"/>
      </rPr>
      <t xml:space="preserve">Tempo de espera (entre ida e volta) </t>
    </r>
    <r>
      <rPr>
        <b/>
        <sz val="11"/>
        <color rgb="FFFF0000"/>
        <rFont val="Calibri"/>
      </rPr>
      <t>(2)</t>
    </r>
  </si>
  <si>
    <r>
      <rPr>
        <b/>
        <sz val="11"/>
        <color theme="1"/>
        <rFont val="Calibri"/>
      </rPr>
      <t>Tempo total (horas)</t>
    </r>
    <r>
      <rPr>
        <b/>
        <sz val="11"/>
        <color rgb="FFFF0000"/>
        <rFont val="Calibri"/>
      </rPr>
      <t xml:space="preserve"> (1)</t>
    </r>
    <r>
      <rPr>
        <b/>
        <sz val="11"/>
        <color theme="1"/>
        <rFont val="Calibri"/>
      </rPr>
      <t xml:space="preserve"> + </t>
    </r>
    <r>
      <rPr>
        <b/>
        <sz val="11"/>
        <color rgb="FFFF0000"/>
        <rFont val="Calibri"/>
      </rPr>
      <t>(2)</t>
    </r>
    <r>
      <rPr>
        <b/>
        <sz val="11"/>
        <color theme="1"/>
        <rFont val="Calibri"/>
      </rPr>
      <t xml:space="preserve"> = </t>
    </r>
    <r>
      <rPr>
        <b/>
        <sz val="11"/>
        <color rgb="FFFF0000"/>
        <rFont val="Calibri"/>
      </rPr>
      <t>(3)</t>
    </r>
  </si>
  <si>
    <r>
      <rPr>
        <b/>
        <sz val="12"/>
        <color theme="1"/>
        <rFont val="Calibri"/>
      </rPr>
      <t>ANEXO II</t>
    </r>
    <r>
      <rPr>
        <b/>
        <sz val="12"/>
        <color theme="1"/>
        <rFont val="Calibri"/>
      </rPr>
      <t xml:space="preserve">
PLANILHA DE COMPOSIÇÃO DE CUSTOS (FIXO + VARIÁVEL) POR LINHA DE TRANSPORTE ESCOLAR</t>
    </r>
  </si>
  <si>
    <t>GRUPO 10</t>
  </si>
  <si>
    <t>LINHA 11</t>
  </si>
  <si>
    <r>
      <rPr>
        <b/>
        <sz val="11"/>
        <color theme="1"/>
        <rFont val="Calibri"/>
      </rPr>
      <t xml:space="preserve">PARAMÊTROS PARA CÁLCULO DE CUSTO DA LINHA </t>
    </r>
    <r>
      <rPr>
        <b/>
        <sz val="11"/>
        <color rgb="FFFF0000"/>
        <rFont val="Calibri"/>
      </rPr>
      <t>(infomadas pelo município)</t>
    </r>
  </si>
  <si>
    <r>
      <rPr>
        <b/>
        <sz val="11"/>
        <color theme="1"/>
        <rFont val="Calibri"/>
      </rPr>
      <t xml:space="preserve">Número de dias letivos </t>
    </r>
    <r>
      <rPr>
        <b/>
        <sz val="11"/>
        <color rgb="FFFF0000"/>
        <rFont val="Calibri"/>
      </rPr>
      <t>(DL)</t>
    </r>
  </si>
  <si>
    <r>
      <rPr>
        <sz val="11"/>
        <color theme="1"/>
        <rFont val="Calibri"/>
      </rPr>
      <t xml:space="preserve">km por dia </t>
    </r>
    <r>
      <rPr>
        <b/>
        <sz val="11"/>
        <color rgb="FFFF0000"/>
        <rFont val="Calibri"/>
      </rPr>
      <t>(KMD)</t>
    </r>
  </si>
  <si>
    <r>
      <rPr>
        <b/>
        <sz val="11"/>
        <color theme="1"/>
        <rFont val="Calibri"/>
      </rPr>
      <t xml:space="preserve">Km total de contrato (km por dia X dias letivos) </t>
    </r>
    <r>
      <rPr>
        <b/>
        <sz val="11"/>
        <color rgb="FFFF0000"/>
        <rFont val="Calibri"/>
      </rPr>
      <t>(KMT)</t>
    </r>
  </si>
  <si>
    <r>
      <rPr>
        <b/>
        <sz val="11"/>
        <color theme="1"/>
        <rFont val="Calibri"/>
      </rPr>
      <t xml:space="preserve">Tempo conduzindo o veículo (ida e volta) (utilizar horas + minutos, ex. 2h45min) </t>
    </r>
    <r>
      <rPr>
        <b/>
        <sz val="11"/>
        <color rgb="FFFF0000"/>
        <rFont val="Calibri"/>
      </rPr>
      <t>(1)</t>
    </r>
  </si>
  <si>
    <r>
      <rPr>
        <b/>
        <sz val="11"/>
        <color theme="1"/>
        <rFont val="Calibri"/>
      </rPr>
      <t xml:space="preserve">Tempo de espera (entre ida e volta) </t>
    </r>
    <r>
      <rPr>
        <b/>
        <sz val="11"/>
        <color rgb="FFFF0000"/>
        <rFont val="Calibri"/>
      </rPr>
      <t>(2)</t>
    </r>
  </si>
  <si>
    <r>
      <rPr>
        <b/>
        <sz val="11"/>
        <color theme="1"/>
        <rFont val="Calibri"/>
      </rPr>
      <t>Tempo total (horas)</t>
    </r>
    <r>
      <rPr>
        <b/>
        <sz val="11"/>
        <color rgb="FFFF0000"/>
        <rFont val="Calibri"/>
      </rPr>
      <t xml:space="preserve"> (1)</t>
    </r>
    <r>
      <rPr>
        <b/>
        <sz val="11"/>
        <color theme="1"/>
        <rFont val="Calibri"/>
      </rPr>
      <t xml:space="preserve"> + </t>
    </r>
    <r>
      <rPr>
        <b/>
        <sz val="11"/>
        <color rgb="FFFF0000"/>
        <rFont val="Calibri"/>
      </rPr>
      <t>(2)</t>
    </r>
    <r>
      <rPr>
        <b/>
        <sz val="11"/>
        <color theme="1"/>
        <rFont val="Calibri"/>
      </rPr>
      <t xml:space="preserve"> = </t>
    </r>
    <r>
      <rPr>
        <b/>
        <sz val="11"/>
        <color rgb="FFFF0000"/>
        <rFont val="Calibri"/>
      </rPr>
      <t>(3)</t>
    </r>
  </si>
  <si>
    <r>
      <rPr>
        <b/>
        <sz val="12"/>
        <color theme="1"/>
        <rFont val="Calibri"/>
      </rPr>
      <t>ANEXO II</t>
    </r>
    <r>
      <rPr>
        <b/>
        <sz val="12"/>
        <color theme="1"/>
        <rFont val="Calibri"/>
      </rPr>
      <t xml:space="preserve">
PLANILHA DE COMPOSIÇÃO DE CUSTOS (FIXO + VARIÁVEL) POR LINHA DE TRANSPORTE ESCOLAR</t>
    </r>
  </si>
  <si>
    <t>GRUPO 11</t>
  </si>
  <si>
    <t>LINHA 12</t>
  </si>
  <si>
    <r>
      <rPr>
        <b/>
        <sz val="11"/>
        <color theme="1"/>
        <rFont val="Calibri"/>
      </rPr>
      <t xml:space="preserve">PARAMÊTROS PARA CÁLCULO DE CUSTO DA LINHA </t>
    </r>
    <r>
      <rPr>
        <b/>
        <sz val="11"/>
        <color rgb="FFFF0000"/>
        <rFont val="Calibri"/>
      </rPr>
      <t>(infomadas pelo município)</t>
    </r>
  </si>
  <si>
    <r>
      <rPr>
        <b/>
        <sz val="11"/>
        <color theme="1"/>
        <rFont val="Calibri"/>
      </rPr>
      <t xml:space="preserve">Número de dias letivos </t>
    </r>
    <r>
      <rPr>
        <b/>
        <sz val="11"/>
        <color rgb="FFFF0000"/>
        <rFont val="Calibri"/>
      </rPr>
      <t>(DL)</t>
    </r>
  </si>
  <si>
    <r>
      <rPr>
        <sz val="11"/>
        <color theme="1"/>
        <rFont val="Calibri"/>
      </rPr>
      <t xml:space="preserve">km por dia </t>
    </r>
    <r>
      <rPr>
        <b/>
        <sz val="11"/>
        <color rgb="FFFF0000"/>
        <rFont val="Calibri"/>
      </rPr>
      <t>(KMD)</t>
    </r>
  </si>
  <si>
    <r>
      <rPr>
        <b/>
        <sz val="11"/>
        <color theme="1"/>
        <rFont val="Calibri"/>
      </rPr>
      <t xml:space="preserve">Km total de contrato (km por dia X dias letivos) </t>
    </r>
    <r>
      <rPr>
        <b/>
        <sz val="11"/>
        <color rgb="FFFF0000"/>
        <rFont val="Calibri"/>
      </rPr>
      <t>(KMT)</t>
    </r>
  </si>
  <si>
    <r>
      <rPr>
        <b/>
        <sz val="11"/>
        <color theme="1"/>
        <rFont val="Calibri"/>
      </rPr>
      <t xml:space="preserve">Tempo conduzindo o veículo (ida e volta) (utilizar horas + minutos, ex. 2h45min) </t>
    </r>
    <r>
      <rPr>
        <b/>
        <sz val="11"/>
        <color rgb="FFFF0000"/>
        <rFont val="Calibri"/>
      </rPr>
      <t>(1)</t>
    </r>
  </si>
  <si>
    <r>
      <rPr>
        <b/>
        <sz val="11"/>
        <color theme="1"/>
        <rFont val="Calibri"/>
      </rPr>
      <t xml:space="preserve">Tempo de espera (entre ida e volta) </t>
    </r>
    <r>
      <rPr>
        <b/>
        <sz val="11"/>
        <color rgb="FFFF0000"/>
        <rFont val="Calibri"/>
      </rPr>
      <t>(2)</t>
    </r>
  </si>
  <si>
    <r>
      <rPr>
        <b/>
        <sz val="11"/>
        <color theme="1"/>
        <rFont val="Calibri"/>
      </rPr>
      <t>Tempo total (horas)</t>
    </r>
    <r>
      <rPr>
        <b/>
        <sz val="11"/>
        <color rgb="FFFF0000"/>
        <rFont val="Calibri"/>
      </rPr>
      <t xml:space="preserve"> (1)</t>
    </r>
    <r>
      <rPr>
        <b/>
        <sz val="11"/>
        <color theme="1"/>
        <rFont val="Calibri"/>
      </rPr>
      <t xml:space="preserve"> + </t>
    </r>
    <r>
      <rPr>
        <b/>
        <sz val="11"/>
        <color rgb="FFFF0000"/>
        <rFont val="Calibri"/>
      </rPr>
      <t>(2)</t>
    </r>
    <r>
      <rPr>
        <b/>
        <sz val="11"/>
        <color theme="1"/>
        <rFont val="Calibri"/>
      </rPr>
      <t xml:space="preserve"> = </t>
    </r>
    <r>
      <rPr>
        <b/>
        <sz val="11"/>
        <color rgb="FFFF0000"/>
        <rFont val="Calibri"/>
      </rPr>
      <t>(3)</t>
    </r>
  </si>
  <si>
    <r>
      <rPr>
        <b/>
        <sz val="12"/>
        <color theme="1"/>
        <rFont val="Calibri"/>
      </rPr>
      <t>ANEXO II</t>
    </r>
    <r>
      <rPr>
        <b/>
        <sz val="12"/>
        <color theme="1"/>
        <rFont val="Calibri"/>
      </rPr>
      <t xml:space="preserve">
PLANILHA DE COMPOSIÇÃO DE CUSTOS (FIXO + VARIÁVEL) POR LINHA DE TRANSPORTE ESCOLAR</t>
    </r>
  </si>
  <si>
    <t>GRUPO 18</t>
  </si>
  <si>
    <t>LINHA 15</t>
  </si>
  <si>
    <r>
      <rPr>
        <b/>
        <sz val="11"/>
        <color theme="1"/>
        <rFont val="Calibri"/>
      </rPr>
      <t xml:space="preserve">PARAMÊTROS PARA CÁLCULO DE CUSTO DA LINHA </t>
    </r>
    <r>
      <rPr>
        <b/>
        <sz val="11"/>
        <color rgb="FFFF0000"/>
        <rFont val="Calibri"/>
      </rPr>
      <t>(infomadas pelo município)</t>
    </r>
  </si>
  <si>
    <r>
      <rPr>
        <b/>
        <sz val="11"/>
        <color theme="1"/>
        <rFont val="Calibri"/>
      </rPr>
      <t xml:space="preserve">Número de dias letivos </t>
    </r>
    <r>
      <rPr>
        <b/>
        <sz val="11"/>
        <color rgb="FFFF0000"/>
        <rFont val="Calibri"/>
      </rPr>
      <t>(DL)</t>
    </r>
  </si>
  <si>
    <r>
      <rPr>
        <sz val="11"/>
        <color theme="1"/>
        <rFont val="Calibri"/>
      </rPr>
      <t xml:space="preserve">km por dia </t>
    </r>
    <r>
      <rPr>
        <b/>
        <sz val="11"/>
        <color rgb="FFFF0000"/>
        <rFont val="Calibri"/>
      </rPr>
      <t>(KMD)</t>
    </r>
  </si>
  <si>
    <r>
      <rPr>
        <b/>
        <sz val="11"/>
        <color theme="1"/>
        <rFont val="Calibri"/>
      </rPr>
      <t xml:space="preserve">Km total de contrato (km por dia X dias letivos) </t>
    </r>
    <r>
      <rPr>
        <b/>
        <sz val="11"/>
        <color rgb="FFFF0000"/>
        <rFont val="Calibri"/>
      </rPr>
      <t>(KMT)</t>
    </r>
  </si>
  <si>
    <r>
      <rPr>
        <b/>
        <sz val="11"/>
        <color theme="1"/>
        <rFont val="Calibri"/>
      </rPr>
      <t xml:space="preserve">Tempo conduzindo o veículo (ida e volta) (utilizar horas + minutos, ex. 2h45min) </t>
    </r>
    <r>
      <rPr>
        <b/>
        <sz val="11"/>
        <color rgb="FFFF0000"/>
        <rFont val="Calibri"/>
      </rPr>
      <t>(1)</t>
    </r>
  </si>
  <si>
    <r>
      <rPr>
        <b/>
        <sz val="11"/>
        <color theme="1"/>
        <rFont val="Calibri"/>
      </rPr>
      <t xml:space="preserve">Tempo de espera (entre ida e volta) </t>
    </r>
    <r>
      <rPr>
        <b/>
        <sz val="11"/>
        <color rgb="FFFF0000"/>
        <rFont val="Calibri"/>
      </rPr>
      <t>(2)</t>
    </r>
  </si>
  <si>
    <r>
      <rPr>
        <b/>
        <sz val="11"/>
        <color theme="1"/>
        <rFont val="Calibri"/>
      </rPr>
      <t>Tempo total (horas)</t>
    </r>
    <r>
      <rPr>
        <b/>
        <sz val="11"/>
        <color rgb="FFFF0000"/>
        <rFont val="Calibri"/>
      </rPr>
      <t xml:space="preserve"> (1)</t>
    </r>
    <r>
      <rPr>
        <b/>
        <sz val="11"/>
        <color theme="1"/>
        <rFont val="Calibri"/>
      </rPr>
      <t xml:space="preserve"> + </t>
    </r>
    <r>
      <rPr>
        <b/>
        <sz val="11"/>
        <color rgb="FFFF0000"/>
        <rFont val="Calibri"/>
      </rPr>
      <t>(2)</t>
    </r>
    <r>
      <rPr>
        <b/>
        <sz val="11"/>
        <color theme="1"/>
        <rFont val="Calibri"/>
      </rPr>
      <t xml:space="preserve"> = </t>
    </r>
    <r>
      <rPr>
        <b/>
        <sz val="11"/>
        <color rgb="FFFF0000"/>
        <rFont val="Calibri"/>
      </rPr>
      <t>(3)</t>
    </r>
  </si>
  <si>
    <r>
      <rPr>
        <b/>
        <sz val="12"/>
        <color theme="1"/>
        <rFont val="Calibri"/>
      </rPr>
      <t>ANEXO II</t>
    </r>
    <r>
      <rPr>
        <b/>
        <sz val="12"/>
        <color theme="1"/>
        <rFont val="Calibri"/>
      </rPr>
      <t xml:space="preserve">
PLANILHA DE COMPOSIÇÃO DE CUSTOS (FIXO + VARIÁVEL) POR LINHA DE TRANSPORTE ESCOLAR</t>
    </r>
  </si>
  <si>
    <t>GRUPO 19</t>
  </si>
  <si>
    <t>LINHA 16</t>
  </si>
  <si>
    <r>
      <rPr>
        <b/>
        <sz val="11"/>
        <color theme="1"/>
        <rFont val="Calibri"/>
      </rPr>
      <t xml:space="preserve">PARAMÊTROS PARA CÁLCULO DE CUSTO DA LINHA </t>
    </r>
    <r>
      <rPr>
        <b/>
        <sz val="11"/>
        <color rgb="FFFF0000"/>
        <rFont val="Calibri"/>
      </rPr>
      <t>(infomadas pelo município)</t>
    </r>
  </si>
  <si>
    <r>
      <rPr>
        <b/>
        <sz val="11"/>
        <color theme="1"/>
        <rFont val="Calibri"/>
      </rPr>
      <t xml:space="preserve">Número de dias letivos </t>
    </r>
    <r>
      <rPr>
        <b/>
        <sz val="11"/>
        <color rgb="FFFF0000"/>
        <rFont val="Calibri"/>
      </rPr>
      <t>(DL)</t>
    </r>
  </si>
  <si>
    <r>
      <rPr>
        <sz val="11"/>
        <color theme="1"/>
        <rFont val="Calibri"/>
      </rPr>
      <t xml:space="preserve">km por dia </t>
    </r>
    <r>
      <rPr>
        <b/>
        <sz val="11"/>
        <color rgb="FFFF0000"/>
        <rFont val="Calibri"/>
      </rPr>
      <t>(KMD)</t>
    </r>
  </si>
  <si>
    <r>
      <rPr>
        <b/>
        <sz val="11"/>
        <color theme="1"/>
        <rFont val="Calibri"/>
      </rPr>
      <t xml:space="preserve">Km total de contrato (km por dia X dias letivos) </t>
    </r>
    <r>
      <rPr>
        <b/>
        <sz val="11"/>
        <color rgb="FFFF0000"/>
        <rFont val="Calibri"/>
      </rPr>
      <t>(KMT)</t>
    </r>
  </si>
  <si>
    <r>
      <rPr>
        <b/>
        <sz val="11"/>
        <color theme="1"/>
        <rFont val="Calibri"/>
      </rPr>
      <t xml:space="preserve">Tempo conduzindo o veículo (ida e volta) (utilizar horas + minutos, ex. 2h45min) </t>
    </r>
    <r>
      <rPr>
        <b/>
        <sz val="11"/>
        <color rgb="FFFF0000"/>
        <rFont val="Calibri"/>
      </rPr>
      <t>(1)</t>
    </r>
  </si>
  <si>
    <r>
      <rPr>
        <b/>
        <sz val="11"/>
        <color theme="1"/>
        <rFont val="Calibri"/>
      </rPr>
      <t xml:space="preserve">Tempo de espera (entre ida e volta) </t>
    </r>
    <r>
      <rPr>
        <b/>
        <sz val="11"/>
        <color rgb="FFFF0000"/>
        <rFont val="Calibri"/>
      </rPr>
      <t>(2)</t>
    </r>
  </si>
  <si>
    <r>
      <rPr>
        <b/>
        <sz val="11"/>
        <color theme="1"/>
        <rFont val="Calibri"/>
      </rPr>
      <t>Tempo total (horas)</t>
    </r>
    <r>
      <rPr>
        <b/>
        <sz val="11"/>
        <color rgb="FFFF0000"/>
        <rFont val="Calibri"/>
      </rPr>
      <t xml:space="preserve"> (1)</t>
    </r>
    <r>
      <rPr>
        <b/>
        <sz val="11"/>
        <color theme="1"/>
        <rFont val="Calibri"/>
      </rPr>
      <t xml:space="preserve"> + </t>
    </r>
    <r>
      <rPr>
        <b/>
        <sz val="11"/>
        <color rgb="FFFF0000"/>
        <rFont val="Calibri"/>
      </rPr>
      <t>(2)</t>
    </r>
    <r>
      <rPr>
        <b/>
        <sz val="11"/>
        <color theme="1"/>
        <rFont val="Calibri"/>
      </rPr>
      <t xml:space="preserve"> = </t>
    </r>
    <r>
      <rPr>
        <b/>
        <sz val="11"/>
        <color rgb="FFFF0000"/>
        <rFont val="Calibri"/>
      </rPr>
      <t>(3)</t>
    </r>
  </si>
  <si>
    <r>
      <rPr>
        <b/>
        <sz val="12"/>
        <color theme="1"/>
        <rFont val="Calibri"/>
      </rPr>
      <t>ANEXO II</t>
    </r>
    <r>
      <rPr>
        <b/>
        <sz val="12"/>
        <color theme="1"/>
        <rFont val="Calibri"/>
      </rPr>
      <t xml:space="preserve">
PLANILHA DE COMPOSIÇÃO DE CUSTOS (FIXO + VARIÁVEL) POR LINHA DE TRANSPORTE ESCOLAR</t>
    </r>
  </si>
  <si>
    <t>GRUPO 20</t>
  </si>
  <si>
    <t>LINHA 17</t>
  </si>
  <si>
    <r>
      <rPr>
        <b/>
        <sz val="11"/>
        <color theme="1"/>
        <rFont val="Calibri"/>
      </rPr>
      <t xml:space="preserve">PARAMÊTROS PARA CÁLCULO DE CUSTO DA LINHA </t>
    </r>
    <r>
      <rPr>
        <b/>
        <sz val="11"/>
        <color rgb="FFFF0000"/>
        <rFont val="Calibri"/>
      </rPr>
      <t>(infomadas pelo município)</t>
    </r>
  </si>
  <si>
    <r>
      <rPr>
        <b/>
        <sz val="11"/>
        <color theme="1"/>
        <rFont val="Calibri"/>
      </rPr>
      <t xml:space="preserve">Número de dias letivos </t>
    </r>
    <r>
      <rPr>
        <b/>
        <sz val="11"/>
        <color rgb="FFFF0000"/>
        <rFont val="Calibri"/>
      </rPr>
      <t>(DL)</t>
    </r>
  </si>
  <si>
    <r>
      <rPr>
        <sz val="11"/>
        <color theme="1"/>
        <rFont val="Calibri"/>
      </rPr>
      <t xml:space="preserve">km por dia </t>
    </r>
    <r>
      <rPr>
        <b/>
        <sz val="11"/>
        <color rgb="FFFF0000"/>
        <rFont val="Calibri"/>
      </rPr>
      <t>(KMD)</t>
    </r>
  </si>
  <si>
    <r>
      <rPr>
        <b/>
        <sz val="11"/>
        <color theme="1"/>
        <rFont val="Calibri"/>
      </rPr>
      <t xml:space="preserve">Km total de contrato (km por dia X dias letivos) </t>
    </r>
    <r>
      <rPr>
        <b/>
        <sz val="11"/>
        <color rgb="FFFF0000"/>
        <rFont val="Calibri"/>
      </rPr>
      <t>(KMT)</t>
    </r>
  </si>
  <si>
    <r>
      <rPr>
        <b/>
        <sz val="11"/>
        <color theme="1"/>
        <rFont val="Calibri"/>
      </rPr>
      <t xml:space="preserve">Tempo conduzindo o veículo (ida e volta) (utilizar horas + minutos, ex. 2h45min) </t>
    </r>
    <r>
      <rPr>
        <b/>
        <sz val="11"/>
        <color rgb="FFFF0000"/>
        <rFont val="Calibri"/>
      </rPr>
      <t>(1)</t>
    </r>
  </si>
  <si>
    <r>
      <rPr>
        <b/>
        <sz val="11"/>
        <color theme="1"/>
        <rFont val="Calibri"/>
      </rPr>
      <t xml:space="preserve">Tempo de espera (entre ida e volta) </t>
    </r>
    <r>
      <rPr>
        <b/>
        <sz val="11"/>
        <color rgb="FFFF0000"/>
        <rFont val="Calibri"/>
      </rPr>
      <t>(2)</t>
    </r>
  </si>
  <si>
    <r>
      <rPr>
        <b/>
        <sz val="11"/>
        <color theme="1"/>
        <rFont val="Calibri"/>
      </rPr>
      <t>Tempo total (horas)</t>
    </r>
    <r>
      <rPr>
        <b/>
        <sz val="11"/>
        <color rgb="FFFF0000"/>
        <rFont val="Calibri"/>
      </rPr>
      <t xml:space="preserve"> (1)</t>
    </r>
    <r>
      <rPr>
        <b/>
        <sz val="11"/>
        <color theme="1"/>
        <rFont val="Calibri"/>
      </rPr>
      <t xml:space="preserve"> + </t>
    </r>
    <r>
      <rPr>
        <b/>
        <sz val="11"/>
        <color rgb="FFFF0000"/>
        <rFont val="Calibri"/>
      </rPr>
      <t>(2)</t>
    </r>
    <r>
      <rPr>
        <b/>
        <sz val="11"/>
        <color theme="1"/>
        <rFont val="Calibri"/>
      </rPr>
      <t xml:space="preserve"> = </t>
    </r>
    <r>
      <rPr>
        <b/>
        <sz val="11"/>
        <color rgb="FFFF0000"/>
        <rFont val="Calibri"/>
      </rPr>
      <t>(3)</t>
    </r>
  </si>
  <si>
    <r>
      <rPr>
        <b/>
        <sz val="12"/>
        <color theme="1"/>
        <rFont val="Calibri"/>
      </rPr>
      <t>ANEXO II</t>
    </r>
    <r>
      <rPr>
        <b/>
        <sz val="12"/>
        <color theme="1"/>
        <rFont val="Calibri"/>
      </rPr>
      <t xml:space="preserve">
PLANILHA DE COMPOSIÇÃO DE CUSTOS (FIXO + VARIÁVEL) POR LINHA DE TRANSPORTE ESCOLAR</t>
    </r>
  </si>
  <si>
    <t>GRUPO 21</t>
  </si>
  <si>
    <t>LINHA 18</t>
  </si>
  <si>
    <r>
      <rPr>
        <b/>
        <sz val="11"/>
        <color theme="1"/>
        <rFont val="Calibri"/>
      </rPr>
      <t xml:space="preserve">PARAMÊTROS PARA CÁLCULO DE CUSTO DA LINHA </t>
    </r>
    <r>
      <rPr>
        <b/>
        <sz val="11"/>
        <color rgb="FFFF0000"/>
        <rFont val="Calibri"/>
      </rPr>
      <t>(infomadas pelo município)</t>
    </r>
  </si>
  <si>
    <r>
      <rPr>
        <b/>
        <sz val="11"/>
        <color theme="1"/>
        <rFont val="Calibri"/>
      </rPr>
      <t xml:space="preserve">Número de dias letivos </t>
    </r>
    <r>
      <rPr>
        <b/>
        <sz val="11"/>
        <color rgb="FFFF0000"/>
        <rFont val="Calibri"/>
      </rPr>
      <t>(DL)</t>
    </r>
  </si>
  <si>
    <r>
      <rPr>
        <sz val="11"/>
        <color theme="1"/>
        <rFont val="Calibri"/>
      </rPr>
      <t xml:space="preserve">km por dia </t>
    </r>
    <r>
      <rPr>
        <b/>
        <sz val="11"/>
        <color rgb="FFFF0000"/>
        <rFont val="Calibri"/>
      </rPr>
      <t>(KMD)</t>
    </r>
  </si>
  <si>
    <r>
      <rPr>
        <b/>
        <sz val="11"/>
        <color theme="1"/>
        <rFont val="Calibri"/>
      </rPr>
      <t xml:space="preserve">Km total de contrato (km por dia X dias letivos) </t>
    </r>
    <r>
      <rPr>
        <b/>
        <sz val="11"/>
        <color rgb="FFFF0000"/>
        <rFont val="Calibri"/>
      </rPr>
      <t>(KMT)</t>
    </r>
  </si>
  <si>
    <r>
      <rPr>
        <b/>
        <sz val="11"/>
        <color theme="1"/>
        <rFont val="Calibri"/>
      </rPr>
      <t xml:space="preserve">Tempo conduzindo o veículo (ida e volta) (utilizar horas + minutos, ex. 2h45min) </t>
    </r>
    <r>
      <rPr>
        <b/>
        <sz val="11"/>
        <color rgb="FFFF0000"/>
        <rFont val="Calibri"/>
      </rPr>
      <t>(1)</t>
    </r>
  </si>
  <si>
    <r>
      <rPr>
        <b/>
        <sz val="11"/>
        <color theme="1"/>
        <rFont val="Calibri"/>
      </rPr>
      <t xml:space="preserve">Tempo de espera (entre ida e volta) </t>
    </r>
    <r>
      <rPr>
        <b/>
        <sz val="11"/>
        <color rgb="FFFF0000"/>
        <rFont val="Calibri"/>
      </rPr>
      <t>(2)</t>
    </r>
  </si>
  <si>
    <r>
      <rPr>
        <b/>
        <sz val="11"/>
        <color theme="1"/>
        <rFont val="Calibri"/>
      </rPr>
      <t>Tempo total (horas)</t>
    </r>
    <r>
      <rPr>
        <b/>
        <sz val="11"/>
        <color rgb="FFFF0000"/>
        <rFont val="Calibri"/>
      </rPr>
      <t xml:space="preserve"> (1)</t>
    </r>
    <r>
      <rPr>
        <b/>
        <sz val="11"/>
        <color theme="1"/>
        <rFont val="Calibri"/>
      </rPr>
      <t xml:space="preserve"> + </t>
    </r>
    <r>
      <rPr>
        <b/>
        <sz val="11"/>
        <color rgb="FFFF0000"/>
        <rFont val="Calibri"/>
      </rPr>
      <t>(2)</t>
    </r>
    <r>
      <rPr>
        <b/>
        <sz val="11"/>
        <color theme="1"/>
        <rFont val="Calibri"/>
      </rPr>
      <t xml:space="preserve"> = </t>
    </r>
    <r>
      <rPr>
        <b/>
        <sz val="11"/>
        <color rgb="FFFF0000"/>
        <rFont val="Calibri"/>
      </rPr>
      <t>(3)</t>
    </r>
  </si>
  <si>
    <r>
      <rPr>
        <b/>
        <sz val="12"/>
        <color theme="1"/>
        <rFont val="Calibri"/>
      </rPr>
      <t>ANEXO II</t>
    </r>
    <r>
      <rPr>
        <b/>
        <sz val="12"/>
        <color theme="1"/>
        <rFont val="Calibri"/>
      </rPr>
      <t xml:space="preserve">
PLANILHA DE COMPOSIÇÃO DE CUSTOS (FIXO + VARIÁVEL) POR LINHA DE TRANSPORTE ESCOLAR</t>
    </r>
  </si>
  <si>
    <t>GRUPO 22</t>
  </si>
  <si>
    <t>LINHA 19</t>
  </si>
  <si>
    <r>
      <rPr>
        <b/>
        <sz val="11"/>
        <color theme="1"/>
        <rFont val="Calibri"/>
      </rPr>
      <t xml:space="preserve">PARAMÊTROS PARA CÁLCULO DE CUSTO DA LINHA </t>
    </r>
    <r>
      <rPr>
        <b/>
        <sz val="11"/>
        <color rgb="FFFF0000"/>
        <rFont val="Calibri"/>
      </rPr>
      <t>(infomadas pelo município)</t>
    </r>
  </si>
  <si>
    <r>
      <rPr>
        <b/>
        <sz val="11"/>
        <color theme="1"/>
        <rFont val="Calibri"/>
      </rPr>
      <t xml:space="preserve">Número de dias letivos </t>
    </r>
    <r>
      <rPr>
        <b/>
        <sz val="11"/>
        <color rgb="FFFF0000"/>
        <rFont val="Calibri"/>
      </rPr>
      <t>(DL)</t>
    </r>
  </si>
  <si>
    <r>
      <rPr>
        <sz val="11"/>
        <color theme="1"/>
        <rFont val="Calibri"/>
      </rPr>
      <t xml:space="preserve">km por dia </t>
    </r>
    <r>
      <rPr>
        <b/>
        <sz val="11"/>
        <color rgb="FFFF0000"/>
        <rFont val="Calibri"/>
      </rPr>
      <t>(KMD)</t>
    </r>
  </si>
  <si>
    <r>
      <rPr>
        <b/>
        <sz val="11"/>
        <color theme="1"/>
        <rFont val="Calibri"/>
      </rPr>
      <t xml:space="preserve">Km total de contrato (km por dia X dias letivos) </t>
    </r>
    <r>
      <rPr>
        <b/>
        <sz val="11"/>
        <color rgb="FFFF0000"/>
        <rFont val="Calibri"/>
      </rPr>
      <t>(KMT)</t>
    </r>
  </si>
  <si>
    <r>
      <rPr>
        <b/>
        <sz val="11"/>
        <color theme="1"/>
        <rFont val="Calibri"/>
      </rPr>
      <t xml:space="preserve">Tempo conduzindo o veículo (ida e volta) (utilizar horas + minutos, ex. 2h45min) </t>
    </r>
    <r>
      <rPr>
        <b/>
        <sz val="11"/>
        <color rgb="FFFF0000"/>
        <rFont val="Calibri"/>
      </rPr>
      <t>(1)</t>
    </r>
  </si>
  <si>
    <r>
      <rPr>
        <b/>
        <sz val="11"/>
        <color theme="1"/>
        <rFont val="Calibri"/>
      </rPr>
      <t xml:space="preserve">Tempo de espera (entre ida e volta) </t>
    </r>
    <r>
      <rPr>
        <b/>
        <sz val="11"/>
        <color rgb="FFFF0000"/>
        <rFont val="Calibri"/>
      </rPr>
      <t>(2)</t>
    </r>
  </si>
  <si>
    <r>
      <rPr>
        <b/>
        <sz val="11"/>
        <color theme="1"/>
        <rFont val="Calibri"/>
      </rPr>
      <t>Tempo total (horas)</t>
    </r>
    <r>
      <rPr>
        <b/>
        <sz val="11"/>
        <color rgb="FFFF0000"/>
        <rFont val="Calibri"/>
      </rPr>
      <t xml:space="preserve"> (1)</t>
    </r>
    <r>
      <rPr>
        <b/>
        <sz val="11"/>
        <color theme="1"/>
        <rFont val="Calibri"/>
      </rPr>
      <t xml:space="preserve"> + </t>
    </r>
    <r>
      <rPr>
        <b/>
        <sz val="11"/>
        <color rgb="FFFF0000"/>
        <rFont val="Calibri"/>
      </rPr>
      <t>(2)</t>
    </r>
    <r>
      <rPr>
        <b/>
        <sz val="11"/>
        <color theme="1"/>
        <rFont val="Calibri"/>
      </rPr>
      <t xml:space="preserve"> = </t>
    </r>
    <r>
      <rPr>
        <b/>
        <sz val="11"/>
        <color rgb="FFFF0000"/>
        <rFont val="Calibri"/>
      </rPr>
      <t>(3)</t>
    </r>
  </si>
  <si>
    <r>
      <rPr>
        <b/>
        <sz val="12"/>
        <color theme="1"/>
        <rFont val="Calibri"/>
      </rPr>
      <t>ANEXO II</t>
    </r>
    <r>
      <rPr>
        <b/>
        <sz val="12"/>
        <color theme="1"/>
        <rFont val="Calibri"/>
      </rPr>
      <t xml:space="preserve">
PLANILHA DE COMPOSIÇÃO DE CUSTOS (FIXO + VARIÁVEL) POR LINHA DE TRANSPORTE ESCOLAR</t>
    </r>
  </si>
  <si>
    <t>GRUPO 23</t>
  </si>
  <si>
    <t>LINHA 20</t>
  </si>
  <si>
    <r>
      <rPr>
        <b/>
        <sz val="11"/>
        <color theme="1"/>
        <rFont val="Calibri"/>
      </rPr>
      <t xml:space="preserve">PARAMÊTROS PARA CÁLCULO DE CUSTO DA LINHA </t>
    </r>
    <r>
      <rPr>
        <b/>
        <sz val="11"/>
        <color rgb="FFFF0000"/>
        <rFont val="Calibri"/>
      </rPr>
      <t>(infomadas pelo município)</t>
    </r>
  </si>
  <si>
    <r>
      <rPr>
        <b/>
        <sz val="11"/>
        <color theme="1"/>
        <rFont val="Calibri"/>
      </rPr>
      <t xml:space="preserve">Número de dias letivos </t>
    </r>
    <r>
      <rPr>
        <b/>
        <sz val="11"/>
        <color rgb="FFFF0000"/>
        <rFont val="Calibri"/>
      </rPr>
      <t>(DL)</t>
    </r>
  </si>
  <si>
    <r>
      <rPr>
        <sz val="11"/>
        <color theme="1"/>
        <rFont val="Calibri"/>
      </rPr>
      <t xml:space="preserve">km por dia </t>
    </r>
    <r>
      <rPr>
        <b/>
        <sz val="11"/>
        <color rgb="FFFF0000"/>
        <rFont val="Calibri"/>
      </rPr>
      <t>(KMD)</t>
    </r>
  </si>
  <si>
    <r>
      <rPr>
        <b/>
        <sz val="11"/>
        <color theme="1"/>
        <rFont val="Calibri"/>
      </rPr>
      <t xml:space="preserve">Km total de contrato (km por dia X dias letivos) </t>
    </r>
    <r>
      <rPr>
        <b/>
        <sz val="11"/>
        <color rgb="FFFF0000"/>
        <rFont val="Calibri"/>
      </rPr>
      <t>(KMT)</t>
    </r>
  </si>
  <si>
    <r>
      <rPr>
        <b/>
        <sz val="11"/>
        <color theme="1"/>
        <rFont val="Calibri"/>
      </rPr>
      <t xml:space="preserve">Tempo conduzindo o veículo (ida e volta) (utilizar horas + minutos, ex. 2h45min) </t>
    </r>
    <r>
      <rPr>
        <b/>
        <sz val="11"/>
        <color rgb="FFFF0000"/>
        <rFont val="Calibri"/>
      </rPr>
      <t>(1)</t>
    </r>
  </si>
  <si>
    <r>
      <rPr>
        <b/>
        <sz val="11"/>
        <color theme="1"/>
        <rFont val="Calibri"/>
      </rPr>
      <t xml:space="preserve">Tempo de espera (entre ida e volta) </t>
    </r>
    <r>
      <rPr>
        <b/>
        <sz val="11"/>
        <color rgb="FFFF0000"/>
        <rFont val="Calibri"/>
      </rPr>
      <t>(2)</t>
    </r>
  </si>
  <si>
    <r>
      <rPr>
        <b/>
        <sz val="11"/>
        <color theme="1"/>
        <rFont val="Calibri"/>
      </rPr>
      <t>Tempo total (horas)</t>
    </r>
    <r>
      <rPr>
        <b/>
        <sz val="11"/>
        <color rgb="FFFF0000"/>
        <rFont val="Calibri"/>
      </rPr>
      <t xml:space="preserve"> (1)</t>
    </r>
    <r>
      <rPr>
        <b/>
        <sz val="11"/>
        <color theme="1"/>
        <rFont val="Calibri"/>
      </rPr>
      <t xml:space="preserve"> + </t>
    </r>
    <r>
      <rPr>
        <b/>
        <sz val="11"/>
        <color rgb="FFFF0000"/>
        <rFont val="Calibri"/>
      </rPr>
      <t>(2)</t>
    </r>
    <r>
      <rPr>
        <b/>
        <sz val="11"/>
        <color theme="1"/>
        <rFont val="Calibri"/>
      </rPr>
      <t xml:space="preserve"> = </t>
    </r>
    <r>
      <rPr>
        <b/>
        <sz val="11"/>
        <color rgb="FFFF0000"/>
        <rFont val="Calibri"/>
      </rPr>
      <t>(3)</t>
    </r>
  </si>
  <si>
    <r>
      <rPr>
        <b/>
        <sz val="12"/>
        <color theme="1"/>
        <rFont val="Calibri"/>
      </rPr>
      <t>ANEXO II</t>
    </r>
    <r>
      <rPr>
        <b/>
        <sz val="12"/>
        <color theme="1"/>
        <rFont val="Calibri"/>
      </rPr>
      <t xml:space="preserve">
PLANILHA DE COMPOSIÇÃO DE CUSTOS (FIXO + VARIÁVEL) POR LINHA DE TRANSPORTE ESCOLAR</t>
    </r>
  </si>
  <si>
    <t>GRUPO 25</t>
  </si>
  <si>
    <t>LINHA 21</t>
  </si>
  <si>
    <r>
      <rPr>
        <b/>
        <sz val="11"/>
        <color theme="1"/>
        <rFont val="Calibri"/>
      </rPr>
      <t xml:space="preserve">PARAMÊTROS PARA CÁLCULO DE CUSTO DA LINHA </t>
    </r>
    <r>
      <rPr>
        <b/>
        <sz val="11"/>
        <color rgb="FFFF0000"/>
        <rFont val="Calibri"/>
      </rPr>
      <t>(infomadas pelo município)</t>
    </r>
  </si>
  <si>
    <r>
      <rPr>
        <b/>
        <sz val="11"/>
        <color theme="1"/>
        <rFont val="Calibri"/>
      </rPr>
      <t xml:space="preserve">Número de dias letivos </t>
    </r>
    <r>
      <rPr>
        <b/>
        <sz val="11"/>
        <color rgb="FFFF0000"/>
        <rFont val="Calibri"/>
      </rPr>
      <t>(DL)</t>
    </r>
  </si>
  <si>
    <r>
      <rPr>
        <sz val="11"/>
        <color theme="1"/>
        <rFont val="Calibri"/>
      </rPr>
      <t xml:space="preserve">km por dia </t>
    </r>
    <r>
      <rPr>
        <b/>
        <sz val="11"/>
        <color rgb="FFFF0000"/>
        <rFont val="Calibri"/>
      </rPr>
      <t>(KMD)</t>
    </r>
  </si>
  <si>
    <r>
      <rPr>
        <b/>
        <sz val="11"/>
        <color theme="1"/>
        <rFont val="Calibri"/>
      </rPr>
      <t xml:space="preserve">Km total de contrato (km por dia X dias letivos) </t>
    </r>
    <r>
      <rPr>
        <b/>
        <sz val="11"/>
        <color rgb="FFFF0000"/>
        <rFont val="Calibri"/>
      </rPr>
      <t>(KMT)</t>
    </r>
  </si>
  <si>
    <r>
      <rPr>
        <b/>
        <sz val="11"/>
        <color theme="1"/>
        <rFont val="Calibri"/>
      </rPr>
      <t xml:space="preserve">Tempo conduzindo o veículo (ida e volta) (utilizar horas + minutos, ex. 2h45min) </t>
    </r>
    <r>
      <rPr>
        <b/>
        <sz val="11"/>
        <color rgb="FFFF0000"/>
        <rFont val="Calibri"/>
      </rPr>
      <t>(1)</t>
    </r>
  </si>
  <si>
    <r>
      <rPr>
        <b/>
        <sz val="11"/>
        <color theme="1"/>
        <rFont val="Calibri"/>
      </rPr>
      <t xml:space="preserve">Tempo de espera (entre ida e volta) </t>
    </r>
    <r>
      <rPr>
        <b/>
        <sz val="11"/>
        <color rgb="FFFF0000"/>
        <rFont val="Calibri"/>
      </rPr>
      <t>(2)</t>
    </r>
  </si>
  <si>
    <r>
      <rPr>
        <b/>
        <sz val="11"/>
        <color theme="1"/>
        <rFont val="Calibri"/>
      </rPr>
      <t>Tempo total (horas)</t>
    </r>
    <r>
      <rPr>
        <b/>
        <sz val="11"/>
        <color rgb="FFFF0000"/>
        <rFont val="Calibri"/>
      </rPr>
      <t xml:space="preserve"> (1)</t>
    </r>
    <r>
      <rPr>
        <b/>
        <sz val="11"/>
        <color theme="1"/>
        <rFont val="Calibri"/>
      </rPr>
      <t xml:space="preserve"> + </t>
    </r>
    <r>
      <rPr>
        <b/>
        <sz val="11"/>
        <color rgb="FFFF0000"/>
        <rFont val="Calibri"/>
      </rPr>
      <t>(2)</t>
    </r>
    <r>
      <rPr>
        <b/>
        <sz val="11"/>
        <color theme="1"/>
        <rFont val="Calibri"/>
      </rPr>
      <t xml:space="preserve"> = </t>
    </r>
    <r>
      <rPr>
        <b/>
        <sz val="11"/>
        <color rgb="FFFF0000"/>
        <rFont val="Calibri"/>
      </rPr>
      <t>(3)</t>
    </r>
  </si>
  <si>
    <r>
      <rPr>
        <b/>
        <sz val="12"/>
        <color theme="1"/>
        <rFont val="Calibri"/>
      </rPr>
      <t>ANEXO II</t>
    </r>
    <r>
      <rPr>
        <b/>
        <sz val="12"/>
        <color theme="1"/>
        <rFont val="Calibri"/>
      </rPr>
      <t xml:space="preserve">
PLANILHA DE COMPOSIÇÃO DE CUSTOS (FIXO + VARIÁVEL) POR LINHA DE TRANSPORTE ESCOLAR</t>
    </r>
  </si>
  <si>
    <t>GRUPO 26</t>
  </si>
  <si>
    <t>LINHA 22</t>
  </si>
  <si>
    <r>
      <rPr>
        <b/>
        <sz val="11"/>
        <color theme="1"/>
        <rFont val="Calibri"/>
      </rPr>
      <t xml:space="preserve">PARAMÊTROS PARA CÁLCULO DE CUSTO DA LINHA </t>
    </r>
    <r>
      <rPr>
        <b/>
        <sz val="11"/>
        <color rgb="FFFF0000"/>
        <rFont val="Calibri"/>
      </rPr>
      <t>(infomadas pelo município)</t>
    </r>
  </si>
  <si>
    <r>
      <rPr>
        <b/>
        <sz val="11"/>
        <color theme="1"/>
        <rFont val="Calibri"/>
      </rPr>
      <t xml:space="preserve">Número de dias letivos </t>
    </r>
    <r>
      <rPr>
        <b/>
        <sz val="11"/>
        <color rgb="FFFF0000"/>
        <rFont val="Calibri"/>
      </rPr>
      <t>(DL)</t>
    </r>
  </si>
  <si>
    <r>
      <rPr>
        <sz val="11"/>
        <color theme="1"/>
        <rFont val="Calibri"/>
      </rPr>
      <t xml:space="preserve">km por dia </t>
    </r>
    <r>
      <rPr>
        <b/>
        <sz val="11"/>
        <color rgb="FFFF0000"/>
        <rFont val="Calibri"/>
      </rPr>
      <t>(KMD)</t>
    </r>
  </si>
  <si>
    <r>
      <rPr>
        <b/>
        <sz val="11"/>
        <color theme="1"/>
        <rFont val="Calibri"/>
      </rPr>
      <t xml:space="preserve">Km total de contrato (km por dia X dias letivos) </t>
    </r>
    <r>
      <rPr>
        <b/>
        <sz val="11"/>
        <color rgb="FFFF0000"/>
        <rFont val="Calibri"/>
      </rPr>
      <t>(KMT)</t>
    </r>
  </si>
  <si>
    <r>
      <rPr>
        <b/>
        <sz val="11"/>
        <color theme="1"/>
        <rFont val="Calibri"/>
      </rPr>
      <t xml:space="preserve">Tempo conduzindo o veículo (ida e volta) (utilizar horas + minutos, ex. 2h45min) </t>
    </r>
    <r>
      <rPr>
        <b/>
        <sz val="11"/>
        <color rgb="FFFF0000"/>
        <rFont val="Calibri"/>
      </rPr>
      <t>(1)</t>
    </r>
  </si>
  <si>
    <r>
      <rPr>
        <b/>
        <sz val="11"/>
        <color theme="1"/>
        <rFont val="Calibri"/>
      </rPr>
      <t xml:space="preserve">Tempo de espera (entre ida e volta) </t>
    </r>
    <r>
      <rPr>
        <b/>
        <sz val="11"/>
        <color rgb="FFFF0000"/>
        <rFont val="Calibri"/>
      </rPr>
      <t>(2)</t>
    </r>
  </si>
  <si>
    <r>
      <rPr>
        <b/>
        <sz val="11"/>
        <color theme="1"/>
        <rFont val="Calibri"/>
      </rPr>
      <t>Tempo total (horas)</t>
    </r>
    <r>
      <rPr>
        <b/>
        <sz val="11"/>
        <color rgb="FFFF0000"/>
        <rFont val="Calibri"/>
      </rPr>
      <t xml:space="preserve"> (1)</t>
    </r>
    <r>
      <rPr>
        <b/>
        <sz val="11"/>
        <color theme="1"/>
        <rFont val="Calibri"/>
      </rPr>
      <t xml:space="preserve"> + </t>
    </r>
    <r>
      <rPr>
        <b/>
        <sz val="11"/>
        <color rgb="FFFF0000"/>
        <rFont val="Calibri"/>
      </rPr>
      <t>(2)</t>
    </r>
    <r>
      <rPr>
        <b/>
        <sz val="11"/>
        <color theme="1"/>
        <rFont val="Calibri"/>
      </rPr>
      <t xml:space="preserve"> = </t>
    </r>
    <r>
      <rPr>
        <b/>
        <sz val="11"/>
        <color rgb="FFFF0000"/>
        <rFont val="Calibri"/>
      </rPr>
      <t>(3)</t>
    </r>
  </si>
  <si>
    <r>
      <rPr>
        <b/>
        <sz val="12"/>
        <color theme="1"/>
        <rFont val="Calibri"/>
      </rPr>
      <t>ANEXO II</t>
    </r>
    <r>
      <rPr>
        <b/>
        <sz val="12"/>
        <color theme="1"/>
        <rFont val="Calibri"/>
      </rPr>
      <t xml:space="preserve">
PLANILHA DE COMPOSIÇÃO DE CUSTOS (FIXO + VARIÁVEL) POR LINHA DE TRANSPORTE ESCOLAR</t>
    </r>
  </si>
  <si>
    <t>GRUPO 27</t>
  </si>
  <si>
    <t>LINHA 23</t>
  </si>
  <si>
    <r>
      <rPr>
        <b/>
        <sz val="11"/>
        <color theme="1"/>
        <rFont val="Calibri"/>
      </rPr>
      <t xml:space="preserve">PARAMÊTROS PARA CÁLCULO DE CUSTO DA LINHA </t>
    </r>
    <r>
      <rPr>
        <b/>
        <sz val="11"/>
        <color rgb="FFFF0000"/>
        <rFont val="Calibri"/>
      </rPr>
      <t>(infomadas pelo município)</t>
    </r>
  </si>
  <si>
    <r>
      <rPr>
        <b/>
        <sz val="11"/>
        <color theme="1"/>
        <rFont val="Calibri"/>
      </rPr>
      <t xml:space="preserve">Número de dias letivos </t>
    </r>
    <r>
      <rPr>
        <b/>
        <sz val="11"/>
        <color rgb="FFFF0000"/>
        <rFont val="Calibri"/>
      </rPr>
      <t>(DL)</t>
    </r>
  </si>
  <si>
    <r>
      <rPr>
        <sz val="11"/>
        <color theme="1"/>
        <rFont val="Calibri"/>
      </rPr>
      <t xml:space="preserve">km por dia </t>
    </r>
    <r>
      <rPr>
        <b/>
        <sz val="11"/>
        <color rgb="FFFF0000"/>
        <rFont val="Calibri"/>
      </rPr>
      <t>(KMD)</t>
    </r>
  </si>
  <si>
    <r>
      <rPr>
        <b/>
        <sz val="11"/>
        <color theme="1"/>
        <rFont val="Calibri"/>
      </rPr>
      <t xml:space="preserve">Km total de contrato (km por dia X dias letivos) </t>
    </r>
    <r>
      <rPr>
        <b/>
        <sz val="11"/>
        <color rgb="FFFF0000"/>
        <rFont val="Calibri"/>
      </rPr>
      <t>(KMT)</t>
    </r>
  </si>
  <si>
    <r>
      <rPr>
        <b/>
        <sz val="11"/>
        <color theme="1"/>
        <rFont val="Calibri"/>
      </rPr>
      <t xml:space="preserve">Tempo conduzindo o veículo (ida e volta) (utilizar horas + minutos, ex. 2h45min) </t>
    </r>
    <r>
      <rPr>
        <b/>
        <sz val="11"/>
        <color rgb="FFFF0000"/>
        <rFont val="Calibri"/>
      </rPr>
      <t>(1)</t>
    </r>
  </si>
  <si>
    <r>
      <rPr>
        <b/>
        <sz val="11"/>
        <color theme="1"/>
        <rFont val="Calibri"/>
      </rPr>
      <t xml:space="preserve">Tempo de espera (entre ida e volta) </t>
    </r>
    <r>
      <rPr>
        <b/>
        <sz val="11"/>
        <color rgb="FFFF0000"/>
        <rFont val="Calibri"/>
      </rPr>
      <t>(2)</t>
    </r>
  </si>
  <si>
    <r>
      <rPr>
        <b/>
        <sz val="11"/>
        <color theme="1"/>
        <rFont val="Calibri"/>
      </rPr>
      <t>Tempo total (horas)</t>
    </r>
    <r>
      <rPr>
        <b/>
        <sz val="11"/>
        <color rgb="FFFF0000"/>
        <rFont val="Calibri"/>
      </rPr>
      <t xml:space="preserve"> (1)</t>
    </r>
    <r>
      <rPr>
        <b/>
        <sz val="11"/>
        <color theme="1"/>
        <rFont val="Calibri"/>
      </rPr>
      <t xml:space="preserve"> + </t>
    </r>
    <r>
      <rPr>
        <b/>
        <sz val="11"/>
        <color rgb="FFFF0000"/>
        <rFont val="Calibri"/>
      </rPr>
      <t>(2)</t>
    </r>
    <r>
      <rPr>
        <b/>
        <sz val="11"/>
        <color theme="1"/>
        <rFont val="Calibri"/>
      </rPr>
      <t xml:space="preserve"> = </t>
    </r>
    <r>
      <rPr>
        <b/>
        <sz val="11"/>
        <color rgb="FFFF0000"/>
        <rFont val="Calibri"/>
      </rPr>
      <t>(3)</t>
    </r>
  </si>
  <si>
    <r>
      <rPr>
        <b/>
        <sz val="12"/>
        <color theme="1"/>
        <rFont val="Calibri"/>
      </rPr>
      <t>ANEXO II</t>
    </r>
    <r>
      <rPr>
        <b/>
        <sz val="12"/>
        <color theme="1"/>
        <rFont val="Calibri"/>
      </rPr>
      <t xml:space="preserve">
PLANILHA DE COMPOSIÇÃO DE CUSTOS (FIXO + VARIÁVEL) POR LINHA DE TRANSPORTE ESCOLAR</t>
    </r>
  </si>
  <si>
    <t>GRUPO 28</t>
  </si>
  <si>
    <t>LINHA 24</t>
  </si>
  <si>
    <r>
      <rPr>
        <b/>
        <sz val="11"/>
        <color theme="1"/>
        <rFont val="Calibri"/>
      </rPr>
      <t xml:space="preserve">PARAMÊTROS PARA CÁLCULO DE CUSTO DA LINHA </t>
    </r>
    <r>
      <rPr>
        <b/>
        <sz val="11"/>
        <color rgb="FFFF0000"/>
        <rFont val="Calibri"/>
      </rPr>
      <t>(infomadas pelo município)</t>
    </r>
  </si>
  <si>
    <r>
      <rPr>
        <b/>
        <sz val="11"/>
        <color theme="1"/>
        <rFont val="Calibri"/>
      </rPr>
      <t xml:space="preserve">Número de dias letivos </t>
    </r>
    <r>
      <rPr>
        <b/>
        <sz val="11"/>
        <color rgb="FFFF0000"/>
        <rFont val="Calibri"/>
      </rPr>
      <t>(DL)</t>
    </r>
  </si>
  <si>
    <r>
      <rPr>
        <sz val="11"/>
        <color theme="1"/>
        <rFont val="Calibri"/>
      </rPr>
      <t xml:space="preserve">km por dia </t>
    </r>
    <r>
      <rPr>
        <b/>
        <sz val="11"/>
        <color rgb="FFFF0000"/>
        <rFont val="Calibri"/>
      </rPr>
      <t>(KMD)</t>
    </r>
  </si>
  <si>
    <r>
      <rPr>
        <b/>
        <sz val="11"/>
        <color theme="1"/>
        <rFont val="Calibri"/>
      </rPr>
      <t xml:space="preserve">Km total de contrato (km por dia X dias letivos) </t>
    </r>
    <r>
      <rPr>
        <b/>
        <sz val="11"/>
        <color rgb="FFFF0000"/>
        <rFont val="Calibri"/>
      </rPr>
      <t>(KMT)</t>
    </r>
  </si>
  <si>
    <r>
      <rPr>
        <b/>
        <sz val="11"/>
        <color theme="1"/>
        <rFont val="Calibri"/>
      </rPr>
      <t xml:space="preserve">Tempo conduzindo o veículo (ida e volta) (utilizar horas + minutos, ex. 2h45min) </t>
    </r>
    <r>
      <rPr>
        <b/>
        <sz val="11"/>
        <color rgb="FFFF0000"/>
        <rFont val="Calibri"/>
      </rPr>
      <t>(1)</t>
    </r>
  </si>
  <si>
    <r>
      <rPr>
        <b/>
        <sz val="11"/>
        <color theme="1"/>
        <rFont val="Calibri"/>
      </rPr>
      <t xml:space="preserve">Tempo de espera (entre ida e volta) </t>
    </r>
    <r>
      <rPr>
        <b/>
        <sz val="11"/>
        <color rgb="FFFF0000"/>
        <rFont val="Calibri"/>
      </rPr>
      <t>(2)</t>
    </r>
  </si>
  <si>
    <r>
      <rPr>
        <b/>
        <sz val="11"/>
        <color theme="1"/>
        <rFont val="Calibri"/>
      </rPr>
      <t>Tempo total (horas)</t>
    </r>
    <r>
      <rPr>
        <b/>
        <sz val="11"/>
        <color rgb="FFFF0000"/>
        <rFont val="Calibri"/>
      </rPr>
      <t xml:space="preserve"> (1)</t>
    </r>
    <r>
      <rPr>
        <b/>
        <sz val="11"/>
        <color theme="1"/>
        <rFont val="Calibri"/>
      </rPr>
      <t xml:space="preserve"> + </t>
    </r>
    <r>
      <rPr>
        <b/>
        <sz val="11"/>
        <color rgb="FFFF0000"/>
        <rFont val="Calibri"/>
      </rPr>
      <t>(2)</t>
    </r>
    <r>
      <rPr>
        <b/>
        <sz val="11"/>
        <color theme="1"/>
        <rFont val="Calibri"/>
      </rPr>
      <t xml:space="preserve"> = </t>
    </r>
    <r>
      <rPr>
        <b/>
        <sz val="11"/>
        <color rgb="FFFF0000"/>
        <rFont val="Calibri"/>
      </rPr>
      <t>(3)</t>
    </r>
  </si>
  <si>
    <r>
      <rPr>
        <b/>
        <sz val="12"/>
        <color theme="1"/>
        <rFont val="Calibri"/>
      </rPr>
      <t>ANEXO II</t>
    </r>
    <r>
      <rPr>
        <b/>
        <sz val="12"/>
        <color theme="1"/>
        <rFont val="Calibri"/>
      </rPr>
      <t xml:space="preserve">
PLANILHA DE COMPOSIÇÃO DE CUSTOS (FIXO + VARIÁVEL) POR LINHA DE TRANSPORTE ESCOLAR</t>
    </r>
  </si>
  <si>
    <t>GRUPO 29</t>
  </si>
  <si>
    <t>LINHA 25</t>
  </si>
  <si>
    <r>
      <rPr>
        <b/>
        <sz val="11"/>
        <color theme="1"/>
        <rFont val="Calibri"/>
      </rPr>
      <t xml:space="preserve">PARAMÊTROS PARA CÁLCULO DE CUSTO DA LINHA </t>
    </r>
    <r>
      <rPr>
        <b/>
        <sz val="11"/>
        <color rgb="FFFF0000"/>
        <rFont val="Calibri"/>
      </rPr>
      <t>(infomadas pelo município)</t>
    </r>
  </si>
  <si>
    <r>
      <rPr>
        <b/>
        <sz val="11"/>
        <color theme="1"/>
        <rFont val="Calibri"/>
      </rPr>
      <t xml:space="preserve">Número de dias letivos </t>
    </r>
    <r>
      <rPr>
        <b/>
        <sz val="11"/>
        <color rgb="FFFF0000"/>
        <rFont val="Calibri"/>
      </rPr>
      <t>(DL)</t>
    </r>
  </si>
  <si>
    <r>
      <rPr>
        <sz val="11"/>
        <color theme="1"/>
        <rFont val="Calibri"/>
      </rPr>
      <t xml:space="preserve">km por dia </t>
    </r>
    <r>
      <rPr>
        <b/>
        <sz val="11"/>
        <color rgb="FFFF0000"/>
        <rFont val="Calibri"/>
      </rPr>
      <t>(KMD)</t>
    </r>
  </si>
  <si>
    <r>
      <rPr>
        <b/>
        <sz val="11"/>
        <color theme="1"/>
        <rFont val="Calibri"/>
      </rPr>
      <t xml:space="preserve">Km total de contrato (km por dia X dias letivos) </t>
    </r>
    <r>
      <rPr>
        <b/>
        <sz val="11"/>
        <color rgb="FFFF0000"/>
        <rFont val="Calibri"/>
      </rPr>
      <t>(KMT)</t>
    </r>
  </si>
  <si>
    <r>
      <rPr>
        <b/>
        <sz val="11"/>
        <color theme="1"/>
        <rFont val="Calibri"/>
      </rPr>
      <t xml:space="preserve">Tempo conduzindo o veículo (ida e volta) (utilizar horas + minutos, ex. 2h45min) </t>
    </r>
    <r>
      <rPr>
        <b/>
        <sz val="11"/>
        <color rgb="FFFF0000"/>
        <rFont val="Calibri"/>
      </rPr>
      <t>(1)</t>
    </r>
  </si>
  <si>
    <r>
      <rPr>
        <b/>
        <sz val="11"/>
        <color theme="1"/>
        <rFont val="Calibri"/>
      </rPr>
      <t xml:space="preserve">Tempo de espera (entre ida e volta) </t>
    </r>
    <r>
      <rPr>
        <b/>
        <sz val="11"/>
        <color rgb="FFFF0000"/>
        <rFont val="Calibri"/>
      </rPr>
      <t>(2)</t>
    </r>
  </si>
  <si>
    <r>
      <rPr>
        <b/>
        <sz val="11"/>
        <color theme="1"/>
        <rFont val="Calibri"/>
      </rPr>
      <t>Tempo total (horas)</t>
    </r>
    <r>
      <rPr>
        <b/>
        <sz val="11"/>
        <color rgb="FFFF0000"/>
        <rFont val="Calibri"/>
      </rPr>
      <t xml:space="preserve"> (1)</t>
    </r>
    <r>
      <rPr>
        <b/>
        <sz val="11"/>
        <color theme="1"/>
        <rFont val="Calibri"/>
      </rPr>
      <t xml:space="preserve"> + </t>
    </r>
    <r>
      <rPr>
        <b/>
        <sz val="11"/>
        <color rgb="FFFF0000"/>
        <rFont val="Calibri"/>
      </rPr>
      <t>(2)</t>
    </r>
    <r>
      <rPr>
        <b/>
        <sz val="11"/>
        <color theme="1"/>
        <rFont val="Calibri"/>
      </rPr>
      <t xml:space="preserve"> = </t>
    </r>
    <r>
      <rPr>
        <b/>
        <sz val="11"/>
        <color rgb="FFFF0000"/>
        <rFont val="Calibri"/>
      </rPr>
      <t>(3)</t>
    </r>
  </si>
  <si>
    <r>
      <rPr>
        <b/>
        <sz val="12"/>
        <color theme="1"/>
        <rFont val="Calibri"/>
      </rPr>
      <t>ANEXO II</t>
    </r>
    <r>
      <rPr>
        <b/>
        <sz val="12"/>
        <color theme="1"/>
        <rFont val="Calibri"/>
      </rPr>
      <t xml:space="preserve">
PLANILHA DE COMPOSIÇÃO DE CUSTOS (FIXO + VARIÁVEL) POR LINHA DE TRANSPORTE ESCOLAR</t>
    </r>
  </si>
  <si>
    <t>GRUPO 30</t>
  </si>
  <si>
    <t>LINHA 26</t>
  </si>
  <si>
    <r>
      <rPr>
        <b/>
        <sz val="11"/>
        <color theme="1"/>
        <rFont val="Calibri"/>
      </rPr>
      <t xml:space="preserve">PARAMÊTROS PARA CÁLCULO DE CUSTO DA LINHA </t>
    </r>
    <r>
      <rPr>
        <b/>
        <sz val="11"/>
        <color rgb="FFFF0000"/>
        <rFont val="Calibri"/>
      </rPr>
      <t>(infomadas pelo município)</t>
    </r>
  </si>
  <si>
    <r>
      <rPr>
        <b/>
        <sz val="11"/>
        <color theme="1"/>
        <rFont val="Calibri"/>
      </rPr>
      <t xml:space="preserve">Número de dias letivos </t>
    </r>
    <r>
      <rPr>
        <b/>
        <sz val="11"/>
        <color rgb="FFFF0000"/>
        <rFont val="Calibri"/>
      </rPr>
      <t>(DL)</t>
    </r>
  </si>
  <si>
    <r>
      <rPr>
        <sz val="11"/>
        <color theme="1"/>
        <rFont val="Calibri"/>
      </rPr>
      <t xml:space="preserve">km por dia </t>
    </r>
    <r>
      <rPr>
        <b/>
        <sz val="11"/>
        <color rgb="FFFF0000"/>
        <rFont val="Calibri"/>
      </rPr>
      <t>(KMD)</t>
    </r>
  </si>
  <si>
    <r>
      <rPr>
        <b/>
        <sz val="11"/>
        <color theme="1"/>
        <rFont val="Calibri"/>
      </rPr>
      <t xml:space="preserve">Km total de contrato (km por dia X dias letivos) </t>
    </r>
    <r>
      <rPr>
        <b/>
        <sz val="11"/>
        <color rgb="FFFF0000"/>
        <rFont val="Calibri"/>
      </rPr>
      <t>(KMT)</t>
    </r>
  </si>
  <si>
    <r>
      <rPr>
        <b/>
        <sz val="11"/>
        <color theme="1"/>
        <rFont val="Calibri"/>
      </rPr>
      <t xml:space="preserve">Tempo conduzindo o veículo (ida e volta) (utilizar horas + minutos, ex. 2h45min) </t>
    </r>
    <r>
      <rPr>
        <b/>
        <sz val="11"/>
        <color rgb="FFFF0000"/>
        <rFont val="Calibri"/>
      </rPr>
      <t>(1)</t>
    </r>
  </si>
  <si>
    <r>
      <rPr>
        <b/>
        <sz val="11"/>
        <color theme="1"/>
        <rFont val="Calibri"/>
      </rPr>
      <t xml:space="preserve">Tempo de espera (entre ida e volta) </t>
    </r>
    <r>
      <rPr>
        <b/>
        <sz val="11"/>
        <color rgb="FFFF0000"/>
        <rFont val="Calibri"/>
      </rPr>
      <t>(2)</t>
    </r>
  </si>
  <si>
    <r>
      <rPr>
        <b/>
        <sz val="11"/>
        <color theme="1"/>
        <rFont val="Calibri"/>
      </rPr>
      <t>Tempo total (horas)</t>
    </r>
    <r>
      <rPr>
        <b/>
        <sz val="11"/>
        <color rgb="FFFF0000"/>
        <rFont val="Calibri"/>
      </rPr>
      <t xml:space="preserve"> (1)</t>
    </r>
    <r>
      <rPr>
        <b/>
        <sz val="11"/>
        <color theme="1"/>
        <rFont val="Calibri"/>
      </rPr>
      <t xml:space="preserve"> + </t>
    </r>
    <r>
      <rPr>
        <b/>
        <sz val="11"/>
        <color rgb="FFFF0000"/>
        <rFont val="Calibri"/>
      </rPr>
      <t>(2)</t>
    </r>
    <r>
      <rPr>
        <b/>
        <sz val="11"/>
        <color theme="1"/>
        <rFont val="Calibri"/>
      </rPr>
      <t xml:space="preserve"> = </t>
    </r>
    <r>
      <rPr>
        <b/>
        <sz val="11"/>
        <color rgb="FFFF0000"/>
        <rFont val="Calibri"/>
      </rPr>
      <t>(3)</t>
    </r>
  </si>
  <si>
    <r>
      <rPr>
        <b/>
        <sz val="12"/>
        <color theme="1"/>
        <rFont val="Calibri"/>
      </rPr>
      <t>ANEXO II</t>
    </r>
    <r>
      <rPr>
        <b/>
        <sz val="12"/>
        <color theme="1"/>
        <rFont val="Calibri"/>
      </rPr>
      <t xml:space="preserve">
PLANILHA DE COMPOSIÇÃO DE CUSTOS (FIXO + VARIÁVEL) POR LINHA DE TRANSPORTE ESCOLAR</t>
    </r>
  </si>
  <si>
    <t>GRUPO 31</t>
  </si>
  <si>
    <t>LINHA 27</t>
  </si>
  <si>
    <r>
      <rPr>
        <b/>
        <sz val="11"/>
        <color theme="1"/>
        <rFont val="Calibri"/>
      </rPr>
      <t xml:space="preserve">PARAMÊTROS PARA CÁLCULO DE CUSTO DA LINHA </t>
    </r>
    <r>
      <rPr>
        <b/>
        <sz val="11"/>
        <color rgb="FFFF0000"/>
        <rFont val="Calibri"/>
      </rPr>
      <t>(infomadas pelo município)</t>
    </r>
  </si>
  <si>
    <r>
      <rPr>
        <b/>
        <sz val="11"/>
        <color theme="1"/>
        <rFont val="Calibri"/>
      </rPr>
      <t xml:space="preserve">Número de dias letivos </t>
    </r>
    <r>
      <rPr>
        <b/>
        <sz val="11"/>
        <color rgb="FFFF0000"/>
        <rFont val="Calibri"/>
      </rPr>
      <t>(DL)</t>
    </r>
  </si>
  <si>
    <r>
      <rPr>
        <sz val="11"/>
        <color theme="1"/>
        <rFont val="Calibri"/>
      </rPr>
      <t xml:space="preserve">km por dia </t>
    </r>
    <r>
      <rPr>
        <b/>
        <sz val="11"/>
        <color rgb="FFFF0000"/>
        <rFont val="Calibri"/>
      </rPr>
      <t>(KMD)</t>
    </r>
  </si>
  <si>
    <r>
      <rPr>
        <b/>
        <sz val="11"/>
        <color theme="1"/>
        <rFont val="Calibri"/>
      </rPr>
      <t xml:space="preserve">Km total de contrato (km por dia X dias letivos) </t>
    </r>
    <r>
      <rPr>
        <b/>
        <sz val="11"/>
        <color rgb="FFFF0000"/>
        <rFont val="Calibri"/>
      </rPr>
      <t>(KMT)</t>
    </r>
  </si>
  <si>
    <r>
      <rPr>
        <b/>
        <sz val="11"/>
        <color theme="1"/>
        <rFont val="Calibri"/>
      </rPr>
      <t xml:space="preserve">Tempo conduzindo o veículo (ida e volta) (utilizar horas + minutos, ex. 2h45min) </t>
    </r>
    <r>
      <rPr>
        <b/>
        <sz val="11"/>
        <color rgb="FFFF0000"/>
        <rFont val="Calibri"/>
      </rPr>
      <t>(1)</t>
    </r>
  </si>
  <si>
    <r>
      <rPr>
        <b/>
        <sz val="11"/>
        <color theme="1"/>
        <rFont val="Calibri"/>
      </rPr>
      <t xml:space="preserve">Tempo de espera (entre ida e volta) </t>
    </r>
    <r>
      <rPr>
        <b/>
        <sz val="11"/>
        <color rgb="FFFF0000"/>
        <rFont val="Calibri"/>
      </rPr>
      <t>(2)</t>
    </r>
  </si>
  <si>
    <r>
      <rPr>
        <b/>
        <sz val="11"/>
        <color theme="1"/>
        <rFont val="Calibri"/>
      </rPr>
      <t>Tempo total (horas)</t>
    </r>
    <r>
      <rPr>
        <b/>
        <sz val="11"/>
        <color rgb="FFFF0000"/>
        <rFont val="Calibri"/>
      </rPr>
      <t xml:space="preserve"> (1)</t>
    </r>
    <r>
      <rPr>
        <b/>
        <sz val="11"/>
        <color theme="1"/>
        <rFont val="Calibri"/>
      </rPr>
      <t xml:space="preserve"> + </t>
    </r>
    <r>
      <rPr>
        <b/>
        <sz val="11"/>
        <color rgb="FFFF0000"/>
        <rFont val="Calibri"/>
      </rPr>
      <t>(2)</t>
    </r>
    <r>
      <rPr>
        <b/>
        <sz val="11"/>
        <color theme="1"/>
        <rFont val="Calibri"/>
      </rPr>
      <t xml:space="preserve"> = </t>
    </r>
    <r>
      <rPr>
        <b/>
        <sz val="11"/>
        <color rgb="FFFF0000"/>
        <rFont val="Calibri"/>
      </rPr>
      <t>(3)</t>
    </r>
  </si>
  <si>
    <r>
      <rPr>
        <b/>
        <sz val="12"/>
        <color theme="1"/>
        <rFont val="Calibri"/>
      </rPr>
      <t>ANEXO II</t>
    </r>
    <r>
      <rPr>
        <b/>
        <sz val="12"/>
        <color theme="1"/>
        <rFont val="Calibri"/>
      </rPr>
      <t xml:space="preserve">
PLANILHA DE COMPOSIÇÃO DE CUSTOS (FIXO + VARIÁVEL) POR LINHA DE TRANSPORTE ESCOLAR</t>
    </r>
  </si>
  <si>
    <t>GRUPO 32</t>
  </si>
  <si>
    <t>LINHA 59</t>
  </si>
  <si>
    <r>
      <rPr>
        <b/>
        <sz val="11"/>
        <color theme="1"/>
        <rFont val="Calibri"/>
      </rPr>
      <t xml:space="preserve">PARAMÊTROS PARA CÁLCULO DE CUSTO DA LINHA </t>
    </r>
    <r>
      <rPr>
        <b/>
        <sz val="11"/>
        <color rgb="FFFF0000"/>
        <rFont val="Calibri"/>
      </rPr>
      <t>(infomadas pelo município)</t>
    </r>
  </si>
  <si>
    <r>
      <rPr>
        <b/>
        <sz val="11"/>
        <color theme="1"/>
        <rFont val="Calibri"/>
      </rPr>
      <t xml:space="preserve">Número de dias letivos </t>
    </r>
    <r>
      <rPr>
        <b/>
        <sz val="11"/>
        <color rgb="FFFF0000"/>
        <rFont val="Calibri"/>
      </rPr>
      <t>(DL)</t>
    </r>
  </si>
  <si>
    <r>
      <rPr>
        <sz val="11"/>
        <color theme="1"/>
        <rFont val="Calibri"/>
      </rPr>
      <t xml:space="preserve">km por dia </t>
    </r>
    <r>
      <rPr>
        <b/>
        <sz val="11"/>
        <color rgb="FFFF0000"/>
        <rFont val="Calibri"/>
      </rPr>
      <t>(KMD)</t>
    </r>
  </si>
  <si>
    <r>
      <rPr>
        <b/>
        <sz val="11"/>
        <color theme="1"/>
        <rFont val="Calibri"/>
      </rPr>
      <t xml:space="preserve">Km total de contrato (km por dia X dias letivos) </t>
    </r>
    <r>
      <rPr>
        <b/>
        <sz val="11"/>
        <color rgb="FFFF0000"/>
        <rFont val="Calibri"/>
      </rPr>
      <t>(KMT)</t>
    </r>
  </si>
  <si>
    <r>
      <rPr>
        <b/>
        <sz val="11"/>
        <color theme="1"/>
        <rFont val="Calibri"/>
      </rPr>
      <t xml:space="preserve">Tempo conduzindo o veículo (ida e volta) (utilizar horas + minutos, ex. 2h45min) </t>
    </r>
    <r>
      <rPr>
        <b/>
        <sz val="11"/>
        <color rgb="FFFF0000"/>
        <rFont val="Calibri"/>
      </rPr>
      <t>(1)</t>
    </r>
  </si>
  <si>
    <r>
      <rPr>
        <b/>
        <sz val="11"/>
        <color theme="1"/>
        <rFont val="Calibri"/>
      </rPr>
      <t xml:space="preserve">Tempo de espera (entre ida e volta) </t>
    </r>
    <r>
      <rPr>
        <b/>
        <sz val="11"/>
        <color rgb="FFFF0000"/>
        <rFont val="Calibri"/>
      </rPr>
      <t>(2)</t>
    </r>
  </si>
  <si>
    <r>
      <rPr>
        <b/>
        <sz val="11"/>
        <color theme="1"/>
        <rFont val="Calibri"/>
      </rPr>
      <t>Tempo total (horas)</t>
    </r>
    <r>
      <rPr>
        <b/>
        <sz val="11"/>
        <color rgb="FFFF0000"/>
        <rFont val="Calibri"/>
      </rPr>
      <t xml:space="preserve"> (1)</t>
    </r>
    <r>
      <rPr>
        <b/>
        <sz val="11"/>
        <color theme="1"/>
        <rFont val="Calibri"/>
      </rPr>
      <t xml:space="preserve"> + </t>
    </r>
    <r>
      <rPr>
        <b/>
        <sz val="11"/>
        <color rgb="FFFF0000"/>
        <rFont val="Calibri"/>
      </rPr>
      <t>(2)</t>
    </r>
    <r>
      <rPr>
        <b/>
        <sz val="11"/>
        <color theme="1"/>
        <rFont val="Calibri"/>
      </rPr>
      <t xml:space="preserve"> = </t>
    </r>
    <r>
      <rPr>
        <b/>
        <sz val="11"/>
        <color rgb="FFFF0000"/>
        <rFont val="Calibri"/>
      </rPr>
      <t>(3)</t>
    </r>
  </si>
  <si>
    <r>
      <rPr>
        <b/>
        <sz val="12"/>
        <color theme="1"/>
        <rFont val="Calibri"/>
      </rPr>
      <t>ANEXO II</t>
    </r>
    <r>
      <rPr>
        <b/>
        <sz val="12"/>
        <color theme="1"/>
        <rFont val="Calibri"/>
      </rPr>
      <t xml:space="preserve">
PLANILHA DE COMPOSIÇÃO DE CUSTOS (FIXO + VARIÁVEL) POR LINHA DE TRANSPORTE ESCOLAR</t>
    </r>
  </si>
  <si>
    <t>GRUPO 12</t>
  </si>
  <si>
    <t>LINHA 64</t>
  </si>
  <si>
    <r>
      <rPr>
        <b/>
        <sz val="11"/>
        <color theme="1"/>
        <rFont val="Calibri"/>
      </rPr>
      <t xml:space="preserve">PARAMÊTROS PARA CÁLCULO DE CUSTO DA LINHA </t>
    </r>
    <r>
      <rPr>
        <b/>
        <sz val="11"/>
        <color rgb="FFFF0000"/>
        <rFont val="Calibri"/>
      </rPr>
      <t>(infomadas pelo município)</t>
    </r>
  </si>
  <si>
    <r>
      <rPr>
        <b/>
        <sz val="11"/>
        <color theme="1"/>
        <rFont val="Calibri"/>
      </rPr>
      <t xml:space="preserve">Número de dias letivos </t>
    </r>
    <r>
      <rPr>
        <b/>
        <sz val="11"/>
        <color rgb="FFFF0000"/>
        <rFont val="Calibri"/>
      </rPr>
      <t>(DL)</t>
    </r>
  </si>
  <si>
    <r>
      <rPr>
        <sz val="11"/>
        <color theme="1"/>
        <rFont val="Calibri"/>
      </rPr>
      <t xml:space="preserve">km por dia </t>
    </r>
    <r>
      <rPr>
        <b/>
        <sz val="11"/>
        <color rgb="FFFF0000"/>
        <rFont val="Calibri"/>
      </rPr>
      <t>(KMD)</t>
    </r>
  </si>
  <si>
    <r>
      <rPr>
        <b/>
        <sz val="11"/>
        <color theme="1"/>
        <rFont val="Calibri"/>
      </rPr>
      <t xml:space="preserve">Km total de contrato (km por dia X dias letivos) </t>
    </r>
    <r>
      <rPr>
        <b/>
        <sz val="11"/>
        <color rgb="FFFF0000"/>
        <rFont val="Calibri"/>
      </rPr>
      <t>(KMT)</t>
    </r>
  </si>
  <si>
    <r>
      <rPr>
        <b/>
        <sz val="11"/>
        <color theme="1"/>
        <rFont val="Calibri"/>
      </rPr>
      <t xml:space="preserve">Tempo conduzindo o veículo (ida e volta) (utilizar horas + minutos, ex. 2h45min) </t>
    </r>
    <r>
      <rPr>
        <b/>
        <sz val="11"/>
        <color rgb="FFFF0000"/>
        <rFont val="Calibri"/>
      </rPr>
      <t>(1)</t>
    </r>
  </si>
  <si>
    <r>
      <rPr>
        <b/>
        <sz val="11"/>
        <color theme="1"/>
        <rFont val="Calibri"/>
      </rPr>
      <t xml:space="preserve">Tempo de espera (entre ida e volta) </t>
    </r>
    <r>
      <rPr>
        <b/>
        <sz val="11"/>
        <color rgb="FFFF0000"/>
        <rFont val="Calibri"/>
      </rPr>
      <t>(2)</t>
    </r>
  </si>
  <si>
    <r>
      <rPr>
        <b/>
        <sz val="11"/>
        <color theme="1"/>
        <rFont val="Calibri"/>
      </rPr>
      <t>Tempo total (horas)</t>
    </r>
    <r>
      <rPr>
        <b/>
        <sz val="11"/>
        <color rgb="FFFF0000"/>
        <rFont val="Calibri"/>
      </rPr>
      <t xml:space="preserve"> (1)</t>
    </r>
    <r>
      <rPr>
        <b/>
        <sz val="11"/>
        <color theme="1"/>
        <rFont val="Calibri"/>
      </rPr>
      <t xml:space="preserve"> + </t>
    </r>
    <r>
      <rPr>
        <b/>
        <sz val="11"/>
        <color rgb="FFFF0000"/>
        <rFont val="Calibri"/>
      </rPr>
      <t>(2)</t>
    </r>
    <r>
      <rPr>
        <b/>
        <sz val="11"/>
        <color theme="1"/>
        <rFont val="Calibri"/>
      </rPr>
      <t xml:space="preserve"> = </t>
    </r>
    <r>
      <rPr>
        <b/>
        <sz val="11"/>
        <color rgb="FFFF0000"/>
        <rFont val="Calibri"/>
      </rPr>
      <t>(3)</t>
    </r>
  </si>
  <si>
    <r>
      <rPr>
        <b/>
        <sz val="12"/>
        <color theme="1"/>
        <rFont val="Calibri"/>
      </rPr>
      <t>ANEXO II</t>
    </r>
    <r>
      <rPr>
        <b/>
        <sz val="12"/>
        <color theme="1"/>
        <rFont val="Calibri"/>
      </rPr>
      <t xml:space="preserve">
PLANILHA DE COMPOSIÇÃO DE CUSTOS (FIXO + VARIÁVEL) POR LINHA DE TRANSPORTE ESCOLAR</t>
    </r>
  </si>
  <si>
    <t>GRUPO 13</t>
  </si>
  <si>
    <t>LINHA 65</t>
  </si>
  <si>
    <r>
      <rPr>
        <b/>
        <sz val="11"/>
        <color theme="1"/>
        <rFont val="Calibri"/>
      </rPr>
      <t xml:space="preserve">PARAMÊTROS PARA CÁLCULO DE CUSTO DA LINHA </t>
    </r>
    <r>
      <rPr>
        <b/>
        <sz val="11"/>
        <color rgb="FFFF0000"/>
        <rFont val="Calibri"/>
      </rPr>
      <t>(infomadas pelo município)</t>
    </r>
  </si>
  <si>
    <r>
      <rPr>
        <b/>
        <sz val="11"/>
        <color theme="1"/>
        <rFont val="Calibri"/>
      </rPr>
      <t xml:space="preserve">Número de dias letivos </t>
    </r>
    <r>
      <rPr>
        <b/>
        <sz val="11"/>
        <color rgb="FFFF0000"/>
        <rFont val="Calibri"/>
      </rPr>
      <t>(DL)</t>
    </r>
  </si>
  <si>
    <r>
      <rPr>
        <sz val="11"/>
        <color theme="1"/>
        <rFont val="Calibri"/>
      </rPr>
      <t xml:space="preserve">km por dia </t>
    </r>
    <r>
      <rPr>
        <b/>
        <sz val="11"/>
        <color rgb="FFFF0000"/>
        <rFont val="Calibri"/>
      </rPr>
      <t>(KMD)</t>
    </r>
  </si>
  <si>
    <r>
      <rPr>
        <b/>
        <sz val="11"/>
        <color theme="1"/>
        <rFont val="Calibri"/>
      </rPr>
      <t xml:space="preserve">Km total de contrato (km por dia X dias letivos) </t>
    </r>
    <r>
      <rPr>
        <b/>
        <sz val="11"/>
        <color rgb="FFFF0000"/>
        <rFont val="Calibri"/>
      </rPr>
      <t>(KMT)</t>
    </r>
  </si>
  <si>
    <r>
      <rPr>
        <b/>
        <sz val="11"/>
        <color theme="1"/>
        <rFont val="Calibri"/>
      </rPr>
      <t xml:space="preserve">Tempo conduzindo o veículo (ida e volta) (utilizar horas + minutos, ex. 2h45min) </t>
    </r>
    <r>
      <rPr>
        <b/>
        <sz val="11"/>
        <color rgb="FFFF0000"/>
        <rFont val="Calibri"/>
      </rPr>
      <t>(1)</t>
    </r>
  </si>
  <si>
    <r>
      <rPr>
        <b/>
        <sz val="11"/>
        <color theme="1"/>
        <rFont val="Calibri"/>
      </rPr>
      <t xml:space="preserve">Tempo de espera (entre ida e volta) </t>
    </r>
    <r>
      <rPr>
        <b/>
        <sz val="11"/>
        <color rgb="FFFF0000"/>
        <rFont val="Calibri"/>
      </rPr>
      <t>(2)</t>
    </r>
  </si>
  <si>
    <r>
      <rPr>
        <b/>
        <sz val="11"/>
        <color theme="1"/>
        <rFont val="Calibri"/>
      </rPr>
      <t>Tempo total (horas)</t>
    </r>
    <r>
      <rPr>
        <b/>
        <sz val="11"/>
        <color rgb="FFFF0000"/>
        <rFont val="Calibri"/>
      </rPr>
      <t xml:space="preserve"> (1)</t>
    </r>
    <r>
      <rPr>
        <b/>
        <sz val="11"/>
        <color theme="1"/>
        <rFont val="Calibri"/>
      </rPr>
      <t xml:space="preserve"> + </t>
    </r>
    <r>
      <rPr>
        <b/>
        <sz val="11"/>
        <color rgb="FFFF0000"/>
        <rFont val="Calibri"/>
      </rPr>
      <t>(2)</t>
    </r>
    <r>
      <rPr>
        <b/>
        <sz val="11"/>
        <color theme="1"/>
        <rFont val="Calibri"/>
      </rPr>
      <t xml:space="preserve"> = </t>
    </r>
    <r>
      <rPr>
        <b/>
        <sz val="11"/>
        <color rgb="FFFF0000"/>
        <rFont val="Calibri"/>
      </rPr>
      <t>(3)</t>
    </r>
  </si>
  <si>
    <r>
      <rPr>
        <b/>
        <sz val="12"/>
        <color theme="1"/>
        <rFont val="Calibri"/>
      </rPr>
      <t>ANEXO II</t>
    </r>
    <r>
      <rPr>
        <b/>
        <sz val="12"/>
        <color theme="1"/>
        <rFont val="Calibri"/>
      </rPr>
      <t xml:space="preserve">
PLANILHA DE COMPOSIÇÃO DE CUSTOS (FIXO + VARIÁVEL) POR LINHA DE TRANSPORTE ESCOLAR</t>
    </r>
  </si>
  <si>
    <t>GRUPO 14</t>
  </si>
  <si>
    <t>LINHA 66</t>
  </si>
  <si>
    <r>
      <rPr>
        <b/>
        <sz val="11"/>
        <color theme="1"/>
        <rFont val="Calibri"/>
      </rPr>
      <t xml:space="preserve">PARAMÊTROS PARA CÁLCULO DE CUSTO DA LINHA </t>
    </r>
    <r>
      <rPr>
        <b/>
        <sz val="11"/>
        <color rgb="FFFF0000"/>
        <rFont val="Calibri"/>
      </rPr>
      <t>(infomadas pelo município)</t>
    </r>
  </si>
  <si>
    <r>
      <rPr>
        <b/>
        <sz val="11"/>
        <color theme="1"/>
        <rFont val="Calibri"/>
      </rPr>
      <t xml:space="preserve">Número de dias letivos </t>
    </r>
    <r>
      <rPr>
        <b/>
        <sz val="11"/>
        <color rgb="FFFF0000"/>
        <rFont val="Calibri"/>
      </rPr>
      <t>(DL)</t>
    </r>
  </si>
  <si>
    <r>
      <rPr>
        <sz val="11"/>
        <color theme="1"/>
        <rFont val="Calibri"/>
      </rPr>
      <t xml:space="preserve">km por dia </t>
    </r>
    <r>
      <rPr>
        <b/>
        <sz val="11"/>
        <color rgb="FFFF0000"/>
        <rFont val="Calibri"/>
      </rPr>
      <t>(KMD)</t>
    </r>
  </si>
  <si>
    <r>
      <rPr>
        <b/>
        <sz val="11"/>
        <color theme="1"/>
        <rFont val="Calibri"/>
      </rPr>
      <t xml:space="preserve">Km total de contrato (km por dia X dias letivos) </t>
    </r>
    <r>
      <rPr>
        <b/>
        <sz val="11"/>
        <color rgb="FFFF0000"/>
        <rFont val="Calibri"/>
      </rPr>
      <t>(KMT)</t>
    </r>
  </si>
  <si>
    <r>
      <rPr>
        <b/>
        <sz val="11"/>
        <color theme="1"/>
        <rFont val="Calibri"/>
      </rPr>
      <t xml:space="preserve">Tempo conduzindo o veículo (ida e volta) (utilizar horas + minutos, ex. 2h45min) </t>
    </r>
    <r>
      <rPr>
        <b/>
        <sz val="11"/>
        <color rgb="FFFF0000"/>
        <rFont val="Calibri"/>
      </rPr>
      <t>(1)</t>
    </r>
  </si>
  <si>
    <r>
      <rPr>
        <b/>
        <sz val="11"/>
        <color theme="1"/>
        <rFont val="Calibri"/>
      </rPr>
      <t xml:space="preserve">Tempo de espera (entre ida e volta) </t>
    </r>
    <r>
      <rPr>
        <b/>
        <sz val="11"/>
        <color rgb="FFFF0000"/>
        <rFont val="Calibri"/>
      </rPr>
      <t>(2)</t>
    </r>
  </si>
  <si>
    <r>
      <rPr>
        <b/>
        <sz val="11"/>
        <color theme="1"/>
        <rFont val="Calibri"/>
      </rPr>
      <t>Tempo total (horas)</t>
    </r>
    <r>
      <rPr>
        <b/>
        <sz val="11"/>
        <color rgb="FFFF0000"/>
        <rFont val="Calibri"/>
      </rPr>
      <t xml:space="preserve"> (1)</t>
    </r>
    <r>
      <rPr>
        <b/>
        <sz val="11"/>
        <color theme="1"/>
        <rFont val="Calibri"/>
      </rPr>
      <t xml:space="preserve"> + </t>
    </r>
    <r>
      <rPr>
        <b/>
        <sz val="11"/>
        <color rgb="FFFF0000"/>
        <rFont val="Calibri"/>
      </rPr>
      <t>(2)</t>
    </r>
    <r>
      <rPr>
        <b/>
        <sz val="11"/>
        <color theme="1"/>
        <rFont val="Calibri"/>
      </rPr>
      <t xml:space="preserve"> = </t>
    </r>
    <r>
      <rPr>
        <b/>
        <sz val="11"/>
        <color rgb="FFFF0000"/>
        <rFont val="Calibri"/>
      </rPr>
      <t>(3)</t>
    </r>
  </si>
  <si>
    <r>
      <rPr>
        <b/>
        <sz val="12"/>
        <color theme="1"/>
        <rFont val="Calibri"/>
      </rPr>
      <t>ANEXO II</t>
    </r>
    <r>
      <rPr>
        <b/>
        <sz val="12"/>
        <color theme="1"/>
        <rFont val="Calibri"/>
      </rPr>
      <t xml:space="preserve">
PLANILHA DE COMPOSIÇÃO DE CUSTOS (FIXO + VARIÁVEL) POR LINHA DE TRANSPORTE ESCOLAR</t>
    </r>
  </si>
  <si>
    <t>GRUPO 15</t>
  </si>
  <si>
    <t>LINHA 67</t>
  </si>
  <si>
    <r>
      <rPr>
        <b/>
        <sz val="11"/>
        <color theme="1"/>
        <rFont val="Calibri"/>
      </rPr>
      <t xml:space="preserve">PARAMÊTROS PARA CÁLCULO DE CUSTO DA LINHA </t>
    </r>
    <r>
      <rPr>
        <b/>
        <sz val="11"/>
        <color rgb="FFFF0000"/>
        <rFont val="Calibri"/>
      </rPr>
      <t>(infomadas pelo município)</t>
    </r>
  </si>
  <si>
    <r>
      <rPr>
        <b/>
        <sz val="11"/>
        <color theme="1"/>
        <rFont val="Calibri"/>
      </rPr>
      <t xml:space="preserve">Número de dias letivos </t>
    </r>
    <r>
      <rPr>
        <b/>
        <sz val="11"/>
        <color rgb="FFFF0000"/>
        <rFont val="Calibri"/>
      </rPr>
      <t>(DL)</t>
    </r>
  </si>
  <si>
    <r>
      <rPr>
        <sz val="11"/>
        <color theme="1"/>
        <rFont val="Calibri"/>
      </rPr>
      <t xml:space="preserve">km por dia </t>
    </r>
    <r>
      <rPr>
        <b/>
        <sz val="11"/>
        <color rgb="FFFF0000"/>
        <rFont val="Calibri"/>
      </rPr>
      <t>(KMD)</t>
    </r>
  </si>
  <si>
    <r>
      <rPr>
        <b/>
        <sz val="11"/>
        <color theme="1"/>
        <rFont val="Calibri"/>
      </rPr>
      <t xml:space="preserve">Km total de contrato (km por dia X dias letivos) </t>
    </r>
    <r>
      <rPr>
        <b/>
        <sz val="11"/>
        <color rgb="FFFF0000"/>
        <rFont val="Calibri"/>
      </rPr>
      <t>(KMT)</t>
    </r>
  </si>
  <si>
    <r>
      <rPr>
        <b/>
        <sz val="11"/>
        <color theme="1"/>
        <rFont val="Calibri"/>
      </rPr>
      <t xml:space="preserve">Tempo conduzindo o veículo (ida e volta) (utilizar horas + minutos, ex. 2h45min) </t>
    </r>
    <r>
      <rPr>
        <b/>
        <sz val="11"/>
        <color rgb="FFFF0000"/>
        <rFont val="Calibri"/>
      </rPr>
      <t>(1)</t>
    </r>
  </si>
  <si>
    <r>
      <rPr>
        <b/>
        <sz val="11"/>
        <color theme="1"/>
        <rFont val="Calibri"/>
      </rPr>
      <t xml:space="preserve">Tempo de espera (entre ida e volta) </t>
    </r>
    <r>
      <rPr>
        <b/>
        <sz val="11"/>
        <color rgb="FFFF0000"/>
        <rFont val="Calibri"/>
      </rPr>
      <t>(2)</t>
    </r>
  </si>
  <si>
    <r>
      <rPr>
        <b/>
        <sz val="11"/>
        <color theme="1"/>
        <rFont val="Calibri"/>
      </rPr>
      <t>Tempo total (horas)</t>
    </r>
    <r>
      <rPr>
        <b/>
        <sz val="11"/>
        <color rgb="FFFF0000"/>
        <rFont val="Calibri"/>
      </rPr>
      <t xml:space="preserve"> (1)</t>
    </r>
    <r>
      <rPr>
        <b/>
        <sz val="11"/>
        <color theme="1"/>
        <rFont val="Calibri"/>
      </rPr>
      <t xml:space="preserve"> + </t>
    </r>
    <r>
      <rPr>
        <b/>
        <sz val="11"/>
        <color rgb="FFFF0000"/>
        <rFont val="Calibri"/>
      </rPr>
      <t>(2)</t>
    </r>
    <r>
      <rPr>
        <b/>
        <sz val="11"/>
        <color theme="1"/>
        <rFont val="Calibri"/>
      </rPr>
      <t xml:space="preserve"> = </t>
    </r>
    <r>
      <rPr>
        <b/>
        <sz val="11"/>
        <color rgb="FFFF0000"/>
        <rFont val="Calibri"/>
      </rPr>
      <t>(3)</t>
    </r>
  </si>
  <si>
    <r>
      <rPr>
        <b/>
        <sz val="12"/>
        <color theme="1"/>
        <rFont val="Calibri"/>
      </rPr>
      <t>ANEXO II</t>
    </r>
    <r>
      <rPr>
        <b/>
        <sz val="12"/>
        <color theme="1"/>
        <rFont val="Calibri"/>
      </rPr>
      <t xml:space="preserve">
PLANILHA DE COMPOSIÇÃO DE CUSTOS (FIXO + VARIÁVEL) POR LINHA DE TRANSPORTE ESCOLAR</t>
    </r>
  </si>
  <si>
    <t>GRUPO 16</t>
  </si>
  <si>
    <t>LINHA 68</t>
  </si>
  <si>
    <r>
      <rPr>
        <b/>
        <sz val="11"/>
        <color theme="1"/>
        <rFont val="Calibri"/>
      </rPr>
      <t xml:space="preserve">PARAMÊTROS PARA CÁLCULO DE CUSTO DA LINHA </t>
    </r>
    <r>
      <rPr>
        <b/>
        <sz val="11"/>
        <color rgb="FFFF0000"/>
        <rFont val="Calibri"/>
      </rPr>
      <t>(infomadas pelo município)</t>
    </r>
  </si>
  <si>
    <r>
      <rPr>
        <b/>
        <sz val="11"/>
        <color theme="1"/>
        <rFont val="Calibri"/>
      </rPr>
      <t xml:space="preserve">Número de dias letivos </t>
    </r>
    <r>
      <rPr>
        <b/>
        <sz val="11"/>
        <color rgb="FFFF0000"/>
        <rFont val="Calibri"/>
      </rPr>
      <t>(DL)</t>
    </r>
  </si>
  <si>
    <r>
      <rPr>
        <sz val="11"/>
        <color theme="1"/>
        <rFont val="Calibri"/>
      </rPr>
      <t xml:space="preserve">km por dia </t>
    </r>
    <r>
      <rPr>
        <b/>
        <sz val="11"/>
        <color rgb="FFFF0000"/>
        <rFont val="Calibri"/>
      </rPr>
      <t>(KMD)</t>
    </r>
  </si>
  <si>
    <r>
      <rPr>
        <b/>
        <sz val="11"/>
        <color theme="1"/>
        <rFont val="Calibri"/>
      </rPr>
      <t xml:space="preserve">Km total de contrato (km por dia X dias letivos) </t>
    </r>
    <r>
      <rPr>
        <b/>
        <sz val="11"/>
        <color rgb="FFFF0000"/>
        <rFont val="Calibri"/>
      </rPr>
      <t>(KMT)</t>
    </r>
  </si>
  <si>
    <r>
      <rPr>
        <b/>
        <sz val="11"/>
        <color theme="1"/>
        <rFont val="Calibri"/>
      </rPr>
      <t xml:space="preserve">Tempo conduzindo o veículo (ida e volta) (utilizar horas + minutos, ex. 2h45min) </t>
    </r>
    <r>
      <rPr>
        <b/>
        <sz val="11"/>
        <color rgb="FFFF0000"/>
        <rFont val="Calibri"/>
      </rPr>
      <t>(1)</t>
    </r>
  </si>
  <si>
    <r>
      <rPr>
        <b/>
        <sz val="11"/>
        <color theme="1"/>
        <rFont val="Calibri"/>
      </rPr>
      <t xml:space="preserve">Tempo de espera (entre ida e volta) </t>
    </r>
    <r>
      <rPr>
        <b/>
        <sz val="11"/>
        <color rgb="FFFF0000"/>
        <rFont val="Calibri"/>
      </rPr>
      <t>(2)</t>
    </r>
  </si>
  <si>
    <r>
      <rPr>
        <b/>
        <sz val="11"/>
        <color theme="1"/>
        <rFont val="Calibri"/>
      </rPr>
      <t>Tempo total (horas)</t>
    </r>
    <r>
      <rPr>
        <b/>
        <sz val="11"/>
        <color rgb="FFFF0000"/>
        <rFont val="Calibri"/>
      </rPr>
      <t xml:space="preserve"> (1)</t>
    </r>
    <r>
      <rPr>
        <b/>
        <sz val="11"/>
        <color theme="1"/>
        <rFont val="Calibri"/>
      </rPr>
      <t xml:space="preserve"> + </t>
    </r>
    <r>
      <rPr>
        <b/>
        <sz val="11"/>
        <color rgb="FFFF0000"/>
        <rFont val="Calibri"/>
      </rPr>
      <t>(2)</t>
    </r>
    <r>
      <rPr>
        <b/>
        <sz val="11"/>
        <color theme="1"/>
        <rFont val="Calibri"/>
      </rPr>
      <t xml:space="preserve"> = </t>
    </r>
    <r>
      <rPr>
        <b/>
        <sz val="11"/>
        <color rgb="FFFF0000"/>
        <rFont val="Calibri"/>
      </rPr>
      <t>(3)</t>
    </r>
  </si>
  <si>
    <r>
      <rPr>
        <b/>
        <sz val="12"/>
        <color theme="1"/>
        <rFont val="Calibri"/>
      </rPr>
      <t>ANEXO II</t>
    </r>
    <r>
      <rPr>
        <b/>
        <sz val="12"/>
        <color theme="1"/>
        <rFont val="Calibri"/>
      </rPr>
      <t xml:space="preserve">
PLANILHA DE COMPOSIÇÃO DE CUSTOS (FIXO + VARIÁVEL) POR LINHA DE TRANSPORTE ESCOLAR</t>
    </r>
  </si>
  <si>
    <t>GRUPO 24</t>
  </si>
  <si>
    <t>LINHA 69</t>
  </si>
  <si>
    <r>
      <rPr>
        <b/>
        <sz val="11"/>
        <color theme="1"/>
        <rFont val="Calibri"/>
      </rPr>
      <t xml:space="preserve">PARAMÊTROS PARA CÁLCULO DE CUSTO DA LINHA </t>
    </r>
    <r>
      <rPr>
        <b/>
        <sz val="11"/>
        <color rgb="FFFF0000"/>
        <rFont val="Calibri"/>
      </rPr>
      <t>(infomadas pelo município)</t>
    </r>
  </si>
  <si>
    <r>
      <rPr>
        <b/>
        <sz val="11"/>
        <color theme="1"/>
        <rFont val="Calibri"/>
      </rPr>
      <t xml:space="preserve">Número de dias letivos </t>
    </r>
    <r>
      <rPr>
        <b/>
        <sz val="11"/>
        <color rgb="FFFF0000"/>
        <rFont val="Calibri"/>
      </rPr>
      <t>(DL)</t>
    </r>
  </si>
  <si>
    <r>
      <rPr>
        <sz val="11"/>
        <color theme="1"/>
        <rFont val="Calibri"/>
      </rPr>
      <t xml:space="preserve">km por dia </t>
    </r>
    <r>
      <rPr>
        <b/>
        <sz val="11"/>
        <color rgb="FFFF0000"/>
        <rFont val="Calibri"/>
      </rPr>
      <t>(KMD)</t>
    </r>
  </si>
  <si>
    <r>
      <rPr>
        <b/>
        <sz val="11"/>
        <color theme="1"/>
        <rFont val="Calibri"/>
      </rPr>
      <t xml:space="preserve">Km total de contrato (km por dia X dias letivos) </t>
    </r>
    <r>
      <rPr>
        <b/>
        <sz val="11"/>
        <color rgb="FFFF0000"/>
        <rFont val="Calibri"/>
      </rPr>
      <t>(KMT)</t>
    </r>
  </si>
  <si>
    <r>
      <rPr>
        <b/>
        <sz val="11"/>
        <color theme="1"/>
        <rFont val="Calibri"/>
      </rPr>
      <t xml:space="preserve">Tempo conduzindo o veículo (ida e volta) (utilizar horas + minutos, ex. 2h45min) </t>
    </r>
    <r>
      <rPr>
        <b/>
        <sz val="11"/>
        <color rgb="FFFF0000"/>
        <rFont val="Calibri"/>
      </rPr>
      <t>(1)</t>
    </r>
  </si>
  <si>
    <r>
      <rPr>
        <b/>
        <sz val="11"/>
        <color theme="1"/>
        <rFont val="Calibri"/>
      </rPr>
      <t xml:space="preserve">Tempo de espera (entre ida e volta) </t>
    </r>
    <r>
      <rPr>
        <b/>
        <sz val="11"/>
        <color rgb="FFFF0000"/>
        <rFont val="Calibri"/>
      </rPr>
      <t>(2)</t>
    </r>
  </si>
  <si>
    <r>
      <rPr>
        <b/>
        <sz val="11"/>
        <color theme="1"/>
        <rFont val="Calibri"/>
      </rPr>
      <t>Tempo total (horas)</t>
    </r>
    <r>
      <rPr>
        <b/>
        <sz val="11"/>
        <color rgb="FFFF0000"/>
        <rFont val="Calibri"/>
      </rPr>
      <t xml:space="preserve"> (1)</t>
    </r>
    <r>
      <rPr>
        <b/>
        <sz val="11"/>
        <color theme="1"/>
        <rFont val="Calibri"/>
      </rPr>
      <t xml:space="preserve"> + </t>
    </r>
    <r>
      <rPr>
        <b/>
        <sz val="11"/>
        <color rgb="FFFF0000"/>
        <rFont val="Calibri"/>
      </rPr>
      <t>(2)</t>
    </r>
    <r>
      <rPr>
        <b/>
        <sz val="11"/>
        <color theme="1"/>
        <rFont val="Calibri"/>
      </rPr>
      <t xml:space="preserve"> = </t>
    </r>
    <r>
      <rPr>
        <b/>
        <sz val="11"/>
        <color rgb="FFFF0000"/>
        <rFont val="Calibri"/>
      </rPr>
      <t>(3)</t>
    </r>
  </si>
  <si>
    <r>
      <rPr>
        <b/>
        <sz val="12"/>
        <color theme="1"/>
        <rFont val="Calibri"/>
      </rPr>
      <t>ANEXO II</t>
    </r>
    <r>
      <rPr>
        <b/>
        <sz val="12"/>
        <color theme="1"/>
        <rFont val="Calibri"/>
      </rPr>
      <t xml:space="preserve">
PLANILHA DE COMPOSIÇÃO DE CUSTOS (FIXO + VARIÁVEL) POR LINHA DE TRANSPORTE ESCOLAR</t>
    </r>
  </si>
  <si>
    <t>GRUPO 17</t>
  </si>
  <si>
    <t>LINHA 70</t>
  </si>
  <si>
    <r>
      <rPr>
        <b/>
        <sz val="11"/>
        <color theme="1"/>
        <rFont val="Calibri"/>
      </rPr>
      <t xml:space="preserve">PARAMÊTROS PARA CÁLCULO DE CUSTO DA LINHA </t>
    </r>
    <r>
      <rPr>
        <b/>
        <sz val="11"/>
        <color rgb="FFFF0000"/>
        <rFont val="Calibri"/>
      </rPr>
      <t>(infomadas pelo município)</t>
    </r>
  </si>
  <si>
    <r>
      <rPr>
        <b/>
        <sz val="11"/>
        <color theme="1"/>
        <rFont val="Calibri"/>
      </rPr>
      <t xml:space="preserve">Número de dias letivos </t>
    </r>
    <r>
      <rPr>
        <b/>
        <sz val="11"/>
        <color rgb="FFFF0000"/>
        <rFont val="Calibri"/>
      </rPr>
      <t>(DL)</t>
    </r>
  </si>
  <si>
    <r>
      <rPr>
        <sz val="11"/>
        <color theme="1"/>
        <rFont val="Calibri"/>
      </rPr>
      <t xml:space="preserve">km por dia </t>
    </r>
    <r>
      <rPr>
        <b/>
        <sz val="11"/>
        <color rgb="FFFF0000"/>
        <rFont val="Calibri"/>
      </rPr>
      <t>(KMD)</t>
    </r>
  </si>
  <si>
    <r>
      <rPr>
        <b/>
        <sz val="11"/>
        <color theme="1"/>
        <rFont val="Calibri"/>
      </rPr>
      <t xml:space="preserve">Km total de contrato (km por dia X dias letivos) </t>
    </r>
    <r>
      <rPr>
        <b/>
        <sz val="11"/>
        <color rgb="FFFF0000"/>
        <rFont val="Calibri"/>
      </rPr>
      <t>(KMT)</t>
    </r>
  </si>
  <si>
    <r>
      <rPr>
        <b/>
        <sz val="11"/>
        <color theme="1"/>
        <rFont val="Calibri"/>
      </rPr>
      <t xml:space="preserve">Tempo conduzindo o veículo (ida e volta) (utilizar horas + minutos, ex. 2h45min) </t>
    </r>
    <r>
      <rPr>
        <b/>
        <sz val="11"/>
        <color rgb="FFFF0000"/>
        <rFont val="Calibri"/>
      </rPr>
      <t>(1)</t>
    </r>
  </si>
  <si>
    <r>
      <rPr>
        <b/>
        <sz val="11"/>
        <color theme="1"/>
        <rFont val="Calibri"/>
      </rPr>
      <t xml:space="preserve">Tempo de espera (entre ida e volta) </t>
    </r>
    <r>
      <rPr>
        <b/>
        <sz val="11"/>
        <color rgb="FFFF0000"/>
        <rFont val="Calibri"/>
      </rPr>
      <t>(2)</t>
    </r>
  </si>
  <si>
    <r>
      <rPr>
        <b/>
        <sz val="11"/>
        <color theme="1"/>
        <rFont val="Calibri"/>
      </rPr>
      <t>Tempo total (horas)</t>
    </r>
    <r>
      <rPr>
        <b/>
        <sz val="11"/>
        <color rgb="FFFF0000"/>
        <rFont val="Calibri"/>
      </rPr>
      <t xml:space="preserve"> (1)</t>
    </r>
    <r>
      <rPr>
        <b/>
        <sz val="11"/>
        <color theme="1"/>
        <rFont val="Calibri"/>
      </rPr>
      <t xml:space="preserve"> + </t>
    </r>
    <r>
      <rPr>
        <b/>
        <sz val="11"/>
        <color rgb="FFFF0000"/>
        <rFont val="Calibri"/>
      </rPr>
      <t>(2)</t>
    </r>
    <r>
      <rPr>
        <b/>
        <sz val="11"/>
        <color theme="1"/>
        <rFont val="Calibri"/>
      </rPr>
      <t xml:space="preserve"> = </t>
    </r>
    <r>
      <rPr>
        <b/>
        <sz val="11"/>
        <color rgb="FFFF0000"/>
        <rFont val="Calibri"/>
      </rPr>
      <t>(3)</t>
    </r>
  </si>
  <si>
    <t>Pesado</t>
  </si>
  <si>
    <t>Ônibus</t>
  </si>
  <si>
    <t>Leve</t>
  </si>
  <si>
    <t>Van</t>
  </si>
  <si>
    <t>Micro-ônibus</t>
  </si>
  <si>
    <t>Vida Útil</t>
  </si>
  <si>
    <t>Categoria</t>
  </si>
  <si>
    <t>Veiculo</t>
  </si>
  <si>
    <t xml:space="preserve">Valor Residual </t>
  </si>
  <si>
    <t>Custo de depreciação mensal (Cudf)</t>
  </si>
  <si>
    <t>-</t>
  </si>
  <si>
    <t>valor residual para o veículo (%)</t>
  </si>
  <si>
    <t>Valor da Depreciação anual</t>
  </si>
  <si>
    <t>OBS: O coeficiente utilizado foi atraves da planilha do TCE - MS</t>
  </si>
  <si>
    <t>Seguro de terceiro</t>
  </si>
  <si>
    <t>SUB-MÓDULO 6 - Composição do BDI - Benefícios e Despesas Indiretas</t>
  </si>
  <si>
    <t>1° Quartil</t>
  </si>
  <si>
    <t>Médio</t>
  </si>
  <si>
    <t>3° Quartil</t>
  </si>
  <si>
    <t>Administração Central -AC</t>
  </si>
  <si>
    <t>Seguros/Riscos/Garantias - SRG</t>
  </si>
  <si>
    <t>Lucro - L</t>
  </si>
  <si>
    <t>Despesas Financeiras - DF</t>
  </si>
  <si>
    <t>Tributos - ISS/ICMS - T</t>
  </si>
  <si>
    <t>Tributos - PIS/COFINS - T</t>
  </si>
  <si>
    <t>Fórmula para o cálculo do BDI:</t>
  </si>
  <si>
    <t>{[(1+AC+SRG) x (1+L) x (1+DF)] / (1-T)} -1</t>
  </si>
  <si>
    <t xml:space="preserve">MÓDULO 3 - BENEFÍCIOS E DESPESAS INDIRETAS </t>
  </si>
  <si>
    <t xml:space="preserve"> resumo</t>
  </si>
  <si>
    <t>Benefícios e despesas indiretas</t>
  </si>
  <si>
    <t>custo unitario</t>
  </si>
  <si>
    <t>quantidade</t>
  </si>
  <si>
    <t>subtotal</t>
  </si>
  <si>
    <t>Dias Uteis - DU</t>
  </si>
  <si>
    <t>Taxa Selic - I</t>
  </si>
  <si>
    <r>
      <rPr>
        <b/>
        <sz val="11"/>
        <color rgb="FFFF0000"/>
        <rFont val="Calibri"/>
      </rPr>
      <t>DESCRITIVO:</t>
    </r>
    <r>
      <rPr>
        <sz val="11"/>
        <color rgb="FFFF0000"/>
        <rFont val="Calibri"/>
      </rPr>
      <t xml:space="preserve"> LINHA 01-A - TRANSBORDO PARA LINHA 01-B – Serviço de transporte de alunos, por meio de veículo do tipo MICRO- ÔNIBUS/VAN, especificações atendendo a LegislaçãoVigente, com capacidade mínima de 12 lugares, com motorista, GPS e despesas inclusos, ida no período matutino e volta no período vespertino, tendo em vista a escola ser de período integral, de segunda a sexta-feira e, eventualmente, aos sábados. Saindo da Faz. Tarlim, sentido à Faz. Estância Bela, Faz. Fortaleza, retornando para a MS-040 até o ponto de Desembarque para Transbordo, localizado em frente ao Assentamento Bosque dos Lírios, percorrendo 111,640 km/dia. O veículo que passará no ponto do transbordo levará os alunos para a E. M. Agrícola Gov. Arnaldo Estevão de Figueiredo, para atender 200 (duzentos) dias letivos, conforme Calendário Escolar. O embarque do Transbordo ocorrerá na LINHA 01-B.</t>
    </r>
  </si>
  <si>
    <r>
      <t xml:space="preserve">DESCRITIVO: </t>
    </r>
    <r>
      <rPr>
        <sz val="11"/>
        <color rgb="FFFF0000"/>
        <rFont val="Calibri"/>
        <family val="2"/>
      </rPr>
      <t>LINHA 01-B – Serviço de transporte de alunos, por meio de veículo do tipo MICRO-ÔNIBUS/VAN, especificações atendendo a Legislação Vigente, capacidade mínima de 21 lugares, com com motorista, GPS e despesas inclusos, ida no período matutino e volta no período vespertino, tendo em vista a escola ser de período integral, de segunda a sexta-feira e, eventualmente, aos sábados. Saindo da Faz. Boa Esperança, passando pelas Faz. Quatro Irmãos, Jatobá, acessando a MS-040 em direção à Faz. Rincão dos Tocos e retornando em frente à Faz. Poema, em direção ao Assentamento Bosque dos Lírios, onde ocorrerá o Embarque do Transbordo, seguindo em direção à E.M Agrícola Gov. Arnaldo Estevão de Figueiredo, percorrendo 137,240 km/dia, ida e volta, para atender 200 (duzentos) dias letivos, conforme Calendário Escolar. Os alunos da LINHA 01-A irão embarcar no Assentamento Bosque dos Lírios.</t>
    </r>
  </si>
  <si>
    <r>
      <t>DESCRITIVO:</t>
    </r>
    <r>
      <rPr>
        <sz val="11"/>
        <color rgb="FFFF0000"/>
        <rFont val="Calibri"/>
      </rPr>
      <t xml:space="preserve"> LINHA 02-A – Serviço de transporte de alunos, por meio de veículo do tipo MICRO-ÔNIBUS/VAN, especificações atendendo a Legislação Vigente, capacidade mínima de 21 lugares, com motorista, GPS e despesas inclusos, ida no período matutino e volta no período vespertino, tendo em vista a escola ser de período integral, de segunda a sexta- feira, e, eventualmente, aos sábados. Saindo da Faz. Fazendão, em direção as Fazendas: Vô Beto, São Bento, acessando a BR-163 (Chalé Sucos), em direção ao posto Jaú, sentido a Faz. Sta. Mônica, em direção ao Embarque do Transbordo, localizado na Estância Patrícia, Faz. Água Viva, retornando a MS-040, percorrendo 103,05 km/dia, ida e volta, até à E.M Agrícola Gov. Arnaldo Estevão de Figueiredo, para atender 200 dias letivos, conforme Calendário Escolar. Os alunos da LINHA 02-B e 02-C irão embarcar na Estância Patrícia.</t>
    </r>
  </si>
  <si>
    <r>
      <t>DESCRITIVO:</t>
    </r>
    <r>
      <rPr>
        <sz val="11"/>
        <color rgb="FFFF0000"/>
        <rFont val="Calibri"/>
      </rPr>
      <t xml:space="preserve"> LINHA 02-B - TRANSBORDO PARA LINHA 02-A – Serviço de transporte de alunos, por meio de veículo do tipo MICRO- ÔNIBUS/VAN, especificações atendendo a Legislação Vigente, capacidade mínima de 12 lugares, com motorista, GPS e despesas inclusos, ida no período matutino e volta no período vespertino, tendo em vista a escola ser de período integral, de segunda a sexta-feira e, eventualmente, aos sábados. Saindo da Faz. Ave Maria, Faz. Currais, Faz. Fortuna, Faz. Finlândia, Faz. Mirabela, Faz. Rancho Grande, passando pela Faz. Cedro até o ponto de Desembarque para Transbordo, localizado na Estância Patrícia, percorrendo 135,280 km/ dia, ida e volta. O veículo que passará no ponto do transbordo levará os alunos para a E. M. Agrícola Gov. Arnaldo Estevão de Figueiredo, para atender 200 (duzentos) dias letivos, conforme Calendário Escolar. O embarque do Transbordo ocorrerá na LINHA 02-A.</t>
    </r>
  </si>
  <si>
    <r>
      <t>DESCRITIVO:</t>
    </r>
    <r>
      <rPr>
        <sz val="11"/>
        <color rgb="FFFF0000"/>
        <rFont val="Calibri"/>
      </rPr>
      <t xml:space="preserve"> LINHA 02-C - TRANSBORDO PARA LINHA 02-A – Serviço de transporte de alunos, por meio de veículo do tipo MICRO-ÔNIBUS/VAN, especificações atendendo a Legislação Vigente, capacidade mínima de 12 lugares, com motorista, GPS e despesas inclusos, ida no período matutino e volta no período vespertino, tendo em vista a escola ser de período integral, de segunda a sexta-feira, e, eventualmente, aos sábados. Saindo da da Faz. Ventania, passando pela Faz. Cedro, Faz. Ferradura até o ponto de Desembarque para Transbordo, localizado na Estância Patrícia, percorrendo 56,200 Km/ dia, ida e volta. O veículo que passará no ponto do transbordo levará os alunos para a E. M. Agrícola Gov. Arnaldo Estevão de Figueiredo, e atenderá 200 (duzentos) dias letivos, conforme Calendário Escolar. O embarque do Transbordo ocorrerá na LINHA 02-A.</t>
    </r>
  </si>
  <si>
    <r>
      <t>DESCRITIVO:</t>
    </r>
    <r>
      <rPr>
        <sz val="11"/>
        <color rgb="FFFF0000"/>
        <rFont val="Calibri"/>
      </rPr>
      <t xml:space="preserve"> LINHA 03-A - TRANSBORDO PARA LINHA 03-C – Serviço de transporte de alunos, por meio de veículo do tipo MICRO- ÔNIBUS/VAN, especificações atendendo a Legislação  Vigente, capacidade mínima de 12 lugares, com motorista, GPS e despesas inclusos, com ida no período matutino e volta no período vespertino, tendo em vista a escola ser de período integral, de segunda a sexta feira, e, eventualmente aos sábados. Saindo da Fazenda Santa Fé, em direção às Fazendas Angico, Boa Vista, Santa Eliza, em direção a MS-040, entrando nas Faz. Árvore Só, Vista Alegre e Lontra. O ponto de transbordo fica localizado na entrada da Faz. Recando da Lontra, percorrendo 148,72 km/dia, ida e volta, até o ponto de Desembarque para Transbordo. O veículo que passará no ponto do transbordo levará os alunos para a E. M. Agrícola Gov. Arnaldo Estevão de Figueiredo, e atenderá 200 (duzentos) dias letivos, conforme Calendário Escolar. O embarque do Transbordo ocorrerá na LINHA 03-C.</t>
    </r>
  </si>
  <si>
    <r>
      <t>DESCRITIVO:</t>
    </r>
    <r>
      <rPr>
        <sz val="11"/>
        <color rgb="FFFF0000"/>
        <rFont val="Calibri"/>
      </rPr>
      <t xml:space="preserve"> LINHA 03-B -TRANSBORDO PARA LINHA 03-C – Serviço de transporte de alunos, por meio de veículo do tipo MICRO- ÔNIBUS/VAN, especificações atendendo a Legislação Vigente, capacidade mínima de 12 lugares, com motorista, GPS e despesas inclusos, ida no período matutino e volta no período vespertino, tendo em vista a escola ser de período integral, de segunda a sexta-feira, e, eventualmente, aos sábados. Saindo do Retiro da Faz. Quatro Irmãos, em direção à Faz. Chyara, retornando em direção a MS-040, entrando na Faz. Vista Alegre, retornando a MS-040 e entrando na Faz. Monte Alegre, retornando a MS-040, até a Faz. Santa Terezinha, onde é realizado o Desembarque do Transbordo, percorrendo 104,62 km/dia. O veículo que passará no ponto do transbordo levará os alunos para a E.M Agrícola Gov. Arnaldo Estevão de Figueiredo, e atenderá 200 (duzentos) dias letivos, conforme Calendário Escolar. O embarque do Transbordo ocorrerá na LINHA 03 C.</t>
    </r>
  </si>
  <si>
    <r>
      <t xml:space="preserve">DESCRITIVO: </t>
    </r>
    <r>
      <rPr>
        <sz val="11"/>
        <color rgb="FFFF0000"/>
        <rFont val="Calibri"/>
        <family val="2"/>
      </rPr>
      <t>LINHA 03-C – Serviço de transporte de alunos, por meio de veículo do tipo MICRO-ÔNIBUS/VAN, especificações atendendo a Legislação Vigente, capacidade mínima de 21 lugares, com motorista, GPS e despesas inclusos, com ida no período matutino e volta no vespertino, tendo em vista a escola ser de período integral, de segunda a sexta-feira, e, eventualmente, aos sábados. Saindo da Faz. Estrela, seguindo em direção à Faz. 4 Irmãos, entrando na Faz. Recanto e seguindo em direção aos pontos de Embarque do Transbordo, localizado na entrada da Faz. Santa Terezinha e Faz. Lontra, seguindo em direção ao Sítio Sapoty e Escola. Percorrendo 218,44 km/dia, ida e volta, até à E.M Agrícola Gov. Arnaldo Estevão de Figueiredo, e atenderá 200 (duzentos) dias letivos, conforme Calendário Escolar. Os alunos da LINHA 03- A irão embarcar na Faz. Lontra e da LINHA 03-B irão embarcar na Faz. Santa Terezinha.</t>
    </r>
  </si>
  <si>
    <r>
      <t>DESCRITIVO:</t>
    </r>
    <r>
      <rPr>
        <sz val="11"/>
        <color rgb="FFFF0000"/>
        <rFont val="Calibri"/>
      </rPr>
      <t xml:space="preserve"> LINHA 04 – Serviço de transporte de alunos, por meio de veículo do tipo MICRO-ÔNIBUS/VAN, especificações atendendo a Legislação Vigente, capacidade mínima de 15 lugares, especificações atendendo a Legislação Vigente, com motorista, GPS e despesas inclusos, ida no período matutino e volta no período vespertino, tendo em vista a escola ser de período integral, de segunda a sexta-feira, e, eventualmente, aos sábados. Saindo da Faz. Buriti seguindo em direção à Faz. Engenho, entrando na Faz. Tangará/Elo 05, Rodovia MS-040, percorrendo 138,476 km/dia, ida e volta, até a E.M. Agrícola Gov. Arnaldo Estevão de Figueiredo, atendendo 200 dias letivos, conforme Calendário Escolar.</t>
    </r>
  </si>
  <si>
    <r>
      <t xml:space="preserve">DESCRITIVO: </t>
    </r>
    <r>
      <rPr>
        <sz val="11"/>
        <color rgb="FFFF0000"/>
        <rFont val="Calibri"/>
        <family val="2"/>
      </rPr>
      <t>LINHA 05 – Serviço de transporte de alunos, por meio de veículo do tipo ÔNIBUS, especificações atendendo a Legislação Vigente, capacidade mínima de 54 lugares, com motorista, GPS e despesas inclusos, com ida no período matutino e volta no período vespertino, tendo em vista a escola ser de período integral, de segunda a sexta-feira, e, eventualmente, aos sábados. Saindo em frente a Empresa Sotreq, em direção a empresa Carvalima Transportes, sentido ao Aeroporto Santa Maria, Estância Santa Maria, seguindo em direção a BR 162 e Rodovia MS-040, seguindo em direção à E.M Agrícola Gov. Arnaldo Estevão de Figueiredo, na rodovia MS-040, percorrendo 55,63 km/dia, ida e retorno, e atenderá 200 (duzentos) dias letivos, conforme Calendário Escolar.</t>
    </r>
  </si>
  <si>
    <r>
      <t>DESCRITIVO:</t>
    </r>
    <r>
      <rPr>
        <sz val="11"/>
        <color rgb="FFFF0000"/>
        <rFont val="Calibri"/>
      </rPr>
      <t xml:space="preserve"> LINHA 06 – Serviço de transporte de alunos, por meio deveículo do tipo ÔNIBUS, especificações atendendo a Legislação Vigente, capacidade mínima de 40 lugares, com motorista, GPS e despesas inclusos, com ida no período matutino e volta no vespertino, tendo em vista a escola ser de período integral, de segunda a sexta-feira, e, eventualmente, aos sábados. Saindo da Faz. Recanto da Lontra (MS-040) em direção às Fazendas: Vista Alegre, Lontra, Natália, Canaã, Soberana, Estância Zerial, Tangará, Impor Boi,Sulina, São Sebastião,  Nórdica, Sta. Maria, CT. Atletas de Rodeio, Quita Aduie, Cabanha, Rancho JP, Estância dois Amores e Ouro Verde, percorrendo 149,4 km/dia, ida e volta, até à E.M. Agrícola Gov. Arnaldo Estevão Figueiredo, atendendo 200 (duzentos) dias letivos, conforme Calendário Escolar.</t>
    </r>
  </si>
  <si>
    <r>
      <t>DESCRITIVO:</t>
    </r>
    <r>
      <rPr>
        <sz val="11"/>
        <color rgb="FFFF0000"/>
        <rFont val="Calibri"/>
      </rPr>
      <t xml:space="preserve"> LINHA 07 – Serviço de transporte de alunos, por meio de veículo do tipo ÔNIBUS, especificações atendendo a Legislação Vigente, capacidade mínima de 45 lugares, com motorista, GPS e despesas inclusos, com ida no período matutino e volta no período vespertino, tendo em vista a escola ser de período integral, de segunda a sexta-feira, e, eventualmente, aos sábados. Saindo das imediações do Pesqueiro Harmonia, passando pela Leiteria, L2 agronegócios, Chácaras: São José, Molina e Dona Lina, Faz. Bom Jardim até o Areeiro, retornando até a Faz. Campina, Faz. Escola UNIDERP, percorrendo 50,320 km/dia, ida e volta, até a E.M. Agrícola Gov. Arnaldo Estevão de Figueiredo, atendendo 200 (duzentos) dias letivos, conforme Calendário Escolar.</t>
    </r>
  </si>
  <si>
    <r>
      <t>DESCRITIVO:</t>
    </r>
    <r>
      <rPr>
        <sz val="11"/>
        <color rgb="FFFF0000"/>
        <rFont val="Calibri"/>
      </rPr>
      <t xml:space="preserve"> LINHA 09 – Serviço de transporte de alunos, por meio de veículo do tipo ÔNIBUS, especificações atendendo a Legislação Vigente, capacidade mínima de 40 lugares, com motorista, GPS e despesas inclusos, ida no período matutino e volta no período vespertino, tendo em vista a escola ser de período integral, de segunda a sexta-feira, e, eventualmente aos sábados. Saindo da Faz. Paraíso (Comunidade Cedro), em direção as fazendas: Água Viva, Pasoline Três Coqueiros, Chácara Agro Horse, Herança do Pai, Nossa Sra. Aparecida, Ou Vai ou Racha, Piscicultura Piracema, acessando à Comunidade Três Barras, em direção à Faz. Nelore, Chácara Lembrança e Faz. Cachoeira, retornando em direção a MS-040, sentido a Agro Pecuária Supera, cruzando a MS-040 em sentido ao Rancho WF e Viveiro, retornando sentido a E.M. Agrícola Gov. Arnaldo Estevão de Figueiredo, percorrendo 64,60 km/dia, para atender 200 (duzentos) dias letivos, conforme Calendário Escolar.</t>
    </r>
  </si>
  <si>
    <r>
      <t>DESCRITIVO:</t>
    </r>
    <r>
      <rPr>
        <sz val="11"/>
        <color rgb="FFFF0000"/>
        <rFont val="Calibri"/>
      </rPr>
      <t xml:space="preserve"> LINHA 10 – Serviço de transporte de alunos, por meio de veículo do tipo MICRO-ÔNIBUS/VAN, especificações atendendo a Legislação Vigente, com capacidade mínima de 12 lugares, com motorista, GPS e despesas inclusos, ida no período matutino e volta no período vespertino, tendo em  vista a escola ser de período integral, de segunda a sexta- feira, e, eventualmente, aos sábados. Saindo da Sede da Faz. Botas, direção a MS-010, entrando nas Faz. Rancho Alegre, Fazenda Fazendinha MS, Chácara Bananal, passando em frente as Faz. Jaó e Cachoeira, e retornando em frente à Faz. São José, sentido à E.M. Barão do Rio Branco, percorrendo 73,006 km/dia, atendendo 200 (duzentos) dias letivos, conforme Calendário Escolar.</t>
    </r>
  </si>
  <si>
    <r>
      <t>DESCRITIVO:</t>
    </r>
    <r>
      <rPr>
        <sz val="11"/>
        <color rgb="FFFF0000"/>
        <rFont val="Calibri"/>
      </rPr>
      <t xml:space="preserve"> LINHA 11 – Serviço de transporte de alunos, por meio de veículo do tipo ÔNIBUS, especificações atendendo a Legislação Vigente, capacidade mínima de 45 lugares, com motorista, GPS e despesas inclusos, ida no período matutino e volta no período vespertino, tendo em vista a escola ser de período integral, de segunda a sexta-feira, e, eventualmente, aos sábados. Saindo do Sítio do Pica Pau Amarelo, seguindo em direção a MS-010, entrando na Comunidade Sta. Cruz, passando em frente à Toca das Aves, CT Argemiro Vilela e Estância Galileia, retornando sentido MS-010, entrando na Faz. Três Nascentes retornando a MS-010 e passando na frente do Haras Horis, Haras Arizona, Faz. RN, Faz. Boa Vista, entrando na Chácara Anta e Binga, Faz. Cecília, Chácara São Bento, retornando MS-010, em direção à E.M. Barão do Rio Branco, percorrendo 97,784 km/dia, atendendo 200 (duzentos) dias letivos, conforme Calendário Escolar.</t>
    </r>
  </si>
  <si>
    <r>
      <t>DESCRITIVO:</t>
    </r>
    <r>
      <rPr>
        <sz val="11"/>
        <color rgb="FFFF0000"/>
        <rFont val="Calibri"/>
      </rPr>
      <t xml:space="preserve"> LINHA 12 – Serviço de transporte de alunos, por meio deveículo do tipo ÔNIBUS, especificações atendendo a Legislação Vigente, capacidade mínima de 40 lugares, com motorista, GPS e despesas inclusos, ida no período matutino e volta no período vespertino, tendo em vista a escola ser de período integral, de segunda a sexta-feira, e, eventualmente, aos sábados. Saindo da Conveniência Rincão, passando na Estância Jatobá, Chácara Esther, Igreja Chamas Do Avivamento, nas proximidades do Assentamento Beleza Pura e Faz. São Jorge, passando nas Fazendas: Granja, Santo Antônio e Barreirinha, retornando em direção MS - 010, seguindo em direção a E.M. Agrícola Barão Do Rio Branco, percorrendo 49,982 km/dia, ida e volta, atendendo 200 (duzentos) dias letivos, conforme Calendário Escolar.</t>
    </r>
  </si>
  <si>
    <r>
      <t>DESCRITIVO:</t>
    </r>
    <r>
      <rPr>
        <sz val="11"/>
        <color rgb="FFFF0000"/>
        <rFont val="Calibri"/>
      </rPr>
      <t xml:space="preserve"> LINHA 15 – Serviço de transporte de alunos, por meio de veículo do tipo MICRO-ÔNIBUS/VAN, especificações atendendo a Legislação Vigente, capacidade mínima de 12 lugares, com motorista, GPS e despesas inclusos, no período matutino, de segunda a sexta-feira e, eventualmente, aos sábados. Saindo da Faz. Água Branca, seguindo em direção ao Rodoanel, em seguida, entrando à direita e passeando na frente do pontal do Jacaré, Chácara Celeste, Estância Zanin, Água Pôr do Sol, Chácara Uniproli, retornando em direção à E.M. Elizabel Maria Gomes Salles, percorrendo 36,340 km/dia, atendendo 200 (duzentos) dias letivos, conforme Calendário Escolar.</t>
    </r>
  </si>
  <si>
    <r>
      <t>DESCRITIVO:</t>
    </r>
    <r>
      <rPr>
        <sz val="11"/>
        <color rgb="FFFF0000"/>
        <rFont val="Calibri"/>
      </rPr>
      <t xml:space="preserve"> LINHA 16 – Serviço de transporte de alunos, por meio de veículo do tipo MICRO-ÔNIBUS/VAN, especificações atendendo a Legislação Vigente, capacidade mínima de 15 lugares, com motorista, GPS e despesas inclusos, no período matutino, de segunda a sexta-feira e, eventualmente, aos sábados. Saindo da Faz. Luana, seguindo em direção às Faz. Rancho Alegre, Do Lago, Tonani, sentido à APAE e Estância Girassol, Praça do Pedágio, até ponto de retorno, na BR 163, retornando sentido à Estância ITA, Haras Zahran, Sítio Nossa Senhora Aparecida, sentido à E.M. José do Patrocínio, percorrendo 77,030 km/dia, ida e volta, até a E.M. José do Patrocínio, atendendo 200 (duzentos) dias letivos, conforme Calendário Escolar.</t>
    </r>
  </si>
  <si>
    <r>
      <t xml:space="preserve">DESCRITIVO: </t>
    </r>
    <r>
      <rPr>
        <sz val="11"/>
        <color rgb="FFFF0000"/>
        <rFont val="Calibri"/>
        <family val="2"/>
      </rPr>
      <t>LINHA 17 – Serviço de transporte de alunos, por meio de veículo do tipo MICRO-ÔNIBUS/VAN, especificações atendendo a Legislação Vigente, capacidade mínima de 12 lugares, com motorista, GPS e despesas inclusos, no período matutino, de segunda a sexta-feira e, eventualmente, aos sábados. Saindo da Faz. Retiro da Cachoeira, passando pela Faz. Varjão, entrando nas Faz. Bom Retiro e Ouro negro, retornando para a BR-163 sentido Faz. Itaoca Jacaré, percorrendo 48,282km/dia, ida e volta, até a E.M. José do Patrocínio, atendendo 200 (duzentos) dias letivos, conforme Calendário Escolar.</t>
    </r>
  </si>
  <si>
    <r>
      <t>DESCRITIVO:</t>
    </r>
    <r>
      <rPr>
        <sz val="11"/>
        <color rgb="FFFF0000"/>
        <rFont val="Calibri"/>
      </rPr>
      <t xml:space="preserve"> LINHA 18 – Serviço de transporte de alunos, por meio de veículo do tipo ÔNIBUS, especificações atendendo a Legislação Vigente, capacidade mínima de 40 lugares, com motorista, GPS e despesas inclusos, no período matutino, de segunda a sexta-feira e, eventualmente, aos sábados. Saindo da Faz. Coração de Jesus (MS-455 - Estrada da Gameleira), em direção às Fazendas Doce Encanto e Buriti do Servo, entrando na Faz. Barra Bonita, passando pela Suinocultura Rancho Alegre, Faz. Planalto, entrando no Retiro da Tirol, passando pela Faz. Chaparral, entrando na Faz. Jatobá, passando pela Faz. Jacaré, Buritizinho, acessando a BR-163, sentido ao antigo Posto Jaú, percorrendo 88,300 km/dia, ida e volta, até a E.M. José do Patrocínio, atendendo 200 (duzentos) dias letivos, conforme Calendário Escolar.</t>
    </r>
  </si>
  <si>
    <r>
      <t xml:space="preserve">DESCRITIVO: </t>
    </r>
    <r>
      <rPr>
        <sz val="11"/>
        <color rgb="FFFF0000"/>
        <rFont val="Calibri"/>
        <family val="2"/>
      </rPr>
      <t>LINHA 19 – Serviço de transporte de alunos, por meio de veículo do tipo ÔNIBUS, especificações atendendo a Legislação Vigente, capacidade mínima de 40 lugares, com motorista, GPS e despesas inclusos, no período matutino, de segunda a sexta-feira e, eventualmente, aos sábados. Saindo do Chalé Sucos, em direção a CG-488, passando pelas Fazendas: Nova Alvorada do Sul, Andriju, São Bento, Vô Beto, Fazendão, MR, Santa Maria, Dom Bosco, Santa Ilda I, Luckee Floresta, Cedro, 5 Fontes e Estância Sioli, Faz. Bela Vista, Santa Mônica e Posto Charruá, seguindo pela BR-163 em direção à E.M. José do Patrocínio, percorrendo 113,520 km/dia, atendendo 200 (duzentos) dias letivos, conforme Calendário Escolar.</t>
    </r>
  </si>
  <si>
    <r>
      <t>DESCRITIVO:</t>
    </r>
    <r>
      <rPr>
        <sz val="11"/>
        <color rgb="FFFF0000"/>
        <rFont val="Calibri"/>
      </rPr>
      <t xml:space="preserve"> LINHA 20 – Serviço de transporte de alunos, por meio de veículo do tipo ÔNIBUS, especificações atendendo a Legislação Vigente, capacidade mínima de 40 lugares, com motorista e despesas inclusos, no período matutino, de segunda a sexta-feira e, eventualmente, aos sábados. Saindo da entrada do Frigorífico Boi Verde, localizado na BR-163, KM 464, em direção ao Posto Locatelli, Faz. Prata Da Lei, Posto SaVANa, acessando a Chácara das Mansões, passando pelas Ruas Sertanópolis, Industrial, Saúde, Aclimação, Louveira, Niquelândia, Casa Verde, Hotel Solar, Faz. Jóia da Índia, Grama Pontal II, Piscicultura Cachoeira, Chácara Ouro Verde I, Grama Pontal I, Faz. Ouro Verde II, retornando para a BR- 163, sentido Leiteria, percorrendo 67,230 km/dia, ida e volta, até a E.M. José do Patrocínio, atendendo 200 (duzentos) dias letivos, conforme Calendário Escolar.</t>
    </r>
  </si>
  <si>
    <r>
      <t xml:space="preserve">DESCRITIVO: </t>
    </r>
    <r>
      <rPr>
        <sz val="12"/>
        <color rgb="FFFF0000"/>
        <rFont val="Calibri"/>
        <family val="2"/>
      </rPr>
      <t>LINHA 21 – Serviço de transporte de alunos, por meio de veículo do tipo MICRO-ÔNIBUS/VAN, especificações atendendo a Legislação Vigente, capacidade mínima de 15 lugares, com motorista, GPS e despesas inclusos, nos períodos matutino e vespertino, de segunda a sexta-feira, e, eventualmente, aos sábados. Saindo da R. Anaurilândia, em direção as Fezendas: Santa Fé, Ouro Negro, Nova Holanda, Vargeão, Barra Grande, Varjão, Coqueirinho, N. Sra. De Fátima, Estância Campo Alegre, Estância Paraíso, Chácara N. Sra. Aparecida, Clube de Laço, Sítio Thomaz, Chalé das Luzes, passando pelas Ruas Casa Verde, Aclimação, Mascote, percorrendo 122,005 km/dia, ida e volta, até a E.M. Darthesy Novaes Caminha, atendendo 200 (duzentos) dias letivos, conforme Calendário Escolar.</t>
    </r>
  </si>
  <si>
    <r>
      <t>DESCRITIVO:</t>
    </r>
    <r>
      <rPr>
        <sz val="11"/>
        <color rgb="FFFF0000"/>
        <rFont val="Calibri"/>
      </rPr>
      <t xml:space="preserve"> LINHA 22 – Serviço de transporte de alunos, por meio de veículo do tipo ÔNIBUS, especificações atendendo a Legislação Vigente, capacidade mínima de 42 lugares, com motorista, GPS e despesas inclusos, nos períodos matutino e vespertino, de segunda a sexta-feira, e, eventualmente, aos sábados. Saindo da região das Chácaras das Mansões, em frente ao Posto SaVANa, passando pela Rua Sertanópolis, Rua Bela Aliança, Rua Saúde, Rua Industrial, Rua Celeste, Rua Capão Redondo, voltando à Rua Sertanópolis, Rua Niquelândia, Rua Rio Pequeno, Rua Ariranha, Rua Bocaiuva do Sul, Rua Vaticano, Rua Bom retiro, Rua Tatuapé e Rua Mascote, percorrendo 45,772 km/dia, ida e volta, até a E.M. Darthesy Novaes Caminha, atendendo 200 (duzentos) dias letivos, conforme Calendário Escolar.</t>
    </r>
  </si>
  <si>
    <r>
      <t xml:space="preserve">DESCRITIVO : </t>
    </r>
    <r>
      <rPr>
        <sz val="11"/>
        <color rgb="FFFF0000"/>
        <rFont val="Calibri"/>
        <family val="2"/>
      </rPr>
      <t xml:space="preserve">LINHA 23 – Serviço de transporte de alunos, por meio deveículo do tipo ÔNIBUS, especificações atendendo a Legislação Vigente, capacidade mínima de 40 lugares, com motorista, GPS e despesas inclusos, nos períodos matutino e vespertino, de segunda a sexta-feira, e, eventualmente aos sábados. Saindo da Av. Gury Marques, em frente ao antigo Posto Carreteiro, em direção à empresa LM Vidros, Chácara São Rafael, seguindo em direção a BR 163, Jeroá Suínos e Bovino, Apiário Vovô Pedro, acessando a região das Chácaras das Mansões, passando pelas Ruas Mirasselva, Capão Redondo, Saúde, Aclimação e Mascote, percorrendo 69,896 km/dia, ida e volta, até a E.M. Darthesy Novaes Caminha, atendendo 200 (duzentos) dias letivos, conforme Calendário Escolar.
</t>
    </r>
  </si>
  <si>
    <r>
      <t>DESCRITIVO:</t>
    </r>
    <r>
      <rPr>
        <sz val="11"/>
        <color rgb="FFFF0000"/>
        <rFont val="Calibri"/>
      </rPr>
      <t xml:space="preserve"> LINHA 24 – Serviço de transporte de alunos, por meio de veículo do tipo MICRO-ÔNIBUS/VAN, especificações atendendo a Legislação Vigente, capacidade mínima de 21 lugares, com motorista, GPS e despesas inclusos, nos períodos matutino e vespertino, de segunda a sexta-feira, e, eventualmente, aos sábados. Saindo do Rancho Vitoria, em direção aos pontos de embarques: Sitio Vovô, Rancho Carapé, Chácara 2M, Faz. Engenho, Chácara Retirinho, Faz. Sta. Izabel, Faz. Gasolina e Capital, Estância Sta. Rita, Barra Grande, acessando as BRs 262 e 163, Chácara das Mansões, passando pelas Ruas Casa Verde, Aclimação, Mascote, percorrendo 131,534 km/dia, ida e volta, até a E.M. Darthesy Novaes Caminha, atendendo 200 (duzentos) dias letivos, conforme Calendário Escolar.</t>
    </r>
  </si>
  <si>
    <r>
      <t>DESCRITIVO:</t>
    </r>
    <r>
      <rPr>
        <sz val="11"/>
        <color rgb="FFFF0000"/>
        <rFont val="Calibri"/>
      </rPr>
      <t xml:space="preserve"> LINHA 25 – Serviço de transporte de alunos, por meio de veículo do tipo MICRO-ÔNIBUS/VAN, especificações atendendo a Legislação Vigente, capacidade mínima de 21lugares, com motorista, GPS e despesas inclusos, nos períodos matutino e vespertino, de segunda a sexta-feira, e, eventualmente aos sábados. Saindo da Faz. Cristo Rei, em direção a Fazenda Terra Prometida, passando em frente a Areeiro, Estância Jeroá e Suínos, acessando a BR - 163, passando em frente à Hiromita, Praia Clube, Faz. Tarumã, Faz. Haras Cachoeira, Chácara das Mansões nas Ruas Casa Verde, Aclimação, Mascote, percorrendo 102,292 km/dia, ida e volta, até a E.M. Darthesy Novaes Caminha, atendendo 200 (duzentos) dias letivos, conforme Calendário Escolar.</t>
    </r>
  </si>
  <si>
    <r>
      <t>DESCRITIVO:</t>
    </r>
    <r>
      <rPr>
        <sz val="11"/>
        <color rgb="FFFF0000"/>
        <rFont val="Calibri"/>
      </rPr>
      <t xml:space="preserve"> LINHA 26 – Serviço de transporte de alunos, por meio de veículo do tipo MICRO-ÔNIBUS/VAN, especificações atendendo a Legislação Vigente, capacidade mínima de 21 lugares, com motorista, GPS e despesas inclusos, nos períodos matutino e vespertino, de segunda a sexta-feira, e, eventualmente aos sábados. Saindo da Rua Mirasselva, em direção às Ruas: Capitão Redondo, Sertanópolis, Aclimação, Louveiro, Niquelândia, passando em frente à Faz. Jatobá, Realeza, retornando em direção à Rua Bocaiuva do Sul, Vaticano, Mascote percorrendo 83,64 km/dia, ida e volta, até a E.M. Darthesy Novaes Caminha, atendendo 200 (duzentos) dias letivos, conforme Calendário Escolar.</t>
    </r>
  </si>
  <si>
    <r>
      <t>DESCRITIVO:</t>
    </r>
    <r>
      <rPr>
        <sz val="11"/>
        <color rgb="FFFF0000"/>
        <rFont val="Calibri"/>
      </rPr>
      <t xml:space="preserve"> LINHA 27 – Serviço de transporte de alunos, por meio de veículo do tipo ÔNIBUS, especificações atendendo a Legislação Vigente, capacidade mínima de 40 lugares, com motorista, GPS e despesas inclusos, nos períodos matutino e vespertino, de segunda a sexta-feira, e, eventualmente, aos sábados. Saindo próximo da Chácara Remanso, em direção ao Aeroporto Teruel, Cardans, retornando a MS – 163, passando em frente à Igrejinha, Faz. Malibu, Hotel Engenho, entrando na Chácara Das Mansões, nas ruas: Casa Verde, Aclimação e Mascote, passando em frente à Chácara N. Sra. da Guia, Faz. Jatobá, Estância Oliveira, Realeza, Recanto Guduca, percorrendo 64 km/dia, ida e volta, até a E.M. Darthesy Novaes Caminha, atendendo 200 (duzentos) dias letivos, conforme Calendário Escolar.</t>
    </r>
  </si>
  <si>
    <r>
      <t>DESCRITIVO:</t>
    </r>
    <r>
      <rPr>
        <sz val="11"/>
        <color rgb="FFFF0000"/>
        <rFont val="Calibri"/>
      </rPr>
      <t xml:space="preserve"> LINHA 59 – Serviço de transporte de alunos, por meio de veículo do tipo ÔNIBUS, especificações atendendo a Legislação Vigente, capacidade mínima de 40 lugares, com motorista, GPS e despesas inclusos, no período matutino, de segunda a sexta e eventualmente nos sábados. Saindo da chácara Pé de Cedro, em direção a chácara Nossa Sra. Aparecida, Faz. Santo Antônio, Chácara Paraiso, Faz. Estrela do Sul, Faz. Indaiá, Faz. Colina, Faz. Serra Dourada, Faz. Cláudia, Faz. Sto. Antônio do Bom Retiro, em direção a BR-060 percorrendo 107,486 km/dia, ida e volta, até a E.M. Elízio Ramirez Vieira, durante 200 (duzentos) dias letivos, conforme Calendário Escolar.</t>
    </r>
  </si>
  <si>
    <r>
      <t>DESCRITIVO:</t>
    </r>
    <r>
      <rPr>
        <sz val="11"/>
        <color rgb="FFFF0000"/>
        <rFont val="Calibri"/>
      </rPr>
      <t xml:space="preserve"> LINHA 64 – Serviço de transporte de alunos, por meio de veículo do tipo ÔNIBUS, especificações atendendo a Legislação Vigente, capacidade mínima de 40 lugares, com motorista, GPS e despesas inclusos, ida no período matutino e volta no período vespertino, tendo em vista a escola ser de período integral, de segunda a sexta-feira, e, eventualmente, aos sábados. Saindo do Clube de Tiro, MS - 010, em direção ao Circuito de Laço Comprido (CLC), Estância Terra Nova, Rincão, Faz. Pitanga, em direção à E.M. Agrícola Barão do Rio Branco, percorrendo 51,760 km/dia, atendendo 200 (duzentos) dias letivos, conforme Calendário Escolar.</t>
    </r>
  </si>
  <si>
    <r>
      <t>DESCRITIVO:</t>
    </r>
    <r>
      <rPr>
        <sz val="11"/>
        <color rgb="FFFF0000"/>
        <rFont val="Calibri"/>
      </rPr>
      <t xml:space="preserve"> LINHA 65 – Serviço de transporte de alunos, por meio de veículo do tipo ÔNIBUS, especificações atendendo a Legislação Vigente, capacidade mínima de 40 lugares, com motorista, GPS e despesas inclusos, com ida no período matutino e volta no vespertino, tendo em vista a escola ser de período integral, de segunda a sexta-feira, e, eventualmente aos sábados. Saindo da Av. Manoel da Costa Lima, esquina com a Av. das Bandeiras, seguindo em direção a Av. Costa e Silva, Av. Gury Marques, Av. Guaicurus, Macro Anel Rodoviário, MS - 040, percorrendo 50 km/dia, ida e volta, até a E.M. Agrícola Gov. Arnaldo Estevão de Figueiredo, atendendo 200 (duzentos) dias letivos, conforme Calendário Escolar.</t>
    </r>
  </si>
  <si>
    <r>
      <t>DESCRITIVO:</t>
    </r>
    <r>
      <rPr>
        <sz val="11"/>
        <color rgb="FFFF0000"/>
        <rFont val="Calibri"/>
      </rPr>
      <t xml:space="preserve"> LINHA 66 – Serviço de transporte de alunos, por meio de veículo do tipo MICRO-ÔNIBUS/VAN, especificações atendendo a Legislação Vigente, capacidade mínima de 21 lugares, com motorista, GPS e despesas inclusos, com ida no período matutino e volta no vespertino, tendo em vista a escola ser de período integral, de segunda a sexta-feira, e, eventualmente, aos sábados. Saindo do Campo de Futebol, na Rua Marco Feliz, em direção às Ruas: Tuím, Brígida de Melo, Eng. Paulo Frostin, Cassim Contar, Patrocínio, Av. dos Cafezais, Av. Gury Marques, seguindo no Anel Rodoviário sentido a MS - 040, percorrendo 46,76 km/dia, ida e volta, até E.M. Agrícola Gov. Arnaldo Estevão de Figueiredo, durante os 200 (duzentos) dias letivos, conforme Calendário Escolar.</t>
    </r>
  </si>
  <si>
    <r>
      <t>DESCRITIVO:</t>
    </r>
    <r>
      <rPr>
        <sz val="11"/>
        <color rgb="FFFF0000"/>
        <rFont val="Calibri"/>
      </rPr>
      <t xml:space="preserve"> </t>
    </r>
    <r>
      <rPr>
        <b/>
        <sz val="11"/>
        <color rgb="FFFF0000"/>
        <rFont val="Calibri"/>
      </rPr>
      <t xml:space="preserve"> </t>
    </r>
    <r>
      <rPr>
        <sz val="11"/>
        <color rgb="FFFF0000"/>
        <rFont val="Calibri"/>
        <family val="2"/>
      </rPr>
      <t>LINHA 67 – Serviço de transporte de alunos, por meio de veículo do tipo ÔNIBUS, especificações atendendo a Legislação Vigente, capacidade mínima de 44 lugares, com motorista, GPS e despesas inclusos, com ida no período matutino e volta no vespertino, tendo em vista a escola ser de período integral, de segunda a sexta-feira, e, eventualmente, aos sábados. Saindo da Av. Marquês de Pombal, passando pelo Residencial Dinamarca, Damha, acessando o Rodoanel Rodoviário até o restaurante Recanto Caipira, entrando no Bairro Itamaracá, retornando ao Rodoanel Rodoviário até a MS - 040, passando pelo Sítio Sagarana, Estância Angélica, Percorrendo 42,400 km/dia, ida e volta, até a E.M. Agrícola Gov. Arnaldo Estevão Figueiredo, durante os 200 (duzentos) dias letivos, conforme Calendário Escolar.</t>
    </r>
  </si>
  <si>
    <r>
      <t>DESCRITIVO:</t>
    </r>
    <r>
      <rPr>
        <sz val="11"/>
        <color rgb="FFFF0000"/>
        <rFont val="Calibri"/>
      </rPr>
      <t xml:space="preserve"> LINHA 68 – Serviço de transporte de alunos, por meio de veículo do tipo ÔNIBUS, especificações atendendo a Legislação Vigente, capacidade mínima de 40 lugares, com motorista, GPS e despesas inclusos, com ida no período matutino e volta no vespertino, tendo em vista a escola ser de período integral, de segunda a sexta-feira, e, eventualmente, aos sábados. Saindo do Posto de Combustível Taurus (Av. Três Barras), Bairro Itamaracá, Rua Piracanjuba, Rua Padre Mussa Tuma, Rua Engenheiro Milton Loureiro, Av. Guaicurus, entrando no Rodoanel rodoviário até a MS - 040. Percorrendo 33,74 km/dia, ida e volta, até a E.M. Agrícola Gov. Arnaldo Estevão Figueiredo, durante os 200 (duzentos) dias letivos, conforme Calendário Escolar</t>
    </r>
  </si>
  <si>
    <r>
      <t>DESCRITIVO:</t>
    </r>
    <r>
      <rPr>
        <sz val="11"/>
        <color rgb="FFFF0000"/>
        <rFont val="Calibri"/>
      </rPr>
      <t xml:space="preserve"> LINHA 69 – Serviço de transporte de alunos, por meio de veículo do tipo ÔNIBUS, especificações atendendo a Legislação Vigente, capacidade mínima de 40 lugares, com motorista, GPS e despesas inclusos, no período matutino, de segunda a sexta-feira, e, eventualmente aos sábados. Saindo da Rua Paraisópolis, esquina com a Rua 23 de Outubro, Bairro Universitário, em direção às Ruas: Frentini, Elvira Pacheco Sampaio, Marquês de Olinda, Enzo Cianteli, acessando a Av. Gury Marques, realizando o retorno sentido a BR - 163. Parando em frente s empresas: Komatsu e Locamaq, seguindo pela BR - 163, entrando na Jeroá Suínos e na Comunidade Quilombola, Chácara Buriti e retornando em direção à E.M. José do Patrocínio, percorrendo 62,900 km/dia, durante os 200 (duzentos) dias letivos, conforme Calendário Escolar.</t>
    </r>
  </si>
  <si>
    <r>
      <t>DESCRITIVO:</t>
    </r>
    <r>
      <rPr>
        <sz val="11"/>
        <color rgb="FFFF0000"/>
        <rFont val="Calibri"/>
      </rPr>
      <t xml:space="preserve"> LINHA 70 – Serviço de transporte de alunos, por meio de veículo do tipo ÔNIBUS, especificações atendendo a Legislação Vigente, capacidade mínima de 40 lugares, com motorista, GPS e despesas inclusos, no período integral, de segunda a sexta-feira e eventualmente aos sábados. Saindo da Faz. ICP unidade II, seguindo em direção à Faz. Nova Holanda, passando pela Estância Espanha, Nossa Sra. De Fátima, Hotel Solar, Posto Platinão, sentido Posto Savana, na BR – 163, até a estrada que dá acesso à rodovia MS - 040, percorrendo 102,460 km/dia, ida e volta, até E.M. Agrícola Gov. Arnaldo Estevão de Figueiredo, durante os 200 (duzentos) dias letivos, conforme Calendário Escolar.</t>
    </r>
  </si>
  <si>
    <t>Somatoria de Tributos</t>
  </si>
  <si>
    <t xml:space="preserve">Total Cokm- Coeficiente de quilometragem de Vias Vicinais </t>
  </si>
  <si>
    <r>
      <t xml:space="preserve">Custo da Manutenção por km </t>
    </r>
    <r>
      <rPr>
        <b/>
        <sz val="12"/>
        <color rgb="FFFF0000"/>
        <rFont val="Calibri"/>
      </rPr>
      <t>(KMT)+Cokm</t>
    </r>
  </si>
  <si>
    <t xml:space="preserve">Cokm- Coeficiente de quilometragem de Vias Vicinais </t>
  </si>
  <si>
    <t>Cokm</t>
  </si>
  <si>
    <t>KMD sem Pavimentação</t>
  </si>
  <si>
    <t>KMD com Pavimentação</t>
  </si>
  <si>
    <t xml:space="preserve">Coeficiente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</si>
</sst>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8" formatCode="&quot;R$&quot;\ #,##0.00;[Red]\-&quot;R$&quot;\ #,##0.00"/>
    <numFmt numFmtId="44" formatCode="_-&quot;R$&quot;\ * #,##0.00_-;\-&quot;R$&quot;\ * #,##0.00_-;_-&quot;R$&quot;\ * &quot;-&quot;??_-;_-@_-"/>
    <numFmt numFmtId="43" formatCode="_-* #,##0.00_-;\-* #,##0.00_-;_-* &quot;-&quot;??_-;_-@_-"/>
    <numFmt numFmtId="164" formatCode="General\ &quot;KM&quot;"/>
    <numFmt numFmtId="165" formatCode="#,##0.00\ &quot;KM&quot;"/>
    <numFmt numFmtId="166" formatCode="_-&quot;R$&quot;\ * #,##0.00_-;\-&quot;R$&quot;\ * #,##0.00_-;_-&quot;R$&quot;\ * &quot;-&quot;??_-;_-@"/>
    <numFmt numFmtId="167" formatCode="0.0"/>
    <numFmt numFmtId="168" formatCode="[$R$ -416]#,##0.00"/>
    <numFmt numFmtId="169" formatCode="_-* #,##0.00_-;\-* #,##0.00_-;_-* &quot;-&quot;??_-;_-@"/>
    <numFmt numFmtId="170" formatCode="_-* #,##0_-;\-* #,##0_-;_-* &quot;-&quot;??_-;_-@"/>
    <numFmt numFmtId="171" formatCode="_-* #,##0.0000_-;\-* #,##0.0000_-;_-* &quot;-&quot;??_-;_-@"/>
    <numFmt numFmtId="172" formatCode="General&quot;km&quot;"/>
    <numFmt numFmtId="173" formatCode="&quot;R$&quot;\ #,##0.00"/>
    <numFmt numFmtId="174" formatCode="#,##0.000\ &quot;KM&quot;"/>
    <numFmt numFmtId="175" formatCode="_-* #,##0.000_-;\-* #,##0.000_-;_-* &quot;-&quot;??_-;_-@_-"/>
  </numFmts>
  <fonts count="32">
    <font>
      <sz val="11"/>
      <color theme="1"/>
      <name val="Calibri"/>
      <scheme val="minor"/>
    </font>
    <font>
      <sz val="11"/>
      <color theme="1"/>
      <name val="Calibri"/>
      <family val="2"/>
      <scheme val="minor"/>
    </font>
    <font>
      <sz val="10"/>
      <color theme="1"/>
      <name val="Calibri"/>
    </font>
    <font>
      <sz val="11"/>
      <color theme="1"/>
      <name val="Calibri"/>
    </font>
    <font>
      <b/>
      <sz val="12"/>
      <color theme="1"/>
      <name val="Calibri"/>
    </font>
    <font>
      <sz val="11"/>
      <name val="Calibri"/>
    </font>
    <font>
      <b/>
      <sz val="11"/>
      <color theme="1"/>
      <name val="Calibri"/>
    </font>
    <font>
      <b/>
      <sz val="11"/>
      <color rgb="FFFF0000"/>
      <name val="Calibri"/>
    </font>
    <font>
      <sz val="11"/>
      <color rgb="FFFF0000"/>
      <name val="Calibri"/>
    </font>
    <font>
      <b/>
      <sz val="14"/>
      <color theme="1"/>
      <name val="Calibri"/>
    </font>
    <font>
      <b/>
      <sz val="14"/>
      <color rgb="FF000000"/>
      <name val="Calibri"/>
    </font>
    <font>
      <b/>
      <sz val="13"/>
      <color theme="1"/>
      <name val="Calibri"/>
    </font>
    <font>
      <sz val="12"/>
      <color theme="1"/>
      <name val="Calibri"/>
    </font>
    <font>
      <b/>
      <u/>
      <sz val="12"/>
      <color theme="1"/>
      <name val="Calibri"/>
    </font>
    <font>
      <b/>
      <u/>
      <sz val="12"/>
      <color theme="1"/>
      <name val="Calibri"/>
    </font>
    <font>
      <b/>
      <u/>
      <sz val="11"/>
      <color theme="1"/>
      <name val="Calibri"/>
    </font>
    <font>
      <b/>
      <sz val="12"/>
      <color rgb="FFFF0000"/>
      <name val="Calibri"/>
    </font>
    <font>
      <sz val="12"/>
      <color rgb="FFFF0000"/>
      <name val="Calibri"/>
    </font>
    <font>
      <sz val="9"/>
      <color theme="1"/>
      <name val="Gadugi"/>
      <family val="2"/>
    </font>
    <font>
      <sz val="11"/>
      <color theme="1"/>
      <name val="Calibri"/>
      <scheme val="minor"/>
    </font>
    <font>
      <sz val="11"/>
      <name val="Arial"/>
      <family val="2"/>
    </font>
    <font>
      <b/>
      <sz val="11"/>
      <name val="Calibri"/>
      <family val="2"/>
    </font>
    <font>
      <b/>
      <sz val="14"/>
      <color rgb="FF000000"/>
      <name val="Calibri"/>
      <family val="2"/>
    </font>
    <font>
      <sz val="10"/>
      <name val="Arial"/>
      <family val="2"/>
    </font>
    <font>
      <b/>
      <sz val="12"/>
      <name val="Arial"/>
      <family val="2"/>
    </font>
    <font>
      <b/>
      <sz val="11"/>
      <color theme="1"/>
      <name val="Calibri"/>
      <family val="2"/>
    </font>
    <font>
      <sz val="11"/>
      <color rgb="FFFF0000"/>
      <name val="Calibri"/>
      <family val="2"/>
    </font>
    <font>
      <b/>
      <sz val="11"/>
      <color rgb="FFFF0000"/>
      <name val="Calibri"/>
      <family val="2"/>
    </font>
    <font>
      <sz val="12"/>
      <color rgb="FFFF0000"/>
      <name val="Calibri"/>
      <family val="2"/>
    </font>
    <font>
      <b/>
      <sz val="12"/>
      <color rgb="FFFF0000"/>
      <name val="Calibri"/>
      <family val="2"/>
    </font>
    <font>
      <sz val="11"/>
      <color theme="1"/>
      <name val="Calibri"/>
      <family val="2"/>
    </font>
    <font>
      <b/>
      <u/>
      <sz val="11"/>
      <color theme="1"/>
      <name val="Calibri"/>
      <family val="2"/>
    </font>
  </fonts>
  <fills count="24">
    <fill>
      <patternFill patternType="none"/>
    </fill>
    <fill>
      <patternFill patternType="gray125"/>
    </fill>
    <fill>
      <patternFill patternType="solid">
        <fgColor rgb="FF8DB3E2"/>
        <bgColor rgb="FF8DB3E2"/>
      </patternFill>
    </fill>
    <fill>
      <patternFill patternType="solid">
        <fgColor rgb="FFC6D9F0"/>
        <bgColor rgb="FFC6D9F0"/>
      </patternFill>
    </fill>
    <fill>
      <patternFill patternType="solid">
        <fgColor theme="0"/>
        <bgColor theme="0"/>
      </patternFill>
    </fill>
    <fill>
      <patternFill patternType="solid">
        <fgColor rgb="FFDBE5F1"/>
        <bgColor rgb="FFDBE5F1"/>
      </patternFill>
    </fill>
    <fill>
      <patternFill patternType="solid">
        <fgColor rgb="FFFFFF00"/>
        <bgColor rgb="FFFFFF00"/>
      </patternFill>
    </fill>
    <fill>
      <patternFill patternType="solid">
        <fgColor rgb="FFFBD4B4"/>
        <bgColor rgb="FFFBD4B4"/>
      </patternFill>
    </fill>
    <fill>
      <patternFill patternType="solid">
        <fgColor rgb="FFFFFFFF"/>
        <bgColor rgb="FFFFFFFF"/>
      </patternFill>
    </fill>
    <fill>
      <patternFill patternType="solid">
        <fgColor rgb="FFC9DAF8"/>
        <bgColor rgb="FFC9DAF8"/>
      </patternFill>
    </fill>
    <fill>
      <patternFill patternType="solid">
        <fgColor rgb="FFF2DBDB"/>
        <bgColor rgb="FFF2DBDB"/>
      </patternFill>
    </fill>
    <fill>
      <patternFill patternType="solid">
        <fgColor rgb="FFD6E3BC"/>
        <bgColor rgb="FFD6E3BC"/>
      </patternFill>
    </fill>
    <fill>
      <patternFill patternType="solid">
        <fgColor theme="6"/>
        <bgColor indexed="64"/>
      </patternFill>
    </fill>
    <fill>
      <patternFill patternType="solid">
        <fgColor theme="4" tint="0.59999389629810485"/>
        <bgColor indexed="64"/>
      </patternFill>
    </fill>
    <fill>
      <patternFill patternType="solid">
        <fgColor theme="4" tint="0.59999389629810485"/>
        <bgColor rgb="FFC6D9F0"/>
      </patternFill>
    </fill>
    <fill>
      <patternFill patternType="solid">
        <fgColor rgb="FFFFFF00"/>
        <bgColor indexed="64"/>
      </patternFill>
    </fill>
    <fill>
      <patternFill patternType="solid">
        <fgColor theme="0"/>
        <bgColor rgb="FF00FFFF"/>
      </patternFill>
    </fill>
    <fill>
      <patternFill patternType="solid">
        <fgColor theme="0"/>
        <bgColor indexed="64"/>
      </patternFill>
    </fill>
    <fill>
      <patternFill patternType="solid">
        <fgColor theme="0"/>
        <bgColor rgb="FFFFFF00"/>
      </patternFill>
    </fill>
    <fill>
      <patternFill patternType="solid">
        <fgColor rgb="FFFFFF00"/>
        <bgColor rgb="FFFFFFFF"/>
      </patternFill>
    </fill>
    <fill>
      <patternFill patternType="solid">
        <fgColor rgb="FFFF0000"/>
        <bgColor indexed="64"/>
      </patternFill>
    </fill>
    <fill>
      <patternFill patternType="solid">
        <fgColor rgb="FFFFFF00"/>
        <bgColor theme="0"/>
      </patternFill>
    </fill>
    <fill>
      <patternFill patternType="solid">
        <fgColor rgb="FFFF0000"/>
        <bgColor theme="0"/>
      </patternFill>
    </fill>
    <fill>
      <patternFill patternType="solid">
        <fgColor theme="9"/>
        <bgColor indexed="64"/>
      </patternFill>
    </fill>
  </fills>
  <borders count="38">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7">
    <xf numFmtId="0" fontId="0" fillId="0" borderId="0"/>
    <xf numFmtId="0" fontId="1" fillId="0" borderId="4"/>
    <xf numFmtId="9" fontId="1" fillId="0" borderId="4" applyFont="0" applyFill="0" applyBorder="0" applyAlignment="0" applyProtection="0"/>
    <xf numFmtId="9" fontId="19" fillId="0" borderId="0" applyFont="0" applyFill="0" applyBorder="0" applyAlignment="0" applyProtection="0"/>
    <xf numFmtId="44" fontId="19" fillId="0" borderId="0" applyFont="0" applyFill="0" applyBorder="0" applyAlignment="0" applyProtection="0"/>
    <xf numFmtId="4" fontId="23" fillId="0" borderId="4"/>
    <xf numFmtId="43" fontId="19" fillId="0" borderId="0" applyFont="0" applyFill="0" applyBorder="0" applyAlignment="0" applyProtection="0"/>
  </cellStyleXfs>
  <cellXfs count="249">
    <xf numFmtId="0" fontId="0" fillId="0" borderId="0" xfId="0" applyFont="1" applyAlignment="1"/>
    <xf numFmtId="0" fontId="2" fillId="0" borderId="0" xfId="0" applyFont="1" applyAlignment="1">
      <alignment vertical="center" wrapText="1"/>
    </xf>
    <xf numFmtId="0" fontId="3" fillId="0" borderId="0" xfId="0" applyFont="1" applyAlignment="1">
      <alignment vertical="center" wrapText="1"/>
    </xf>
    <xf numFmtId="0" fontId="4" fillId="0" borderId="0" xfId="0" applyFont="1" applyAlignment="1">
      <alignment vertical="center" wrapText="1"/>
    </xf>
    <xf numFmtId="0" fontId="6" fillId="4" borderId="4" xfId="0" applyFont="1" applyFill="1" applyBorder="1" applyAlignment="1">
      <alignment horizontal="center" vertical="center" wrapText="1"/>
    </xf>
    <xf numFmtId="0" fontId="6" fillId="3" borderId="11" xfId="0" applyFont="1" applyFill="1" applyBorder="1" applyAlignment="1">
      <alignment vertical="center" wrapText="1"/>
    </xf>
    <xf numFmtId="0" fontId="3" fillId="0" borderId="0" xfId="0" applyFont="1" applyAlignment="1">
      <alignment horizontal="center" vertical="center" wrapText="1"/>
    </xf>
    <xf numFmtId="0" fontId="6" fillId="0" borderId="11" xfId="0" applyFont="1" applyBorder="1" applyAlignment="1">
      <alignment horizontal="center" vertical="center" wrapText="1"/>
    </xf>
    <xf numFmtId="0" fontId="6" fillId="5" borderId="11" xfId="0" applyFont="1" applyFill="1" applyBorder="1" applyAlignment="1">
      <alignment horizontal="center" vertical="center" wrapText="1"/>
    </xf>
    <xf numFmtId="0" fontId="6" fillId="5" borderId="11" xfId="0" applyFont="1" applyFill="1" applyBorder="1" applyAlignment="1">
      <alignment horizontal="left" vertical="center" wrapText="1"/>
    </xf>
    <xf numFmtId="0" fontId="8" fillId="5" borderId="11" xfId="0" applyFont="1" applyFill="1" applyBorder="1" applyAlignment="1">
      <alignment horizontal="center" vertical="center" wrapText="1"/>
    </xf>
    <xf numFmtId="0" fontId="7" fillId="5" borderId="11" xfId="0" applyFont="1" applyFill="1" applyBorder="1" applyAlignment="1">
      <alignment horizontal="center" vertical="center" wrapText="1"/>
    </xf>
    <xf numFmtId="0" fontId="7" fillId="4" borderId="11" xfId="0" applyFont="1" applyFill="1" applyBorder="1" applyAlignment="1">
      <alignment horizontal="center" vertical="center" wrapText="1"/>
    </xf>
    <xf numFmtId="164" fontId="7" fillId="4" borderId="11" xfId="0" applyNumberFormat="1" applyFont="1" applyFill="1" applyBorder="1" applyAlignment="1">
      <alignment horizontal="right" vertical="center" wrapText="1"/>
    </xf>
    <xf numFmtId="165" fontId="7" fillId="4" borderId="11" xfId="0" applyNumberFormat="1" applyFont="1" applyFill="1" applyBorder="1" applyAlignment="1">
      <alignment horizontal="right" vertical="center" wrapText="1"/>
    </xf>
    <xf numFmtId="0" fontId="6" fillId="0" borderId="0" xfId="0" applyFont="1" applyAlignment="1">
      <alignment vertical="center" wrapText="1"/>
    </xf>
    <xf numFmtId="0" fontId="6" fillId="3" borderId="11" xfId="0" applyFont="1" applyFill="1" applyBorder="1" applyAlignment="1">
      <alignment horizontal="center" vertical="center" wrapText="1"/>
    </xf>
    <xf numFmtId="0" fontId="3" fillId="4" borderId="4" xfId="0" applyFont="1" applyFill="1" applyBorder="1" applyAlignment="1">
      <alignment horizontal="left" vertical="center" wrapText="1"/>
    </xf>
    <xf numFmtId="0" fontId="3" fillId="0" borderId="11" xfId="0" applyFont="1" applyBorder="1" applyAlignment="1">
      <alignment horizontal="center" vertical="center" wrapText="1"/>
    </xf>
    <xf numFmtId="0" fontId="6" fillId="0" borderId="0" xfId="0" applyFont="1" applyAlignment="1">
      <alignment horizontal="left" vertical="center" wrapText="1"/>
    </xf>
    <xf numFmtId="0" fontId="6" fillId="4" borderId="11" xfId="0" applyFont="1" applyFill="1" applyBorder="1" applyAlignment="1">
      <alignment horizontal="center" vertical="center" wrapText="1"/>
    </xf>
    <xf numFmtId="8" fontId="6" fillId="4" borderId="11" xfId="0" applyNumberFormat="1" applyFont="1" applyFill="1" applyBorder="1" applyAlignment="1">
      <alignment horizontal="center" vertical="center" wrapText="1"/>
    </xf>
    <xf numFmtId="8" fontId="6" fillId="0" borderId="11" xfId="0" applyNumberFormat="1" applyFont="1" applyBorder="1" applyAlignment="1">
      <alignment horizontal="center" vertical="center" wrapText="1"/>
    </xf>
    <xf numFmtId="0" fontId="6" fillId="0" borderId="11" xfId="0" applyFont="1" applyBorder="1" applyAlignment="1">
      <alignment vertical="center" wrapText="1"/>
    </xf>
    <xf numFmtId="166" fontId="3" fillId="3" borderId="11" xfId="0" applyNumberFormat="1" applyFont="1" applyFill="1" applyBorder="1" applyAlignment="1">
      <alignment horizontal="center" vertical="center" wrapText="1"/>
    </xf>
    <xf numFmtId="0" fontId="3" fillId="0" borderId="0" xfId="0" applyFont="1" applyAlignment="1">
      <alignment horizontal="left" vertical="center" wrapText="1"/>
    </xf>
    <xf numFmtId="0" fontId="6" fillId="7" borderId="11" xfId="0" applyFont="1" applyFill="1" applyBorder="1" applyAlignment="1">
      <alignment horizontal="center" vertical="center" wrapText="1"/>
    </xf>
    <xf numFmtId="166" fontId="3" fillId="7" borderId="11" xfId="0" applyNumberFormat="1" applyFont="1" applyFill="1" applyBorder="1" applyAlignment="1">
      <alignment horizontal="center" vertical="center" wrapText="1"/>
    </xf>
    <xf numFmtId="10" fontId="3" fillId="0" borderId="11" xfId="0" applyNumberFormat="1" applyFont="1" applyBorder="1" applyAlignment="1">
      <alignment horizontal="center" vertical="center" wrapText="1"/>
    </xf>
    <xf numFmtId="166" fontId="3" fillId="0" borderId="11" xfId="0" applyNumberFormat="1" applyFont="1" applyBorder="1" applyAlignment="1">
      <alignment horizontal="center" vertical="center" wrapText="1"/>
    </xf>
    <xf numFmtId="0" fontId="3" fillId="4" borderId="11" xfId="0" applyFont="1" applyFill="1" applyBorder="1" applyAlignment="1">
      <alignment horizontal="center" vertical="center" wrapText="1"/>
    </xf>
    <xf numFmtId="0" fontId="3" fillId="4" borderId="11" xfId="0" applyFont="1" applyFill="1" applyBorder="1" applyAlignment="1">
      <alignment horizontal="left" vertical="center" wrapText="1"/>
    </xf>
    <xf numFmtId="10" fontId="3" fillId="4" borderId="11" xfId="0" applyNumberFormat="1" applyFont="1" applyFill="1" applyBorder="1" applyAlignment="1">
      <alignment horizontal="center" vertical="center" wrapText="1"/>
    </xf>
    <xf numFmtId="166" fontId="3" fillId="4" borderId="11" xfId="0" applyNumberFormat="1" applyFont="1" applyFill="1" applyBorder="1" applyAlignment="1">
      <alignment horizontal="center" vertical="center" wrapText="1"/>
    </xf>
    <xf numFmtId="10" fontId="6" fillId="3" borderId="11" xfId="0" applyNumberFormat="1" applyFont="1" applyFill="1" applyBorder="1" applyAlignment="1">
      <alignment horizontal="center" vertical="center" wrapText="1"/>
    </xf>
    <xf numFmtId="166" fontId="6" fillId="3" borderId="11" xfId="0" applyNumberFormat="1" applyFont="1" applyFill="1" applyBorder="1" applyAlignment="1">
      <alignment horizontal="center" vertical="center" wrapText="1"/>
    </xf>
    <xf numFmtId="10" fontId="6" fillId="7" borderId="11" xfId="0" applyNumberFormat="1" applyFont="1" applyFill="1" applyBorder="1" applyAlignment="1">
      <alignment horizontal="center" vertical="center" wrapText="1"/>
    </xf>
    <xf numFmtId="166" fontId="6" fillId="7" borderId="11" xfId="0" applyNumberFormat="1" applyFont="1" applyFill="1" applyBorder="1" applyAlignment="1">
      <alignment horizontal="center" vertical="center" wrapText="1"/>
    </xf>
    <xf numFmtId="9" fontId="3" fillId="0" borderId="0" xfId="0" applyNumberFormat="1" applyFont="1" applyAlignment="1">
      <alignment vertical="center" wrapText="1"/>
    </xf>
    <xf numFmtId="0" fontId="10" fillId="0" borderId="0" xfId="0" applyFont="1" applyAlignment="1">
      <alignment horizontal="left" vertical="center" wrapText="1"/>
    </xf>
    <xf numFmtId="166" fontId="3" fillId="0" borderId="0" xfId="0" applyNumberFormat="1" applyFont="1" applyAlignment="1">
      <alignment vertical="center" wrapText="1"/>
    </xf>
    <xf numFmtId="0" fontId="3" fillId="3" borderId="14" xfId="0" applyFont="1" applyFill="1" applyBorder="1" applyAlignment="1">
      <alignment horizontal="center" vertical="center" wrapText="1"/>
    </xf>
    <xf numFmtId="0" fontId="6" fillId="3" borderId="14" xfId="0" applyFont="1" applyFill="1" applyBorder="1" applyAlignment="1">
      <alignment horizontal="center" vertical="center" wrapText="1"/>
    </xf>
    <xf numFmtId="0" fontId="3" fillId="0" borderId="11" xfId="0" applyFont="1" applyBorder="1" applyAlignment="1">
      <alignment horizontal="left" vertical="center" wrapText="1"/>
    </xf>
    <xf numFmtId="4" fontId="3" fillId="4" borderId="11" xfId="0" applyNumberFormat="1" applyFont="1" applyFill="1" applyBorder="1" applyAlignment="1">
      <alignment horizontal="center" vertical="center" wrapText="1"/>
    </xf>
    <xf numFmtId="2" fontId="3" fillId="0" borderId="11" xfId="0" applyNumberFormat="1" applyFont="1" applyBorder="1" applyAlignment="1">
      <alignment horizontal="center" vertical="center" wrapText="1"/>
    </xf>
    <xf numFmtId="0" fontId="3" fillId="3" borderId="11" xfId="0" applyFont="1" applyFill="1" applyBorder="1" applyAlignment="1">
      <alignment horizontal="center" vertical="center" wrapText="1"/>
    </xf>
    <xf numFmtId="0" fontId="3" fillId="0" borderId="11" xfId="0" applyFont="1" applyBorder="1" applyAlignment="1">
      <alignment horizontal="center" vertical="center" wrapText="1"/>
    </xf>
    <xf numFmtId="0" fontId="3" fillId="0" borderId="0" xfId="0" applyFont="1" applyAlignment="1">
      <alignment vertical="center" wrapText="1"/>
    </xf>
    <xf numFmtId="9" fontId="3" fillId="0" borderId="11" xfId="0" applyNumberFormat="1" applyFont="1" applyBorder="1" applyAlignment="1">
      <alignment horizontal="center" vertical="center" wrapText="1"/>
    </xf>
    <xf numFmtId="167" fontId="3" fillId="0" borderId="0" xfId="0" applyNumberFormat="1" applyFont="1" applyAlignment="1">
      <alignment vertical="center" wrapText="1"/>
    </xf>
    <xf numFmtId="168" fontId="3" fillId="0" borderId="0" xfId="0" applyNumberFormat="1" applyFont="1" applyAlignment="1">
      <alignment vertical="center" wrapText="1"/>
    </xf>
    <xf numFmtId="1" fontId="3" fillId="0" borderId="0" xfId="0" applyNumberFormat="1" applyFont="1" applyAlignment="1">
      <alignment vertical="center" wrapText="1"/>
    </xf>
    <xf numFmtId="0" fontId="3" fillId="8" borderId="11" xfId="0" applyFont="1" applyFill="1" applyBorder="1" applyAlignment="1">
      <alignment horizontal="center" vertical="center" wrapText="1"/>
    </xf>
    <xf numFmtId="0" fontId="3" fillId="8" borderId="0" xfId="0" applyFont="1" applyFill="1" applyAlignment="1">
      <alignment vertical="center" wrapText="1"/>
    </xf>
    <xf numFmtId="0" fontId="12" fillId="0" borderId="11" xfId="0" quotePrefix="1" applyFont="1" applyBorder="1" applyAlignment="1">
      <alignment horizontal="left" vertical="center" wrapText="1"/>
    </xf>
    <xf numFmtId="8" fontId="12" fillId="0" borderId="11" xfId="0" applyNumberFormat="1" applyFont="1" applyBorder="1" applyAlignment="1">
      <alignment horizontal="left" vertical="center" wrapText="1"/>
    </xf>
    <xf numFmtId="0" fontId="12" fillId="0" borderId="11" xfId="0" applyFont="1" applyBorder="1" applyAlignment="1">
      <alignment horizontal="left" vertical="center" wrapText="1"/>
    </xf>
    <xf numFmtId="164" fontId="12" fillId="0" borderId="11" xfId="0" applyNumberFormat="1" applyFont="1" applyBorder="1" applyAlignment="1">
      <alignment horizontal="left" vertical="center" wrapText="1"/>
    </xf>
    <xf numFmtId="166" fontId="12" fillId="4" borderId="11" xfId="0" applyNumberFormat="1" applyFont="1" applyFill="1" applyBorder="1" applyAlignment="1">
      <alignment horizontal="left" vertical="center" wrapText="1"/>
    </xf>
    <xf numFmtId="166" fontId="12" fillId="0" borderId="11" xfId="0" applyNumberFormat="1" applyFont="1" applyBorder="1" applyAlignment="1">
      <alignment horizontal="left" vertical="center" wrapText="1"/>
    </xf>
    <xf numFmtId="169" fontId="12" fillId="3" borderId="11" xfId="0" applyNumberFormat="1" applyFont="1" applyFill="1" applyBorder="1" applyAlignment="1">
      <alignment horizontal="center" vertical="center" wrapText="1"/>
    </xf>
    <xf numFmtId="169" fontId="12" fillId="0" borderId="11" xfId="0" applyNumberFormat="1" applyFont="1" applyBorder="1" applyAlignment="1">
      <alignment horizontal="center" vertical="center" wrapText="1"/>
    </xf>
    <xf numFmtId="169" fontId="4" fillId="0" borderId="11" xfId="0" applyNumberFormat="1" applyFont="1" applyBorder="1" applyAlignment="1">
      <alignment horizontal="center" vertical="center" wrapText="1"/>
    </xf>
    <xf numFmtId="0" fontId="4" fillId="3" borderId="11" xfId="0" applyFont="1" applyFill="1" applyBorder="1" applyAlignment="1">
      <alignment horizontal="center" vertical="center" wrapText="1"/>
    </xf>
    <xf numFmtId="169" fontId="13" fillId="3" borderId="11" xfId="0" applyNumberFormat="1" applyFont="1" applyFill="1" applyBorder="1" applyAlignment="1">
      <alignment horizontal="center" vertical="center" wrapText="1"/>
    </xf>
    <xf numFmtId="171" fontId="14" fillId="0" borderId="0" xfId="0" applyNumberFormat="1" applyFont="1" applyAlignment="1">
      <alignment vertical="center" wrapText="1"/>
    </xf>
    <xf numFmtId="0" fontId="12" fillId="8" borderId="11" xfId="0" applyFont="1" applyFill="1" applyBorder="1" applyAlignment="1">
      <alignment horizontal="left" vertical="center" wrapText="1"/>
    </xf>
    <xf numFmtId="0" fontId="3" fillId="9" borderId="11" xfId="0" applyFont="1" applyFill="1" applyBorder="1" applyAlignment="1">
      <alignment horizontal="center" vertical="center" wrapText="1"/>
    </xf>
    <xf numFmtId="0" fontId="4" fillId="9" borderId="11" xfId="0" applyFont="1" applyFill="1" applyBorder="1" applyAlignment="1">
      <alignment horizontal="center" vertical="center" wrapText="1"/>
    </xf>
    <xf numFmtId="0" fontId="6" fillId="9" borderId="11" xfId="0" applyFont="1" applyFill="1" applyBorder="1" applyAlignment="1">
      <alignment horizontal="center" vertical="center" wrapText="1"/>
    </xf>
    <xf numFmtId="2" fontId="3" fillId="8" borderId="11" xfId="0" applyNumberFormat="1" applyFont="1" applyFill="1" applyBorder="1" applyAlignment="1">
      <alignment horizontal="center" vertical="center" wrapText="1"/>
    </xf>
    <xf numFmtId="0" fontId="12" fillId="0" borderId="0" xfId="0" applyFont="1" applyAlignment="1">
      <alignment vertical="center" wrapText="1"/>
    </xf>
    <xf numFmtId="0" fontId="15" fillId="0" borderId="11" xfId="0" applyFont="1" applyBorder="1" applyAlignment="1">
      <alignment horizontal="center" vertical="center" wrapText="1"/>
    </xf>
    <xf numFmtId="0" fontId="6" fillId="0" borderId="11" xfId="0" applyFont="1" applyBorder="1" applyAlignment="1">
      <alignment horizontal="left" vertical="center" wrapText="1"/>
    </xf>
    <xf numFmtId="10" fontId="6" fillId="4" borderId="11" xfId="0" applyNumberFormat="1" applyFont="1" applyFill="1" applyBorder="1" applyAlignment="1">
      <alignment horizontal="center" vertical="center" wrapText="1"/>
    </xf>
    <xf numFmtId="166" fontId="6" fillId="0" borderId="11" xfId="0" applyNumberFormat="1" applyFont="1" applyBorder="1" applyAlignment="1">
      <alignment horizontal="center" vertical="center" wrapText="1"/>
    </xf>
    <xf numFmtId="0" fontId="3" fillId="2" borderId="11" xfId="0" applyFont="1" applyFill="1" applyBorder="1" applyAlignment="1">
      <alignment horizontal="center" vertical="center" wrapText="1"/>
    </xf>
    <xf numFmtId="0" fontId="3" fillId="10" borderId="11" xfId="0" applyFont="1" applyFill="1" applyBorder="1" applyAlignment="1">
      <alignment horizontal="center" vertical="center" wrapText="1"/>
    </xf>
    <xf numFmtId="166" fontId="3" fillId="11" borderId="11" xfId="0" applyNumberFormat="1" applyFont="1" applyFill="1" applyBorder="1" applyAlignment="1">
      <alignment horizontal="center" vertical="center" wrapText="1"/>
    </xf>
    <xf numFmtId="164" fontId="3" fillId="11" borderId="11" xfId="0" applyNumberFormat="1" applyFont="1" applyFill="1" applyBorder="1" applyAlignment="1">
      <alignment horizontal="center" vertical="center" wrapText="1"/>
    </xf>
    <xf numFmtId="4" fontId="3" fillId="11" borderId="11" xfId="0" applyNumberFormat="1" applyFont="1" applyFill="1" applyBorder="1" applyAlignment="1">
      <alignment horizontal="center" vertical="center" wrapText="1"/>
    </xf>
    <xf numFmtId="0" fontId="4" fillId="3" borderId="11" xfId="0" applyFont="1" applyFill="1" applyBorder="1" applyAlignment="1">
      <alignment vertical="center" wrapText="1"/>
    </xf>
    <xf numFmtId="14" fontId="12" fillId="0" borderId="11" xfId="0" applyNumberFormat="1" applyFont="1" applyBorder="1" applyAlignment="1">
      <alignment vertical="center" wrapText="1"/>
    </xf>
    <xf numFmtId="14" fontId="12" fillId="0" borderId="0" xfId="0" applyNumberFormat="1" applyFont="1" applyAlignment="1">
      <alignment vertical="center" wrapText="1"/>
    </xf>
    <xf numFmtId="169" fontId="7" fillId="4" borderId="11" xfId="0" applyNumberFormat="1" applyFont="1" applyFill="1" applyBorder="1" applyAlignment="1">
      <alignment horizontal="right" vertical="center" wrapText="1"/>
    </xf>
    <xf numFmtId="170" fontId="12" fillId="0" borderId="11" xfId="0" applyNumberFormat="1" applyFont="1" applyBorder="1" applyAlignment="1">
      <alignment horizontal="center" vertical="center" wrapText="1"/>
    </xf>
    <xf numFmtId="172" fontId="7" fillId="4" borderId="11" xfId="0" applyNumberFormat="1" applyFont="1" applyFill="1" applyBorder="1" applyAlignment="1">
      <alignment horizontal="right" vertical="center" wrapText="1"/>
    </xf>
    <xf numFmtId="0" fontId="0" fillId="0" borderId="0" xfId="0" applyFont="1" applyAlignment="1"/>
    <xf numFmtId="0" fontId="18" fillId="0" borderId="4" xfId="1" applyFont="1" applyAlignment="1">
      <alignment horizontal="center" vertical="center"/>
    </xf>
    <xf numFmtId="10" fontId="18" fillId="0" borderId="4" xfId="2" applyNumberFormat="1" applyFont="1" applyAlignment="1">
      <alignment horizontal="center" vertical="center"/>
    </xf>
    <xf numFmtId="9" fontId="18" fillId="0" borderId="4" xfId="1" applyNumberFormat="1" applyFont="1" applyAlignment="1">
      <alignment horizontal="center" vertical="center"/>
    </xf>
    <xf numFmtId="0" fontId="3" fillId="0" borderId="11" xfId="0" applyFont="1" applyFill="1" applyBorder="1" applyAlignment="1">
      <alignment horizontal="center" vertical="center" wrapText="1"/>
    </xf>
    <xf numFmtId="173" fontId="3" fillId="0" borderId="11" xfId="0" applyNumberFormat="1" applyFont="1" applyBorder="1" applyAlignment="1">
      <alignment horizontal="center" vertical="center" wrapText="1"/>
    </xf>
    <xf numFmtId="173" fontId="3" fillId="0" borderId="11" xfId="0" applyNumberFormat="1" applyFont="1" applyFill="1" applyBorder="1" applyAlignment="1">
      <alignment horizontal="center" vertical="center" wrapText="1"/>
    </xf>
    <xf numFmtId="0" fontId="0" fillId="0" borderId="0" xfId="0" applyFont="1" applyAlignment="1"/>
    <xf numFmtId="0" fontId="20" fillId="0" borderId="24" xfId="0" applyFont="1" applyFill="1" applyBorder="1" applyAlignment="1">
      <alignment horizontal="left" vertical="center"/>
    </xf>
    <xf numFmtId="0" fontId="20" fillId="0" borderId="26" xfId="0" applyFont="1" applyFill="1" applyBorder="1" applyAlignment="1">
      <alignment horizontal="left" vertical="center"/>
    </xf>
    <xf numFmtId="166" fontId="3" fillId="3" borderId="3" xfId="0" applyNumberFormat="1" applyFont="1" applyFill="1" applyBorder="1" applyAlignment="1">
      <alignment horizontal="center" vertical="center" wrapText="1"/>
    </xf>
    <xf numFmtId="10" fontId="3" fillId="8" borderId="11" xfId="3" applyNumberFormat="1" applyFont="1" applyFill="1" applyBorder="1" applyAlignment="1">
      <alignment horizontal="center" vertical="center" wrapText="1"/>
    </xf>
    <xf numFmtId="10" fontId="3" fillId="8" borderId="11" xfId="0" applyNumberFormat="1" applyFont="1" applyFill="1" applyBorder="1" applyAlignment="1">
      <alignment horizontal="center" vertical="center" wrapText="1"/>
    </xf>
    <xf numFmtId="9" fontId="20" fillId="0" borderId="24" xfId="3" applyFont="1" applyBorder="1"/>
    <xf numFmtId="9" fontId="20" fillId="0" borderId="27" xfId="3" applyFont="1" applyBorder="1" applyAlignment="1">
      <alignment horizontal="center"/>
    </xf>
    <xf numFmtId="9" fontId="20" fillId="0" borderId="29" xfId="3" applyFont="1" applyBorder="1"/>
    <xf numFmtId="10" fontId="20" fillId="0" borderId="26" xfId="3" applyNumberFormat="1" applyFont="1" applyBorder="1" applyAlignment="1">
      <alignment horizontal="right"/>
    </xf>
    <xf numFmtId="10" fontId="20" fillId="0" borderId="30" xfId="3" applyNumberFormat="1" applyFont="1" applyBorder="1" applyAlignment="1">
      <alignment horizontal="right"/>
    </xf>
    <xf numFmtId="10" fontId="20" fillId="0" borderId="31" xfId="3" applyNumberFormat="1" applyFont="1" applyBorder="1" applyAlignment="1">
      <alignment horizontal="right"/>
    </xf>
    <xf numFmtId="10" fontId="20" fillId="0" borderId="24" xfId="3" applyNumberFormat="1" applyFont="1" applyBorder="1" applyAlignment="1">
      <alignment horizontal="right"/>
    </xf>
    <xf numFmtId="10" fontId="20" fillId="0" borderId="27" xfId="3" applyNumberFormat="1" applyFont="1" applyBorder="1" applyAlignment="1">
      <alignment horizontal="right"/>
    </xf>
    <xf numFmtId="10" fontId="20" fillId="0" borderId="29" xfId="3" applyNumberFormat="1" applyFont="1" applyBorder="1" applyAlignment="1">
      <alignment horizontal="right"/>
    </xf>
    <xf numFmtId="10" fontId="20" fillId="0" borderId="29" xfId="3" applyNumberFormat="1" applyFont="1" applyBorder="1"/>
    <xf numFmtId="0" fontId="20" fillId="0" borderId="24" xfId="0" applyFont="1" applyBorder="1" applyAlignment="1">
      <alignment horizontal="right"/>
    </xf>
    <xf numFmtId="0" fontId="20" fillId="0" borderId="29" xfId="0" applyFont="1" applyBorder="1"/>
    <xf numFmtId="0" fontId="20" fillId="0" borderId="24" xfId="0" applyFont="1" applyBorder="1"/>
    <xf numFmtId="0" fontId="20" fillId="0" borderId="27" xfId="0" applyFont="1" applyBorder="1" applyAlignment="1">
      <alignment horizontal="center"/>
    </xf>
    <xf numFmtId="10" fontId="20" fillId="13" borderId="25" xfId="3" applyNumberFormat="1" applyFont="1" applyFill="1" applyBorder="1" applyAlignment="1">
      <alignment horizontal="right"/>
    </xf>
    <xf numFmtId="10" fontId="20" fillId="13" borderId="32" xfId="3" applyNumberFormat="1" applyFont="1" applyFill="1" applyBorder="1" applyAlignment="1">
      <alignment horizontal="right"/>
    </xf>
    <xf numFmtId="10" fontId="20" fillId="13" borderId="33" xfId="3" applyNumberFormat="1" applyFont="1" applyFill="1" applyBorder="1" applyAlignment="1">
      <alignment horizontal="right"/>
    </xf>
    <xf numFmtId="0" fontId="3" fillId="8" borderId="1" xfId="0" applyFont="1" applyFill="1" applyBorder="1" applyAlignment="1">
      <alignment horizontal="center" vertical="center" wrapText="1"/>
    </xf>
    <xf numFmtId="0" fontId="20" fillId="0" borderId="34" xfId="0" applyFont="1" applyFill="1" applyBorder="1" applyAlignment="1">
      <alignment horizontal="left" vertical="center"/>
    </xf>
    <xf numFmtId="10" fontId="3" fillId="8" borderId="28" xfId="0" applyNumberFormat="1" applyFont="1" applyFill="1" applyBorder="1" applyAlignment="1">
      <alignment horizontal="center" vertical="center" wrapText="1"/>
    </xf>
    <xf numFmtId="10" fontId="21" fillId="13" borderId="30" xfId="0" applyNumberFormat="1" applyFont="1" applyFill="1" applyBorder="1" applyAlignment="1">
      <alignment horizontal="center"/>
    </xf>
    <xf numFmtId="0" fontId="20" fillId="0" borderId="27" xfId="0" applyFont="1" applyFill="1" applyBorder="1" applyAlignment="1">
      <alignment vertical="center"/>
    </xf>
    <xf numFmtId="0" fontId="3" fillId="8" borderId="27" xfId="0" applyFont="1" applyFill="1" applyBorder="1" applyAlignment="1">
      <alignment horizontal="center" vertical="center" wrapText="1"/>
    </xf>
    <xf numFmtId="0" fontId="0" fillId="0" borderId="0" xfId="0" applyFont="1" applyAlignment="1"/>
    <xf numFmtId="0" fontId="3" fillId="16" borderId="11" xfId="0" applyFont="1" applyFill="1" applyBorder="1" applyAlignment="1">
      <alignment horizontal="left" vertical="center" wrapText="1"/>
    </xf>
    <xf numFmtId="0" fontId="3" fillId="17" borderId="11" xfId="0" applyFont="1" applyFill="1" applyBorder="1" applyAlignment="1">
      <alignment horizontal="left" vertical="center" wrapText="1"/>
    </xf>
    <xf numFmtId="166" fontId="3" fillId="18" borderId="11" xfId="0" applyNumberFormat="1" applyFont="1" applyFill="1" applyBorder="1" applyAlignment="1">
      <alignment horizontal="center" vertical="center" wrapText="1"/>
    </xf>
    <xf numFmtId="166" fontId="3" fillId="18" borderId="3" xfId="0" applyNumberFormat="1" applyFont="1" applyFill="1" applyBorder="1" applyAlignment="1">
      <alignment horizontal="center" vertical="center" wrapText="1"/>
    </xf>
    <xf numFmtId="44" fontId="3" fillId="8" borderId="11" xfId="4" applyFont="1" applyFill="1" applyBorder="1" applyAlignment="1">
      <alignment horizontal="center" vertical="center" wrapText="1"/>
    </xf>
    <xf numFmtId="0" fontId="25" fillId="0" borderId="11" xfId="0" applyFont="1" applyBorder="1" applyAlignment="1">
      <alignment horizontal="left" vertical="center" wrapText="1"/>
    </xf>
    <xf numFmtId="10" fontId="25" fillId="4" borderId="11" xfId="0" applyNumberFormat="1" applyFont="1" applyFill="1" applyBorder="1" applyAlignment="1">
      <alignment horizontal="center" vertical="center" wrapText="1"/>
    </xf>
    <xf numFmtId="0" fontId="25" fillId="18" borderId="11" xfId="0" applyFont="1" applyFill="1" applyBorder="1" applyAlignment="1">
      <alignment horizontal="left" vertical="center" wrapText="1"/>
    </xf>
    <xf numFmtId="10" fontId="25" fillId="18" borderId="11" xfId="0" applyNumberFormat="1" applyFont="1" applyFill="1" applyBorder="1" applyAlignment="1">
      <alignment horizontal="center" vertical="center" wrapText="1"/>
    </xf>
    <xf numFmtId="44" fontId="3" fillId="18" borderId="11" xfId="0" applyNumberFormat="1" applyFont="1" applyFill="1" applyBorder="1" applyAlignment="1">
      <alignment horizontal="left" vertical="center" wrapText="1"/>
    </xf>
    <xf numFmtId="4" fontId="7" fillId="4" borderId="11" xfId="0" applyNumberFormat="1" applyFont="1" applyFill="1" applyBorder="1" applyAlignment="1">
      <alignment horizontal="right" vertical="center" wrapText="1"/>
    </xf>
    <xf numFmtId="174" fontId="7" fillId="4" borderId="11" xfId="0" applyNumberFormat="1" applyFont="1" applyFill="1" applyBorder="1" applyAlignment="1">
      <alignment horizontal="right" vertical="center" wrapText="1"/>
    </xf>
    <xf numFmtId="175" fontId="7" fillId="4" borderId="11" xfId="6" applyNumberFormat="1" applyFont="1" applyFill="1" applyBorder="1" applyAlignment="1">
      <alignment horizontal="right" vertical="center" wrapText="1"/>
    </xf>
    <xf numFmtId="0" fontId="3" fillId="12" borderId="0" xfId="0" applyFont="1" applyFill="1" applyAlignment="1">
      <alignment horizontal="center" vertical="center" wrapText="1"/>
    </xf>
    <xf numFmtId="0" fontId="0" fillId="0" borderId="0" xfId="0" applyFont="1" applyAlignment="1"/>
    <xf numFmtId="0" fontId="20" fillId="17" borderId="27" xfId="0" applyFont="1" applyFill="1" applyBorder="1" applyAlignment="1">
      <alignment horizontal="center"/>
    </xf>
    <xf numFmtId="0" fontId="15" fillId="0" borderId="11" xfId="0" applyFont="1" applyBorder="1" applyAlignment="1">
      <alignment horizontal="left" vertical="center" wrapText="1"/>
    </xf>
    <xf numFmtId="166" fontId="25" fillId="0" borderId="11" xfId="0" applyNumberFormat="1" applyFont="1" applyBorder="1" applyAlignment="1">
      <alignment horizontal="center" vertical="center" wrapText="1"/>
    </xf>
    <xf numFmtId="0" fontId="31" fillId="0" borderId="11" xfId="0" applyFont="1" applyBorder="1" applyAlignment="1">
      <alignment horizontal="left" vertical="center" wrapText="1"/>
    </xf>
    <xf numFmtId="10" fontId="15" fillId="4" borderId="11" xfId="0" applyNumberFormat="1" applyFont="1" applyFill="1" applyBorder="1" applyAlignment="1">
      <alignment horizontal="center" vertical="center" wrapText="1"/>
    </xf>
    <xf numFmtId="166" fontId="25" fillId="4" borderId="28" xfId="0" applyNumberFormat="1" applyFont="1" applyFill="1" applyBorder="1" applyAlignment="1">
      <alignment horizontal="center" vertical="center" wrapText="1"/>
    </xf>
    <xf numFmtId="0" fontId="0" fillId="0" borderId="0" xfId="0"/>
    <xf numFmtId="44" fontId="0" fillId="0" borderId="27" xfId="4" applyFont="1" applyBorder="1"/>
    <xf numFmtId="166" fontId="25" fillId="18" borderId="14" xfId="0" applyNumberFormat="1" applyFont="1" applyFill="1" applyBorder="1" applyAlignment="1">
      <alignment horizontal="center" vertical="center" wrapText="1"/>
    </xf>
    <xf numFmtId="173" fontId="3" fillId="8" borderId="11" xfId="0" applyNumberFormat="1" applyFont="1" applyFill="1" applyBorder="1" applyAlignment="1">
      <alignment horizontal="center" vertical="center" wrapText="1"/>
    </xf>
    <xf numFmtId="8" fontId="3" fillId="8" borderId="11" xfId="0" applyNumberFormat="1" applyFont="1" applyFill="1" applyBorder="1" applyAlignment="1">
      <alignment horizontal="center" vertical="center" wrapText="1"/>
    </xf>
    <xf numFmtId="166" fontId="12" fillId="8" borderId="28" xfId="0" applyNumberFormat="1" applyFont="1" applyFill="1" applyBorder="1" applyAlignment="1">
      <alignment horizontal="left" vertical="center" wrapText="1"/>
    </xf>
    <xf numFmtId="0" fontId="12" fillId="8" borderId="1" xfId="0" applyFont="1" applyFill="1" applyBorder="1" applyAlignment="1">
      <alignment vertical="top" wrapText="1"/>
    </xf>
    <xf numFmtId="44" fontId="12" fillId="8" borderId="27" xfId="4" applyFont="1" applyFill="1" applyBorder="1" applyAlignment="1">
      <alignment vertical="top" wrapText="1"/>
    </xf>
    <xf numFmtId="173" fontId="3" fillId="8" borderId="3" xfId="0" applyNumberFormat="1" applyFont="1" applyFill="1" applyBorder="1" applyAlignment="1">
      <alignment horizontal="center" vertical="center" wrapText="1"/>
    </xf>
    <xf numFmtId="0" fontId="4" fillId="3" borderId="1" xfId="0" applyFont="1" applyFill="1" applyBorder="1" applyAlignment="1">
      <alignment vertical="center" wrapText="1"/>
    </xf>
    <xf numFmtId="44" fontId="5" fillId="13" borderId="27" xfId="0" applyNumberFormat="1" applyFont="1" applyFill="1" applyBorder="1" applyAlignment="1"/>
    <xf numFmtId="8" fontId="3" fillId="3" borderId="3" xfId="0" applyNumberFormat="1" applyFont="1" applyFill="1" applyBorder="1" applyAlignment="1">
      <alignment horizontal="center" vertical="center" wrapText="1"/>
    </xf>
    <xf numFmtId="0" fontId="3" fillId="0" borderId="27" xfId="0" applyFont="1" applyBorder="1" applyAlignment="1">
      <alignment vertical="center" wrapText="1"/>
    </xf>
    <xf numFmtId="2" fontId="3" fillId="0" borderId="27" xfId="0" applyNumberFormat="1" applyFont="1" applyBorder="1" applyAlignment="1">
      <alignment vertical="center" wrapText="1"/>
    </xf>
    <xf numFmtId="165" fontId="3" fillId="0" borderId="27" xfId="0" applyNumberFormat="1" applyFont="1" applyBorder="1" applyAlignment="1">
      <alignment vertical="center" wrapText="1"/>
    </xf>
    <xf numFmtId="166" fontId="3" fillId="0" borderId="27" xfId="0" applyNumberFormat="1" applyFont="1" applyBorder="1" applyAlignment="1">
      <alignment vertical="center" wrapText="1"/>
    </xf>
    <xf numFmtId="164" fontId="3" fillId="0" borderId="27" xfId="0" applyNumberFormat="1" applyFont="1" applyBorder="1" applyAlignment="1">
      <alignment vertical="center" wrapText="1"/>
    </xf>
    <xf numFmtId="0" fontId="3" fillId="0" borderId="0" xfId="0" applyFont="1" applyAlignment="1" applyProtection="1">
      <alignment vertical="center" wrapText="1"/>
      <protection locked="0"/>
    </xf>
    <xf numFmtId="8" fontId="6" fillId="6" borderId="11" xfId="0" applyNumberFormat="1" applyFont="1" applyFill="1" applyBorder="1" applyAlignment="1" applyProtection="1">
      <alignment horizontal="center" vertical="center" wrapText="1"/>
      <protection locked="0"/>
    </xf>
    <xf numFmtId="166" fontId="3" fillId="6" borderId="11" xfId="0" applyNumberFormat="1" applyFont="1" applyFill="1" applyBorder="1" applyAlignment="1" applyProtection="1">
      <alignment horizontal="center" vertical="center" wrapText="1"/>
      <protection locked="0"/>
    </xf>
    <xf numFmtId="4" fontId="3" fillId="6" borderId="11" xfId="0" applyNumberFormat="1" applyFont="1" applyFill="1" applyBorder="1" applyAlignment="1" applyProtection="1">
      <alignment horizontal="center" vertical="center" wrapText="1"/>
      <protection locked="0"/>
    </xf>
    <xf numFmtId="0" fontId="3" fillId="6" borderId="11" xfId="0" applyFont="1" applyFill="1" applyBorder="1" applyAlignment="1" applyProtection="1">
      <alignment horizontal="center" vertical="center" wrapText="1"/>
      <protection locked="0"/>
    </xf>
    <xf numFmtId="173" fontId="3" fillId="6" borderId="11" xfId="0" applyNumberFormat="1" applyFont="1" applyFill="1" applyBorder="1" applyAlignment="1" applyProtection="1">
      <alignment horizontal="center" vertical="center" wrapText="1"/>
      <protection locked="0"/>
    </xf>
    <xf numFmtId="10" fontId="20" fillId="15" borderId="27" xfId="3" applyNumberFormat="1" applyFont="1" applyFill="1" applyBorder="1" applyAlignment="1" applyProtection="1">
      <alignment horizontal="center"/>
      <protection locked="0"/>
    </xf>
    <xf numFmtId="0" fontId="12" fillId="6" borderId="11" xfId="0" applyFont="1" applyFill="1" applyBorder="1" applyAlignment="1" applyProtection="1">
      <alignment horizontal="left" vertical="center" wrapText="1"/>
      <protection locked="0"/>
    </xf>
    <xf numFmtId="169" fontId="12" fillId="6" borderId="11" xfId="0" applyNumberFormat="1" applyFont="1" applyFill="1" applyBorder="1" applyAlignment="1" applyProtection="1">
      <alignment horizontal="center" vertical="center" wrapText="1"/>
      <protection locked="0"/>
    </xf>
    <xf numFmtId="166" fontId="12" fillId="19" borderId="11" xfId="0" applyNumberFormat="1" applyFont="1" applyFill="1" applyBorder="1" applyAlignment="1" applyProtection="1">
      <alignment horizontal="center" vertical="center" wrapText="1"/>
      <protection locked="0"/>
    </xf>
    <xf numFmtId="10" fontId="30" fillId="21" borderId="11" xfId="0" applyNumberFormat="1" applyFont="1" applyFill="1" applyBorder="1" applyAlignment="1" applyProtection="1">
      <alignment horizontal="center" vertical="center" wrapText="1"/>
      <protection locked="0"/>
    </xf>
    <xf numFmtId="10" fontId="3" fillId="21" borderId="11" xfId="0" applyNumberFormat="1" applyFont="1" applyFill="1" applyBorder="1" applyAlignment="1" applyProtection="1">
      <alignment horizontal="center" vertical="center" wrapText="1"/>
      <protection locked="0"/>
    </xf>
    <xf numFmtId="10" fontId="3" fillId="19" borderId="1" xfId="3" applyNumberFormat="1" applyFont="1" applyFill="1" applyBorder="1" applyAlignment="1" applyProtection="1">
      <alignment horizontal="center" vertical="center" wrapText="1"/>
      <protection locked="0"/>
    </xf>
    <xf numFmtId="10" fontId="3" fillId="18" borderId="11" xfId="0" applyNumberFormat="1" applyFont="1" applyFill="1" applyBorder="1" applyAlignment="1" applyProtection="1">
      <alignment horizontal="center" vertical="center" wrapText="1"/>
      <protection locked="0"/>
    </xf>
    <xf numFmtId="0" fontId="3" fillId="13" borderId="27" xfId="0" applyFont="1" applyFill="1" applyBorder="1" applyAlignment="1">
      <alignment horizontal="center" vertical="center" wrapText="1"/>
    </xf>
    <xf numFmtId="0" fontId="20" fillId="0" borderId="27" xfId="0" applyFont="1" applyFill="1" applyBorder="1" applyAlignment="1">
      <alignment horizontal="left" vertical="center"/>
    </xf>
    <xf numFmtId="0" fontId="6" fillId="3" borderId="1" xfId="0" applyFont="1" applyFill="1" applyBorder="1" applyAlignment="1">
      <alignment horizontal="center" vertical="center" wrapText="1"/>
    </xf>
    <xf numFmtId="0" fontId="5" fillId="0" borderId="3" xfId="0" applyFont="1" applyBorder="1"/>
    <xf numFmtId="0" fontId="6" fillId="7"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5" fillId="0" borderId="2" xfId="0" applyFont="1" applyBorder="1"/>
    <xf numFmtId="0" fontId="6" fillId="4" borderId="12" xfId="0" applyFont="1" applyFill="1" applyBorder="1" applyAlignment="1">
      <alignment horizontal="center" vertical="center" wrapText="1"/>
    </xf>
    <xf numFmtId="0" fontId="5" fillId="0" borderId="13" xfId="0" applyFont="1" applyBorder="1"/>
    <xf numFmtId="0" fontId="10" fillId="7"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22" fillId="3" borderId="1" xfId="0" applyFont="1" applyFill="1" applyBorder="1" applyAlignment="1">
      <alignment horizontal="center" vertical="center" wrapText="1"/>
    </xf>
    <xf numFmtId="0" fontId="6" fillId="0" borderId="1" xfId="0" applyFont="1" applyBorder="1" applyAlignment="1">
      <alignment horizontal="center" vertical="center" wrapText="1"/>
    </xf>
    <xf numFmtId="166" fontId="3" fillId="0" borderId="1" xfId="0" applyNumberFormat="1" applyFont="1" applyBorder="1" applyAlignment="1">
      <alignment horizontal="center" vertical="center" wrapText="1"/>
    </xf>
    <xf numFmtId="166" fontId="3" fillId="7" borderId="1" xfId="0" applyNumberFormat="1" applyFont="1" applyFill="1" applyBorder="1" applyAlignment="1">
      <alignment horizontal="center" vertical="center" wrapText="1"/>
    </xf>
    <xf numFmtId="0" fontId="11" fillId="7" borderId="1" xfId="0" applyFont="1" applyFill="1" applyBorder="1" applyAlignment="1">
      <alignment horizontal="center" vertical="center" wrapText="1"/>
    </xf>
    <xf numFmtId="166" fontId="3" fillId="3" borderId="1" xfId="0" applyNumberFormat="1" applyFont="1" applyFill="1" applyBorder="1" applyAlignment="1">
      <alignment horizontal="center" vertical="center" wrapText="1"/>
    </xf>
    <xf numFmtId="0" fontId="9" fillId="3" borderId="1" xfId="0" applyFont="1" applyFill="1" applyBorder="1" applyAlignment="1">
      <alignment horizontal="center" vertical="center" wrapText="1"/>
    </xf>
    <xf numFmtId="0" fontId="12"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6" fillId="14" borderId="1" xfId="0" applyFont="1" applyFill="1" applyBorder="1" applyAlignment="1">
      <alignment horizontal="center" vertical="center" wrapText="1"/>
    </xf>
    <xf numFmtId="0" fontId="6" fillId="14" borderId="9" xfId="0" applyFont="1" applyFill="1" applyBorder="1" applyAlignment="1">
      <alignment horizontal="center" vertical="center" wrapText="1"/>
    </xf>
    <xf numFmtId="0" fontId="12" fillId="0" borderId="0" xfId="0" applyFont="1" applyAlignment="1">
      <alignment horizontal="center" vertical="center" wrapText="1"/>
    </xf>
    <xf numFmtId="0" fontId="0" fillId="0" borderId="0" xfId="0" applyFont="1" applyAlignment="1"/>
    <xf numFmtId="166" fontId="3" fillId="4" borderId="1" xfId="0" applyNumberFormat="1" applyFont="1" applyFill="1" applyBorder="1" applyAlignment="1">
      <alignment vertical="center" wrapText="1"/>
    </xf>
    <xf numFmtId="166" fontId="3" fillId="0" borderId="1" xfId="0" applyNumberFormat="1" applyFont="1" applyBorder="1" applyAlignment="1">
      <alignment wrapText="1"/>
    </xf>
    <xf numFmtId="166" fontId="3" fillId="0" borderId="1" xfId="0" applyNumberFormat="1" applyFont="1" applyBorder="1" applyAlignment="1">
      <alignment vertical="center" wrapText="1"/>
    </xf>
    <xf numFmtId="166" fontId="3" fillId="0" borderId="1" xfId="0" applyNumberFormat="1" applyFont="1" applyBorder="1" applyAlignment="1">
      <alignment horizontal="left" vertical="center" wrapText="1"/>
    </xf>
    <xf numFmtId="0" fontId="24" fillId="17" borderId="7" xfId="5" applyNumberFormat="1" applyFont="1" applyFill="1" applyBorder="1" applyAlignment="1">
      <alignment horizontal="center" vertical="top" wrapText="1"/>
    </xf>
    <xf numFmtId="0" fontId="24" fillId="17" borderId="10" xfId="5" applyNumberFormat="1" applyFont="1" applyFill="1" applyBorder="1" applyAlignment="1">
      <alignment horizontal="center" vertical="top" wrapText="1"/>
    </xf>
    <xf numFmtId="0" fontId="4" fillId="2"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26" fillId="0" borderId="5" xfId="0" applyFont="1" applyBorder="1" applyAlignment="1">
      <alignment horizontal="center" vertical="center" wrapText="1"/>
    </xf>
    <xf numFmtId="0" fontId="5" fillId="0" borderId="6" xfId="0" applyFont="1" applyBorder="1"/>
    <xf numFmtId="0" fontId="5" fillId="0" borderId="7" xfId="0" applyFont="1" applyBorder="1"/>
    <xf numFmtId="0" fontId="5" fillId="0" borderId="8" xfId="0" applyFont="1" applyBorder="1"/>
    <xf numFmtId="0" fontId="5" fillId="0" borderId="9" xfId="0" applyFont="1" applyBorder="1"/>
    <xf numFmtId="0" fontId="5" fillId="0" borderId="10" xfId="0" applyFont="1" applyBorder="1"/>
    <xf numFmtId="0" fontId="6" fillId="21" borderId="1" xfId="0" applyFont="1" applyFill="1" applyBorder="1" applyAlignment="1" applyProtection="1">
      <alignment horizontal="center" vertical="center" wrapText="1"/>
      <protection locked="0"/>
    </xf>
    <xf numFmtId="0" fontId="5" fillId="15" borderId="13" xfId="0" applyFont="1" applyFill="1" applyBorder="1" applyProtection="1">
      <protection locked="0"/>
    </xf>
    <xf numFmtId="0" fontId="5" fillId="15" borderId="3" xfId="0" applyFont="1" applyFill="1" applyBorder="1" applyProtection="1">
      <protection locked="0"/>
    </xf>
    <xf numFmtId="0" fontId="3" fillId="0" borderId="1" xfId="0" applyFont="1" applyBorder="1" applyAlignment="1">
      <alignment horizontal="left" vertical="center" wrapText="1"/>
    </xf>
    <xf numFmtId="0" fontId="3" fillId="21" borderId="1" xfId="0" applyFont="1" applyFill="1" applyBorder="1" applyAlignment="1" applyProtection="1">
      <alignment horizontal="center" vertical="center" wrapText="1"/>
      <protection locked="0"/>
    </xf>
    <xf numFmtId="0" fontId="3" fillId="22" borderId="1" xfId="0" applyFont="1" applyFill="1" applyBorder="1" applyAlignment="1">
      <alignment horizontal="center" vertical="center" wrapText="1"/>
    </xf>
    <xf numFmtId="0" fontId="5" fillId="20" borderId="3" xfId="0" applyFont="1" applyFill="1" applyBorder="1"/>
    <xf numFmtId="0" fontId="6" fillId="0" borderId="1" xfId="0" applyFont="1" applyBorder="1" applyAlignment="1">
      <alignment horizontal="left" vertical="center" wrapText="1"/>
    </xf>
    <xf numFmtId="0" fontId="7" fillId="3" borderId="1" xfId="0" applyFont="1" applyFill="1" applyBorder="1" applyAlignment="1">
      <alignment horizontal="left" vertical="center" wrapText="1"/>
    </xf>
    <xf numFmtId="0" fontId="7" fillId="3" borderId="1" xfId="0" applyFont="1" applyFill="1" applyBorder="1" applyAlignment="1">
      <alignment vertical="center" wrapText="1"/>
    </xf>
    <xf numFmtId="0" fontId="6" fillId="4" borderId="1" xfId="0" applyFont="1" applyFill="1" applyBorder="1" applyAlignment="1">
      <alignment horizontal="left" vertical="center" wrapText="1"/>
    </xf>
    <xf numFmtId="0" fontId="6" fillId="0" borderId="5" xfId="0" applyFont="1" applyBorder="1" applyAlignment="1">
      <alignment horizontal="center" vertical="center" wrapText="1"/>
    </xf>
    <xf numFmtId="0" fontId="3" fillId="23" borderId="35" xfId="0" applyFont="1" applyFill="1" applyBorder="1" applyAlignment="1">
      <alignment horizontal="center" vertical="center" wrapText="1"/>
    </xf>
    <xf numFmtId="0" fontId="3" fillId="23" borderId="36" xfId="0" applyFont="1" applyFill="1" applyBorder="1" applyAlignment="1">
      <alignment horizontal="center" vertical="center" wrapText="1"/>
    </xf>
    <xf numFmtId="0" fontId="3" fillId="23" borderId="37" xfId="0" applyFont="1" applyFill="1" applyBorder="1" applyAlignment="1">
      <alignment horizontal="center" vertical="center" wrapText="1"/>
    </xf>
    <xf numFmtId="0" fontId="3" fillId="12" borderId="0" xfId="0" applyFont="1" applyFill="1" applyAlignment="1">
      <alignment horizontal="center" vertical="center" wrapText="1"/>
    </xf>
    <xf numFmtId="0" fontId="27" fillId="0" borderId="5" xfId="0" applyFont="1" applyBorder="1" applyAlignment="1">
      <alignment horizontal="center" vertical="center" wrapText="1"/>
    </xf>
    <xf numFmtId="0" fontId="7" fillId="3" borderId="15" xfId="0" applyFont="1" applyFill="1" applyBorder="1" applyAlignment="1">
      <alignment horizontal="center" vertical="center" wrapText="1"/>
    </xf>
    <xf numFmtId="0" fontId="5" fillId="0" borderId="16" xfId="0" applyFont="1" applyBorder="1"/>
    <xf numFmtId="0" fontId="5" fillId="0" borderId="17" xfId="0" applyFont="1" applyBorder="1"/>
    <xf numFmtId="0" fontId="27" fillId="0" borderId="18" xfId="0" applyFont="1" applyBorder="1" applyAlignment="1">
      <alignment vertical="center" wrapText="1"/>
    </xf>
    <xf numFmtId="0" fontId="5" fillId="0" borderId="19" xfId="0" applyFont="1" applyBorder="1"/>
    <xf numFmtId="0" fontId="5" fillId="0" borderId="20" xfId="0" applyFont="1" applyBorder="1"/>
    <xf numFmtId="0" fontId="5" fillId="0" borderId="21" xfId="0" applyFont="1" applyBorder="1"/>
    <xf numFmtId="0" fontId="5" fillId="0" borderId="22" xfId="0" applyFont="1" applyBorder="1"/>
    <xf numFmtId="0" fontId="5" fillId="0" borderId="23" xfId="0" applyFont="1" applyBorder="1"/>
    <xf numFmtId="0" fontId="29" fillId="0" borderId="18" xfId="0" applyFont="1" applyBorder="1" applyAlignment="1">
      <alignment vertical="center" wrapText="1"/>
    </xf>
    <xf numFmtId="0" fontId="5" fillId="15" borderId="2" xfId="0" applyFont="1" applyFill="1" applyBorder="1" applyProtection="1">
      <protection locked="0"/>
    </xf>
    <xf numFmtId="0" fontId="3" fillId="21" borderId="1" xfId="0" applyFont="1" applyFill="1" applyBorder="1" applyAlignment="1">
      <alignment horizontal="center" vertical="center" wrapText="1"/>
    </xf>
    <xf numFmtId="0" fontId="5" fillId="15" borderId="3" xfId="0" applyFont="1" applyFill="1" applyBorder="1"/>
    <xf numFmtId="0" fontId="27" fillId="21" borderId="1" xfId="0" applyFont="1" applyFill="1" applyBorder="1" applyAlignment="1" applyProtection="1">
      <alignment horizontal="center" vertical="center" wrapText="1"/>
      <protection locked="0"/>
    </xf>
    <xf numFmtId="0" fontId="26" fillId="15" borderId="2" xfId="0" applyFont="1" applyFill="1" applyBorder="1" applyProtection="1">
      <protection locked="0"/>
    </xf>
    <xf numFmtId="0" fontId="26" fillId="15" borderId="3" xfId="0" applyFont="1" applyFill="1" applyBorder="1" applyProtection="1">
      <protection locked="0"/>
    </xf>
    <xf numFmtId="0" fontId="3" fillId="15" borderId="0" xfId="0" applyFont="1" applyFill="1" applyAlignment="1">
      <alignment vertical="center" wrapText="1"/>
    </xf>
  </cellXfs>
  <cellStyles count="7">
    <cellStyle name="Moeda" xfId="4" builtinId="4"/>
    <cellStyle name="Normal" xfId="0" builtinId="0"/>
    <cellStyle name="Normal 15" xfId="5"/>
    <cellStyle name="Normal 2" xfId="1"/>
    <cellStyle name="Porcentagem" xfId="3" builtinId="5"/>
    <cellStyle name="Porcentagem 2" xfId="2"/>
    <cellStyle name="Vírgula" xfId="6" builtinId="3"/>
  </cellStyles>
  <dxfs count="370">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4" formatCode="0.0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numFmt numFmtId="13" formatCode="0%"/>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
      <font>
        <b val="0"/>
        <i val="0"/>
        <strike val="0"/>
        <condense val="0"/>
        <extend val="0"/>
        <outline val="0"/>
        <shadow val="0"/>
        <u val="none"/>
        <vertAlign val="baseline"/>
        <sz val="9"/>
        <color theme="1"/>
        <name val="Gadugi"/>
        <scheme val="none"/>
      </font>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customschemas.google.com/relationships/workbookmetadata" Target="metadata"/><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s>
</file>

<file path=xl/tables/table1.xml><?xml version="1.0" encoding="utf-8"?>
<table xmlns="http://schemas.openxmlformats.org/spreadsheetml/2006/main" id="75" name="Tabela325076" displayName="Tabela325076" ref="E226:G228" totalsRowShown="0" headerRowDxfId="369" headerRowCellStyle="Normal 2">
  <tableColumns count="3">
    <tableColumn id="1" name="Categoria" dataDxfId="368" dataCellStyle="Normal 2"/>
    <tableColumn id="2" name="Vida Útil" dataDxfId="367" dataCellStyle="Normal 2"/>
    <tableColumn id="3" name="Valor Residual " dataDxfId="366" dataCellStyle="Normal 2"/>
  </tableColumns>
  <tableStyleInfo name="TableStyleMedium2" showFirstColumn="0" showLastColumn="0" showRowStripes="1" showColumnStripes="0"/>
</table>
</file>

<file path=xl/tables/table2.xml><?xml version="1.0" encoding="utf-8"?>
<table xmlns="http://schemas.openxmlformats.org/spreadsheetml/2006/main" id="76" name="Tabela435177" displayName="Tabela435177" ref="I226:L229" totalsRowShown="0" headerRowDxfId="365" dataDxfId="364" headerRowCellStyle="Normal 2" dataCellStyle="Normal 2">
  <tableColumns count="4">
    <tableColumn id="1" name="Veiculo" dataDxfId="363" dataCellStyle="Normal 2"/>
    <tableColumn id="2" name="Categoria" dataDxfId="362" dataCellStyle="Normal 2"/>
    <tableColumn id="3" name="Vida Útil" dataDxfId="361" dataCellStyle="Normal 2">
      <calculatedColumnFormula>VLOOKUP(J227,E$226:F$228,2,0)</calculatedColumnFormula>
    </tableColumn>
    <tableColumn id="4" name="Depreciação" dataDxfId="360" dataCellStyle="Porcentagem 2">
      <calculatedColumnFormula>VLOOKUP(J227,E$226:G$228,3,0)</calculatedColumnFormula>
    </tableColumn>
  </tableColumns>
  <tableStyleInfo name="TableStyleMedium2" showFirstColumn="0" showLastColumn="0" showRowStripes="1" showColumnStripes="0"/>
</table>
</file>

<file path=xl/tables/table3.xml><?xml version="1.0" encoding="utf-8"?>
<table xmlns="http://schemas.openxmlformats.org/spreadsheetml/2006/main" id="78" name="Tabela43517779" displayName="Tabela43517779" ref="I229:L232" totalsRowShown="0" headerRowDxfId="359" dataDxfId="358" headerRowCellStyle="Normal 2" dataCellStyle="Normal 2">
  <tableColumns count="4">
    <tableColumn id="1" name="Ônibus" dataDxfId="357" dataCellStyle="Normal 2"/>
    <tableColumn id="2" name="Pesado" dataDxfId="356" dataCellStyle="Normal 2"/>
    <tableColumn id="3" name="Vida Útil" dataDxfId="355" dataCellStyle="Normal 2">
      <calculatedColumnFormula>VLOOKUP(J230,E$229:F$231,2,0)</calculatedColumnFormula>
    </tableColumn>
    <tableColumn id="4" name="Depreciação" dataDxfId="354" dataCellStyle="Porcentagem 2">
      <calculatedColumnFormula>VLOOKUP(J230,E$229:G$231,3,0)</calculatedColumnFormula>
    </tableColumn>
  </tableColumns>
  <tableStyleInfo name="TableStyleMedium2" showFirstColumn="0" showLastColumn="0" showRowStripes="1" showColumnStripes="0"/>
</table>
</file>

<file path=xl/tables/table4.xml><?xml version="1.0" encoding="utf-8"?>
<table xmlns="http://schemas.openxmlformats.org/spreadsheetml/2006/main" id="1" name="Tabela3250762" displayName="Tabela3250762" ref="E226:G228" totalsRowShown="0" headerRowDxfId="353" headerRowCellStyle="Normal 2">
  <tableColumns count="3">
    <tableColumn id="1" name="Categoria" dataDxfId="352" dataCellStyle="Normal 2"/>
    <tableColumn id="2" name="Vida Útil" dataDxfId="351" dataCellStyle="Normal 2"/>
    <tableColumn id="3" name="Valor Residual " dataDxfId="350" dataCellStyle="Normal 2"/>
  </tableColumns>
  <tableStyleInfo name="TableStyleMedium2" showFirstColumn="0" showLastColumn="0" showRowStripes="1" showColumnStripes="0"/>
</table>
</file>

<file path=xl/tables/table5.xml><?xml version="1.0" encoding="utf-8"?>
<table xmlns="http://schemas.openxmlformats.org/spreadsheetml/2006/main" id="80" name="Tabela43517781" displayName="Tabela43517781" ref="I229:L232" totalsRowShown="0" headerRowDxfId="349" dataDxfId="348" headerRowCellStyle="Normal 2" dataCellStyle="Normal 2">
  <tableColumns count="4">
    <tableColumn id="1" name="Ônibus" dataDxfId="347" dataCellStyle="Normal 2"/>
    <tableColumn id="2" name="Pesado" dataDxfId="346" dataCellStyle="Normal 2"/>
    <tableColumn id="3" name="Vida Útil" dataDxfId="345" dataCellStyle="Normal 2">
      <calculatedColumnFormula>VLOOKUP(J230,E$229:F$231,2,0)</calculatedColumnFormula>
    </tableColumn>
    <tableColumn id="4" name="Depreciação" dataDxfId="344" dataCellStyle="Porcentagem 2">
      <calculatedColumnFormula>VLOOKUP(J230,E$229:G$231,3,0)</calculatedColumnFormula>
    </tableColumn>
  </tableColumns>
  <tableStyleInfo name="TableStyleMedium2" showFirstColumn="0" showLastColumn="0" showRowStripes="1" showColumnStripes="0"/>
</table>
</file>

<file path=xl/tables/table6.xml><?xml version="1.0" encoding="utf-8"?>
<table xmlns="http://schemas.openxmlformats.org/spreadsheetml/2006/main" id="2" name="Tabela3250763" displayName="Tabela3250763" ref="E226:G228" totalsRowShown="0" headerRowDxfId="343" headerRowCellStyle="Normal 2">
  <tableColumns count="3">
    <tableColumn id="1" name="Categoria" dataDxfId="342" dataCellStyle="Normal 2"/>
    <tableColumn id="2" name="Vida Útil" dataDxfId="341" dataCellStyle="Normal 2"/>
    <tableColumn id="3" name="Valor Residual " dataDxfId="340" dataCellStyle="Normal 2"/>
  </tableColumns>
  <tableStyleInfo name="TableStyleMedium2" showFirstColumn="0" showLastColumn="0" showRowStripes="1" showColumnStripes="0"/>
</table>
</file>

<file path=xl/tables/table7.xml><?xml version="1.0" encoding="utf-8"?>
<table xmlns="http://schemas.openxmlformats.org/spreadsheetml/2006/main" id="82" name="Tabela43517783" displayName="Tabela43517783" ref="I229:L232" totalsRowShown="0" headerRowDxfId="339" dataDxfId="338" headerRowCellStyle="Normal 2" dataCellStyle="Normal 2">
  <tableColumns count="4">
    <tableColumn id="1" name="Ônibus" dataDxfId="337" dataCellStyle="Normal 2"/>
    <tableColumn id="2" name="Pesado" dataDxfId="336" dataCellStyle="Normal 2"/>
    <tableColumn id="3" name="Vida Útil" dataDxfId="335" dataCellStyle="Normal 2">
      <calculatedColumnFormula>VLOOKUP(J230,E$229:F$231,2,0)</calculatedColumnFormula>
    </tableColumn>
    <tableColumn id="4" name="Depreciação" dataDxfId="334" dataCellStyle="Porcentagem 2">
      <calculatedColumnFormula>VLOOKUP(J230,E$229:G$231,3,0)</calculatedColumnFormula>
    </tableColumn>
  </tableColumns>
  <tableStyleInfo name="TableStyleMedium2" showFirstColumn="0" showLastColumn="0" showRowStripes="1" showColumnStripes="0"/>
</table>
</file>

<file path=xl/tables/table8.xml><?xml version="1.0" encoding="utf-8"?>
<table xmlns="http://schemas.openxmlformats.org/spreadsheetml/2006/main" id="3" name="Tabela3250764" displayName="Tabela3250764" ref="E226:G228" totalsRowShown="0" headerRowDxfId="333" headerRowCellStyle="Normal 2">
  <tableColumns count="3">
    <tableColumn id="1" name="Categoria" dataDxfId="332" dataCellStyle="Normal 2"/>
    <tableColumn id="2" name="Vida Útil" dataDxfId="331" dataCellStyle="Normal 2"/>
    <tableColumn id="3" name="Valor Residual " dataDxfId="330" dataCellStyle="Normal 2"/>
  </tableColumns>
  <tableStyleInfo name="TableStyleMedium2" showFirstColumn="0" showLastColumn="0" showRowStripes="1" showColumnStripes="0"/>
</table>
</file>

<file path=xl/tables/table9.xml><?xml version="1.0" encoding="utf-8"?>
<table xmlns="http://schemas.openxmlformats.org/spreadsheetml/2006/main" id="84" name="Tabela43517785" displayName="Tabela43517785" ref="I229:L232" totalsRowShown="0" headerRowDxfId="329" dataDxfId="328" headerRowCellStyle="Normal 2" dataCellStyle="Normal 2">
  <tableColumns count="4">
    <tableColumn id="1" name="Ônibus" dataDxfId="327" dataCellStyle="Normal 2"/>
    <tableColumn id="2" name="Pesado" dataDxfId="326" dataCellStyle="Normal 2"/>
    <tableColumn id="3" name="Vida Útil" dataDxfId="325" dataCellStyle="Normal 2">
      <calculatedColumnFormula>VLOOKUP(J230,E$229:F$231,2,0)</calculatedColumnFormula>
    </tableColumn>
    <tableColumn id="4" name="Depreciação" dataDxfId="324" dataCellStyle="Porcentagem 2">
      <calculatedColumnFormula>VLOOKUP(J230,E$229:G$231,3,0)</calculatedColumnFormula>
    </tableColumn>
  </tableColumns>
  <tableStyleInfo name="TableStyleMedium2" showFirstColumn="0" showLastColumn="0" showRowStripes="1" showColumnStripes="0"/>
</table>
</file>

<file path=xl/tables/table10.xml><?xml version="1.0" encoding="utf-8"?>
<table xmlns="http://schemas.openxmlformats.org/spreadsheetml/2006/main" id="4" name="Tabela3250765" displayName="Tabela3250765" ref="E226:G228" totalsRowShown="0" headerRowDxfId="323" headerRowCellStyle="Normal 2">
  <tableColumns count="3">
    <tableColumn id="1" name="Categoria" dataDxfId="322" dataCellStyle="Normal 2"/>
    <tableColumn id="2" name="Vida Útil" dataDxfId="321" dataCellStyle="Normal 2"/>
    <tableColumn id="3" name="Valor Residual " dataDxfId="320" dataCellStyle="Normal 2"/>
  </tableColumns>
  <tableStyleInfo name="TableStyleMedium2" showFirstColumn="0" showLastColumn="0" showRowStripes="1" showColumnStripes="0"/>
</table>
</file>

<file path=xl/tables/table11.xml><?xml version="1.0" encoding="utf-8"?>
<table xmlns="http://schemas.openxmlformats.org/spreadsheetml/2006/main" id="86" name="Tabela43517787" displayName="Tabela43517787" ref="I229:L232" totalsRowShown="0" headerRowDxfId="319" dataDxfId="318" headerRowCellStyle="Normal 2" dataCellStyle="Normal 2">
  <tableColumns count="4">
    <tableColumn id="1" name="Ônibus" dataDxfId="317" dataCellStyle="Normal 2"/>
    <tableColumn id="2" name="Pesado" dataDxfId="316" dataCellStyle="Normal 2"/>
    <tableColumn id="3" name="Vida Útil" dataDxfId="315" dataCellStyle="Normal 2">
      <calculatedColumnFormula>VLOOKUP(J230,E$229:F$231,2,0)</calculatedColumnFormula>
    </tableColumn>
    <tableColumn id="4" name="Depreciação" dataDxfId="314" dataCellStyle="Porcentagem 2">
      <calculatedColumnFormula>VLOOKUP(J230,E$229:G$231,3,0)</calculatedColumnFormula>
    </tableColumn>
  </tableColumns>
  <tableStyleInfo name="TableStyleMedium2" showFirstColumn="0" showLastColumn="0" showRowStripes="1" showColumnStripes="0"/>
</table>
</file>

<file path=xl/tables/table12.xml><?xml version="1.0" encoding="utf-8"?>
<table xmlns="http://schemas.openxmlformats.org/spreadsheetml/2006/main" id="5" name="Tabela3250766" displayName="Tabela3250766" ref="E226:G228" totalsRowShown="0" headerRowDxfId="313" headerRowCellStyle="Normal 2">
  <tableColumns count="3">
    <tableColumn id="1" name="Categoria" dataDxfId="312" dataCellStyle="Normal 2"/>
    <tableColumn id="2" name="Vida Útil" dataDxfId="311" dataCellStyle="Normal 2"/>
    <tableColumn id="3" name="Valor Residual " dataDxfId="310" dataCellStyle="Normal 2"/>
  </tableColumns>
  <tableStyleInfo name="TableStyleMedium2" showFirstColumn="0" showLastColumn="0" showRowStripes="1" showColumnStripes="0"/>
</table>
</file>

<file path=xl/tables/table13.xml><?xml version="1.0" encoding="utf-8"?>
<table xmlns="http://schemas.openxmlformats.org/spreadsheetml/2006/main" id="88" name="Tabela43517789" displayName="Tabela43517789" ref="I229:L232" totalsRowShown="0" headerRowDxfId="309" dataDxfId="308" headerRowCellStyle="Normal 2" dataCellStyle="Normal 2">
  <tableColumns count="4">
    <tableColumn id="1" name="Ônibus" dataDxfId="307" dataCellStyle="Normal 2"/>
    <tableColumn id="2" name="Pesado" dataDxfId="306" dataCellStyle="Normal 2"/>
    <tableColumn id="3" name="Vida Útil" dataDxfId="305" dataCellStyle="Normal 2">
      <calculatedColumnFormula>VLOOKUP(J230,E$229:F$231,2,0)</calculatedColumnFormula>
    </tableColumn>
    <tableColumn id="4" name="Depreciação" dataDxfId="304" dataCellStyle="Porcentagem 2">
      <calculatedColumnFormula>VLOOKUP(J230,E$229:G$231,3,0)</calculatedColumnFormula>
    </tableColumn>
  </tableColumns>
  <tableStyleInfo name="TableStyleMedium2" showFirstColumn="0" showLastColumn="0" showRowStripes="1" showColumnStripes="0"/>
</table>
</file>

<file path=xl/tables/table14.xml><?xml version="1.0" encoding="utf-8"?>
<table xmlns="http://schemas.openxmlformats.org/spreadsheetml/2006/main" id="6" name="Tabela3250767" displayName="Tabela3250767" ref="E226:G228" totalsRowShown="0" headerRowDxfId="303" headerRowCellStyle="Normal 2">
  <tableColumns count="3">
    <tableColumn id="1" name="Categoria" dataDxfId="302" dataCellStyle="Normal 2"/>
    <tableColumn id="2" name="Vida Útil" dataDxfId="301" dataCellStyle="Normal 2"/>
    <tableColumn id="3" name="Valor Residual " dataDxfId="300" dataCellStyle="Normal 2"/>
  </tableColumns>
  <tableStyleInfo name="TableStyleMedium2" showFirstColumn="0" showLastColumn="0" showRowStripes="1" showColumnStripes="0"/>
</table>
</file>

<file path=xl/tables/table15.xml><?xml version="1.0" encoding="utf-8"?>
<table xmlns="http://schemas.openxmlformats.org/spreadsheetml/2006/main" id="90" name="Tabela43517791" displayName="Tabela43517791" ref="I229:L232" totalsRowShown="0" headerRowDxfId="299" dataDxfId="298" headerRowCellStyle="Normal 2" dataCellStyle="Normal 2">
  <tableColumns count="4">
    <tableColumn id="1" name="Ônibus" dataDxfId="297" dataCellStyle="Normal 2"/>
    <tableColumn id="2" name="Pesado" dataDxfId="296" dataCellStyle="Normal 2"/>
    <tableColumn id="3" name="Vida Útil" dataDxfId="295" dataCellStyle="Normal 2">
      <calculatedColumnFormula>VLOOKUP(J230,E$229:F$231,2,0)</calculatedColumnFormula>
    </tableColumn>
    <tableColumn id="4" name="Depreciação" dataDxfId="294" dataCellStyle="Porcentagem 2">
      <calculatedColumnFormula>VLOOKUP(J230,E$229:G$231,3,0)</calculatedColumnFormula>
    </tableColumn>
  </tableColumns>
  <tableStyleInfo name="TableStyleMedium2" showFirstColumn="0" showLastColumn="0" showRowStripes="1" showColumnStripes="0"/>
</table>
</file>

<file path=xl/tables/table16.xml><?xml version="1.0" encoding="utf-8"?>
<table xmlns="http://schemas.openxmlformats.org/spreadsheetml/2006/main" id="7" name="Tabela3250768" displayName="Tabela3250768" ref="E226:G228" totalsRowShown="0" headerRowDxfId="293" headerRowCellStyle="Normal 2">
  <tableColumns count="3">
    <tableColumn id="1" name="Categoria" dataDxfId="292" dataCellStyle="Normal 2"/>
    <tableColumn id="2" name="Vida Útil" dataDxfId="291" dataCellStyle="Normal 2"/>
    <tableColumn id="3" name="Valor Residual " dataDxfId="290" dataCellStyle="Normal 2"/>
  </tableColumns>
  <tableStyleInfo name="TableStyleMedium2" showFirstColumn="0" showLastColumn="0" showRowStripes="1" showColumnStripes="0"/>
</table>
</file>

<file path=xl/tables/table17.xml><?xml version="1.0" encoding="utf-8"?>
<table xmlns="http://schemas.openxmlformats.org/spreadsheetml/2006/main" id="92" name="Tabela43517793" displayName="Tabela43517793" ref="I229:L232" totalsRowShown="0" headerRowDxfId="289" dataDxfId="288" headerRowCellStyle="Normal 2" dataCellStyle="Normal 2">
  <tableColumns count="4">
    <tableColumn id="1" name="Ônibus" dataDxfId="287" dataCellStyle="Normal 2"/>
    <tableColumn id="2" name="Pesado" dataDxfId="286" dataCellStyle="Normal 2"/>
    <tableColumn id="3" name="Vida Útil" dataDxfId="285" dataCellStyle="Normal 2">
      <calculatedColumnFormula>VLOOKUP(J230,E$229:F$231,2,0)</calculatedColumnFormula>
    </tableColumn>
    <tableColumn id="4" name="Depreciação" dataDxfId="284" dataCellStyle="Porcentagem 2">
      <calculatedColumnFormula>VLOOKUP(J230,E$229:G$231,3,0)</calculatedColumnFormula>
    </tableColumn>
  </tableColumns>
  <tableStyleInfo name="TableStyleMedium2" showFirstColumn="0" showLastColumn="0" showRowStripes="1" showColumnStripes="0"/>
</table>
</file>

<file path=xl/tables/table18.xml><?xml version="1.0" encoding="utf-8"?>
<table xmlns="http://schemas.openxmlformats.org/spreadsheetml/2006/main" id="8" name="Tabela3250769" displayName="Tabela3250769" ref="E226:G228" totalsRowShown="0" headerRowDxfId="283" headerRowCellStyle="Normal 2">
  <tableColumns count="3">
    <tableColumn id="1" name="Categoria" dataDxfId="282" dataCellStyle="Normal 2"/>
    <tableColumn id="2" name="Vida Útil" dataDxfId="281" dataCellStyle="Normal 2"/>
    <tableColumn id="3" name="Valor Residual " dataDxfId="280" dataCellStyle="Normal 2"/>
  </tableColumns>
  <tableStyleInfo name="TableStyleMedium2" showFirstColumn="0" showLastColumn="0" showRowStripes="1" showColumnStripes="0"/>
</table>
</file>

<file path=xl/tables/table19.xml><?xml version="1.0" encoding="utf-8"?>
<table xmlns="http://schemas.openxmlformats.org/spreadsheetml/2006/main" id="94" name="Tabela43517795" displayName="Tabela43517795" ref="I229:L232" totalsRowShown="0" headerRowDxfId="279" dataDxfId="278" headerRowCellStyle="Normal 2" dataCellStyle="Normal 2">
  <tableColumns count="4">
    <tableColumn id="1" name="Ônibus" dataDxfId="277" dataCellStyle="Normal 2"/>
    <tableColumn id="2" name="Pesado" dataDxfId="276" dataCellStyle="Normal 2"/>
    <tableColumn id="3" name="Vida Útil" dataDxfId="275" dataCellStyle="Normal 2">
      <calculatedColumnFormula>VLOOKUP(J230,E$229:F$231,2,0)</calculatedColumnFormula>
    </tableColumn>
    <tableColumn id="4" name="Depreciação" dataDxfId="274" dataCellStyle="Porcentagem 2">
      <calculatedColumnFormula>VLOOKUP(J230,E$229:G$231,3,0)</calculatedColumnFormula>
    </tableColumn>
  </tableColumns>
  <tableStyleInfo name="TableStyleMedium2" showFirstColumn="0" showLastColumn="0" showRowStripes="1" showColumnStripes="0"/>
</table>
</file>

<file path=xl/tables/table20.xml><?xml version="1.0" encoding="utf-8"?>
<table xmlns="http://schemas.openxmlformats.org/spreadsheetml/2006/main" id="9" name="Tabela32507610" displayName="Tabela32507610" ref="E226:G228" totalsRowShown="0" headerRowDxfId="273" headerRowCellStyle="Normal 2">
  <tableColumns count="3">
    <tableColumn id="1" name="Categoria" dataDxfId="272" dataCellStyle="Normal 2"/>
    <tableColumn id="2" name="Vida Útil" dataDxfId="271" dataCellStyle="Normal 2"/>
    <tableColumn id="3" name="Valor Residual " dataDxfId="270" dataCellStyle="Normal 2"/>
  </tableColumns>
  <tableStyleInfo name="TableStyleMedium2" showFirstColumn="0" showLastColumn="0" showRowStripes="1" showColumnStripes="0"/>
</table>
</file>

<file path=xl/tables/table21.xml><?xml version="1.0" encoding="utf-8"?>
<table xmlns="http://schemas.openxmlformats.org/spreadsheetml/2006/main" id="96" name="Tabela43517797" displayName="Tabela43517797" ref="I229:L232" totalsRowShown="0" headerRowDxfId="269" dataDxfId="268" headerRowCellStyle="Normal 2" dataCellStyle="Normal 2">
  <tableColumns count="4">
    <tableColumn id="1" name="Ônibus" dataDxfId="267" dataCellStyle="Normal 2"/>
    <tableColumn id="2" name="Pesado" dataDxfId="266" dataCellStyle="Normal 2"/>
    <tableColumn id="3" name="Vida Útil" dataDxfId="265" dataCellStyle="Normal 2">
      <calculatedColumnFormula>VLOOKUP(J230,E$229:F$231,2,0)</calculatedColumnFormula>
    </tableColumn>
    <tableColumn id="4" name="Depreciação" dataDxfId="264" dataCellStyle="Porcentagem 2">
      <calculatedColumnFormula>VLOOKUP(J230,E$229:G$231,3,0)</calculatedColumnFormula>
    </tableColumn>
  </tableColumns>
  <tableStyleInfo name="TableStyleMedium2" showFirstColumn="0" showLastColumn="0" showRowStripes="1" showColumnStripes="0"/>
</table>
</file>

<file path=xl/tables/table22.xml><?xml version="1.0" encoding="utf-8"?>
<table xmlns="http://schemas.openxmlformats.org/spreadsheetml/2006/main" id="10" name="Tabela32507611" displayName="Tabela32507611" ref="E226:G228" totalsRowShown="0" headerRowDxfId="263" headerRowCellStyle="Normal 2">
  <tableColumns count="3">
    <tableColumn id="1" name="Categoria" dataDxfId="262" dataCellStyle="Normal 2"/>
    <tableColumn id="2" name="Vida Útil" dataDxfId="261" dataCellStyle="Normal 2"/>
    <tableColumn id="3" name="Valor Residual " dataDxfId="260" dataCellStyle="Normal 2"/>
  </tableColumns>
  <tableStyleInfo name="TableStyleMedium2" showFirstColumn="0" showLastColumn="0" showRowStripes="1" showColumnStripes="0"/>
</table>
</file>

<file path=xl/tables/table23.xml><?xml version="1.0" encoding="utf-8"?>
<table xmlns="http://schemas.openxmlformats.org/spreadsheetml/2006/main" id="98" name="Tabela43517799" displayName="Tabela43517799" ref="I229:L232" totalsRowShown="0" headerRowDxfId="259" dataDxfId="258" headerRowCellStyle="Normal 2" dataCellStyle="Normal 2">
  <tableColumns count="4">
    <tableColumn id="1" name="Ônibus" dataDxfId="257" dataCellStyle="Normal 2"/>
    <tableColumn id="2" name="Pesado" dataDxfId="256" dataCellStyle="Normal 2"/>
    <tableColumn id="3" name="Vida Útil" dataDxfId="255" dataCellStyle="Normal 2">
      <calculatedColumnFormula>VLOOKUP(J230,E$229:F$231,2,0)</calculatedColumnFormula>
    </tableColumn>
    <tableColumn id="4" name="Depreciação" dataDxfId="254" dataCellStyle="Porcentagem 2">
      <calculatedColumnFormula>VLOOKUP(J230,E$229:G$231,3,0)</calculatedColumnFormula>
    </tableColumn>
  </tableColumns>
  <tableStyleInfo name="TableStyleMedium2" showFirstColumn="0" showLastColumn="0" showRowStripes="1" showColumnStripes="0"/>
</table>
</file>

<file path=xl/tables/table24.xml><?xml version="1.0" encoding="utf-8"?>
<table xmlns="http://schemas.openxmlformats.org/spreadsheetml/2006/main" id="11" name="Tabela32507612" displayName="Tabela32507612" ref="E226:G228" totalsRowShown="0" headerRowDxfId="253" headerRowCellStyle="Normal 2">
  <tableColumns count="3">
    <tableColumn id="1" name="Categoria" dataDxfId="252" dataCellStyle="Normal 2"/>
    <tableColumn id="2" name="Vida Útil" dataDxfId="251" dataCellStyle="Normal 2"/>
    <tableColumn id="3" name="Valor Residual " dataDxfId="250" dataCellStyle="Normal 2"/>
  </tableColumns>
  <tableStyleInfo name="TableStyleMedium2" showFirstColumn="0" showLastColumn="0" showRowStripes="1" showColumnStripes="0"/>
</table>
</file>

<file path=xl/tables/table25.xml><?xml version="1.0" encoding="utf-8"?>
<table xmlns="http://schemas.openxmlformats.org/spreadsheetml/2006/main" id="100" name="Tabela435177101" displayName="Tabela435177101" ref="I229:L232" totalsRowShown="0" headerRowDxfId="249" dataDxfId="248" headerRowCellStyle="Normal 2" dataCellStyle="Normal 2">
  <tableColumns count="4">
    <tableColumn id="1" name="Ônibus" dataDxfId="247" dataCellStyle="Normal 2"/>
    <tableColumn id="2" name="Pesado" dataDxfId="246" dataCellStyle="Normal 2"/>
    <tableColumn id="3" name="Vida Útil" dataDxfId="245" dataCellStyle="Normal 2">
      <calculatedColumnFormula>VLOOKUP(J230,E$229:F$231,2,0)</calculatedColumnFormula>
    </tableColumn>
    <tableColumn id="4" name="Depreciação" dataDxfId="244" dataCellStyle="Porcentagem 2">
      <calculatedColumnFormula>VLOOKUP(J230,E$229:G$231,3,0)</calculatedColumnFormula>
    </tableColumn>
  </tableColumns>
  <tableStyleInfo name="TableStyleMedium2" showFirstColumn="0" showLastColumn="0" showRowStripes="1" showColumnStripes="0"/>
</table>
</file>

<file path=xl/tables/table26.xml><?xml version="1.0" encoding="utf-8"?>
<table xmlns="http://schemas.openxmlformats.org/spreadsheetml/2006/main" id="12" name="Tabela32507613" displayName="Tabela32507613" ref="E226:G228" totalsRowShown="0" headerRowDxfId="243" headerRowCellStyle="Normal 2">
  <tableColumns count="3">
    <tableColumn id="1" name="Categoria" dataDxfId="242" dataCellStyle="Normal 2"/>
    <tableColumn id="2" name="Vida Útil" dataDxfId="241" dataCellStyle="Normal 2"/>
    <tableColumn id="3" name="Valor Residual " dataDxfId="240" dataCellStyle="Normal 2"/>
  </tableColumns>
  <tableStyleInfo name="TableStyleMedium2" showFirstColumn="0" showLastColumn="0" showRowStripes="1" showColumnStripes="0"/>
</table>
</file>

<file path=xl/tables/table27.xml><?xml version="1.0" encoding="utf-8"?>
<table xmlns="http://schemas.openxmlformats.org/spreadsheetml/2006/main" id="102" name="Tabela435177103" displayName="Tabela435177103" ref="I229:L232" totalsRowShown="0" headerRowDxfId="239" dataDxfId="238" headerRowCellStyle="Normal 2" dataCellStyle="Normal 2">
  <tableColumns count="4">
    <tableColumn id="1" name="Ônibus" dataDxfId="237" dataCellStyle="Normal 2"/>
    <tableColumn id="2" name="Pesado" dataDxfId="236" dataCellStyle="Normal 2"/>
    <tableColumn id="3" name="Vida Útil" dataDxfId="235" dataCellStyle="Normal 2">
      <calculatedColumnFormula>VLOOKUP(J230,E$229:F$231,2,0)</calculatedColumnFormula>
    </tableColumn>
    <tableColumn id="4" name="Depreciação" dataDxfId="234" dataCellStyle="Porcentagem 2">
      <calculatedColumnFormula>VLOOKUP(J230,E$229:G$231,3,0)</calculatedColumnFormula>
    </tableColumn>
  </tableColumns>
  <tableStyleInfo name="TableStyleMedium2" showFirstColumn="0" showLastColumn="0" showRowStripes="1" showColumnStripes="0"/>
</table>
</file>

<file path=xl/tables/table28.xml><?xml version="1.0" encoding="utf-8"?>
<table xmlns="http://schemas.openxmlformats.org/spreadsheetml/2006/main" id="13" name="Tabela32507614" displayName="Tabela32507614" ref="E226:G228" totalsRowShown="0" headerRowDxfId="233" headerRowCellStyle="Normal 2">
  <tableColumns count="3">
    <tableColumn id="1" name="Categoria" dataDxfId="232" dataCellStyle="Normal 2"/>
    <tableColumn id="2" name="Vida Útil" dataDxfId="231" dataCellStyle="Normal 2"/>
    <tableColumn id="3" name="Valor Residual " dataDxfId="230" dataCellStyle="Normal 2"/>
  </tableColumns>
  <tableStyleInfo name="TableStyleMedium2" showFirstColumn="0" showLastColumn="0" showRowStripes="1" showColumnStripes="0"/>
</table>
</file>

<file path=xl/tables/table29.xml><?xml version="1.0" encoding="utf-8"?>
<table xmlns="http://schemas.openxmlformats.org/spreadsheetml/2006/main" id="104" name="Tabela435177105" displayName="Tabela435177105" ref="I229:L232" totalsRowShown="0" headerRowDxfId="229" dataDxfId="228" headerRowCellStyle="Normal 2" dataCellStyle="Normal 2">
  <tableColumns count="4">
    <tableColumn id="1" name="Ônibus" dataDxfId="227" dataCellStyle="Normal 2"/>
    <tableColumn id="2" name="Pesado" dataDxfId="226" dataCellStyle="Normal 2"/>
    <tableColumn id="3" name="Vida Útil" dataDxfId="225" dataCellStyle="Normal 2">
      <calculatedColumnFormula>VLOOKUP(J230,E$229:F$231,2,0)</calculatedColumnFormula>
    </tableColumn>
    <tableColumn id="4" name="Depreciação" dataDxfId="224" dataCellStyle="Porcentagem 2">
      <calculatedColumnFormula>VLOOKUP(J230,E$229:G$231,3,0)</calculatedColumnFormula>
    </tableColumn>
  </tableColumns>
  <tableStyleInfo name="TableStyleMedium2" showFirstColumn="0" showLastColumn="0" showRowStripes="1" showColumnStripes="0"/>
</table>
</file>

<file path=xl/tables/table30.xml><?xml version="1.0" encoding="utf-8"?>
<table xmlns="http://schemas.openxmlformats.org/spreadsheetml/2006/main" id="14" name="Tabela32507615" displayName="Tabela32507615" ref="E226:G228" totalsRowShown="0" headerRowDxfId="223" headerRowCellStyle="Normal 2">
  <tableColumns count="3">
    <tableColumn id="1" name="Categoria" dataDxfId="222" dataCellStyle="Normal 2"/>
    <tableColumn id="2" name="Vida Útil" dataDxfId="221" dataCellStyle="Normal 2"/>
    <tableColumn id="3" name="Valor Residual " dataDxfId="220" dataCellStyle="Normal 2"/>
  </tableColumns>
  <tableStyleInfo name="TableStyleMedium2" showFirstColumn="0" showLastColumn="0" showRowStripes="1" showColumnStripes="0"/>
</table>
</file>

<file path=xl/tables/table31.xml><?xml version="1.0" encoding="utf-8"?>
<table xmlns="http://schemas.openxmlformats.org/spreadsheetml/2006/main" id="106" name="Tabela435177107" displayName="Tabela435177107" ref="I229:L232" totalsRowShown="0" headerRowDxfId="219" dataDxfId="218" headerRowCellStyle="Normal 2" dataCellStyle="Normal 2">
  <tableColumns count="4">
    <tableColumn id="1" name="Ônibus" dataDxfId="217" dataCellStyle="Normal 2"/>
    <tableColumn id="2" name="Pesado" dataDxfId="216" dataCellStyle="Normal 2"/>
    <tableColumn id="3" name="Vida Útil" dataDxfId="215" dataCellStyle="Normal 2">
      <calculatedColumnFormula>VLOOKUP(J230,E$229:F$231,2,0)</calculatedColumnFormula>
    </tableColumn>
    <tableColumn id="4" name="Depreciação" dataDxfId="214" dataCellStyle="Porcentagem 2">
      <calculatedColumnFormula>VLOOKUP(J230,E$229:G$231,3,0)</calculatedColumnFormula>
    </tableColumn>
  </tableColumns>
  <tableStyleInfo name="TableStyleMedium2" showFirstColumn="0" showLastColumn="0" showRowStripes="1" showColumnStripes="0"/>
</table>
</file>

<file path=xl/tables/table32.xml><?xml version="1.0" encoding="utf-8"?>
<table xmlns="http://schemas.openxmlformats.org/spreadsheetml/2006/main" id="15" name="Tabela32507616" displayName="Tabela32507616" ref="E226:G228" totalsRowShown="0" headerRowDxfId="213" headerRowCellStyle="Normal 2">
  <tableColumns count="3">
    <tableColumn id="1" name="Categoria" dataDxfId="212" dataCellStyle="Normal 2"/>
    <tableColumn id="2" name="Vida Útil" dataDxfId="211" dataCellStyle="Normal 2"/>
    <tableColumn id="3" name="Valor Residual " dataDxfId="210" dataCellStyle="Normal 2"/>
  </tableColumns>
  <tableStyleInfo name="TableStyleMedium2" showFirstColumn="0" showLastColumn="0" showRowStripes="1" showColumnStripes="0"/>
</table>
</file>

<file path=xl/tables/table33.xml><?xml version="1.0" encoding="utf-8"?>
<table xmlns="http://schemas.openxmlformats.org/spreadsheetml/2006/main" id="108" name="Tabela435177109" displayName="Tabela435177109" ref="I229:L232" totalsRowShown="0" headerRowDxfId="209" dataDxfId="208" headerRowCellStyle="Normal 2" dataCellStyle="Normal 2">
  <tableColumns count="4">
    <tableColumn id="1" name="Ônibus" dataDxfId="207" dataCellStyle="Normal 2"/>
    <tableColumn id="2" name="Pesado" dataDxfId="206" dataCellStyle="Normal 2"/>
    <tableColumn id="3" name="Vida Útil" dataDxfId="205" dataCellStyle="Normal 2">
      <calculatedColumnFormula>VLOOKUP(J230,E$229:F$231,2,0)</calculatedColumnFormula>
    </tableColumn>
    <tableColumn id="4" name="Depreciação" dataDxfId="204" dataCellStyle="Porcentagem 2">
      <calculatedColumnFormula>VLOOKUP(J230,E$229:G$231,3,0)</calculatedColumnFormula>
    </tableColumn>
  </tableColumns>
  <tableStyleInfo name="TableStyleMedium2" showFirstColumn="0" showLastColumn="0" showRowStripes="1" showColumnStripes="0"/>
</table>
</file>

<file path=xl/tables/table34.xml><?xml version="1.0" encoding="utf-8"?>
<table xmlns="http://schemas.openxmlformats.org/spreadsheetml/2006/main" id="16" name="Tabela32507617" displayName="Tabela32507617" ref="E226:G228" totalsRowShown="0" headerRowDxfId="203" headerRowCellStyle="Normal 2">
  <tableColumns count="3">
    <tableColumn id="1" name="Categoria" dataDxfId="202" dataCellStyle="Normal 2"/>
    <tableColumn id="2" name="Vida Útil" dataDxfId="201" dataCellStyle="Normal 2"/>
    <tableColumn id="3" name="Valor Residual " dataDxfId="200" dataCellStyle="Normal 2"/>
  </tableColumns>
  <tableStyleInfo name="TableStyleMedium2" showFirstColumn="0" showLastColumn="0" showRowStripes="1" showColumnStripes="0"/>
</table>
</file>

<file path=xl/tables/table35.xml><?xml version="1.0" encoding="utf-8"?>
<table xmlns="http://schemas.openxmlformats.org/spreadsheetml/2006/main" id="110" name="Tabela435177111" displayName="Tabela435177111" ref="I229:L232" totalsRowShown="0" headerRowDxfId="199" dataDxfId="198" headerRowCellStyle="Normal 2" dataCellStyle="Normal 2">
  <tableColumns count="4">
    <tableColumn id="1" name="Ônibus" dataDxfId="197" dataCellStyle="Normal 2"/>
    <tableColumn id="2" name="Pesado" dataDxfId="196" dataCellStyle="Normal 2"/>
    <tableColumn id="3" name="Vida Útil" dataDxfId="195" dataCellStyle="Normal 2">
      <calculatedColumnFormula>VLOOKUP(J230,E$229:F$231,2,0)</calculatedColumnFormula>
    </tableColumn>
    <tableColumn id="4" name="Depreciação" dataDxfId="194" dataCellStyle="Porcentagem 2">
      <calculatedColumnFormula>VLOOKUP(J230,E$229:G$231,3,0)</calculatedColumnFormula>
    </tableColumn>
  </tableColumns>
  <tableStyleInfo name="TableStyleMedium2" showFirstColumn="0" showLastColumn="0" showRowStripes="1" showColumnStripes="0"/>
</table>
</file>

<file path=xl/tables/table36.xml><?xml version="1.0" encoding="utf-8"?>
<table xmlns="http://schemas.openxmlformats.org/spreadsheetml/2006/main" id="17" name="Tabela32507618" displayName="Tabela32507618" ref="E226:G228" totalsRowShown="0" headerRowDxfId="193" headerRowCellStyle="Normal 2">
  <tableColumns count="3">
    <tableColumn id="1" name="Categoria" dataDxfId="192" dataCellStyle="Normal 2"/>
    <tableColumn id="2" name="Vida Útil" dataDxfId="191" dataCellStyle="Normal 2"/>
    <tableColumn id="3" name="Valor Residual " dataDxfId="190" dataCellStyle="Normal 2"/>
  </tableColumns>
  <tableStyleInfo name="TableStyleMedium2" showFirstColumn="0" showLastColumn="0" showRowStripes="1" showColumnStripes="0"/>
</table>
</file>

<file path=xl/tables/table37.xml><?xml version="1.0" encoding="utf-8"?>
<table xmlns="http://schemas.openxmlformats.org/spreadsheetml/2006/main" id="112" name="Tabela435177113" displayName="Tabela435177113" ref="I229:L232" totalsRowShown="0" headerRowDxfId="189" dataDxfId="188" headerRowCellStyle="Normal 2" dataCellStyle="Normal 2">
  <tableColumns count="4">
    <tableColumn id="1" name="Ônibus" dataDxfId="187" dataCellStyle="Normal 2"/>
    <tableColumn id="2" name="Pesado" dataDxfId="186" dataCellStyle="Normal 2"/>
    <tableColumn id="3" name="Vida Útil" dataDxfId="185" dataCellStyle="Normal 2">
      <calculatedColumnFormula>VLOOKUP(J230,E$229:F$231,2,0)</calculatedColumnFormula>
    </tableColumn>
    <tableColumn id="4" name="Depreciação" dataDxfId="184" dataCellStyle="Porcentagem 2">
      <calculatedColumnFormula>VLOOKUP(J230,E$229:G$231,3,0)</calculatedColumnFormula>
    </tableColumn>
  </tableColumns>
  <tableStyleInfo name="TableStyleMedium2" showFirstColumn="0" showLastColumn="0" showRowStripes="1" showColumnStripes="0"/>
</table>
</file>

<file path=xl/tables/table38.xml><?xml version="1.0" encoding="utf-8"?>
<table xmlns="http://schemas.openxmlformats.org/spreadsheetml/2006/main" id="18" name="Tabela32507619" displayName="Tabela32507619" ref="E226:G228" totalsRowShown="0" headerRowDxfId="183" headerRowCellStyle="Normal 2">
  <tableColumns count="3">
    <tableColumn id="1" name="Categoria" dataDxfId="182" dataCellStyle="Normal 2"/>
    <tableColumn id="2" name="Vida Útil" dataDxfId="181" dataCellStyle="Normal 2"/>
    <tableColumn id="3" name="Valor Residual " dataDxfId="180" dataCellStyle="Normal 2"/>
  </tableColumns>
  <tableStyleInfo name="TableStyleMedium2" showFirstColumn="0" showLastColumn="0" showRowStripes="1" showColumnStripes="0"/>
</table>
</file>

<file path=xl/tables/table39.xml><?xml version="1.0" encoding="utf-8"?>
<table xmlns="http://schemas.openxmlformats.org/spreadsheetml/2006/main" id="114" name="Tabela435177115" displayName="Tabela435177115" ref="I229:L232" totalsRowShown="0" headerRowDxfId="179" dataDxfId="178" headerRowCellStyle="Normal 2" dataCellStyle="Normal 2">
  <tableColumns count="4">
    <tableColumn id="1" name="Ônibus" dataDxfId="177" dataCellStyle="Normal 2"/>
    <tableColumn id="2" name="Pesado" dataDxfId="176" dataCellStyle="Normal 2"/>
    <tableColumn id="3" name="Vida Útil" dataDxfId="175" dataCellStyle="Normal 2">
      <calculatedColumnFormula>VLOOKUP(J230,E$229:F$231,2,0)</calculatedColumnFormula>
    </tableColumn>
    <tableColumn id="4" name="Depreciação" dataDxfId="174" dataCellStyle="Porcentagem 2">
      <calculatedColumnFormula>VLOOKUP(J230,E$229:G$231,3,0)</calculatedColumnFormula>
    </tableColumn>
  </tableColumns>
  <tableStyleInfo name="TableStyleMedium2" showFirstColumn="0" showLastColumn="0" showRowStripes="1" showColumnStripes="0"/>
</table>
</file>

<file path=xl/tables/table40.xml><?xml version="1.0" encoding="utf-8"?>
<table xmlns="http://schemas.openxmlformats.org/spreadsheetml/2006/main" id="19" name="Tabela32507620" displayName="Tabela32507620" ref="E226:G228" totalsRowShown="0" headerRowDxfId="173" headerRowCellStyle="Normal 2">
  <tableColumns count="3">
    <tableColumn id="1" name="Categoria" dataDxfId="172" dataCellStyle="Normal 2"/>
    <tableColumn id="2" name="Vida Útil" dataDxfId="171" dataCellStyle="Normal 2"/>
    <tableColumn id="3" name="Valor Residual " dataDxfId="170" dataCellStyle="Normal 2"/>
  </tableColumns>
  <tableStyleInfo name="TableStyleMedium2" showFirstColumn="0" showLastColumn="0" showRowStripes="1" showColumnStripes="0"/>
</table>
</file>

<file path=xl/tables/table41.xml><?xml version="1.0" encoding="utf-8"?>
<table xmlns="http://schemas.openxmlformats.org/spreadsheetml/2006/main" id="116" name="Tabela435177117" displayName="Tabela435177117" ref="I229:L232" totalsRowShown="0" headerRowDxfId="169" dataDxfId="168" headerRowCellStyle="Normal 2" dataCellStyle="Normal 2">
  <tableColumns count="4">
    <tableColumn id="1" name="Ônibus" dataDxfId="167" dataCellStyle="Normal 2"/>
    <tableColumn id="2" name="Pesado" dataDxfId="166" dataCellStyle="Normal 2"/>
    <tableColumn id="3" name="Vida Útil" dataDxfId="165" dataCellStyle="Normal 2">
      <calculatedColumnFormula>VLOOKUP(J230,E$229:F$231,2,0)</calculatedColumnFormula>
    </tableColumn>
    <tableColumn id="4" name="Depreciação" dataDxfId="164" dataCellStyle="Porcentagem 2">
      <calculatedColumnFormula>VLOOKUP(J230,E$229:G$231,3,0)</calculatedColumnFormula>
    </tableColumn>
  </tableColumns>
  <tableStyleInfo name="TableStyleMedium2" showFirstColumn="0" showLastColumn="0" showRowStripes="1" showColumnStripes="0"/>
</table>
</file>

<file path=xl/tables/table42.xml><?xml version="1.0" encoding="utf-8"?>
<table xmlns="http://schemas.openxmlformats.org/spreadsheetml/2006/main" id="20" name="Tabela32507621" displayName="Tabela32507621" ref="E226:G228" totalsRowShown="0" headerRowDxfId="163" headerRowCellStyle="Normal 2">
  <tableColumns count="3">
    <tableColumn id="1" name="Categoria" dataDxfId="162" dataCellStyle="Normal 2"/>
    <tableColumn id="2" name="Vida Útil" dataDxfId="161" dataCellStyle="Normal 2"/>
    <tableColumn id="3" name="Valor Residual " dataDxfId="160" dataCellStyle="Normal 2"/>
  </tableColumns>
  <tableStyleInfo name="TableStyleMedium2" showFirstColumn="0" showLastColumn="0" showRowStripes="1" showColumnStripes="0"/>
</table>
</file>

<file path=xl/tables/table43.xml><?xml version="1.0" encoding="utf-8"?>
<table xmlns="http://schemas.openxmlformats.org/spreadsheetml/2006/main" id="118" name="Tabela435177119" displayName="Tabela435177119" ref="I229:L232" totalsRowShown="0" headerRowDxfId="159" dataDxfId="158" headerRowCellStyle="Normal 2" dataCellStyle="Normal 2">
  <tableColumns count="4">
    <tableColumn id="1" name="Ônibus" dataDxfId="157" dataCellStyle="Normal 2"/>
    <tableColumn id="2" name="Pesado" dataDxfId="156" dataCellStyle="Normal 2"/>
    <tableColumn id="3" name="Vida Útil" dataDxfId="155" dataCellStyle="Normal 2">
      <calculatedColumnFormula>VLOOKUP(J230,E$229:F$231,2,0)</calculatedColumnFormula>
    </tableColumn>
    <tableColumn id="4" name="Depreciação" dataDxfId="154" dataCellStyle="Porcentagem 2">
      <calculatedColumnFormula>VLOOKUP(J230,E$229:G$231,3,0)</calculatedColumnFormula>
    </tableColumn>
  </tableColumns>
  <tableStyleInfo name="TableStyleMedium2" showFirstColumn="0" showLastColumn="0" showRowStripes="1" showColumnStripes="0"/>
</table>
</file>

<file path=xl/tables/table44.xml><?xml version="1.0" encoding="utf-8"?>
<table xmlns="http://schemas.openxmlformats.org/spreadsheetml/2006/main" id="21" name="Tabela32507622" displayName="Tabela32507622" ref="E226:G228" totalsRowShown="0" headerRowDxfId="153" headerRowCellStyle="Normal 2">
  <tableColumns count="3">
    <tableColumn id="1" name="Categoria" dataDxfId="152" dataCellStyle="Normal 2"/>
    <tableColumn id="2" name="Vida Útil" dataDxfId="151" dataCellStyle="Normal 2"/>
    <tableColumn id="3" name="Valor Residual " dataDxfId="150" dataCellStyle="Normal 2"/>
  </tableColumns>
  <tableStyleInfo name="TableStyleMedium2" showFirstColumn="0" showLastColumn="0" showRowStripes="1" showColumnStripes="0"/>
</table>
</file>

<file path=xl/tables/table45.xml><?xml version="1.0" encoding="utf-8"?>
<table xmlns="http://schemas.openxmlformats.org/spreadsheetml/2006/main" id="120" name="Tabela435177121" displayName="Tabela435177121" ref="I229:L232" totalsRowShown="0" headerRowDxfId="149" dataDxfId="148" headerRowCellStyle="Normal 2" dataCellStyle="Normal 2">
  <tableColumns count="4">
    <tableColumn id="1" name="Ônibus" dataDxfId="147" dataCellStyle="Normal 2"/>
    <tableColumn id="2" name="Pesado" dataDxfId="146" dataCellStyle="Normal 2"/>
    <tableColumn id="3" name="Vida Útil" dataDxfId="145" dataCellStyle="Normal 2">
      <calculatedColumnFormula>VLOOKUP(J230,E$229:F$231,2,0)</calculatedColumnFormula>
    </tableColumn>
    <tableColumn id="4" name="Depreciação" dataDxfId="144" dataCellStyle="Porcentagem 2">
      <calculatedColumnFormula>VLOOKUP(J230,E$229:G$231,3,0)</calculatedColumnFormula>
    </tableColumn>
  </tableColumns>
  <tableStyleInfo name="TableStyleMedium2" showFirstColumn="0" showLastColumn="0" showRowStripes="1" showColumnStripes="0"/>
</table>
</file>

<file path=xl/tables/table46.xml><?xml version="1.0" encoding="utf-8"?>
<table xmlns="http://schemas.openxmlformats.org/spreadsheetml/2006/main" id="22" name="Tabela32507623" displayName="Tabela32507623" ref="E226:G228" totalsRowShown="0" headerRowDxfId="143" headerRowCellStyle="Normal 2">
  <tableColumns count="3">
    <tableColumn id="1" name="Categoria" dataDxfId="142" dataCellStyle="Normal 2"/>
    <tableColumn id="2" name="Vida Útil" dataDxfId="141" dataCellStyle="Normal 2"/>
    <tableColumn id="3" name="Valor Residual " dataDxfId="140" dataCellStyle="Normal 2"/>
  </tableColumns>
  <tableStyleInfo name="TableStyleMedium2" showFirstColumn="0" showLastColumn="0" showRowStripes="1" showColumnStripes="0"/>
</table>
</file>

<file path=xl/tables/table47.xml><?xml version="1.0" encoding="utf-8"?>
<table xmlns="http://schemas.openxmlformats.org/spreadsheetml/2006/main" id="122" name="Tabela435177123" displayName="Tabela435177123" ref="I229:L232" totalsRowShown="0" headerRowDxfId="139" dataDxfId="138" headerRowCellStyle="Normal 2" dataCellStyle="Normal 2">
  <tableColumns count="4">
    <tableColumn id="1" name="Ônibus" dataDxfId="137" dataCellStyle="Normal 2"/>
    <tableColumn id="2" name="Pesado" dataDxfId="136" dataCellStyle="Normal 2"/>
    <tableColumn id="3" name="Vida Útil" dataDxfId="135" dataCellStyle="Normal 2">
      <calculatedColumnFormula>VLOOKUP(J230,E$229:F$231,2,0)</calculatedColumnFormula>
    </tableColumn>
    <tableColumn id="4" name="Depreciação" dataDxfId="134" dataCellStyle="Porcentagem 2">
      <calculatedColumnFormula>VLOOKUP(J230,E$229:G$231,3,0)</calculatedColumnFormula>
    </tableColumn>
  </tableColumns>
  <tableStyleInfo name="TableStyleMedium2" showFirstColumn="0" showLastColumn="0" showRowStripes="1" showColumnStripes="0"/>
</table>
</file>

<file path=xl/tables/table48.xml><?xml version="1.0" encoding="utf-8"?>
<table xmlns="http://schemas.openxmlformats.org/spreadsheetml/2006/main" id="23" name="Tabela32507624" displayName="Tabela32507624" ref="E226:G228" totalsRowShown="0" headerRowDxfId="133" headerRowCellStyle="Normal 2">
  <tableColumns count="3">
    <tableColumn id="1" name="Categoria" dataDxfId="132" dataCellStyle="Normal 2"/>
    <tableColumn id="2" name="Vida Útil" dataDxfId="131" dataCellStyle="Normal 2"/>
    <tableColumn id="3" name="Valor Residual " dataDxfId="130" dataCellStyle="Normal 2"/>
  </tableColumns>
  <tableStyleInfo name="TableStyleMedium2" showFirstColumn="0" showLastColumn="0" showRowStripes="1" showColumnStripes="0"/>
</table>
</file>

<file path=xl/tables/table49.xml><?xml version="1.0" encoding="utf-8"?>
<table xmlns="http://schemas.openxmlformats.org/spreadsheetml/2006/main" id="124" name="Tabela435177125" displayName="Tabela435177125" ref="I229:L232" totalsRowShown="0" headerRowDxfId="129" dataDxfId="128" headerRowCellStyle="Normal 2" dataCellStyle="Normal 2">
  <tableColumns count="4">
    <tableColumn id="1" name="Ônibus" dataDxfId="127" dataCellStyle="Normal 2"/>
    <tableColumn id="2" name="Pesado" dataDxfId="126" dataCellStyle="Normal 2"/>
    <tableColumn id="3" name="Vida Útil" dataDxfId="125" dataCellStyle="Normal 2">
      <calculatedColumnFormula>VLOOKUP(J230,E$229:F$231,2,0)</calculatedColumnFormula>
    </tableColumn>
    <tableColumn id="4" name="Depreciação" dataDxfId="124" dataCellStyle="Porcentagem 2">
      <calculatedColumnFormula>VLOOKUP(J230,E$229:G$231,3,0)</calculatedColumnFormula>
    </tableColumn>
  </tableColumns>
  <tableStyleInfo name="TableStyleMedium2" showFirstColumn="0" showLastColumn="0" showRowStripes="1" showColumnStripes="0"/>
</table>
</file>

<file path=xl/tables/table50.xml><?xml version="1.0" encoding="utf-8"?>
<table xmlns="http://schemas.openxmlformats.org/spreadsheetml/2006/main" id="24" name="Tabela32507625" displayName="Tabela32507625" ref="E226:G228" totalsRowShown="0" headerRowDxfId="123" headerRowCellStyle="Normal 2">
  <tableColumns count="3">
    <tableColumn id="1" name="Categoria" dataDxfId="122" dataCellStyle="Normal 2"/>
    <tableColumn id="2" name="Vida Útil" dataDxfId="121" dataCellStyle="Normal 2"/>
    <tableColumn id="3" name="Valor Residual " dataDxfId="120" dataCellStyle="Normal 2"/>
  </tableColumns>
  <tableStyleInfo name="TableStyleMedium2" showFirstColumn="0" showLastColumn="0" showRowStripes="1" showColumnStripes="0"/>
</table>
</file>

<file path=xl/tables/table51.xml><?xml version="1.0" encoding="utf-8"?>
<table xmlns="http://schemas.openxmlformats.org/spreadsheetml/2006/main" id="126" name="Tabela435177127" displayName="Tabela435177127" ref="I229:L232" totalsRowShown="0" headerRowDxfId="119" dataDxfId="118" headerRowCellStyle="Normal 2" dataCellStyle="Normal 2">
  <tableColumns count="4">
    <tableColumn id="1" name="Ônibus" dataDxfId="117" dataCellStyle="Normal 2"/>
    <tableColumn id="2" name="Pesado" dataDxfId="116" dataCellStyle="Normal 2"/>
    <tableColumn id="3" name="Vida Útil" dataDxfId="115" dataCellStyle="Normal 2">
      <calculatedColumnFormula>VLOOKUP(J230,E$229:F$231,2,0)</calculatedColumnFormula>
    </tableColumn>
    <tableColumn id="4" name="Depreciação" dataDxfId="114" dataCellStyle="Porcentagem 2">
      <calculatedColumnFormula>VLOOKUP(J230,E$229:G$231,3,0)</calculatedColumnFormula>
    </tableColumn>
  </tableColumns>
  <tableStyleInfo name="TableStyleMedium2" showFirstColumn="0" showLastColumn="0" showRowStripes="1" showColumnStripes="0"/>
</table>
</file>

<file path=xl/tables/table52.xml><?xml version="1.0" encoding="utf-8"?>
<table xmlns="http://schemas.openxmlformats.org/spreadsheetml/2006/main" id="25" name="Tabela32507626" displayName="Tabela32507626" ref="E226:G228" totalsRowShown="0" headerRowDxfId="113" headerRowCellStyle="Normal 2">
  <tableColumns count="3">
    <tableColumn id="1" name="Categoria" dataDxfId="112" dataCellStyle="Normal 2"/>
    <tableColumn id="2" name="Vida Útil" dataDxfId="111" dataCellStyle="Normal 2"/>
    <tableColumn id="3" name="Valor Residual " dataDxfId="110" dataCellStyle="Normal 2"/>
  </tableColumns>
  <tableStyleInfo name="TableStyleMedium2" showFirstColumn="0" showLastColumn="0" showRowStripes="1" showColumnStripes="0"/>
</table>
</file>

<file path=xl/tables/table53.xml><?xml version="1.0" encoding="utf-8"?>
<table xmlns="http://schemas.openxmlformats.org/spreadsheetml/2006/main" id="128" name="Tabela435177129" displayName="Tabela435177129" ref="I229:L232" totalsRowShown="0" headerRowDxfId="109" dataDxfId="108" headerRowCellStyle="Normal 2" dataCellStyle="Normal 2">
  <tableColumns count="4">
    <tableColumn id="1" name="Ônibus" dataDxfId="107" dataCellStyle="Normal 2"/>
    <tableColumn id="2" name="Pesado" dataDxfId="106" dataCellStyle="Normal 2"/>
    <tableColumn id="3" name="Vida Útil" dataDxfId="105" dataCellStyle="Normal 2">
      <calculatedColumnFormula>VLOOKUP(J230,E$229:F$231,2,0)</calculatedColumnFormula>
    </tableColumn>
    <tableColumn id="4" name="Depreciação" dataDxfId="104" dataCellStyle="Porcentagem 2">
      <calculatedColumnFormula>VLOOKUP(J230,E$229:G$231,3,0)</calculatedColumnFormula>
    </tableColumn>
  </tableColumns>
  <tableStyleInfo name="TableStyleMedium2" showFirstColumn="0" showLastColumn="0" showRowStripes="1" showColumnStripes="0"/>
</table>
</file>

<file path=xl/tables/table54.xml><?xml version="1.0" encoding="utf-8"?>
<table xmlns="http://schemas.openxmlformats.org/spreadsheetml/2006/main" id="26" name="Tabela32507627" displayName="Tabela32507627" ref="E226:G228" totalsRowShown="0" headerRowDxfId="103" headerRowCellStyle="Normal 2">
  <tableColumns count="3">
    <tableColumn id="1" name="Categoria" dataDxfId="102" dataCellStyle="Normal 2"/>
    <tableColumn id="2" name="Vida Útil" dataDxfId="101" dataCellStyle="Normal 2"/>
    <tableColumn id="3" name="Valor Residual " dataDxfId="100" dataCellStyle="Normal 2"/>
  </tableColumns>
  <tableStyleInfo name="TableStyleMedium2" showFirstColumn="0" showLastColumn="0" showRowStripes="1" showColumnStripes="0"/>
</table>
</file>

<file path=xl/tables/table55.xml><?xml version="1.0" encoding="utf-8"?>
<table xmlns="http://schemas.openxmlformats.org/spreadsheetml/2006/main" id="130" name="Tabela435177131" displayName="Tabela435177131" ref="I229:L232" totalsRowShown="0" headerRowDxfId="99" dataDxfId="98" headerRowCellStyle="Normal 2" dataCellStyle="Normal 2">
  <tableColumns count="4">
    <tableColumn id="1" name="Ônibus" dataDxfId="97" dataCellStyle="Normal 2"/>
    <tableColumn id="2" name="Pesado" dataDxfId="96" dataCellStyle="Normal 2"/>
    <tableColumn id="3" name="Vida Útil" dataDxfId="95" dataCellStyle="Normal 2">
      <calculatedColumnFormula>VLOOKUP(J230,E$229:F$231,2,0)</calculatedColumnFormula>
    </tableColumn>
    <tableColumn id="4" name="Depreciação" dataDxfId="94" dataCellStyle="Porcentagem 2">
      <calculatedColumnFormula>VLOOKUP(J230,E$229:G$231,3,0)</calculatedColumnFormula>
    </tableColumn>
  </tableColumns>
  <tableStyleInfo name="TableStyleMedium2" showFirstColumn="0" showLastColumn="0" showRowStripes="1" showColumnStripes="0"/>
</table>
</file>

<file path=xl/tables/table56.xml><?xml version="1.0" encoding="utf-8"?>
<table xmlns="http://schemas.openxmlformats.org/spreadsheetml/2006/main" id="27" name="Tabela32507628" displayName="Tabela32507628" ref="E226:G228" totalsRowShown="0" headerRowDxfId="93" headerRowCellStyle="Normal 2">
  <tableColumns count="3">
    <tableColumn id="1" name="Categoria" dataDxfId="92" dataCellStyle="Normal 2"/>
    <tableColumn id="2" name="Vida Útil" dataDxfId="91" dataCellStyle="Normal 2"/>
    <tableColumn id="3" name="Valor Residual " dataDxfId="90" dataCellStyle="Normal 2"/>
  </tableColumns>
  <tableStyleInfo name="TableStyleMedium2" showFirstColumn="0" showLastColumn="0" showRowStripes="1" showColumnStripes="0"/>
</table>
</file>

<file path=xl/tables/table57.xml><?xml version="1.0" encoding="utf-8"?>
<table xmlns="http://schemas.openxmlformats.org/spreadsheetml/2006/main" id="132" name="Tabela435177133" displayName="Tabela435177133" ref="I229:L232" totalsRowShown="0" headerRowDxfId="89" dataDxfId="88" headerRowCellStyle="Normal 2" dataCellStyle="Normal 2">
  <tableColumns count="4">
    <tableColumn id="1" name="Ônibus" dataDxfId="87" dataCellStyle="Normal 2"/>
    <tableColumn id="2" name="Pesado" dataDxfId="86" dataCellStyle="Normal 2"/>
    <tableColumn id="3" name="Vida Útil" dataDxfId="85" dataCellStyle="Normal 2">
      <calculatedColumnFormula>VLOOKUP(J230,E$229:F$231,2,0)</calculatedColumnFormula>
    </tableColumn>
    <tableColumn id="4" name="Depreciação" dataDxfId="84" dataCellStyle="Porcentagem 2">
      <calculatedColumnFormula>VLOOKUP(J230,E$229:G$231,3,0)</calculatedColumnFormula>
    </tableColumn>
  </tableColumns>
  <tableStyleInfo name="TableStyleMedium2" showFirstColumn="0" showLastColumn="0" showRowStripes="1" showColumnStripes="0"/>
</table>
</file>

<file path=xl/tables/table58.xml><?xml version="1.0" encoding="utf-8"?>
<table xmlns="http://schemas.openxmlformats.org/spreadsheetml/2006/main" id="28" name="Tabela32507629" displayName="Tabela32507629" ref="E226:G228" totalsRowShown="0" headerRowDxfId="83" headerRowCellStyle="Normal 2">
  <tableColumns count="3">
    <tableColumn id="1" name="Categoria" dataDxfId="82" dataCellStyle="Normal 2"/>
    <tableColumn id="2" name="Vida Útil" dataDxfId="81" dataCellStyle="Normal 2"/>
    <tableColumn id="3" name="Valor Residual " dataDxfId="80" dataCellStyle="Normal 2"/>
  </tableColumns>
  <tableStyleInfo name="TableStyleMedium2" showFirstColumn="0" showLastColumn="0" showRowStripes="1" showColumnStripes="0"/>
</table>
</file>

<file path=xl/tables/table59.xml><?xml version="1.0" encoding="utf-8"?>
<table xmlns="http://schemas.openxmlformats.org/spreadsheetml/2006/main" id="134" name="Tabela435177135" displayName="Tabela435177135" ref="I229:L232" totalsRowShown="0" headerRowDxfId="79" dataDxfId="78" headerRowCellStyle="Normal 2" dataCellStyle="Normal 2">
  <tableColumns count="4">
    <tableColumn id="1" name="Ônibus" dataDxfId="77" dataCellStyle="Normal 2"/>
    <tableColumn id="2" name="Pesado" dataDxfId="76" dataCellStyle="Normal 2"/>
    <tableColumn id="3" name="Vida Útil" dataDxfId="75" dataCellStyle="Normal 2">
      <calculatedColumnFormula>VLOOKUP(J230,E$229:F$231,2,0)</calculatedColumnFormula>
    </tableColumn>
    <tableColumn id="4" name="Depreciação" dataDxfId="74" dataCellStyle="Porcentagem 2">
      <calculatedColumnFormula>VLOOKUP(J230,E$229:G$231,3,0)</calculatedColumnFormula>
    </tableColumn>
  </tableColumns>
  <tableStyleInfo name="TableStyleMedium2" showFirstColumn="0" showLastColumn="0" showRowStripes="1" showColumnStripes="0"/>
</table>
</file>

<file path=xl/tables/table60.xml><?xml version="1.0" encoding="utf-8"?>
<table xmlns="http://schemas.openxmlformats.org/spreadsheetml/2006/main" id="29" name="Tabela32507630" displayName="Tabela32507630" ref="E226:G228" totalsRowShown="0" headerRowDxfId="73" headerRowCellStyle="Normal 2">
  <tableColumns count="3">
    <tableColumn id="1" name="Categoria" dataDxfId="72" dataCellStyle="Normal 2"/>
    <tableColumn id="2" name="Vida Útil" dataDxfId="71" dataCellStyle="Normal 2"/>
    <tableColumn id="3" name="Valor Residual " dataDxfId="70" dataCellStyle="Normal 2"/>
  </tableColumns>
  <tableStyleInfo name="TableStyleMedium2" showFirstColumn="0" showLastColumn="0" showRowStripes="1" showColumnStripes="0"/>
</table>
</file>

<file path=xl/tables/table61.xml><?xml version="1.0" encoding="utf-8"?>
<table xmlns="http://schemas.openxmlformats.org/spreadsheetml/2006/main" id="136" name="Tabela435177137" displayName="Tabela435177137" ref="I229:L232" totalsRowShown="0" headerRowDxfId="69" dataDxfId="68" headerRowCellStyle="Normal 2" dataCellStyle="Normal 2">
  <tableColumns count="4">
    <tableColumn id="1" name="Ônibus" dataDxfId="67" dataCellStyle="Normal 2"/>
    <tableColumn id="2" name="Pesado" dataDxfId="66" dataCellStyle="Normal 2"/>
    <tableColumn id="3" name="Vida Útil" dataDxfId="65" dataCellStyle="Normal 2">
      <calculatedColumnFormula>VLOOKUP(J230,E$229:F$231,2,0)</calculatedColumnFormula>
    </tableColumn>
    <tableColumn id="4" name="Depreciação" dataDxfId="64" dataCellStyle="Porcentagem 2">
      <calculatedColumnFormula>VLOOKUP(J230,E$229:G$231,3,0)</calculatedColumnFormula>
    </tableColumn>
  </tableColumns>
  <tableStyleInfo name="TableStyleMedium2" showFirstColumn="0" showLastColumn="0" showRowStripes="1" showColumnStripes="0"/>
</table>
</file>

<file path=xl/tables/table62.xml><?xml version="1.0" encoding="utf-8"?>
<table xmlns="http://schemas.openxmlformats.org/spreadsheetml/2006/main" id="30" name="Tabela32507631" displayName="Tabela32507631" ref="E226:G228" totalsRowShown="0" headerRowDxfId="63" headerRowCellStyle="Normal 2">
  <tableColumns count="3">
    <tableColumn id="1" name="Categoria" dataDxfId="62" dataCellStyle="Normal 2"/>
    <tableColumn id="2" name="Vida Útil" dataDxfId="61" dataCellStyle="Normal 2"/>
    <tableColumn id="3" name="Valor Residual " dataDxfId="60" dataCellStyle="Normal 2"/>
  </tableColumns>
  <tableStyleInfo name="TableStyleMedium2" showFirstColumn="0" showLastColumn="0" showRowStripes="1" showColumnStripes="0"/>
</table>
</file>

<file path=xl/tables/table63.xml><?xml version="1.0" encoding="utf-8"?>
<table xmlns="http://schemas.openxmlformats.org/spreadsheetml/2006/main" id="138" name="Tabela435177139" displayName="Tabela435177139" ref="I229:L232" totalsRowShown="0" headerRowDxfId="59" dataDxfId="58" headerRowCellStyle="Normal 2" dataCellStyle="Normal 2">
  <tableColumns count="4">
    <tableColumn id="1" name="Ônibus" dataDxfId="57" dataCellStyle="Normal 2"/>
    <tableColumn id="2" name="Pesado" dataDxfId="56" dataCellStyle="Normal 2"/>
    <tableColumn id="3" name="Vida Útil" dataDxfId="55" dataCellStyle="Normal 2">
      <calculatedColumnFormula>VLOOKUP(J230,E$229:F$231,2,0)</calculatedColumnFormula>
    </tableColumn>
    <tableColumn id="4" name="Depreciação" dataDxfId="54" dataCellStyle="Porcentagem 2">
      <calculatedColumnFormula>VLOOKUP(J230,E$229:G$231,3,0)</calculatedColumnFormula>
    </tableColumn>
  </tableColumns>
  <tableStyleInfo name="TableStyleMedium2" showFirstColumn="0" showLastColumn="0" showRowStripes="1" showColumnStripes="0"/>
</table>
</file>

<file path=xl/tables/table64.xml><?xml version="1.0" encoding="utf-8"?>
<table xmlns="http://schemas.openxmlformats.org/spreadsheetml/2006/main" id="31" name="Tabela32507632" displayName="Tabela32507632" ref="E226:G228" totalsRowShown="0" headerRowDxfId="53" headerRowCellStyle="Normal 2">
  <tableColumns count="3">
    <tableColumn id="1" name="Categoria" dataDxfId="52" dataCellStyle="Normal 2"/>
    <tableColumn id="2" name="Vida Útil" dataDxfId="51" dataCellStyle="Normal 2"/>
    <tableColumn id="3" name="Valor Residual " dataDxfId="50" dataCellStyle="Normal 2"/>
  </tableColumns>
  <tableStyleInfo name="TableStyleMedium2" showFirstColumn="0" showLastColumn="0" showRowStripes="1" showColumnStripes="0"/>
</table>
</file>

<file path=xl/tables/table65.xml><?xml version="1.0" encoding="utf-8"?>
<table xmlns="http://schemas.openxmlformats.org/spreadsheetml/2006/main" id="140" name="Tabela435177141" displayName="Tabela435177141" ref="I229:L232" totalsRowShown="0" headerRowDxfId="49" dataDxfId="48" headerRowCellStyle="Normal 2" dataCellStyle="Normal 2">
  <tableColumns count="4">
    <tableColumn id="1" name="Ônibus" dataDxfId="47" dataCellStyle="Normal 2"/>
    <tableColumn id="2" name="Pesado" dataDxfId="46" dataCellStyle="Normal 2"/>
    <tableColumn id="3" name="Vida Útil" dataDxfId="45" dataCellStyle="Normal 2">
      <calculatedColumnFormula>VLOOKUP(J230,E$229:F$231,2,0)</calculatedColumnFormula>
    </tableColumn>
    <tableColumn id="4" name="Depreciação" dataDxfId="44" dataCellStyle="Porcentagem 2">
      <calculatedColumnFormula>VLOOKUP(J230,E$229:G$231,3,0)</calculatedColumnFormula>
    </tableColumn>
  </tableColumns>
  <tableStyleInfo name="TableStyleMedium2" showFirstColumn="0" showLastColumn="0" showRowStripes="1" showColumnStripes="0"/>
</table>
</file>

<file path=xl/tables/table66.xml><?xml version="1.0" encoding="utf-8"?>
<table xmlns="http://schemas.openxmlformats.org/spreadsheetml/2006/main" id="32" name="Tabela32507633" displayName="Tabela32507633" ref="E226:G228" totalsRowShown="0" headerRowDxfId="43" headerRowCellStyle="Normal 2">
  <tableColumns count="3">
    <tableColumn id="1" name="Categoria" dataDxfId="42" dataCellStyle="Normal 2"/>
    <tableColumn id="2" name="Vida Útil" dataDxfId="41" dataCellStyle="Normal 2"/>
    <tableColumn id="3" name="Valor Residual " dataDxfId="40" dataCellStyle="Normal 2"/>
  </tableColumns>
  <tableStyleInfo name="TableStyleMedium2" showFirstColumn="0" showLastColumn="0" showRowStripes="1" showColumnStripes="0"/>
</table>
</file>

<file path=xl/tables/table67.xml><?xml version="1.0" encoding="utf-8"?>
<table xmlns="http://schemas.openxmlformats.org/spreadsheetml/2006/main" id="142" name="Tabela435177143" displayName="Tabela435177143" ref="I229:L232" totalsRowShown="0" headerRowDxfId="39" dataDxfId="38" headerRowCellStyle="Normal 2" dataCellStyle="Normal 2">
  <tableColumns count="4">
    <tableColumn id="1" name="Ônibus" dataDxfId="37" dataCellStyle="Normal 2"/>
    <tableColumn id="2" name="Pesado" dataDxfId="36" dataCellStyle="Normal 2"/>
    <tableColumn id="3" name="Vida Útil" dataDxfId="35" dataCellStyle="Normal 2">
      <calculatedColumnFormula>VLOOKUP(J230,E$229:F$231,2,0)</calculatedColumnFormula>
    </tableColumn>
    <tableColumn id="4" name="Depreciação" dataDxfId="34" dataCellStyle="Porcentagem 2">
      <calculatedColumnFormula>VLOOKUP(J230,E$229:G$231,3,0)</calculatedColumnFormula>
    </tableColumn>
  </tableColumns>
  <tableStyleInfo name="TableStyleMedium2" showFirstColumn="0" showLastColumn="0" showRowStripes="1" showColumnStripes="0"/>
</table>
</file>

<file path=xl/tables/table68.xml><?xml version="1.0" encoding="utf-8"?>
<table xmlns="http://schemas.openxmlformats.org/spreadsheetml/2006/main" id="33" name="Tabela32507634" displayName="Tabela32507634" ref="E226:G228" totalsRowShown="0" headerRowDxfId="33" headerRowCellStyle="Normal 2">
  <tableColumns count="3">
    <tableColumn id="1" name="Categoria" dataDxfId="32" dataCellStyle="Normal 2"/>
    <tableColumn id="2" name="Vida Útil" dataDxfId="31" dataCellStyle="Normal 2"/>
    <tableColumn id="3" name="Valor Residual " dataDxfId="30" dataCellStyle="Normal 2"/>
  </tableColumns>
  <tableStyleInfo name="TableStyleMedium2" showFirstColumn="0" showLastColumn="0" showRowStripes="1" showColumnStripes="0"/>
</table>
</file>

<file path=xl/tables/table69.xml><?xml version="1.0" encoding="utf-8"?>
<table xmlns="http://schemas.openxmlformats.org/spreadsheetml/2006/main" id="144" name="Tabela435177145" displayName="Tabela435177145" ref="I229:L232" totalsRowShown="0" headerRowDxfId="29" dataDxfId="28" headerRowCellStyle="Normal 2" dataCellStyle="Normal 2">
  <tableColumns count="4">
    <tableColumn id="1" name="Ônibus" dataDxfId="27" dataCellStyle="Normal 2"/>
    <tableColumn id="2" name="Pesado" dataDxfId="26" dataCellStyle="Normal 2"/>
    <tableColumn id="3" name="Vida Útil" dataDxfId="25" dataCellStyle="Normal 2">
      <calculatedColumnFormula>VLOOKUP(J230,E$229:F$231,2,0)</calculatedColumnFormula>
    </tableColumn>
    <tableColumn id="4" name="Depreciação" dataDxfId="24" dataCellStyle="Porcentagem 2">
      <calculatedColumnFormula>VLOOKUP(J230,E$229:G$231,3,0)</calculatedColumnFormula>
    </tableColumn>
  </tableColumns>
  <tableStyleInfo name="TableStyleMedium2" showFirstColumn="0" showLastColumn="0" showRowStripes="1" showColumnStripes="0"/>
</table>
</file>

<file path=xl/tables/table70.xml><?xml version="1.0" encoding="utf-8"?>
<table xmlns="http://schemas.openxmlformats.org/spreadsheetml/2006/main" id="34" name="Tabela32507635" displayName="Tabela32507635" ref="E226:G228" totalsRowShown="0" headerRowDxfId="23" headerRowCellStyle="Normal 2">
  <tableColumns count="3">
    <tableColumn id="1" name="Categoria" dataDxfId="22" dataCellStyle="Normal 2"/>
    <tableColumn id="2" name="Vida Útil" dataDxfId="21" dataCellStyle="Normal 2"/>
    <tableColumn id="3" name="Valor Residual " dataDxfId="20" dataCellStyle="Normal 2"/>
  </tableColumns>
  <tableStyleInfo name="TableStyleMedium2" showFirstColumn="0" showLastColumn="0" showRowStripes="1" showColumnStripes="0"/>
</table>
</file>

<file path=xl/tables/table71.xml><?xml version="1.0" encoding="utf-8"?>
<table xmlns="http://schemas.openxmlformats.org/spreadsheetml/2006/main" id="146" name="Tabela435177147" displayName="Tabela435177147" ref="I229:L232" totalsRowShown="0" headerRowDxfId="19" dataDxfId="18" headerRowCellStyle="Normal 2" dataCellStyle="Normal 2">
  <tableColumns count="4">
    <tableColumn id="1" name="Ônibus" dataDxfId="17" dataCellStyle="Normal 2"/>
    <tableColumn id="2" name="Pesado" dataDxfId="16" dataCellStyle="Normal 2"/>
    <tableColumn id="3" name="Vida Útil" dataDxfId="15" dataCellStyle="Normal 2">
      <calculatedColumnFormula>VLOOKUP(J230,E$229:F$231,2,0)</calculatedColumnFormula>
    </tableColumn>
    <tableColumn id="4" name="Depreciação" dataDxfId="14" dataCellStyle="Porcentagem 2">
      <calculatedColumnFormula>VLOOKUP(J230,E$229:G$231,3,0)</calculatedColumnFormula>
    </tableColumn>
  </tableColumns>
  <tableStyleInfo name="TableStyleMedium2" showFirstColumn="0" showLastColumn="0" showRowStripes="1" showColumnStripes="0"/>
</table>
</file>

<file path=xl/tables/table72.xml><?xml version="1.0" encoding="utf-8"?>
<table xmlns="http://schemas.openxmlformats.org/spreadsheetml/2006/main" id="35" name="Tabela32507636" displayName="Tabela32507636" ref="E226:G228" totalsRowShown="0" headerRowDxfId="13" headerRowCellStyle="Normal 2">
  <tableColumns count="3">
    <tableColumn id="1" name="Categoria" dataDxfId="12" dataCellStyle="Normal 2"/>
    <tableColumn id="2" name="Vida Útil" dataDxfId="11" dataCellStyle="Normal 2"/>
    <tableColumn id="3" name="Valor Residual " dataDxfId="10" dataCellStyle="Normal 2"/>
  </tableColumns>
  <tableStyleInfo name="TableStyleMedium2" showFirstColumn="0" showLastColumn="0" showRowStripes="1" showColumnStripes="0"/>
</table>
</file>

<file path=xl/tables/table73.xml><?xml version="1.0" encoding="utf-8"?>
<table xmlns="http://schemas.openxmlformats.org/spreadsheetml/2006/main" id="148" name="Tabela435177149" displayName="Tabela435177149" ref="I229:L232" totalsRowShown="0" headerRowDxfId="9" dataDxfId="8" headerRowCellStyle="Normal 2" dataCellStyle="Normal 2">
  <tableColumns count="4">
    <tableColumn id="1" name="Ônibus" dataDxfId="7" dataCellStyle="Normal 2"/>
    <tableColumn id="2" name="Pesado" dataDxfId="6" dataCellStyle="Normal 2"/>
    <tableColumn id="3" name="Vida Útil" dataDxfId="5" dataCellStyle="Normal 2">
      <calculatedColumnFormula>VLOOKUP(J230,E$229:F$231,2,0)</calculatedColumnFormula>
    </tableColumn>
    <tableColumn id="4" name="Depreciação" dataDxfId="4" dataCellStyle="Porcentagem 2">
      <calculatedColumnFormula>VLOOKUP(J230,E$229:G$231,3,0)</calculatedColumnFormula>
    </tableColumn>
  </tableColumns>
  <tableStyleInfo name="TableStyleMedium2" showFirstColumn="0" showLastColumn="0" showRowStripes="1" showColumnStripes="0"/>
</table>
</file>

<file path=xl/tables/table74.xml><?xml version="1.0" encoding="utf-8"?>
<table xmlns="http://schemas.openxmlformats.org/spreadsheetml/2006/main" id="36" name="Tabela32507637" displayName="Tabela32507637" ref="E226:G228" totalsRowShown="0" headerRowDxfId="3" headerRowCellStyle="Normal 2">
  <tableColumns count="3">
    <tableColumn id="1" name="Categoria" dataDxfId="2" dataCellStyle="Normal 2"/>
    <tableColumn id="2" name="Vida Útil" dataDxfId="1" dataCellStyle="Normal 2"/>
    <tableColumn id="3" name="Valor Residual " dataDxfId="0" dataCellStyle="Normal 2"/>
  </tableColumns>
  <tableStyleInfo name="TableStyleMedium2" showFirstColumn="0" showLastColumn="0"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table" Target="../tables/table5.xml"/></Relationships>
</file>

<file path=xl/worksheets/_rels/sheet4.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table" Target="../tables/table7.xml"/></Relationships>
</file>

<file path=xl/worksheets/_rels/sheet5.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table" Target="../tables/table9.xml"/></Relationships>
</file>

<file path=xl/worksheets/_rels/sheet6.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table" Target="../tables/table11.xml"/></Relationships>
</file>

<file path=xl/worksheets/_rels/sheet7.xml.rels><?xml version="1.0" encoding="UTF-8" standalone="yes"?>
<Relationships xmlns="http://schemas.openxmlformats.org/package/2006/relationships"><Relationship Id="rId2" Type="http://schemas.openxmlformats.org/officeDocument/2006/relationships/table" Target="../tables/table14.xml"/><Relationship Id="rId1" Type="http://schemas.openxmlformats.org/officeDocument/2006/relationships/table" Target="../tables/table13.xml"/></Relationships>
</file>

<file path=xl/worksheets/_rels/sheet8.xml.rels><?xml version="1.0" encoding="UTF-8" standalone="yes"?>
<Relationships xmlns="http://schemas.openxmlformats.org/package/2006/relationships"><Relationship Id="rId2" Type="http://schemas.openxmlformats.org/officeDocument/2006/relationships/table" Target="../tables/table16.xml"/><Relationship Id="rId1" Type="http://schemas.openxmlformats.org/officeDocument/2006/relationships/table" Target="../tables/table15.xml"/></Relationships>
</file>

<file path=xl/worksheets/_rels/sheet9.xml.rels><?xml version="1.0" encoding="UTF-8" standalone="yes"?>
<Relationships xmlns="http://schemas.openxmlformats.org/package/2006/relationships"><Relationship Id="rId2" Type="http://schemas.openxmlformats.org/officeDocument/2006/relationships/table" Target="../tables/table18.xml"/><Relationship Id="rId1" Type="http://schemas.openxmlformats.org/officeDocument/2006/relationships/table" Target="../tables/table17.xml"/></Relationships>
</file>

<file path=xl/worksheets/_rels/sheet10.xml.rels><?xml version="1.0" encoding="UTF-8" standalone="yes"?>
<Relationships xmlns="http://schemas.openxmlformats.org/package/2006/relationships"><Relationship Id="rId2" Type="http://schemas.openxmlformats.org/officeDocument/2006/relationships/table" Target="../tables/table20.xml"/><Relationship Id="rId1" Type="http://schemas.openxmlformats.org/officeDocument/2006/relationships/table" Target="../tables/table19.xml"/></Relationships>
</file>

<file path=xl/worksheets/_rels/sheet11.xml.rels><?xml version="1.0" encoding="UTF-8" standalone="yes"?>
<Relationships xmlns="http://schemas.openxmlformats.org/package/2006/relationships"><Relationship Id="rId2" Type="http://schemas.openxmlformats.org/officeDocument/2006/relationships/table" Target="../tables/table22.xml"/><Relationship Id="rId1" Type="http://schemas.openxmlformats.org/officeDocument/2006/relationships/table" Target="../tables/table21.xml"/></Relationships>
</file>

<file path=xl/worksheets/_rels/sheet12.xml.rels><?xml version="1.0" encoding="UTF-8" standalone="yes"?>
<Relationships xmlns="http://schemas.openxmlformats.org/package/2006/relationships"><Relationship Id="rId2" Type="http://schemas.openxmlformats.org/officeDocument/2006/relationships/table" Target="../tables/table24.xml"/><Relationship Id="rId1" Type="http://schemas.openxmlformats.org/officeDocument/2006/relationships/table" Target="../tables/table23.xml"/></Relationships>
</file>

<file path=xl/worksheets/_rels/sheet13.xml.rels><?xml version="1.0" encoding="UTF-8" standalone="yes"?>
<Relationships xmlns="http://schemas.openxmlformats.org/package/2006/relationships"><Relationship Id="rId2" Type="http://schemas.openxmlformats.org/officeDocument/2006/relationships/table" Target="../tables/table26.xml"/><Relationship Id="rId1" Type="http://schemas.openxmlformats.org/officeDocument/2006/relationships/table" Target="../tables/table25.xml"/></Relationships>
</file>

<file path=xl/worksheets/_rels/sheet14.xml.rels><?xml version="1.0" encoding="UTF-8" standalone="yes"?>
<Relationships xmlns="http://schemas.openxmlformats.org/package/2006/relationships"><Relationship Id="rId3" Type="http://schemas.openxmlformats.org/officeDocument/2006/relationships/table" Target="../tables/table28.xml"/><Relationship Id="rId2" Type="http://schemas.openxmlformats.org/officeDocument/2006/relationships/table" Target="../tables/table27.xml"/><Relationship Id="rId1" Type="http://schemas.openxmlformats.org/officeDocument/2006/relationships/printerSettings" Target="../printerSettings/printerSettings3.bin"/></Relationships>
</file>

<file path=xl/worksheets/_rels/sheet15.xml.rels><?xml version="1.0" encoding="UTF-8" standalone="yes"?>
<Relationships xmlns="http://schemas.openxmlformats.org/package/2006/relationships"><Relationship Id="rId2" Type="http://schemas.openxmlformats.org/officeDocument/2006/relationships/table" Target="../tables/table30.xml"/><Relationship Id="rId1" Type="http://schemas.openxmlformats.org/officeDocument/2006/relationships/table" Target="../tables/table29.xml"/></Relationships>
</file>

<file path=xl/worksheets/_rels/sheet16.xml.rels><?xml version="1.0" encoding="UTF-8" standalone="yes"?>
<Relationships xmlns="http://schemas.openxmlformats.org/package/2006/relationships"><Relationship Id="rId2" Type="http://schemas.openxmlformats.org/officeDocument/2006/relationships/table" Target="../tables/table32.xml"/><Relationship Id="rId1" Type="http://schemas.openxmlformats.org/officeDocument/2006/relationships/table" Target="../tables/table31.xml"/></Relationships>
</file>

<file path=xl/worksheets/_rels/sheet17.xml.rels><?xml version="1.0" encoding="UTF-8" standalone="yes"?>
<Relationships xmlns="http://schemas.openxmlformats.org/package/2006/relationships"><Relationship Id="rId2" Type="http://schemas.openxmlformats.org/officeDocument/2006/relationships/table" Target="../tables/table34.xml"/><Relationship Id="rId1" Type="http://schemas.openxmlformats.org/officeDocument/2006/relationships/table" Target="../tables/table33.xml"/></Relationships>
</file>

<file path=xl/worksheets/_rels/sheet18.xml.rels><?xml version="1.0" encoding="UTF-8" standalone="yes"?>
<Relationships xmlns="http://schemas.openxmlformats.org/package/2006/relationships"><Relationship Id="rId2" Type="http://schemas.openxmlformats.org/officeDocument/2006/relationships/table" Target="../tables/table36.xml"/><Relationship Id="rId1" Type="http://schemas.openxmlformats.org/officeDocument/2006/relationships/table" Target="../tables/table35.xml"/></Relationships>
</file>

<file path=xl/worksheets/_rels/sheet19.xml.rels><?xml version="1.0" encoding="UTF-8" standalone="yes"?>
<Relationships xmlns="http://schemas.openxmlformats.org/package/2006/relationships"><Relationship Id="rId2" Type="http://schemas.openxmlformats.org/officeDocument/2006/relationships/table" Target="../tables/table38.xml"/><Relationship Id="rId1" Type="http://schemas.openxmlformats.org/officeDocument/2006/relationships/table" Target="../tables/table37.xml"/></Relationships>
</file>

<file path=xl/worksheets/_rels/sheet20.xml.rels><?xml version="1.0" encoding="UTF-8" standalone="yes"?>
<Relationships xmlns="http://schemas.openxmlformats.org/package/2006/relationships"><Relationship Id="rId2" Type="http://schemas.openxmlformats.org/officeDocument/2006/relationships/table" Target="../tables/table40.xml"/><Relationship Id="rId1" Type="http://schemas.openxmlformats.org/officeDocument/2006/relationships/table" Target="../tables/table39.xml"/></Relationships>
</file>

<file path=xl/worksheets/_rels/sheet21.xml.rels><?xml version="1.0" encoding="UTF-8" standalone="yes"?>
<Relationships xmlns="http://schemas.openxmlformats.org/package/2006/relationships"><Relationship Id="rId2" Type="http://schemas.openxmlformats.org/officeDocument/2006/relationships/table" Target="../tables/table42.xml"/><Relationship Id="rId1" Type="http://schemas.openxmlformats.org/officeDocument/2006/relationships/table" Target="../tables/table41.xml"/></Relationships>
</file>

<file path=xl/worksheets/_rels/sheet22.xml.rels><?xml version="1.0" encoding="UTF-8" standalone="yes"?>
<Relationships xmlns="http://schemas.openxmlformats.org/package/2006/relationships"><Relationship Id="rId2" Type="http://schemas.openxmlformats.org/officeDocument/2006/relationships/table" Target="../tables/table44.xml"/><Relationship Id="rId1" Type="http://schemas.openxmlformats.org/officeDocument/2006/relationships/table" Target="../tables/table43.xml"/></Relationships>
</file>

<file path=xl/worksheets/_rels/sheet23.xml.rels><?xml version="1.0" encoding="UTF-8" standalone="yes"?>
<Relationships xmlns="http://schemas.openxmlformats.org/package/2006/relationships"><Relationship Id="rId2" Type="http://schemas.openxmlformats.org/officeDocument/2006/relationships/table" Target="../tables/table46.xml"/><Relationship Id="rId1" Type="http://schemas.openxmlformats.org/officeDocument/2006/relationships/table" Target="../tables/table45.xml"/></Relationships>
</file>

<file path=xl/worksheets/_rels/sheet24.xml.rels><?xml version="1.0" encoding="UTF-8" standalone="yes"?>
<Relationships xmlns="http://schemas.openxmlformats.org/package/2006/relationships"><Relationship Id="rId2" Type="http://schemas.openxmlformats.org/officeDocument/2006/relationships/table" Target="../tables/table48.xml"/><Relationship Id="rId1" Type="http://schemas.openxmlformats.org/officeDocument/2006/relationships/table" Target="../tables/table47.xml"/></Relationships>
</file>

<file path=xl/worksheets/_rels/sheet25.xml.rels><?xml version="1.0" encoding="UTF-8" standalone="yes"?>
<Relationships xmlns="http://schemas.openxmlformats.org/package/2006/relationships"><Relationship Id="rId2" Type="http://schemas.openxmlformats.org/officeDocument/2006/relationships/table" Target="../tables/table50.xml"/><Relationship Id="rId1" Type="http://schemas.openxmlformats.org/officeDocument/2006/relationships/table" Target="../tables/table49.xml"/></Relationships>
</file>

<file path=xl/worksheets/_rels/sheet26.xml.rels><?xml version="1.0" encoding="UTF-8" standalone="yes"?>
<Relationships xmlns="http://schemas.openxmlformats.org/package/2006/relationships"><Relationship Id="rId2" Type="http://schemas.openxmlformats.org/officeDocument/2006/relationships/table" Target="../tables/table52.xml"/><Relationship Id="rId1" Type="http://schemas.openxmlformats.org/officeDocument/2006/relationships/table" Target="../tables/table51.xml"/></Relationships>
</file>

<file path=xl/worksheets/_rels/sheet27.xml.rels><?xml version="1.0" encoding="UTF-8" standalone="yes"?>
<Relationships xmlns="http://schemas.openxmlformats.org/package/2006/relationships"><Relationship Id="rId2" Type="http://schemas.openxmlformats.org/officeDocument/2006/relationships/table" Target="../tables/table54.xml"/><Relationship Id="rId1" Type="http://schemas.openxmlformats.org/officeDocument/2006/relationships/table" Target="../tables/table53.xml"/></Relationships>
</file>

<file path=xl/worksheets/_rels/sheet28.xml.rels><?xml version="1.0" encoding="UTF-8" standalone="yes"?>
<Relationships xmlns="http://schemas.openxmlformats.org/package/2006/relationships"><Relationship Id="rId2" Type="http://schemas.openxmlformats.org/officeDocument/2006/relationships/table" Target="../tables/table56.xml"/><Relationship Id="rId1" Type="http://schemas.openxmlformats.org/officeDocument/2006/relationships/table" Target="../tables/table55.xml"/></Relationships>
</file>

<file path=xl/worksheets/_rels/sheet29.xml.rels><?xml version="1.0" encoding="UTF-8" standalone="yes"?>
<Relationships xmlns="http://schemas.openxmlformats.org/package/2006/relationships"><Relationship Id="rId3" Type="http://schemas.openxmlformats.org/officeDocument/2006/relationships/table" Target="../tables/table58.xml"/><Relationship Id="rId2" Type="http://schemas.openxmlformats.org/officeDocument/2006/relationships/table" Target="../tables/table57.xml"/><Relationship Id="rId1" Type="http://schemas.openxmlformats.org/officeDocument/2006/relationships/printerSettings" Target="../printerSettings/printerSettings4.bin"/></Relationships>
</file>

<file path=xl/worksheets/_rels/sheet30.xml.rels><?xml version="1.0" encoding="UTF-8" standalone="yes"?>
<Relationships xmlns="http://schemas.openxmlformats.org/package/2006/relationships"><Relationship Id="rId2" Type="http://schemas.openxmlformats.org/officeDocument/2006/relationships/table" Target="../tables/table60.xml"/><Relationship Id="rId1" Type="http://schemas.openxmlformats.org/officeDocument/2006/relationships/table" Target="../tables/table59.xml"/></Relationships>
</file>

<file path=xl/worksheets/_rels/sheet31.xml.rels><?xml version="1.0" encoding="UTF-8" standalone="yes"?>
<Relationships xmlns="http://schemas.openxmlformats.org/package/2006/relationships"><Relationship Id="rId3" Type="http://schemas.openxmlformats.org/officeDocument/2006/relationships/table" Target="../tables/table62.xml"/><Relationship Id="rId2" Type="http://schemas.openxmlformats.org/officeDocument/2006/relationships/table" Target="../tables/table61.xml"/><Relationship Id="rId1" Type="http://schemas.openxmlformats.org/officeDocument/2006/relationships/printerSettings" Target="../printerSettings/printerSettings5.bin"/></Relationships>
</file>

<file path=xl/worksheets/_rels/sheet32.xml.rels><?xml version="1.0" encoding="UTF-8" standalone="yes"?>
<Relationships xmlns="http://schemas.openxmlformats.org/package/2006/relationships"><Relationship Id="rId2" Type="http://schemas.openxmlformats.org/officeDocument/2006/relationships/table" Target="../tables/table64.xml"/><Relationship Id="rId1" Type="http://schemas.openxmlformats.org/officeDocument/2006/relationships/table" Target="../tables/table63.xml"/></Relationships>
</file>

<file path=xl/worksheets/_rels/sheet33.xml.rels><?xml version="1.0" encoding="UTF-8" standalone="yes"?>
<Relationships xmlns="http://schemas.openxmlformats.org/package/2006/relationships"><Relationship Id="rId2" Type="http://schemas.openxmlformats.org/officeDocument/2006/relationships/table" Target="../tables/table66.xml"/><Relationship Id="rId1" Type="http://schemas.openxmlformats.org/officeDocument/2006/relationships/table" Target="../tables/table65.xml"/></Relationships>
</file>

<file path=xl/worksheets/_rels/sheet34.xml.rels><?xml version="1.0" encoding="UTF-8" standalone="yes"?>
<Relationships xmlns="http://schemas.openxmlformats.org/package/2006/relationships"><Relationship Id="rId2" Type="http://schemas.openxmlformats.org/officeDocument/2006/relationships/table" Target="../tables/table68.xml"/><Relationship Id="rId1" Type="http://schemas.openxmlformats.org/officeDocument/2006/relationships/table" Target="../tables/table67.xml"/></Relationships>
</file>

<file path=xl/worksheets/_rels/sheet35.xml.rels><?xml version="1.0" encoding="UTF-8" standalone="yes"?>
<Relationships xmlns="http://schemas.openxmlformats.org/package/2006/relationships"><Relationship Id="rId2" Type="http://schemas.openxmlformats.org/officeDocument/2006/relationships/table" Target="../tables/table70.xml"/><Relationship Id="rId1" Type="http://schemas.openxmlformats.org/officeDocument/2006/relationships/table" Target="../tables/table69.xml"/></Relationships>
</file>

<file path=xl/worksheets/_rels/sheet36.xml.rels><?xml version="1.0" encoding="UTF-8" standalone="yes"?>
<Relationships xmlns="http://schemas.openxmlformats.org/package/2006/relationships"><Relationship Id="rId2" Type="http://schemas.openxmlformats.org/officeDocument/2006/relationships/table" Target="../tables/table72.xml"/><Relationship Id="rId1" Type="http://schemas.openxmlformats.org/officeDocument/2006/relationships/table" Target="../tables/table71.xml"/></Relationships>
</file>

<file path=xl/worksheets/_rels/sheet37.xml.rels><?xml version="1.0" encoding="UTF-8" standalone="yes"?>
<Relationships xmlns="http://schemas.openxmlformats.org/package/2006/relationships"><Relationship Id="rId2" Type="http://schemas.openxmlformats.org/officeDocument/2006/relationships/table" Target="../tables/table74.xml"/><Relationship Id="rId1" Type="http://schemas.openxmlformats.org/officeDocument/2006/relationships/table" Target="../tables/table7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
    <tabColor rgb="FF8DB3E2"/>
    <pageSetUpPr fitToPage="1"/>
  </sheetPr>
  <dimension ref="A1:Z988"/>
  <sheetViews>
    <sheetView showGridLines="0" zoomScaleNormal="100" workbookViewId="0">
      <selection activeCell="C319" sqref="C319"/>
    </sheetView>
  </sheetViews>
  <sheetFormatPr defaultColWidth="14.42578125" defaultRowHeight="15" customHeight="1"/>
  <cols>
    <col min="1" max="1" width="38" customWidth="1"/>
    <col min="2" max="2" width="34.42578125" customWidth="1"/>
    <col min="3" max="4" width="31.5703125" customWidth="1"/>
    <col min="5" max="5" width="33.7109375" customWidth="1"/>
    <col min="6" max="6" width="23.28515625" customWidth="1"/>
    <col min="7" max="7" width="12.5703125" bestFit="1" customWidth="1"/>
    <col min="8" max="8" width="15" customWidth="1"/>
    <col min="9" max="9" width="11.28515625" bestFit="1" customWidth="1"/>
    <col min="10" max="10" width="9.140625" customWidth="1"/>
    <col min="11" max="11" width="8.7109375" customWidth="1"/>
    <col min="12" max="12" width="10.7109375" customWidth="1"/>
    <col min="13" max="13" width="16" customWidth="1"/>
    <col min="14" max="14" width="14.7109375" customWidth="1"/>
    <col min="15" max="15" width="8.7109375" customWidth="1"/>
    <col min="16" max="16" width="9" customWidth="1"/>
    <col min="17" max="17" width="10.7109375" customWidth="1"/>
    <col min="18" max="18" width="9.85546875" customWidth="1"/>
    <col min="19" max="19" width="13" customWidth="1"/>
    <col min="20" max="26" width="8.7109375" customWidth="1"/>
  </cols>
  <sheetData>
    <row r="1" spans="1:26">
      <c r="A1" s="1"/>
      <c r="B1" s="2"/>
      <c r="C1" s="2"/>
      <c r="D1" s="2"/>
      <c r="E1" s="2"/>
      <c r="F1" s="2"/>
      <c r="G1" s="2"/>
      <c r="H1" s="2"/>
      <c r="I1" s="2"/>
      <c r="J1" s="2"/>
      <c r="K1" s="2"/>
      <c r="L1" s="2"/>
      <c r="M1" s="2"/>
      <c r="N1" s="2"/>
      <c r="O1" s="2"/>
      <c r="P1" s="2"/>
      <c r="Q1" s="2"/>
      <c r="R1" s="2"/>
      <c r="S1" s="2"/>
      <c r="T1" s="2"/>
      <c r="U1" s="2"/>
      <c r="V1" s="2"/>
      <c r="W1" s="2"/>
      <c r="X1" s="2"/>
      <c r="Y1" s="2"/>
      <c r="Z1" s="2"/>
    </row>
    <row r="2" spans="1:26" ht="48" customHeight="1">
      <c r="A2" s="207" t="s">
        <v>0</v>
      </c>
      <c r="B2" s="183"/>
      <c r="C2" s="183"/>
      <c r="D2" s="183"/>
      <c r="E2" s="180"/>
      <c r="F2" s="3"/>
      <c r="G2" s="3"/>
      <c r="H2" s="3"/>
      <c r="I2" s="3"/>
      <c r="J2" s="2"/>
      <c r="K2" s="2"/>
      <c r="L2" s="2"/>
      <c r="M2" s="2"/>
      <c r="N2" s="2"/>
      <c r="O2" s="2"/>
      <c r="P2" s="2"/>
      <c r="Q2" s="2"/>
      <c r="R2" s="2"/>
      <c r="S2" s="2"/>
      <c r="T2" s="2"/>
      <c r="U2" s="2"/>
      <c r="V2" s="2"/>
      <c r="W2" s="2"/>
      <c r="X2" s="2"/>
      <c r="Y2" s="2"/>
      <c r="Z2" s="2"/>
    </row>
    <row r="3" spans="1:26" ht="21.75" customHeight="1">
      <c r="A3" s="179" t="s">
        <v>1</v>
      </c>
      <c r="B3" s="183"/>
      <c r="C3" s="183"/>
      <c r="D3" s="183"/>
      <c r="E3" s="180"/>
      <c r="F3" s="2"/>
      <c r="G3" s="2"/>
      <c r="H3" s="2"/>
      <c r="I3" s="2"/>
      <c r="J3" s="2"/>
      <c r="K3" s="2"/>
      <c r="L3" s="2"/>
      <c r="M3" s="2"/>
      <c r="N3" s="2"/>
      <c r="O3" s="2"/>
      <c r="P3" s="2"/>
      <c r="Q3" s="2"/>
      <c r="R3" s="2"/>
      <c r="S3" s="2"/>
      <c r="T3" s="2"/>
      <c r="U3" s="2"/>
      <c r="V3" s="2"/>
      <c r="W3" s="2"/>
      <c r="X3" s="2"/>
      <c r="Y3" s="2"/>
      <c r="Z3" s="2"/>
    </row>
    <row r="4" spans="1:26" ht="21.75" customHeight="1">
      <c r="A4" s="4"/>
      <c r="B4" s="4"/>
      <c r="C4" s="4"/>
      <c r="D4" s="4"/>
      <c r="E4" s="4"/>
      <c r="F4" s="2"/>
      <c r="G4" s="2"/>
      <c r="H4" s="2"/>
      <c r="I4" s="2"/>
      <c r="J4" s="2"/>
      <c r="K4" s="2"/>
      <c r="L4" s="2"/>
      <c r="M4" s="2"/>
      <c r="N4" s="2"/>
      <c r="O4" s="2"/>
      <c r="P4" s="2"/>
      <c r="Q4" s="2"/>
      <c r="R4" s="2"/>
      <c r="S4" s="2"/>
      <c r="T4" s="2"/>
      <c r="U4" s="2"/>
      <c r="V4" s="2"/>
      <c r="W4" s="2"/>
      <c r="X4" s="2"/>
      <c r="Y4" s="2"/>
      <c r="Z4" s="2"/>
    </row>
    <row r="5" spans="1:26" ht="21.75" customHeight="1">
      <c r="A5" s="208" t="s">
        <v>2</v>
      </c>
      <c r="B5" s="183"/>
      <c r="C5" s="183"/>
      <c r="D5" s="183"/>
      <c r="E5" s="180"/>
      <c r="F5" s="2"/>
      <c r="G5" s="2"/>
      <c r="H5" s="2"/>
      <c r="I5" s="2"/>
      <c r="J5" s="2"/>
      <c r="K5" s="2"/>
      <c r="L5" s="2"/>
      <c r="M5" s="2"/>
      <c r="N5" s="2"/>
      <c r="O5" s="2"/>
      <c r="P5" s="2"/>
      <c r="Q5" s="2"/>
      <c r="R5" s="2"/>
      <c r="S5" s="2"/>
      <c r="T5" s="2"/>
      <c r="U5" s="2"/>
      <c r="V5" s="2"/>
      <c r="W5" s="2"/>
      <c r="X5" s="2"/>
      <c r="Y5" s="2"/>
      <c r="Z5" s="2"/>
    </row>
    <row r="6" spans="1:26" ht="21.75" customHeight="1">
      <c r="A6" s="208" t="s">
        <v>3</v>
      </c>
      <c r="B6" s="180"/>
      <c r="C6" s="208" t="s">
        <v>4</v>
      </c>
      <c r="D6" s="183"/>
      <c r="E6" s="180"/>
      <c r="F6" s="2"/>
      <c r="G6" s="2"/>
      <c r="H6" s="2"/>
      <c r="I6" s="2"/>
      <c r="J6" s="2"/>
      <c r="K6" s="2"/>
      <c r="L6" s="2"/>
      <c r="M6" s="2"/>
      <c r="N6" s="2"/>
      <c r="O6" s="2"/>
      <c r="P6" s="2"/>
      <c r="Q6" s="2"/>
      <c r="R6" s="2"/>
      <c r="S6" s="2"/>
      <c r="T6" s="2"/>
      <c r="U6" s="2"/>
      <c r="V6" s="2"/>
      <c r="W6" s="2"/>
      <c r="X6" s="2"/>
      <c r="Y6" s="2"/>
      <c r="Z6" s="2"/>
    </row>
    <row r="7" spans="1:26" ht="24.75" customHeight="1">
      <c r="A7" s="209" t="s">
        <v>626</v>
      </c>
      <c r="B7" s="210"/>
      <c r="C7" s="210"/>
      <c r="D7" s="210"/>
      <c r="E7" s="211"/>
      <c r="F7" s="2"/>
      <c r="G7" s="2"/>
      <c r="H7" s="2"/>
      <c r="I7" s="2"/>
      <c r="J7" s="2"/>
      <c r="K7" s="2"/>
      <c r="L7" s="2"/>
      <c r="M7" s="2"/>
      <c r="N7" s="2"/>
      <c r="O7" s="2"/>
      <c r="P7" s="2"/>
      <c r="Q7" s="2"/>
      <c r="R7" s="2"/>
      <c r="S7" s="2"/>
      <c r="T7" s="2"/>
      <c r="U7" s="2"/>
      <c r="V7" s="2"/>
      <c r="W7" s="2"/>
      <c r="X7" s="2"/>
      <c r="Y7" s="2"/>
      <c r="Z7" s="2"/>
    </row>
    <row r="8" spans="1:26" ht="66" customHeight="1">
      <c r="A8" s="212"/>
      <c r="B8" s="213"/>
      <c r="C8" s="213"/>
      <c r="D8" s="213"/>
      <c r="E8" s="214"/>
      <c r="F8" s="2"/>
      <c r="G8" s="2"/>
      <c r="H8" s="2"/>
      <c r="I8" s="2"/>
      <c r="J8" s="2"/>
      <c r="K8" s="2"/>
      <c r="L8" s="2"/>
      <c r="M8" s="2"/>
      <c r="N8" s="2"/>
      <c r="O8" s="2"/>
      <c r="P8" s="2"/>
      <c r="Q8" s="2"/>
      <c r="R8" s="2"/>
      <c r="S8" s="2"/>
      <c r="T8" s="2"/>
      <c r="U8" s="2"/>
      <c r="V8" s="2"/>
      <c r="W8" s="2"/>
      <c r="X8" s="2"/>
      <c r="Y8" s="2"/>
      <c r="Z8" s="2"/>
    </row>
    <row r="9" spans="1:26" ht="21.75" customHeight="1">
      <c r="A9" s="4"/>
      <c r="B9" s="4"/>
      <c r="C9" s="4"/>
      <c r="D9" s="4"/>
      <c r="E9" s="4"/>
      <c r="F9" s="2"/>
      <c r="G9" s="2"/>
      <c r="H9" s="2"/>
      <c r="I9" s="2"/>
      <c r="J9" s="2"/>
      <c r="K9" s="2"/>
      <c r="L9" s="2"/>
      <c r="M9" s="2"/>
      <c r="N9" s="2"/>
      <c r="O9" s="2"/>
      <c r="P9" s="2"/>
      <c r="Q9" s="2"/>
      <c r="R9" s="2"/>
      <c r="S9" s="2"/>
      <c r="T9" s="2"/>
      <c r="U9" s="2"/>
      <c r="V9" s="2"/>
      <c r="W9" s="2"/>
      <c r="X9" s="2"/>
      <c r="Y9" s="2"/>
      <c r="Z9" s="2"/>
    </row>
    <row r="10" spans="1:26" ht="28.5" customHeight="1">
      <c r="A10" s="5" t="s">
        <v>5</v>
      </c>
      <c r="B10" s="215"/>
      <c r="C10" s="216"/>
      <c r="D10" s="216"/>
      <c r="E10" s="217"/>
      <c r="F10" s="2"/>
      <c r="G10" s="2"/>
      <c r="H10" s="2"/>
      <c r="I10" s="2"/>
      <c r="J10" s="2"/>
      <c r="K10" s="2"/>
      <c r="L10" s="2"/>
      <c r="M10" s="2"/>
      <c r="N10" s="2"/>
      <c r="O10" s="2"/>
      <c r="P10" s="2"/>
      <c r="Q10" s="2"/>
      <c r="R10" s="2"/>
      <c r="S10" s="2"/>
      <c r="T10" s="2"/>
      <c r="U10" s="2"/>
      <c r="V10" s="2"/>
      <c r="W10" s="2"/>
      <c r="X10" s="2"/>
      <c r="Y10" s="2"/>
      <c r="Z10" s="2"/>
    </row>
    <row r="11" spans="1:26" ht="28.5" customHeight="1">
      <c r="A11" s="5" t="s">
        <v>6</v>
      </c>
      <c r="B11" s="215"/>
      <c r="C11" s="216"/>
      <c r="D11" s="216"/>
      <c r="E11" s="217"/>
      <c r="F11" s="2"/>
      <c r="G11" s="2"/>
      <c r="H11" s="2"/>
      <c r="I11" s="2"/>
      <c r="J11" s="2"/>
      <c r="K11" s="2"/>
      <c r="L11" s="2"/>
      <c r="M11" s="2"/>
      <c r="N11" s="2"/>
      <c r="O11" s="2"/>
      <c r="P11" s="2"/>
      <c r="Q11" s="2"/>
      <c r="R11" s="2"/>
      <c r="S11" s="2"/>
      <c r="T11" s="2"/>
      <c r="U11" s="2"/>
      <c r="V11" s="2"/>
      <c r="W11" s="2"/>
      <c r="X11" s="2"/>
      <c r="Y11" s="2"/>
      <c r="Z11" s="2"/>
    </row>
    <row r="12" spans="1:26">
      <c r="A12" s="6"/>
      <c r="B12" s="6"/>
      <c r="C12" s="6"/>
      <c r="D12" s="48"/>
      <c r="E12" s="48"/>
      <c r="F12" s="2"/>
      <c r="G12" s="2"/>
      <c r="H12" s="2"/>
      <c r="I12" s="2"/>
      <c r="J12" s="2"/>
      <c r="K12" s="2"/>
      <c r="L12" s="2"/>
      <c r="M12" s="2"/>
      <c r="N12" s="2"/>
      <c r="O12" s="2"/>
      <c r="P12" s="2"/>
      <c r="Q12" s="2"/>
      <c r="R12" s="2"/>
      <c r="S12" s="2"/>
      <c r="T12" s="2"/>
      <c r="U12" s="2"/>
      <c r="V12" s="2"/>
      <c r="W12" s="2"/>
      <c r="X12" s="2"/>
      <c r="Y12" s="2"/>
      <c r="Z12" s="2"/>
    </row>
    <row r="13" spans="1:26" ht="24" customHeight="1">
      <c r="A13" s="179" t="s">
        <v>7</v>
      </c>
      <c r="B13" s="185"/>
      <c r="C13" s="185"/>
      <c r="D13" s="185"/>
      <c r="E13" s="180"/>
      <c r="F13" s="2"/>
      <c r="G13" s="2"/>
      <c r="H13" s="2"/>
      <c r="I13" s="2"/>
      <c r="J13" s="2"/>
      <c r="K13" s="2"/>
      <c r="L13" s="2"/>
      <c r="M13" s="2"/>
      <c r="N13" s="2"/>
      <c r="O13" s="2"/>
      <c r="P13" s="2"/>
      <c r="Q13" s="2"/>
      <c r="R13" s="2"/>
      <c r="S13" s="2"/>
      <c r="T13" s="2"/>
      <c r="U13" s="2"/>
      <c r="V13" s="2"/>
      <c r="W13" s="2"/>
      <c r="X13" s="2"/>
      <c r="Y13" s="2"/>
      <c r="Z13" s="2"/>
    </row>
    <row r="14" spans="1:26" ht="24" customHeight="1">
      <c r="A14" s="7" t="s">
        <v>8</v>
      </c>
      <c r="B14" s="218" t="s">
        <v>9</v>
      </c>
      <c r="C14" s="180"/>
      <c r="D14" s="219" t="s">
        <v>10</v>
      </c>
      <c r="E14" s="217"/>
      <c r="F14" s="2"/>
      <c r="G14" s="2"/>
      <c r="H14" s="2"/>
      <c r="I14" s="2"/>
      <c r="J14" s="2"/>
      <c r="K14" s="2"/>
      <c r="L14" s="2"/>
      <c r="M14" s="2"/>
      <c r="N14" s="2"/>
      <c r="O14" s="2"/>
      <c r="P14" s="2"/>
      <c r="Q14" s="2"/>
      <c r="R14" s="2"/>
      <c r="S14" s="2"/>
      <c r="T14" s="2"/>
      <c r="U14" s="2"/>
      <c r="V14" s="2"/>
      <c r="W14" s="2"/>
      <c r="X14" s="2"/>
      <c r="Y14" s="2"/>
      <c r="Z14" s="2"/>
    </row>
    <row r="15" spans="1:26" ht="24" customHeight="1">
      <c r="A15" s="7" t="s">
        <v>11</v>
      </c>
      <c r="B15" s="218" t="s">
        <v>12</v>
      </c>
      <c r="C15" s="180"/>
      <c r="D15" s="219"/>
      <c r="E15" s="217"/>
      <c r="F15" s="2"/>
      <c r="G15" s="2"/>
      <c r="H15" s="2"/>
      <c r="I15" s="2"/>
      <c r="J15" s="2"/>
      <c r="K15" s="2"/>
      <c r="L15" s="2"/>
      <c r="M15" s="2"/>
      <c r="N15" s="2"/>
      <c r="O15" s="2"/>
      <c r="P15" s="2"/>
      <c r="Q15" s="2"/>
      <c r="R15" s="2"/>
      <c r="S15" s="2"/>
      <c r="T15" s="2"/>
      <c r="U15" s="2"/>
      <c r="V15" s="2"/>
      <c r="W15" s="2"/>
      <c r="X15" s="2"/>
      <c r="Y15" s="2"/>
      <c r="Z15" s="2"/>
    </row>
    <row r="16" spans="1:26" ht="24" customHeight="1">
      <c r="A16" s="7" t="s">
        <v>13</v>
      </c>
      <c r="B16" s="218" t="s">
        <v>14</v>
      </c>
      <c r="C16" s="180"/>
      <c r="D16" s="219" t="s">
        <v>15</v>
      </c>
      <c r="E16" s="217"/>
      <c r="F16" s="2"/>
      <c r="G16" s="2"/>
      <c r="H16" s="2"/>
      <c r="I16" s="2"/>
      <c r="J16" s="2"/>
      <c r="K16" s="2"/>
      <c r="L16" s="2"/>
      <c r="M16" s="2"/>
      <c r="N16" s="2"/>
      <c r="O16" s="2"/>
      <c r="P16" s="2"/>
      <c r="Q16" s="2"/>
      <c r="R16" s="2"/>
      <c r="S16" s="2"/>
      <c r="T16" s="2"/>
      <c r="U16" s="2"/>
      <c r="V16" s="2"/>
      <c r="W16" s="2"/>
      <c r="X16" s="2"/>
      <c r="Y16" s="2"/>
      <c r="Z16" s="2"/>
    </row>
    <row r="17" spans="1:26" ht="24" customHeight="1">
      <c r="A17" s="7" t="s">
        <v>16</v>
      </c>
      <c r="B17" s="218" t="s">
        <v>17</v>
      </c>
      <c r="C17" s="180"/>
      <c r="D17" s="220">
        <v>12</v>
      </c>
      <c r="E17" s="221"/>
      <c r="F17" s="2"/>
      <c r="G17" s="2"/>
      <c r="H17" s="2"/>
      <c r="I17" s="2"/>
      <c r="J17" s="2"/>
      <c r="K17" s="2"/>
      <c r="L17" s="2"/>
      <c r="M17" s="2"/>
      <c r="N17" s="2"/>
      <c r="O17" s="2"/>
      <c r="P17" s="2"/>
      <c r="Q17" s="2"/>
      <c r="R17" s="2"/>
      <c r="S17" s="2"/>
      <c r="T17" s="2"/>
      <c r="U17" s="2"/>
      <c r="V17" s="2"/>
      <c r="W17" s="2"/>
      <c r="X17" s="2"/>
      <c r="Y17" s="2"/>
      <c r="Z17" s="2"/>
    </row>
    <row r="18" spans="1:26">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c r="A19" s="179" t="s">
        <v>18</v>
      </c>
      <c r="B19" s="183"/>
      <c r="C19" s="183"/>
      <c r="D19" s="183"/>
      <c r="E19" s="180"/>
      <c r="F19" s="2"/>
      <c r="G19" s="2"/>
      <c r="H19" s="2"/>
      <c r="I19" s="2"/>
      <c r="J19" s="2"/>
      <c r="K19" s="2"/>
      <c r="L19" s="2"/>
      <c r="M19" s="2"/>
      <c r="N19" s="2"/>
      <c r="O19" s="2"/>
      <c r="P19" s="2"/>
      <c r="Q19" s="2"/>
      <c r="R19" s="2"/>
      <c r="S19" s="2"/>
      <c r="T19" s="2"/>
      <c r="U19" s="2"/>
      <c r="V19" s="2"/>
      <c r="W19" s="2"/>
      <c r="X19" s="2"/>
      <c r="Y19" s="2"/>
      <c r="Z19" s="2"/>
    </row>
    <row r="20" spans="1:26" ht="27.75" customHeight="1">
      <c r="A20" s="8" t="s">
        <v>19</v>
      </c>
      <c r="B20" s="8" t="s">
        <v>20</v>
      </c>
      <c r="C20" s="8" t="s">
        <v>21</v>
      </c>
      <c r="D20" s="8" t="s">
        <v>22</v>
      </c>
      <c r="E20" s="8" t="s">
        <v>23</v>
      </c>
      <c r="F20" s="2"/>
      <c r="G20" s="2"/>
      <c r="H20" s="2"/>
      <c r="I20" s="2"/>
      <c r="J20" s="2"/>
      <c r="K20" s="2"/>
      <c r="L20" s="2"/>
      <c r="M20" s="2"/>
      <c r="N20" s="2"/>
      <c r="O20" s="2"/>
      <c r="P20" s="2"/>
      <c r="Q20" s="2"/>
      <c r="R20" s="2"/>
      <c r="S20" s="2"/>
      <c r="T20" s="2"/>
      <c r="U20" s="2"/>
      <c r="V20" s="2"/>
      <c r="W20" s="2"/>
      <c r="X20" s="2"/>
      <c r="Y20" s="2"/>
      <c r="Z20" s="2"/>
    </row>
    <row r="21" spans="1:26" ht="27.75" customHeight="1">
      <c r="A21" s="9" t="s">
        <v>24</v>
      </c>
      <c r="B21" s="10">
        <v>12</v>
      </c>
      <c r="C21" s="10">
        <v>12</v>
      </c>
      <c r="D21" s="10">
        <v>0</v>
      </c>
      <c r="E21" s="11">
        <v>12</v>
      </c>
      <c r="F21" s="2"/>
      <c r="G21" s="2"/>
      <c r="H21" s="2"/>
      <c r="I21" s="2"/>
      <c r="J21" s="2"/>
      <c r="K21" s="2"/>
      <c r="L21" s="2"/>
      <c r="M21" s="2"/>
      <c r="N21" s="2"/>
      <c r="O21" s="2"/>
      <c r="P21" s="2"/>
      <c r="Q21" s="2"/>
      <c r="R21" s="2"/>
      <c r="S21" s="2"/>
      <c r="T21" s="2"/>
      <c r="U21" s="2"/>
      <c r="V21" s="2"/>
      <c r="W21" s="2"/>
      <c r="X21" s="2"/>
      <c r="Y21" s="2"/>
      <c r="Z21" s="2"/>
    </row>
    <row r="22" spans="1:26" ht="17.25" customHeight="1">
      <c r="A22" s="222" t="s">
        <v>25</v>
      </c>
      <c r="B22" s="183"/>
      <c r="C22" s="183"/>
      <c r="D22" s="180"/>
      <c r="E22" s="12">
        <v>200</v>
      </c>
      <c r="F22" s="2"/>
      <c r="G22" s="2"/>
      <c r="H22" s="2"/>
      <c r="I22" s="2"/>
      <c r="J22" s="2"/>
      <c r="K22" s="2"/>
      <c r="L22" s="2"/>
      <c r="M22" s="2"/>
      <c r="N22" s="2"/>
      <c r="O22" s="2"/>
      <c r="P22" s="2"/>
      <c r="Q22" s="2"/>
      <c r="R22" s="2"/>
      <c r="S22" s="2"/>
      <c r="T22" s="2"/>
      <c r="U22" s="2"/>
      <c r="V22" s="2"/>
      <c r="W22" s="2"/>
      <c r="X22" s="2"/>
      <c r="Y22" s="2"/>
      <c r="Z22" s="2"/>
    </row>
    <row r="23" spans="1:26" ht="17.25" customHeight="1">
      <c r="A23" s="218" t="s">
        <v>26</v>
      </c>
      <c r="B23" s="183"/>
      <c r="C23" s="183"/>
      <c r="D23" s="180"/>
      <c r="E23" s="13">
        <v>62</v>
      </c>
      <c r="F23" s="2"/>
      <c r="G23" s="2"/>
      <c r="H23" s="2"/>
      <c r="I23" s="2"/>
      <c r="J23" s="2"/>
      <c r="K23" s="2"/>
      <c r="L23" s="2"/>
      <c r="M23" s="2"/>
      <c r="N23" s="2"/>
      <c r="O23" s="2"/>
      <c r="P23" s="2"/>
      <c r="Q23" s="2"/>
      <c r="R23" s="2"/>
      <c r="S23" s="2"/>
      <c r="T23" s="2"/>
      <c r="U23" s="2"/>
      <c r="V23" s="2"/>
      <c r="W23" s="2"/>
      <c r="X23" s="2"/>
      <c r="Y23" s="2"/>
      <c r="Z23" s="2"/>
    </row>
    <row r="24" spans="1:26" ht="17.25" customHeight="1">
      <c r="A24" s="218" t="s">
        <v>27</v>
      </c>
      <c r="B24" s="183"/>
      <c r="C24" s="183"/>
      <c r="D24" s="180"/>
      <c r="E24" s="14">
        <v>49.64</v>
      </c>
      <c r="F24" s="2"/>
      <c r="G24" s="2"/>
      <c r="H24" s="2"/>
      <c r="I24" s="2"/>
      <c r="J24" s="2"/>
      <c r="K24" s="2"/>
      <c r="L24" s="2"/>
      <c r="M24" s="2"/>
      <c r="N24" s="2"/>
      <c r="O24" s="2"/>
      <c r="P24" s="2"/>
      <c r="Q24" s="2"/>
      <c r="R24" s="2"/>
      <c r="S24" s="2"/>
      <c r="T24" s="2"/>
      <c r="U24" s="2"/>
      <c r="V24" s="2"/>
      <c r="W24" s="2"/>
      <c r="X24" s="2"/>
      <c r="Y24" s="2"/>
      <c r="Z24" s="2"/>
    </row>
    <row r="25" spans="1:26" ht="17.25" customHeight="1">
      <c r="A25" s="218" t="s">
        <v>28</v>
      </c>
      <c r="B25" s="183"/>
      <c r="C25" s="183"/>
      <c r="D25" s="180"/>
      <c r="E25" s="14">
        <f>E24+E23</f>
        <v>111.64</v>
      </c>
      <c r="F25" s="2"/>
      <c r="G25" s="2"/>
      <c r="H25" s="2"/>
      <c r="I25" s="2"/>
      <c r="J25" s="2"/>
      <c r="K25" s="2"/>
      <c r="L25" s="2"/>
      <c r="M25" s="2"/>
      <c r="N25" s="2"/>
      <c r="O25" s="2"/>
      <c r="P25" s="2"/>
      <c r="Q25" s="2"/>
      <c r="R25" s="2"/>
      <c r="S25" s="2"/>
      <c r="T25" s="2"/>
      <c r="U25" s="2"/>
      <c r="V25" s="2"/>
      <c r="W25" s="2"/>
      <c r="X25" s="2"/>
      <c r="Y25" s="2"/>
      <c r="Z25" s="2"/>
    </row>
    <row r="26" spans="1:26" ht="17.25" customHeight="1">
      <c r="A26" s="222" t="s">
        <v>29</v>
      </c>
      <c r="B26" s="183"/>
      <c r="C26" s="183"/>
      <c r="D26" s="180"/>
      <c r="E26" s="14">
        <f>E25*E22</f>
        <v>22328</v>
      </c>
      <c r="F26" s="2"/>
      <c r="G26" s="2"/>
      <c r="H26" s="2"/>
      <c r="I26" s="2"/>
      <c r="J26" s="2"/>
      <c r="K26" s="2"/>
      <c r="L26" s="2"/>
      <c r="M26" s="2"/>
      <c r="N26" s="2"/>
      <c r="O26" s="2"/>
      <c r="P26" s="2"/>
      <c r="Q26" s="2"/>
      <c r="R26" s="2"/>
      <c r="S26" s="2"/>
      <c r="T26" s="2"/>
      <c r="U26" s="2"/>
      <c r="V26" s="2"/>
      <c r="W26" s="2"/>
      <c r="X26" s="2"/>
      <c r="Y26" s="2"/>
      <c r="Z26" s="2"/>
    </row>
    <row r="27" spans="1:26" ht="15.75" customHeight="1">
      <c r="A27" s="15"/>
      <c r="B27" s="2"/>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c r="A28" s="223" t="s">
        <v>30</v>
      </c>
      <c r="B28" s="183"/>
      <c r="C28" s="180"/>
      <c r="D28" s="16" t="s">
        <v>31</v>
      </c>
      <c r="E28" s="17"/>
      <c r="F28" s="2"/>
      <c r="G28" s="2"/>
      <c r="H28" s="2"/>
      <c r="I28" s="2"/>
      <c r="J28" s="2"/>
      <c r="K28" s="2"/>
      <c r="L28" s="2"/>
      <c r="M28" s="2"/>
      <c r="N28" s="2"/>
      <c r="O28" s="2"/>
      <c r="P28" s="2"/>
      <c r="Q28" s="2"/>
      <c r="R28" s="2"/>
      <c r="S28" s="2"/>
      <c r="T28" s="2"/>
      <c r="U28" s="2"/>
      <c r="V28" s="2"/>
      <c r="W28" s="2"/>
      <c r="X28" s="2"/>
      <c r="Y28" s="2"/>
      <c r="Z28" s="2"/>
    </row>
    <row r="29" spans="1:26" ht="15.75" customHeight="1">
      <c r="A29" s="222" t="s">
        <v>32</v>
      </c>
      <c r="B29" s="183"/>
      <c r="C29" s="180"/>
      <c r="D29" s="18" t="s">
        <v>33</v>
      </c>
      <c r="E29" s="17"/>
      <c r="F29" s="2"/>
      <c r="G29" s="2"/>
      <c r="H29" s="2"/>
      <c r="I29" s="2"/>
      <c r="J29" s="2"/>
      <c r="K29" s="2"/>
      <c r="L29" s="2"/>
      <c r="M29" s="2"/>
      <c r="N29" s="2"/>
      <c r="O29" s="2"/>
      <c r="P29" s="2"/>
      <c r="Q29" s="2"/>
      <c r="R29" s="2"/>
      <c r="S29" s="2"/>
      <c r="T29" s="2"/>
      <c r="U29" s="2"/>
      <c r="V29" s="2"/>
      <c r="W29" s="2"/>
      <c r="X29" s="2"/>
      <c r="Y29" s="2"/>
      <c r="Z29" s="2"/>
    </row>
    <row r="30" spans="1:26" ht="15.75" customHeight="1">
      <c r="A30" s="222" t="s">
        <v>34</v>
      </c>
      <c r="B30" s="183"/>
      <c r="C30" s="180"/>
      <c r="D30" s="18" t="s">
        <v>35</v>
      </c>
      <c r="E30" s="4"/>
      <c r="F30" s="2"/>
      <c r="G30" s="2"/>
      <c r="H30" s="2"/>
      <c r="I30" s="2"/>
      <c r="J30" s="2"/>
      <c r="K30" s="2"/>
      <c r="L30" s="2"/>
      <c r="M30" s="2"/>
      <c r="N30" s="2"/>
      <c r="O30" s="2"/>
      <c r="P30" s="2"/>
      <c r="Q30" s="2"/>
      <c r="R30" s="2"/>
      <c r="S30" s="2"/>
      <c r="T30" s="2"/>
      <c r="U30" s="2"/>
      <c r="V30" s="2"/>
      <c r="W30" s="2"/>
      <c r="X30" s="2"/>
      <c r="Y30" s="2"/>
      <c r="Z30" s="2"/>
    </row>
    <row r="31" spans="1:26" ht="15.75" customHeight="1">
      <c r="A31" s="222" t="s">
        <v>36</v>
      </c>
      <c r="B31" s="183"/>
      <c r="C31" s="180"/>
      <c r="D31" s="18" t="s">
        <v>37</v>
      </c>
      <c r="E31" s="4"/>
      <c r="F31" s="2"/>
      <c r="G31" s="2"/>
      <c r="H31" s="2"/>
      <c r="I31" s="2"/>
      <c r="J31" s="2"/>
      <c r="K31" s="2"/>
      <c r="L31" s="2"/>
      <c r="M31" s="2"/>
      <c r="N31" s="2"/>
      <c r="O31" s="2"/>
      <c r="P31" s="2"/>
      <c r="Q31" s="2"/>
      <c r="R31" s="2"/>
      <c r="S31" s="2"/>
      <c r="T31" s="2"/>
      <c r="U31" s="2"/>
      <c r="V31" s="2"/>
      <c r="W31" s="2"/>
      <c r="X31" s="2"/>
      <c r="Y31" s="2"/>
      <c r="Z31" s="2"/>
    </row>
    <row r="32" spans="1:26" ht="15.75" customHeight="1">
      <c r="A32" s="19"/>
      <c r="B32" s="19"/>
      <c r="C32" s="19"/>
      <c r="D32" s="19"/>
      <c r="E32" s="2"/>
      <c r="F32" s="2"/>
      <c r="G32" s="2"/>
      <c r="H32" s="2"/>
      <c r="I32" s="2"/>
      <c r="J32" s="2"/>
      <c r="K32" s="2"/>
      <c r="L32" s="2"/>
      <c r="M32" s="2"/>
      <c r="N32" s="2"/>
      <c r="O32" s="2"/>
      <c r="P32" s="2"/>
      <c r="Q32" s="2"/>
      <c r="R32" s="2"/>
      <c r="S32" s="2"/>
      <c r="T32" s="2"/>
      <c r="U32" s="2"/>
      <c r="V32" s="2"/>
      <c r="W32" s="2"/>
      <c r="X32" s="2"/>
      <c r="Y32" s="2"/>
      <c r="Z32" s="2"/>
    </row>
    <row r="33" spans="1:26" ht="15.75" customHeight="1">
      <c r="A33" s="224" t="s">
        <v>30</v>
      </c>
      <c r="B33" s="183"/>
      <c r="C33" s="183"/>
      <c r="D33" s="183"/>
      <c r="E33" s="180"/>
      <c r="F33" s="2"/>
      <c r="G33" s="2"/>
      <c r="H33" s="2"/>
      <c r="I33" s="2"/>
      <c r="J33" s="2"/>
      <c r="K33" s="2"/>
      <c r="L33" s="2"/>
      <c r="M33" s="2"/>
      <c r="N33" s="2"/>
      <c r="O33" s="2"/>
      <c r="P33" s="2"/>
      <c r="Q33" s="2"/>
      <c r="R33" s="2"/>
      <c r="S33" s="2"/>
      <c r="T33" s="2"/>
      <c r="U33" s="2"/>
      <c r="V33" s="2"/>
      <c r="W33" s="2"/>
      <c r="X33" s="2"/>
      <c r="Y33" s="2"/>
      <c r="Z33" s="2"/>
    </row>
    <row r="34" spans="1:26" ht="15" customHeight="1">
      <c r="A34" s="225" t="s">
        <v>38</v>
      </c>
      <c r="B34" s="183"/>
      <c r="C34" s="183"/>
      <c r="D34" s="180"/>
      <c r="E34" s="20">
        <v>12</v>
      </c>
      <c r="F34" s="2"/>
      <c r="G34" s="2"/>
      <c r="H34" s="2"/>
      <c r="I34" s="2"/>
      <c r="J34" s="2"/>
      <c r="K34" s="2"/>
      <c r="L34" s="2"/>
      <c r="M34" s="2"/>
      <c r="N34" s="2"/>
      <c r="O34" s="2"/>
      <c r="P34" s="2"/>
      <c r="Q34" s="2"/>
      <c r="R34" s="2"/>
      <c r="S34" s="2"/>
      <c r="T34" s="2"/>
      <c r="U34" s="2"/>
      <c r="V34" s="2"/>
      <c r="W34" s="2"/>
      <c r="X34" s="2"/>
      <c r="Y34" s="2"/>
      <c r="Z34" s="2"/>
    </row>
    <row r="35" spans="1:26" ht="15" customHeight="1">
      <c r="A35" s="225" t="s">
        <v>39</v>
      </c>
      <c r="B35" s="183"/>
      <c r="C35" s="183"/>
      <c r="D35" s="180"/>
      <c r="E35" s="20" t="s">
        <v>40</v>
      </c>
      <c r="F35" s="2"/>
      <c r="G35" s="2"/>
      <c r="H35" s="2"/>
      <c r="I35" s="2"/>
      <c r="J35" s="2"/>
      <c r="K35" s="2"/>
      <c r="L35" s="2"/>
      <c r="M35" s="2"/>
      <c r="N35" s="2"/>
      <c r="O35" s="2"/>
      <c r="P35" s="2"/>
      <c r="Q35" s="2"/>
      <c r="R35" s="2"/>
      <c r="S35" s="2"/>
      <c r="T35" s="2"/>
      <c r="U35" s="2"/>
      <c r="V35" s="2"/>
      <c r="W35" s="2"/>
      <c r="X35" s="2"/>
      <c r="Y35" s="2"/>
      <c r="Z35" s="2"/>
    </row>
    <row r="36" spans="1:26" ht="15.75" customHeight="1">
      <c r="A36" s="225" t="s">
        <v>41</v>
      </c>
      <c r="B36" s="183"/>
      <c r="C36" s="183"/>
      <c r="D36" s="180"/>
      <c r="E36" s="21">
        <v>5.9</v>
      </c>
      <c r="F36" s="2"/>
      <c r="G36" s="2"/>
      <c r="H36" s="2"/>
      <c r="I36" s="2"/>
      <c r="J36" s="2"/>
      <c r="K36" s="2"/>
      <c r="L36" s="2"/>
      <c r="M36" s="2"/>
      <c r="N36" s="2"/>
      <c r="O36" s="2"/>
      <c r="P36" s="2"/>
      <c r="Q36" s="2"/>
      <c r="R36" s="2"/>
      <c r="S36" s="2"/>
      <c r="T36" s="2"/>
      <c r="U36" s="2"/>
      <c r="V36" s="2"/>
      <c r="W36" s="2"/>
      <c r="X36" s="2"/>
      <c r="Y36" s="2"/>
      <c r="Z36" s="2"/>
    </row>
    <row r="37" spans="1:26" ht="15.75" customHeight="1">
      <c r="A37" s="222" t="s">
        <v>42</v>
      </c>
      <c r="B37" s="183"/>
      <c r="C37" s="183"/>
      <c r="D37" s="180"/>
      <c r="E37" s="22">
        <v>6.24</v>
      </c>
      <c r="F37" s="2"/>
      <c r="G37" s="2"/>
      <c r="H37" s="2"/>
      <c r="I37" s="2"/>
      <c r="J37" s="2"/>
      <c r="K37" s="2"/>
      <c r="L37" s="2"/>
      <c r="M37" s="2"/>
      <c r="N37" s="2"/>
      <c r="O37" s="2"/>
      <c r="P37" s="2"/>
      <c r="Q37" s="2"/>
      <c r="R37" s="2"/>
      <c r="S37" s="2"/>
      <c r="T37" s="2"/>
      <c r="U37" s="2"/>
      <c r="V37" s="2"/>
      <c r="W37" s="2"/>
      <c r="X37" s="2"/>
      <c r="Y37" s="2"/>
      <c r="Z37" s="2"/>
    </row>
    <row r="38" spans="1:26" ht="15.75" customHeight="1">
      <c r="A38" s="222" t="s">
        <v>43</v>
      </c>
      <c r="B38" s="183"/>
      <c r="C38" s="183"/>
      <c r="D38" s="180"/>
      <c r="E38" s="164">
        <v>0</v>
      </c>
      <c r="F38" s="2"/>
      <c r="G38" s="2"/>
      <c r="H38" s="2"/>
      <c r="I38" s="2"/>
      <c r="J38" s="2"/>
      <c r="K38" s="2"/>
      <c r="L38" s="2"/>
      <c r="M38" s="2"/>
      <c r="N38" s="2"/>
      <c r="O38" s="2"/>
      <c r="P38" s="2"/>
      <c r="Q38" s="2"/>
      <c r="R38" s="2"/>
      <c r="S38" s="2"/>
      <c r="T38" s="2"/>
      <c r="U38" s="2"/>
      <c r="V38" s="2"/>
      <c r="W38" s="2"/>
      <c r="X38" s="2"/>
      <c r="Y38" s="2"/>
      <c r="Z38" s="2"/>
    </row>
    <row r="39" spans="1:26" ht="15.75" customHeight="1">
      <c r="A39" s="189" t="s">
        <v>44</v>
      </c>
      <c r="B39" s="183"/>
      <c r="C39" s="183"/>
      <c r="D39" s="180"/>
      <c r="E39" s="23"/>
      <c r="F39" s="2"/>
      <c r="G39" s="2"/>
      <c r="H39" s="2"/>
      <c r="I39" s="2"/>
      <c r="J39" s="2"/>
      <c r="K39" s="2"/>
      <c r="L39" s="2"/>
      <c r="M39" s="2"/>
      <c r="N39" s="2"/>
      <c r="O39" s="2"/>
      <c r="P39" s="2"/>
      <c r="Q39" s="2"/>
      <c r="R39" s="2"/>
      <c r="S39" s="2"/>
      <c r="T39" s="2"/>
      <c r="U39" s="2"/>
      <c r="V39" s="2"/>
      <c r="W39" s="2"/>
      <c r="X39" s="2"/>
      <c r="Y39" s="2"/>
      <c r="Z39" s="2"/>
    </row>
    <row r="40" spans="1:26" ht="8.25" customHeight="1">
      <c r="A40" s="226"/>
      <c r="B40" s="210"/>
      <c r="C40" s="210"/>
      <c r="D40" s="210"/>
      <c r="E40" s="210"/>
      <c r="F40" s="2"/>
      <c r="G40" s="2"/>
      <c r="H40" s="2"/>
      <c r="I40" s="2"/>
      <c r="J40" s="2"/>
      <c r="K40" s="2"/>
      <c r="L40" s="2"/>
      <c r="M40" s="2"/>
      <c r="N40" s="2"/>
      <c r="O40" s="2"/>
      <c r="P40" s="2"/>
      <c r="Q40" s="2"/>
      <c r="R40" s="2"/>
      <c r="S40" s="2"/>
      <c r="T40" s="2"/>
      <c r="U40" s="2"/>
      <c r="V40" s="2"/>
      <c r="W40" s="2"/>
      <c r="X40" s="2"/>
      <c r="Y40" s="2"/>
      <c r="Z40" s="2"/>
    </row>
    <row r="41" spans="1:26" ht="25.5" customHeight="1">
      <c r="A41" s="194" t="s">
        <v>45</v>
      </c>
      <c r="B41" s="183"/>
      <c r="C41" s="180"/>
      <c r="D41" s="48"/>
      <c r="E41" s="48"/>
      <c r="F41" s="48"/>
      <c r="G41" s="48"/>
      <c r="H41" s="48"/>
      <c r="I41" s="48"/>
      <c r="J41" s="48"/>
      <c r="K41" s="48"/>
      <c r="L41" s="48"/>
      <c r="M41" s="48"/>
      <c r="N41" s="48"/>
      <c r="O41" s="48"/>
      <c r="P41" s="2"/>
      <c r="Q41" s="2"/>
      <c r="R41" s="2"/>
      <c r="S41" s="2"/>
      <c r="T41" s="2"/>
      <c r="U41" s="2"/>
      <c r="V41" s="2"/>
      <c r="W41" s="2"/>
      <c r="X41" s="2"/>
      <c r="Y41" s="2"/>
      <c r="Z41" s="2"/>
    </row>
    <row r="42" spans="1:26" ht="25.5" customHeight="1">
      <c r="A42" s="182" t="s">
        <v>46</v>
      </c>
      <c r="B42" s="183"/>
      <c r="C42" s="180"/>
      <c r="D42" s="48"/>
      <c r="E42" s="48"/>
      <c r="F42" s="48"/>
      <c r="G42" s="48"/>
      <c r="H42" s="48"/>
      <c r="I42" s="48"/>
      <c r="J42" s="48"/>
      <c r="K42" s="48"/>
      <c r="L42" s="48"/>
      <c r="M42" s="48"/>
      <c r="N42" s="48"/>
      <c r="O42" s="48"/>
      <c r="P42" s="2"/>
      <c r="Q42" s="2"/>
      <c r="R42" s="2"/>
      <c r="S42" s="2"/>
      <c r="T42" s="2"/>
      <c r="U42" s="2"/>
      <c r="V42" s="2"/>
      <c r="W42" s="2"/>
      <c r="X42" s="2"/>
      <c r="Y42" s="2"/>
      <c r="Z42" s="2"/>
    </row>
    <row r="43" spans="1:26" ht="15.75" customHeight="1">
      <c r="A43" s="16" t="s">
        <v>47</v>
      </c>
      <c r="B43" s="16" t="s">
        <v>48</v>
      </c>
      <c r="C43" s="16" t="s">
        <v>49</v>
      </c>
      <c r="D43" s="48"/>
      <c r="E43" s="48"/>
      <c r="F43" s="48"/>
      <c r="G43" s="48"/>
      <c r="H43" s="48"/>
      <c r="I43" s="48"/>
      <c r="J43" s="48"/>
      <c r="K43" s="48"/>
      <c r="L43" s="48"/>
      <c r="M43" s="48"/>
      <c r="N43" s="48"/>
      <c r="O43" s="48"/>
      <c r="P43" s="2"/>
      <c r="Q43" s="2"/>
      <c r="R43" s="2"/>
      <c r="S43" s="2"/>
      <c r="T43" s="2"/>
      <c r="U43" s="2"/>
      <c r="V43" s="2"/>
      <c r="W43" s="2"/>
      <c r="X43" s="2"/>
      <c r="Y43" s="2"/>
      <c r="Z43" s="2"/>
    </row>
    <row r="44" spans="1:26" ht="15.75" customHeight="1">
      <c r="A44" s="47" t="s">
        <v>8</v>
      </c>
      <c r="B44" s="43" t="s">
        <v>50</v>
      </c>
      <c r="C44" s="165">
        <v>0</v>
      </c>
      <c r="D44" s="48"/>
      <c r="E44" s="48"/>
      <c r="F44" s="48"/>
      <c r="G44" s="48"/>
      <c r="H44" s="48"/>
      <c r="I44" s="48"/>
      <c r="J44" s="48"/>
      <c r="K44" s="48"/>
      <c r="L44" s="48"/>
      <c r="M44" s="48"/>
      <c r="N44" s="48"/>
      <c r="O44" s="48"/>
      <c r="P44" s="2"/>
      <c r="Q44" s="2"/>
      <c r="R44" s="2"/>
      <c r="S44" s="2"/>
      <c r="T44" s="2"/>
      <c r="U44" s="2"/>
      <c r="V44" s="2"/>
      <c r="W44" s="2"/>
      <c r="X44" s="2"/>
      <c r="Y44" s="2"/>
      <c r="Z44" s="2"/>
    </row>
    <row r="45" spans="1:26" ht="15.75" customHeight="1">
      <c r="A45" s="47" t="s">
        <v>11</v>
      </c>
      <c r="B45" s="43" t="s">
        <v>51</v>
      </c>
      <c r="C45" s="165">
        <v>0</v>
      </c>
      <c r="D45" s="48"/>
      <c r="E45" s="48"/>
      <c r="F45" s="48"/>
      <c r="G45" s="48"/>
      <c r="H45" s="48"/>
      <c r="I45" s="48"/>
      <c r="J45" s="48"/>
      <c r="K45" s="48"/>
      <c r="L45" s="48"/>
      <c r="M45" s="48"/>
      <c r="N45" s="48"/>
      <c r="O45" s="48"/>
      <c r="P45" s="2"/>
      <c r="Q45" s="2"/>
      <c r="R45" s="2"/>
      <c r="S45" s="2"/>
      <c r="T45" s="2"/>
      <c r="U45" s="2"/>
      <c r="V45" s="2"/>
      <c r="W45" s="2"/>
      <c r="X45" s="2"/>
      <c r="Y45" s="2"/>
      <c r="Z45" s="2"/>
    </row>
    <row r="46" spans="1:26" ht="15.75" customHeight="1">
      <c r="A46" s="47" t="s">
        <v>13</v>
      </c>
      <c r="B46" s="43" t="s">
        <v>52</v>
      </c>
      <c r="C46" s="165">
        <v>0</v>
      </c>
      <c r="D46" s="163"/>
      <c r="E46" s="48"/>
      <c r="F46" s="48"/>
      <c r="G46" s="48"/>
      <c r="H46" s="48"/>
      <c r="I46" s="48"/>
      <c r="J46" s="48"/>
      <c r="K46" s="48"/>
      <c r="L46" s="48"/>
      <c r="M46" s="48"/>
      <c r="N46" s="48"/>
      <c r="O46" s="48"/>
      <c r="P46" s="2"/>
      <c r="Q46" s="2"/>
      <c r="R46" s="2"/>
      <c r="S46" s="2"/>
      <c r="T46" s="2"/>
      <c r="U46" s="2"/>
      <c r="V46" s="2"/>
      <c r="W46" s="2"/>
      <c r="X46" s="2"/>
      <c r="Y46" s="2"/>
      <c r="Z46" s="2"/>
    </row>
    <row r="47" spans="1:26" ht="15.75" customHeight="1">
      <c r="A47" s="47" t="s">
        <v>16</v>
      </c>
      <c r="B47" s="43" t="s">
        <v>53</v>
      </c>
      <c r="C47" s="165"/>
      <c r="D47" s="48"/>
      <c r="E47" s="48"/>
      <c r="F47" s="48"/>
      <c r="G47" s="48"/>
      <c r="H47" s="48"/>
      <c r="I47" s="48"/>
      <c r="J47" s="48"/>
      <c r="K47" s="48"/>
      <c r="L47" s="48"/>
      <c r="M47" s="48"/>
      <c r="N47" s="48"/>
      <c r="O47" s="48"/>
      <c r="P47" s="2"/>
      <c r="Q47" s="2"/>
      <c r="R47" s="2"/>
      <c r="S47" s="2"/>
      <c r="T47" s="2"/>
      <c r="U47" s="2"/>
      <c r="V47" s="2"/>
      <c r="W47" s="2"/>
      <c r="X47" s="2"/>
      <c r="Y47" s="2"/>
      <c r="Z47" s="2"/>
    </row>
    <row r="48" spans="1:26" ht="15.75" customHeight="1">
      <c r="A48" s="47" t="s">
        <v>54</v>
      </c>
      <c r="B48" s="43" t="s">
        <v>55</v>
      </c>
      <c r="C48" s="165"/>
      <c r="D48" s="48"/>
      <c r="E48" s="48"/>
      <c r="F48" s="48"/>
      <c r="G48" s="48"/>
      <c r="H48" s="48"/>
      <c r="I48" s="48"/>
      <c r="J48" s="48"/>
      <c r="K48" s="48"/>
      <c r="L48" s="48"/>
      <c r="M48" s="48"/>
      <c r="N48" s="48"/>
      <c r="O48" s="48"/>
      <c r="P48" s="2"/>
      <c r="Q48" s="2"/>
      <c r="R48" s="2"/>
      <c r="S48" s="2"/>
      <c r="T48" s="2"/>
      <c r="U48" s="2"/>
      <c r="V48" s="2"/>
      <c r="W48" s="2"/>
      <c r="X48" s="2"/>
      <c r="Y48" s="2"/>
      <c r="Z48" s="2"/>
    </row>
    <row r="49" spans="1:26" ht="15.75" customHeight="1">
      <c r="A49" s="47" t="s">
        <v>56</v>
      </c>
      <c r="B49" s="43" t="s">
        <v>57</v>
      </c>
      <c r="C49" s="165"/>
      <c r="D49" s="48"/>
      <c r="E49" s="48"/>
      <c r="F49" s="48"/>
      <c r="G49" s="48"/>
      <c r="H49" s="48"/>
      <c r="I49" s="48"/>
      <c r="J49" s="48"/>
      <c r="K49" s="48"/>
      <c r="L49" s="48"/>
      <c r="M49" s="48"/>
      <c r="N49" s="48"/>
      <c r="O49" s="48"/>
      <c r="P49" s="2"/>
      <c r="Q49" s="2"/>
      <c r="R49" s="2"/>
      <c r="S49" s="2"/>
      <c r="T49" s="2"/>
      <c r="U49" s="2"/>
      <c r="V49" s="2"/>
      <c r="W49" s="2"/>
      <c r="X49" s="2"/>
      <c r="Y49" s="2"/>
      <c r="Z49" s="2"/>
    </row>
    <row r="50" spans="1:26" ht="15.75" customHeight="1">
      <c r="A50" s="47" t="s">
        <v>58</v>
      </c>
      <c r="B50" s="43" t="s">
        <v>59</v>
      </c>
      <c r="C50" s="165">
        <v>0</v>
      </c>
      <c r="D50" s="48"/>
      <c r="E50" s="48"/>
      <c r="F50" s="48"/>
      <c r="G50" s="48"/>
      <c r="H50" s="48"/>
      <c r="I50" s="48"/>
      <c r="J50" s="48"/>
      <c r="K50" s="48"/>
      <c r="L50" s="48"/>
      <c r="M50" s="48"/>
      <c r="N50" s="48"/>
      <c r="O50" s="48"/>
      <c r="P50" s="2"/>
      <c r="Q50" s="2"/>
      <c r="R50" s="2"/>
      <c r="S50" s="2"/>
      <c r="T50" s="2"/>
      <c r="U50" s="2"/>
      <c r="V50" s="2"/>
      <c r="W50" s="2"/>
      <c r="X50" s="2"/>
      <c r="Y50" s="2"/>
      <c r="Z50" s="2"/>
    </row>
    <row r="51" spans="1:26" ht="15.75" customHeight="1">
      <c r="A51" s="47" t="s">
        <v>60</v>
      </c>
      <c r="B51" s="43" t="s">
        <v>61</v>
      </c>
      <c r="C51" s="165"/>
      <c r="D51" s="48"/>
      <c r="E51" s="48"/>
      <c r="F51" s="48"/>
      <c r="G51" s="48"/>
      <c r="H51" s="48"/>
      <c r="I51" s="48"/>
      <c r="J51" s="48"/>
      <c r="K51" s="48"/>
      <c r="L51" s="48"/>
      <c r="M51" s="48"/>
      <c r="N51" s="48"/>
      <c r="O51" s="48"/>
      <c r="P51" s="2"/>
      <c r="Q51" s="2"/>
      <c r="R51" s="2"/>
      <c r="S51" s="2"/>
      <c r="T51" s="2"/>
      <c r="U51" s="2"/>
      <c r="V51" s="2"/>
      <c r="W51" s="2"/>
      <c r="X51" s="2"/>
      <c r="Y51" s="2"/>
      <c r="Z51" s="2"/>
    </row>
    <row r="52" spans="1:26" ht="28.5" customHeight="1">
      <c r="A52" s="179" t="s">
        <v>62</v>
      </c>
      <c r="B52" s="180"/>
      <c r="C52" s="24">
        <f>SUM(C44:C51)</f>
        <v>0</v>
      </c>
      <c r="D52" s="48"/>
      <c r="E52" s="48"/>
      <c r="F52" s="48"/>
      <c r="G52" s="48"/>
      <c r="H52" s="48"/>
      <c r="I52" s="48"/>
      <c r="J52" s="48"/>
      <c r="K52" s="48"/>
      <c r="L52" s="48"/>
      <c r="M52" s="48"/>
      <c r="N52" s="48"/>
      <c r="O52" s="48"/>
      <c r="P52" s="2"/>
      <c r="Q52" s="2"/>
      <c r="R52" s="2"/>
      <c r="S52" s="2"/>
      <c r="T52" s="2"/>
      <c r="U52" s="2"/>
      <c r="V52" s="2"/>
      <c r="W52" s="2"/>
      <c r="X52" s="2"/>
      <c r="Y52" s="2"/>
      <c r="Z52" s="2"/>
    </row>
    <row r="53" spans="1:26" ht="15.75" customHeight="1">
      <c r="A53" s="25"/>
      <c r="B53" s="48"/>
      <c r="C53" s="48"/>
      <c r="D53" s="48"/>
      <c r="E53" s="48"/>
      <c r="F53" s="48"/>
      <c r="G53" s="48"/>
      <c r="H53" s="48"/>
      <c r="I53" s="48"/>
      <c r="J53" s="48"/>
      <c r="K53" s="48"/>
      <c r="L53" s="48"/>
      <c r="M53" s="48"/>
      <c r="N53" s="48"/>
      <c r="O53" s="48"/>
      <c r="P53" s="2"/>
      <c r="Q53" s="2"/>
      <c r="R53" s="2"/>
      <c r="S53" s="2"/>
      <c r="T53" s="2"/>
      <c r="U53" s="2"/>
      <c r="V53" s="2"/>
      <c r="W53" s="2"/>
      <c r="X53" s="2"/>
      <c r="Y53" s="2"/>
      <c r="Z53" s="2"/>
    </row>
    <row r="54" spans="1:26" ht="15.75" customHeight="1">
      <c r="A54" s="186" t="s">
        <v>63</v>
      </c>
      <c r="B54" s="183"/>
      <c r="C54" s="180"/>
      <c r="D54" s="48"/>
      <c r="E54" s="48"/>
      <c r="F54" s="48"/>
      <c r="G54" s="48"/>
      <c r="H54" s="48"/>
      <c r="I54" s="48"/>
      <c r="J54" s="48"/>
      <c r="K54" s="48"/>
      <c r="L54" s="48"/>
      <c r="M54" s="48"/>
      <c r="N54" s="48"/>
      <c r="O54" s="48"/>
      <c r="P54" s="2"/>
      <c r="Q54" s="2"/>
      <c r="R54" s="2"/>
      <c r="S54" s="2"/>
      <c r="T54" s="2"/>
      <c r="U54" s="2"/>
      <c r="V54" s="2"/>
      <c r="W54" s="2"/>
      <c r="X54" s="2"/>
      <c r="Y54" s="2"/>
      <c r="Z54" s="2"/>
    </row>
    <row r="55" spans="1:26" ht="15.75" customHeight="1">
      <c r="A55" s="26" t="s">
        <v>47</v>
      </c>
      <c r="B55" s="26" t="s">
        <v>48</v>
      </c>
      <c r="C55" s="26" t="s">
        <v>49</v>
      </c>
      <c r="D55" s="48"/>
      <c r="E55" s="48"/>
      <c r="F55" s="48"/>
      <c r="G55" s="48"/>
      <c r="H55" s="48"/>
      <c r="I55" s="48"/>
      <c r="J55" s="48"/>
      <c r="K55" s="48"/>
      <c r="L55" s="48"/>
      <c r="M55" s="48"/>
      <c r="N55" s="48"/>
      <c r="O55" s="48"/>
      <c r="P55" s="2"/>
      <c r="Q55" s="2"/>
      <c r="R55" s="2"/>
      <c r="S55" s="2"/>
      <c r="T55" s="2"/>
      <c r="U55" s="2"/>
      <c r="V55" s="2"/>
      <c r="W55" s="2"/>
      <c r="X55" s="2"/>
      <c r="Y55" s="2"/>
      <c r="Z55" s="2"/>
    </row>
    <row r="56" spans="1:26" ht="15.75" customHeight="1">
      <c r="A56" s="47" t="s">
        <v>8</v>
      </c>
      <c r="B56" s="43" t="s">
        <v>50</v>
      </c>
      <c r="C56" s="165">
        <v>0</v>
      </c>
      <c r="D56" s="48"/>
      <c r="E56" s="48"/>
      <c r="F56" s="48"/>
      <c r="G56" s="48"/>
      <c r="H56" s="48"/>
      <c r="I56" s="48"/>
      <c r="J56" s="48"/>
      <c r="K56" s="48"/>
      <c r="L56" s="48"/>
      <c r="M56" s="48"/>
      <c r="N56" s="48"/>
      <c r="O56" s="48"/>
      <c r="P56" s="2"/>
      <c r="Q56" s="2"/>
      <c r="R56" s="2"/>
      <c r="S56" s="2"/>
      <c r="T56" s="2"/>
      <c r="U56" s="2"/>
      <c r="V56" s="2"/>
      <c r="W56" s="2"/>
      <c r="X56" s="2"/>
      <c r="Y56" s="2"/>
      <c r="Z56" s="2"/>
    </row>
    <row r="57" spans="1:26" ht="15.75" customHeight="1">
      <c r="A57" s="47" t="s">
        <v>11</v>
      </c>
      <c r="B57" s="43" t="s">
        <v>51</v>
      </c>
      <c r="C57" s="165">
        <v>0</v>
      </c>
      <c r="D57" s="48"/>
      <c r="E57" s="48"/>
      <c r="F57" s="48"/>
      <c r="G57" s="48"/>
      <c r="H57" s="48"/>
      <c r="I57" s="48"/>
      <c r="J57" s="48"/>
      <c r="K57" s="48"/>
      <c r="L57" s="48"/>
      <c r="M57" s="48"/>
      <c r="N57" s="48"/>
      <c r="O57" s="48"/>
      <c r="P57" s="2"/>
      <c r="Q57" s="2"/>
      <c r="R57" s="2"/>
      <c r="S57" s="2"/>
      <c r="T57" s="2"/>
      <c r="U57" s="2"/>
      <c r="V57" s="2"/>
      <c r="W57" s="2"/>
      <c r="X57" s="2"/>
      <c r="Y57" s="2"/>
      <c r="Z57" s="2"/>
    </row>
    <row r="58" spans="1:26" ht="15.75" customHeight="1">
      <c r="A58" s="47" t="s">
        <v>13</v>
      </c>
      <c r="B58" s="43" t="s">
        <v>52</v>
      </c>
      <c r="C58" s="165"/>
      <c r="D58" s="48"/>
      <c r="E58" s="48"/>
      <c r="F58" s="48"/>
      <c r="G58" s="48"/>
      <c r="H58" s="48"/>
      <c r="I58" s="48"/>
      <c r="J58" s="48"/>
      <c r="K58" s="48"/>
      <c r="L58" s="48"/>
      <c r="M58" s="48"/>
      <c r="N58" s="48"/>
      <c r="O58" s="48"/>
      <c r="P58" s="2"/>
      <c r="Q58" s="2"/>
      <c r="R58" s="2"/>
      <c r="S58" s="2"/>
      <c r="T58" s="2"/>
      <c r="U58" s="2"/>
      <c r="V58" s="2"/>
      <c r="W58" s="2"/>
      <c r="X58" s="2"/>
      <c r="Y58" s="2"/>
      <c r="Z58" s="2"/>
    </row>
    <row r="59" spans="1:26" ht="15.75" customHeight="1">
      <c r="A59" s="47" t="s">
        <v>16</v>
      </c>
      <c r="B59" s="43" t="s">
        <v>53</v>
      </c>
      <c r="C59" s="165"/>
      <c r="D59" s="48"/>
      <c r="E59" s="48"/>
      <c r="F59" s="48"/>
      <c r="G59" s="48"/>
      <c r="H59" s="48"/>
      <c r="I59" s="48"/>
      <c r="J59" s="48"/>
      <c r="K59" s="48"/>
      <c r="L59" s="48"/>
      <c r="M59" s="48"/>
      <c r="N59" s="48"/>
      <c r="O59" s="48"/>
      <c r="P59" s="2"/>
      <c r="Q59" s="2"/>
      <c r="R59" s="2"/>
      <c r="S59" s="2"/>
      <c r="T59" s="2"/>
      <c r="U59" s="2"/>
      <c r="V59" s="2"/>
      <c r="W59" s="2"/>
      <c r="X59" s="2"/>
      <c r="Y59" s="2"/>
      <c r="Z59" s="2"/>
    </row>
    <row r="60" spans="1:26" ht="15.75" customHeight="1">
      <c r="A60" s="47" t="s">
        <v>54</v>
      </c>
      <c r="B60" s="43" t="s">
        <v>55</v>
      </c>
      <c r="C60" s="165"/>
      <c r="D60" s="48"/>
      <c r="E60" s="48"/>
      <c r="F60" s="48"/>
      <c r="G60" s="48"/>
      <c r="H60" s="48"/>
      <c r="I60" s="48"/>
      <c r="J60" s="48"/>
      <c r="K60" s="48"/>
      <c r="L60" s="48"/>
      <c r="M60" s="48"/>
      <c r="N60" s="48"/>
      <c r="O60" s="48"/>
      <c r="P60" s="2"/>
      <c r="Q60" s="2"/>
      <c r="R60" s="2"/>
      <c r="S60" s="2"/>
      <c r="T60" s="2"/>
      <c r="U60" s="2"/>
      <c r="V60" s="2"/>
      <c r="W60" s="2"/>
      <c r="X60" s="2"/>
      <c r="Y60" s="2"/>
      <c r="Z60" s="2"/>
    </row>
    <row r="61" spans="1:26" ht="15.75" customHeight="1">
      <c r="A61" s="47" t="s">
        <v>56</v>
      </c>
      <c r="B61" s="43" t="s">
        <v>57</v>
      </c>
      <c r="C61" s="165"/>
      <c r="D61" s="48"/>
      <c r="E61" s="48"/>
      <c r="F61" s="48"/>
      <c r="G61" s="48"/>
      <c r="H61" s="48"/>
      <c r="I61" s="48"/>
      <c r="J61" s="48"/>
      <c r="K61" s="48"/>
      <c r="L61" s="48"/>
      <c r="M61" s="48"/>
      <c r="N61" s="48"/>
      <c r="O61" s="48"/>
      <c r="P61" s="2"/>
      <c r="Q61" s="2"/>
      <c r="R61" s="2"/>
      <c r="S61" s="2"/>
      <c r="T61" s="2"/>
      <c r="U61" s="2"/>
      <c r="V61" s="2"/>
      <c r="W61" s="2"/>
      <c r="X61" s="2"/>
      <c r="Y61" s="2"/>
      <c r="Z61" s="2"/>
    </row>
    <row r="62" spans="1:26" ht="15.75" customHeight="1">
      <c r="A62" s="47" t="s">
        <v>58</v>
      </c>
      <c r="B62" s="43" t="s">
        <v>59</v>
      </c>
      <c r="C62" s="165"/>
      <c r="D62" s="48"/>
      <c r="E62" s="48"/>
      <c r="F62" s="48"/>
      <c r="G62" s="48"/>
      <c r="H62" s="48"/>
      <c r="I62" s="48"/>
      <c r="J62" s="48"/>
      <c r="K62" s="48"/>
      <c r="L62" s="48"/>
      <c r="M62" s="48"/>
      <c r="N62" s="48"/>
      <c r="O62" s="48"/>
      <c r="P62" s="2"/>
      <c r="Q62" s="2"/>
      <c r="R62" s="2"/>
      <c r="S62" s="2"/>
      <c r="T62" s="2"/>
      <c r="U62" s="2"/>
      <c r="V62" s="2"/>
      <c r="W62" s="2"/>
      <c r="X62" s="2"/>
      <c r="Y62" s="2"/>
      <c r="Z62" s="2"/>
    </row>
    <row r="63" spans="1:26" ht="15.75" customHeight="1">
      <c r="A63" s="47" t="s">
        <v>60</v>
      </c>
      <c r="B63" s="43" t="s">
        <v>61</v>
      </c>
      <c r="C63" s="165"/>
      <c r="D63" s="48"/>
      <c r="E63" s="48"/>
      <c r="F63" s="48"/>
      <c r="G63" s="48"/>
      <c r="H63" s="48"/>
      <c r="I63" s="48"/>
      <c r="J63" s="48"/>
      <c r="K63" s="48"/>
      <c r="L63" s="48"/>
      <c r="M63" s="48"/>
      <c r="N63" s="48"/>
      <c r="O63" s="48"/>
      <c r="P63" s="2"/>
      <c r="Q63" s="2"/>
      <c r="R63" s="2"/>
      <c r="S63" s="2"/>
      <c r="T63" s="2"/>
      <c r="U63" s="2"/>
      <c r="V63" s="2"/>
      <c r="W63" s="2"/>
      <c r="X63" s="2"/>
      <c r="Y63" s="2"/>
      <c r="Z63" s="2"/>
    </row>
    <row r="64" spans="1:26" ht="15.75" customHeight="1">
      <c r="A64" s="181" t="s">
        <v>62</v>
      </c>
      <c r="B64" s="180"/>
      <c r="C64" s="27">
        <f>SUM(C56:C63)</f>
        <v>0</v>
      </c>
      <c r="D64" s="48"/>
      <c r="E64" s="48"/>
      <c r="F64" s="48"/>
      <c r="G64" s="48"/>
      <c r="H64" s="48"/>
      <c r="I64" s="48"/>
      <c r="J64" s="48"/>
      <c r="K64" s="48"/>
      <c r="L64" s="48"/>
      <c r="M64" s="48"/>
      <c r="N64" s="48"/>
      <c r="O64" s="48"/>
      <c r="P64" s="2"/>
      <c r="Q64" s="2"/>
      <c r="R64" s="2"/>
      <c r="S64" s="2"/>
      <c r="T64" s="2"/>
      <c r="U64" s="2"/>
      <c r="V64" s="2"/>
      <c r="W64" s="2"/>
      <c r="X64" s="2"/>
      <c r="Y64" s="2"/>
      <c r="Z64" s="2"/>
    </row>
    <row r="65" spans="1:26" ht="15.75" customHeight="1">
      <c r="A65" s="25"/>
      <c r="B65" s="48"/>
      <c r="C65" s="48"/>
      <c r="D65" s="48"/>
      <c r="E65" s="48"/>
      <c r="F65" s="48"/>
      <c r="G65" s="48"/>
      <c r="H65" s="48"/>
      <c r="I65" s="48"/>
      <c r="J65" s="48"/>
      <c r="K65" s="48"/>
      <c r="L65" s="48"/>
      <c r="M65" s="48"/>
      <c r="N65" s="48"/>
      <c r="O65" s="48"/>
      <c r="P65" s="2"/>
      <c r="Q65" s="2"/>
      <c r="R65" s="2"/>
      <c r="S65" s="2"/>
      <c r="T65" s="2"/>
      <c r="U65" s="2"/>
      <c r="V65" s="2"/>
      <c r="W65" s="2"/>
      <c r="X65" s="2"/>
      <c r="Y65" s="2"/>
      <c r="Z65" s="2"/>
    </row>
    <row r="66" spans="1:26" ht="15.75" customHeight="1">
      <c r="A66" s="182" t="s">
        <v>64</v>
      </c>
      <c r="B66" s="183"/>
      <c r="C66" s="180"/>
      <c r="D66" s="48"/>
      <c r="E66" s="48"/>
      <c r="F66" s="48"/>
      <c r="G66" s="48"/>
      <c r="H66" s="48"/>
      <c r="I66" s="48"/>
      <c r="J66" s="48"/>
      <c r="K66" s="48"/>
      <c r="L66" s="48"/>
      <c r="M66" s="48"/>
      <c r="N66" s="48"/>
      <c r="O66" s="48"/>
      <c r="P66" s="2"/>
      <c r="Q66" s="2"/>
      <c r="R66" s="2"/>
      <c r="S66" s="2"/>
      <c r="T66" s="2"/>
      <c r="U66" s="2"/>
      <c r="V66" s="2"/>
      <c r="W66" s="2"/>
      <c r="X66" s="2"/>
      <c r="Y66" s="2"/>
      <c r="Z66" s="2"/>
    </row>
    <row r="67" spans="1:26" ht="15.75" customHeight="1">
      <c r="A67" s="16" t="s">
        <v>65</v>
      </c>
      <c r="B67" s="16" t="s">
        <v>66</v>
      </c>
      <c r="C67" s="16" t="s">
        <v>49</v>
      </c>
      <c r="D67" s="48"/>
      <c r="E67" s="48"/>
      <c r="F67" s="48"/>
      <c r="G67" s="48"/>
      <c r="H67" s="48"/>
      <c r="I67" s="48"/>
      <c r="J67" s="48"/>
      <c r="K67" s="48"/>
      <c r="L67" s="48"/>
      <c r="M67" s="48"/>
      <c r="N67" s="48"/>
      <c r="O67" s="48"/>
      <c r="P67" s="2"/>
      <c r="Q67" s="2"/>
      <c r="R67" s="2"/>
      <c r="S67" s="2"/>
      <c r="T67" s="2"/>
      <c r="U67" s="2"/>
      <c r="V67" s="2"/>
      <c r="W67" s="2"/>
      <c r="X67" s="2"/>
      <c r="Y67" s="2"/>
      <c r="Z67" s="2"/>
    </row>
    <row r="68" spans="1:26" ht="15.75" customHeight="1">
      <c r="A68" s="47" t="s">
        <v>8</v>
      </c>
      <c r="B68" s="43" t="s">
        <v>67</v>
      </c>
      <c r="C68" s="165">
        <v>0</v>
      </c>
      <c r="D68" s="48"/>
      <c r="E68" s="48"/>
      <c r="F68" s="48"/>
      <c r="G68" s="48"/>
      <c r="H68" s="48"/>
      <c r="I68" s="48"/>
      <c r="J68" s="48"/>
      <c r="K68" s="48"/>
      <c r="L68" s="48"/>
      <c r="M68" s="48"/>
      <c r="N68" s="48"/>
      <c r="O68" s="48"/>
      <c r="P68" s="2"/>
      <c r="Q68" s="2"/>
      <c r="R68" s="2"/>
      <c r="S68" s="2"/>
      <c r="T68" s="2"/>
      <c r="U68" s="2"/>
      <c r="V68" s="2"/>
      <c r="W68" s="2"/>
      <c r="X68" s="2"/>
      <c r="Y68" s="2"/>
      <c r="Z68" s="2"/>
    </row>
    <row r="69" spans="1:26" ht="15.75" customHeight="1">
      <c r="A69" s="47" t="s">
        <v>68</v>
      </c>
      <c r="B69" s="43" t="s">
        <v>69</v>
      </c>
      <c r="C69" s="165">
        <v>0</v>
      </c>
      <c r="D69" s="48"/>
      <c r="E69" s="48"/>
      <c r="F69" s="48"/>
      <c r="G69" s="48"/>
      <c r="H69" s="48"/>
      <c r="I69" s="48"/>
      <c r="J69" s="48"/>
      <c r="K69" s="48"/>
      <c r="L69" s="48"/>
      <c r="M69" s="48"/>
      <c r="N69" s="48"/>
      <c r="O69" s="48"/>
      <c r="P69" s="2"/>
      <c r="Q69" s="2"/>
      <c r="R69" s="2"/>
      <c r="S69" s="2"/>
      <c r="T69" s="2"/>
      <c r="U69" s="2"/>
      <c r="V69" s="2"/>
      <c r="W69" s="2"/>
      <c r="X69" s="2"/>
      <c r="Y69" s="2"/>
      <c r="Z69" s="2"/>
    </row>
    <row r="70" spans="1:26" ht="31.5" customHeight="1">
      <c r="A70" s="47" t="s">
        <v>11</v>
      </c>
      <c r="B70" s="43" t="s">
        <v>70</v>
      </c>
      <c r="C70" s="165">
        <v>0</v>
      </c>
      <c r="D70" s="48"/>
      <c r="E70" s="48"/>
      <c r="F70" s="48"/>
      <c r="G70" s="48"/>
      <c r="H70" s="48"/>
      <c r="I70" s="48"/>
      <c r="J70" s="48"/>
      <c r="K70" s="48"/>
      <c r="L70" s="48"/>
      <c r="M70" s="48"/>
      <c r="N70" s="48"/>
      <c r="O70" s="48"/>
      <c r="P70" s="2"/>
      <c r="Q70" s="2"/>
      <c r="R70" s="2"/>
      <c r="S70" s="2"/>
      <c r="T70" s="2"/>
      <c r="U70" s="2"/>
      <c r="V70" s="2"/>
      <c r="W70" s="2"/>
      <c r="X70" s="2"/>
      <c r="Y70" s="2"/>
      <c r="Z70" s="2"/>
    </row>
    <row r="71" spans="1:26" ht="15.75" customHeight="1">
      <c r="A71" s="47" t="s">
        <v>13</v>
      </c>
      <c r="B71" s="43" t="s">
        <v>71</v>
      </c>
      <c r="C71" s="165"/>
      <c r="D71" s="48"/>
      <c r="E71" s="48"/>
      <c r="F71" s="48"/>
      <c r="G71" s="48"/>
      <c r="H71" s="48"/>
      <c r="I71" s="48"/>
      <c r="J71" s="48"/>
      <c r="K71" s="48"/>
      <c r="L71" s="48"/>
      <c r="M71" s="48"/>
      <c r="N71" s="48"/>
      <c r="O71" s="48"/>
      <c r="P71" s="2"/>
      <c r="Q71" s="2"/>
      <c r="R71" s="2"/>
      <c r="S71" s="2"/>
      <c r="T71" s="2"/>
      <c r="U71" s="2"/>
      <c r="V71" s="2"/>
      <c r="W71" s="2"/>
      <c r="X71" s="2"/>
      <c r="Y71" s="2"/>
      <c r="Z71" s="2"/>
    </row>
    <row r="72" spans="1:26" ht="15.75" customHeight="1">
      <c r="A72" s="47" t="s">
        <v>16</v>
      </c>
      <c r="B72" s="43" t="s">
        <v>72</v>
      </c>
      <c r="C72" s="165"/>
      <c r="D72" s="48"/>
      <c r="E72" s="48"/>
      <c r="F72" s="48"/>
      <c r="G72" s="48"/>
      <c r="H72" s="48"/>
      <c r="I72" s="48"/>
      <c r="J72" s="48"/>
      <c r="K72" s="48"/>
      <c r="L72" s="48"/>
      <c r="M72" s="48"/>
      <c r="N72" s="48"/>
      <c r="O72" s="48"/>
      <c r="P72" s="2"/>
      <c r="Q72" s="2"/>
      <c r="R72" s="2"/>
      <c r="S72" s="2"/>
      <c r="T72" s="2"/>
      <c r="U72" s="2"/>
      <c r="V72" s="2"/>
      <c r="W72" s="2"/>
      <c r="X72" s="2"/>
      <c r="Y72" s="2"/>
      <c r="Z72" s="2"/>
    </row>
    <row r="73" spans="1:26" ht="35.25" customHeight="1">
      <c r="A73" s="47" t="s">
        <v>54</v>
      </c>
      <c r="B73" s="43" t="s">
        <v>73</v>
      </c>
      <c r="C73" s="165"/>
      <c r="D73" s="48"/>
      <c r="E73" s="48"/>
      <c r="F73" s="48"/>
      <c r="G73" s="48"/>
      <c r="H73" s="48"/>
      <c r="I73" s="48"/>
      <c r="J73" s="48"/>
      <c r="K73" s="48"/>
      <c r="L73" s="48"/>
      <c r="M73" s="48"/>
      <c r="N73" s="48"/>
      <c r="O73" s="48"/>
      <c r="P73" s="2"/>
      <c r="Q73" s="2"/>
      <c r="R73" s="2"/>
      <c r="S73" s="2"/>
      <c r="T73" s="2"/>
      <c r="U73" s="2"/>
      <c r="V73" s="2"/>
      <c r="W73" s="2"/>
      <c r="X73" s="2"/>
      <c r="Y73" s="2"/>
      <c r="Z73" s="2"/>
    </row>
    <row r="74" spans="1:26" ht="15.75" customHeight="1">
      <c r="A74" s="47" t="s">
        <v>56</v>
      </c>
      <c r="B74" s="43" t="s">
        <v>61</v>
      </c>
      <c r="C74" s="165">
        <v>0</v>
      </c>
      <c r="D74" s="48"/>
      <c r="E74" s="48"/>
      <c r="F74" s="48"/>
      <c r="G74" s="48"/>
      <c r="H74" s="48"/>
      <c r="I74" s="48"/>
      <c r="J74" s="48"/>
      <c r="K74" s="48"/>
      <c r="L74" s="48"/>
      <c r="M74" s="48"/>
      <c r="N74" s="48"/>
      <c r="O74" s="48"/>
      <c r="P74" s="2"/>
      <c r="Q74" s="2"/>
      <c r="R74" s="2"/>
      <c r="S74" s="2"/>
      <c r="T74" s="2"/>
      <c r="U74" s="2"/>
      <c r="V74" s="2"/>
      <c r="W74" s="2"/>
      <c r="X74" s="2"/>
      <c r="Y74" s="2"/>
      <c r="Z74" s="2"/>
    </row>
    <row r="75" spans="1:26" ht="15.75" customHeight="1">
      <c r="A75" s="179" t="s">
        <v>74</v>
      </c>
      <c r="B75" s="180"/>
      <c r="C75" s="24">
        <f>SUM(C68:C74)</f>
        <v>0</v>
      </c>
      <c r="D75" s="48"/>
      <c r="E75" s="48"/>
      <c r="F75" s="48"/>
      <c r="G75" s="48"/>
      <c r="H75" s="48"/>
      <c r="I75" s="48"/>
      <c r="J75" s="48"/>
      <c r="K75" s="48"/>
      <c r="L75" s="48"/>
      <c r="M75" s="48"/>
      <c r="N75" s="48"/>
      <c r="O75" s="48"/>
      <c r="P75" s="2"/>
      <c r="Q75" s="2"/>
      <c r="R75" s="2"/>
      <c r="S75" s="2"/>
      <c r="T75" s="2"/>
      <c r="U75" s="2"/>
      <c r="V75" s="2"/>
      <c r="W75" s="2"/>
      <c r="X75" s="2"/>
      <c r="Y75" s="2"/>
      <c r="Z75" s="2"/>
    </row>
    <row r="76" spans="1:26" ht="15.75" customHeight="1">
      <c r="A76" s="25"/>
      <c r="B76" s="48"/>
      <c r="C76" s="48"/>
      <c r="D76" s="48"/>
      <c r="E76" s="48"/>
      <c r="F76" s="48"/>
      <c r="G76" s="48"/>
      <c r="H76" s="48"/>
      <c r="I76" s="48"/>
      <c r="J76" s="48"/>
      <c r="K76" s="48"/>
      <c r="L76" s="48"/>
      <c r="M76" s="48"/>
      <c r="N76" s="48"/>
      <c r="O76" s="48"/>
      <c r="P76" s="2"/>
      <c r="Q76" s="2"/>
      <c r="R76" s="2"/>
      <c r="S76" s="2"/>
      <c r="T76" s="2"/>
      <c r="U76" s="2"/>
      <c r="V76" s="2"/>
      <c r="W76" s="2"/>
      <c r="X76" s="2"/>
      <c r="Y76" s="2"/>
      <c r="Z76" s="2"/>
    </row>
    <row r="77" spans="1:26" ht="15.75" customHeight="1">
      <c r="A77" s="186" t="s">
        <v>75</v>
      </c>
      <c r="B77" s="183"/>
      <c r="C77" s="180"/>
      <c r="D77" s="48"/>
      <c r="E77" s="48"/>
      <c r="F77" s="48"/>
      <c r="G77" s="48"/>
      <c r="H77" s="48"/>
      <c r="I77" s="48"/>
      <c r="J77" s="48"/>
      <c r="K77" s="48"/>
      <c r="L77" s="48"/>
      <c r="M77" s="48"/>
      <c r="N77" s="48"/>
      <c r="O77" s="48"/>
      <c r="P77" s="2"/>
      <c r="Q77" s="2"/>
      <c r="R77" s="2"/>
      <c r="S77" s="2"/>
      <c r="T77" s="2"/>
      <c r="U77" s="2"/>
      <c r="V77" s="2"/>
      <c r="W77" s="2"/>
      <c r="X77" s="2"/>
      <c r="Y77" s="2"/>
      <c r="Z77" s="2"/>
    </row>
    <row r="78" spans="1:26" ht="18.75" customHeight="1">
      <c r="A78" s="26" t="s">
        <v>65</v>
      </c>
      <c r="B78" s="26" t="s">
        <v>66</v>
      </c>
      <c r="C78" s="26" t="s">
        <v>49</v>
      </c>
      <c r="D78" s="48"/>
      <c r="E78" s="48"/>
      <c r="F78" s="48"/>
      <c r="G78" s="48"/>
      <c r="H78" s="48"/>
      <c r="I78" s="48"/>
      <c r="J78" s="48"/>
      <c r="K78" s="48"/>
      <c r="L78" s="48"/>
      <c r="M78" s="48"/>
      <c r="N78" s="48"/>
      <c r="O78" s="48"/>
      <c r="P78" s="2"/>
      <c r="Q78" s="2"/>
      <c r="R78" s="2"/>
      <c r="S78" s="2"/>
      <c r="T78" s="2"/>
      <c r="U78" s="2"/>
      <c r="V78" s="2"/>
      <c r="W78" s="2"/>
      <c r="X78" s="2"/>
      <c r="Y78" s="2"/>
      <c r="Z78" s="2"/>
    </row>
    <row r="79" spans="1:26" ht="15.75" customHeight="1">
      <c r="A79" s="47" t="s">
        <v>8</v>
      </c>
      <c r="B79" s="43" t="s">
        <v>67</v>
      </c>
      <c r="C79" s="165">
        <v>0</v>
      </c>
      <c r="D79" s="48"/>
      <c r="E79" s="48"/>
      <c r="F79" s="48"/>
      <c r="G79" s="48"/>
      <c r="H79" s="48"/>
      <c r="I79" s="48"/>
      <c r="J79" s="48"/>
      <c r="K79" s="48"/>
      <c r="L79" s="48"/>
      <c r="M79" s="48"/>
      <c r="N79" s="48"/>
      <c r="O79" s="48"/>
      <c r="P79" s="2"/>
      <c r="Q79" s="2"/>
      <c r="R79" s="2"/>
      <c r="S79" s="2"/>
      <c r="T79" s="2"/>
      <c r="U79" s="2"/>
      <c r="V79" s="2"/>
      <c r="W79" s="2"/>
      <c r="X79" s="2"/>
      <c r="Y79" s="2"/>
      <c r="Z79" s="2"/>
    </row>
    <row r="80" spans="1:26" ht="15.75" customHeight="1">
      <c r="A80" s="47" t="s">
        <v>68</v>
      </c>
      <c r="B80" s="43" t="s">
        <v>69</v>
      </c>
      <c r="C80" s="165"/>
      <c r="D80" s="48"/>
      <c r="E80" s="48"/>
      <c r="F80" s="48"/>
      <c r="G80" s="48"/>
      <c r="H80" s="48"/>
      <c r="I80" s="48"/>
      <c r="J80" s="48"/>
      <c r="K80" s="48"/>
      <c r="L80" s="48"/>
      <c r="M80" s="48"/>
      <c r="N80" s="48"/>
      <c r="O80" s="48"/>
      <c r="P80" s="2"/>
      <c r="Q80" s="2"/>
      <c r="R80" s="2"/>
      <c r="S80" s="2"/>
      <c r="T80" s="2"/>
      <c r="U80" s="2"/>
      <c r="V80" s="2"/>
      <c r="W80" s="2"/>
      <c r="X80" s="2"/>
      <c r="Y80" s="2"/>
      <c r="Z80" s="2"/>
    </row>
    <row r="81" spans="1:26" ht="30">
      <c r="A81" s="47" t="s">
        <v>11</v>
      </c>
      <c r="B81" s="43" t="s">
        <v>70</v>
      </c>
      <c r="C81" s="165">
        <v>0</v>
      </c>
      <c r="D81" s="48"/>
      <c r="E81" s="48"/>
      <c r="F81" s="48"/>
      <c r="G81" s="48"/>
      <c r="H81" s="48"/>
      <c r="I81" s="48"/>
      <c r="J81" s="48"/>
      <c r="K81" s="48"/>
      <c r="L81" s="48"/>
      <c r="M81" s="48"/>
      <c r="N81" s="48"/>
      <c r="O81" s="48"/>
      <c r="P81" s="2"/>
      <c r="Q81" s="2"/>
      <c r="R81" s="2"/>
      <c r="S81" s="2"/>
      <c r="T81" s="2"/>
      <c r="U81" s="2"/>
      <c r="V81" s="2"/>
      <c r="W81" s="2"/>
      <c r="X81" s="2"/>
      <c r="Y81" s="2"/>
      <c r="Z81" s="2"/>
    </row>
    <row r="82" spans="1:26" ht="15.75" customHeight="1">
      <c r="A82" s="47" t="s">
        <v>13</v>
      </c>
      <c r="B82" s="43" t="s">
        <v>71</v>
      </c>
      <c r="C82" s="165"/>
      <c r="D82" s="48"/>
      <c r="E82" s="48"/>
      <c r="F82" s="48"/>
      <c r="G82" s="48"/>
      <c r="H82" s="48"/>
      <c r="I82" s="48"/>
      <c r="J82" s="48"/>
      <c r="K82" s="48"/>
      <c r="L82" s="48"/>
      <c r="M82" s="48"/>
      <c r="N82" s="48"/>
      <c r="O82" s="48"/>
      <c r="P82" s="2"/>
      <c r="Q82" s="2"/>
      <c r="R82" s="2"/>
      <c r="S82" s="2"/>
      <c r="T82" s="2"/>
      <c r="U82" s="2"/>
      <c r="V82" s="2"/>
      <c r="W82" s="2"/>
      <c r="X82" s="2"/>
      <c r="Y82" s="2"/>
      <c r="Z82" s="2"/>
    </row>
    <row r="83" spans="1:26" ht="15.75" customHeight="1">
      <c r="A83" s="47" t="s">
        <v>16</v>
      </c>
      <c r="B83" s="43" t="s">
        <v>72</v>
      </c>
      <c r="C83" s="165"/>
      <c r="D83" s="48"/>
      <c r="E83" s="48"/>
      <c r="F83" s="48"/>
      <c r="G83" s="48"/>
      <c r="H83" s="48"/>
      <c r="I83" s="48"/>
      <c r="J83" s="48"/>
      <c r="K83" s="48"/>
      <c r="L83" s="48"/>
      <c r="M83" s="48"/>
      <c r="N83" s="48"/>
      <c r="O83" s="48"/>
      <c r="P83" s="2"/>
      <c r="Q83" s="2"/>
      <c r="R83" s="2"/>
      <c r="S83" s="2"/>
      <c r="T83" s="2"/>
      <c r="U83" s="2"/>
      <c r="V83" s="2"/>
      <c r="W83" s="2"/>
      <c r="X83" s="2"/>
      <c r="Y83" s="2"/>
      <c r="Z83" s="2"/>
    </row>
    <row r="84" spans="1:26" ht="15.75" customHeight="1">
      <c r="A84" s="47" t="s">
        <v>54</v>
      </c>
      <c r="B84" s="43" t="s">
        <v>73</v>
      </c>
      <c r="C84" s="165"/>
      <c r="D84" s="48"/>
      <c r="E84" s="48"/>
      <c r="F84" s="48"/>
      <c r="G84" s="48"/>
      <c r="H84" s="48"/>
      <c r="I84" s="48"/>
      <c r="J84" s="48"/>
      <c r="K84" s="48"/>
      <c r="L84" s="48"/>
      <c r="M84" s="48"/>
      <c r="N84" s="48"/>
      <c r="O84" s="48"/>
      <c r="P84" s="2"/>
      <c r="Q84" s="2"/>
      <c r="R84" s="2"/>
      <c r="S84" s="2"/>
      <c r="T84" s="2"/>
      <c r="U84" s="2"/>
      <c r="V84" s="2"/>
      <c r="W84" s="2"/>
      <c r="X84" s="2"/>
      <c r="Y84" s="2"/>
      <c r="Z84" s="2"/>
    </row>
    <row r="85" spans="1:26" ht="15.75" customHeight="1">
      <c r="A85" s="47" t="s">
        <v>56</v>
      </c>
      <c r="B85" s="43" t="s">
        <v>61</v>
      </c>
      <c r="C85" s="165">
        <v>0</v>
      </c>
      <c r="D85" s="48"/>
      <c r="E85" s="48"/>
      <c r="F85" s="48"/>
      <c r="G85" s="48"/>
      <c r="H85" s="48"/>
      <c r="I85" s="48"/>
      <c r="J85" s="48"/>
      <c r="K85" s="48"/>
      <c r="L85" s="48"/>
      <c r="M85" s="48"/>
      <c r="N85" s="48"/>
      <c r="O85" s="48"/>
      <c r="P85" s="2"/>
      <c r="Q85" s="2"/>
      <c r="R85" s="2"/>
      <c r="S85" s="2"/>
      <c r="T85" s="2"/>
      <c r="U85" s="2"/>
      <c r="V85" s="2"/>
      <c r="W85" s="2"/>
      <c r="X85" s="2"/>
      <c r="Y85" s="2"/>
      <c r="Z85" s="2"/>
    </row>
    <row r="86" spans="1:26" ht="15.75" customHeight="1">
      <c r="A86" s="181" t="s">
        <v>74</v>
      </c>
      <c r="B86" s="180"/>
      <c r="C86" s="27">
        <f>SUM(C79:C85)</f>
        <v>0</v>
      </c>
      <c r="D86" s="48"/>
      <c r="E86" s="48"/>
      <c r="F86" s="48"/>
      <c r="G86" s="48"/>
      <c r="H86" s="48"/>
      <c r="I86" s="48"/>
      <c r="J86" s="48"/>
      <c r="K86" s="48"/>
      <c r="L86" s="48"/>
      <c r="M86" s="48"/>
      <c r="N86" s="48"/>
      <c r="O86" s="48"/>
      <c r="P86" s="2"/>
      <c r="Q86" s="2"/>
      <c r="R86" s="2"/>
      <c r="S86" s="2"/>
      <c r="T86" s="2"/>
      <c r="U86" s="2"/>
      <c r="V86" s="2"/>
      <c r="W86" s="2"/>
      <c r="X86" s="2"/>
      <c r="Y86" s="2"/>
      <c r="Z86" s="2"/>
    </row>
    <row r="87" spans="1:26" ht="15" customHeight="1">
      <c r="A87" s="25"/>
      <c r="B87" s="48"/>
      <c r="C87" s="48"/>
      <c r="D87" s="48"/>
      <c r="E87" s="48"/>
      <c r="F87" s="48"/>
      <c r="G87" s="48"/>
      <c r="H87" s="48"/>
      <c r="I87" s="48"/>
      <c r="J87" s="48"/>
      <c r="K87" s="48"/>
      <c r="L87" s="48"/>
      <c r="M87" s="48"/>
      <c r="N87" s="48"/>
      <c r="O87" s="48"/>
      <c r="P87" s="2"/>
      <c r="Q87" s="2"/>
      <c r="R87" s="2"/>
      <c r="S87" s="2"/>
      <c r="T87" s="2"/>
      <c r="U87" s="2"/>
      <c r="V87" s="2"/>
      <c r="W87" s="2"/>
      <c r="X87" s="2"/>
      <c r="Y87" s="2"/>
      <c r="Z87" s="2"/>
    </row>
    <row r="88" spans="1:26" ht="15.75" customHeight="1">
      <c r="A88" s="182" t="s">
        <v>76</v>
      </c>
      <c r="B88" s="183"/>
      <c r="C88" s="183"/>
      <c r="D88" s="180"/>
      <c r="E88" s="48"/>
      <c r="F88" s="48"/>
      <c r="G88" s="48"/>
      <c r="H88" s="48"/>
      <c r="I88" s="48"/>
      <c r="J88" s="48"/>
      <c r="K88" s="48"/>
      <c r="L88" s="48"/>
      <c r="M88" s="48"/>
      <c r="N88" s="48"/>
      <c r="O88" s="48"/>
      <c r="P88" s="2"/>
      <c r="Q88" s="2"/>
      <c r="R88" s="2"/>
      <c r="S88" s="2"/>
      <c r="T88" s="2"/>
      <c r="U88" s="2"/>
      <c r="V88" s="2"/>
      <c r="W88" s="2"/>
      <c r="X88" s="2"/>
      <c r="Y88" s="2"/>
      <c r="Z88" s="2"/>
    </row>
    <row r="89" spans="1:26" ht="15.75" customHeight="1">
      <c r="A89" s="182" t="s">
        <v>77</v>
      </c>
      <c r="B89" s="183"/>
      <c r="C89" s="183"/>
      <c r="D89" s="180"/>
      <c r="E89" s="48"/>
      <c r="F89" s="48"/>
      <c r="G89" s="48"/>
      <c r="H89" s="48"/>
      <c r="I89" s="48"/>
      <c r="J89" s="48"/>
      <c r="K89" s="48"/>
      <c r="L89" s="48"/>
      <c r="M89" s="48"/>
      <c r="N89" s="48"/>
      <c r="O89" s="48"/>
      <c r="P89" s="2"/>
      <c r="Q89" s="2"/>
      <c r="R89" s="2"/>
      <c r="S89" s="2"/>
      <c r="T89" s="2"/>
      <c r="U89" s="2"/>
      <c r="V89" s="2"/>
      <c r="W89" s="2"/>
      <c r="X89" s="2"/>
      <c r="Y89" s="2"/>
      <c r="Z89" s="2"/>
    </row>
    <row r="90" spans="1:26" ht="15.75" customHeight="1">
      <c r="A90" s="16" t="s">
        <v>78</v>
      </c>
      <c r="B90" s="16" t="s">
        <v>79</v>
      </c>
      <c r="C90" s="16" t="s">
        <v>80</v>
      </c>
      <c r="D90" s="16" t="s">
        <v>49</v>
      </c>
      <c r="E90" s="48"/>
      <c r="F90" s="48"/>
      <c r="G90" s="48"/>
      <c r="H90" s="48"/>
      <c r="I90" s="48"/>
      <c r="J90" s="48"/>
      <c r="K90" s="48"/>
      <c r="L90" s="48"/>
      <c r="M90" s="48"/>
      <c r="N90" s="48"/>
      <c r="O90" s="48"/>
      <c r="P90" s="2"/>
      <c r="Q90" s="2"/>
      <c r="R90" s="2"/>
      <c r="S90" s="2"/>
      <c r="T90" s="2"/>
      <c r="U90" s="2"/>
      <c r="V90" s="2"/>
      <c r="W90" s="2"/>
      <c r="X90" s="2"/>
      <c r="Y90" s="2"/>
      <c r="Z90" s="2"/>
    </row>
    <row r="91" spans="1:26" ht="15.75" customHeight="1">
      <c r="A91" s="47" t="s">
        <v>8</v>
      </c>
      <c r="B91" s="43" t="s">
        <v>81</v>
      </c>
      <c r="C91" s="28">
        <v>0.2</v>
      </c>
      <c r="D91" s="29">
        <f>(C52+D116+D119)*C91</f>
        <v>0</v>
      </c>
      <c r="E91" s="48"/>
      <c r="F91" s="48"/>
      <c r="G91" s="48"/>
      <c r="H91" s="48"/>
      <c r="I91" s="48"/>
      <c r="J91" s="48"/>
      <c r="K91" s="48"/>
      <c r="L91" s="48"/>
      <c r="M91" s="48"/>
      <c r="N91" s="48"/>
      <c r="O91" s="48"/>
      <c r="P91" s="2"/>
      <c r="Q91" s="2"/>
      <c r="R91" s="2"/>
      <c r="S91" s="2"/>
      <c r="T91" s="2"/>
      <c r="U91" s="2"/>
      <c r="V91" s="2"/>
      <c r="W91" s="2"/>
      <c r="X91" s="2"/>
      <c r="Y91" s="2"/>
      <c r="Z91" s="2"/>
    </row>
    <row r="92" spans="1:26" ht="15.75" customHeight="1">
      <c r="A92" s="47" t="s">
        <v>11</v>
      </c>
      <c r="B92" s="43" t="s">
        <v>82</v>
      </c>
      <c r="C92" s="28">
        <v>1.4999999999999999E-2</v>
      </c>
      <c r="D92" s="29">
        <f>(C52+D116+D119)*C92</f>
        <v>0</v>
      </c>
      <c r="E92" s="48"/>
      <c r="F92" s="48"/>
      <c r="G92" s="48"/>
      <c r="H92" s="48"/>
      <c r="I92" s="48"/>
      <c r="J92" s="48"/>
      <c r="K92" s="48"/>
      <c r="L92" s="48"/>
      <c r="M92" s="48"/>
      <c r="N92" s="48"/>
      <c r="O92" s="48"/>
      <c r="P92" s="2"/>
      <c r="Q92" s="2"/>
      <c r="R92" s="2"/>
      <c r="S92" s="2"/>
      <c r="T92" s="2"/>
      <c r="U92" s="2"/>
      <c r="V92" s="2"/>
      <c r="W92" s="2"/>
      <c r="X92" s="2"/>
      <c r="Y92" s="2"/>
      <c r="Z92" s="2"/>
    </row>
    <row r="93" spans="1:26" ht="15.75" customHeight="1">
      <c r="A93" s="47" t="s">
        <v>13</v>
      </c>
      <c r="B93" s="43" t="s">
        <v>83</v>
      </c>
      <c r="C93" s="28">
        <v>0.01</v>
      </c>
      <c r="D93" s="29">
        <f>(C52+D116+D119)*C93</f>
        <v>0</v>
      </c>
      <c r="E93" s="48"/>
      <c r="F93" s="48"/>
      <c r="G93" s="48"/>
      <c r="H93" s="48"/>
      <c r="I93" s="48"/>
      <c r="J93" s="48"/>
      <c r="K93" s="48"/>
      <c r="L93" s="48"/>
      <c r="M93" s="48"/>
      <c r="N93" s="48"/>
      <c r="O93" s="48"/>
      <c r="P93" s="2"/>
      <c r="Q93" s="2"/>
      <c r="R93" s="2"/>
      <c r="S93" s="2"/>
      <c r="T93" s="2"/>
      <c r="U93" s="2"/>
      <c r="V93" s="2"/>
      <c r="W93" s="2"/>
      <c r="X93" s="2"/>
      <c r="Y93" s="2"/>
      <c r="Z93" s="2"/>
    </row>
    <row r="94" spans="1:26" ht="15.75" customHeight="1">
      <c r="A94" s="47" t="s">
        <v>16</v>
      </c>
      <c r="B94" s="43" t="s">
        <v>84</v>
      </c>
      <c r="C94" s="28">
        <v>2E-3</v>
      </c>
      <c r="D94" s="29">
        <f>(C52+D116+D119)*C94</f>
        <v>0</v>
      </c>
      <c r="E94" s="48"/>
      <c r="F94" s="48"/>
      <c r="G94" s="48"/>
      <c r="H94" s="48"/>
      <c r="I94" s="48"/>
      <c r="J94" s="48"/>
      <c r="K94" s="48"/>
      <c r="L94" s="48"/>
      <c r="M94" s="48"/>
      <c r="N94" s="48"/>
      <c r="O94" s="48"/>
      <c r="P94" s="2"/>
      <c r="Q94" s="2"/>
      <c r="R94" s="2"/>
      <c r="S94" s="2"/>
      <c r="T94" s="2"/>
      <c r="U94" s="2"/>
      <c r="V94" s="2"/>
      <c r="W94" s="2"/>
      <c r="X94" s="2"/>
      <c r="Y94" s="2"/>
      <c r="Z94" s="2"/>
    </row>
    <row r="95" spans="1:26" ht="15.75" customHeight="1">
      <c r="A95" s="47" t="s">
        <v>54</v>
      </c>
      <c r="B95" s="43" t="s">
        <v>85</v>
      </c>
      <c r="C95" s="28">
        <v>2.5000000000000001E-2</v>
      </c>
      <c r="D95" s="29">
        <f>(C52+D116+D119)*C95</f>
        <v>0</v>
      </c>
      <c r="E95" s="48"/>
      <c r="F95" s="48"/>
      <c r="G95" s="48"/>
      <c r="H95" s="48"/>
      <c r="I95" s="48"/>
      <c r="J95" s="48"/>
      <c r="K95" s="48"/>
      <c r="L95" s="48"/>
      <c r="M95" s="48"/>
      <c r="N95" s="48"/>
      <c r="O95" s="48"/>
      <c r="P95" s="2"/>
      <c r="Q95" s="2"/>
      <c r="R95" s="2"/>
      <c r="S95" s="2"/>
      <c r="T95" s="2"/>
      <c r="U95" s="2"/>
      <c r="V95" s="2"/>
      <c r="W95" s="2"/>
      <c r="X95" s="2"/>
      <c r="Y95" s="2"/>
      <c r="Z95" s="2"/>
    </row>
    <row r="96" spans="1:26" ht="15.75" customHeight="1">
      <c r="A96" s="47" t="s">
        <v>56</v>
      </c>
      <c r="B96" s="43" t="s">
        <v>86</v>
      </c>
      <c r="C96" s="28">
        <v>0.08</v>
      </c>
      <c r="D96" s="29">
        <f>(C52+D116+D119)*C96</f>
        <v>0</v>
      </c>
      <c r="E96" s="48"/>
      <c r="F96" s="48"/>
      <c r="G96" s="48"/>
      <c r="H96" s="48"/>
      <c r="I96" s="48"/>
      <c r="J96" s="48"/>
      <c r="K96" s="48"/>
      <c r="L96" s="48"/>
      <c r="M96" s="48"/>
      <c r="N96" s="48"/>
      <c r="O96" s="48"/>
      <c r="P96" s="2"/>
      <c r="Q96" s="2"/>
      <c r="R96" s="2"/>
      <c r="S96" s="2"/>
      <c r="T96" s="2"/>
      <c r="U96" s="2"/>
      <c r="V96" s="2"/>
      <c r="W96" s="2"/>
      <c r="X96" s="2"/>
      <c r="Y96" s="2"/>
      <c r="Z96" s="2"/>
    </row>
    <row r="97" spans="1:26" ht="30.75" customHeight="1">
      <c r="A97" s="30" t="s">
        <v>58</v>
      </c>
      <c r="B97" s="31" t="s">
        <v>87</v>
      </c>
      <c r="C97" s="32">
        <v>0.03</v>
      </c>
      <c r="D97" s="33">
        <f>(C52+D116+D119)*C97</f>
        <v>0</v>
      </c>
      <c r="E97" s="48"/>
      <c r="F97" s="48"/>
      <c r="G97" s="48"/>
      <c r="H97" s="48"/>
      <c r="I97" s="48"/>
      <c r="J97" s="48"/>
      <c r="K97" s="48"/>
      <c r="L97" s="48"/>
      <c r="M97" s="48"/>
      <c r="N97" s="48"/>
      <c r="O97" s="48"/>
      <c r="P97" s="2"/>
      <c r="Q97" s="2"/>
      <c r="R97" s="2"/>
      <c r="S97" s="2"/>
      <c r="T97" s="2"/>
      <c r="U97" s="2"/>
      <c r="V97" s="2"/>
      <c r="W97" s="2"/>
      <c r="X97" s="2"/>
      <c r="Y97" s="2"/>
      <c r="Z97" s="2"/>
    </row>
    <row r="98" spans="1:26" ht="15.75" customHeight="1">
      <c r="A98" s="47" t="s">
        <v>60</v>
      </c>
      <c r="B98" s="43" t="s">
        <v>88</v>
      </c>
      <c r="C98" s="28">
        <v>6.0000000000000001E-3</v>
      </c>
      <c r="D98" s="29">
        <f>(C52+D116+D119)*C98</f>
        <v>0</v>
      </c>
      <c r="E98" s="48"/>
      <c r="F98" s="48"/>
      <c r="G98" s="48"/>
      <c r="H98" s="48"/>
      <c r="I98" s="48"/>
      <c r="J98" s="48"/>
      <c r="K98" s="48"/>
      <c r="L98" s="48"/>
      <c r="M98" s="48"/>
      <c r="N98" s="48"/>
      <c r="O98" s="48"/>
      <c r="P98" s="2"/>
      <c r="Q98" s="2"/>
      <c r="R98" s="2"/>
      <c r="S98" s="2"/>
      <c r="T98" s="2"/>
      <c r="U98" s="2"/>
      <c r="V98" s="2"/>
      <c r="W98" s="2"/>
      <c r="X98" s="2"/>
      <c r="Y98" s="2"/>
      <c r="Z98" s="2"/>
    </row>
    <row r="99" spans="1:26" ht="15.75" customHeight="1">
      <c r="A99" s="179" t="s">
        <v>89</v>
      </c>
      <c r="B99" s="180"/>
      <c r="C99" s="34">
        <f t="shared" ref="C99:D99" si="0">SUM(C91:C98)</f>
        <v>0.3680000000000001</v>
      </c>
      <c r="D99" s="35">
        <f t="shared" si="0"/>
        <v>0</v>
      </c>
      <c r="E99" s="48"/>
      <c r="F99" s="48"/>
      <c r="G99" s="48"/>
      <c r="H99" s="48"/>
      <c r="I99" s="48"/>
      <c r="J99" s="48"/>
      <c r="K99" s="48"/>
      <c r="L99" s="48"/>
      <c r="M99" s="48"/>
      <c r="N99" s="48"/>
      <c r="O99" s="48"/>
      <c r="P99" s="2"/>
      <c r="Q99" s="2"/>
      <c r="R99" s="2"/>
      <c r="S99" s="2"/>
      <c r="T99" s="2"/>
      <c r="U99" s="2"/>
      <c r="V99" s="2"/>
      <c r="W99" s="2"/>
      <c r="X99" s="2"/>
      <c r="Y99" s="2"/>
      <c r="Z99" s="2"/>
    </row>
    <row r="100" spans="1:26" ht="15.75" customHeight="1">
      <c r="A100" s="184"/>
      <c r="B100" s="183"/>
      <c r="C100" s="183"/>
      <c r="D100" s="185"/>
      <c r="E100" s="48"/>
      <c r="F100" s="48"/>
      <c r="G100" s="48"/>
      <c r="H100" s="48"/>
      <c r="I100" s="48"/>
      <c r="J100" s="48"/>
      <c r="K100" s="48"/>
      <c r="L100" s="48"/>
      <c r="M100" s="48"/>
      <c r="N100" s="48"/>
      <c r="O100" s="48"/>
      <c r="P100" s="2"/>
      <c r="Q100" s="2"/>
      <c r="R100" s="2"/>
      <c r="S100" s="2"/>
      <c r="T100" s="2"/>
      <c r="U100" s="2"/>
      <c r="V100" s="2"/>
      <c r="W100" s="2"/>
      <c r="X100" s="2"/>
      <c r="Y100" s="2"/>
      <c r="Z100" s="2"/>
    </row>
    <row r="101" spans="1:26" ht="15.75" customHeight="1">
      <c r="A101" s="186" t="s">
        <v>90</v>
      </c>
      <c r="B101" s="183"/>
      <c r="C101" s="183"/>
      <c r="D101" s="180"/>
      <c r="E101" s="48"/>
      <c r="F101" s="48"/>
      <c r="G101" s="48"/>
      <c r="H101" s="48"/>
      <c r="I101" s="48"/>
      <c r="J101" s="48"/>
      <c r="K101" s="48"/>
      <c r="L101" s="48"/>
      <c r="M101" s="48"/>
      <c r="N101" s="48"/>
      <c r="O101" s="48"/>
      <c r="P101" s="2"/>
      <c r="Q101" s="2"/>
      <c r="R101" s="2"/>
      <c r="S101" s="2"/>
      <c r="T101" s="2"/>
      <c r="U101" s="2"/>
      <c r="V101" s="2"/>
      <c r="W101" s="2"/>
      <c r="X101" s="2"/>
      <c r="Y101" s="2"/>
      <c r="Z101" s="2"/>
    </row>
    <row r="102" spans="1:26" ht="15.75" customHeight="1">
      <c r="A102" s="186" t="s">
        <v>77</v>
      </c>
      <c r="B102" s="183"/>
      <c r="C102" s="183"/>
      <c r="D102" s="180"/>
      <c r="E102" s="48"/>
      <c r="F102" s="48"/>
      <c r="G102" s="48"/>
      <c r="H102" s="48"/>
      <c r="I102" s="48"/>
      <c r="J102" s="48"/>
      <c r="K102" s="48"/>
      <c r="L102" s="48"/>
      <c r="M102" s="48"/>
      <c r="N102" s="48"/>
      <c r="O102" s="48"/>
      <c r="P102" s="2"/>
      <c r="Q102" s="2"/>
      <c r="R102" s="2"/>
      <c r="S102" s="2"/>
      <c r="T102" s="2"/>
      <c r="U102" s="2"/>
      <c r="V102" s="2"/>
      <c r="W102" s="2"/>
      <c r="X102" s="2"/>
      <c r="Y102" s="2"/>
      <c r="Z102" s="2"/>
    </row>
    <row r="103" spans="1:26" ht="15.75" customHeight="1">
      <c r="A103" s="26" t="s">
        <v>78</v>
      </c>
      <c r="B103" s="26" t="s">
        <v>79</v>
      </c>
      <c r="C103" s="26" t="s">
        <v>80</v>
      </c>
      <c r="D103" s="26" t="s">
        <v>49</v>
      </c>
      <c r="E103" s="48"/>
      <c r="F103" s="48"/>
      <c r="G103" s="48"/>
      <c r="H103" s="48"/>
      <c r="I103" s="48"/>
      <c r="J103" s="48"/>
      <c r="K103" s="48"/>
      <c r="L103" s="48"/>
      <c r="M103" s="48"/>
      <c r="N103" s="48"/>
      <c r="O103" s="48"/>
      <c r="P103" s="2"/>
      <c r="Q103" s="2"/>
      <c r="R103" s="2"/>
      <c r="S103" s="2"/>
      <c r="T103" s="2"/>
      <c r="U103" s="2"/>
      <c r="V103" s="2"/>
      <c r="W103" s="2"/>
      <c r="X103" s="2"/>
      <c r="Y103" s="2"/>
      <c r="Z103" s="2"/>
    </row>
    <row r="104" spans="1:26" ht="15.75" customHeight="1">
      <c r="A104" s="47" t="s">
        <v>8</v>
      </c>
      <c r="B104" s="43" t="s">
        <v>81</v>
      </c>
      <c r="C104" s="28">
        <v>0.2</v>
      </c>
      <c r="D104" s="29">
        <f>(C64+D124+D127)*C104</f>
        <v>0</v>
      </c>
      <c r="E104" s="48"/>
      <c r="F104" s="48"/>
      <c r="G104" s="48"/>
      <c r="H104" s="48"/>
      <c r="I104" s="48"/>
      <c r="J104" s="48"/>
      <c r="K104" s="48"/>
      <c r="L104" s="48"/>
      <c r="M104" s="48"/>
      <c r="N104" s="48"/>
      <c r="O104" s="48"/>
      <c r="P104" s="2"/>
      <c r="Q104" s="2"/>
      <c r="R104" s="2"/>
      <c r="S104" s="2"/>
      <c r="T104" s="2"/>
      <c r="U104" s="2"/>
      <c r="V104" s="2"/>
      <c r="W104" s="2"/>
      <c r="X104" s="2"/>
      <c r="Y104" s="2"/>
      <c r="Z104" s="2"/>
    </row>
    <row r="105" spans="1:26" ht="15.75" customHeight="1">
      <c r="A105" s="47" t="s">
        <v>11</v>
      </c>
      <c r="B105" s="43" t="s">
        <v>82</v>
      </c>
      <c r="C105" s="28">
        <v>1.4999999999999999E-2</v>
      </c>
      <c r="D105" s="29">
        <f>(C64+D124+D127)*C105</f>
        <v>0</v>
      </c>
      <c r="E105" s="48"/>
      <c r="F105" s="48"/>
      <c r="G105" s="48"/>
      <c r="H105" s="48"/>
      <c r="I105" s="48"/>
      <c r="J105" s="48"/>
      <c r="K105" s="48"/>
      <c r="L105" s="48"/>
      <c r="M105" s="48"/>
      <c r="N105" s="48"/>
      <c r="O105" s="48"/>
      <c r="P105" s="2"/>
      <c r="Q105" s="2"/>
      <c r="R105" s="2"/>
      <c r="S105" s="2"/>
      <c r="T105" s="2"/>
      <c r="U105" s="2"/>
      <c r="V105" s="2"/>
      <c r="W105" s="2"/>
      <c r="X105" s="2"/>
      <c r="Y105" s="2"/>
      <c r="Z105" s="2"/>
    </row>
    <row r="106" spans="1:26" ht="15.75" customHeight="1">
      <c r="A106" s="47" t="s">
        <v>13</v>
      </c>
      <c r="B106" s="43" t="s">
        <v>83</v>
      </c>
      <c r="C106" s="28">
        <v>0.01</v>
      </c>
      <c r="D106" s="29">
        <f>(C64+D124+D127)*C106</f>
        <v>0</v>
      </c>
      <c r="E106" s="48"/>
      <c r="F106" s="48"/>
      <c r="G106" s="48"/>
      <c r="H106" s="48"/>
      <c r="I106" s="48"/>
      <c r="J106" s="48"/>
      <c r="K106" s="48"/>
      <c r="L106" s="48"/>
      <c r="M106" s="48"/>
      <c r="N106" s="48"/>
      <c r="O106" s="48"/>
      <c r="P106" s="2"/>
      <c r="Q106" s="2"/>
      <c r="R106" s="2"/>
      <c r="S106" s="2"/>
      <c r="T106" s="2"/>
      <c r="U106" s="2"/>
      <c r="V106" s="2"/>
      <c r="W106" s="2"/>
      <c r="X106" s="2"/>
      <c r="Y106" s="2"/>
      <c r="Z106" s="2"/>
    </row>
    <row r="107" spans="1:26" ht="15.75" customHeight="1">
      <c r="A107" s="47" t="s">
        <v>16</v>
      </c>
      <c r="B107" s="43" t="s">
        <v>84</v>
      </c>
      <c r="C107" s="28">
        <v>2E-3</v>
      </c>
      <c r="D107" s="29">
        <f>(C64+D124+D127)*C107</f>
        <v>0</v>
      </c>
      <c r="E107" s="48"/>
      <c r="F107" s="48"/>
      <c r="G107" s="48"/>
      <c r="H107" s="48"/>
      <c r="I107" s="48"/>
      <c r="J107" s="48"/>
      <c r="K107" s="48"/>
      <c r="L107" s="48"/>
      <c r="M107" s="48"/>
      <c r="N107" s="48"/>
      <c r="O107" s="48"/>
      <c r="P107" s="2"/>
      <c r="Q107" s="2"/>
      <c r="R107" s="2"/>
      <c r="S107" s="2"/>
      <c r="T107" s="2"/>
      <c r="U107" s="2"/>
      <c r="V107" s="2"/>
      <c r="W107" s="2"/>
      <c r="X107" s="2"/>
      <c r="Y107" s="2"/>
      <c r="Z107" s="2"/>
    </row>
    <row r="108" spans="1:26" ht="15.75" customHeight="1">
      <c r="A108" s="47" t="s">
        <v>54</v>
      </c>
      <c r="B108" s="43" t="s">
        <v>85</v>
      </c>
      <c r="C108" s="28">
        <v>2.5000000000000001E-2</v>
      </c>
      <c r="D108" s="29">
        <f>(C64+D124+D127)*C108</f>
        <v>0</v>
      </c>
      <c r="E108" s="48"/>
      <c r="F108" s="48"/>
      <c r="G108" s="48"/>
      <c r="H108" s="48"/>
      <c r="I108" s="48"/>
      <c r="J108" s="48"/>
      <c r="K108" s="48"/>
      <c r="L108" s="48"/>
      <c r="M108" s="48"/>
      <c r="N108" s="48"/>
      <c r="O108" s="48"/>
      <c r="P108" s="2"/>
      <c r="Q108" s="2"/>
      <c r="R108" s="2"/>
      <c r="S108" s="2"/>
      <c r="T108" s="2"/>
      <c r="U108" s="2"/>
      <c r="V108" s="2"/>
      <c r="W108" s="2"/>
      <c r="X108" s="2"/>
      <c r="Y108" s="2"/>
      <c r="Z108" s="2"/>
    </row>
    <row r="109" spans="1:26" ht="15.75" customHeight="1">
      <c r="A109" s="47" t="s">
        <v>56</v>
      </c>
      <c r="B109" s="43" t="s">
        <v>86</v>
      </c>
      <c r="C109" s="28">
        <v>0.08</v>
      </c>
      <c r="D109" s="29">
        <f>(C64+D124+D127)*C109</f>
        <v>0</v>
      </c>
      <c r="E109" s="48"/>
      <c r="F109" s="48"/>
      <c r="G109" s="48"/>
      <c r="H109" s="48"/>
      <c r="I109" s="48"/>
      <c r="J109" s="48"/>
      <c r="K109" s="48"/>
      <c r="L109" s="48"/>
      <c r="M109" s="48"/>
      <c r="N109" s="48"/>
      <c r="O109" s="48"/>
      <c r="P109" s="2"/>
      <c r="Q109" s="2"/>
      <c r="R109" s="2"/>
      <c r="S109" s="2"/>
      <c r="T109" s="2"/>
      <c r="U109" s="2"/>
      <c r="V109" s="2"/>
      <c r="W109" s="2"/>
      <c r="X109" s="2"/>
      <c r="Y109" s="2"/>
      <c r="Z109" s="2"/>
    </row>
    <row r="110" spans="1:26" ht="30">
      <c r="A110" s="30" t="s">
        <v>58</v>
      </c>
      <c r="B110" s="31" t="s">
        <v>87</v>
      </c>
      <c r="C110" s="32">
        <v>0.03</v>
      </c>
      <c r="D110" s="33">
        <f>(C64+D124+D127)*C110</f>
        <v>0</v>
      </c>
      <c r="E110" s="48"/>
      <c r="F110" s="48"/>
      <c r="G110" s="48"/>
      <c r="H110" s="48"/>
      <c r="I110" s="48"/>
      <c r="J110" s="48"/>
      <c r="K110" s="48"/>
      <c r="L110" s="48"/>
      <c r="M110" s="48"/>
      <c r="N110" s="48"/>
      <c r="O110" s="48"/>
      <c r="P110" s="2"/>
      <c r="Q110" s="2"/>
      <c r="R110" s="2"/>
      <c r="S110" s="2"/>
      <c r="T110" s="2"/>
      <c r="U110" s="2"/>
      <c r="V110" s="2"/>
      <c r="W110" s="2"/>
      <c r="X110" s="2"/>
      <c r="Y110" s="2"/>
      <c r="Z110" s="2"/>
    </row>
    <row r="111" spans="1:26" ht="15.75" customHeight="1">
      <c r="A111" s="47" t="s">
        <v>60</v>
      </c>
      <c r="B111" s="43" t="s">
        <v>88</v>
      </c>
      <c r="C111" s="28">
        <v>6.0000000000000001E-3</v>
      </c>
      <c r="D111" s="29">
        <f>(C64+D124+D127)*C111</f>
        <v>0</v>
      </c>
      <c r="E111" s="48"/>
      <c r="F111" s="48"/>
      <c r="G111" s="48"/>
      <c r="H111" s="48"/>
      <c r="I111" s="48"/>
      <c r="J111" s="48"/>
      <c r="K111" s="48"/>
      <c r="L111" s="48"/>
      <c r="M111" s="48"/>
      <c r="N111" s="48"/>
      <c r="O111" s="48"/>
      <c r="P111" s="2"/>
      <c r="Q111" s="2"/>
      <c r="R111" s="2"/>
      <c r="S111" s="2"/>
      <c r="T111" s="2"/>
      <c r="U111" s="2"/>
      <c r="V111" s="2"/>
      <c r="W111" s="2"/>
      <c r="X111" s="2"/>
      <c r="Y111" s="2"/>
      <c r="Z111" s="2"/>
    </row>
    <row r="112" spans="1:26" ht="15.75" customHeight="1">
      <c r="A112" s="181" t="s">
        <v>89</v>
      </c>
      <c r="B112" s="180"/>
      <c r="C112" s="36">
        <f t="shared" ref="C112:D112" si="1">SUM(C104:C111)</f>
        <v>0.3680000000000001</v>
      </c>
      <c r="D112" s="37">
        <f t="shared" si="1"/>
        <v>0</v>
      </c>
      <c r="E112" s="48"/>
      <c r="F112" s="48"/>
      <c r="G112" s="48"/>
      <c r="H112" s="48"/>
      <c r="I112" s="48"/>
      <c r="J112" s="48"/>
      <c r="K112" s="48"/>
      <c r="L112" s="48"/>
      <c r="M112" s="48"/>
      <c r="N112" s="48"/>
      <c r="O112" s="48"/>
      <c r="P112" s="2"/>
      <c r="Q112" s="2"/>
      <c r="R112" s="2"/>
      <c r="S112" s="2"/>
      <c r="T112" s="2"/>
      <c r="U112" s="2"/>
      <c r="V112" s="2"/>
      <c r="W112" s="2"/>
      <c r="X112" s="2"/>
      <c r="Y112" s="2"/>
      <c r="Z112" s="2"/>
    </row>
    <row r="113" spans="1:26" ht="15.75" customHeight="1">
      <c r="A113" s="25"/>
      <c r="B113" s="48"/>
      <c r="C113" s="48"/>
      <c r="D113" s="48"/>
      <c r="E113" s="48"/>
      <c r="F113" s="48"/>
      <c r="G113" s="48"/>
      <c r="H113" s="48"/>
      <c r="I113" s="48"/>
      <c r="J113" s="48"/>
      <c r="K113" s="48"/>
      <c r="L113" s="48"/>
      <c r="M113" s="48"/>
      <c r="N113" s="48"/>
      <c r="O113" s="48"/>
      <c r="P113" s="2"/>
      <c r="Q113" s="2"/>
      <c r="R113" s="2"/>
      <c r="S113" s="2"/>
      <c r="T113" s="2"/>
      <c r="U113" s="2"/>
      <c r="V113" s="2"/>
      <c r="W113" s="2"/>
      <c r="X113" s="2"/>
      <c r="Y113" s="2"/>
      <c r="Z113" s="2"/>
    </row>
    <row r="114" spans="1:26" ht="15.75" customHeight="1">
      <c r="A114" s="182" t="s">
        <v>91</v>
      </c>
      <c r="B114" s="183"/>
      <c r="C114" s="183"/>
      <c r="D114" s="180"/>
      <c r="E114" s="48"/>
      <c r="F114" s="48"/>
      <c r="G114" s="48"/>
      <c r="H114" s="48"/>
      <c r="I114" s="48"/>
      <c r="J114" s="48"/>
      <c r="K114" s="48"/>
      <c r="L114" s="48"/>
      <c r="M114" s="48"/>
      <c r="N114" s="48"/>
      <c r="O114" s="48"/>
      <c r="P114" s="2"/>
      <c r="Q114" s="2"/>
      <c r="R114" s="2"/>
      <c r="S114" s="2"/>
      <c r="T114" s="2"/>
      <c r="U114" s="2"/>
      <c r="V114" s="2"/>
      <c r="W114" s="2"/>
      <c r="X114" s="2"/>
      <c r="Y114" s="2"/>
      <c r="Z114" s="2"/>
    </row>
    <row r="115" spans="1:26" ht="15.75" customHeight="1">
      <c r="A115" s="16" t="s">
        <v>92</v>
      </c>
      <c r="B115" s="16" t="s">
        <v>93</v>
      </c>
      <c r="C115" s="16" t="s">
        <v>80</v>
      </c>
      <c r="D115" s="16" t="s">
        <v>49</v>
      </c>
      <c r="E115" s="48"/>
      <c r="F115" s="48"/>
      <c r="G115" s="48"/>
      <c r="H115" s="48"/>
      <c r="I115" s="48"/>
      <c r="J115" s="48"/>
      <c r="K115" s="48"/>
      <c r="L115" s="48"/>
      <c r="M115" s="48"/>
      <c r="N115" s="48"/>
      <c r="O115" s="48"/>
      <c r="P115" s="2"/>
      <c r="Q115" s="2"/>
      <c r="R115" s="2"/>
      <c r="S115" s="2"/>
      <c r="T115" s="2"/>
      <c r="U115" s="2"/>
      <c r="V115" s="2"/>
      <c r="W115" s="2"/>
      <c r="X115" s="2"/>
      <c r="Y115" s="2"/>
      <c r="Z115" s="2"/>
    </row>
    <row r="116" spans="1:26" ht="15.75" customHeight="1">
      <c r="A116" s="47" t="s">
        <v>8</v>
      </c>
      <c r="B116" s="43" t="s">
        <v>94</v>
      </c>
      <c r="C116" s="28">
        <v>8.3299999999999999E-2</v>
      </c>
      <c r="D116" s="29">
        <f>C52*C116</f>
        <v>0</v>
      </c>
      <c r="E116" s="48"/>
      <c r="F116" s="48"/>
      <c r="G116" s="48"/>
      <c r="H116" s="48"/>
      <c r="I116" s="48"/>
      <c r="J116" s="48"/>
      <c r="K116" s="48"/>
      <c r="L116" s="48"/>
      <c r="M116" s="48"/>
      <c r="N116" s="48"/>
      <c r="O116" s="48"/>
      <c r="P116" s="2"/>
      <c r="Q116" s="2"/>
      <c r="R116" s="2"/>
      <c r="S116" s="2"/>
      <c r="T116" s="2"/>
      <c r="U116" s="2"/>
      <c r="V116" s="2"/>
      <c r="W116" s="2"/>
      <c r="X116" s="2"/>
      <c r="Y116" s="2"/>
      <c r="Z116" s="2"/>
    </row>
    <row r="117" spans="1:26" ht="15.75" customHeight="1">
      <c r="A117" s="47" t="s">
        <v>11</v>
      </c>
      <c r="B117" s="43" t="s">
        <v>95</v>
      </c>
      <c r="C117" s="28">
        <v>2.7799999999999998E-2</v>
      </c>
      <c r="D117" s="29">
        <f>C117*$C$52</f>
        <v>0</v>
      </c>
      <c r="E117" s="48"/>
      <c r="F117" s="48"/>
      <c r="G117" s="48"/>
      <c r="H117" s="48"/>
      <c r="I117" s="48"/>
      <c r="J117" s="48"/>
      <c r="K117" s="48"/>
      <c r="L117" s="48"/>
      <c r="M117" s="48"/>
      <c r="N117" s="48"/>
      <c r="O117" s="48"/>
      <c r="P117" s="2"/>
      <c r="Q117" s="2"/>
      <c r="R117" s="2"/>
      <c r="S117" s="2"/>
      <c r="T117" s="2"/>
      <c r="U117" s="2"/>
      <c r="V117" s="2"/>
      <c r="W117" s="2"/>
      <c r="X117" s="2"/>
      <c r="Y117" s="2"/>
      <c r="Z117" s="2"/>
    </row>
    <row r="118" spans="1:26" ht="15.75" customHeight="1">
      <c r="A118" s="47"/>
      <c r="B118" s="7" t="s">
        <v>96</v>
      </c>
      <c r="C118" s="28"/>
      <c r="D118" s="29">
        <v>0</v>
      </c>
      <c r="E118" s="48"/>
      <c r="F118" s="48"/>
      <c r="G118" s="48"/>
      <c r="H118" s="48"/>
      <c r="I118" s="48"/>
      <c r="J118" s="48"/>
      <c r="K118" s="48"/>
      <c r="L118" s="48"/>
      <c r="M118" s="48"/>
      <c r="N118" s="48"/>
      <c r="O118" s="48"/>
      <c r="P118" s="2"/>
      <c r="Q118" s="2"/>
      <c r="R118" s="2"/>
      <c r="S118" s="2"/>
      <c r="T118" s="2"/>
      <c r="U118" s="2"/>
      <c r="V118" s="2"/>
      <c r="W118" s="2"/>
      <c r="X118" s="2"/>
      <c r="Y118" s="2"/>
      <c r="Z118" s="2"/>
    </row>
    <row r="119" spans="1:26" ht="33.75" customHeight="1">
      <c r="A119" s="47"/>
      <c r="B119" s="43" t="s">
        <v>97</v>
      </c>
      <c r="C119" s="28">
        <f>SUM(C116:C118)</f>
        <v>0.1111</v>
      </c>
      <c r="D119" s="29">
        <f>C119*$C$52</f>
        <v>0</v>
      </c>
      <c r="E119" s="48"/>
      <c r="F119" s="48"/>
      <c r="G119" s="48"/>
      <c r="H119" s="48"/>
      <c r="I119" s="48"/>
      <c r="J119" s="48"/>
      <c r="K119" s="48"/>
      <c r="L119" s="48"/>
      <c r="M119" s="48"/>
      <c r="N119" s="48"/>
      <c r="O119" s="48"/>
      <c r="P119" s="2"/>
      <c r="Q119" s="2"/>
      <c r="R119" s="2"/>
      <c r="S119" s="2"/>
      <c r="T119" s="2"/>
      <c r="U119" s="2"/>
      <c r="V119" s="2"/>
      <c r="W119" s="2"/>
      <c r="X119" s="2"/>
      <c r="Y119" s="2"/>
      <c r="Z119" s="2"/>
    </row>
    <row r="120" spans="1:26" ht="15.75" customHeight="1">
      <c r="A120" s="179" t="s">
        <v>89</v>
      </c>
      <c r="B120" s="180"/>
      <c r="C120" s="34"/>
      <c r="D120" s="24">
        <f>D116+D117</f>
        <v>0</v>
      </c>
      <c r="E120" s="48"/>
      <c r="F120" s="48"/>
      <c r="G120" s="48"/>
      <c r="H120" s="48"/>
      <c r="I120" s="48"/>
      <c r="J120" s="48"/>
      <c r="K120" s="48"/>
      <c r="L120" s="48"/>
      <c r="M120" s="48"/>
      <c r="N120" s="48"/>
      <c r="O120" s="48"/>
      <c r="P120" s="2"/>
      <c r="Q120" s="2"/>
      <c r="R120" s="2"/>
      <c r="S120" s="2"/>
      <c r="T120" s="2"/>
      <c r="U120" s="2"/>
      <c r="V120" s="2"/>
      <c r="W120" s="2"/>
      <c r="X120" s="2"/>
      <c r="Y120" s="2"/>
      <c r="Z120" s="2"/>
    </row>
    <row r="121" spans="1:26" ht="15.75" customHeight="1">
      <c r="A121" s="25"/>
      <c r="B121" s="48"/>
      <c r="C121" s="48"/>
      <c r="D121" s="48"/>
      <c r="E121" s="48"/>
      <c r="F121" s="48"/>
      <c r="G121" s="48"/>
      <c r="H121" s="48"/>
      <c r="I121" s="48"/>
      <c r="J121" s="48"/>
      <c r="K121" s="48"/>
      <c r="L121" s="48"/>
      <c r="M121" s="48"/>
      <c r="N121" s="48"/>
      <c r="O121" s="48"/>
      <c r="P121" s="2"/>
      <c r="Q121" s="2"/>
      <c r="R121" s="2"/>
      <c r="S121" s="2"/>
      <c r="T121" s="2"/>
      <c r="U121" s="2"/>
      <c r="V121" s="2"/>
      <c r="W121" s="2"/>
      <c r="X121" s="2"/>
      <c r="Y121" s="2"/>
      <c r="Z121" s="2"/>
    </row>
    <row r="122" spans="1:26" ht="15.75" customHeight="1">
      <c r="A122" s="186" t="s">
        <v>98</v>
      </c>
      <c r="B122" s="183"/>
      <c r="C122" s="183"/>
      <c r="D122" s="180"/>
      <c r="E122" s="48"/>
      <c r="F122" s="48"/>
      <c r="G122" s="48"/>
      <c r="H122" s="48"/>
      <c r="I122" s="48"/>
      <c r="J122" s="48"/>
      <c r="K122" s="48"/>
      <c r="L122" s="48"/>
      <c r="M122" s="48"/>
      <c r="N122" s="48"/>
      <c r="O122" s="48"/>
      <c r="P122" s="2"/>
      <c r="Q122" s="2"/>
      <c r="R122" s="2"/>
      <c r="S122" s="2"/>
      <c r="T122" s="2"/>
      <c r="U122" s="2"/>
      <c r="V122" s="2"/>
      <c r="W122" s="2"/>
      <c r="X122" s="2"/>
      <c r="Y122" s="2"/>
      <c r="Z122" s="2"/>
    </row>
    <row r="123" spans="1:26" ht="15.75" customHeight="1">
      <c r="A123" s="26" t="s">
        <v>92</v>
      </c>
      <c r="B123" s="26" t="s">
        <v>93</v>
      </c>
      <c r="C123" s="26" t="s">
        <v>80</v>
      </c>
      <c r="D123" s="26" t="s">
        <v>49</v>
      </c>
      <c r="E123" s="48"/>
      <c r="F123" s="48"/>
      <c r="G123" s="48"/>
      <c r="H123" s="48"/>
      <c r="I123" s="48"/>
      <c r="J123" s="48"/>
      <c r="K123" s="48"/>
      <c r="L123" s="48"/>
      <c r="M123" s="48"/>
      <c r="N123" s="48"/>
      <c r="O123" s="48"/>
      <c r="P123" s="2"/>
      <c r="Q123" s="2"/>
      <c r="R123" s="2"/>
      <c r="S123" s="2"/>
      <c r="T123" s="2"/>
      <c r="U123" s="2"/>
      <c r="V123" s="2"/>
      <c r="W123" s="2"/>
      <c r="X123" s="2"/>
      <c r="Y123" s="2"/>
      <c r="Z123" s="2"/>
    </row>
    <row r="124" spans="1:26" ht="15.75" customHeight="1">
      <c r="A124" s="47" t="s">
        <v>8</v>
      </c>
      <c r="B124" s="43" t="s">
        <v>94</v>
      </c>
      <c r="C124" s="28">
        <v>8.3299999999999999E-2</v>
      </c>
      <c r="D124" s="29">
        <f>C64*C124</f>
        <v>0</v>
      </c>
      <c r="E124" s="48"/>
      <c r="F124" s="48"/>
      <c r="G124" s="48"/>
      <c r="H124" s="48"/>
      <c r="I124" s="48"/>
      <c r="J124" s="48"/>
      <c r="K124" s="48"/>
      <c r="L124" s="48"/>
      <c r="M124" s="48"/>
      <c r="N124" s="48"/>
      <c r="O124" s="48"/>
      <c r="P124" s="2"/>
      <c r="Q124" s="2"/>
      <c r="R124" s="2"/>
      <c r="S124" s="2"/>
      <c r="T124" s="2"/>
      <c r="U124" s="2"/>
      <c r="V124" s="2"/>
      <c r="W124" s="2"/>
      <c r="X124" s="2"/>
      <c r="Y124" s="2"/>
      <c r="Z124" s="2"/>
    </row>
    <row r="125" spans="1:26" ht="15.75" customHeight="1">
      <c r="A125" s="47" t="s">
        <v>11</v>
      </c>
      <c r="B125" s="43" t="s">
        <v>95</v>
      </c>
      <c r="C125" s="28">
        <v>2.7799999999999998E-2</v>
      </c>
      <c r="D125" s="29">
        <f>C125*$C$64</f>
        <v>0</v>
      </c>
      <c r="E125" s="48"/>
      <c r="F125" s="48"/>
      <c r="G125" s="48"/>
      <c r="H125" s="48"/>
      <c r="I125" s="48"/>
      <c r="J125" s="48"/>
      <c r="K125" s="48"/>
      <c r="L125" s="48"/>
      <c r="M125" s="48"/>
      <c r="N125" s="48"/>
      <c r="O125" s="48"/>
      <c r="P125" s="2"/>
      <c r="Q125" s="2"/>
      <c r="R125" s="2"/>
      <c r="S125" s="2"/>
      <c r="T125" s="2"/>
      <c r="U125" s="2"/>
      <c r="V125" s="2"/>
      <c r="W125" s="2"/>
      <c r="X125" s="2"/>
      <c r="Y125" s="2"/>
      <c r="Z125" s="2"/>
    </row>
    <row r="126" spans="1:26" ht="15.75" customHeight="1">
      <c r="A126" s="47"/>
      <c r="B126" s="7" t="s">
        <v>96</v>
      </c>
      <c r="C126" s="28"/>
      <c r="D126" s="29">
        <f>SUM(D125)</f>
        <v>0</v>
      </c>
      <c r="E126" s="48"/>
      <c r="F126" s="48"/>
      <c r="G126" s="48"/>
      <c r="H126" s="48"/>
      <c r="I126" s="48"/>
      <c r="J126" s="48"/>
      <c r="K126" s="48"/>
      <c r="L126" s="48"/>
      <c r="M126" s="48"/>
      <c r="N126" s="48"/>
      <c r="O126" s="48"/>
      <c r="P126" s="2"/>
      <c r="Q126" s="2"/>
      <c r="R126" s="2"/>
      <c r="S126" s="2"/>
      <c r="T126" s="2"/>
      <c r="U126" s="2"/>
      <c r="V126" s="2"/>
      <c r="W126" s="2"/>
      <c r="X126" s="2"/>
      <c r="Y126" s="2"/>
      <c r="Z126" s="2"/>
    </row>
    <row r="127" spans="1:26" ht="30">
      <c r="A127" s="47"/>
      <c r="B127" s="43" t="s">
        <v>97</v>
      </c>
      <c r="C127" s="28">
        <f>SUM(C124:C126)</f>
        <v>0.1111</v>
      </c>
      <c r="D127" s="29">
        <f>C127*$C$64</f>
        <v>0</v>
      </c>
      <c r="E127" s="48"/>
      <c r="F127" s="48"/>
      <c r="G127" s="48"/>
      <c r="H127" s="48"/>
      <c r="I127" s="48"/>
      <c r="J127" s="48"/>
      <c r="K127" s="48"/>
      <c r="L127" s="48"/>
      <c r="M127" s="48"/>
      <c r="N127" s="48"/>
      <c r="O127" s="48"/>
      <c r="P127" s="2"/>
      <c r="Q127" s="2"/>
      <c r="R127" s="2"/>
      <c r="S127" s="2"/>
      <c r="T127" s="2"/>
      <c r="U127" s="2"/>
      <c r="V127" s="2"/>
      <c r="W127" s="2"/>
      <c r="X127" s="2"/>
      <c r="Y127" s="2"/>
      <c r="Z127" s="2"/>
    </row>
    <row r="128" spans="1:26" ht="15.75" customHeight="1">
      <c r="A128" s="181" t="s">
        <v>89</v>
      </c>
      <c r="B128" s="180"/>
      <c r="C128" s="36"/>
      <c r="D128" s="27">
        <f>D124+D126</f>
        <v>0</v>
      </c>
      <c r="E128" s="48"/>
      <c r="F128" s="48"/>
      <c r="G128" s="48"/>
      <c r="H128" s="48"/>
      <c r="I128" s="48"/>
      <c r="J128" s="48"/>
      <c r="K128" s="48"/>
      <c r="L128" s="48"/>
      <c r="M128" s="48"/>
      <c r="N128" s="48"/>
      <c r="O128" s="48"/>
      <c r="P128" s="2"/>
      <c r="Q128" s="2"/>
      <c r="R128" s="2"/>
      <c r="S128" s="2"/>
      <c r="T128" s="2"/>
      <c r="U128" s="2"/>
      <c r="V128" s="2"/>
      <c r="W128" s="2"/>
      <c r="X128" s="2"/>
      <c r="Y128" s="2"/>
      <c r="Z128" s="2"/>
    </row>
    <row r="129" spans="1:26" ht="15.75" customHeight="1">
      <c r="A129" s="25"/>
      <c r="B129" s="48"/>
      <c r="C129" s="48"/>
      <c r="D129" s="48"/>
      <c r="E129" s="48"/>
      <c r="F129" s="48"/>
      <c r="G129" s="48"/>
      <c r="H129" s="48"/>
      <c r="I129" s="48"/>
      <c r="J129" s="48"/>
      <c r="K129" s="48"/>
      <c r="L129" s="48"/>
      <c r="M129" s="48"/>
      <c r="N129" s="48"/>
      <c r="O129" s="48"/>
      <c r="P129" s="2"/>
      <c r="Q129" s="2"/>
      <c r="R129" s="2"/>
      <c r="S129" s="2"/>
      <c r="T129" s="2"/>
      <c r="U129" s="2"/>
      <c r="V129" s="2"/>
      <c r="W129" s="2"/>
      <c r="X129" s="2"/>
      <c r="Y129" s="2"/>
      <c r="Z129" s="2"/>
    </row>
    <row r="130" spans="1:26" ht="15.75" customHeight="1">
      <c r="A130" s="182" t="s">
        <v>99</v>
      </c>
      <c r="B130" s="183"/>
      <c r="C130" s="183"/>
      <c r="D130" s="180"/>
      <c r="E130" s="48"/>
      <c r="F130" s="48"/>
      <c r="G130" s="48"/>
      <c r="H130" s="48"/>
      <c r="I130" s="48"/>
      <c r="J130" s="48"/>
      <c r="K130" s="48"/>
      <c r="L130" s="48"/>
      <c r="M130" s="48"/>
      <c r="N130" s="48"/>
      <c r="O130" s="48"/>
      <c r="P130" s="2"/>
      <c r="Q130" s="2"/>
      <c r="R130" s="2"/>
      <c r="S130" s="2"/>
      <c r="T130" s="2"/>
      <c r="U130" s="2"/>
      <c r="V130" s="2"/>
      <c r="W130" s="2"/>
      <c r="X130" s="2"/>
      <c r="Y130" s="2"/>
      <c r="Z130" s="2"/>
    </row>
    <row r="131" spans="1:26" ht="15.75" customHeight="1">
      <c r="A131" s="16" t="s">
        <v>100</v>
      </c>
      <c r="B131" s="16" t="s">
        <v>101</v>
      </c>
      <c r="C131" s="16" t="s">
        <v>80</v>
      </c>
      <c r="D131" s="16" t="s">
        <v>49</v>
      </c>
      <c r="E131" s="48"/>
      <c r="F131" s="48"/>
      <c r="G131" s="48"/>
      <c r="H131" s="48"/>
      <c r="I131" s="48"/>
      <c r="J131" s="48"/>
      <c r="K131" s="48"/>
      <c r="L131" s="48"/>
      <c r="M131" s="48"/>
      <c r="N131" s="48"/>
      <c r="O131" s="48"/>
      <c r="P131" s="2"/>
      <c r="Q131" s="2"/>
      <c r="R131" s="2"/>
      <c r="S131" s="2"/>
      <c r="T131" s="2"/>
      <c r="U131" s="2"/>
      <c r="V131" s="2"/>
      <c r="W131" s="2"/>
      <c r="X131" s="2"/>
      <c r="Y131" s="2"/>
      <c r="Z131" s="2"/>
    </row>
    <row r="132" spans="1:26" ht="15.75" customHeight="1">
      <c r="A132" s="47" t="s">
        <v>8</v>
      </c>
      <c r="B132" s="43" t="s">
        <v>101</v>
      </c>
      <c r="C132" s="32">
        <v>5.0000000000000001E-4</v>
      </c>
      <c r="D132" s="33">
        <f t="shared" ref="D132:D133" si="2">C132*$C$52</f>
        <v>0</v>
      </c>
      <c r="E132" s="48"/>
      <c r="F132" s="48"/>
      <c r="G132" s="48"/>
      <c r="H132" s="38"/>
      <c r="I132" s="48"/>
      <c r="J132" s="48"/>
      <c r="K132" s="48"/>
      <c r="L132" s="48"/>
      <c r="M132" s="48"/>
      <c r="N132" s="48"/>
      <c r="O132" s="48"/>
      <c r="P132" s="2"/>
      <c r="Q132" s="2"/>
      <c r="R132" s="2"/>
      <c r="S132" s="2"/>
      <c r="T132" s="2"/>
      <c r="U132" s="2"/>
      <c r="V132" s="2"/>
      <c r="W132" s="2"/>
      <c r="X132" s="2"/>
      <c r="Y132" s="2"/>
      <c r="Z132" s="2"/>
    </row>
    <row r="133" spans="1:26" ht="30">
      <c r="A133" s="47" t="s">
        <v>11</v>
      </c>
      <c r="B133" s="43" t="s">
        <v>102</v>
      </c>
      <c r="C133" s="28"/>
      <c r="D133" s="29">
        <f t="shared" si="2"/>
        <v>0</v>
      </c>
      <c r="E133" s="48"/>
      <c r="F133" s="48"/>
      <c r="G133" s="48"/>
      <c r="H133" s="48"/>
      <c r="I133" s="48"/>
      <c r="J133" s="48"/>
      <c r="K133" s="48"/>
      <c r="L133" s="48"/>
      <c r="M133" s="48"/>
      <c r="N133" s="48"/>
      <c r="O133" s="48"/>
      <c r="P133" s="2"/>
      <c r="Q133" s="2"/>
      <c r="R133" s="2"/>
      <c r="S133" s="2"/>
      <c r="T133" s="2"/>
      <c r="U133" s="2"/>
      <c r="V133" s="2"/>
      <c r="W133" s="2"/>
      <c r="X133" s="2"/>
      <c r="Y133" s="2"/>
      <c r="Z133" s="2"/>
    </row>
    <row r="134" spans="1:26" ht="15.75" customHeight="1">
      <c r="A134" s="179" t="s">
        <v>89</v>
      </c>
      <c r="B134" s="180"/>
      <c r="C134" s="34"/>
      <c r="D134" s="24">
        <f>SUM(D133,D132)</f>
        <v>0</v>
      </c>
      <c r="E134" s="48"/>
      <c r="F134" s="48"/>
      <c r="G134" s="48"/>
      <c r="H134" s="48"/>
      <c r="I134" s="48"/>
      <c r="J134" s="48"/>
      <c r="K134" s="48"/>
      <c r="L134" s="48"/>
      <c r="M134" s="48"/>
      <c r="N134" s="48"/>
      <c r="O134" s="48"/>
      <c r="P134" s="2"/>
      <c r="Q134" s="2"/>
      <c r="R134" s="2"/>
      <c r="S134" s="2"/>
      <c r="T134" s="2"/>
      <c r="U134" s="2"/>
      <c r="V134" s="2"/>
      <c r="W134" s="2"/>
      <c r="X134" s="2"/>
      <c r="Y134" s="2"/>
      <c r="Z134" s="2"/>
    </row>
    <row r="135" spans="1:26" ht="15.75" customHeight="1">
      <c r="A135" s="39"/>
      <c r="B135" s="48"/>
      <c r="C135" s="48"/>
      <c r="D135" s="48"/>
      <c r="E135" s="48"/>
      <c r="F135" s="48"/>
      <c r="G135" s="48"/>
      <c r="H135" s="48"/>
      <c r="I135" s="48"/>
      <c r="J135" s="48"/>
      <c r="K135" s="48"/>
      <c r="L135" s="48"/>
      <c r="M135" s="48"/>
      <c r="N135" s="48"/>
      <c r="O135" s="48"/>
      <c r="P135" s="2"/>
      <c r="Q135" s="2"/>
      <c r="R135" s="2"/>
      <c r="S135" s="2"/>
      <c r="T135" s="2"/>
      <c r="U135" s="2"/>
      <c r="V135" s="2"/>
      <c r="W135" s="2"/>
      <c r="X135" s="2"/>
      <c r="Y135" s="2"/>
      <c r="Z135" s="2"/>
    </row>
    <row r="136" spans="1:26" ht="15.75" customHeight="1">
      <c r="A136" s="186" t="s">
        <v>103</v>
      </c>
      <c r="B136" s="183"/>
      <c r="C136" s="183"/>
      <c r="D136" s="180"/>
      <c r="E136" s="48"/>
      <c r="F136" s="48"/>
      <c r="G136" s="48"/>
      <c r="H136" s="48"/>
      <c r="I136" s="48"/>
      <c r="J136" s="48"/>
      <c r="K136" s="48"/>
      <c r="L136" s="48"/>
      <c r="M136" s="48"/>
      <c r="N136" s="48"/>
      <c r="O136" s="48"/>
      <c r="P136" s="2"/>
      <c r="Q136" s="2"/>
      <c r="R136" s="2"/>
      <c r="S136" s="2"/>
      <c r="T136" s="2"/>
      <c r="U136" s="2"/>
      <c r="V136" s="2"/>
      <c r="W136" s="2"/>
      <c r="X136" s="2"/>
      <c r="Y136" s="2"/>
      <c r="Z136" s="2"/>
    </row>
    <row r="137" spans="1:26" ht="15.75" customHeight="1">
      <c r="A137" s="26" t="s">
        <v>100</v>
      </c>
      <c r="B137" s="26" t="s">
        <v>101</v>
      </c>
      <c r="C137" s="26" t="s">
        <v>80</v>
      </c>
      <c r="D137" s="26" t="s">
        <v>49</v>
      </c>
      <c r="E137" s="48"/>
      <c r="F137" s="48"/>
      <c r="G137" s="48"/>
      <c r="H137" s="48"/>
      <c r="I137" s="48"/>
      <c r="J137" s="48"/>
      <c r="K137" s="48"/>
      <c r="L137" s="48"/>
      <c r="M137" s="48"/>
      <c r="N137" s="48"/>
      <c r="O137" s="48"/>
      <c r="P137" s="2"/>
      <c r="Q137" s="2"/>
      <c r="R137" s="2"/>
      <c r="S137" s="2"/>
      <c r="T137" s="2"/>
      <c r="U137" s="2"/>
      <c r="V137" s="2"/>
      <c r="W137" s="2"/>
      <c r="X137" s="2"/>
      <c r="Y137" s="2"/>
      <c r="Z137" s="2"/>
    </row>
    <row r="138" spans="1:26" ht="15.75" customHeight="1">
      <c r="A138" s="47" t="s">
        <v>8</v>
      </c>
      <c r="B138" s="43" t="s">
        <v>101</v>
      </c>
      <c r="C138" s="32">
        <v>5.0000000000000001E-4</v>
      </c>
      <c r="D138" s="33">
        <f>C138*$C$64</f>
        <v>0</v>
      </c>
      <c r="E138" s="48"/>
      <c r="F138" s="48"/>
      <c r="G138" s="48"/>
      <c r="H138" s="48"/>
      <c r="I138" s="48"/>
      <c r="J138" s="48"/>
      <c r="K138" s="48"/>
      <c r="L138" s="48"/>
      <c r="M138" s="48"/>
      <c r="N138" s="48"/>
      <c r="O138" s="48"/>
      <c r="P138" s="2"/>
      <c r="Q138" s="2"/>
      <c r="R138" s="2"/>
      <c r="S138" s="2"/>
      <c r="T138" s="2"/>
      <c r="U138" s="2"/>
      <c r="V138" s="2"/>
      <c r="W138" s="2"/>
      <c r="X138" s="2"/>
      <c r="Y138" s="2"/>
      <c r="Z138" s="2"/>
    </row>
    <row r="139" spans="1:26" ht="30.75" customHeight="1">
      <c r="A139" s="47" t="s">
        <v>11</v>
      </c>
      <c r="B139" s="43" t="s">
        <v>102</v>
      </c>
      <c r="C139" s="28"/>
      <c r="D139" s="29">
        <f t="shared" ref="D139" si="3">C139*$C$52</f>
        <v>0</v>
      </c>
      <c r="E139" s="48"/>
      <c r="F139" s="48"/>
      <c r="G139" s="48"/>
      <c r="H139" s="48"/>
      <c r="I139" s="48"/>
      <c r="J139" s="48"/>
      <c r="K139" s="48"/>
      <c r="L139" s="48"/>
      <c r="M139" s="48"/>
      <c r="N139" s="48"/>
      <c r="O139" s="48"/>
      <c r="P139" s="2"/>
      <c r="Q139" s="2"/>
      <c r="R139" s="2"/>
      <c r="S139" s="2"/>
      <c r="T139" s="2"/>
      <c r="U139" s="2"/>
      <c r="V139" s="2"/>
      <c r="W139" s="2"/>
      <c r="X139" s="2"/>
      <c r="Y139" s="2"/>
      <c r="Z139" s="2"/>
    </row>
    <row r="140" spans="1:26" ht="15.75" customHeight="1">
      <c r="A140" s="181" t="s">
        <v>89</v>
      </c>
      <c r="B140" s="180"/>
      <c r="C140" s="36"/>
      <c r="D140" s="27">
        <f>SUM(D139,D138)</f>
        <v>0</v>
      </c>
      <c r="E140" s="48"/>
      <c r="F140" s="48"/>
      <c r="G140" s="48"/>
      <c r="H140" s="48"/>
      <c r="I140" s="48"/>
      <c r="J140" s="48"/>
      <c r="K140" s="48"/>
      <c r="L140" s="48"/>
      <c r="M140" s="48"/>
      <c r="N140" s="48"/>
      <c r="O140" s="48"/>
      <c r="P140" s="2"/>
      <c r="Q140" s="2"/>
      <c r="R140" s="2"/>
      <c r="S140" s="2"/>
      <c r="T140" s="2"/>
      <c r="U140" s="2"/>
      <c r="V140" s="2"/>
      <c r="W140" s="2"/>
      <c r="X140" s="2"/>
      <c r="Y140" s="2"/>
      <c r="Z140" s="2"/>
    </row>
    <row r="141" spans="1:26" ht="15.75" customHeight="1">
      <c r="A141" s="39"/>
      <c r="B141" s="48"/>
      <c r="C141" s="48"/>
      <c r="D141" s="48"/>
      <c r="E141" s="48"/>
      <c r="F141" s="48"/>
      <c r="G141" s="48"/>
      <c r="H141" s="48"/>
      <c r="I141" s="48"/>
      <c r="J141" s="48"/>
      <c r="K141" s="48"/>
      <c r="L141" s="48"/>
      <c r="M141" s="48"/>
      <c r="N141" s="48"/>
      <c r="O141" s="48"/>
      <c r="P141" s="2"/>
      <c r="Q141" s="2"/>
      <c r="R141" s="2"/>
      <c r="S141" s="2"/>
      <c r="T141" s="2"/>
      <c r="U141" s="2"/>
      <c r="V141" s="2"/>
      <c r="W141" s="2"/>
      <c r="X141" s="2"/>
      <c r="Y141" s="2"/>
      <c r="Z141" s="2"/>
    </row>
    <row r="142" spans="1:26" ht="15.75" customHeight="1">
      <c r="A142" s="182" t="s">
        <v>104</v>
      </c>
      <c r="B142" s="183"/>
      <c r="C142" s="183"/>
      <c r="D142" s="180"/>
      <c r="E142" s="48"/>
      <c r="F142" s="48"/>
      <c r="G142" s="48"/>
      <c r="H142" s="48"/>
      <c r="I142" s="48"/>
      <c r="J142" s="48"/>
      <c r="K142" s="48"/>
      <c r="L142" s="48"/>
      <c r="M142" s="48"/>
      <c r="N142" s="48"/>
      <c r="O142" s="48"/>
      <c r="P142" s="2"/>
      <c r="Q142" s="2"/>
      <c r="R142" s="2"/>
      <c r="S142" s="2"/>
      <c r="T142" s="2"/>
      <c r="U142" s="2"/>
      <c r="V142" s="2"/>
      <c r="W142" s="2"/>
      <c r="X142" s="2"/>
      <c r="Y142" s="2"/>
      <c r="Z142" s="2"/>
    </row>
    <row r="143" spans="1:26" ht="15.75" customHeight="1">
      <c r="A143" s="16" t="s">
        <v>105</v>
      </c>
      <c r="B143" s="16" t="s">
        <v>106</v>
      </c>
      <c r="C143" s="16" t="s">
        <v>80</v>
      </c>
      <c r="D143" s="16" t="s">
        <v>49</v>
      </c>
      <c r="E143" s="48"/>
      <c r="F143" s="48"/>
      <c r="G143" s="48"/>
      <c r="H143" s="48"/>
      <c r="I143" s="48"/>
      <c r="J143" s="48"/>
      <c r="K143" s="48"/>
      <c r="L143" s="48"/>
      <c r="M143" s="48"/>
      <c r="N143" s="48"/>
      <c r="O143" s="48"/>
      <c r="P143" s="2"/>
      <c r="Q143" s="2"/>
      <c r="R143" s="2"/>
      <c r="S143" s="2"/>
      <c r="T143" s="2"/>
      <c r="U143" s="2"/>
      <c r="V143" s="2"/>
      <c r="W143" s="2"/>
      <c r="X143" s="2"/>
      <c r="Y143" s="2"/>
      <c r="Z143" s="2"/>
    </row>
    <row r="144" spans="1:26" ht="15.75" customHeight="1">
      <c r="A144" s="47" t="s">
        <v>8</v>
      </c>
      <c r="B144" s="43" t="s">
        <v>107</v>
      </c>
      <c r="C144" s="32">
        <v>1.2999999999999999E-3</v>
      </c>
      <c r="D144" s="33">
        <f t="shared" ref="D144:D149" si="4">C144*$C$52</f>
        <v>0</v>
      </c>
      <c r="E144" s="48"/>
      <c r="F144" s="48"/>
      <c r="G144" s="48"/>
      <c r="H144" s="48"/>
      <c r="I144" s="48"/>
      <c r="J144" s="48"/>
      <c r="K144" s="48"/>
      <c r="L144" s="48"/>
      <c r="M144" s="48"/>
      <c r="N144" s="48"/>
      <c r="O144" s="48"/>
      <c r="P144" s="2"/>
      <c r="Q144" s="2"/>
      <c r="R144" s="2"/>
      <c r="S144" s="2"/>
      <c r="T144" s="2"/>
      <c r="U144" s="2"/>
      <c r="V144" s="2"/>
      <c r="W144" s="2"/>
      <c r="X144" s="2"/>
      <c r="Y144" s="2"/>
      <c r="Z144" s="2"/>
    </row>
    <row r="145" spans="1:26" ht="30">
      <c r="A145" s="47" t="s">
        <v>11</v>
      </c>
      <c r="B145" s="43" t="s">
        <v>108</v>
      </c>
      <c r="C145" s="32">
        <v>2.8999999999999998E-3</v>
      </c>
      <c r="D145" s="33">
        <f t="shared" si="4"/>
        <v>0</v>
      </c>
      <c r="E145" s="48"/>
      <c r="F145" s="48"/>
      <c r="G145" s="48"/>
      <c r="H145" s="48"/>
      <c r="I145" s="48"/>
      <c r="J145" s="48"/>
      <c r="K145" s="48"/>
      <c r="L145" s="48"/>
      <c r="M145" s="48"/>
      <c r="N145" s="48"/>
      <c r="O145" s="48"/>
      <c r="P145" s="2"/>
      <c r="Q145" s="2"/>
      <c r="R145" s="2"/>
      <c r="S145" s="2"/>
      <c r="T145" s="2"/>
      <c r="U145" s="2"/>
      <c r="V145" s="2"/>
      <c r="W145" s="2"/>
      <c r="X145" s="2"/>
      <c r="Y145" s="2"/>
      <c r="Z145" s="2"/>
    </row>
    <row r="146" spans="1:26" ht="30">
      <c r="A146" s="47" t="s">
        <v>13</v>
      </c>
      <c r="B146" s="43" t="s">
        <v>109</v>
      </c>
      <c r="C146" s="32">
        <v>0.04</v>
      </c>
      <c r="D146" s="33">
        <f t="shared" si="4"/>
        <v>0</v>
      </c>
      <c r="E146" s="48"/>
      <c r="F146" s="48"/>
      <c r="G146" s="48"/>
      <c r="H146" s="48"/>
      <c r="I146" s="48"/>
      <c r="J146" s="48"/>
      <c r="K146" s="48"/>
      <c r="L146" s="48"/>
      <c r="M146" s="48"/>
      <c r="N146" s="48"/>
      <c r="O146" s="48"/>
      <c r="P146" s="2"/>
      <c r="Q146" s="2"/>
      <c r="R146" s="2"/>
      <c r="S146" s="2"/>
      <c r="T146" s="2"/>
      <c r="U146" s="2"/>
      <c r="V146" s="2"/>
      <c r="W146" s="2"/>
      <c r="X146" s="2"/>
      <c r="Y146" s="2"/>
      <c r="Z146" s="2"/>
    </row>
    <row r="147" spans="1:26" ht="15.75" customHeight="1">
      <c r="A147" s="47" t="s">
        <v>16</v>
      </c>
      <c r="B147" s="43" t="s">
        <v>110</v>
      </c>
      <c r="C147" s="32">
        <v>1.2200000000000001E-2</v>
      </c>
      <c r="D147" s="33">
        <f t="shared" si="4"/>
        <v>0</v>
      </c>
      <c r="E147" s="48"/>
      <c r="F147" s="48"/>
      <c r="G147" s="48"/>
      <c r="H147" s="48"/>
      <c r="I147" s="48"/>
      <c r="J147" s="48"/>
      <c r="K147" s="48"/>
      <c r="L147" s="48"/>
      <c r="M147" s="48"/>
      <c r="N147" s="48"/>
      <c r="O147" s="48"/>
      <c r="P147" s="2"/>
      <c r="Q147" s="2"/>
      <c r="R147" s="2"/>
      <c r="S147" s="2"/>
      <c r="T147" s="2"/>
      <c r="U147" s="2"/>
      <c r="V147" s="2"/>
      <c r="W147" s="2"/>
      <c r="X147" s="2"/>
      <c r="Y147" s="2"/>
      <c r="Z147" s="2"/>
    </row>
    <row r="148" spans="1:26" ht="30">
      <c r="A148" s="47" t="s">
        <v>54</v>
      </c>
      <c r="B148" s="43" t="s">
        <v>111</v>
      </c>
      <c r="C148" s="32">
        <v>4.4999999999999997E-3</v>
      </c>
      <c r="D148" s="33">
        <f t="shared" si="4"/>
        <v>0</v>
      </c>
      <c r="E148" s="48"/>
      <c r="F148" s="48"/>
      <c r="G148" s="48"/>
      <c r="H148" s="48"/>
      <c r="I148" s="48"/>
      <c r="J148" s="48"/>
      <c r="K148" s="48"/>
      <c r="L148" s="48"/>
      <c r="M148" s="48"/>
      <c r="N148" s="48"/>
      <c r="O148" s="48"/>
      <c r="P148" s="2"/>
      <c r="Q148" s="2"/>
      <c r="R148" s="2"/>
      <c r="S148" s="2"/>
      <c r="T148" s="2"/>
      <c r="U148" s="2"/>
      <c r="V148" s="2"/>
      <c r="W148" s="2"/>
      <c r="X148" s="2"/>
      <c r="Y148" s="2"/>
      <c r="Z148" s="2"/>
    </row>
    <row r="149" spans="1:26" ht="30">
      <c r="A149" s="47" t="s">
        <v>56</v>
      </c>
      <c r="B149" s="43" t="s">
        <v>112</v>
      </c>
      <c r="C149" s="32">
        <v>0.04</v>
      </c>
      <c r="D149" s="33">
        <f t="shared" si="4"/>
        <v>0</v>
      </c>
      <c r="E149" s="48"/>
      <c r="F149" s="48"/>
      <c r="G149" s="48"/>
      <c r="H149" s="48"/>
      <c r="I149" s="48"/>
      <c r="J149" s="48"/>
      <c r="K149" s="48"/>
      <c r="L149" s="48"/>
      <c r="M149" s="48"/>
      <c r="N149" s="48"/>
      <c r="O149" s="48"/>
      <c r="P149" s="2"/>
      <c r="Q149" s="2"/>
      <c r="R149" s="2"/>
      <c r="S149" s="2"/>
      <c r="T149" s="2"/>
      <c r="U149" s="2"/>
      <c r="V149" s="2"/>
      <c r="W149" s="2"/>
      <c r="X149" s="2"/>
      <c r="Y149" s="2"/>
      <c r="Z149" s="2"/>
    </row>
    <row r="150" spans="1:26" ht="15.75" customHeight="1">
      <c r="A150" s="179" t="s">
        <v>113</v>
      </c>
      <c r="B150" s="180"/>
      <c r="C150" s="34">
        <f t="shared" ref="C150:D150" si="5">SUM(C144:C149)</f>
        <v>0.1009</v>
      </c>
      <c r="D150" s="24">
        <f t="shared" si="5"/>
        <v>0</v>
      </c>
      <c r="E150" s="48"/>
      <c r="F150" s="48"/>
      <c r="G150" s="48"/>
      <c r="H150" s="48"/>
      <c r="I150" s="48"/>
      <c r="J150" s="48"/>
      <c r="K150" s="48"/>
      <c r="L150" s="48"/>
      <c r="M150" s="48"/>
      <c r="N150" s="48"/>
      <c r="O150" s="48"/>
      <c r="P150" s="2"/>
      <c r="Q150" s="2"/>
      <c r="R150" s="2"/>
      <c r="S150" s="2"/>
      <c r="T150" s="2"/>
      <c r="U150" s="2"/>
      <c r="V150" s="2"/>
      <c r="W150" s="2"/>
      <c r="X150" s="2"/>
      <c r="Y150" s="2"/>
      <c r="Z150" s="2"/>
    </row>
    <row r="151" spans="1:26" ht="15.75" customHeight="1">
      <c r="A151" s="39"/>
      <c r="B151" s="48"/>
      <c r="C151" s="48"/>
      <c r="D151" s="48"/>
      <c r="E151" s="48"/>
      <c r="F151" s="48"/>
      <c r="G151" s="48"/>
      <c r="H151" s="48"/>
      <c r="I151" s="48"/>
      <c r="J151" s="48"/>
      <c r="K151" s="48"/>
      <c r="L151" s="48"/>
      <c r="M151" s="48"/>
      <c r="N151" s="48"/>
      <c r="O151" s="48"/>
      <c r="P151" s="2"/>
      <c r="Q151" s="2"/>
      <c r="R151" s="2"/>
      <c r="S151" s="2"/>
      <c r="T151" s="2"/>
      <c r="U151" s="2"/>
      <c r="V151" s="2"/>
      <c r="W151" s="2"/>
      <c r="X151" s="2"/>
      <c r="Y151" s="2"/>
      <c r="Z151" s="2"/>
    </row>
    <row r="152" spans="1:26" ht="18.75" customHeight="1">
      <c r="A152" s="186" t="s">
        <v>114</v>
      </c>
      <c r="B152" s="183"/>
      <c r="C152" s="183"/>
      <c r="D152" s="180"/>
      <c r="E152" s="48"/>
      <c r="F152" s="48"/>
      <c r="G152" s="48"/>
      <c r="H152" s="48"/>
      <c r="I152" s="48"/>
      <c r="J152" s="48"/>
      <c r="K152" s="48"/>
      <c r="L152" s="48"/>
      <c r="M152" s="48"/>
      <c r="N152" s="48"/>
      <c r="O152" s="48"/>
      <c r="P152" s="2"/>
      <c r="Q152" s="2"/>
      <c r="R152" s="2"/>
      <c r="S152" s="2"/>
      <c r="T152" s="2"/>
      <c r="U152" s="2"/>
      <c r="V152" s="2"/>
      <c r="W152" s="2"/>
      <c r="X152" s="2"/>
      <c r="Y152" s="2"/>
      <c r="Z152" s="2"/>
    </row>
    <row r="153" spans="1:26" ht="15.75" customHeight="1">
      <c r="A153" s="26" t="s">
        <v>105</v>
      </c>
      <c r="B153" s="26" t="s">
        <v>106</v>
      </c>
      <c r="C153" s="26" t="s">
        <v>80</v>
      </c>
      <c r="D153" s="26" t="s">
        <v>49</v>
      </c>
      <c r="E153" s="48"/>
      <c r="F153" s="48"/>
      <c r="G153" s="48"/>
      <c r="H153" s="48"/>
      <c r="I153" s="48"/>
      <c r="J153" s="48"/>
      <c r="K153" s="48"/>
      <c r="L153" s="48"/>
      <c r="M153" s="48"/>
      <c r="N153" s="48"/>
      <c r="O153" s="48"/>
      <c r="P153" s="2"/>
      <c r="Q153" s="2"/>
      <c r="R153" s="2"/>
      <c r="S153" s="2"/>
      <c r="T153" s="2"/>
      <c r="U153" s="2"/>
      <c r="V153" s="2"/>
      <c r="W153" s="2"/>
      <c r="X153" s="2"/>
      <c r="Y153" s="2"/>
      <c r="Z153" s="2"/>
    </row>
    <row r="154" spans="1:26" ht="15.75" customHeight="1">
      <c r="A154" s="47" t="s">
        <v>8</v>
      </c>
      <c r="B154" s="43" t="s">
        <v>107</v>
      </c>
      <c r="C154" s="32">
        <v>1.2999999999999999E-3</v>
      </c>
      <c r="D154" s="33">
        <f t="shared" ref="D154:D159" si="6">C154*$C$64</f>
        <v>0</v>
      </c>
      <c r="E154" s="48"/>
      <c r="F154" s="48"/>
      <c r="G154" s="48"/>
      <c r="H154" s="48"/>
      <c r="I154" s="48"/>
      <c r="J154" s="48"/>
      <c r="K154" s="48"/>
      <c r="L154" s="48"/>
      <c r="M154" s="48"/>
      <c r="N154" s="48"/>
      <c r="O154" s="48"/>
      <c r="P154" s="2"/>
      <c r="Q154" s="2"/>
      <c r="R154" s="2"/>
      <c r="S154" s="2"/>
      <c r="T154" s="2"/>
      <c r="U154" s="2"/>
      <c r="V154" s="2"/>
      <c r="W154" s="2"/>
      <c r="X154" s="2"/>
      <c r="Y154" s="2"/>
      <c r="Z154" s="2"/>
    </row>
    <row r="155" spans="1:26" ht="30">
      <c r="A155" s="47" t="s">
        <v>11</v>
      </c>
      <c r="B155" s="43" t="s">
        <v>108</v>
      </c>
      <c r="C155" s="32">
        <v>2.8999999999999998E-3</v>
      </c>
      <c r="D155" s="33">
        <f t="shared" si="6"/>
        <v>0</v>
      </c>
      <c r="E155" s="48"/>
      <c r="F155" s="48"/>
      <c r="G155" s="48"/>
      <c r="H155" s="48"/>
      <c r="I155" s="48"/>
      <c r="J155" s="48"/>
      <c r="K155" s="48"/>
      <c r="L155" s="48"/>
      <c r="M155" s="48"/>
      <c r="N155" s="48"/>
      <c r="O155" s="48"/>
      <c r="P155" s="2"/>
      <c r="Q155" s="2"/>
      <c r="R155" s="2"/>
      <c r="S155" s="2"/>
      <c r="T155" s="2"/>
      <c r="U155" s="2"/>
      <c r="V155" s="2"/>
      <c r="W155" s="2"/>
      <c r="X155" s="2"/>
      <c r="Y155" s="2"/>
      <c r="Z155" s="2"/>
    </row>
    <row r="156" spans="1:26" ht="30">
      <c r="A156" s="47" t="s">
        <v>13</v>
      </c>
      <c r="B156" s="43" t="s">
        <v>109</v>
      </c>
      <c r="C156" s="32">
        <v>0.04</v>
      </c>
      <c r="D156" s="33">
        <f t="shared" si="6"/>
        <v>0</v>
      </c>
      <c r="E156" s="48"/>
      <c r="F156" s="48"/>
      <c r="G156" s="48"/>
      <c r="H156" s="48"/>
      <c r="I156" s="48"/>
      <c r="J156" s="48"/>
      <c r="K156" s="48"/>
      <c r="L156" s="48"/>
      <c r="M156" s="48"/>
      <c r="N156" s="48"/>
      <c r="O156" s="48"/>
      <c r="P156" s="2"/>
      <c r="Q156" s="2"/>
      <c r="R156" s="2"/>
      <c r="S156" s="2"/>
      <c r="T156" s="2"/>
      <c r="U156" s="2"/>
      <c r="V156" s="2"/>
      <c r="W156" s="2"/>
      <c r="X156" s="2"/>
      <c r="Y156" s="2"/>
      <c r="Z156" s="2"/>
    </row>
    <row r="157" spans="1:26" ht="15.75" customHeight="1">
      <c r="A157" s="47" t="s">
        <v>16</v>
      </c>
      <c r="B157" s="43" t="s">
        <v>110</v>
      </c>
      <c r="C157" s="32">
        <v>1.2200000000000001E-2</v>
      </c>
      <c r="D157" s="33">
        <f t="shared" si="6"/>
        <v>0</v>
      </c>
      <c r="E157" s="48"/>
      <c r="F157" s="48"/>
      <c r="G157" s="48"/>
      <c r="H157" s="48"/>
      <c r="I157" s="48"/>
      <c r="J157" s="48"/>
      <c r="K157" s="48"/>
      <c r="L157" s="48"/>
      <c r="M157" s="48"/>
      <c r="N157" s="48"/>
      <c r="O157" s="48"/>
      <c r="P157" s="2"/>
      <c r="Q157" s="2"/>
      <c r="R157" s="2"/>
      <c r="S157" s="2"/>
      <c r="T157" s="2"/>
      <c r="U157" s="2"/>
      <c r="V157" s="2"/>
      <c r="W157" s="2"/>
      <c r="X157" s="2"/>
      <c r="Y157" s="2"/>
      <c r="Z157" s="2"/>
    </row>
    <row r="158" spans="1:26" ht="30">
      <c r="A158" s="47" t="s">
        <v>54</v>
      </c>
      <c r="B158" s="43" t="s">
        <v>111</v>
      </c>
      <c r="C158" s="32">
        <v>4.4999999999999997E-3</v>
      </c>
      <c r="D158" s="33">
        <f t="shared" si="6"/>
        <v>0</v>
      </c>
      <c r="E158" s="48"/>
      <c r="F158" s="48"/>
      <c r="G158" s="48"/>
      <c r="H158" s="48"/>
      <c r="I158" s="48"/>
      <c r="J158" s="48"/>
      <c r="K158" s="48"/>
      <c r="L158" s="48"/>
      <c r="M158" s="48"/>
      <c r="N158" s="48"/>
      <c r="O158" s="48"/>
      <c r="P158" s="2"/>
      <c r="Q158" s="2"/>
      <c r="R158" s="2"/>
      <c r="S158" s="2"/>
      <c r="T158" s="2"/>
      <c r="U158" s="2"/>
      <c r="V158" s="2"/>
      <c r="W158" s="2"/>
      <c r="X158" s="2"/>
      <c r="Y158" s="2"/>
      <c r="Z158" s="2"/>
    </row>
    <row r="159" spans="1:26" ht="30">
      <c r="A159" s="47" t="s">
        <v>56</v>
      </c>
      <c r="B159" s="43" t="s">
        <v>112</v>
      </c>
      <c r="C159" s="32">
        <v>0.04</v>
      </c>
      <c r="D159" s="33">
        <f t="shared" si="6"/>
        <v>0</v>
      </c>
      <c r="E159" s="48"/>
      <c r="F159" s="48"/>
      <c r="G159" s="48"/>
      <c r="H159" s="48"/>
      <c r="I159" s="48"/>
      <c r="J159" s="48"/>
      <c r="K159" s="48"/>
      <c r="L159" s="48"/>
      <c r="M159" s="48"/>
      <c r="N159" s="48"/>
      <c r="O159" s="48"/>
      <c r="P159" s="2"/>
      <c r="Q159" s="2"/>
      <c r="R159" s="2"/>
      <c r="S159" s="2"/>
      <c r="T159" s="2"/>
      <c r="U159" s="2"/>
      <c r="V159" s="2"/>
      <c r="W159" s="2"/>
      <c r="X159" s="2"/>
      <c r="Y159" s="2"/>
      <c r="Z159" s="2"/>
    </row>
    <row r="160" spans="1:26" ht="15.75" customHeight="1">
      <c r="A160" s="181" t="s">
        <v>113</v>
      </c>
      <c r="B160" s="180"/>
      <c r="C160" s="36">
        <f t="shared" ref="C160" si="7">SUM(C154:C159)</f>
        <v>0.1009</v>
      </c>
      <c r="D160" s="27">
        <f>SUM(D154:D159)</f>
        <v>0</v>
      </c>
      <c r="E160" s="48"/>
      <c r="F160" s="48"/>
      <c r="G160" s="48"/>
      <c r="H160" s="48"/>
      <c r="I160" s="48"/>
      <c r="J160" s="48"/>
      <c r="K160" s="48"/>
      <c r="L160" s="48"/>
      <c r="M160" s="48"/>
      <c r="N160" s="48"/>
      <c r="O160" s="48"/>
      <c r="P160" s="2"/>
      <c r="Q160" s="2"/>
      <c r="R160" s="2"/>
      <c r="S160" s="2"/>
      <c r="T160" s="2"/>
      <c r="U160" s="2"/>
      <c r="V160" s="2"/>
      <c r="W160" s="2"/>
      <c r="X160" s="2"/>
      <c r="Y160" s="2"/>
      <c r="Z160" s="2"/>
    </row>
    <row r="161" spans="1:26" ht="15.75" customHeight="1">
      <c r="A161" s="39"/>
      <c r="B161" s="48"/>
      <c r="C161" s="48"/>
      <c r="D161" s="48"/>
      <c r="E161" s="48"/>
      <c r="F161" s="48"/>
      <c r="G161" s="48"/>
      <c r="H161" s="48"/>
      <c r="I161" s="48"/>
      <c r="J161" s="48"/>
      <c r="K161" s="48"/>
      <c r="L161" s="48"/>
      <c r="M161" s="48"/>
      <c r="N161" s="48"/>
      <c r="O161" s="48"/>
      <c r="P161" s="2"/>
      <c r="Q161" s="2"/>
      <c r="R161" s="2"/>
      <c r="S161" s="2"/>
      <c r="T161" s="2"/>
      <c r="U161" s="2"/>
      <c r="V161" s="2"/>
      <c r="W161" s="2"/>
      <c r="X161" s="2"/>
      <c r="Y161" s="2"/>
      <c r="Z161" s="2"/>
    </row>
    <row r="162" spans="1:26" ht="15.75" customHeight="1">
      <c r="A162" s="182" t="s">
        <v>115</v>
      </c>
      <c r="B162" s="183"/>
      <c r="C162" s="183"/>
      <c r="D162" s="180"/>
      <c r="E162" s="48"/>
      <c r="F162" s="48"/>
      <c r="G162" s="48"/>
      <c r="H162" s="48"/>
      <c r="I162" s="48"/>
      <c r="J162" s="48"/>
      <c r="K162" s="48"/>
      <c r="L162" s="48"/>
      <c r="M162" s="48"/>
      <c r="N162" s="48"/>
      <c r="O162" s="48"/>
      <c r="P162" s="2"/>
      <c r="Q162" s="2"/>
      <c r="R162" s="2"/>
      <c r="S162" s="2"/>
      <c r="T162" s="2"/>
      <c r="U162" s="2"/>
      <c r="V162" s="2"/>
      <c r="W162" s="2"/>
      <c r="X162" s="2"/>
      <c r="Y162" s="2"/>
      <c r="Z162" s="2"/>
    </row>
    <row r="163" spans="1:26" ht="30">
      <c r="A163" s="16" t="s">
        <v>116</v>
      </c>
      <c r="B163" s="16" t="s">
        <v>117</v>
      </c>
      <c r="C163" s="16" t="s">
        <v>80</v>
      </c>
      <c r="D163" s="16" t="s">
        <v>49</v>
      </c>
      <c r="E163" s="48"/>
      <c r="F163" s="48"/>
      <c r="G163" s="48"/>
      <c r="H163" s="48"/>
      <c r="I163" s="48"/>
      <c r="J163" s="48"/>
      <c r="K163" s="48"/>
      <c r="L163" s="48"/>
      <c r="M163" s="48"/>
      <c r="N163" s="48"/>
      <c r="O163" s="48"/>
      <c r="P163" s="2"/>
      <c r="Q163" s="2"/>
      <c r="R163" s="2"/>
      <c r="S163" s="2"/>
      <c r="T163" s="2"/>
      <c r="U163" s="2"/>
      <c r="V163" s="2"/>
      <c r="W163" s="2"/>
      <c r="X163" s="2"/>
      <c r="Y163" s="2"/>
      <c r="Z163" s="2"/>
    </row>
    <row r="164" spans="1:26" ht="15.75" customHeight="1">
      <c r="A164" s="47" t="s">
        <v>8</v>
      </c>
      <c r="B164" s="43" t="s">
        <v>118</v>
      </c>
      <c r="C164" s="32">
        <v>1.6199999999999999E-2</v>
      </c>
      <c r="D164" s="33">
        <f>(C52+D99)*C164</f>
        <v>0</v>
      </c>
      <c r="E164" s="48"/>
      <c r="F164" s="48"/>
      <c r="G164" s="48"/>
      <c r="H164" s="48"/>
      <c r="I164" s="48"/>
      <c r="J164" s="48"/>
      <c r="K164" s="48"/>
      <c r="L164" s="48"/>
      <c r="M164" s="48"/>
      <c r="N164" s="48"/>
      <c r="O164" s="48"/>
      <c r="P164" s="2"/>
      <c r="Q164" s="2"/>
      <c r="R164" s="2"/>
      <c r="S164" s="2"/>
      <c r="T164" s="2"/>
      <c r="U164" s="2"/>
      <c r="V164" s="2"/>
      <c r="W164" s="2"/>
      <c r="X164" s="2"/>
      <c r="Y164" s="2"/>
      <c r="Z164" s="2"/>
    </row>
    <row r="165" spans="1:26" ht="15.75" customHeight="1">
      <c r="A165" s="47" t="s">
        <v>11</v>
      </c>
      <c r="B165" s="43" t="s">
        <v>119</v>
      </c>
      <c r="C165" s="32">
        <v>0</v>
      </c>
      <c r="D165" s="33">
        <f>(C52+C75+D99+D120+D150)*C165</f>
        <v>0</v>
      </c>
      <c r="E165" s="48"/>
      <c r="F165" s="48"/>
      <c r="G165" s="48"/>
      <c r="H165" s="48"/>
      <c r="I165" s="48"/>
      <c r="J165" s="48"/>
      <c r="K165" s="48"/>
      <c r="L165" s="48"/>
      <c r="M165" s="48"/>
      <c r="N165" s="48"/>
      <c r="O165" s="48"/>
      <c r="P165" s="2"/>
      <c r="Q165" s="2"/>
      <c r="R165" s="2"/>
      <c r="S165" s="2"/>
      <c r="T165" s="2"/>
      <c r="U165" s="2"/>
      <c r="V165" s="2"/>
      <c r="W165" s="2"/>
      <c r="X165" s="2"/>
      <c r="Y165" s="2"/>
      <c r="Z165" s="2"/>
    </row>
    <row r="166" spans="1:26" ht="15.75" customHeight="1">
      <c r="A166" s="47" t="s">
        <v>13</v>
      </c>
      <c r="B166" s="43" t="s">
        <v>120</v>
      </c>
      <c r="C166" s="32">
        <v>2.0000000000000001E-4</v>
      </c>
      <c r="D166" s="33">
        <f>(C52+C75+D99+D120+D150)*C166</f>
        <v>0</v>
      </c>
      <c r="E166" s="48"/>
      <c r="F166" s="48"/>
      <c r="G166" s="48"/>
      <c r="H166" s="48"/>
      <c r="I166" s="48"/>
      <c r="J166" s="48"/>
      <c r="K166" s="48"/>
      <c r="L166" s="48"/>
      <c r="M166" s="48"/>
      <c r="N166" s="48"/>
      <c r="O166" s="48"/>
      <c r="P166" s="2"/>
      <c r="Q166" s="2"/>
      <c r="R166" s="2"/>
      <c r="S166" s="2"/>
      <c r="T166" s="2"/>
      <c r="U166" s="2"/>
      <c r="V166" s="2"/>
      <c r="W166" s="2"/>
      <c r="X166" s="2"/>
      <c r="Y166" s="2"/>
      <c r="Z166" s="2"/>
    </row>
    <row r="167" spans="1:26" ht="15.75" customHeight="1">
      <c r="A167" s="47" t="s">
        <v>16</v>
      </c>
      <c r="B167" s="43" t="s">
        <v>121</v>
      </c>
      <c r="C167" s="32">
        <v>7.3000000000000001E-3</v>
      </c>
      <c r="D167" s="33">
        <f>(C52+C75+D99+D120+D150)*C167</f>
        <v>0</v>
      </c>
      <c r="E167" s="48"/>
      <c r="F167" s="48"/>
      <c r="G167" s="48"/>
      <c r="H167" s="48"/>
      <c r="I167" s="48"/>
      <c r="J167" s="48"/>
      <c r="K167" s="48"/>
      <c r="L167" s="48"/>
      <c r="M167" s="48"/>
      <c r="N167" s="48"/>
      <c r="O167" s="48"/>
      <c r="P167" s="2"/>
      <c r="Q167" s="2"/>
      <c r="R167" s="2"/>
      <c r="S167" s="2"/>
      <c r="T167" s="2"/>
      <c r="U167" s="2"/>
      <c r="V167" s="2"/>
      <c r="W167" s="2"/>
      <c r="X167" s="2"/>
      <c r="Y167" s="2"/>
      <c r="Z167" s="2"/>
    </row>
    <row r="168" spans="1:26" ht="15.75" customHeight="1">
      <c r="A168" s="47" t="s">
        <v>54</v>
      </c>
      <c r="B168" s="43" t="s">
        <v>122</v>
      </c>
      <c r="C168" s="32">
        <v>2.9999999999999997E-4</v>
      </c>
      <c r="D168" s="33">
        <f>(C52+C75+D99+D120+D150)*C168</f>
        <v>0</v>
      </c>
      <c r="E168" s="48"/>
      <c r="F168" s="48"/>
      <c r="G168" s="48"/>
      <c r="H168" s="48"/>
      <c r="I168" s="48"/>
      <c r="J168" s="48"/>
      <c r="K168" s="48"/>
      <c r="L168" s="48"/>
      <c r="M168" s="48"/>
      <c r="N168" s="48"/>
      <c r="O168" s="48"/>
      <c r="P168" s="2"/>
      <c r="Q168" s="2"/>
      <c r="R168" s="2"/>
      <c r="S168" s="2"/>
      <c r="T168" s="2"/>
      <c r="U168" s="2"/>
      <c r="V168" s="2"/>
      <c r="W168" s="2"/>
      <c r="X168" s="2"/>
      <c r="Y168" s="2"/>
      <c r="Z168" s="2"/>
    </row>
    <row r="169" spans="1:26" ht="15.75" customHeight="1">
      <c r="A169" s="47" t="s">
        <v>56</v>
      </c>
      <c r="B169" s="43" t="s">
        <v>61</v>
      </c>
      <c r="C169" s="32">
        <v>5.0000000000000001E-4</v>
      </c>
      <c r="D169" s="33">
        <f>(C52+C75+D99+D120+D150)*C169</f>
        <v>0</v>
      </c>
      <c r="E169" s="48"/>
      <c r="F169" s="48"/>
      <c r="G169" s="48"/>
      <c r="H169" s="48"/>
      <c r="I169" s="48"/>
      <c r="J169" s="48"/>
      <c r="K169" s="48"/>
      <c r="L169" s="48"/>
      <c r="M169" s="48"/>
      <c r="N169" s="48"/>
      <c r="O169" s="48"/>
      <c r="P169" s="2"/>
      <c r="Q169" s="2"/>
      <c r="R169" s="2"/>
      <c r="S169" s="2"/>
      <c r="T169" s="2"/>
      <c r="U169" s="2"/>
      <c r="V169" s="2"/>
      <c r="W169" s="2"/>
      <c r="X169" s="2"/>
      <c r="Y169" s="2"/>
      <c r="Z169" s="2"/>
    </row>
    <row r="170" spans="1:26" ht="15.75" customHeight="1">
      <c r="A170" s="47"/>
      <c r="B170" s="7" t="s">
        <v>96</v>
      </c>
      <c r="C170" s="32"/>
      <c r="D170" s="33">
        <f>SUM(D164:D169)</f>
        <v>0</v>
      </c>
      <c r="E170" s="48"/>
      <c r="F170" s="48"/>
      <c r="G170" s="48"/>
      <c r="H170" s="48"/>
      <c r="I170" s="48"/>
      <c r="J170" s="48"/>
      <c r="K170" s="48"/>
      <c r="L170" s="48"/>
      <c r="M170" s="48"/>
      <c r="N170" s="48"/>
      <c r="O170" s="48"/>
      <c r="P170" s="2"/>
      <c r="Q170" s="2"/>
      <c r="R170" s="2"/>
      <c r="S170" s="2"/>
      <c r="T170" s="2"/>
      <c r="U170" s="2"/>
      <c r="V170" s="2"/>
      <c r="W170" s="2"/>
      <c r="X170" s="2"/>
      <c r="Y170" s="2"/>
      <c r="Z170" s="2"/>
    </row>
    <row r="171" spans="1:26" ht="30">
      <c r="A171" s="47" t="s">
        <v>58</v>
      </c>
      <c r="B171" s="43" t="s">
        <v>123</v>
      </c>
      <c r="C171" s="32"/>
      <c r="D171" s="33">
        <f>(C52+D99+D120+D150)*C171</f>
        <v>0</v>
      </c>
      <c r="E171" s="48"/>
      <c r="F171" s="48"/>
      <c r="G171" s="48"/>
      <c r="H171" s="48"/>
      <c r="I171" s="48"/>
      <c r="J171" s="48"/>
      <c r="K171" s="48"/>
      <c r="L171" s="48"/>
      <c r="M171" s="48"/>
      <c r="N171" s="48"/>
      <c r="O171" s="48"/>
      <c r="P171" s="2"/>
      <c r="Q171" s="2"/>
      <c r="R171" s="2"/>
      <c r="S171" s="2"/>
      <c r="T171" s="2"/>
      <c r="U171" s="2"/>
      <c r="V171" s="2"/>
      <c r="W171" s="2"/>
      <c r="X171" s="2"/>
      <c r="Y171" s="2"/>
      <c r="Z171" s="2"/>
    </row>
    <row r="172" spans="1:26" ht="15.75" customHeight="1">
      <c r="A172" s="179" t="s">
        <v>113</v>
      </c>
      <c r="B172" s="180"/>
      <c r="C172" s="34"/>
      <c r="D172" s="24">
        <f>SUM(D170:D171)</f>
        <v>0</v>
      </c>
      <c r="E172" s="48"/>
      <c r="F172" s="48"/>
      <c r="G172" s="48"/>
      <c r="H172" s="48"/>
      <c r="I172" s="48"/>
      <c r="J172" s="48"/>
      <c r="K172" s="48"/>
      <c r="L172" s="48"/>
      <c r="M172" s="48"/>
      <c r="N172" s="48"/>
      <c r="O172" s="48"/>
      <c r="P172" s="2"/>
      <c r="Q172" s="2"/>
      <c r="R172" s="2"/>
      <c r="S172" s="2"/>
      <c r="T172" s="2"/>
      <c r="U172" s="2"/>
      <c r="V172" s="2"/>
      <c r="W172" s="2"/>
      <c r="X172" s="2"/>
      <c r="Y172" s="2"/>
      <c r="Z172" s="2"/>
    </row>
    <row r="173" spans="1:26" ht="15.75" customHeight="1">
      <c r="A173" s="39"/>
      <c r="B173" s="48"/>
      <c r="C173" s="48"/>
      <c r="D173" s="48"/>
      <c r="E173" s="48"/>
      <c r="F173" s="48"/>
      <c r="G173" s="48"/>
      <c r="H173" s="48"/>
      <c r="I173" s="48"/>
      <c r="J173" s="48"/>
      <c r="K173" s="48"/>
      <c r="L173" s="48"/>
      <c r="M173" s="48"/>
      <c r="N173" s="48"/>
      <c r="O173" s="48"/>
      <c r="P173" s="2"/>
      <c r="Q173" s="2"/>
      <c r="R173" s="2"/>
      <c r="S173" s="2"/>
      <c r="T173" s="2"/>
      <c r="U173" s="2"/>
      <c r="V173" s="2"/>
      <c r="W173" s="2"/>
      <c r="X173" s="2"/>
      <c r="Y173" s="2"/>
      <c r="Z173" s="2"/>
    </row>
    <row r="174" spans="1:26" ht="15.75" customHeight="1">
      <c r="A174" s="186" t="s">
        <v>124</v>
      </c>
      <c r="B174" s="183"/>
      <c r="C174" s="183"/>
      <c r="D174" s="180"/>
      <c r="E174" s="48"/>
      <c r="F174" s="48"/>
      <c r="G174" s="48"/>
      <c r="H174" s="48"/>
      <c r="I174" s="48"/>
      <c r="J174" s="48"/>
      <c r="K174" s="48"/>
      <c r="L174" s="48"/>
      <c r="M174" s="48"/>
      <c r="N174" s="48"/>
      <c r="O174" s="48"/>
      <c r="P174" s="2"/>
      <c r="Q174" s="2"/>
      <c r="R174" s="2"/>
      <c r="S174" s="2"/>
      <c r="T174" s="2"/>
      <c r="U174" s="2"/>
      <c r="V174" s="2"/>
      <c r="W174" s="2"/>
      <c r="X174" s="2"/>
      <c r="Y174" s="2"/>
      <c r="Z174" s="2"/>
    </row>
    <row r="175" spans="1:26" ht="30">
      <c r="A175" s="26" t="s">
        <v>116</v>
      </c>
      <c r="B175" s="26" t="s">
        <v>117</v>
      </c>
      <c r="C175" s="26" t="s">
        <v>80</v>
      </c>
      <c r="D175" s="26" t="s">
        <v>49</v>
      </c>
      <c r="E175" s="48"/>
      <c r="F175" s="48"/>
      <c r="G175" s="48"/>
      <c r="H175" s="48"/>
      <c r="I175" s="48"/>
      <c r="J175" s="48"/>
      <c r="K175" s="48"/>
      <c r="L175" s="48"/>
      <c r="M175" s="48"/>
      <c r="N175" s="48"/>
      <c r="O175" s="48"/>
      <c r="P175" s="2"/>
      <c r="Q175" s="2"/>
      <c r="R175" s="2"/>
      <c r="S175" s="2"/>
      <c r="T175" s="2"/>
      <c r="U175" s="2"/>
      <c r="V175" s="2"/>
      <c r="W175" s="2"/>
      <c r="X175" s="2"/>
      <c r="Y175" s="2"/>
      <c r="Z175" s="2"/>
    </row>
    <row r="176" spans="1:26" ht="15.75" customHeight="1">
      <c r="A176" s="47" t="s">
        <v>8</v>
      </c>
      <c r="B176" s="43" t="s">
        <v>118</v>
      </c>
      <c r="C176" s="32">
        <v>1.6199999999999999E-2</v>
      </c>
      <c r="D176" s="33">
        <f>(C64+D112)*C176</f>
        <v>0</v>
      </c>
      <c r="E176" s="48"/>
      <c r="F176" s="48"/>
      <c r="G176" s="48"/>
      <c r="H176" s="48"/>
      <c r="I176" s="48"/>
      <c r="J176" s="48"/>
      <c r="K176" s="48"/>
      <c r="L176" s="48"/>
      <c r="M176" s="48"/>
      <c r="N176" s="48"/>
      <c r="O176" s="48"/>
      <c r="P176" s="2"/>
      <c r="Q176" s="2"/>
      <c r="R176" s="2"/>
      <c r="S176" s="2"/>
      <c r="T176" s="2"/>
      <c r="U176" s="2"/>
      <c r="V176" s="2"/>
      <c r="W176" s="2"/>
      <c r="X176" s="2"/>
      <c r="Y176" s="2"/>
      <c r="Z176" s="2"/>
    </row>
    <row r="177" spans="1:26" ht="15.75" customHeight="1">
      <c r="A177" s="47" t="s">
        <v>11</v>
      </c>
      <c r="B177" s="43" t="s">
        <v>119</v>
      </c>
      <c r="C177" s="32">
        <v>0</v>
      </c>
      <c r="D177" s="33">
        <f>(C64+C86+D112+D128+D160)*C177</f>
        <v>0</v>
      </c>
      <c r="E177" s="48"/>
      <c r="F177" s="48"/>
      <c r="G177" s="48"/>
      <c r="H177" s="48"/>
      <c r="I177" s="48"/>
      <c r="J177" s="48"/>
      <c r="K177" s="48"/>
      <c r="L177" s="48"/>
      <c r="M177" s="48"/>
      <c r="N177" s="48"/>
      <c r="O177" s="48"/>
      <c r="P177" s="2"/>
      <c r="Q177" s="2"/>
      <c r="R177" s="2"/>
      <c r="S177" s="2"/>
      <c r="T177" s="2"/>
      <c r="U177" s="2"/>
      <c r="V177" s="2"/>
      <c r="W177" s="2"/>
      <c r="X177" s="2"/>
      <c r="Y177" s="2"/>
      <c r="Z177" s="2"/>
    </row>
    <row r="178" spans="1:26" ht="15.75" customHeight="1">
      <c r="A178" s="47" t="s">
        <v>13</v>
      </c>
      <c r="B178" s="43" t="s">
        <v>120</v>
      </c>
      <c r="C178" s="32">
        <v>2.0000000000000001E-4</v>
      </c>
      <c r="D178" s="33">
        <f>(C64+C86+D112+D128+D160)*C178</f>
        <v>0</v>
      </c>
      <c r="E178" s="48"/>
      <c r="F178" s="48"/>
      <c r="G178" s="48"/>
      <c r="H178" s="48"/>
      <c r="I178" s="48"/>
      <c r="J178" s="48"/>
      <c r="K178" s="48"/>
      <c r="L178" s="48"/>
      <c r="M178" s="48"/>
      <c r="N178" s="48"/>
      <c r="O178" s="48"/>
      <c r="P178" s="2"/>
      <c r="Q178" s="2"/>
      <c r="R178" s="2"/>
      <c r="S178" s="2"/>
      <c r="T178" s="2"/>
      <c r="U178" s="2"/>
      <c r="V178" s="2"/>
      <c r="W178" s="2"/>
      <c r="X178" s="2"/>
      <c r="Y178" s="2"/>
      <c r="Z178" s="2"/>
    </row>
    <row r="179" spans="1:26" ht="15.75" customHeight="1">
      <c r="A179" s="47" t="s">
        <v>16</v>
      </c>
      <c r="B179" s="43" t="s">
        <v>121</v>
      </c>
      <c r="C179" s="32">
        <v>7.3000000000000001E-3</v>
      </c>
      <c r="D179" s="33">
        <f>(C64+C86+D112+D128+D160)*C179</f>
        <v>0</v>
      </c>
      <c r="E179" s="48"/>
      <c r="F179" s="48"/>
      <c r="G179" s="48"/>
      <c r="H179" s="48"/>
      <c r="I179" s="48"/>
      <c r="J179" s="48"/>
      <c r="K179" s="48"/>
      <c r="L179" s="48"/>
      <c r="M179" s="48"/>
      <c r="N179" s="48"/>
      <c r="O179" s="48"/>
      <c r="P179" s="2"/>
      <c r="Q179" s="2"/>
      <c r="R179" s="2"/>
      <c r="S179" s="2"/>
      <c r="T179" s="2"/>
      <c r="U179" s="2"/>
      <c r="V179" s="2"/>
      <c r="W179" s="2"/>
      <c r="X179" s="2"/>
      <c r="Y179" s="2"/>
      <c r="Z179" s="2"/>
    </row>
    <row r="180" spans="1:26" ht="15.75" customHeight="1">
      <c r="A180" s="47" t="s">
        <v>54</v>
      </c>
      <c r="B180" s="43" t="s">
        <v>122</v>
      </c>
      <c r="C180" s="32">
        <v>2.9999999999999997E-4</v>
      </c>
      <c r="D180" s="33">
        <f>(C64+C86+D112+D128+D160)*C180</f>
        <v>0</v>
      </c>
      <c r="E180" s="48"/>
      <c r="F180" s="48"/>
      <c r="G180" s="48"/>
      <c r="H180" s="48"/>
      <c r="I180" s="48"/>
      <c r="J180" s="48"/>
      <c r="K180" s="48"/>
      <c r="L180" s="48"/>
      <c r="M180" s="48"/>
      <c r="N180" s="48"/>
      <c r="O180" s="48"/>
      <c r="P180" s="2"/>
      <c r="Q180" s="2"/>
      <c r="R180" s="2"/>
      <c r="S180" s="2"/>
      <c r="T180" s="2"/>
      <c r="U180" s="2"/>
      <c r="V180" s="2"/>
      <c r="W180" s="2"/>
      <c r="X180" s="2"/>
      <c r="Y180" s="2"/>
      <c r="Z180" s="2"/>
    </row>
    <row r="181" spans="1:26" ht="15.75" customHeight="1">
      <c r="A181" s="47" t="s">
        <v>56</v>
      </c>
      <c r="B181" s="43" t="s">
        <v>61</v>
      </c>
      <c r="C181" s="32">
        <v>5.0000000000000001E-4</v>
      </c>
      <c r="D181" s="33">
        <f>(C64+C86+D112+D128+D160)*C181</f>
        <v>0</v>
      </c>
      <c r="E181" s="48"/>
      <c r="F181" s="48"/>
      <c r="G181" s="48"/>
      <c r="H181" s="48"/>
      <c r="I181" s="48"/>
      <c r="J181" s="48"/>
      <c r="K181" s="48"/>
      <c r="L181" s="48"/>
      <c r="M181" s="48"/>
      <c r="N181" s="48"/>
      <c r="O181" s="48"/>
      <c r="P181" s="2"/>
      <c r="Q181" s="2"/>
      <c r="R181" s="2"/>
      <c r="S181" s="2"/>
      <c r="T181" s="2"/>
      <c r="U181" s="2"/>
      <c r="V181" s="2"/>
      <c r="W181" s="2"/>
      <c r="X181" s="2"/>
      <c r="Y181" s="2"/>
      <c r="Z181" s="2"/>
    </row>
    <row r="182" spans="1:26" ht="15.75" customHeight="1">
      <c r="A182" s="47"/>
      <c r="B182" s="7" t="s">
        <v>96</v>
      </c>
      <c r="C182" s="32"/>
      <c r="D182" s="33">
        <f>SUM(D176:D181)</f>
        <v>0</v>
      </c>
      <c r="E182" s="48"/>
      <c r="F182" s="48"/>
      <c r="G182" s="48"/>
      <c r="H182" s="48"/>
      <c r="I182" s="48"/>
      <c r="J182" s="48"/>
      <c r="K182" s="48"/>
      <c r="L182" s="48"/>
      <c r="M182" s="48"/>
      <c r="N182" s="48"/>
      <c r="O182" s="48"/>
      <c r="P182" s="2"/>
      <c r="Q182" s="2"/>
      <c r="R182" s="2"/>
      <c r="S182" s="2"/>
      <c r="T182" s="2"/>
      <c r="U182" s="2"/>
      <c r="V182" s="2"/>
      <c r="W182" s="2"/>
      <c r="X182" s="2"/>
      <c r="Y182" s="2"/>
      <c r="Z182" s="2"/>
    </row>
    <row r="183" spans="1:26" ht="30">
      <c r="A183" s="47" t="s">
        <v>58</v>
      </c>
      <c r="B183" s="43" t="s">
        <v>123</v>
      </c>
      <c r="C183" s="32"/>
      <c r="D183" s="33">
        <f>(C64+C86+D112+D128+D160)*C183</f>
        <v>0</v>
      </c>
      <c r="E183" s="48"/>
      <c r="F183" s="48"/>
      <c r="G183" s="48"/>
      <c r="H183" s="48"/>
      <c r="I183" s="48"/>
      <c r="J183" s="48"/>
      <c r="K183" s="48"/>
      <c r="L183" s="48"/>
      <c r="M183" s="48"/>
      <c r="N183" s="48"/>
      <c r="O183" s="48"/>
      <c r="P183" s="2"/>
      <c r="Q183" s="2"/>
      <c r="R183" s="2"/>
      <c r="S183" s="2"/>
      <c r="T183" s="2"/>
      <c r="U183" s="2"/>
      <c r="V183" s="2"/>
      <c r="W183" s="2"/>
      <c r="X183" s="2"/>
      <c r="Y183" s="2"/>
      <c r="Z183" s="2"/>
    </row>
    <row r="184" spans="1:26" ht="15.75" customHeight="1">
      <c r="A184" s="181" t="s">
        <v>113</v>
      </c>
      <c r="B184" s="180"/>
      <c r="C184" s="36"/>
      <c r="D184" s="27">
        <f>SUM(D182:D183)</f>
        <v>0</v>
      </c>
      <c r="E184" s="48"/>
      <c r="F184" s="48"/>
      <c r="G184" s="48"/>
      <c r="H184" s="48"/>
      <c r="I184" s="48"/>
      <c r="J184" s="48"/>
      <c r="K184" s="48"/>
      <c r="L184" s="48"/>
      <c r="M184" s="48"/>
      <c r="N184" s="48"/>
      <c r="O184" s="48"/>
      <c r="P184" s="2"/>
      <c r="Q184" s="2"/>
      <c r="R184" s="2"/>
      <c r="S184" s="2"/>
      <c r="T184" s="2"/>
      <c r="U184" s="2"/>
      <c r="V184" s="2"/>
      <c r="W184" s="2"/>
      <c r="X184" s="2"/>
      <c r="Y184" s="2"/>
      <c r="Z184" s="2"/>
    </row>
    <row r="185" spans="1:26" ht="15.75" customHeight="1">
      <c r="A185" s="19"/>
      <c r="B185" s="48"/>
      <c r="C185" s="48"/>
      <c r="D185" s="48"/>
      <c r="E185" s="48"/>
      <c r="F185" s="48"/>
      <c r="G185" s="48"/>
      <c r="H185" s="48"/>
      <c r="I185" s="48"/>
      <c r="J185" s="48"/>
      <c r="K185" s="48"/>
      <c r="L185" s="48"/>
      <c r="M185" s="48"/>
      <c r="N185" s="48"/>
      <c r="O185" s="48"/>
      <c r="P185" s="2"/>
      <c r="Q185" s="2"/>
      <c r="R185" s="2"/>
      <c r="S185" s="2"/>
      <c r="T185" s="2"/>
      <c r="U185" s="2"/>
      <c r="V185" s="2"/>
      <c r="W185" s="2"/>
      <c r="X185" s="2"/>
      <c r="Y185" s="2"/>
      <c r="Z185" s="2"/>
    </row>
    <row r="186" spans="1:26" ht="39" customHeight="1">
      <c r="A186" s="187" t="s">
        <v>125</v>
      </c>
      <c r="B186" s="183"/>
      <c r="C186" s="180"/>
      <c r="D186" s="48"/>
      <c r="E186" s="48"/>
      <c r="F186" s="48"/>
      <c r="G186" s="48"/>
      <c r="H186" s="48"/>
      <c r="I186" s="48"/>
      <c r="J186" s="48"/>
      <c r="K186" s="48"/>
      <c r="L186" s="48"/>
      <c r="M186" s="48"/>
      <c r="N186" s="48"/>
      <c r="O186" s="48"/>
      <c r="P186" s="2"/>
      <c r="Q186" s="2"/>
      <c r="R186" s="2"/>
      <c r="S186" s="2"/>
      <c r="T186" s="2"/>
      <c r="U186" s="2"/>
      <c r="V186" s="2"/>
      <c r="W186" s="2"/>
      <c r="X186" s="2"/>
      <c r="Y186" s="2"/>
      <c r="Z186" s="2"/>
    </row>
    <row r="187" spans="1:26" ht="30">
      <c r="A187" s="16">
        <v>3</v>
      </c>
      <c r="B187" s="16" t="s">
        <v>126</v>
      </c>
      <c r="C187" s="16" t="s">
        <v>49</v>
      </c>
      <c r="D187" s="48"/>
      <c r="E187" s="48"/>
      <c r="F187" s="48"/>
      <c r="G187" s="48"/>
      <c r="H187" s="48"/>
      <c r="I187" s="48"/>
      <c r="J187" s="48"/>
      <c r="K187" s="48"/>
      <c r="L187" s="48"/>
      <c r="M187" s="48"/>
      <c r="N187" s="48"/>
      <c r="O187" s="48"/>
      <c r="P187" s="2"/>
      <c r="Q187" s="2"/>
      <c r="R187" s="2"/>
      <c r="S187" s="2"/>
      <c r="T187" s="2"/>
      <c r="U187" s="2"/>
      <c r="V187" s="2"/>
      <c r="W187" s="2"/>
      <c r="X187" s="2"/>
      <c r="Y187" s="2"/>
      <c r="Z187" s="2"/>
    </row>
    <row r="188" spans="1:26" ht="30">
      <c r="A188" s="47" t="s">
        <v>78</v>
      </c>
      <c r="B188" s="43" t="s">
        <v>127</v>
      </c>
      <c r="C188" s="29">
        <f>D96+D91</f>
        <v>0</v>
      </c>
      <c r="D188" s="48"/>
      <c r="E188" s="48"/>
      <c r="F188" s="48"/>
      <c r="G188" s="48"/>
      <c r="H188" s="48"/>
      <c r="I188" s="48"/>
      <c r="J188" s="48"/>
      <c r="K188" s="48"/>
      <c r="L188" s="48"/>
      <c r="M188" s="48"/>
      <c r="N188" s="48"/>
      <c r="O188" s="48"/>
      <c r="P188" s="2"/>
      <c r="Q188" s="2"/>
      <c r="R188" s="2"/>
      <c r="S188" s="2"/>
      <c r="T188" s="2"/>
      <c r="U188" s="2"/>
      <c r="V188" s="2"/>
      <c r="W188" s="2"/>
      <c r="X188" s="2"/>
      <c r="Y188" s="2"/>
      <c r="Z188" s="2"/>
    </row>
    <row r="189" spans="1:26" ht="15.75" customHeight="1">
      <c r="A189" s="47" t="s">
        <v>92</v>
      </c>
      <c r="B189" s="43" t="s">
        <v>128</v>
      </c>
      <c r="C189" s="29">
        <f>D120</f>
        <v>0</v>
      </c>
      <c r="D189" s="48"/>
      <c r="E189" s="48"/>
      <c r="F189" s="48"/>
      <c r="G189" s="48"/>
      <c r="H189" s="48"/>
      <c r="I189" s="48"/>
      <c r="J189" s="48"/>
      <c r="K189" s="48"/>
      <c r="L189" s="48"/>
      <c r="M189" s="48"/>
      <c r="N189" s="48"/>
      <c r="O189" s="48"/>
      <c r="P189" s="2"/>
      <c r="Q189" s="2"/>
      <c r="R189" s="2"/>
      <c r="S189" s="2"/>
      <c r="T189" s="2"/>
      <c r="U189" s="2"/>
      <c r="V189" s="2"/>
      <c r="W189" s="2"/>
      <c r="X189" s="2"/>
      <c r="Y189" s="2"/>
      <c r="Z189" s="2"/>
    </row>
    <row r="190" spans="1:26" ht="15.75" customHeight="1">
      <c r="A190" s="47" t="s">
        <v>100</v>
      </c>
      <c r="B190" s="43" t="s">
        <v>101</v>
      </c>
      <c r="C190" s="29">
        <f>D134</f>
        <v>0</v>
      </c>
      <c r="D190" s="48"/>
      <c r="E190" s="48"/>
      <c r="F190" s="48"/>
      <c r="G190" s="48"/>
      <c r="H190" s="48"/>
      <c r="I190" s="48"/>
      <c r="J190" s="48"/>
      <c r="K190" s="48"/>
      <c r="L190" s="48"/>
      <c r="M190" s="48"/>
      <c r="N190" s="48"/>
      <c r="O190" s="48"/>
      <c r="P190" s="2"/>
      <c r="Q190" s="2"/>
      <c r="R190" s="2"/>
      <c r="S190" s="2"/>
      <c r="T190" s="2"/>
      <c r="U190" s="2"/>
      <c r="V190" s="2"/>
      <c r="W190" s="2"/>
      <c r="X190" s="2"/>
      <c r="Y190" s="2"/>
      <c r="Z190" s="2"/>
    </row>
    <row r="191" spans="1:26" ht="15.75" customHeight="1">
      <c r="A191" s="47" t="s">
        <v>105</v>
      </c>
      <c r="B191" s="43" t="s">
        <v>129</v>
      </c>
      <c r="C191" s="29">
        <f>D150</f>
        <v>0</v>
      </c>
      <c r="D191" s="48"/>
      <c r="E191" s="48"/>
      <c r="F191" s="48"/>
      <c r="G191" s="48"/>
      <c r="H191" s="48"/>
      <c r="I191" s="48"/>
      <c r="J191" s="48"/>
      <c r="K191" s="48"/>
      <c r="L191" s="48"/>
      <c r="M191" s="48"/>
      <c r="N191" s="48"/>
      <c r="O191" s="48"/>
      <c r="P191" s="2"/>
      <c r="Q191" s="2"/>
      <c r="R191" s="2"/>
      <c r="S191" s="2"/>
      <c r="T191" s="2"/>
      <c r="U191" s="2"/>
      <c r="V191" s="2"/>
      <c r="W191" s="2"/>
      <c r="X191" s="2"/>
      <c r="Y191" s="2"/>
      <c r="Z191" s="2"/>
    </row>
    <row r="192" spans="1:26" ht="30">
      <c r="A192" s="47" t="s">
        <v>116</v>
      </c>
      <c r="B192" s="43" t="s">
        <v>130</v>
      </c>
      <c r="C192" s="29">
        <f>D172</f>
        <v>0</v>
      </c>
      <c r="D192" s="48"/>
      <c r="E192" s="48"/>
      <c r="F192" s="48"/>
      <c r="G192" s="48"/>
      <c r="H192" s="48"/>
      <c r="I192" s="48"/>
      <c r="J192" s="48"/>
      <c r="K192" s="48"/>
      <c r="L192" s="48"/>
      <c r="M192" s="48"/>
      <c r="N192" s="48"/>
      <c r="O192" s="48"/>
      <c r="P192" s="2"/>
      <c r="Q192" s="2"/>
      <c r="R192" s="2"/>
      <c r="S192" s="2"/>
      <c r="T192" s="2"/>
      <c r="U192" s="2"/>
      <c r="V192" s="2"/>
      <c r="W192" s="2"/>
      <c r="X192" s="2"/>
      <c r="Y192" s="2"/>
      <c r="Z192" s="2"/>
    </row>
    <row r="193" spans="1:26" ht="15.75" customHeight="1">
      <c r="A193" s="47" t="s">
        <v>131</v>
      </c>
      <c r="B193" s="43" t="s">
        <v>132</v>
      </c>
      <c r="C193" s="29" t="s">
        <v>133</v>
      </c>
      <c r="D193" s="48"/>
      <c r="E193" s="48"/>
      <c r="F193" s="48"/>
      <c r="G193" s="48"/>
      <c r="H193" s="48"/>
      <c r="I193" s="48"/>
      <c r="J193" s="48"/>
      <c r="K193" s="48"/>
      <c r="L193" s="48"/>
      <c r="M193" s="48"/>
      <c r="N193" s="48"/>
      <c r="O193" s="48"/>
      <c r="P193" s="2"/>
      <c r="Q193" s="2"/>
      <c r="R193" s="2"/>
      <c r="S193" s="2"/>
      <c r="T193" s="2"/>
      <c r="U193" s="2"/>
      <c r="V193" s="2"/>
      <c r="W193" s="2"/>
      <c r="X193" s="2"/>
      <c r="Y193" s="2"/>
      <c r="Z193" s="2"/>
    </row>
    <row r="194" spans="1:26" ht="15.75" customHeight="1">
      <c r="A194" s="179" t="s">
        <v>113</v>
      </c>
      <c r="B194" s="180"/>
      <c r="C194" s="24">
        <f>SUM(C188:C193)</f>
        <v>0</v>
      </c>
      <c r="D194" s="48"/>
      <c r="E194" s="48"/>
      <c r="F194" s="48"/>
      <c r="G194" s="48"/>
      <c r="H194" s="48"/>
      <c r="I194" s="48"/>
      <c r="J194" s="48"/>
      <c r="K194" s="48"/>
      <c r="L194" s="48"/>
      <c r="M194" s="48"/>
      <c r="N194" s="48"/>
      <c r="O194" s="48"/>
      <c r="P194" s="2"/>
      <c r="Q194" s="2"/>
      <c r="R194" s="2"/>
      <c r="S194" s="2"/>
      <c r="T194" s="2"/>
      <c r="U194" s="2"/>
      <c r="V194" s="2"/>
      <c r="W194" s="2"/>
      <c r="X194" s="2"/>
      <c r="Y194" s="2"/>
      <c r="Z194" s="2"/>
    </row>
    <row r="195" spans="1:26" ht="15.75" customHeight="1">
      <c r="A195" s="25"/>
      <c r="B195" s="48"/>
      <c r="C195" s="48"/>
      <c r="D195" s="48"/>
      <c r="E195" s="48"/>
      <c r="F195" s="48"/>
      <c r="G195" s="48"/>
      <c r="H195" s="48"/>
      <c r="I195" s="48"/>
      <c r="J195" s="48"/>
      <c r="K195" s="48"/>
      <c r="L195" s="48"/>
      <c r="M195" s="48"/>
      <c r="N195" s="48"/>
      <c r="O195" s="48"/>
      <c r="P195" s="2"/>
      <c r="Q195" s="2"/>
      <c r="R195" s="2"/>
      <c r="S195" s="2"/>
      <c r="T195" s="2"/>
      <c r="U195" s="2"/>
      <c r="V195" s="2"/>
      <c r="W195" s="2"/>
      <c r="X195" s="2"/>
      <c r="Y195" s="2"/>
      <c r="Z195" s="2"/>
    </row>
    <row r="196" spans="1:26" ht="17.25" customHeight="1">
      <c r="A196" s="192" t="s">
        <v>134</v>
      </c>
      <c r="B196" s="183"/>
      <c r="C196" s="180"/>
      <c r="D196" s="48"/>
      <c r="E196" s="48"/>
      <c r="F196" s="48"/>
      <c r="G196" s="48"/>
      <c r="H196" s="48"/>
      <c r="I196" s="48"/>
      <c r="J196" s="48"/>
      <c r="K196" s="48"/>
      <c r="L196" s="48"/>
      <c r="M196" s="48"/>
      <c r="N196" s="48"/>
      <c r="O196" s="48"/>
      <c r="P196" s="2"/>
      <c r="Q196" s="2"/>
      <c r="R196" s="2"/>
      <c r="S196" s="2"/>
      <c r="T196" s="2"/>
      <c r="U196" s="2"/>
      <c r="V196" s="2"/>
      <c r="W196" s="2"/>
      <c r="X196" s="2"/>
      <c r="Y196" s="2"/>
      <c r="Z196" s="2"/>
    </row>
    <row r="197" spans="1:26" ht="30">
      <c r="A197" s="26">
        <v>3</v>
      </c>
      <c r="B197" s="26" t="s">
        <v>126</v>
      </c>
      <c r="C197" s="26" t="s">
        <v>49</v>
      </c>
      <c r="D197" s="48"/>
      <c r="E197" s="48"/>
      <c r="F197" s="48"/>
      <c r="G197" s="48"/>
      <c r="H197" s="48"/>
      <c r="I197" s="48"/>
      <c r="J197" s="48"/>
      <c r="K197" s="48"/>
      <c r="L197" s="48"/>
      <c r="M197" s="48"/>
      <c r="N197" s="48"/>
      <c r="O197" s="48"/>
      <c r="P197" s="2"/>
      <c r="Q197" s="2"/>
      <c r="R197" s="2"/>
      <c r="S197" s="2"/>
      <c r="T197" s="2"/>
      <c r="U197" s="2"/>
      <c r="V197" s="2"/>
      <c r="W197" s="2"/>
      <c r="X197" s="2"/>
      <c r="Y197" s="2"/>
      <c r="Z197" s="2"/>
    </row>
    <row r="198" spans="1:26" ht="30">
      <c r="A198" s="47" t="s">
        <v>78</v>
      </c>
      <c r="B198" s="43" t="s">
        <v>127</v>
      </c>
      <c r="C198" s="29">
        <f>D109+D104</f>
        <v>0</v>
      </c>
      <c r="D198" s="48"/>
      <c r="E198" s="48"/>
      <c r="F198" s="48"/>
      <c r="G198" s="48"/>
      <c r="H198" s="48"/>
      <c r="I198" s="48"/>
      <c r="J198" s="48"/>
      <c r="K198" s="48"/>
      <c r="L198" s="48"/>
      <c r="M198" s="48"/>
      <c r="N198" s="48"/>
      <c r="O198" s="48"/>
      <c r="P198" s="2"/>
      <c r="Q198" s="2"/>
      <c r="R198" s="2"/>
      <c r="S198" s="2"/>
      <c r="T198" s="2"/>
      <c r="U198" s="2"/>
      <c r="V198" s="2"/>
      <c r="W198" s="2"/>
      <c r="X198" s="2"/>
      <c r="Y198" s="2"/>
      <c r="Z198" s="2"/>
    </row>
    <row r="199" spans="1:26" ht="15.75" customHeight="1">
      <c r="A199" s="47" t="s">
        <v>92</v>
      </c>
      <c r="B199" s="43" t="s">
        <v>128</v>
      </c>
      <c r="C199" s="29">
        <f>D128</f>
        <v>0</v>
      </c>
      <c r="D199" s="48"/>
      <c r="E199" s="48"/>
      <c r="F199" s="48"/>
      <c r="G199" s="48"/>
      <c r="H199" s="48"/>
      <c r="I199" s="48"/>
      <c r="J199" s="48"/>
      <c r="K199" s="48"/>
      <c r="L199" s="48"/>
      <c r="M199" s="48"/>
      <c r="N199" s="48"/>
      <c r="O199" s="48"/>
      <c r="P199" s="2"/>
      <c r="Q199" s="2"/>
      <c r="R199" s="2"/>
      <c r="S199" s="2"/>
      <c r="T199" s="2"/>
      <c r="U199" s="2"/>
      <c r="V199" s="2"/>
      <c r="W199" s="2"/>
      <c r="X199" s="2"/>
      <c r="Y199" s="2"/>
      <c r="Z199" s="2"/>
    </row>
    <row r="200" spans="1:26" ht="15.75" customHeight="1">
      <c r="A200" s="47" t="s">
        <v>100</v>
      </c>
      <c r="B200" s="43" t="s">
        <v>101</v>
      </c>
      <c r="C200" s="29">
        <f>D140</f>
        <v>0</v>
      </c>
      <c r="D200" s="48"/>
      <c r="E200" s="48"/>
      <c r="F200" s="48"/>
      <c r="G200" s="48"/>
      <c r="H200" s="48"/>
      <c r="I200" s="48"/>
      <c r="J200" s="48"/>
      <c r="K200" s="48"/>
      <c r="L200" s="48"/>
      <c r="M200" s="48"/>
      <c r="N200" s="48"/>
      <c r="O200" s="48"/>
      <c r="P200" s="2"/>
      <c r="Q200" s="2"/>
      <c r="R200" s="2"/>
      <c r="S200" s="2"/>
      <c r="T200" s="2"/>
      <c r="U200" s="2"/>
      <c r="V200" s="2"/>
      <c r="W200" s="2"/>
      <c r="X200" s="2"/>
      <c r="Y200" s="2"/>
      <c r="Z200" s="2"/>
    </row>
    <row r="201" spans="1:26" ht="15.75" customHeight="1">
      <c r="A201" s="47" t="s">
        <v>105</v>
      </c>
      <c r="B201" s="43" t="s">
        <v>129</v>
      </c>
      <c r="C201" s="29">
        <f>D160</f>
        <v>0</v>
      </c>
      <c r="D201" s="48"/>
      <c r="E201" s="48"/>
      <c r="F201" s="48"/>
      <c r="G201" s="48"/>
      <c r="H201" s="48"/>
      <c r="I201" s="48"/>
      <c r="J201" s="48"/>
      <c r="K201" s="48"/>
      <c r="L201" s="48"/>
      <c r="M201" s="48"/>
      <c r="N201" s="48"/>
      <c r="O201" s="48"/>
      <c r="P201" s="2"/>
      <c r="Q201" s="2"/>
      <c r="R201" s="2"/>
      <c r="S201" s="2"/>
      <c r="T201" s="2"/>
      <c r="U201" s="2"/>
      <c r="V201" s="2"/>
      <c r="W201" s="2"/>
      <c r="X201" s="2"/>
      <c r="Y201" s="2"/>
      <c r="Z201" s="2"/>
    </row>
    <row r="202" spans="1:26" ht="30">
      <c r="A202" s="47" t="s">
        <v>116</v>
      </c>
      <c r="B202" s="43" t="s">
        <v>130</v>
      </c>
      <c r="C202" s="29">
        <f>D182</f>
        <v>0</v>
      </c>
      <c r="D202" s="48"/>
      <c r="E202" s="48"/>
      <c r="F202" s="48"/>
      <c r="G202" s="48"/>
      <c r="H202" s="48"/>
      <c r="I202" s="48"/>
      <c r="J202" s="48"/>
      <c r="K202" s="48"/>
      <c r="L202" s="48"/>
      <c r="M202" s="48"/>
      <c r="N202" s="48"/>
      <c r="O202" s="48"/>
      <c r="P202" s="2"/>
      <c r="Q202" s="2"/>
      <c r="R202" s="2"/>
      <c r="S202" s="2"/>
      <c r="T202" s="2"/>
      <c r="U202" s="2"/>
      <c r="V202" s="2"/>
      <c r="W202" s="2"/>
      <c r="X202" s="2"/>
      <c r="Y202" s="2"/>
      <c r="Z202" s="2"/>
    </row>
    <row r="203" spans="1:26" ht="15.75" customHeight="1">
      <c r="A203" s="47" t="s">
        <v>131</v>
      </c>
      <c r="B203" s="43" t="s">
        <v>132</v>
      </c>
      <c r="C203" s="29" t="s">
        <v>133</v>
      </c>
      <c r="D203" s="48"/>
      <c r="E203" s="48"/>
      <c r="F203" s="48"/>
      <c r="G203" s="48"/>
      <c r="H203" s="48"/>
      <c r="I203" s="48"/>
      <c r="J203" s="48"/>
      <c r="K203" s="48"/>
      <c r="L203" s="48"/>
      <c r="M203" s="48"/>
      <c r="N203" s="48"/>
      <c r="O203" s="48"/>
      <c r="P203" s="2"/>
      <c r="Q203" s="2"/>
      <c r="R203" s="2"/>
      <c r="S203" s="2"/>
      <c r="T203" s="2"/>
      <c r="U203" s="2"/>
      <c r="V203" s="2"/>
      <c r="W203" s="2"/>
      <c r="X203" s="2"/>
      <c r="Y203" s="2"/>
      <c r="Z203" s="2"/>
    </row>
    <row r="204" spans="1:26" ht="15.75" customHeight="1">
      <c r="A204" s="181" t="s">
        <v>113</v>
      </c>
      <c r="B204" s="180"/>
      <c r="C204" s="27">
        <f>SUM(C198:C203)</f>
        <v>0</v>
      </c>
      <c r="D204" s="48"/>
      <c r="E204" s="48"/>
      <c r="F204" s="48"/>
      <c r="G204" s="48"/>
      <c r="H204" s="48"/>
      <c r="I204" s="48"/>
      <c r="J204" s="48"/>
      <c r="K204" s="48"/>
      <c r="L204" s="48"/>
      <c r="M204" s="48"/>
      <c r="N204" s="48"/>
      <c r="O204" s="48"/>
      <c r="P204" s="2"/>
      <c r="Q204" s="2"/>
      <c r="R204" s="2"/>
      <c r="S204" s="2"/>
      <c r="T204" s="2"/>
      <c r="U204" s="2"/>
      <c r="V204" s="2"/>
      <c r="W204" s="2"/>
      <c r="X204" s="2"/>
      <c r="Y204" s="2"/>
      <c r="Z204" s="2"/>
    </row>
    <row r="205" spans="1:26" ht="15.75" customHeight="1">
      <c r="A205" s="25"/>
      <c r="B205" s="48"/>
      <c r="C205" s="48"/>
      <c r="D205" s="48"/>
      <c r="E205" s="48"/>
      <c r="F205" s="48"/>
      <c r="G205" s="48"/>
      <c r="H205" s="48"/>
      <c r="I205" s="48"/>
      <c r="J205" s="48"/>
      <c r="K205" s="48"/>
      <c r="L205" s="48"/>
      <c r="M205" s="48"/>
      <c r="N205" s="48"/>
      <c r="O205" s="48"/>
      <c r="P205" s="2"/>
      <c r="Q205" s="2"/>
      <c r="R205" s="2"/>
      <c r="S205" s="2"/>
      <c r="T205" s="2"/>
      <c r="U205" s="2"/>
      <c r="V205" s="2"/>
      <c r="W205" s="2"/>
      <c r="X205" s="2"/>
      <c r="Y205" s="2"/>
      <c r="Z205" s="2"/>
    </row>
    <row r="206" spans="1:26" ht="15.75" customHeight="1">
      <c r="A206" s="187" t="s">
        <v>135</v>
      </c>
      <c r="B206" s="183"/>
      <c r="C206" s="183"/>
      <c r="D206" s="180"/>
      <c r="E206" s="48"/>
      <c r="F206" s="48"/>
      <c r="G206" s="48"/>
      <c r="H206" s="48"/>
      <c r="I206" s="48"/>
      <c r="J206" s="48"/>
      <c r="K206" s="48"/>
      <c r="L206" s="48"/>
      <c r="M206" s="48"/>
      <c r="N206" s="48"/>
      <c r="O206" s="48"/>
      <c r="P206" s="2"/>
      <c r="Q206" s="2"/>
      <c r="R206" s="2"/>
      <c r="S206" s="2"/>
      <c r="T206" s="2"/>
      <c r="U206" s="2"/>
      <c r="V206" s="2"/>
      <c r="W206" s="2"/>
      <c r="X206" s="2"/>
      <c r="Y206" s="2"/>
      <c r="Z206" s="2"/>
    </row>
    <row r="207" spans="1:26" ht="42.75" customHeight="1">
      <c r="A207" s="179" t="s">
        <v>136</v>
      </c>
      <c r="B207" s="180"/>
      <c r="C207" s="179" t="s">
        <v>137</v>
      </c>
      <c r="D207" s="180"/>
      <c r="E207" s="48"/>
      <c r="F207" s="48"/>
      <c r="G207" s="48"/>
      <c r="H207" s="48"/>
      <c r="I207" s="48"/>
      <c r="J207" s="48"/>
      <c r="K207" s="48"/>
      <c r="L207" s="48"/>
      <c r="M207" s="48"/>
      <c r="N207" s="48"/>
      <c r="O207" s="48"/>
      <c r="P207" s="2"/>
      <c r="Q207" s="2"/>
      <c r="R207" s="2"/>
      <c r="S207" s="2"/>
      <c r="T207" s="2"/>
      <c r="U207" s="2"/>
      <c r="V207" s="2"/>
      <c r="W207" s="2"/>
      <c r="X207" s="2"/>
      <c r="Y207" s="2"/>
      <c r="Z207" s="2"/>
    </row>
    <row r="208" spans="1:26" ht="30">
      <c r="A208" s="47" t="s">
        <v>8</v>
      </c>
      <c r="B208" s="43" t="s">
        <v>138</v>
      </c>
      <c r="C208" s="190">
        <f>C52</f>
        <v>0</v>
      </c>
      <c r="D208" s="180"/>
      <c r="E208" s="48"/>
      <c r="F208" s="48"/>
      <c r="G208" s="48"/>
      <c r="H208" s="48"/>
      <c r="I208" s="48"/>
      <c r="J208" s="48"/>
      <c r="K208" s="48"/>
      <c r="L208" s="48"/>
      <c r="M208" s="48"/>
      <c r="N208" s="48"/>
      <c r="O208" s="48"/>
      <c r="P208" s="2"/>
      <c r="Q208" s="2"/>
      <c r="R208" s="2"/>
      <c r="S208" s="2"/>
      <c r="T208" s="2"/>
      <c r="U208" s="2"/>
      <c r="V208" s="2"/>
      <c r="W208" s="2"/>
      <c r="X208" s="2"/>
      <c r="Y208" s="2"/>
      <c r="Z208" s="2"/>
    </row>
    <row r="209" spans="1:26" ht="30">
      <c r="A209" s="47" t="s">
        <v>11</v>
      </c>
      <c r="B209" s="43" t="s">
        <v>139</v>
      </c>
      <c r="C209" s="190">
        <f>C75</f>
        <v>0</v>
      </c>
      <c r="D209" s="180"/>
      <c r="E209" s="48"/>
      <c r="F209" s="48"/>
      <c r="G209" s="48"/>
      <c r="H209" s="48"/>
      <c r="I209" s="48"/>
      <c r="J209" s="48"/>
      <c r="K209" s="48"/>
      <c r="L209" s="48"/>
      <c r="M209" s="48"/>
      <c r="N209" s="48"/>
      <c r="O209" s="48"/>
      <c r="P209" s="2"/>
      <c r="Q209" s="2"/>
      <c r="R209" s="2"/>
      <c r="S209" s="2"/>
      <c r="T209" s="2"/>
      <c r="U209" s="2"/>
      <c r="V209" s="2"/>
      <c r="W209" s="2"/>
      <c r="X209" s="2"/>
      <c r="Y209" s="2"/>
      <c r="Z209" s="2"/>
    </row>
    <row r="210" spans="1:26" ht="30">
      <c r="A210" s="47" t="s">
        <v>13</v>
      </c>
      <c r="B210" s="43" t="s">
        <v>140</v>
      </c>
      <c r="C210" s="190">
        <f>C194</f>
        <v>0</v>
      </c>
      <c r="D210" s="180"/>
      <c r="E210" s="48"/>
      <c r="F210" s="48"/>
      <c r="G210" s="48"/>
      <c r="H210" s="48"/>
      <c r="I210" s="48"/>
      <c r="J210" s="48"/>
      <c r="K210" s="48"/>
      <c r="L210" s="48"/>
      <c r="M210" s="48"/>
      <c r="N210" s="48"/>
      <c r="O210" s="48"/>
      <c r="P210" s="2"/>
      <c r="Q210" s="2"/>
      <c r="R210" s="2"/>
      <c r="S210" s="2"/>
      <c r="T210" s="2"/>
      <c r="U210" s="2"/>
      <c r="V210" s="2"/>
      <c r="W210" s="2"/>
      <c r="X210" s="2"/>
      <c r="Y210" s="2"/>
      <c r="Z210" s="2"/>
    </row>
    <row r="211" spans="1:26" ht="28.5" customHeight="1">
      <c r="A211" s="189" t="s">
        <v>141</v>
      </c>
      <c r="B211" s="180"/>
      <c r="C211" s="190">
        <f>SUM(C208:D210)</f>
        <v>0</v>
      </c>
      <c r="D211" s="180"/>
      <c r="E211" s="48"/>
      <c r="F211" s="48"/>
      <c r="G211" s="48"/>
      <c r="H211" s="48"/>
      <c r="I211" s="48"/>
      <c r="J211" s="48"/>
      <c r="K211" s="48"/>
      <c r="L211" s="48"/>
      <c r="M211" s="48"/>
      <c r="N211" s="48"/>
      <c r="O211" s="48"/>
      <c r="P211" s="2"/>
      <c r="Q211" s="2"/>
      <c r="R211" s="2"/>
      <c r="S211" s="2"/>
      <c r="T211" s="2"/>
      <c r="U211" s="2"/>
      <c r="V211" s="2"/>
      <c r="W211" s="2"/>
      <c r="X211" s="2"/>
      <c r="Y211" s="2"/>
      <c r="Z211" s="2"/>
    </row>
    <row r="212" spans="1:26" ht="15.75" customHeight="1">
      <c r="A212" s="179" t="s">
        <v>142</v>
      </c>
      <c r="B212" s="180"/>
      <c r="C212" s="193">
        <f>SUM(C211)</f>
        <v>0</v>
      </c>
      <c r="D212" s="180"/>
      <c r="E212" s="48"/>
      <c r="F212" s="48"/>
      <c r="G212" s="48"/>
      <c r="H212" s="48"/>
      <c r="I212" s="48"/>
      <c r="J212" s="48"/>
      <c r="K212" s="48"/>
      <c r="L212" s="48"/>
      <c r="M212" s="48"/>
      <c r="N212" s="48"/>
      <c r="O212" s="48"/>
      <c r="P212" s="2"/>
      <c r="Q212" s="2"/>
      <c r="R212" s="2"/>
      <c r="S212" s="2"/>
      <c r="T212" s="2"/>
      <c r="U212" s="2"/>
      <c r="V212" s="2"/>
      <c r="W212" s="2"/>
      <c r="X212" s="2"/>
      <c r="Y212" s="2"/>
      <c r="Z212" s="2"/>
    </row>
    <row r="213" spans="1:26" ht="15.75" customHeight="1">
      <c r="A213" s="48"/>
      <c r="B213" s="48"/>
      <c r="C213" s="48"/>
      <c r="D213" s="48"/>
      <c r="E213" s="48"/>
      <c r="F213" s="48"/>
      <c r="G213" s="48"/>
      <c r="H213" s="48"/>
      <c r="I213" s="48"/>
      <c r="J213" s="48"/>
      <c r="K213" s="48"/>
      <c r="L213" s="48"/>
      <c r="M213" s="48"/>
      <c r="N213" s="48"/>
      <c r="O213" s="48"/>
      <c r="P213" s="2"/>
      <c r="Q213" s="2"/>
      <c r="R213" s="2"/>
      <c r="S213" s="2"/>
      <c r="T213" s="2"/>
      <c r="U213" s="2"/>
      <c r="V213" s="2"/>
      <c r="W213" s="2"/>
      <c r="X213" s="2"/>
      <c r="Y213" s="2"/>
      <c r="Z213" s="2"/>
    </row>
    <row r="214" spans="1:26" ht="15.75" hidden="1" customHeight="1">
      <c r="A214" s="48"/>
      <c r="B214" s="48"/>
      <c r="C214" s="48"/>
      <c r="D214" s="40">
        <f>C212</f>
        <v>0</v>
      </c>
      <c r="E214" s="48"/>
      <c r="F214" s="48"/>
      <c r="G214" s="48"/>
      <c r="H214" s="48"/>
      <c r="I214" s="48"/>
      <c r="J214" s="48"/>
      <c r="K214" s="48"/>
      <c r="L214" s="48"/>
      <c r="M214" s="48"/>
      <c r="N214" s="48"/>
      <c r="O214" s="48"/>
      <c r="P214" s="2"/>
      <c r="Q214" s="2"/>
      <c r="R214" s="2"/>
      <c r="S214" s="2"/>
      <c r="T214" s="2"/>
      <c r="U214" s="2"/>
      <c r="V214" s="2"/>
      <c r="W214" s="2"/>
      <c r="X214" s="2"/>
      <c r="Y214" s="2"/>
      <c r="Z214" s="2"/>
    </row>
    <row r="215" spans="1:26" ht="15.75" customHeight="1">
      <c r="A215" s="192" t="s">
        <v>143</v>
      </c>
      <c r="B215" s="183"/>
      <c r="C215" s="183"/>
      <c r="D215" s="180"/>
      <c r="E215" s="48"/>
      <c r="F215" s="48"/>
      <c r="G215" s="48"/>
      <c r="H215" s="48"/>
      <c r="I215" s="48"/>
      <c r="J215" s="48"/>
      <c r="K215" s="48"/>
      <c r="L215" s="48"/>
      <c r="M215" s="48"/>
      <c r="N215" s="48"/>
      <c r="O215" s="48"/>
      <c r="P215" s="2"/>
      <c r="Q215" s="2"/>
      <c r="R215" s="2"/>
      <c r="S215" s="2"/>
      <c r="T215" s="2"/>
      <c r="U215" s="2"/>
      <c r="V215" s="2"/>
      <c r="W215" s="2"/>
      <c r="X215" s="2"/>
      <c r="Y215" s="2"/>
      <c r="Z215" s="2"/>
    </row>
    <row r="216" spans="1:26" ht="15.75" customHeight="1">
      <c r="A216" s="181" t="s">
        <v>136</v>
      </c>
      <c r="B216" s="180"/>
      <c r="C216" s="181" t="s">
        <v>137</v>
      </c>
      <c r="D216" s="180"/>
      <c r="E216" s="48"/>
      <c r="F216" s="48"/>
      <c r="G216" s="48"/>
      <c r="H216" s="48"/>
      <c r="I216" s="48"/>
      <c r="J216" s="48"/>
      <c r="K216" s="48"/>
      <c r="L216" s="48"/>
      <c r="M216" s="48"/>
      <c r="N216" s="48"/>
      <c r="O216" s="48"/>
      <c r="P216" s="2"/>
      <c r="Q216" s="2"/>
      <c r="R216" s="2"/>
      <c r="S216" s="2"/>
      <c r="T216" s="2"/>
      <c r="U216" s="2"/>
      <c r="V216" s="2"/>
      <c r="W216" s="2"/>
      <c r="X216" s="2"/>
      <c r="Y216" s="2"/>
      <c r="Z216" s="2"/>
    </row>
    <row r="217" spans="1:26" ht="30">
      <c r="A217" s="47" t="s">
        <v>8</v>
      </c>
      <c r="B217" s="43" t="s">
        <v>138</v>
      </c>
      <c r="C217" s="190">
        <f>C64</f>
        <v>0</v>
      </c>
      <c r="D217" s="180"/>
      <c r="E217" s="48"/>
      <c r="F217" s="48"/>
      <c r="G217" s="48"/>
      <c r="H217" s="48"/>
      <c r="I217" s="48"/>
      <c r="J217" s="48"/>
      <c r="K217" s="48"/>
      <c r="L217" s="48"/>
      <c r="M217" s="48"/>
      <c r="N217" s="48"/>
      <c r="O217" s="48"/>
      <c r="P217" s="2"/>
      <c r="Q217" s="2"/>
      <c r="R217" s="2"/>
      <c r="S217" s="2"/>
      <c r="T217" s="2"/>
      <c r="U217" s="2"/>
      <c r="V217" s="2"/>
      <c r="W217" s="2"/>
      <c r="X217" s="2"/>
      <c r="Y217" s="2"/>
      <c r="Z217" s="2"/>
    </row>
    <row r="218" spans="1:26" ht="30">
      <c r="A218" s="47" t="s">
        <v>11</v>
      </c>
      <c r="B218" s="43" t="s">
        <v>139</v>
      </c>
      <c r="C218" s="190">
        <f>C86</f>
        <v>0</v>
      </c>
      <c r="D218" s="180"/>
      <c r="E218" s="48"/>
      <c r="F218" s="48"/>
      <c r="G218" s="48"/>
      <c r="H218" s="48"/>
      <c r="I218" s="48"/>
      <c r="J218" s="48"/>
      <c r="K218" s="48"/>
      <c r="L218" s="48"/>
      <c r="M218" s="48"/>
      <c r="N218" s="48"/>
      <c r="O218" s="48"/>
      <c r="P218" s="2"/>
      <c r="Q218" s="2"/>
      <c r="R218" s="2"/>
      <c r="S218" s="2"/>
      <c r="T218" s="2"/>
      <c r="U218" s="2"/>
      <c r="V218" s="2"/>
      <c r="W218" s="2"/>
      <c r="X218" s="2"/>
      <c r="Y218" s="2"/>
      <c r="Z218" s="2"/>
    </row>
    <row r="219" spans="1:26" ht="30">
      <c r="A219" s="47" t="s">
        <v>13</v>
      </c>
      <c r="B219" s="43" t="s">
        <v>140</v>
      </c>
      <c r="C219" s="190">
        <f>C204</f>
        <v>0</v>
      </c>
      <c r="D219" s="180"/>
      <c r="E219" s="48"/>
      <c r="F219" s="48"/>
      <c r="G219" s="48"/>
      <c r="H219" s="48"/>
      <c r="I219" s="48"/>
      <c r="J219" s="48"/>
      <c r="K219" s="48"/>
      <c r="L219" s="48"/>
      <c r="M219" s="48"/>
      <c r="N219" s="48"/>
      <c r="O219" s="48"/>
      <c r="P219" s="2"/>
      <c r="Q219" s="2"/>
      <c r="R219" s="2"/>
      <c r="S219" s="2"/>
      <c r="T219" s="2"/>
      <c r="U219" s="2"/>
      <c r="V219" s="2"/>
      <c r="W219" s="2"/>
      <c r="X219" s="2"/>
      <c r="Y219" s="2"/>
      <c r="Z219" s="2"/>
    </row>
    <row r="220" spans="1:26" ht="15.75" customHeight="1">
      <c r="A220" s="189" t="s">
        <v>141</v>
      </c>
      <c r="B220" s="180"/>
      <c r="C220" s="190">
        <f>SUM(C217:D219)</f>
        <v>0</v>
      </c>
      <c r="D220" s="180"/>
      <c r="E220" s="48"/>
      <c r="F220" s="48"/>
      <c r="G220" s="48"/>
      <c r="H220" s="48"/>
      <c r="I220" s="48"/>
      <c r="J220" s="48"/>
      <c r="K220" s="48"/>
      <c r="L220" s="48"/>
      <c r="M220" s="48"/>
      <c r="N220" s="48"/>
      <c r="O220" s="48"/>
      <c r="P220" s="2"/>
      <c r="Q220" s="2"/>
      <c r="R220" s="2"/>
      <c r="S220" s="2"/>
      <c r="T220" s="2"/>
      <c r="U220" s="2"/>
      <c r="V220" s="2"/>
      <c r="W220" s="2"/>
      <c r="X220" s="2"/>
      <c r="Y220" s="2"/>
      <c r="Z220" s="2"/>
    </row>
    <row r="221" spans="1:26" ht="15.75" customHeight="1">
      <c r="A221" s="181" t="s">
        <v>142</v>
      </c>
      <c r="B221" s="180"/>
      <c r="C221" s="191">
        <f>SUM(C220)</f>
        <v>0</v>
      </c>
      <c r="D221" s="180"/>
      <c r="E221" s="48"/>
      <c r="F221" s="48"/>
      <c r="G221" s="48"/>
      <c r="H221" s="48"/>
      <c r="I221" s="48"/>
      <c r="J221" s="48"/>
      <c r="K221" s="48"/>
      <c r="L221" s="48"/>
      <c r="M221" s="48"/>
      <c r="N221" s="48"/>
      <c r="O221" s="48"/>
      <c r="P221" s="2"/>
      <c r="Q221" s="2"/>
      <c r="R221" s="2"/>
      <c r="S221" s="2"/>
      <c r="T221" s="2"/>
      <c r="U221" s="2"/>
      <c r="V221" s="2"/>
      <c r="W221" s="2"/>
      <c r="X221" s="2"/>
      <c r="Y221" s="2"/>
      <c r="Z221" s="2"/>
    </row>
    <row r="222" spans="1:26" ht="15.75" customHeight="1">
      <c r="A222" s="48"/>
      <c r="B222" s="48"/>
      <c r="C222" s="48"/>
      <c r="D222" s="48"/>
      <c r="E222" s="48"/>
      <c r="F222" s="48"/>
      <c r="G222" s="48"/>
      <c r="H222" s="48"/>
      <c r="I222" s="48"/>
      <c r="J222" s="48"/>
      <c r="K222" s="48"/>
      <c r="L222" s="48"/>
      <c r="M222" s="48"/>
      <c r="N222" s="48"/>
      <c r="O222" s="48"/>
      <c r="P222" s="2"/>
      <c r="Q222" s="2"/>
      <c r="R222" s="2"/>
      <c r="S222" s="2"/>
      <c r="T222" s="2"/>
      <c r="U222" s="2"/>
      <c r="V222" s="2"/>
      <c r="W222" s="2"/>
      <c r="X222" s="2"/>
      <c r="Y222" s="2"/>
      <c r="Z222" s="2"/>
    </row>
    <row r="223" spans="1:26" ht="15.75" customHeight="1">
      <c r="A223" s="194" t="s">
        <v>144</v>
      </c>
      <c r="B223" s="183"/>
      <c r="C223" s="180"/>
      <c r="D223" s="48"/>
      <c r="E223" s="48"/>
      <c r="F223" s="48"/>
      <c r="G223" s="48"/>
      <c r="H223" s="48"/>
      <c r="I223" s="48"/>
      <c r="J223" s="48"/>
      <c r="K223" s="48"/>
      <c r="L223" s="48"/>
      <c r="M223" s="48"/>
      <c r="N223" s="48"/>
      <c r="O223" s="48"/>
      <c r="P223" s="2"/>
      <c r="Q223" s="2"/>
      <c r="R223" s="2"/>
      <c r="S223" s="2"/>
      <c r="T223" s="2"/>
      <c r="U223" s="2"/>
      <c r="V223" s="2"/>
      <c r="W223" s="2"/>
      <c r="X223" s="2"/>
      <c r="Y223" s="2"/>
      <c r="Z223" s="2"/>
    </row>
    <row r="224" spans="1:26" ht="15.75" customHeight="1">
      <c r="A224" s="41" t="s">
        <v>145</v>
      </c>
      <c r="B224" s="42" t="s">
        <v>146</v>
      </c>
      <c r="C224" s="42" t="s">
        <v>133</v>
      </c>
      <c r="D224" s="48"/>
      <c r="E224" s="48"/>
      <c r="F224" s="48"/>
      <c r="G224" s="48"/>
      <c r="H224" s="48"/>
      <c r="I224" s="48"/>
      <c r="J224" s="48"/>
      <c r="K224" s="48"/>
      <c r="L224" s="48"/>
      <c r="M224" s="48"/>
      <c r="N224" s="48"/>
      <c r="O224" s="48"/>
      <c r="P224" s="2"/>
      <c r="Q224" s="2"/>
      <c r="R224" s="2"/>
      <c r="S224" s="2"/>
      <c r="T224" s="2"/>
      <c r="U224" s="2"/>
      <c r="V224" s="2"/>
      <c r="W224" s="2"/>
      <c r="X224" s="2"/>
      <c r="Y224" s="2"/>
      <c r="Z224" s="2"/>
    </row>
    <row r="225" spans="1:26" ht="15.75" customHeight="1">
      <c r="A225" s="47" t="s">
        <v>16</v>
      </c>
      <c r="B225" s="126" t="s">
        <v>147</v>
      </c>
      <c r="C225" s="166">
        <v>0</v>
      </c>
      <c r="D225" s="40"/>
      <c r="E225" s="48"/>
      <c r="F225" s="48"/>
      <c r="G225" s="48"/>
      <c r="H225" s="48"/>
      <c r="I225" s="48"/>
      <c r="J225" s="48"/>
      <c r="K225" s="48"/>
      <c r="L225" s="48"/>
      <c r="M225" s="48"/>
      <c r="N225" s="48"/>
      <c r="O225" s="48"/>
      <c r="P225" s="2"/>
      <c r="Q225" s="2"/>
      <c r="R225" s="2"/>
      <c r="S225" s="2"/>
      <c r="T225" s="2"/>
      <c r="U225" s="2"/>
      <c r="V225" s="2"/>
      <c r="W225" s="2"/>
      <c r="X225" s="2"/>
      <c r="Y225" s="2"/>
      <c r="Z225" s="2"/>
    </row>
    <row r="226" spans="1:26" ht="15.75" customHeight="1">
      <c r="A226" s="47" t="s">
        <v>54</v>
      </c>
      <c r="B226" s="126" t="s">
        <v>148</v>
      </c>
      <c r="C226" s="166">
        <v>0</v>
      </c>
      <c r="D226" s="40"/>
      <c r="E226" s="89" t="s">
        <v>597</v>
      </c>
      <c r="F226" s="89" t="s">
        <v>596</v>
      </c>
      <c r="G226" s="89" t="s">
        <v>599</v>
      </c>
      <c r="H226" s="89"/>
      <c r="I226" s="89" t="s">
        <v>598</v>
      </c>
      <c r="J226" s="89" t="s">
        <v>597</v>
      </c>
      <c r="K226" s="89" t="s">
        <v>596</v>
      </c>
      <c r="L226" s="89" t="s">
        <v>159</v>
      </c>
      <c r="M226" s="48"/>
      <c r="N226" s="48"/>
      <c r="O226" s="48"/>
      <c r="P226" s="2"/>
      <c r="Q226" s="2"/>
      <c r="R226" s="2"/>
      <c r="S226" s="2"/>
      <c r="T226" s="2"/>
      <c r="U226" s="2"/>
      <c r="V226" s="2"/>
      <c r="W226" s="2"/>
      <c r="X226" s="2"/>
      <c r="Y226" s="2"/>
      <c r="Z226" s="2"/>
    </row>
    <row r="227" spans="1:26" ht="15.75" customHeight="1">
      <c r="A227" s="47" t="s">
        <v>56</v>
      </c>
      <c r="B227" s="126" t="s">
        <v>149</v>
      </c>
      <c r="C227" s="166">
        <v>0</v>
      </c>
      <c r="D227" s="40"/>
      <c r="E227" s="89" t="s">
        <v>593</v>
      </c>
      <c r="F227" s="89">
        <v>10</v>
      </c>
      <c r="G227" s="91">
        <v>0.15</v>
      </c>
      <c r="H227" s="89"/>
      <c r="I227" s="89" t="s">
        <v>595</v>
      </c>
      <c r="J227" s="89" t="s">
        <v>593</v>
      </c>
      <c r="K227" s="89">
        <f>VLOOKUP(J227,E$226:F$228,2,0)</f>
        <v>10</v>
      </c>
      <c r="L227" s="90">
        <f>VLOOKUP(J227,E$226:G$228,3,0)</f>
        <v>0.15</v>
      </c>
      <c r="M227" s="48"/>
      <c r="N227" s="48"/>
      <c r="O227" s="48"/>
      <c r="P227" s="2"/>
      <c r="Q227" s="2"/>
      <c r="R227" s="2"/>
      <c r="S227" s="2"/>
      <c r="T227" s="2"/>
      <c r="U227" s="2"/>
      <c r="V227" s="2"/>
      <c r="W227" s="2"/>
      <c r="X227" s="2"/>
      <c r="Y227" s="2"/>
      <c r="Z227" s="2"/>
    </row>
    <row r="228" spans="1:26" ht="15.75" customHeight="1">
      <c r="A228" s="47" t="s">
        <v>58</v>
      </c>
      <c r="B228" s="126" t="s">
        <v>150</v>
      </c>
      <c r="C228" s="166">
        <v>0</v>
      </c>
      <c r="D228" s="40"/>
      <c r="E228" s="89" t="s">
        <v>591</v>
      </c>
      <c r="F228" s="89">
        <v>12</v>
      </c>
      <c r="G228" s="91">
        <v>0.1</v>
      </c>
      <c r="H228" s="89"/>
      <c r="I228" s="89" t="s">
        <v>594</v>
      </c>
      <c r="J228" s="89" t="s">
        <v>593</v>
      </c>
      <c r="K228" s="89">
        <f>VLOOKUP(J228,E$226:F$228,2,0)</f>
        <v>10</v>
      </c>
      <c r="L228" s="90">
        <f>VLOOKUP(J228,E$226:G$228,3,0)</f>
        <v>0.15</v>
      </c>
      <c r="M228" s="48"/>
      <c r="N228" s="48"/>
      <c r="O228" s="48"/>
      <c r="P228" s="2"/>
      <c r="Q228" s="2"/>
      <c r="R228" s="2"/>
      <c r="S228" s="2"/>
      <c r="T228" s="2"/>
      <c r="U228" s="2"/>
      <c r="V228" s="2"/>
      <c r="W228" s="2"/>
      <c r="X228" s="2"/>
      <c r="Y228" s="2"/>
      <c r="Z228" s="2"/>
    </row>
    <row r="229" spans="1:26" ht="15.75" customHeight="1">
      <c r="A229" s="47" t="s">
        <v>47</v>
      </c>
      <c r="B229" s="126" t="s">
        <v>151</v>
      </c>
      <c r="C229" s="166">
        <v>0</v>
      </c>
      <c r="D229" s="40"/>
      <c r="E229" s="48"/>
      <c r="F229" s="48"/>
      <c r="G229" s="48"/>
      <c r="H229" s="89"/>
      <c r="I229" s="89" t="s">
        <v>592</v>
      </c>
      <c r="J229" s="89" t="s">
        <v>591</v>
      </c>
      <c r="K229" s="89">
        <f>VLOOKUP(J229,E$226:F$228,2,0)</f>
        <v>12</v>
      </c>
      <c r="L229" s="90">
        <f>VLOOKUP(J229,E$226:G$228,3,0)</f>
        <v>0.1</v>
      </c>
      <c r="M229" s="48"/>
      <c r="N229" s="48"/>
      <c r="O229" s="48"/>
      <c r="P229" s="2"/>
      <c r="Q229" s="2"/>
      <c r="R229" s="2"/>
      <c r="S229" s="2"/>
      <c r="T229" s="2"/>
      <c r="U229" s="2"/>
      <c r="V229" s="2"/>
      <c r="W229" s="2"/>
      <c r="X229" s="2"/>
      <c r="Y229" s="2"/>
      <c r="Z229" s="2"/>
    </row>
    <row r="230" spans="1:26" ht="15.75" customHeight="1">
      <c r="A230" s="47" t="s">
        <v>152</v>
      </c>
      <c r="B230" s="125" t="s">
        <v>605</v>
      </c>
      <c r="C230" s="166">
        <v>0</v>
      </c>
      <c r="D230" s="40"/>
      <c r="E230" s="48"/>
      <c r="F230" s="48"/>
      <c r="G230" s="48"/>
      <c r="H230" s="48"/>
      <c r="I230" s="48"/>
      <c r="J230" s="48"/>
      <c r="K230" s="48"/>
      <c r="L230" s="48"/>
      <c r="M230" s="48"/>
      <c r="N230" s="48"/>
      <c r="O230" s="48"/>
      <c r="P230" s="2"/>
      <c r="Q230" s="2"/>
      <c r="R230" s="2"/>
      <c r="S230" s="2"/>
      <c r="T230" s="2"/>
      <c r="U230" s="2"/>
      <c r="V230" s="2"/>
      <c r="W230" s="2"/>
      <c r="X230" s="2"/>
      <c r="Y230" s="2"/>
      <c r="Z230" s="2"/>
    </row>
    <row r="231" spans="1:26" ht="15.75" customHeight="1">
      <c r="A231" s="47" t="s">
        <v>153</v>
      </c>
      <c r="B231" s="43" t="s">
        <v>154</v>
      </c>
      <c r="C231" s="44">
        <f>SUM(C225:C230)</f>
        <v>0</v>
      </c>
      <c r="D231" s="40"/>
      <c r="E231" s="48"/>
      <c r="F231" s="48"/>
      <c r="G231" s="48"/>
      <c r="H231" s="48"/>
      <c r="I231" s="48"/>
      <c r="J231" s="48"/>
      <c r="K231" s="48"/>
      <c r="L231" s="48"/>
      <c r="M231" s="48"/>
      <c r="N231" s="48"/>
      <c r="O231" s="48"/>
      <c r="P231" s="2"/>
      <c r="Q231" s="2"/>
      <c r="R231" s="2"/>
      <c r="S231" s="2"/>
      <c r="T231" s="2"/>
      <c r="U231" s="2"/>
      <c r="V231" s="2"/>
      <c r="W231" s="2"/>
      <c r="X231" s="2"/>
      <c r="Y231" s="2"/>
      <c r="Z231" s="2"/>
    </row>
    <row r="232" spans="1:26" ht="15.75" customHeight="1">
      <c r="A232" s="47" t="s">
        <v>155</v>
      </c>
      <c r="B232" s="43" t="s">
        <v>156</v>
      </c>
      <c r="C232" s="45">
        <f>C231/E26</f>
        <v>0</v>
      </c>
      <c r="D232" s="40"/>
      <c r="E232" s="48"/>
      <c r="F232" s="48"/>
      <c r="G232" s="48"/>
      <c r="H232" s="48"/>
      <c r="I232" s="230" t="s">
        <v>604</v>
      </c>
      <c r="J232" s="230"/>
      <c r="K232" s="48"/>
      <c r="L232" s="48"/>
      <c r="M232" s="48"/>
      <c r="N232" s="48"/>
      <c r="O232" s="48"/>
      <c r="P232" s="2"/>
      <c r="Q232" s="2"/>
      <c r="R232" s="2"/>
      <c r="S232" s="2"/>
      <c r="T232" s="2"/>
      <c r="U232" s="2"/>
      <c r="V232" s="2"/>
      <c r="W232" s="2"/>
      <c r="X232" s="2"/>
      <c r="Y232" s="2"/>
      <c r="Z232" s="2"/>
    </row>
    <row r="233" spans="1:26" ht="15.75" customHeight="1">
      <c r="A233" s="48"/>
      <c r="B233" s="48"/>
      <c r="C233" s="48"/>
      <c r="D233" s="40"/>
      <c r="E233" s="48"/>
      <c r="F233" s="48"/>
      <c r="G233" s="48"/>
      <c r="H233" s="48"/>
      <c r="I233" s="230"/>
      <c r="J233" s="230"/>
      <c r="K233" s="48"/>
      <c r="L233" s="48"/>
      <c r="M233" s="48"/>
      <c r="N233" s="48"/>
      <c r="O233" s="48"/>
      <c r="P233" s="2"/>
      <c r="Q233" s="2"/>
      <c r="R233" s="2"/>
      <c r="S233" s="2"/>
      <c r="T233" s="2"/>
      <c r="U233" s="2"/>
      <c r="V233" s="2"/>
      <c r="W233" s="2"/>
      <c r="X233" s="2"/>
      <c r="Y233" s="2"/>
      <c r="Z233" s="2"/>
    </row>
    <row r="234" spans="1:26" ht="15.75" customHeight="1">
      <c r="A234" s="194" t="s">
        <v>157</v>
      </c>
      <c r="B234" s="183"/>
      <c r="C234" s="183"/>
      <c r="D234" s="180"/>
      <c r="E234" s="48"/>
      <c r="F234" s="48"/>
      <c r="G234" s="48"/>
      <c r="H234" s="48"/>
      <c r="I234" s="230"/>
      <c r="J234" s="230"/>
      <c r="K234" s="48"/>
      <c r="L234" s="48"/>
      <c r="M234" s="48"/>
      <c r="N234" s="48"/>
      <c r="O234" s="48"/>
      <c r="P234" s="2"/>
      <c r="Q234" s="2"/>
      <c r="R234" s="2"/>
      <c r="S234" s="2"/>
      <c r="T234" s="2"/>
      <c r="U234" s="2"/>
      <c r="V234" s="2"/>
      <c r="W234" s="2"/>
      <c r="X234" s="2"/>
      <c r="Y234" s="2"/>
      <c r="Z234" s="2"/>
    </row>
    <row r="235" spans="1:26" ht="15.75" customHeight="1">
      <c r="A235" s="46" t="s">
        <v>158</v>
      </c>
      <c r="B235" s="16" t="s">
        <v>159</v>
      </c>
      <c r="C235" s="46" t="s">
        <v>160</v>
      </c>
      <c r="D235" s="46" t="s">
        <v>161</v>
      </c>
      <c r="E235" s="48"/>
      <c r="F235" s="124"/>
      <c r="G235" s="124"/>
      <c r="H235" s="124"/>
      <c r="I235" s="230"/>
      <c r="J235" s="230"/>
      <c r="K235" s="124"/>
      <c r="L235" s="124"/>
      <c r="M235" s="124"/>
      <c r="N235" s="124"/>
      <c r="O235" s="48"/>
      <c r="P235" s="2"/>
      <c r="Q235" s="2"/>
      <c r="R235" s="2"/>
      <c r="S235" s="2"/>
      <c r="T235" s="2"/>
      <c r="U235" s="2"/>
    </row>
    <row r="236" spans="1:26" ht="15.75" customHeight="1">
      <c r="A236" s="47" t="s">
        <v>8</v>
      </c>
      <c r="B236" s="43" t="s">
        <v>162</v>
      </c>
      <c r="C236" s="47" t="s">
        <v>595</v>
      </c>
      <c r="D236" s="92" t="s">
        <v>601</v>
      </c>
      <c r="E236" s="48"/>
      <c r="F236" s="124"/>
      <c r="G236" s="124"/>
      <c r="H236" s="124"/>
      <c r="I236" s="230"/>
      <c r="J236" s="230"/>
      <c r="K236" s="124"/>
      <c r="L236" s="124"/>
      <c r="M236" s="124"/>
      <c r="N236" s="124"/>
      <c r="O236" s="48"/>
      <c r="P236" s="2"/>
      <c r="Q236" s="2"/>
      <c r="R236" s="2"/>
      <c r="S236" s="2"/>
      <c r="T236" s="2"/>
      <c r="U236" s="2"/>
    </row>
    <row r="237" spans="1:26" ht="15.75" customHeight="1">
      <c r="A237" s="47" t="s">
        <v>11</v>
      </c>
      <c r="B237" s="43" t="s">
        <v>163</v>
      </c>
      <c r="C237" s="47" t="s">
        <v>164</v>
      </c>
      <c r="D237" s="167">
        <v>0</v>
      </c>
      <c r="E237" s="48"/>
      <c r="F237" s="124"/>
      <c r="G237" s="124"/>
      <c r="H237" s="124"/>
      <c r="I237" s="230"/>
      <c r="J237" s="230"/>
      <c r="K237" s="124"/>
      <c r="L237" s="124"/>
      <c r="M237" s="124"/>
      <c r="N237" s="124"/>
      <c r="O237" s="48"/>
      <c r="P237" s="2"/>
      <c r="Q237" s="2"/>
      <c r="R237" s="2"/>
      <c r="S237" s="2"/>
      <c r="T237" s="2"/>
      <c r="U237" s="2"/>
    </row>
    <row r="238" spans="1:26">
      <c r="A238" s="47" t="s">
        <v>13</v>
      </c>
      <c r="B238" s="43" t="s">
        <v>165</v>
      </c>
      <c r="C238" s="47" t="s">
        <v>164</v>
      </c>
      <c r="D238" s="47">
        <f>VLOOKUP(C236,I:K,3,0)</f>
        <v>10</v>
      </c>
      <c r="E238" s="48"/>
      <c r="F238" s="124"/>
      <c r="G238" s="124"/>
      <c r="H238" s="124"/>
      <c r="I238" s="230"/>
      <c r="J238" s="230"/>
      <c r="K238" s="124"/>
      <c r="L238" s="124"/>
      <c r="M238" s="124"/>
      <c r="N238" s="124"/>
      <c r="O238" s="48"/>
      <c r="P238" s="2"/>
      <c r="Q238" s="2"/>
      <c r="R238" s="2"/>
      <c r="S238" s="2"/>
      <c r="T238" s="2"/>
      <c r="U238" s="2"/>
    </row>
    <row r="239" spans="1:26">
      <c r="A239" s="47" t="s">
        <v>16</v>
      </c>
      <c r="B239" s="43" t="s">
        <v>602</v>
      </c>
      <c r="C239" s="47" t="s">
        <v>80</v>
      </c>
      <c r="D239" s="49">
        <f>VLOOKUP(C236,I:L,4,0)</f>
        <v>0.15</v>
      </c>
      <c r="E239" s="50"/>
      <c r="F239" s="48"/>
      <c r="G239" s="48"/>
      <c r="H239" s="48"/>
      <c r="I239" s="230"/>
      <c r="J239" s="230"/>
      <c r="K239" s="48"/>
      <c r="L239" s="48"/>
      <c r="M239" s="48"/>
      <c r="N239" s="48"/>
      <c r="O239" s="48"/>
      <c r="P239" s="2"/>
      <c r="Q239" s="2"/>
      <c r="R239" s="2"/>
      <c r="S239" s="2"/>
      <c r="T239" s="2"/>
      <c r="U239" s="2"/>
    </row>
    <row r="240" spans="1:26">
      <c r="A240" s="47" t="s">
        <v>54</v>
      </c>
      <c r="B240" s="43" t="s">
        <v>166</v>
      </c>
      <c r="C240" s="47" t="s">
        <v>133</v>
      </c>
      <c r="D240" s="168">
        <v>0</v>
      </c>
      <c r="E240" s="51"/>
      <c r="F240" s="48"/>
      <c r="G240" s="48"/>
      <c r="H240" s="48"/>
      <c r="I240" s="48"/>
      <c r="J240" s="48"/>
      <c r="K240" s="48"/>
      <c r="L240" s="48"/>
      <c r="M240" s="48"/>
      <c r="N240" s="48"/>
      <c r="O240" s="48"/>
      <c r="P240" s="2"/>
      <c r="Q240" s="2"/>
      <c r="R240" s="2"/>
      <c r="S240" s="2"/>
      <c r="T240" s="2"/>
      <c r="U240" s="2"/>
    </row>
    <row r="241" spans="1:26">
      <c r="A241" s="47" t="s">
        <v>56</v>
      </c>
      <c r="B241" s="43" t="s">
        <v>603</v>
      </c>
      <c r="C241" s="47"/>
      <c r="D241" s="94">
        <f>IF(D238&lt;=D237,0,D240*D239)</f>
        <v>0</v>
      </c>
      <c r="E241" s="51"/>
      <c r="F241" s="48"/>
      <c r="G241" s="48"/>
      <c r="H241" s="48"/>
      <c r="I241" s="48"/>
      <c r="J241" s="48"/>
      <c r="K241" s="48"/>
      <c r="L241" s="48"/>
      <c r="M241" s="48"/>
      <c r="N241" s="48"/>
      <c r="O241" s="48"/>
      <c r="P241" s="48"/>
      <c r="Q241" s="48"/>
      <c r="R241" s="48"/>
      <c r="S241" s="48"/>
      <c r="T241" s="48"/>
      <c r="U241" s="48"/>
    </row>
    <row r="242" spans="1:26" ht="15.75" customHeight="1">
      <c r="A242" s="47" t="s">
        <v>58</v>
      </c>
      <c r="B242" s="43" t="s">
        <v>600</v>
      </c>
      <c r="C242" s="47" t="s">
        <v>133</v>
      </c>
      <c r="D242" s="93">
        <f>D241/12</f>
        <v>0</v>
      </c>
      <c r="E242" s="48"/>
      <c r="F242" s="48"/>
      <c r="G242" s="48"/>
      <c r="H242" s="48"/>
      <c r="I242" s="48"/>
      <c r="J242" s="48"/>
      <c r="K242" s="48"/>
      <c r="L242" s="48"/>
      <c r="M242" s="48"/>
      <c r="N242" s="48"/>
      <c r="O242" s="48"/>
      <c r="P242" s="48"/>
      <c r="Q242" s="48"/>
      <c r="R242" s="48"/>
      <c r="S242" s="48"/>
      <c r="T242" s="48"/>
      <c r="U242" s="48"/>
      <c r="V242" s="48"/>
      <c r="W242" s="48"/>
      <c r="X242" s="48"/>
      <c r="Y242" s="48"/>
      <c r="Z242" s="48"/>
    </row>
    <row r="243" spans="1:26" ht="15.75" customHeight="1">
      <c r="A243" s="47" t="s">
        <v>60</v>
      </c>
      <c r="B243" s="43" t="s">
        <v>167</v>
      </c>
      <c r="C243" s="29" t="s">
        <v>133</v>
      </c>
      <c r="D243" s="93">
        <f>D241/E26</f>
        <v>0</v>
      </c>
      <c r="E243" s="48"/>
      <c r="F243" s="48"/>
      <c r="G243" s="48"/>
      <c r="H243" s="48"/>
      <c r="I243" s="48"/>
      <c r="J243" s="48"/>
      <c r="K243" s="48"/>
      <c r="L243" s="48"/>
      <c r="M243" s="48"/>
      <c r="N243" s="48"/>
      <c r="O243" s="48"/>
      <c r="P243" s="2"/>
      <c r="Q243" s="2"/>
      <c r="R243" s="2"/>
      <c r="S243" s="2"/>
      <c r="T243" s="2"/>
      <c r="U243" s="2"/>
      <c r="V243" s="2"/>
      <c r="W243" s="2"/>
      <c r="X243" s="2"/>
      <c r="Y243" s="2"/>
      <c r="Z243" s="2"/>
    </row>
    <row r="244" spans="1:26" ht="15.75" customHeight="1">
      <c r="A244" s="48"/>
      <c r="B244" s="48"/>
      <c r="C244" s="48"/>
      <c r="D244" s="40"/>
      <c r="E244" s="52"/>
      <c r="F244" s="48"/>
      <c r="G244" s="48"/>
      <c r="H244" s="48"/>
      <c r="I244" s="48"/>
      <c r="J244" s="48"/>
      <c r="K244" s="48"/>
      <c r="L244" s="48"/>
      <c r="M244" s="48"/>
      <c r="N244" s="48"/>
      <c r="O244" s="48"/>
      <c r="P244" s="2"/>
      <c r="Q244" s="2"/>
      <c r="R244" s="2"/>
      <c r="S244" s="2"/>
      <c r="T244" s="2"/>
      <c r="U244" s="2"/>
      <c r="V244" s="2"/>
      <c r="W244" s="2"/>
      <c r="X244" s="2"/>
      <c r="Y244" s="2"/>
      <c r="Z244" s="2"/>
    </row>
    <row r="245" spans="1:26" ht="15.75" customHeight="1">
      <c r="A245" s="48"/>
      <c r="B245" s="48"/>
      <c r="C245" s="48"/>
      <c r="D245" s="48"/>
      <c r="E245" s="48"/>
      <c r="F245" s="48"/>
      <c r="G245" s="48"/>
      <c r="H245" s="48"/>
      <c r="I245" s="48"/>
      <c r="J245" s="48"/>
      <c r="K245" s="48"/>
      <c r="L245" s="48"/>
      <c r="M245" s="48"/>
      <c r="N245" s="48"/>
      <c r="O245" s="48"/>
      <c r="P245" s="2"/>
      <c r="Q245" s="2"/>
      <c r="R245" s="2"/>
      <c r="S245" s="2"/>
      <c r="T245" s="2"/>
      <c r="U245" s="2"/>
      <c r="V245" s="2"/>
      <c r="W245" s="2"/>
      <c r="X245" s="2"/>
      <c r="Y245" s="2"/>
      <c r="Z245" s="2"/>
    </row>
    <row r="246" spans="1:26" ht="15.75" customHeight="1">
      <c r="A246" s="188" t="s">
        <v>606</v>
      </c>
      <c r="B246" s="183"/>
      <c r="C246" s="183"/>
      <c r="D246" s="180"/>
      <c r="E246" s="48"/>
      <c r="F246" s="48"/>
      <c r="G246" s="48"/>
      <c r="H246" s="48"/>
      <c r="I246" s="48"/>
      <c r="J246" s="48"/>
      <c r="K246" s="48"/>
      <c r="L246" s="48"/>
      <c r="M246" s="48"/>
      <c r="N246" s="48"/>
      <c r="O246" s="48"/>
      <c r="P246" s="2"/>
      <c r="Q246" s="2"/>
      <c r="R246" s="2"/>
      <c r="S246" s="2"/>
      <c r="T246" s="2"/>
      <c r="U246" s="2"/>
      <c r="V246" s="2"/>
      <c r="W246" s="2"/>
      <c r="X246" s="2"/>
      <c r="Y246" s="2"/>
      <c r="Z246" s="2"/>
    </row>
    <row r="247" spans="1:26" ht="15.75" customHeight="1">
      <c r="A247" s="16" t="s">
        <v>168</v>
      </c>
      <c r="B247" s="16" t="s">
        <v>169</v>
      </c>
      <c r="C247" s="16" t="s">
        <v>170</v>
      </c>
      <c r="D247" s="16"/>
      <c r="E247" s="48"/>
      <c r="F247" s="177" t="s">
        <v>606</v>
      </c>
      <c r="G247" s="177"/>
      <c r="H247" s="177"/>
      <c r="I247" s="48"/>
      <c r="J247" s="48"/>
      <c r="K247" s="48"/>
      <c r="L247" s="48"/>
      <c r="M247" s="48"/>
      <c r="N247" s="48"/>
      <c r="O247" s="48"/>
      <c r="P247" s="2"/>
      <c r="Q247" s="2"/>
      <c r="R247" s="2"/>
      <c r="S247" s="2"/>
      <c r="T247" s="2"/>
      <c r="U247" s="2"/>
      <c r="V247" s="2"/>
      <c r="W247" s="2"/>
      <c r="X247" s="2"/>
      <c r="Y247" s="2"/>
      <c r="Z247" s="2"/>
    </row>
    <row r="248" spans="1:26" ht="15.75" customHeight="1">
      <c r="A248" s="47"/>
      <c r="B248" s="189" t="s">
        <v>169</v>
      </c>
      <c r="C248" s="180"/>
      <c r="D248" s="33"/>
      <c r="E248" s="48"/>
      <c r="F248" s="101" t="s">
        <v>607</v>
      </c>
      <c r="G248" s="102" t="s">
        <v>608</v>
      </c>
      <c r="H248" s="103" t="s">
        <v>609</v>
      </c>
      <c r="I248" s="48"/>
      <c r="J248" s="48"/>
      <c r="K248" s="48"/>
      <c r="L248" s="48"/>
      <c r="M248" s="48"/>
      <c r="N248" s="48"/>
      <c r="O248" s="48"/>
      <c r="P248" s="2"/>
      <c r="Q248" s="2"/>
      <c r="R248" s="2"/>
      <c r="S248" s="2"/>
      <c r="T248" s="2"/>
      <c r="U248" s="2"/>
      <c r="V248" s="2"/>
      <c r="W248" s="2"/>
      <c r="X248" s="2"/>
      <c r="Y248" s="2"/>
      <c r="Z248" s="2"/>
    </row>
    <row r="249" spans="1:26" ht="18.75" customHeight="1">
      <c r="A249" s="53"/>
      <c r="B249" s="97" t="s">
        <v>610</v>
      </c>
      <c r="C249" s="99">
        <f>C324</f>
        <v>0.05</v>
      </c>
      <c r="D249" s="127"/>
      <c r="E249" s="54"/>
      <c r="F249" s="104">
        <v>2.9700000000000001E-2</v>
      </c>
      <c r="G249" s="105">
        <v>5.0799999999999998E-2</v>
      </c>
      <c r="H249" s="106">
        <v>6.2700000000000006E-2</v>
      </c>
      <c r="I249" s="48"/>
      <c r="J249" s="48"/>
      <c r="K249" s="48"/>
      <c r="L249" s="48"/>
      <c r="M249" s="48"/>
      <c r="N249" s="48"/>
      <c r="O249" s="48"/>
      <c r="P249" s="2"/>
      <c r="Q249" s="2"/>
      <c r="R249" s="2"/>
      <c r="S249" s="2"/>
      <c r="T249" s="2"/>
      <c r="U249" s="2"/>
      <c r="V249" s="2"/>
      <c r="W249" s="2"/>
      <c r="X249" s="2"/>
      <c r="Y249" s="2"/>
      <c r="Z249" s="2"/>
    </row>
    <row r="250" spans="1:26" s="88" customFormat="1" ht="18.75" customHeight="1">
      <c r="A250" s="53"/>
      <c r="B250" s="96" t="s">
        <v>611</v>
      </c>
      <c r="C250" s="99">
        <f>C325</f>
        <v>1.3299999999999999E-2</v>
      </c>
      <c r="D250" s="127"/>
      <c r="E250" s="54"/>
      <c r="F250" s="107">
        <f>0.3%+0.56%</f>
        <v>8.6E-3</v>
      </c>
      <c r="G250" s="108">
        <f>0.48%+0.85%</f>
        <v>1.3299999999999999E-2</v>
      </c>
      <c r="H250" s="109">
        <f>0.82%+0.89%</f>
        <v>1.7099999999999997E-2</v>
      </c>
      <c r="I250" s="48"/>
      <c r="J250" s="48"/>
      <c r="K250" s="48"/>
      <c r="L250" s="48"/>
      <c r="M250" s="48"/>
      <c r="N250" s="48"/>
      <c r="O250" s="48"/>
      <c r="P250" s="48"/>
      <c r="Q250" s="48"/>
      <c r="R250" s="48"/>
      <c r="S250" s="48"/>
      <c r="T250" s="48"/>
      <c r="U250" s="48"/>
      <c r="V250" s="48"/>
      <c r="W250" s="48"/>
      <c r="X250" s="48"/>
      <c r="Y250" s="48"/>
      <c r="Z250" s="48"/>
    </row>
    <row r="251" spans="1:26" ht="18.75" customHeight="1">
      <c r="A251" s="53"/>
      <c r="B251" s="96" t="s">
        <v>612</v>
      </c>
      <c r="C251" s="100">
        <f>C315</f>
        <v>0</v>
      </c>
      <c r="D251" s="127"/>
      <c r="E251" s="54"/>
      <c r="F251" s="107">
        <v>7.7799999999999994E-2</v>
      </c>
      <c r="G251" s="108">
        <v>0.1085</v>
      </c>
      <c r="H251" s="109">
        <v>0.13550000000000001</v>
      </c>
      <c r="I251" s="48"/>
      <c r="J251" s="48"/>
      <c r="K251" s="48"/>
      <c r="L251" s="48"/>
      <c r="M251" s="48"/>
      <c r="N251" s="48"/>
      <c r="O251" s="48"/>
      <c r="P251" s="2"/>
      <c r="Q251" s="2"/>
      <c r="R251" s="2"/>
      <c r="S251" s="2"/>
      <c r="T251" s="2"/>
      <c r="U251" s="2"/>
      <c r="V251" s="2"/>
      <c r="W251" s="2"/>
      <c r="X251" s="2"/>
      <c r="Y251" s="2"/>
      <c r="Z251" s="2"/>
    </row>
    <row r="252" spans="1:26" s="88" customFormat="1" ht="18.75" customHeight="1">
      <c r="A252" s="53"/>
      <c r="B252" s="96" t="s">
        <v>613</v>
      </c>
      <c r="C252" s="100">
        <f>(1+G252)^(G253/252)-1</f>
        <v>0</v>
      </c>
      <c r="D252" s="127"/>
      <c r="E252" s="54"/>
      <c r="F252" s="107" t="s">
        <v>625</v>
      </c>
      <c r="G252" s="169">
        <v>0</v>
      </c>
      <c r="H252" s="110"/>
      <c r="I252" s="48"/>
      <c r="J252" s="48"/>
      <c r="K252" s="48"/>
      <c r="L252" s="48"/>
      <c r="M252" s="48"/>
      <c r="N252" s="48"/>
      <c r="O252" s="48"/>
      <c r="P252" s="48"/>
      <c r="Q252" s="48"/>
      <c r="R252" s="48"/>
      <c r="S252" s="48"/>
      <c r="T252" s="48"/>
      <c r="U252" s="48"/>
      <c r="V252" s="48"/>
      <c r="W252" s="48"/>
      <c r="X252" s="48"/>
      <c r="Y252" s="48"/>
      <c r="Z252" s="48"/>
    </row>
    <row r="253" spans="1:26" ht="18.75" customHeight="1">
      <c r="A253" s="53"/>
      <c r="B253" s="96" t="s">
        <v>614</v>
      </c>
      <c r="C253" s="100">
        <f>C322</f>
        <v>0.03</v>
      </c>
      <c r="D253" s="127"/>
      <c r="E253" s="54"/>
      <c r="F253" s="111" t="s">
        <v>624</v>
      </c>
      <c r="G253" s="140">
        <v>10</v>
      </c>
      <c r="H253" s="112"/>
      <c r="I253" s="48"/>
      <c r="J253" s="48"/>
      <c r="K253" s="48"/>
      <c r="L253" s="48"/>
      <c r="M253" s="48"/>
      <c r="N253" s="48"/>
      <c r="O253" s="48"/>
      <c r="P253" s="48"/>
      <c r="Q253" s="48"/>
      <c r="R253" s="48"/>
      <c r="S253" s="48"/>
      <c r="T253" s="48"/>
      <c r="U253" s="48"/>
      <c r="V253" s="48"/>
      <c r="W253" s="48"/>
      <c r="X253" s="48"/>
      <c r="Y253" s="48"/>
      <c r="Z253" s="48"/>
    </row>
    <row r="254" spans="1:26" ht="18.75" customHeight="1">
      <c r="A254" s="53"/>
      <c r="B254" s="119" t="s">
        <v>615</v>
      </c>
      <c r="C254" s="120">
        <f>C317</f>
        <v>0.08</v>
      </c>
      <c r="D254" s="127"/>
      <c r="E254" s="54"/>
      <c r="F254" s="113"/>
      <c r="G254" s="114"/>
      <c r="H254" s="112"/>
      <c r="I254" s="48"/>
      <c r="J254" s="48"/>
      <c r="K254" s="48"/>
      <c r="L254" s="48"/>
      <c r="M254" s="48"/>
      <c r="N254" s="48"/>
      <c r="O254" s="48"/>
      <c r="P254" s="48"/>
      <c r="Q254" s="48"/>
      <c r="R254" s="48"/>
      <c r="S254" s="48"/>
      <c r="T254" s="48"/>
      <c r="U254" s="48"/>
      <c r="V254" s="48"/>
      <c r="W254" s="48"/>
      <c r="X254" s="48"/>
      <c r="Y254" s="48"/>
      <c r="Z254" s="48"/>
    </row>
    <row r="255" spans="1:26">
      <c r="A255" s="118"/>
      <c r="B255" s="122" t="s">
        <v>616</v>
      </c>
      <c r="C255" s="123"/>
      <c r="D255" s="128"/>
      <c r="E255" s="54"/>
      <c r="F255" s="113"/>
      <c r="G255" s="114"/>
      <c r="H255" s="112"/>
      <c r="I255" s="48"/>
      <c r="J255" s="48"/>
      <c r="K255" s="48"/>
      <c r="L255" s="48"/>
      <c r="M255" s="48"/>
      <c r="N255" s="48"/>
      <c r="O255" s="48"/>
      <c r="P255" s="48"/>
      <c r="Q255" s="48"/>
      <c r="R255" s="48"/>
      <c r="S255" s="48"/>
      <c r="T255" s="48"/>
      <c r="U255" s="48"/>
      <c r="V255" s="48"/>
      <c r="W255" s="48"/>
      <c r="X255" s="48"/>
      <c r="Y255" s="48"/>
      <c r="Z255" s="48"/>
    </row>
    <row r="256" spans="1:26" ht="18.75" customHeight="1">
      <c r="A256" s="118"/>
      <c r="B256" s="178" t="s">
        <v>617</v>
      </c>
      <c r="C256" s="178"/>
      <c r="D256" s="128"/>
      <c r="E256" s="54"/>
      <c r="F256" s="113"/>
      <c r="G256" s="114"/>
      <c r="H256" s="112"/>
      <c r="I256" s="48"/>
      <c r="J256" s="48"/>
      <c r="K256" s="48"/>
      <c r="L256" s="48"/>
      <c r="M256" s="48"/>
      <c r="N256" s="48"/>
      <c r="O256" s="48"/>
      <c r="P256" s="2"/>
      <c r="Q256" s="2"/>
      <c r="R256" s="2"/>
      <c r="S256" s="2"/>
      <c r="T256" s="2"/>
      <c r="U256" s="2"/>
      <c r="V256" s="2"/>
      <c r="W256" s="2"/>
      <c r="X256" s="2"/>
      <c r="Y256" s="2"/>
      <c r="Z256" s="2"/>
    </row>
    <row r="257" spans="1:26" ht="18.75" customHeight="1" thickBot="1">
      <c r="A257" s="197" t="s">
        <v>89</v>
      </c>
      <c r="B257" s="198"/>
      <c r="C257" s="121">
        <f>ROUND((((1+C249+C250)*(1+C251)*(1+C252))/(1-(C253+C254))-1),4)</f>
        <v>0.19470000000000001</v>
      </c>
      <c r="D257" s="98"/>
      <c r="E257" s="48"/>
      <c r="F257" s="115">
        <v>0.21429999999999999</v>
      </c>
      <c r="G257" s="116">
        <v>0.2717</v>
      </c>
      <c r="H257" s="117">
        <v>0.3362</v>
      </c>
      <c r="I257" s="48"/>
      <c r="J257" s="48"/>
      <c r="K257" s="48"/>
      <c r="L257" s="48"/>
      <c r="M257" s="48"/>
      <c r="N257" s="48"/>
      <c r="O257" s="48"/>
      <c r="P257" s="2"/>
      <c r="Q257" s="2"/>
      <c r="R257" s="2"/>
      <c r="S257" s="2"/>
      <c r="T257" s="2"/>
      <c r="U257" s="2"/>
      <c r="V257" s="2"/>
      <c r="W257" s="2"/>
      <c r="X257" s="2"/>
      <c r="Y257" s="2"/>
      <c r="Z257" s="2"/>
    </row>
    <row r="258" spans="1:26" ht="15.75" customHeight="1">
      <c r="A258" s="48"/>
      <c r="B258" s="48"/>
      <c r="C258" s="48"/>
      <c r="D258" s="48"/>
      <c r="E258" s="48"/>
      <c r="F258" s="48"/>
      <c r="G258" s="48"/>
      <c r="H258" s="48"/>
      <c r="I258" s="48"/>
      <c r="J258" s="48"/>
      <c r="K258" s="48"/>
      <c r="L258" s="48"/>
      <c r="M258" s="48"/>
      <c r="N258" s="48"/>
      <c r="O258" s="48"/>
      <c r="P258" s="2"/>
      <c r="Q258" s="2"/>
      <c r="R258" s="2"/>
      <c r="S258" s="2"/>
      <c r="T258" s="2"/>
      <c r="U258" s="2"/>
      <c r="V258" s="2"/>
      <c r="W258" s="2"/>
      <c r="X258" s="2"/>
      <c r="Y258" s="2"/>
      <c r="Z258" s="2"/>
    </row>
    <row r="259" spans="1:26" ht="15.75" customHeight="1">
      <c r="A259" s="48"/>
      <c r="B259" s="48"/>
      <c r="C259" s="48"/>
      <c r="D259" s="48"/>
      <c r="E259" s="48"/>
      <c r="F259" s="48"/>
      <c r="G259" s="48"/>
      <c r="H259" s="48"/>
      <c r="I259" s="48"/>
      <c r="J259" s="48"/>
      <c r="K259" s="48"/>
      <c r="L259" s="48"/>
      <c r="M259" s="48"/>
      <c r="N259" s="48"/>
      <c r="O259" s="48"/>
      <c r="P259" s="2"/>
      <c r="Q259" s="2"/>
      <c r="R259" s="2"/>
      <c r="S259" s="2"/>
      <c r="T259" s="2"/>
      <c r="U259" s="2"/>
      <c r="V259" s="2"/>
      <c r="W259" s="2"/>
      <c r="X259" s="2"/>
      <c r="Y259" s="2"/>
      <c r="Z259" s="2"/>
    </row>
    <row r="260" spans="1:26" ht="15.75" customHeight="1">
      <c r="A260" s="48"/>
      <c r="B260" s="48"/>
      <c r="C260" s="48"/>
      <c r="D260" s="48"/>
      <c r="E260" s="48"/>
      <c r="F260" s="48"/>
      <c r="G260" s="48"/>
      <c r="H260" s="48"/>
      <c r="I260" s="48"/>
      <c r="J260" s="48"/>
      <c r="K260" s="48"/>
      <c r="L260" s="48"/>
      <c r="M260" s="48"/>
      <c r="N260" s="48"/>
      <c r="O260" s="48"/>
      <c r="P260" s="2"/>
      <c r="Q260" s="2"/>
      <c r="R260" s="2"/>
      <c r="S260" s="2"/>
      <c r="T260" s="2"/>
      <c r="U260" s="2"/>
      <c r="V260" s="2"/>
      <c r="W260" s="2"/>
      <c r="X260" s="2"/>
      <c r="Y260" s="2"/>
      <c r="Z260" s="2"/>
    </row>
    <row r="261" spans="1:26" ht="15.75" customHeight="1">
      <c r="A261" s="187" t="s">
        <v>171</v>
      </c>
      <c r="B261" s="183"/>
      <c r="C261" s="183"/>
      <c r="D261" s="180"/>
      <c r="E261" s="48"/>
      <c r="F261" s="48"/>
      <c r="G261" s="48"/>
      <c r="H261" s="48"/>
      <c r="I261" s="48"/>
      <c r="J261" s="48"/>
      <c r="K261" s="48"/>
      <c r="L261" s="48"/>
      <c r="M261" s="48"/>
      <c r="N261" s="48"/>
      <c r="O261" s="48"/>
      <c r="P261" s="2"/>
      <c r="Q261" s="2"/>
      <c r="R261" s="2"/>
      <c r="S261" s="2"/>
      <c r="T261" s="2"/>
      <c r="U261" s="2"/>
      <c r="V261" s="2"/>
      <c r="W261" s="2"/>
      <c r="X261" s="2"/>
      <c r="Y261" s="2"/>
      <c r="Z261" s="2"/>
    </row>
    <row r="262" spans="1:26" ht="30">
      <c r="A262" s="47" t="s">
        <v>8</v>
      </c>
      <c r="B262" s="43" t="s">
        <v>172</v>
      </c>
      <c r="C262" s="190">
        <f>(C212+C221)*12</f>
        <v>0</v>
      </c>
      <c r="D262" s="180"/>
      <c r="E262" s="48"/>
      <c r="F262" s="48"/>
      <c r="G262" s="48"/>
      <c r="H262" s="48"/>
      <c r="I262" s="48"/>
      <c r="J262" s="48"/>
      <c r="K262" s="48"/>
      <c r="L262" s="48"/>
      <c r="M262" s="48"/>
      <c r="N262" s="48"/>
      <c r="O262" s="48"/>
      <c r="P262" s="2"/>
      <c r="Q262" s="2"/>
      <c r="R262" s="2"/>
      <c r="S262" s="2"/>
      <c r="T262" s="2"/>
      <c r="U262" s="2"/>
      <c r="V262" s="2"/>
      <c r="W262" s="2"/>
      <c r="X262" s="2"/>
      <c r="Y262" s="2"/>
      <c r="Z262" s="2"/>
    </row>
    <row r="263" spans="1:26" ht="30">
      <c r="A263" s="47" t="s">
        <v>11</v>
      </c>
      <c r="B263" s="43" t="s">
        <v>173</v>
      </c>
      <c r="C263" s="190">
        <f>C231</f>
        <v>0</v>
      </c>
      <c r="D263" s="180"/>
      <c r="E263" s="48"/>
      <c r="F263" s="48"/>
      <c r="G263" s="48"/>
      <c r="H263" s="48"/>
      <c r="I263" s="48"/>
      <c r="J263" s="48"/>
      <c r="K263" s="48"/>
      <c r="L263" s="48"/>
      <c r="M263" s="48"/>
      <c r="N263" s="48"/>
      <c r="O263" s="48"/>
      <c r="P263" s="2"/>
      <c r="Q263" s="2"/>
      <c r="R263" s="2"/>
      <c r="S263" s="2"/>
      <c r="T263" s="2"/>
      <c r="U263" s="2"/>
      <c r="V263" s="2"/>
      <c r="W263" s="2"/>
      <c r="X263" s="2"/>
      <c r="Y263" s="2"/>
      <c r="Z263" s="2"/>
    </row>
    <row r="264" spans="1:26" ht="27.75" customHeight="1">
      <c r="A264" s="47" t="s">
        <v>13</v>
      </c>
      <c r="B264" s="43" t="s">
        <v>174</v>
      </c>
      <c r="C264" s="190">
        <f>D241</f>
        <v>0</v>
      </c>
      <c r="D264" s="180"/>
      <c r="E264" s="48"/>
      <c r="F264" s="48"/>
      <c r="G264" s="48"/>
      <c r="H264" s="48"/>
      <c r="I264" s="48"/>
      <c r="J264" s="48"/>
      <c r="K264" s="48"/>
      <c r="L264" s="48"/>
      <c r="M264" s="48"/>
      <c r="N264" s="48"/>
      <c r="O264" s="48"/>
      <c r="P264" s="2"/>
      <c r="Q264" s="2"/>
      <c r="R264" s="2"/>
      <c r="S264" s="2"/>
      <c r="T264" s="2"/>
      <c r="U264" s="2"/>
      <c r="V264" s="2"/>
      <c r="W264" s="2"/>
      <c r="X264" s="2"/>
      <c r="Y264" s="2"/>
      <c r="Z264" s="2"/>
    </row>
    <row r="265" spans="1:26" ht="15.75" customHeight="1">
      <c r="A265" s="189" t="s">
        <v>175</v>
      </c>
      <c r="B265" s="180"/>
      <c r="C265" s="190">
        <f>SUM(C262:D264)</f>
        <v>0</v>
      </c>
      <c r="D265" s="180"/>
      <c r="E265" s="48"/>
      <c r="F265" s="48"/>
      <c r="G265" s="48"/>
      <c r="H265" s="48"/>
      <c r="I265" s="48"/>
      <c r="J265" s="48"/>
      <c r="K265" s="48"/>
      <c r="L265" s="48"/>
      <c r="M265" s="48"/>
      <c r="N265" s="48"/>
      <c r="O265" s="48"/>
      <c r="P265" s="2"/>
      <c r="Q265" s="2"/>
      <c r="R265" s="2"/>
      <c r="S265" s="2"/>
      <c r="T265" s="2"/>
      <c r="U265" s="2"/>
      <c r="V265" s="2"/>
      <c r="W265" s="2"/>
      <c r="X265" s="2"/>
      <c r="Y265" s="2"/>
      <c r="Z265" s="2"/>
    </row>
    <row r="266" spans="1:26" ht="15.75" customHeight="1">
      <c r="A266" s="179" t="s">
        <v>176</v>
      </c>
      <c r="B266" s="180"/>
      <c r="C266" s="193">
        <f>SUM(C265)</f>
        <v>0</v>
      </c>
      <c r="D266" s="180"/>
      <c r="E266" s="48"/>
      <c r="F266" s="48"/>
      <c r="G266" s="48"/>
      <c r="H266" s="48"/>
      <c r="I266" s="48"/>
      <c r="J266" s="48"/>
      <c r="K266" s="48"/>
      <c r="L266" s="48"/>
      <c r="M266" s="48"/>
      <c r="N266" s="48"/>
      <c r="O266" s="48"/>
      <c r="P266" s="2"/>
      <c r="Q266" s="2"/>
      <c r="R266" s="2"/>
      <c r="S266" s="2"/>
      <c r="T266" s="2"/>
      <c r="U266" s="2"/>
      <c r="V266" s="2"/>
      <c r="W266" s="2"/>
      <c r="X266" s="2"/>
      <c r="Y266" s="2"/>
      <c r="Z266" s="2"/>
    </row>
    <row r="267" spans="1:26" ht="15.75" customHeight="1">
      <c r="A267" s="48"/>
      <c r="B267" s="48"/>
      <c r="C267" s="48"/>
      <c r="D267" s="48"/>
      <c r="E267" s="48"/>
      <c r="F267" s="48"/>
      <c r="G267" s="48"/>
      <c r="H267" s="48"/>
      <c r="I267" s="48"/>
      <c r="J267" s="48"/>
      <c r="K267" s="48"/>
      <c r="L267" s="48"/>
      <c r="M267" s="48"/>
      <c r="N267" s="48"/>
      <c r="O267" s="48"/>
      <c r="P267" s="2"/>
      <c r="Q267" s="2"/>
      <c r="R267" s="2"/>
      <c r="S267" s="2"/>
      <c r="T267" s="2"/>
      <c r="U267" s="2"/>
      <c r="V267" s="2"/>
      <c r="W267" s="2"/>
      <c r="X267" s="2"/>
      <c r="Y267" s="2"/>
      <c r="Z267" s="2"/>
    </row>
    <row r="268" spans="1:26" ht="15.75" customHeight="1">
      <c r="A268" s="48"/>
      <c r="B268" s="48"/>
      <c r="C268" s="48"/>
      <c r="D268" s="48"/>
      <c r="E268" s="48"/>
      <c r="F268" s="48"/>
      <c r="G268" s="48"/>
      <c r="H268" s="48"/>
      <c r="I268" s="48"/>
      <c r="J268" s="48"/>
      <c r="K268" s="48"/>
      <c r="L268" s="48"/>
      <c r="M268" s="48"/>
      <c r="N268" s="48"/>
      <c r="O268" s="48"/>
      <c r="P268" s="2"/>
      <c r="Q268" s="2"/>
      <c r="R268" s="2"/>
      <c r="S268" s="2"/>
      <c r="T268" s="2"/>
      <c r="U268" s="2"/>
      <c r="V268" s="2"/>
      <c r="W268" s="2"/>
      <c r="X268" s="2"/>
      <c r="Y268" s="2"/>
      <c r="Z268" s="2"/>
    </row>
    <row r="269" spans="1:26" ht="15.75" customHeight="1">
      <c r="A269" s="48"/>
      <c r="B269" s="48"/>
      <c r="C269" s="48"/>
      <c r="D269" s="48"/>
      <c r="E269" s="48"/>
      <c r="F269" s="48"/>
      <c r="G269" s="48"/>
      <c r="H269" s="48"/>
      <c r="I269" s="48"/>
      <c r="J269" s="48"/>
      <c r="K269" s="48"/>
      <c r="L269" s="48"/>
      <c r="M269" s="48"/>
      <c r="N269" s="48"/>
      <c r="O269" s="48"/>
      <c r="P269" s="2"/>
      <c r="Q269" s="2"/>
      <c r="R269" s="2"/>
      <c r="S269" s="2"/>
      <c r="T269" s="2"/>
      <c r="U269" s="2"/>
      <c r="V269" s="2"/>
      <c r="W269" s="2"/>
      <c r="X269" s="2"/>
      <c r="Y269" s="2"/>
      <c r="Z269" s="2"/>
    </row>
    <row r="270" spans="1:26" ht="15.75" customHeight="1">
      <c r="A270" s="48"/>
      <c r="B270" s="48"/>
      <c r="C270" s="48"/>
      <c r="D270" s="48"/>
      <c r="E270" s="48"/>
      <c r="F270" s="48"/>
      <c r="G270" s="48"/>
      <c r="H270" s="48"/>
      <c r="I270" s="48"/>
      <c r="J270" s="48"/>
      <c r="K270" s="48"/>
      <c r="L270" s="48"/>
      <c r="M270" s="48"/>
      <c r="N270" s="48"/>
      <c r="O270" s="48"/>
      <c r="P270" s="2"/>
      <c r="Q270" s="2"/>
      <c r="R270" s="2"/>
      <c r="S270" s="2"/>
      <c r="T270" s="2"/>
      <c r="U270" s="2"/>
      <c r="V270" s="2"/>
      <c r="W270" s="2"/>
      <c r="X270" s="2"/>
      <c r="Y270" s="2"/>
      <c r="Z270" s="2"/>
    </row>
    <row r="271" spans="1:26" ht="15.75" customHeight="1">
      <c r="A271" s="194" t="s">
        <v>177</v>
      </c>
      <c r="B271" s="183"/>
      <c r="C271" s="183"/>
      <c r="D271" s="180"/>
      <c r="E271" s="48"/>
      <c r="F271" s="48"/>
      <c r="G271" s="48"/>
      <c r="H271" s="48"/>
      <c r="I271" s="48"/>
      <c r="J271" s="48"/>
      <c r="K271" s="48"/>
      <c r="L271" s="48"/>
      <c r="M271" s="48"/>
      <c r="N271" s="48"/>
      <c r="O271" s="48"/>
      <c r="P271" s="2"/>
      <c r="Q271" s="2"/>
      <c r="R271" s="2"/>
      <c r="S271" s="2"/>
      <c r="T271" s="2"/>
      <c r="U271" s="2"/>
      <c r="V271" s="2"/>
      <c r="W271" s="2"/>
      <c r="X271" s="2"/>
      <c r="Y271" s="2"/>
      <c r="Z271" s="2"/>
    </row>
    <row r="272" spans="1:26" ht="15.75" customHeight="1">
      <c r="A272" s="46" t="s">
        <v>178</v>
      </c>
      <c r="B272" s="64" t="s">
        <v>179</v>
      </c>
      <c r="C272" s="195" t="s">
        <v>180</v>
      </c>
      <c r="D272" s="180"/>
      <c r="E272" s="48"/>
      <c r="F272" s="48"/>
      <c r="G272" s="48"/>
      <c r="H272" s="48"/>
      <c r="I272" s="48"/>
      <c r="J272" s="48"/>
      <c r="K272" s="48"/>
      <c r="L272" s="48"/>
      <c r="M272" s="48"/>
      <c r="N272" s="48"/>
      <c r="O272" s="48"/>
      <c r="P272" s="2"/>
      <c r="Q272" s="2"/>
      <c r="R272" s="2"/>
      <c r="S272" s="2"/>
      <c r="T272" s="2"/>
      <c r="U272" s="2"/>
      <c r="V272" s="2"/>
      <c r="W272" s="2"/>
      <c r="X272" s="2"/>
      <c r="Y272" s="2"/>
      <c r="Z272" s="2"/>
    </row>
    <row r="273" spans="1:26" ht="15.75" customHeight="1">
      <c r="A273" s="47" t="s">
        <v>8</v>
      </c>
      <c r="B273" s="55" t="s">
        <v>181</v>
      </c>
      <c r="C273" s="56">
        <f>E38</f>
        <v>0</v>
      </c>
      <c r="D273" s="62" t="s">
        <v>133</v>
      </c>
      <c r="E273" s="48"/>
      <c r="F273" s="48"/>
      <c r="G273" s="48"/>
      <c r="H273" s="48"/>
      <c r="I273" s="48"/>
      <c r="J273" s="48"/>
      <c r="K273" s="48"/>
      <c r="L273" s="48"/>
      <c r="M273" s="48"/>
      <c r="N273" s="48"/>
      <c r="O273" s="48"/>
      <c r="P273" s="2"/>
      <c r="Q273" s="2"/>
      <c r="R273" s="2"/>
      <c r="S273" s="2"/>
      <c r="T273" s="2"/>
      <c r="U273" s="2"/>
      <c r="V273" s="2"/>
      <c r="W273" s="2"/>
      <c r="X273" s="2"/>
      <c r="Y273" s="2"/>
      <c r="Z273" s="2"/>
    </row>
    <row r="274" spans="1:26" ht="15.75" customHeight="1">
      <c r="A274" s="47" t="s">
        <v>11</v>
      </c>
      <c r="B274" s="57" t="s">
        <v>182</v>
      </c>
      <c r="C274" s="170">
        <v>0</v>
      </c>
      <c r="D274" s="62" t="s">
        <v>183</v>
      </c>
      <c r="E274" s="48"/>
      <c r="F274" s="48"/>
      <c r="G274" s="48"/>
      <c r="H274" s="48"/>
      <c r="I274" s="48"/>
      <c r="J274" s="48"/>
      <c r="K274" s="48"/>
      <c r="L274" s="48"/>
      <c r="M274" s="48"/>
      <c r="N274" s="48"/>
      <c r="O274" s="48"/>
      <c r="P274" s="2"/>
      <c r="Q274" s="2"/>
      <c r="R274" s="2"/>
      <c r="S274" s="2"/>
      <c r="T274" s="2"/>
      <c r="U274" s="2"/>
      <c r="V274" s="2"/>
      <c r="W274" s="2"/>
      <c r="X274" s="2"/>
      <c r="Y274" s="2"/>
      <c r="Z274" s="2"/>
    </row>
    <row r="275" spans="1:26" ht="15.75" customHeight="1">
      <c r="A275" s="47" t="s">
        <v>13</v>
      </c>
      <c r="B275" s="57" t="s">
        <v>184</v>
      </c>
      <c r="C275" s="58">
        <f>E25</f>
        <v>111.64</v>
      </c>
      <c r="D275" s="62" t="s">
        <v>185</v>
      </c>
      <c r="E275" s="48"/>
      <c r="F275" s="48"/>
      <c r="G275" s="48"/>
      <c r="H275" s="48"/>
      <c r="I275" s="48"/>
      <c r="J275" s="48"/>
      <c r="K275" s="48"/>
      <c r="L275" s="48"/>
      <c r="M275" s="48"/>
      <c r="N275" s="48"/>
      <c r="O275" s="48"/>
      <c r="P275" s="2"/>
      <c r="Q275" s="2"/>
      <c r="R275" s="2"/>
      <c r="S275" s="2"/>
      <c r="T275" s="2"/>
      <c r="U275" s="2"/>
      <c r="V275" s="2"/>
      <c r="W275" s="2"/>
      <c r="X275" s="2"/>
      <c r="Y275" s="2"/>
      <c r="Z275" s="2"/>
    </row>
    <row r="276" spans="1:26" ht="15.75" customHeight="1">
      <c r="A276" s="47" t="s">
        <v>16</v>
      </c>
      <c r="B276" s="57" t="s">
        <v>186</v>
      </c>
      <c r="C276" s="59" t="e">
        <f>(C275/C274)*C273</f>
        <v>#DIV/0!</v>
      </c>
      <c r="D276" s="30"/>
      <c r="E276" s="48"/>
      <c r="F276" s="48"/>
      <c r="G276" s="48"/>
      <c r="H276" s="48"/>
      <c r="I276" s="48"/>
      <c r="J276" s="48"/>
      <c r="K276" s="48"/>
      <c r="L276" s="48"/>
      <c r="M276" s="48"/>
      <c r="N276" s="48"/>
      <c r="O276" s="48"/>
      <c r="P276" s="2"/>
      <c r="Q276" s="2"/>
      <c r="R276" s="2"/>
      <c r="S276" s="2"/>
      <c r="T276" s="2"/>
      <c r="U276" s="2"/>
      <c r="V276" s="2"/>
      <c r="W276" s="2"/>
      <c r="X276" s="2"/>
      <c r="Y276" s="2"/>
      <c r="Z276" s="2"/>
    </row>
    <row r="277" spans="1:26" ht="15.75" customHeight="1">
      <c r="A277" s="47" t="s">
        <v>54</v>
      </c>
      <c r="B277" s="57" t="s">
        <v>187</v>
      </c>
      <c r="C277" s="60" t="e">
        <f>C276*E22</f>
        <v>#DIV/0!</v>
      </c>
      <c r="D277" s="47" t="s">
        <v>133</v>
      </c>
      <c r="E277" s="48"/>
      <c r="F277" s="48"/>
      <c r="G277" s="48"/>
      <c r="H277" s="48"/>
      <c r="I277" s="48"/>
      <c r="J277" s="48"/>
      <c r="K277" s="48"/>
      <c r="L277" s="48"/>
      <c r="M277" s="48"/>
      <c r="N277" s="48"/>
      <c r="O277" s="48"/>
      <c r="P277" s="2"/>
      <c r="Q277" s="2"/>
      <c r="R277" s="2"/>
      <c r="S277" s="2"/>
      <c r="T277" s="2"/>
      <c r="U277" s="2"/>
      <c r="V277" s="2"/>
      <c r="W277" s="2"/>
      <c r="X277" s="2"/>
      <c r="Y277" s="2"/>
      <c r="Z277" s="2"/>
    </row>
    <row r="278" spans="1:26" ht="15.75" customHeight="1">
      <c r="A278" s="46" t="s">
        <v>56</v>
      </c>
      <c r="B278" s="196" t="s">
        <v>188</v>
      </c>
      <c r="C278" s="180"/>
      <c r="D278" s="24" t="e">
        <f>C277/E26</f>
        <v>#DIV/0!</v>
      </c>
      <c r="E278" s="25"/>
      <c r="F278" s="48"/>
      <c r="G278" s="48"/>
      <c r="H278" s="48"/>
      <c r="I278" s="48"/>
      <c r="J278" s="48"/>
      <c r="K278" s="48"/>
      <c r="L278" s="48"/>
      <c r="M278" s="48"/>
      <c r="N278" s="48"/>
      <c r="O278" s="48"/>
      <c r="P278" s="2"/>
      <c r="Q278" s="2"/>
      <c r="R278" s="2"/>
      <c r="S278" s="2"/>
      <c r="T278" s="2"/>
      <c r="U278" s="2"/>
      <c r="V278" s="2"/>
      <c r="W278" s="2"/>
      <c r="X278" s="2"/>
      <c r="Y278" s="2"/>
      <c r="Z278" s="2"/>
    </row>
    <row r="279" spans="1:26" ht="15.75" customHeight="1">
      <c r="A279" s="48"/>
      <c r="B279" s="48"/>
      <c r="C279" s="48"/>
      <c r="D279" s="48"/>
      <c r="E279" s="48"/>
      <c r="F279" s="48"/>
      <c r="G279" s="48"/>
      <c r="H279" s="48"/>
      <c r="I279" s="48"/>
      <c r="J279" s="48"/>
      <c r="K279" s="48"/>
      <c r="L279" s="48"/>
      <c r="M279" s="48"/>
      <c r="N279" s="48"/>
      <c r="O279" s="48"/>
      <c r="P279" s="2"/>
      <c r="Q279" s="2"/>
      <c r="R279" s="2"/>
      <c r="S279" s="2"/>
      <c r="T279" s="2"/>
      <c r="U279" s="2"/>
      <c r="V279" s="2"/>
      <c r="W279" s="2"/>
      <c r="X279" s="2"/>
      <c r="Y279" s="2"/>
      <c r="Z279" s="2"/>
    </row>
    <row r="280" spans="1:26" ht="15.75" customHeight="1">
      <c r="A280" s="46" t="s">
        <v>189</v>
      </c>
      <c r="B280" s="64" t="s">
        <v>190</v>
      </c>
      <c r="C280" s="61"/>
      <c r="D280" s="46" t="s">
        <v>191</v>
      </c>
      <c r="E280" s="48"/>
      <c r="F280" s="48"/>
      <c r="G280" s="48"/>
      <c r="H280" s="48"/>
      <c r="I280" s="48"/>
      <c r="J280" s="48"/>
      <c r="K280" s="48"/>
      <c r="L280" s="48"/>
      <c r="M280" s="48"/>
      <c r="N280" s="48"/>
      <c r="O280" s="48"/>
      <c r="P280" s="2"/>
      <c r="Q280" s="2"/>
      <c r="R280" s="2"/>
      <c r="S280" s="2"/>
      <c r="T280" s="2"/>
      <c r="U280" s="2"/>
      <c r="V280" s="2"/>
      <c r="W280" s="2"/>
      <c r="X280" s="2"/>
      <c r="Y280" s="2"/>
      <c r="Z280" s="2"/>
    </row>
    <row r="281" spans="1:26" ht="15.75" customHeight="1">
      <c r="A281" s="47" t="s">
        <v>8</v>
      </c>
      <c r="B281" s="57" t="s">
        <v>192</v>
      </c>
      <c r="C281" s="171">
        <v>0</v>
      </c>
      <c r="D281" s="47"/>
      <c r="E281" s="48"/>
      <c r="F281" s="48"/>
      <c r="G281" s="48"/>
      <c r="H281" s="48"/>
      <c r="I281" s="48"/>
      <c r="J281" s="48"/>
      <c r="K281" s="48"/>
      <c r="L281" s="48"/>
      <c r="M281" s="48"/>
      <c r="N281" s="48"/>
      <c r="O281" s="48"/>
      <c r="P281" s="2"/>
      <c r="Q281" s="2"/>
      <c r="R281" s="2"/>
      <c r="S281" s="2"/>
      <c r="T281" s="2"/>
      <c r="U281" s="2"/>
      <c r="V281" s="2"/>
      <c r="W281" s="2"/>
      <c r="X281" s="2"/>
      <c r="Y281" s="2"/>
      <c r="Z281" s="2"/>
    </row>
    <row r="282" spans="1:26" ht="15.75" customHeight="1">
      <c r="A282" s="47" t="s">
        <v>11</v>
      </c>
      <c r="B282" s="57" t="s">
        <v>193</v>
      </c>
      <c r="C282" s="171">
        <v>0</v>
      </c>
      <c r="D282" s="47" t="s">
        <v>133</v>
      </c>
      <c r="E282" s="48"/>
      <c r="F282" s="48"/>
      <c r="G282" s="48"/>
      <c r="H282" s="48"/>
      <c r="I282" s="48"/>
      <c r="J282" s="48"/>
      <c r="K282" s="48"/>
      <c r="L282" s="48"/>
      <c r="M282" s="48"/>
      <c r="N282" s="48"/>
      <c r="O282" s="48"/>
      <c r="P282" s="2"/>
      <c r="Q282" s="2"/>
      <c r="R282" s="2"/>
      <c r="S282" s="2"/>
      <c r="T282" s="2"/>
      <c r="U282" s="2"/>
      <c r="V282" s="2"/>
      <c r="W282" s="2"/>
      <c r="X282" s="2"/>
      <c r="Y282" s="2"/>
      <c r="Z282" s="2"/>
    </row>
    <row r="283" spans="1:26" ht="15.75" customHeight="1">
      <c r="A283" s="47" t="s">
        <v>16</v>
      </c>
      <c r="B283" s="57" t="s">
        <v>194</v>
      </c>
      <c r="C283" s="62">
        <f>C281</f>
        <v>0</v>
      </c>
      <c r="D283" s="47"/>
      <c r="E283" s="48"/>
      <c r="F283" s="48"/>
      <c r="G283" s="48"/>
      <c r="H283" s="48"/>
      <c r="I283" s="48"/>
      <c r="J283" s="48"/>
      <c r="K283" s="48"/>
      <c r="L283" s="48"/>
      <c r="M283" s="48"/>
      <c r="N283" s="48"/>
      <c r="O283" s="48"/>
      <c r="P283" s="2"/>
      <c r="Q283" s="2"/>
      <c r="R283" s="2"/>
      <c r="S283" s="2"/>
      <c r="T283" s="2"/>
      <c r="U283" s="2"/>
      <c r="V283" s="2"/>
      <c r="W283" s="2"/>
      <c r="X283" s="2"/>
      <c r="Y283" s="2"/>
      <c r="Z283" s="2"/>
    </row>
    <row r="284" spans="1:26" ht="15.75" customHeight="1">
      <c r="A284" s="47" t="s">
        <v>54</v>
      </c>
      <c r="B284" s="57" t="s">
        <v>195</v>
      </c>
      <c r="C284" s="171">
        <v>0</v>
      </c>
      <c r="D284" s="47" t="s">
        <v>133</v>
      </c>
      <c r="E284" s="48"/>
      <c r="F284" s="48"/>
      <c r="G284" s="48"/>
      <c r="H284" s="48"/>
      <c r="I284" s="48"/>
      <c r="J284" s="48"/>
      <c r="K284" s="48"/>
      <c r="L284" s="48"/>
      <c r="M284" s="48"/>
      <c r="N284" s="48"/>
      <c r="O284" s="48"/>
      <c r="P284" s="2"/>
      <c r="Q284" s="2"/>
      <c r="R284" s="2"/>
      <c r="S284" s="2"/>
      <c r="T284" s="2"/>
      <c r="U284" s="2"/>
      <c r="V284" s="2"/>
      <c r="W284" s="2"/>
      <c r="X284" s="2"/>
      <c r="Y284" s="2"/>
      <c r="Z284" s="2"/>
    </row>
    <row r="285" spans="1:26" ht="15.75" customHeight="1">
      <c r="A285" s="47" t="s">
        <v>56</v>
      </c>
      <c r="B285" s="57" t="s">
        <v>196</v>
      </c>
      <c r="C285" s="86">
        <v>85000</v>
      </c>
      <c r="D285" s="47"/>
      <c r="E285" s="48"/>
      <c r="F285" s="48"/>
      <c r="G285" s="48"/>
      <c r="H285" s="48"/>
      <c r="I285" s="48"/>
      <c r="J285" s="48"/>
      <c r="K285" s="48"/>
      <c r="L285" s="48"/>
      <c r="M285" s="48"/>
      <c r="N285" s="48"/>
      <c r="O285" s="48"/>
      <c r="P285" s="2"/>
      <c r="Q285" s="2"/>
      <c r="R285" s="2"/>
      <c r="S285" s="2"/>
      <c r="T285" s="2"/>
      <c r="U285" s="2"/>
      <c r="V285" s="2"/>
      <c r="W285" s="2"/>
      <c r="X285" s="2"/>
      <c r="Y285" s="2"/>
      <c r="Z285" s="2"/>
    </row>
    <row r="286" spans="1:26" ht="15.75" customHeight="1">
      <c r="A286" s="47" t="s">
        <v>58</v>
      </c>
      <c r="B286" s="57" t="s">
        <v>197</v>
      </c>
      <c r="C286" s="63">
        <f>((E26/C285)*C281)*C282</f>
        <v>0</v>
      </c>
      <c r="D286" s="47" t="s">
        <v>133</v>
      </c>
      <c r="E286" s="48"/>
      <c r="F286" s="48"/>
      <c r="G286" s="48"/>
      <c r="H286" s="48"/>
      <c r="I286" s="48"/>
      <c r="J286" s="48"/>
      <c r="K286" s="48"/>
      <c r="L286" s="48"/>
      <c r="M286" s="48"/>
      <c r="N286" s="48"/>
      <c r="O286" s="48"/>
      <c r="P286" s="2"/>
      <c r="Q286" s="2"/>
      <c r="R286" s="2"/>
      <c r="S286" s="2"/>
      <c r="T286" s="2"/>
      <c r="U286" s="2"/>
      <c r="V286" s="2"/>
      <c r="W286" s="2"/>
      <c r="X286" s="2"/>
      <c r="Y286" s="2"/>
      <c r="Z286" s="2"/>
    </row>
    <row r="287" spans="1:26" ht="15.75" customHeight="1">
      <c r="A287" s="46" t="s">
        <v>60</v>
      </c>
      <c r="B287" s="64" t="s">
        <v>198</v>
      </c>
      <c r="C287" s="65">
        <f>(((C282*C281)+(C284*C281*C283))/C285)</f>
        <v>0</v>
      </c>
      <c r="D287" s="46" t="s">
        <v>133</v>
      </c>
      <c r="E287" s="48"/>
      <c r="F287" s="48"/>
      <c r="G287" s="48"/>
      <c r="H287" s="48"/>
      <c r="I287" s="48"/>
      <c r="J287" s="48"/>
      <c r="K287" s="48"/>
      <c r="L287" s="48"/>
      <c r="M287" s="48"/>
      <c r="N287" s="48"/>
      <c r="O287" s="48"/>
      <c r="P287" s="2"/>
      <c r="Q287" s="2"/>
      <c r="R287" s="2"/>
      <c r="S287" s="2"/>
      <c r="T287" s="2"/>
      <c r="U287" s="2"/>
      <c r="V287" s="2"/>
      <c r="W287" s="2"/>
      <c r="X287" s="2"/>
      <c r="Y287" s="2"/>
      <c r="Z287" s="2"/>
    </row>
    <row r="288" spans="1:26" ht="15.75" customHeight="1">
      <c r="A288" s="48"/>
      <c r="B288" s="48"/>
      <c r="C288" s="48"/>
      <c r="D288" s="48"/>
      <c r="E288" s="48"/>
      <c r="F288" s="48"/>
      <c r="G288" s="48"/>
      <c r="H288" s="48"/>
      <c r="I288" s="48"/>
      <c r="J288" s="48"/>
      <c r="K288" s="48"/>
      <c r="L288" s="48"/>
      <c r="M288" s="48"/>
      <c r="N288" s="48"/>
      <c r="O288" s="48"/>
      <c r="P288" s="2"/>
      <c r="Q288" s="2"/>
      <c r="R288" s="2"/>
      <c r="S288" s="2"/>
      <c r="T288" s="2"/>
      <c r="U288" s="2"/>
      <c r="V288" s="2"/>
      <c r="W288" s="2"/>
      <c r="X288" s="2"/>
      <c r="Y288" s="2"/>
      <c r="Z288" s="2"/>
    </row>
    <row r="289" spans="1:26" ht="15.75" customHeight="1">
      <c r="A289" s="48"/>
      <c r="B289" s="3"/>
      <c r="C289" s="66"/>
      <c r="D289" s="48"/>
      <c r="E289" s="48"/>
      <c r="F289" s="48"/>
      <c r="G289" s="48"/>
      <c r="H289" s="48"/>
      <c r="I289" s="48"/>
      <c r="J289" s="48"/>
      <c r="K289" s="48"/>
      <c r="L289" s="48"/>
      <c r="M289" s="48"/>
      <c r="N289" s="48"/>
      <c r="O289" s="48"/>
      <c r="P289" s="2"/>
      <c r="Q289" s="2"/>
      <c r="R289" s="2"/>
      <c r="S289" s="2"/>
      <c r="T289" s="2"/>
      <c r="U289" s="2"/>
      <c r="V289" s="2"/>
      <c r="W289" s="2"/>
      <c r="X289" s="2"/>
      <c r="Y289" s="2"/>
      <c r="Z289" s="2"/>
    </row>
    <row r="290" spans="1:26" ht="15.75" customHeight="1">
      <c r="A290" s="46" t="s">
        <v>199</v>
      </c>
      <c r="B290" s="196" t="s">
        <v>200</v>
      </c>
      <c r="C290" s="180"/>
      <c r="D290" s="16" t="s">
        <v>133</v>
      </c>
      <c r="E290" s="48"/>
      <c r="F290" s="227" t="s">
        <v>666</v>
      </c>
      <c r="G290" s="228"/>
      <c r="H290" s="229"/>
      <c r="I290" s="48"/>
      <c r="J290" s="48"/>
      <c r="K290" s="48"/>
      <c r="L290" s="48"/>
      <c r="M290" s="48"/>
      <c r="N290" s="48"/>
      <c r="O290" s="48"/>
      <c r="P290" s="2"/>
      <c r="Q290" s="2"/>
      <c r="R290" s="2"/>
      <c r="S290" s="2"/>
      <c r="T290" s="2"/>
      <c r="U290" s="2"/>
      <c r="V290" s="2"/>
      <c r="W290" s="2"/>
      <c r="X290" s="2"/>
      <c r="Y290" s="2"/>
      <c r="Z290" s="2"/>
    </row>
    <row r="291" spans="1:26" ht="15.75" customHeight="1">
      <c r="A291" s="53" t="s">
        <v>8</v>
      </c>
      <c r="B291" s="67" t="s">
        <v>201</v>
      </c>
      <c r="C291" s="172">
        <v>0</v>
      </c>
      <c r="D291" s="149">
        <f>C291/E26</f>
        <v>0</v>
      </c>
      <c r="E291" s="54"/>
      <c r="F291" s="158" t="s">
        <v>667</v>
      </c>
      <c r="G291" s="159">
        <f>((1+(G292*G294)))</f>
        <v>1.0496399999999999</v>
      </c>
      <c r="H291" s="158"/>
      <c r="I291" s="48"/>
      <c r="J291" s="48"/>
      <c r="K291" s="48"/>
      <c r="L291" s="48"/>
      <c r="M291" s="48"/>
      <c r="N291" s="48"/>
      <c r="O291" s="48"/>
      <c r="P291" s="2"/>
      <c r="Q291" s="2"/>
      <c r="R291" s="2"/>
      <c r="S291" s="2"/>
      <c r="T291" s="2"/>
      <c r="U291" s="2"/>
      <c r="V291" s="2"/>
      <c r="W291" s="2"/>
      <c r="X291" s="2"/>
      <c r="Y291" s="2"/>
      <c r="Z291" s="2"/>
    </row>
    <row r="292" spans="1:26" ht="15.75" customHeight="1">
      <c r="A292" s="53" t="s">
        <v>13</v>
      </c>
      <c r="B292" s="67" t="s">
        <v>202</v>
      </c>
      <c r="C292" s="172">
        <v>0</v>
      </c>
      <c r="D292" s="150">
        <f>C292/E26</f>
        <v>0</v>
      </c>
      <c r="E292" s="54"/>
      <c r="F292" s="158" t="s">
        <v>668</v>
      </c>
      <c r="G292" s="160">
        <f>E24</f>
        <v>49.64</v>
      </c>
      <c r="H292" s="158"/>
      <c r="I292" s="48"/>
      <c r="J292" s="48"/>
      <c r="K292" s="48"/>
      <c r="L292" s="48"/>
      <c r="M292" s="48"/>
      <c r="N292" s="48"/>
      <c r="O292" s="48"/>
      <c r="P292" s="2"/>
      <c r="Q292" s="2"/>
      <c r="R292" s="2"/>
      <c r="S292" s="2"/>
      <c r="T292" s="2"/>
      <c r="U292" s="2"/>
      <c r="V292" s="2"/>
      <c r="W292" s="2"/>
      <c r="X292" s="2"/>
      <c r="Y292" s="2"/>
      <c r="Z292" s="2"/>
    </row>
    <row r="293" spans="1:26" ht="15.75" customHeight="1">
      <c r="A293" s="53" t="s">
        <v>16</v>
      </c>
      <c r="B293" s="67" t="s">
        <v>89</v>
      </c>
      <c r="C293" s="151">
        <f>SUM(C291:C292)</f>
        <v>0</v>
      </c>
      <c r="D293" s="149">
        <f>D291+D292</f>
        <v>0</v>
      </c>
      <c r="E293" s="54"/>
      <c r="F293" s="161" t="s">
        <v>669</v>
      </c>
      <c r="G293" s="162">
        <f>E23</f>
        <v>62</v>
      </c>
      <c r="H293" s="158"/>
      <c r="I293" s="48"/>
      <c r="J293" s="48"/>
      <c r="K293" s="48"/>
      <c r="L293" s="48"/>
      <c r="M293" s="48"/>
      <c r="N293" s="48"/>
      <c r="O293" s="48"/>
      <c r="P293" s="2"/>
      <c r="Q293" s="2"/>
      <c r="R293" s="2"/>
      <c r="S293" s="2"/>
      <c r="T293" s="2"/>
      <c r="U293" s="2"/>
      <c r="V293" s="2"/>
      <c r="W293" s="2"/>
      <c r="X293" s="2"/>
      <c r="Y293" s="2"/>
      <c r="Z293" s="2"/>
    </row>
    <row r="294" spans="1:26" s="139" customFormat="1" ht="15.75" customHeight="1">
      <c r="A294" s="53" t="s">
        <v>54</v>
      </c>
      <c r="B294" s="152" t="s">
        <v>664</v>
      </c>
      <c r="C294" s="153">
        <f>D294*E26</f>
        <v>0</v>
      </c>
      <c r="D294" s="154">
        <f>(D293*G291)-D293</f>
        <v>0</v>
      </c>
      <c r="E294" s="54"/>
      <c r="F294" s="158" t="s">
        <v>670</v>
      </c>
      <c r="G294" s="158">
        <v>1E-3</v>
      </c>
      <c r="H294" s="158"/>
      <c r="I294" s="48"/>
      <c r="J294" s="48"/>
      <c r="K294" s="48"/>
      <c r="L294" s="48"/>
      <c r="M294" s="48"/>
      <c r="N294" s="48"/>
      <c r="O294" s="48"/>
      <c r="P294" s="48"/>
      <c r="Q294" s="48"/>
      <c r="R294" s="48"/>
      <c r="S294" s="48"/>
      <c r="T294" s="48"/>
      <c r="U294" s="48"/>
      <c r="V294" s="48"/>
      <c r="W294" s="48"/>
      <c r="X294" s="48"/>
      <c r="Y294" s="48"/>
      <c r="Z294" s="48"/>
    </row>
    <row r="295" spans="1:26" ht="15.75" customHeight="1">
      <c r="A295" s="46"/>
      <c r="B295" s="155" t="s">
        <v>665</v>
      </c>
      <c r="C295" s="156">
        <f>C293+C294</f>
        <v>0</v>
      </c>
      <c r="D295" s="157">
        <f>C295/E26</f>
        <v>0</v>
      </c>
      <c r="E295" s="48"/>
      <c r="F295" s="48"/>
      <c r="G295" s="48"/>
      <c r="H295" s="48"/>
      <c r="I295" s="48"/>
      <c r="J295" s="48"/>
      <c r="K295" s="48"/>
      <c r="L295" s="48"/>
      <c r="M295" s="48"/>
      <c r="N295" s="48"/>
      <c r="O295" s="48"/>
      <c r="P295" s="2"/>
      <c r="Q295" s="2"/>
      <c r="R295" s="2"/>
      <c r="S295" s="2"/>
      <c r="T295" s="2"/>
      <c r="U295" s="2"/>
      <c r="V295" s="2"/>
      <c r="W295" s="2"/>
      <c r="X295" s="2"/>
      <c r="Y295" s="2"/>
      <c r="Z295" s="2"/>
    </row>
    <row r="296" spans="1:26" ht="15.75" customHeight="1">
      <c r="A296" s="6"/>
      <c r="B296" s="48"/>
      <c r="C296" s="48"/>
      <c r="D296" s="48"/>
      <c r="E296" s="48"/>
      <c r="F296" s="48"/>
      <c r="G296" s="48"/>
      <c r="H296" s="48"/>
      <c r="I296" s="48"/>
      <c r="J296" s="48"/>
      <c r="K296" s="48"/>
      <c r="L296" s="48"/>
      <c r="M296" s="48"/>
      <c r="N296" s="48"/>
      <c r="O296" s="48"/>
      <c r="P296" s="2"/>
      <c r="Q296" s="2"/>
      <c r="R296" s="2"/>
      <c r="S296" s="2"/>
      <c r="T296" s="2"/>
      <c r="U296" s="2"/>
      <c r="V296" s="2"/>
      <c r="W296" s="2"/>
      <c r="X296" s="2"/>
      <c r="Y296" s="2"/>
      <c r="Z296" s="2"/>
    </row>
    <row r="297" spans="1:26" ht="15.75" customHeight="1">
      <c r="A297" s="48"/>
      <c r="B297" s="48"/>
      <c r="C297" s="48"/>
      <c r="D297" s="48"/>
      <c r="E297" s="48"/>
      <c r="F297" s="48"/>
      <c r="G297" s="48"/>
      <c r="H297" s="48"/>
      <c r="I297" s="48"/>
      <c r="J297" s="48"/>
      <c r="K297" s="48"/>
      <c r="L297" s="48"/>
      <c r="M297" s="48"/>
      <c r="N297" s="48"/>
      <c r="O297" s="48"/>
      <c r="P297" s="2"/>
      <c r="Q297" s="2"/>
      <c r="R297" s="2"/>
      <c r="S297" s="2"/>
      <c r="T297" s="2"/>
      <c r="U297" s="2"/>
      <c r="V297" s="2"/>
      <c r="W297" s="2"/>
      <c r="X297" s="2"/>
      <c r="Y297" s="2"/>
      <c r="Z297" s="2"/>
    </row>
    <row r="298" spans="1:26" ht="15.75" customHeight="1">
      <c r="A298" s="68" t="s">
        <v>203</v>
      </c>
      <c r="B298" s="69" t="s">
        <v>204</v>
      </c>
      <c r="C298" s="68"/>
      <c r="D298" s="70" t="s">
        <v>205</v>
      </c>
      <c r="E298" s="54"/>
      <c r="F298" s="48"/>
      <c r="G298" s="48"/>
      <c r="H298" s="48"/>
      <c r="I298" s="48"/>
      <c r="J298" s="48"/>
      <c r="K298" s="48"/>
      <c r="L298" s="48"/>
      <c r="M298" s="48"/>
      <c r="N298" s="48"/>
      <c r="O298" s="48"/>
      <c r="P298" s="2"/>
      <c r="Q298" s="2"/>
      <c r="R298" s="2"/>
      <c r="S298" s="2"/>
      <c r="T298" s="2"/>
      <c r="U298" s="2"/>
      <c r="V298" s="2"/>
      <c r="W298" s="2"/>
      <c r="X298" s="2"/>
      <c r="Y298" s="2"/>
      <c r="Z298" s="2"/>
    </row>
    <row r="299" spans="1:26" ht="15.75" customHeight="1">
      <c r="A299" s="53" t="s">
        <v>8</v>
      </c>
      <c r="B299" s="67" t="s">
        <v>206</v>
      </c>
      <c r="C299" s="167">
        <v>0</v>
      </c>
      <c r="D299" s="53">
        <f>C299*2</f>
        <v>0</v>
      </c>
      <c r="E299" s="54"/>
      <c r="F299" s="48"/>
      <c r="G299" s="48"/>
      <c r="H299" s="48"/>
      <c r="I299" s="48"/>
      <c r="J299" s="48"/>
      <c r="K299" s="48"/>
      <c r="L299" s="48"/>
      <c r="M299" s="48"/>
      <c r="N299" s="48"/>
      <c r="O299" s="48"/>
      <c r="P299" s="2"/>
      <c r="Q299" s="2"/>
      <c r="R299" s="2"/>
      <c r="S299" s="2"/>
      <c r="T299" s="2"/>
      <c r="U299" s="2"/>
      <c r="V299" s="2"/>
      <c r="W299" s="2"/>
      <c r="X299" s="2"/>
      <c r="Y299" s="2"/>
      <c r="Z299" s="2"/>
    </row>
    <row r="300" spans="1:26" ht="15.75" customHeight="1">
      <c r="A300" s="53" t="s">
        <v>11</v>
      </c>
      <c r="B300" s="67" t="s">
        <v>207</v>
      </c>
      <c r="C300" s="53">
        <f>D299*200</f>
        <v>0</v>
      </c>
      <c r="D300" s="71">
        <f>C300/E26</f>
        <v>0</v>
      </c>
      <c r="E300" s="54"/>
      <c r="F300" s="48"/>
      <c r="G300" s="48"/>
      <c r="H300" s="48"/>
      <c r="I300" s="48"/>
      <c r="J300" s="48"/>
      <c r="K300" s="48"/>
      <c r="L300" s="48"/>
      <c r="M300" s="48"/>
      <c r="N300" s="48"/>
      <c r="O300" s="48"/>
      <c r="P300" s="2"/>
      <c r="Q300" s="2"/>
      <c r="R300" s="2"/>
      <c r="S300" s="2"/>
      <c r="T300" s="2"/>
      <c r="U300" s="2"/>
      <c r="V300" s="2"/>
      <c r="W300" s="2"/>
      <c r="X300" s="2"/>
      <c r="Y300" s="2"/>
      <c r="Z300" s="2"/>
    </row>
    <row r="301" spans="1:26" ht="15.75" customHeight="1">
      <c r="A301" s="53" t="s">
        <v>13</v>
      </c>
      <c r="B301" s="67" t="s">
        <v>208</v>
      </c>
      <c r="C301" s="71">
        <f>D300*E22</f>
        <v>0</v>
      </c>
      <c r="D301" s="129">
        <f>D299*E22</f>
        <v>0</v>
      </c>
      <c r="E301" s="54"/>
      <c r="F301" s="48"/>
      <c r="G301" s="48"/>
      <c r="H301" s="48"/>
      <c r="I301" s="48"/>
      <c r="J301" s="48"/>
      <c r="K301" s="48"/>
      <c r="L301" s="48"/>
      <c r="M301" s="48"/>
      <c r="N301" s="48"/>
      <c r="O301" s="48"/>
      <c r="P301" s="2"/>
      <c r="Q301" s="2"/>
      <c r="R301" s="2"/>
      <c r="S301" s="2"/>
      <c r="T301" s="2"/>
      <c r="U301" s="2"/>
      <c r="V301" s="2"/>
      <c r="W301" s="2"/>
      <c r="X301" s="2"/>
      <c r="Y301" s="2"/>
      <c r="Z301" s="2"/>
    </row>
    <row r="302" spans="1:26" ht="15.75" customHeight="1">
      <c r="A302" s="72"/>
      <c r="B302" s="48"/>
      <c r="C302" s="48"/>
      <c r="D302" s="48"/>
      <c r="E302" s="48"/>
      <c r="F302" s="48"/>
      <c r="G302" s="48"/>
      <c r="H302" s="48"/>
      <c r="I302" s="48"/>
      <c r="J302" s="48"/>
      <c r="K302" s="48"/>
      <c r="L302" s="48"/>
      <c r="M302" s="48"/>
      <c r="N302" s="48"/>
      <c r="O302" s="48"/>
      <c r="P302" s="2"/>
      <c r="Q302" s="2"/>
      <c r="R302" s="2"/>
      <c r="S302" s="2"/>
      <c r="T302" s="2"/>
      <c r="U302" s="2"/>
      <c r="V302" s="2"/>
      <c r="W302" s="2"/>
      <c r="X302" s="2"/>
      <c r="Y302" s="2"/>
      <c r="Z302" s="2"/>
    </row>
    <row r="303" spans="1:26" ht="15.75" customHeight="1">
      <c r="A303" s="48"/>
      <c r="B303" s="48"/>
      <c r="C303" s="48"/>
      <c r="D303" s="48"/>
      <c r="E303" s="48"/>
      <c r="F303" s="48"/>
      <c r="G303" s="48"/>
      <c r="H303" s="48"/>
      <c r="I303" s="48"/>
      <c r="J303" s="48"/>
      <c r="K303" s="48"/>
      <c r="L303" s="48"/>
      <c r="M303" s="48"/>
      <c r="N303" s="48"/>
      <c r="O303" s="48"/>
      <c r="P303" s="2"/>
      <c r="Q303" s="2"/>
      <c r="R303" s="2"/>
      <c r="S303" s="2"/>
      <c r="T303" s="2"/>
      <c r="U303" s="2"/>
      <c r="V303" s="2"/>
      <c r="W303" s="2"/>
      <c r="X303" s="2"/>
      <c r="Y303" s="2"/>
      <c r="Z303" s="2"/>
    </row>
    <row r="304" spans="1:26" ht="15.75" customHeight="1">
      <c r="A304" s="187" t="s">
        <v>209</v>
      </c>
      <c r="B304" s="183"/>
      <c r="C304" s="183"/>
      <c r="D304" s="180"/>
      <c r="E304" s="48"/>
      <c r="F304" s="48"/>
      <c r="G304" s="48"/>
      <c r="H304" s="48"/>
      <c r="I304" s="48"/>
      <c r="J304" s="48"/>
      <c r="K304" s="48"/>
      <c r="L304" s="48"/>
      <c r="M304" s="48"/>
      <c r="N304" s="48"/>
      <c r="O304" s="48"/>
      <c r="P304" s="2"/>
      <c r="Q304" s="2"/>
      <c r="R304" s="2"/>
      <c r="S304" s="2"/>
      <c r="T304" s="2"/>
      <c r="U304" s="2"/>
      <c r="V304" s="2"/>
      <c r="W304" s="2"/>
      <c r="X304" s="2"/>
      <c r="Y304" s="2"/>
      <c r="Z304" s="2"/>
    </row>
    <row r="305" spans="1:26" ht="15.75" customHeight="1">
      <c r="A305" s="179" t="s">
        <v>210</v>
      </c>
      <c r="B305" s="180"/>
      <c r="C305" s="179" t="s">
        <v>137</v>
      </c>
      <c r="D305" s="180"/>
      <c r="E305" s="48"/>
      <c r="F305" s="48"/>
      <c r="G305" s="48"/>
      <c r="H305" s="48"/>
      <c r="I305" s="48"/>
      <c r="J305" s="48"/>
      <c r="K305" s="48"/>
      <c r="L305" s="48"/>
      <c r="M305" s="48"/>
      <c r="N305" s="48"/>
      <c r="O305" s="48"/>
      <c r="P305" s="2"/>
      <c r="Q305" s="2"/>
      <c r="R305" s="2"/>
      <c r="S305" s="2"/>
      <c r="T305" s="2"/>
      <c r="U305" s="2"/>
      <c r="V305" s="2"/>
      <c r="W305" s="2"/>
      <c r="X305" s="2"/>
      <c r="Y305" s="2"/>
      <c r="Z305" s="2"/>
    </row>
    <row r="306" spans="1:26" ht="15.75" customHeight="1">
      <c r="A306" s="47" t="s">
        <v>8</v>
      </c>
      <c r="B306" s="43" t="s">
        <v>211</v>
      </c>
      <c r="C306" s="201" t="e">
        <f>C277</f>
        <v>#DIV/0!</v>
      </c>
      <c r="D306" s="180"/>
      <c r="E306" s="48"/>
      <c r="F306" s="48"/>
      <c r="G306" s="48"/>
      <c r="H306" s="48"/>
      <c r="I306" s="48"/>
      <c r="J306" s="48"/>
      <c r="K306" s="48"/>
      <c r="L306" s="48"/>
      <c r="M306" s="48"/>
      <c r="N306" s="48"/>
      <c r="O306" s="48"/>
      <c r="P306" s="2"/>
      <c r="Q306" s="2"/>
      <c r="R306" s="2"/>
      <c r="S306" s="2"/>
      <c r="T306" s="2"/>
      <c r="U306" s="2"/>
      <c r="V306" s="2"/>
      <c r="W306" s="2"/>
      <c r="X306" s="2"/>
      <c r="Y306" s="2"/>
      <c r="Z306" s="2"/>
    </row>
    <row r="307" spans="1:26" ht="15.75" customHeight="1">
      <c r="A307" s="47" t="s">
        <v>11</v>
      </c>
      <c r="B307" s="43" t="s">
        <v>190</v>
      </c>
      <c r="C307" s="202">
        <f>C286</f>
        <v>0</v>
      </c>
      <c r="D307" s="180"/>
      <c r="E307" s="48"/>
      <c r="F307" s="48"/>
      <c r="G307" s="48"/>
      <c r="H307" s="48"/>
      <c r="I307" s="48"/>
      <c r="J307" s="48"/>
      <c r="K307" s="48"/>
      <c r="L307" s="48"/>
      <c r="M307" s="48"/>
      <c r="N307" s="48"/>
      <c r="O307" s="48"/>
      <c r="P307" s="2"/>
      <c r="Q307" s="2"/>
      <c r="R307" s="2"/>
      <c r="S307" s="2"/>
      <c r="T307" s="2"/>
      <c r="U307" s="2"/>
      <c r="V307" s="2"/>
      <c r="W307" s="2"/>
      <c r="X307" s="2"/>
      <c r="Y307" s="2"/>
      <c r="Z307" s="2"/>
    </row>
    <row r="308" spans="1:26" ht="15.75" customHeight="1">
      <c r="A308" s="47" t="s">
        <v>13</v>
      </c>
      <c r="B308" s="43" t="s">
        <v>212</v>
      </c>
      <c r="C308" s="203">
        <f>C295</f>
        <v>0</v>
      </c>
      <c r="D308" s="180"/>
      <c r="E308" s="48"/>
      <c r="F308" s="48"/>
      <c r="G308" s="48"/>
      <c r="H308" s="48"/>
      <c r="I308" s="48"/>
      <c r="J308" s="48"/>
      <c r="K308" s="48"/>
      <c r="L308" s="48"/>
      <c r="M308" s="48"/>
      <c r="N308" s="48"/>
      <c r="O308" s="48"/>
      <c r="P308" s="2"/>
      <c r="Q308" s="2"/>
      <c r="R308" s="2"/>
      <c r="S308" s="2"/>
      <c r="T308" s="2"/>
      <c r="U308" s="2"/>
      <c r="V308" s="2"/>
      <c r="W308" s="2"/>
      <c r="X308" s="2"/>
      <c r="Y308" s="2"/>
      <c r="Z308" s="2"/>
    </row>
    <row r="309" spans="1:26" ht="15.75" customHeight="1">
      <c r="A309" s="47" t="s">
        <v>16</v>
      </c>
      <c r="B309" s="43" t="s">
        <v>213</v>
      </c>
      <c r="C309" s="204">
        <f>D301</f>
        <v>0</v>
      </c>
      <c r="D309" s="180"/>
      <c r="E309" s="48"/>
      <c r="F309" s="48"/>
      <c r="G309" s="48"/>
      <c r="H309" s="48"/>
      <c r="I309" s="48"/>
      <c r="J309" s="48"/>
      <c r="K309" s="48"/>
      <c r="L309" s="48"/>
      <c r="M309" s="48"/>
      <c r="N309" s="48"/>
      <c r="O309" s="48"/>
      <c r="P309" s="2"/>
      <c r="Q309" s="2"/>
      <c r="R309" s="2"/>
      <c r="S309" s="2"/>
      <c r="T309" s="2"/>
      <c r="U309" s="2"/>
      <c r="V309" s="2"/>
      <c r="W309" s="2"/>
      <c r="X309" s="2"/>
      <c r="Y309" s="2"/>
      <c r="Z309" s="2"/>
    </row>
    <row r="310" spans="1:26" ht="15.75" customHeight="1">
      <c r="A310" s="189" t="s">
        <v>175</v>
      </c>
      <c r="B310" s="180"/>
      <c r="C310" s="203" t="e">
        <f>SUM(C306:D308)</f>
        <v>#DIV/0!</v>
      </c>
      <c r="D310" s="180"/>
      <c r="E310" s="48"/>
      <c r="F310" s="48"/>
      <c r="G310" s="48"/>
      <c r="H310" s="48"/>
      <c r="I310" s="48"/>
      <c r="J310" s="48"/>
      <c r="K310" s="48"/>
      <c r="L310" s="48"/>
      <c r="M310" s="48"/>
      <c r="N310" s="48"/>
      <c r="O310" s="48"/>
      <c r="P310" s="2"/>
      <c r="Q310" s="2"/>
      <c r="R310" s="2"/>
      <c r="S310" s="2"/>
      <c r="T310" s="2"/>
      <c r="U310" s="2"/>
      <c r="V310" s="2"/>
      <c r="W310" s="2"/>
      <c r="X310" s="2"/>
      <c r="Y310" s="2"/>
      <c r="Z310" s="2"/>
    </row>
    <row r="311" spans="1:26" ht="15.75" customHeight="1">
      <c r="A311" s="48"/>
      <c r="B311" s="48"/>
      <c r="C311" s="48"/>
      <c r="D311" s="48"/>
      <c r="E311" s="48"/>
      <c r="F311" s="48"/>
      <c r="G311" s="48"/>
      <c r="H311" s="48"/>
      <c r="I311" s="48"/>
      <c r="J311" s="48"/>
      <c r="K311" s="48"/>
      <c r="L311" s="48"/>
      <c r="M311" s="48"/>
      <c r="N311" s="48"/>
      <c r="O311" s="48"/>
      <c r="P311" s="2"/>
      <c r="Q311" s="2"/>
      <c r="R311" s="2"/>
      <c r="S311" s="2"/>
      <c r="T311" s="2"/>
      <c r="U311" s="2"/>
      <c r="V311" s="2"/>
      <c r="W311" s="2"/>
      <c r="X311" s="2"/>
      <c r="Y311" s="2"/>
      <c r="Z311" s="2"/>
    </row>
    <row r="312" spans="1:26" ht="15.75" customHeight="1">
      <c r="A312" s="48"/>
      <c r="B312" s="48"/>
      <c r="C312" s="48"/>
      <c r="D312" s="48"/>
      <c r="E312" s="48"/>
      <c r="F312" s="48"/>
      <c r="G312" s="48"/>
      <c r="H312" s="48"/>
      <c r="I312" s="48"/>
      <c r="J312" s="48"/>
      <c r="K312" s="48"/>
      <c r="L312" s="48"/>
      <c r="M312" s="48"/>
      <c r="N312" s="48"/>
      <c r="O312" s="48"/>
      <c r="P312" s="2"/>
      <c r="Q312" s="2"/>
      <c r="R312" s="2"/>
      <c r="S312" s="2"/>
      <c r="T312" s="2"/>
      <c r="U312" s="2"/>
      <c r="V312" s="2"/>
      <c r="W312" s="2"/>
      <c r="X312" s="2"/>
      <c r="Y312" s="2"/>
      <c r="Z312" s="2"/>
    </row>
    <row r="313" spans="1:26" ht="15.75" customHeight="1">
      <c r="A313" s="188" t="s">
        <v>618</v>
      </c>
      <c r="B313" s="185"/>
      <c r="C313" s="185"/>
      <c r="D313" s="180"/>
      <c r="E313" s="48"/>
      <c r="F313" s="48"/>
      <c r="G313" s="48"/>
      <c r="H313" s="48"/>
      <c r="I313" s="48"/>
      <c r="J313" s="48"/>
      <c r="K313" s="48"/>
      <c r="L313" s="48"/>
      <c r="M313" s="48"/>
      <c r="N313" s="48"/>
      <c r="O313" s="48"/>
      <c r="P313" s="2"/>
      <c r="Q313" s="2"/>
      <c r="R313" s="2"/>
      <c r="S313" s="2"/>
      <c r="T313" s="2"/>
      <c r="U313" s="2"/>
      <c r="V313" s="2"/>
      <c r="W313" s="2"/>
      <c r="X313" s="2"/>
      <c r="Y313" s="2"/>
      <c r="Z313" s="2"/>
    </row>
    <row r="314" spans="1:26" ht="15.75" customHeight="1">
      <c r="A314" s="16" t="s">
        <v>78</v>
      </c>
      <c r="B314" s="16" t="s">
        <v>619</v>
      </c>
      <c r="C314" s="16" t="s">
        <v>170</v>
      </c>
      <c r="D314" s="16" t="s">
        <v>49</v>
      </c>
      <c r="E314" s="48"/>
      <c r="F314" s="40"/>
      <c r="G314" s="48"/>
      <c r="H314" s="48"/>
      <c r="I314" s="48"/>
      <c r="J314" s="48"/>
      <c r="K314" s="48"/>
      <c r="L314" s="48"/>
      <c r="M314" s="48"/>
      <c r="N314" s="48"/>
      <c r="O314" s="48"/>
      <c r="P314" s="2"/>
      <c r="Q314" s="2"/>
      <c r="R314" s="2"/>
      <c r="S314" s="2"/>
      <c r="T314" s="2"/>
      <c r="U314" s="2"/>
      <c r="V314" s="2"/>
      <c r="W314" s="2"/>
      <c r="X314" s="2"/>
      <c r="Y314" s="2"/>
      <c r="Z314" s="2"/>
    </row>
    <row r="315" spans="1:26" ht="15.75" customHeight="1">
      <c r="A315" s="73" t="s">
        <v>8</v>
      </c>
      <c r="B315" s="141" t="s">
        <v>214</v>
      </c>
      <c r="C315" s="173">
        <v>0</v>
      </c>
      <c r="D315" s="142" t="e">
        <f>(C332+C333)*C315</f>
        <v>#DIV/0!</v>
      </c>
      <c r="E315" s="48"/>
      <c r="F315" s="48"/>
      <c r="G315" s="48"/>
      <c r="H315" s="48"/>
      <c r="I315" s="48"/>
      <c r="J315" s="48"/>
      <c r="K315" s="48"/>
      <c r="L315" s="48"/>
      <c r="M315" s="48"/>
      <c r="N315" s="48"/>
      <c r="O315" s="48"/>
      <c r="P315" s="2"/>
      <c r="Q315" s="2"/>
      <c r="R315" s="2"/>
      <c r="S315" s="2"/>
      <c r="T315" s="2"/>
      <c r="U315" s="2"/>
      <c r="V315" s="2"/>
      <c r="W315" s="2"/>
      <c r="X315" s="2"/>
      <c r="Y315" s="2"/>
      <c r="Z315" s="2"/>
    </row>
    <row r="316" spans="1:26" ht="18" customHeight="1">
      <c r="A316" s="73" t="s">
        <v>11</v>
      </c>
      <c r="B316" s="143" t="s">
        <v>663</v>
      </c>
      <c r="C316" s="144"/>
      <c r="D316" s="142" t="e">
        <f>D317+D320+D321+D323</f>
        <v>#DIV/0!</v>
      </c>
      <c r="E316" s="48"/>
      <c r="F316" s="48"/>
      <c r="G316" s="48"/>
      <c r="H316" s="48"/>
      <c r="I316" s="48"/>
      <c r="J316" s="48"/>
      <c r="K316" s="48"/>
      <c r="L316" s="48"/>
      <c r="M316" s="48"/>
      <c r="N316" s="48"/>
      <c r="O316" s="48"/>
      <c r="P316" s="2"/>
      <c r="Q316" s="2"/>
      <c r="R316" s="2"/>
      <c r="S316" s="2"/>
      <c r="T316" s="2"/>
      <c r="U316" s="2"/>
      <c r="V316" s="2"/>
      <c r="W316" s="2"/>
      <c r="X316" s="2"/>
      <c r="Y316" s="2"/>
      <c r="Z316" s="2"/>
    </row>
    <row r="317" spans="1:26" ht="15.75" customHeight="1">
      <c r="A317" s="7" t="s">
        <v>215</v>
      </c>
      <c r="B317" s="74" t="s">
        <v>216</v>
      </c>
      <c r="C317" s="75">
        <f>C319+C318</f>
        <v>0.08</v>
      </c>
      <c r="D317" s="76" t="e">
        <f>D318+D319</f>
        <v>#DIV/0!</v>
      </c>
      <c r="E317" s="48"/>
      <c r="F317" s="48"/>
      <c r="G317" s="48"/>
      <c r="H317" s="48"/>
      <c r="I317" s="48"/>
      <c r="J317" s="48"/>
      <c r="K317" s="48"/>
      <c r="L317" s="48"/>
      <c r="M317" s="48"/>
      <c r="N317" s="48"/>
      <c r="O317" s="48"/>
      <c r="P317" s="2"/>
      <c r="Q317" s="2"/>
      <c r="R317" s="2"/>
      <c r="S317" s="2"/>
      <c r="T317" s="2"/>
      <c r="U317" s="2"/>
      <c r="V317" s="2"/>
      <c r="W317" s="2"/>
      <c r="X317" s="2"/>
      <c r="Y317" s="2"/>
      <c r="Z317" s="2"/>
    </row>
    <row r="318" spans="1:26" ht="15.75" customHeight="1">
      <c r="A318" s="47" t="s">
        <v>217</v>
      </c>
      <c r="B318" s="43" t="s">
        <v>218</v>
      </c>
      <c r="C318" s="174">
        <v>0.03</v>
      </c>
      <c r="D318" s="29" t="e">
        <f>(C332+C333)*C318</f>
        <v>#DIV/0!</v>
      </c>
      <c r="E318" s="48"/>
      <c r="F318" s="48"/>
      <c r="G318" s="48"/>
      <c r="H318" s="48"/>
      <c r="I318" s="48"/>
      <c r="J318" s="48"/>
      <c r="K318" s="48"/>
      <c r="L318" s="48"/>
      <c r="M318" s="48"/>
      <c r="N318" s="48"/>
      <c r="O318" s="48"/>
      <c r="P318" s="2"/>
      <c r="Q318" s="2"/>
      <c r="R318" s="2"/>
      <c r="S318" s="2"/>
      <c r="T318" s="2"/>
      <c r="U318" s="2"/>
      <c r="V318" s="2"/>
      <c r="W318" s="2"/>
      <c r="X318" s="2"/>
      <c r="Y318" s="2"/>
      <c r="Z318" s="2"/>
    </row>
    <row r="319" spans="1:26" ht="15.75" customHeight="1">
      <c r="A319" s="47" t="s">
        <v>219</v>
      </c>
      <c r="B319" s="43" t="s">
        <v>220</v>
      </c>
      <c r="C319" s="174">
        <v>0.05</v>
      </c>
      <c r="D319" s="29" t="e">
        <f>(C332+C333)*C319</f>
        <v>#DIV/0!</v>
      </c>
      <c r="E319" s="48"/>
      <c r="F319" s="48"/>
      <c r="G319" s="48"/>
      <c r="H319" s="48"/>
      <c r="I319" s="48"/>
      <c r="J319" s="48"/>
      <c r="K319" s="48"/>
      <c r="L319" s="48"/>
      <c r="M319" s="48"/>
      <c r="N319" s="48"/>
      <c r="O319" s="48"/>
      <c r="P319" s="2"/>
      <c r="Q319" s="2"/>
      <c r="R319" s="2"/>
      <c r="S319" s="2"/>
      <c r="T319" s="2"/>
      <c r="U319" s="2"/>
      <c r="V319" s="2"/>
      <c r="W319" s="2"/>
      <c r="X319" s="2"/>
      <c r="Y319" s="2"/>
      <c r="Z319" s="2"/>
    </row>
    <row r="320" spans="1:26" ht="15.75" customHeight="1">
      <c r="A320" s="7" t="s">
        <v>221</v>
      </c>
      <c r="B320" s="74" t="s">
        <v>222</v>
      </c>
      <c r="C320" s="75">
        <v>0</v>
      </c>
      <c r="D320" s="76">
        <v>0</v>
      </c>
      <c r="E320" s="48"/>
      <c r="F320" s="48"/>
      <c r="G320" s="48"/>
      <c r="H320" s="48"/>
      <c r="I320" s="48"/>
      <c r="J320" s="48"/>
      <c r="K320" s="48"/>
      <c r="L320" s="48"/>
      <c r="M320" s="48"/>
      <c r="N320" s="48"/>
      <c r="O320" s="48"/>
      <c r="P320" s="2"/>
      <c r="Q320" s="2"/>
      <c r="R320" s="2"/>
      <c r="S320" s="2"/>
      <c r="T320" s="2"/>
      <c r="U320" s="2"/>
      <c r="V320" s="2"/>
      <c r="W320" s="2"/>
      <c r="X320" s="2"/>
      <c r="Y320" s="2"/>
      <c r="Z320" s="2"/>
    </row>
    <row r="321" spans="1:26" ht="15.75" customHeight="1">
      <c r="A321" s="7" t="s">
        <v>223</v>
      </c>
      <c r="B321" s="74" t="s">
        <v>224</v>
      </c>
      <c r="C321" s="75">
        <f t="shared" ref="C321:D321" si="8">C322</f>
        <v>0.03</v>
      </c>
      <c r="D321" s="76" t="e">
        <f t="shared" si="8"/>
        <v>#DIV/0!</v>
      </c>
      <c r="E321" s="48"/>
      <c r="F321" s="48"/>
      <c r="G321" s="48"/>
      <c r="H321" s="48"/>
      <c r="I321" s="48"/>
      <c r="J321" s="48"/>
      <c r="K321" s="48"/>
      <c r="L321" s="48"/>
      <c r="M321" s="48"/>
      <c r="N321" s="48"/>
      <c r="O321" s="48"/>
      <c r="P321" s="2"/>
      <c r="Q321" s="2"/>
      <c r="R321" s="2"/>
      <c r="S321" s="2"/>
      <c r="T321" s="2"/>
      <c r="U321" s="2"/>
      <c r="V321" s="2"/>
      <c r="W321" s="2"/>
      <c r="X321" s="2"/>
      <c r="Y321" s="2"/>
      <c r="Z321" s="2"/>
    </row>
    <row r="322" spans="1:26" ht="15.75" customHeight="1">
      <c r="A322" s="47" t="s">
        <v>225</v>
      </c>
      <c r="B322" s="43" t="s">
        <v>226</v>
      </c>
      <c r="C322" s="174">
        <v>0.03</v>
      </c>
      <c r="D322" s="29" t="e">
        <f>(C333+C332)*C322</f>
        <v>#DIV/0!</v>
      </c>
      <c r="E322" s="48"/>
      <c r="F322" s="48"/>
      <c r="G322" s="48"/>
      <c r="H322" s="48"/>
      <c r="I322" s="48"/>
      <c r="J322" s="48"/>
      <c r="K322" s="48"/>
      <c r="L322" s="48"/>
      <c r="M322" s="48"/>
      <c r="N322" s="48"/>
      <c r="O322" s="48"/>
      <c r="P322" s="2"/>
      <c r="Q322" s="2"/>
      <c r="R322" s="2"/>
      <c r="S322" s="2"/>
      <c r="T322" s="2"/>
      <c r="U322" s="2"/>
      <c r="V322" s="2"/>
      <c r="W322" s="2"/>
      <c r="X322" s="2"/>
      <c r="Y322" s="2"/>
      <c r="Z322" s="2"/>
    </row>
    <row r="323" spans="1:26" ht="15.75" customHeight="1">
      <c r="A323" s="7"/>
      <c r="B323" s="130"/>
      <c r="C323" s="131"/>
      <c r="D323" s="145" t="e">
        <f>SUM(D326:D327)</f>
        <v>#DIV/0!</v>
      </c>
      <c r="E323" s="48"/>
      <c r="F323" s="48"/>
      <c r="G323" s="48"/>
      <c r="H323" s="48"/>
      <c r="I323" s="48"/>
      <c r="J323" s="48"/>
      <c r="K323" s="48"/>
      <c r="L323" s="48"/>
      <c r="M323" s="48"/>
      <c r="N323" s="48"/>
      <c r="O323" s="48"/>
      <c r="P323" s="2"/>
      <c r="Q323" s="2"/>
      <c r="R323" s="2"/>
      <c r="S323" s="2"/>
      <c r="T323" s="2"/>
      <c r="U323" s="2"/>
      <c r="V323" s="2"/>
      <c r="W323" s="2"/>
      <c r="X323" s="2"/>
      <c r="Y323" s="2"/>
      <c r="Z323" s="2"/>
    </row>
    <row r="324" spans="1:26" ht="15.75" customHeight="1">
      <c r="A324" s="146"/>
      <c r="B324" s="97" t="s">
        <v>610</v>
      </c>
      <c r="C324" s="175">
        <v>0.05</v>
      </c>
      <c r="D324" s="147" t="e">
        <f>(C332+C333)*C324</f>
        <v>#DIV/0!</v>
      </c>
      <c r="E324" s="48"/>
      <c r="F324" s="48"/>
      <c r="G324" s="48"/>
      <c r="H324" s="48"/>
      <c r="I324" s="48"/>
      <c r="J324" s="48"/>
      <c r="K324" s="48"/>
      <c r="L324" s="48"/>
      <c r="M324" s="48"/>
      <c r="N324" s="48"/>
      <c r="O324" s="48"/>
      <c r="P324" s="2"/>
      <c r="Q324" s="2"/>
      <c r="R324" s="2"/>
      <c r="S324" s="2"/>
      <c r="T324" s="2"/>
      <c r="U324" s="2"/>
      <c r="V324" s="2"/>
      <c r="W324" s="2"/>
      <c r="X324" s="2"/>
      <c r="Y324" s="2"/>
      <c r="Z324" s="2"/>
    </row>
    <row r="325" spans="1:26" ht="15.75" customHeight="1">
      <c r="A325" s="146"/>
      <c r="B325" s="96" t="s">
        <v>611</v>
      </c>
      <c r="C325" s="175">
        <v>1.3299999999999999E-2</v>
      </c>
      <c r="D325" s="147" t="e">
        <f>(C332+C333)*C325</f>
        <v>#DIV/0!</v>
      </c>
      <c r="E325" s="48"/>
      <c r="F325" s="48"/>
      <c r="G325" s="48"/>
      <c r="H325" s="48"/>
      <c r="I325" s="48"/>
      <c r="J325" s="48"/>
      <c r="K325" s="48"/>
      <c r="L325" s="48"/>
      <c r="M325" s="48"/>
      <c r="N325" s="48"/>
      <c r="O325" s="48"/>
      <c r="P325" s="2"/>
      <c r="Q325" s="2"/>
      <c r="R325" s="2"/>
      <c r="S325" s="2"/>
      <c r="T325" s="2"/>
      <c r="U325" s="2"/>
      <c r="V325" s="2"/>
      <c r="W325" s="2"/>
      <c r="X325" s="2"/>
      <c r="Y325" s="2"/>
      <c r="Z325" s="2"/>
    </row>
    <row r="326" spans="1:26" ht="15.75" customHeight="1">
      <c r="A326" s="205" t="s">
        <v>620</v>
      </c>
      <c r="B326" s="132" t="s">
        <v>621</v>
      </c>
      <c r="C326" s="133" t="s">
        <v>622</v>
      </c>
      <c r="D326" s="148" t="s">
        <v>623</v>
      </c>
      <c r="E326" s="48"/>
      <c r="F326" s="48"/>
      <c r="G326" s="48"/>
      <c r="H326" s="48"/>
      <c r="I326" s="48"/>
      <c r="J326" s="48"/>
      <c r="K326" s="48"/>
      <c r="L326" s="48"/>
      <c r="M326" s="48"/>
      <c r="N326" s="48"/>
      <c r="O326" s="48"/>
      <c r="P326" s="2"/>
      <c r="Q326" s="2"/>
      <c r="R326" s="2"/>
      <c r="S326" s="2"/>
      <c r="T326" s="2"/>
      <c r="U326" s="2"/>
      <c r="V326" s="2"/>
      <c r="W326" s="2"/>
      <c r="X326" s="2"/>
      <c r="Y326" s="2"/>
      <c r="Z326" s="2"/>
    </row>
    <row r="327" spans="1:26" ht="15.75" customHeight="1">
      <c r="A327" s="206"/>
      <c r="B327" s="134" t="e">
        <f>C332+C333</f>
        <v>#DIV/0!</v>
      </c>
      <c r="C327" s="176">
        <f>C257</f>
        <v>0.19470000000000001</v>
      </c>
      <c r="D327" s="127" t="e">
        <f>B327*C327/1</f>
        <v>#DIV/0!</v>
      </c>
      <c r="E327" s="48"/>
      <c r="F327" s="48"/>
      <c r="G327" s="48"/>
      <c r="H327" s="48"/>
      <c r="I327" s="48"/>
      <c r="J327" s="48"/>
      <c r="K327" s="48"/>
      <c r="L327" s="48"/>
      <c r="M327" s="48"/>
      <c r="N327" s="48"/>
      <c r="O327" s="48"/>
      <c r="P327" s="2"/>
      <c r="Q327" s="2"/>
      <c r="R327" s="2"/>
      <c r="S327" s="2"/>
      <c r="T327" s="2"/>
      <c r="U327" s="2"/>
      <c r="V327" s="2"/>
      <c r="W327" s="2"/>
      <c r="X327" s="2"/>
      <c r="Y327" s="2"/>
      <c r="Z327" s="2"/>
    </row>
    <row r="328" spans="1:26" ht="15.75" customHeight="1">
      <c r="A328" s="179" t="s">
        <v>89</v>
      </c>
      <c r="B328" s="183"/>
      <c r="C328" s="180"/>
      <c r="D328" s="24" t="e">
        <f>D327</f>
        <v>#DIV/0!</v>
      </c>
      <c r="E328" s="48"/>
      <c r="F328" s="48"/>
      <c r="G328" s="48"/>
      <c r="H328" s="48"/>
      <c r="I328" s="48"/>
      <c r="J328" s="48"/>
      <c r="K328" s="48"/>
      <c r="L328" s="48"/>
      <c r="M328" s="48"/>
      <c r="N328" s="48"/>
      <c r="O328" s="48"/>
      <c r="P328" s="2"/>
      <c r="Q328" s="2"/>
      <c r="R328" s="2"/>
      <c r="S328" s="2"/>
      <c r="T328" s="2"/>
      <c r="U328" s="2"/>
      <c r="V328" s="2"/>
      <c r="W328" s="2"/>
      <c r="X328" s="2"/>
      <c r="Y328" s="2"/>
      <c r="Z328" s="2"/>
    </row>
    <row r="329" spans="1:26" ht="15.75" customHeight="1">
      <c r="A329" s="48"/>
      <c r="B329" s="48"/>
      <c r="C329" s="48"/>
      <c r="D329" s="48"/>
      <c r="E329" s="48"/>
      <c r="F329" s="48"/>
      <c r="G329" s="48"/>
      <c r="H329" s="48"/>
      <c r="I329" s="48"/>
      <c r="J329" s="48"/>
      <c r="K329" s="48"/>
      <c r="L329" s="48"/>
      <c r="M329" s="48"/>
      <c r="N329" s="48"/>
      <c r="O329" s="48"/>
      <c r="P329" s="2"/>
      <c r="Q329" s="2"/>
      <c r="R329" s="2"/>
      <c r="S329" s="2"/>
      <c r="T329" s="2"/>
      <c r="U329" s="2"/>
      <c r="V329" s="2"/>
      <c r="W329" s="2"/>
      <c r="X329" s="2"/>
      <c r="Y329" s="2"/>
      <c r="Z329" s="2"/>
    </row>
    <row r="330" spans="1:26" ht="15.75" customHeight="1">
      <c r="A330" s="48"/>
      <c r="B330" s="48"/>
      <c r="C330" s="48"/>
      <c r="D330" s="48"/>
      <c r="E330" s="48"/>
      <c r="F330" s="48"/>
      <c r="G330" s="48"/>
      <c r="H330" s="48"/>
      <c r="I330" s="48"/>
      <c r="J330" s="48"/>
      <c r="K330" s="48"/>
      <c r="L330" s="48"/>
      <c r="M330" s="48"/>
      <c r="N330" s="48"/>
      <c r="O330" s="48"/>
      <c r="P330" s="2"/>
      <c r="Q330" s="2"/>
      <c r="R330" s="2"/>
      <c r="S330" s="2"/>
      <c r="T330" s="2"/>
      <c r="U330" s="2"/>
      <c r="V330" s="2"/>
      <c r="W330" s="2"/>
      <c r="X330" s="2"/>
      <c r="Y330" s="2"/>
      <c r="Z330" s="2"/>
    </row>
    <row r="331" spans="1:26" ht="15.75" customHeight="1">
      <c r="A331" s="194" t="s">
        <v>227</v>
      </c>
      <c r="B331" s="183"/>
      <c r="C331" s="180"/>
      <c r="D331" s="48"/>
      <c r="E331" s="48"/>
      <c r="F331" s="48"/>
      <c r="G331" s="48"/>
      <c r="H331" s="48"/>
      <c r="I331" s="48"/>
      <c r="J331" s="48"/>
      <c r="K331" s="48"/>
      <c r="L331" s="48"/>
      <c r="M331" s="48"/>
      <c r="N331" s="48"/>
      <c r="O331" s="48"/>
      <c r="P331" s="2"/>
      <c r="Q331" s="2"/>
      <c r="R331" s="2"/>
      <c r="S331" s="2"/>
      <c r="T331" s="2"/>
      <c r="U331" s="2"/>
      <c r="V331" s="2"/>
      <c r="W331" s="2"/>
      <c r="X331" s="2"/>
      <c r="Y331" s="2"/>
      <c r="Z331" s="2"/>
    </row>
    <row r="332" spans="1:26" ht="15.75" customHeight="1">
      <c r="A332" s="77" t="s">
        <v>8</v>
      </c>
      <c r="B332" s="78" t="s">
        <v>228</v>
      </c>
      <c r="C332" s="79">
        <f>C266</f>
        <v>0</v>
      </c>
      <c r="D332" s="48"/>
      <c r="E332" s="48"/>
      <c r="F332" s="48"/>
      <c r="G332" s="48"/>
      <c r="H332" s="48"/>
      <c r="I332" s="48"/>
      <c r="J332" s="48"/>
      <c r="K332" s="48"/>
      <c r="L332" s="48"/>
      <c r="M332" s="48"/>
      <c r="N332" s="48"/>
      <c r="O332" s="48"/>
      <c r="P332" s="2"/>
      <c r="Q332" s="2"/>
      <c r="R332" s="2"/>
      <c r="S332" s="2"/>
      <c r="T332" s="2"/>
      <c r="U332" s="2"/>
      <c r="V332" s="2"/>
      <c r="W332" s="2"/>
      <c r="X332" s="2"/>
      <c r="Y332" s="2"/>
      <c r="Z332" s="2"/>
    </row>
    <row r="333" spans="1:26" ht="15.75" customHeight="1">
      <c r="A333" s="77" t="s">
        <v>11</v>
      </c>
      <c r="B333" s="78" t="s">
        <v>229</v>
      </c>
      <c r="C333" s="79" t="e">
        <f>C310</f>
        <v>#DIV/0!</v>
      </c>
      <c r="D333" s="48"/>
      <c r="E333" s="48"/>
      <c r="F333" s="48"/>
      <c r="G333" s="48"/>
      <c r="H333" s="48"/>
      <c r="I333" s="48"/>
      <c r="J333" s="48"/>
      <c r="K333" s="48"/>
      <c r="L333" s="48"/>
      <c r="M333" s="48"/>
      <c r="N333" s="48"/>
      <c r="O333" s="48"/>
      <c r="P333" s="2"/>
      <c r="Q333" s="2"/>
      <c r="R333" s="2"/>
      <c r="S333" s="2"/>
      <c r="T333" s="2"/>
      <c r="U333" s="2"/>
      <c r="V333" s="2"/>
      <c r="W333" s="2"/>
      <c r="X333" s="2"/>
      <c r="Y333" s="2"/>
      <c r="Z333" s="2"/>
    </row>
    <row r="334" spans="1:26" ht="15.75" customHeight="1">
      <c r="A334" s="77" t="s">
        <v>13</v>
      </c>
      <c r="B334" s="78" t="s">
        <v>230</v>
      </c>
      <c r="C334" s="79" t="e">
        <f>D328</f>
        <v>#DIV/0!</v>
      </c>
      <c r="D334" s="48"/>
      <c r="E334" s="48"/>
      <c r="F334" s="48"/>
      <c r="G334" s="48"/>
      <c r="H334" s="48"/>
      <c r="I334" s="48"/>
      <c r="J334" s="48"/>
      <c r="K334" s="48"/>
      <c r="L334" s="48"/>
      <c r="M334" s="48"/>
      <c r="N334" s="48"/>
      <c r="O334" s="48"/>
      <c r="P334" s="2"/>
      <c r="Q334" s="2"/>
      <c r="R334" s="2"/>
      <c r="S334" s="2"/>
      <c r="T334" s="2"/>
      <c r="U334" s="2"/>
      <c r="V334" s="2"/>
      <c r="W334" s="2"/>
      <c r="X334" s="2"/>
      <c r="Y334" s="2"/>
      <c r="Z334" s="2"/>
    </row>
    <row r="335" spans="1:26" ht="15.75" customHeight="1">
      <c r="A335" s="77" t="s">
        <v>16</v>
      </c>
      <c r="B335" s="78" t="s">
        <v>231</v>
      </c>
      <c r="C335" s="79" t="e">
        <f>C332+C333+C334</f>
        <v>#DIV/0!</v>
      </c>
      <c r="D335" s="48"/>
      <c r="E335" s="48"/>
      <c r="F335" s="48"/>
      <c r="G335" s="48"/>
      <c r="H335" s="48"/>
      <c r="I335" s="48"/>
      <c r="J335" s="48"/>
      <c r="K335" s="48"/>
      <c r="L335" s="48"/>
      <c r="M335" s="48"/>
      <c r="N335" s="48"/>
      <c r="O335" s="48"/>
      <c r="P335" s="2"/>
      <c r="Q335" s="2"/>
      <c r="R335" s="2"/>
      <c r="S335" s="2"/>
      <c r="T335" s="2"/>
      <c r="U335" s="2"/>
      <c r="V335" s="2"/>
      <c r="W335" s="2"/>
      <c r="X335" s="2"/>
      <c r="Y335" s="2"/>
      <c r="Z335" s="2"/>
    </row>
    <row r="336" spans="1:26" ht="15.75" customHeight="1">
      <c r="A336" s="77" t="s">
        <v>54</v>
      </c>
      <c r="B336" s="78" t="s">
        <v>232</v>
      </c>
      <c r="C336" s="80">
        <f>E26</f>
        <v>22328</v>
      </c>
      <c r="D336" s="48"/>
      <c r="E336" s="48"/>
      <c r="F336" s="48"/>
      <c r="G336" s="48"/>
      <c r="H336" s="48"/>
      <c r="I336" s="48"/>
      <c r="J336" s="48"/>
      <c r="K336" s="48"/>
      <c r="L336" s="48"/>
      <c r="M336" s="48"/>
      <c r="N336" s="48"/>
      <c r="O336" s="48"/>
      <c r="P336" s="2"/>
      <c r="Q336" s="2"/>
      <c r="R336" s="2"/>
      <c r="S336" s="2"/>
      <c r="T336" s="2"/>
      <c r="U336" s="2"/>
      <c r="V336" s="2"/>
      <c r="W336" s="2"/>
      <c r="X336" s="2"/>
      <c r="Y336" s="2"/>
      <c r="Z336" s="2"/>
    </row>
    <row r="337" spans="1:26" ht="15.75" customHeight="1">
      <c r="A337" s="77" t="s">
        <v>56</v>
      </c>
      <c r="B337" s="78" t="s">
        <v>233</v>
      </c>
      <c r="C337" s="81" t="e">
        <f>C335/C336</f>
        <v>#DIV/0!</v>
      </c>
      <c r="D337" s="48"/>
      <c r="E337" s="48"/>
      <c r="F337" s="48"/>
      <c r="G337" s="48"/>
      <c r="H337" s="48"/>
      <c r="I337" s="48"/>
      <c r="J337" s="48"/>
      <c r="K337" s="48"/>
      <c r="L337" s="48"/>
      <c r="M337" s="48"/>
      <c r="N337" s="48"/>
      <c r="O337" s="48"/>
      <c r="P337" s="2"/>
      <c r="Q337" s="2"/>
      <c r="R337" s="2"/>
      <c r="S337" s="2"/>
      <c r="T337" s="2"/>
      <c r="U337" s="2"/>
      <c r="V337" s="2"/>
      <c r="W337" s="2"/>
      <c r="X337" s="2"/>
      <c r="Y337" s="2"/>
      <c r="Z337" s="2"/>
    </row>
    <row r="338" spans="1:26" ht="15.75" customHeight="1">
      <c r="A338" s="48"/>
      <c r="B338" s="48"/>
      <c r="C338" s="48"/>
      <c r="D338" s="48"/>
      <c r="E338" s="48"/>
      <c r="F338" s="48"/>
      <c r="G338" s="48"/>
      <c r="H338" s="48"/>
      <c r="I338" s="48"/>
      <c r="J338" s="48"/>
      <c r="K338" s="48"/>
      <c r="L338" s="48"/>
      <c r="M338" s="48"/>
      <c r="N338" s="48"/>
      <c r="O338" s="48"/>
      <c r="P338" s="2"/>
      <c r="Q338" s="2"/>
      <c r="R338" s="2"/>
      <c r="S338" s="2"/>
      <c r="T338" s="2"/>
      <c r="U338" s="2"/>
      <c r="V338" s="2"/>
      <c r="W338" s="2"/>
      <c r="X338" s="2"/>
      <c r="Y338" s="2"/>
      <c r="Z338" s="2"/>
    </row>
    <row r="339" spans="1:26" ht="15.75" customHeight="1">
      <c r="A339" s="82" t="s">
        <v>234</v>
      </c>
      <c r="B339" s="83"/>
      <c r="C339" s="72"/>
      <c r="D339" s="72"/>
      <c r="E339" s="72"/>
      <c r="F339" s="72"/>
      <c r="G339" s="72"/>
      <c r="H339" s="72"/>
      <c r="I339" s="72"/>
      <c r="J339" s="48"/>
      <c r="K339" s="48"/>
      <c r="L339" s="48"/>
      <c r="M339" s="48"/>
      <c r="N339" s="48"/>
      <c r="O339" s="48"/>
      <c r="P339" s="2"/>
      <c r="Q339" s="2"/>
      <c r="R339" s="2"/>
      <c r="S339" s="2"/>
      <c r="T339" s="2"/>
      <c r="U339" s="2"/>
      <c r="V339" s="2"/>
      <c r="W339" s="2"/>
      <c r="X339" s="2"/>
      <c r="Y339" s="2"/>
      <c r="Z339" s="2"/>
    </row>
    <row r="340" spans="1:26" ht="15.75" customHeight="1">
      <c r="A340" s="84"/>
      <c r="B340" s="84"/>
      <c r="C340" s="72"/>
      <c r="D340" s="72"/>
      <c r="E340" s="48"/>
      <c r="F340" s="48"/>
      <c r="G340" s="48"/>
      <c r="H340" s="48"/>
      <c r="I340" s="48"/>
      <c r="J340" s="48"/>
      <c r="K340" s="48"/>
      <c r="L340" s="48"/>
      <c r="M340" s="48"/>
      <c r="N340" s="48"/>
      <c r="O340" s="48"/>
      <c r="P340" s="2"/>
      <c r="Q340" s="2"/>
      <c r="R340" s="2"/>
      <c r="S340" s="2"/>
      <c r="T340" s="2"/>
      <c r="U340" s="2"/>
      <c r="V340" s="2"/>
      <c r="W340" s="2"/>
      <c r="X340" s="2"/>
      <c r="Y340" s="2"/>
      <c r="Z340" s="2"/>
    </row>
    <row r="341" spans="1:26" ht="15.75" customHeight="1">
      <c r="A341" s="72"/>
      <c r="B341" s="72"/>
      <c r="C341" s="72"/>
      <c r="D341" s="72"/>
      <c r="E341" s="72"/>
      <c r="F341" s="48"/>
      <c r="G341" s="48"/>
      <c r="H341" s="48"/>
      <c r="I341" s="48"/>
      <c r="J341" s="48"/>
      <c r="K341" s="48"/>
      <c r="L341" s="48"/>
      <c r="M341" s="48"/>
      <c r="N341" s="48"/>
      <c r="O341" s="48"/>
      <c r="P341" s="2"/>
      <c r="Q341" s="2"/>
      <c r="R341" s="2"/>
      <c r="S341" s="2"/>
      <c r="T341" s="2"/>
      <c r="U341" s="2"/>
      <c r="V341" s="2"/>
      <c r="W341" s="2"/>
      <c r="X341" s="2"/>
      <c r="Y341" s="2"/>
      <c r="Z341" s="2"/>
    </row>
    <row r="342" spans="1:26" ht="15.75" customHeight="1">
      <c r="A342" s="199" t="s">
        <v>235</v>
      </c>
      <c r="B342" s="200"/>
      <c r="C342" s="72"/>
      <c r="D342" s="72"/>
      <c r="E342" s="72"/>
      <c r="F342" s="48"/>
      <c r="G342" s="48"/>
      <c r="H342" s="48"/>
      <c r="I342" s="48"/>
      <c r="J342" s="48"/>
      <c r="K342" s="48"/>
      <c r="L342" s="48"/>
      <c r="M342" s="48"/>
      <c r="N342" s="48"/>
      <c r="O342" s="48"/>
      <c r="P342" s="2"/>
      <c r="Q342" s="2"/>
      <c r="R342" s="2"/>
      <c r="S342" s="2"/>
      <c r="T342" s="2"/>
      <c r="U342" s="2"/>
      <c r="V342" s="2"/>
      <c r="W342" s="2"/>
      <c r="X342" s="2"/>
      <c r="Y342" s="2"/>
      <c r="Z342" s="2"/>
    </row>
    <row r="343" spans="1:26" ht="15.75" customHeight="1">
      <c r="A343" s="48"/>
      <c r="B343" s="48"/>
      <c r="C343" s="48"/>
      <c r="D343" s="48"/>
      <c r="E343" s="48"/>
      <c r="F343" s="48"/>
      <c r="G343" s="48"/>
      <c r="H343" s="48"/>
      <c r="I343" s="48"/>
      <c r="J343" s="48"/>
      <c r="K343" s="48"/>
      <c r="L343" s="48"/>
      <c r="M343" s="48"/>
      <c r="N343" s="48"/>
      <c r="O343" s="48"/>
      <c r="P343" s="2"/>
      <c r="Q343" s="2"/>
      <c r="R343" s="2"/>
      <c r="S343" s="2"/>
      <c r="T343" s="2"/>
      <c r="U343" s="2"/>
      <c r="V343" s="2"/>
      <c r="W343" s="2"/>
      <c r="X343" s="2"/>
      <c r="Y343" s="2"/>
      <c r="Z343" s="2"/>
    </row>
    <row r="344" spans="1:26" ht="15.75" customHeight="1">
      <c r="A344" s="48"/>
      <c r="B344" s="48"/>
      <c r="C344" s="48"/>
      <c r="D344" s="48"/>
      <c r="E344" s="48"/>
      <c r="F344" s="48"/>
      <c r="G344" s="48"/>
      <c r="H344" s="48"/>
      <c r="I344" s="48"/>
      <c r="J344" s="48"/>
      <c r="K344" s="48"/>
      <c r="L344" s="48"/>
      <c r="M344" s="48"/>
      <c r="N344" s="48"/>
      <c r="O344" s="48"/>
      <c r="P344" s="2"/>
      <c r="Q344" s="2"/>
      <c r="R344" s="2"/>
      <c r="S344" s="2"/>
      <c r="T344" s="2"/>
      <c r="U344" s="2"/>
      <c r="V344" s="2"/>
      <c r="W344" s="2"/>
      <c r="X344" s="2"/>
      <c r="Y344" s="2"/>
      <c r="Z344" s="2"/>
    </row>
    <row r="345" spans="1:26" ht="15.75" customHeight="1">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5.75" customHeight="1">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5.75" customHeight="1">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5.75" customHeight="1">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5.75" customHeight="1">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5.75" customHeight="1">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5.75" customHeight="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5.75" customHeight="1">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5.75" customHeight="1">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5.75" customHeight="1">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5.75" customHeight="1">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5.75" customHeight="1">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5.75" customHeight="1">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5.75" customHeight="1">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5.75" customHeight="1">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5.75" customHeight="1">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5.75" customHeight="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5.75" customHeight="1">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5.75" customHeight="1">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5.75" customHeight="1">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5.75" customHeight="1">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5.75" customHeight="1">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2"/>
      <c r="B988" s="2"/>
      <c r="C988" s="2"/>
      <c r="D988" s="2"/>
      <c r="E988" s="2"/>
      <c r="F988" s="2"/>
      <c r="G988" s="2"/>
      <c r="H988" s="2"/>
      <c r="I988" s="2"/>
      <c r="J988" s="2"/>
      <c r="K988" s="2"/>
      <c r="O988" s="2"/>
      <c r="P988" s="2"/>
      <c r="Q988" s="2"/>
      <c r="R988" s="2"/>
      <c r="S988" s="2"/>
      <c r="T988" s="2"/>
      <c r="U988" s="2"/>
      <c r="V988" s="2"/>
      <c r="W988" s="2"/>
      <c r="X988" s="2"/>
      <c r="Y988" s="2"/>
      <c r="Z988" s="2"/>
    </row>
  </sheetData>
  <sheetProtection algorithmName="SHA-512" hashValue="zD2rpH5Z3eitcDdb+h4dchBKhmfMTtD8Mpy+KJTSU8djsNr/UcQ/S5NgQ9MEZMQeZa3HYEvWeLYF60aiIbQQPA==" saltValue="53UIVoXTTLqllIk+77PPbQ==" spinCount="100000" sheet="1" objects="1" scenarios="1" formatCells="0" formatColumns="0" formatRows="0" sort="0" autoFilter="0" pivotTables="0"/>
  <mergeCells count="126">
    <mergeCell ref="F290:H290"/>
    <mergeCell ref="I232:J239"/>
    <mergeCell ref="A42:C42"/>
    <mergeCell ref="A52:B52"/>
    <mergeCell ref="A54:C54"/>
    <mergeCell ref="A64:B64"/>
    <mergeCell ref="A66:C66"/>
    <mergeCell ref="A77:C77"/>
    <mergeCell ref="C217:D217"/>
    <mergeCell ref="C218:D218"/>
    <mergeCell ref="C219:D219"/>
    <mergeCell ref="A212:B212"/>
    <mergeCell ref="C212:D212"/>
    <mergeCell ref="A215:D215"/>
    <mergeCell ref="A216:B216"/>
    <mergeCell ref="C216:D216"/>
    <mergeCell ref="A223:C223"/>
    <mergeCell ref="A234:D234"/>
    <mergeCell ref="A150:B150"/>
    <mergeCell ref="A152:D152"/>
    <mergeCell ref="A162:D162"/>
    <mergeCell ref="A160:B160"/>
    <mergeCell ref="A172:B172"/>
    <mergeCell ref="A174:D174"/>
    <mergeCell ref="A184:B184"/>
    <mergeCell ref="A33:E33"/>
    <mergeCell ref="A34:D34"/>
    <mergeCell ref="A35:D35"/>
    <mergeCell ref="A36:D36"/>
    <mergeCell ref="A37:D37"/>
    <mergeCell ref="A38:D38"/>
    <mergeCell ref="A39:D39"/>
    <mergeCell ref="A40:E40"/>
    <mergeCell ref="A41:C41"/>
    <mergeCell ref="A22:D22"/>
    <mergeCell ref="A23:D23"/>
    <mergeCell ref="A24:D24"/>
    <mergeCell ref="A25:D25"/>
    <mergeCell ref="A26:D26"/>
    <mergeCell ref="A28:C28"/>
    <mergeCell ref="A29:C29"/>
    <mergeCell ref="A30:C30"/>
    <mergeCell ref="A31:C31"/>
    <mergeCell ref="B14:C14"/>
    <mergeCell ref="D14:E14"/>
    <mergeCell ref="B15:C15"/>
    <mergeCell ref="D15:E15"/>
    <mergeCell ref="D16:E16"/>
    <mergeCell ref="B16:C16"/>
    <mergeCell ref="B17:C17"/>
    <mergeCell ref="D17:E17"/>
    <mergeCell ref="A19:E19"/>
    <mergeCell ref="A2:E2"/>
    <mergeCell ref="A3:E3"/>
    <mergeCell ref="A5:E5"/>
    <mergeCell ref="A6:B6"/>
    <mergeCell ref="C6:E6"/>
    <mergeCell ref="A7:E8"/>
    <mergeCell ref="B10:E10"/>
    <mergeCell ref="B11:E11"/>
    <mergeCell ref="A13:E13"/>
    <mergeCell ref="A310:B310"/>
    <mergeCell ref="A328:C328"/>
    <mergeCell ref="A331:C331"/>
    <mergeCell ref="A342:B342"/>
    <mergeCell ref="C305:D305"/>
    <mergeCell ref="C306:D306"/>
    <mergeCell ref="C307:D307"/>
    <mergeCell ref="C308:D308"/>
    <mergeCell ref="C309:D309"/>
    <mergeCell ref="C310:D310"/>
    <mergeCell ref="A313:D313"/>
    <mergeCell ref="A326:A327"/>
    <mergeCell ref="A266:B266"/>
    <mergeCell ref="C266:D266"/>
    <mergeCell ref="A271:D271"/>
    <mergeCell ref="C272:D272"/>
    <mergeCell ref="B278:C278"/>
    <mergeCell ref="B290:C290"/>
    <mergeCell ref="A304:D304"/>
    <mergeCell ref="A305:B305"/>
    <mergeCell ref="B248:C248"/>
    <mergeCell ref="A261:D261"/>
    <mergeCell ref="C262:D262"/>
    <mergeCell ref="C263:D263"/>
    <mergeCell ref="C264:D264"/>
    <mergeCell ref="A265:B265"/>
    <mergeCell ref="C265:D265"/>
    <mergeCell ref="A257:B257"/>
    <mergeCell ref="C220:D220"/>
    <mergeCell ref="A221:B221"/>
    <mergeCell ref="C221:D221"/>
    <mergeCell ref="A196:C196"/>
    <mergeCell ref="A204:B204"/>
    <mergeCell ref="A206:D206"/>
    <mergeCell ref="A207:B207"/>
    <mergeCell ref="C207:D207"/>
    <mergeCell ref="C208:D208"/>
    <mergeCell ref="C209:D209"/>
    <mergeCell ref="C210:D210"/>
    <mergeCell ref="A211:B211"/>
    <mergeCell ref="C211:D211"/>
    <mergeCell ref="F247:H247"/>
    <mergeCell ref="B256:C256"/>
    <mergeCell ref="A75:B75"/>
    <mergeCell ref="A86:B86"/>
    <mergeCell ref="A88:D88"/>
    <mergeCell ref="A89:D89"/>
    <mergeCell ref="A100:D100"/>
    <mergeCell ref="A101:D101"/>
    <mergeCell ref="A102:D102"/>
    <mergeCell ref="A99:B99"/>
    <mergeCell ref="A112:B112"/>
    <mergeCell ref="A186:C186"/>
    <mergeCell ref="A194:B194"/>
    <mergeCell ref="A114:D114"/>
    <mergeCell ref="A120:B120"/>
    <mergeCell ref="A122:D122"/>
    <mergeCell ref="A128:B128"/>
    <mergeCell ref="A130:D130"/>
    <mergeCell ref="A134:B134"/>
    <mergeCell ref="A136:D136"/>
    <mergeCell ref="A140:B140"/>
    <mergeCell ref="A142:D142"/>
    <mergeCell ref="A246:D246"/>
    <mergeCell ref="A220:B220"/>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 footer="0"/>
  <pageSetup paperSize="9" fitToHeight="0" orientation="portrait" r:id="rId1"/>
  <tableParts count="2">
    <tablePart r:id="rId2"/>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
    <tabColor rgb="FF8DB3E2"/>
    <pageSetUpPr fitToPage="1"/>
  </sheetPr>
  <dimension ref="A1:Z989"/>
  <sheetViews>
    <sheetView showGridLines="0" workbookViewId="0">
      <selection activeCell="H9" sqref="H9"/>
    </sheetView>
  </sheetViews>
  <sheetFormatPr defaultColWidth="14.42578125" defaultRowHeight="15" customHeight="1"/>
  <cols>
    <col min="1" max="1" width="30.7109375" customWidth="1"/>
    <col min="2" max="2" width="34.42578125" customWidth="1"/>
    <col min="3" max="4" width="31.5703125" customWidth="1"/>
    <col min="5" max="5" width="34" customWidth="1"/>
    <col min="6" max="6" width="18.140625" customWidth="1"/>
    <col min="7" max="10" width="9.140625" customWidth="1"/>
    <col min="11" max="26" width="8.7109375" customWidth="1"/>
  </cols>
  <sheetData>
    <row r="1" spans="1:26">
      <c r="A1" s="1"/>
      <c r="B1" s="2"/>
      <c r="C1" s="2"/>
      <c r="D1" s="2"/>
      <c r="E1" s="2"/>
      <c r="F1" s="2"/>
      <c r="G1" s="2"/>
      <c r="H1" s="2"/>
      <c r="I1" s="2"/>
      <c r="J1" s="2"/>
      <c r="K1" s="2"/>
      <c r="L1" s="2"/>
      <c r="M1" s="2"/>
      <c r="N1" s="2"/>
      <c r="O1" s="2"/>
      <c r="P1" s="2"/>
      <c r="Q1" s="2"/>
      <c r="R1" s="2"/>
      <c r="S1" s="2"/>
      <c r="T1" s="2"/>
      <c r="U1" s="2"/>
      <c r="V1" s="2"/>
      <c r="W1" s="2"/>
      <c r="X1" s="2"/>
      <c r="Y1" s="2"/>
      <c r="Z1" s="2"/>
    </row>
    <row r="2" spans="1:26" ht="48" customHeight="1">
      <c r="A2" s="207" t="s">
        <v>236</v>
      </c>
      <c r="B2" s="183"/>
      <c r="C2" s="183"/>
      <c r="D2" s="183"/>
      <c r="E2" s="180"/>
      <c r="F2" s="3"/>
      <c r="G2" s="3"/>
      <c r="H2" s="3"/>
      <c r="I2" s="3"/>
      <c r="J2" s="2"/>
      <c r="K2" s="2"/>
      <c r="L2" s="2"/>
      <c r="M2" s="2"/>
      <c r="N2" s="2"/>
      <c r="O2" s="2"/>
      <c r="P2" s="2"/>
      <c r="Q2" s="2"/>
      <c r="R2" s="2"/>
      <c r="S2" s="2"/>
      <c r="T2" s="2"/>
      <c r="U2" s="2"/>
      <c r="V2" s="2"/>
      <c r="W2" s="2"/>
      <c r="X2" s="2"/>
      <c r="Y2" s="2"/>
      <c r="Z2" s="2"/>
    </row>
    <row r="3" spans="1:26" ht="21.75" customHeight="1">
      <c r="A3" s="179" t="s">
        <v>1</v>
      </c>
      <c r="B3" s="183"/>
      <c r="C3" s="183"/>
      <c r="D3" s="183"/>
      <c r="E3" s="180"/>
      <c r="F3" s="2"/>
      <c r="G3" s="2"/>
      <c r="H3" s="2"/>
      <c r="I3" s="2"/>
      <c r="J3" s="2"/>
      <c r="K3" s="2"/>
      <c r="L3" s="2"/>
      <c r="M3" s="2"/>
      <c r="N3" s="2"/>
      <c r="O3" s="2"/>
      <c r="P3" s="2"/>
      <c r="Q3" s="2"/>
      <c r="R3" s="2"/>
      <c r="S3" s="2"/>
      <c r="T3" s="2"/>
      <c r="U3" s="2"/>
      <c r="V3" s="2"/>
      <c r="W3" s="2"/>
      <c r="X3" s="2"/>
      <c r="Y3" s="2"/>
      <c r="Z3" s="2"/>
    </row>
    <row r="4" spans="1:26" ht="21.75" customHeight="1">
      <c r="A4" s="4"/>
      <c r="B4" s="4"/>
      <c r="C4" s="4"/>
      <c r="D4" s="4"/>
      <c r="E4" s="4"/>
      <c r="F4" s="2"/>
      <c r="G4" s="2"/>
      <c r="H4" s="2"/>
      <c r="I4" s="2"/>
      <c r="J4" s="2"/>
      <c r="K4" s="2"/>
      <c r="L4" s="2"/>
      <c r="M4" s="2"/>
      <c r="N4" s="2"/>
      <c r="O4" s="2"/>
      <c r="P4" s="2"/>
      <c r="Q4" s="2"/>
      <c r="R4" s="2"/>
      <c r="S4" s="2"/>
      <c r="T4" s="2"/>
      <c r="U4" s="2"/>
      <c r="V4" s="2"/>
      <c r="W4" s="2"/>
      <c r="X4" s="2"/>
      <c r="Y4" s="2"/>
      <c r="Z4" s="2"/>
    </row>
    <row r="5" spans="1:26" ht="21.75" customHeight="1">
      <c r="A5" s="208" t="s">
        <v>2</v>
      </c>
      <c r="B5" s="183"/>
      <c r="C5" s="183"/>
      <c r="D5" s="183"/>
      <c r="E5" s="180"/>
      <c r="F5" s="2"/>
      <c r="G5" s="2"/>
      <c r="H5" s="2"/>
      <c r="I5" s="2"/>
      <c r="J5" s="2"/>
      <c r="K5" s="2"/>
      <c r="L5" s="2"/>
      <c r="M5" s="2"/>
      <c r="N5" s="2"/>
      <c r="O5" s="2"/>
      <c r="P5" s="2"/>
      <c r="Q5" s="2"/>
      <c r="R5" s="2"/>
      <c r="S5" s="2"/>
      <c r="T5" s="2"/>
      <c r="U5" s="2"/>
      <c r="V5" s="2"/>
      <c r="W5" s="2"/>
      <c r="X5" s="2"/>
      <c r="Y5" s="2"/>
      <c r="Z5" s="2"/>
    </row>
    <row r="6" spans="1:26" ht="21.75" customHeight="1">
      <c r="A6" s="208" t="s">
        <v>3</v>
      </c>
      <c r="B6" s="180"/>
      <c r="C6" s="208" t="s">
        <v>237</v>
      </c>
      <c r="D6" s="183"/>
      <c r="E6" s="180"/>
      <c r="F6" s="2"/>
      <c r="G6" s="2"/>
      <c r="H6" s="2"/>
      <c r="I6" s="2"/>
      <c r="J6" s="2"/>
      <c r="K6" s="2"/>
      <c r="L6" s="2"/>
      <c r="M6" s="2"/>
      <c r="N6" s="2"/>
      <c r="O6" s="2"/>
      <c r="P6" s="2"/>
      <c r="Q6" s="2"/>
      <c r="R6" s="2"/>
      <c r="S6" s="2"/>
      <c r="T6" s="2"/>
      <c r="U6" s="2"/>
      <c r="V6" s="2"/>
      <c r="W6" s="2"/>
      <c r="X6" s="2"/>
      <c r="Y6" s="2"/>
      <c r="Z6" s="2"/>
    </row>
    <row r="7" spans="1:26" ht="52.5" customHeight="1">
      <c r="A7" s="231" t="s">
        <v>627</v>
      </c>
      <c r="B7" s="210"/>
      <c r="C7" s="210"/>
      <c r="D7" s="210"/>
      <c r="E7" s="211"/>
      <c r="F7" s="2"/>
      <c r="G7" s="2"/>
      <c r="H7" s="2"/>
      <c r="I7" s="2"/>
      <c r="J7" s="2"/>
      <c r="K7" s="2"/>
      <c r="L7" s="2"/>
      <c r="M7" s="2"/>
      <c r="N7" s="2"/>
      <c r="O7" s="2"/>
      <c r="P7" s="2"/>
      <c r="Q7" s="2"/>
      <c r="R7" s="2"/>
      <c r="S7" s="2"/>
      <c r="T7" s="2"/>
      <c r="U7" s="2"/>
      <c r="V7" s="2"/>
      <c r="W7" s="2"/>
      <c r="X7" s="2"/>
      <c r="Y7" s="2"/>
      <c r="Z7" s="2"/>
    </row>
    <row r="8" spans="1:26" ht="52.5" customHeight="1">
      <c r="A8" s="212"/>
      <c r="B8" s="213"/>
      <c r="C8" s="213"/>
      <c r="D8" s="213"/>
      <c r="E8" s="214"/>
      <c r="F8" s="2"/>
      <c r="G8" s="2"/>
      <c r="H8" s="2"/>
      <c r="I8" s="2"/>
      <c r="J8" s="2"/>
      <c r="K8" s="2"/>
      <c r="L8" s="2"/>
      <c r="M8" s="2"/>
      <c r="N8" s="2"/>
      <c r="O8" s="2"/>
      <c r="P8" s="2"/>
      <c r="Q8" s="2"/>
      <c r="R8" s="2"/>
      <c r="S8" s="2"/>
      <c r="T8" s="2"/>
      <c r="U8" s="2"/>
      <c r="V8" s="2"/>
      <c r="W8" s="2"/>
      <c r="X8" s="2"/>
      <c r="Y8" s="2"/>
      <c r="Z8" s="2"/>
    </row>
    <row r="9" spans="1:26" ht="21.75" customHeight="1">
      <c r="A9" s="4"/>
      <c r="B9" s="4"/>
      <c r="C9" s="4"/>
      <c r="D9" s="4"/>
      <c r="E9" s="4"/>
      <c r="F9" s="2"/>
      <c r="G9" s="2"/>
      <c r="H9" s="2"/>
      <c r="I9" s="2"/>
      <c r="J9" s="2"/>
      <c r="K9" s="2"/>
      <c r="L9" s="2"/>
      <c r="M9" s="2"/>
      <c r="N9" s="2"/>
      <c r="O9" s="2"/>
      <c r="P9" s="2"/>
      <c r="Q9" s="2"/>
      <c r="R9" s="2"/>
      <c r="S9" s="2"/>
      <c r="T9" s="2"/>
      <c r="U9" s="2"/>
      <c r="V9" s="2"/>
      <c r="W9" s="2"/>
      <c r="X9" s="2"/>
      <c r="Y9" s="2"/>
      <c r="Z9" s="2"/>
    </row>
    <row r="10" spans="1:26" ht="28.5" customHeight="1">
      <c r="A10" s="5" t="s">
        <v>5</v>
      </c>
      <c r="B10" s="215"/>
      <c r="C10" s="242"/>
      <c r="D10" s="242"/>
      <c r="E10" s="217"/>
      <c r="F10" s="2"/>
      <c r="G10" s="2"/>
      <c r="H10" s="2"/>
      <c r="I10" s="2"/>
      <c r="J10" s="2"/>
      <c r="K10" s="2"/>
      <c r="L10" s="2"/>
      <c r="M10" s="2"/>
      <c r="N10" s="2"/>
      <c r="O10" s="2"/>
      <c r="P10" s="2"/>
      <c r="Q10" s="2"/>
      <c r="R10" s="2"/>
      <c r="S10" s="2"/>
      <c r="T10" s="2"/>
      <c r="U10" s="2"/>
      <c r="V10" s="2"/>
      <c r="W10" s="2"/>
      <c r="X10" s="2"/>
      <c r="Y10" s="2"/>
      <c r="Z10" s="2"/>
    </row>
    <row r="11" spans="1:26" ht="28.5" customHeight="1">
      <c r="A11" s="5" t="s">
        <v>6</v>
      </c>
      <c r="B11" s="215"/>
      <c r="C11" s="242"/>
      <c r="D11" s="242"/>
      <c r="E11" s="217"/>
      <c r="F11" s="2"/>
      <c r="G11" s="2"/>
      <c r="H11" s="2"/>
      <c r="I11" s="2"/>
      <c r="J11" s="2"/>
      <c r="K11" s="2"/>
      <c r="L11" s="2"/>
      <c r="M11" s="2"/>
      <c r="N11" s="2"/>
      <c r="O11" s="2"/>
      <c r="P11" s="2"/>
      <c r="Q11" s="2"/>
      <c r="R11" s="2"/>
      <c r="S11" s="2"/>
      <c r="T11" s="2"/>
      <c r="U11" s="2"/>
      <c r="V11" s="2"/>
      <c r="W11" s="2"/>
      <c r="X11" s="2"/>
      <c r="Y11" s="2"/>
      <c r="Z11" s="2"/>
    </row>
    <row r="12" spans="1:26">
      <c r="A12" s="6"/>
      <c r="B12" s="6"/>
      <c r="C12" s="6"/>
      <c r="D12" s="2"/>
      <c r="E12" s="2"/>
      <c r="F12" s="2"/>
      <c r="G12" s="2"/>
      <c r="H12" s="2"/>
      <c r="I12" s="2"/>
      <c r="J12" s="2"/>
      <c r="K12" s="2"/>
      <c r="L12" s="2"/>
      <c r="M12" s="2"/>
      <c r="N12" s="2"/>
      <c r="O12" s="2"/>
      <c r="P12" s="2"/>
      <c r="Q12" s="2"/>
      <c r="R12" s="2"/>
      <c r="S12" s="2"/>
      <c r="T12" s="2"/>
      <c r="U12" s="2"/>
      <c r="V12" s="2"/>
      <c r="W12" s="2"/>
      <c r="X12" s="2"/>
      <c r="Y12" s="2"/>
      <c r="Z12" s="2"/>
    </row>
    <row r="13" spans="1:26" ht="24" customHeight="1">
      <c r="A13" s="179" t="s">
        <v>7</v>
      </c>
      <c r="B13" s="183"/>
      <c r="C13" s="183"/>
      <c r="D13" s="183"/>
      <c r="E13" s="180"/>
      <c r="F13" s="2"/>
      <c r="G13" s="2"/>
      <c r="H13" s="2"/>
      <c r="I13" s="2"/>
      <c r="J13" s="2"/>
      <c r="K13" s="2"/>
      <c r="L13" s="2"/>
      <c r="M13" s="2"/>
      <c r="N13" s="2"/>
      <c r="O13" s="2"/>
      <c r="P13" s="2"/>
      <c r="Q13" s="2"/>
      <c r="R13" s="2"/>
      <c r="S13" s="2"/>
      <c r="T13" s="2"/>
      <c r="U13" s="2"/>
      <c r="V13" s="2"/>
      <c r="W13" s="2"/>
      <c r="X13" s="2"/>
      <c r="Y13" s="2"/>
      <c r="Z13" s="2"/>
    </row>
    <row r="14" spans="1:26" ht="24" customHeight="1">
      <c r="A14" s="7" t="s">
        <v>8</v>
      </c>
      <c r="B14" s="218" t="s">
        <v>9</v>
      </c>
      <c r="C14" s="180"/>
      <c r="D14" s="219" t="s">
        <v>10</v>
      </c>
      <c r="E14" s="217"/>
      <c r="F14" s="2"/>
      <c r="G14" s="2"/>
      <c r="H14" s="2"/>
      <c r="I14" s="2"/>
      <c r="J14" s="2"/>
      <c r="K14" s="2"/>
      <c r="L14" s="2"/>
      <c r="M14" s="2"/>
      <c r="N14" s="2"/>
      <c r="O14" s="2"/>
      <c r="P14" s="2"/>
      <c r="Q14" s="2"/>
      <c r="R14" s="2"/>
      <c r="S14" s="2"/>
      <c r="T14" s="2"/>
      <c r="U14" s="2"/>
      <c r="V14" s="2"/>
      <c r="W14" s="2"/>
      <c r="X14" s="2"/>
      <c r="Y14" s="2"/>
      <c r="Z14" s="2"/>
    </row>
    <row r="15" spans="1:26" ht="24" customHeight="1">
      <c r="A15" s="7" t="s">
        <v>11</v>
      </c>
      <c r="B15" s="218" t="s">
        <v>12</v>
      </c>
      <c r="C15" s="180"/>
      <c r="D15" s="219"/>
      <c r="E15" s="217"/>
      <c r="F15" s="2"/>
      <c r="G15" s="2"/>
      <c r="H15" s="2"/>
      <c r="I15" s="2"/>
      <c r="J15" s="2"/>
      <c r="K15" s="2"/>
      <c r="L15" s="2"/>
      <c r="M15" s="2"/>
      <c r="N15" s="2"/>
      <c r="O15" s="2"/>
      <c r="P15" s="2"/>
      <c r="Q15" s="2"/>
      <c r="R15" s="2"/>
      <c r="S15" s="2"/>
      <c r="T15" s="2"/>
      <c r="U15" s="2"/>
      <c r="V15" s="2"/>
      <c r="W15" s="2"/>
      <c r="X15" s="2"/>
      <c r="Y15" s="2"/>
      <c r="Z15" s="2"/>
    </row>
    <row r="16" spans="1:26" ht="24" customHeight="1">
      <c r="A16" s="7" t="s">
        <v>13</v>
      </c>
      <c r="B16" s="218" t="s">
        <v>14</v>
      </c>
      <c r="C16" s="180"/>
      <c r="D16" s="219" t="s">
        <v>15</v>
      </c>
      <c r="E16" s="217"/>
      <c r="F16" s="2"/>
      <c r="G16" s="2"/>
      <c r="H16" s="2"/>
      <c r="I16" s="2"/>
      <c r="J16" s="2"/>
      <c r="K16" s="2"/>
      <c r="L16" s="2"/>
      <c r="M16" s="2"/>
      <c r="N16" s="2"/>
      <c r="O16" s="2"/>
      <c r="P16" s="2"/>
      <c r="Q16" s="2"/>
      <c r="R16" s="2"/>
      <c r="S16" s="2"/>
      <c r="T16" s="2"/>
      <c r="U16" s="2"/>
      <c r="V16" s="2"/>
      <c r="W16" s="2"/>
      <c r="X16" s="2"/>
      <c r="Y16" s="2"/>
      <c r="Z16" s="2"/>
    </row>
    <row r="17" spans="1:26" ht="24" customHeight="1">
      <c r="A17" s="7" t="s">
        <v>16</v>
      </c>
      <c r="B17" s="218" t="s">
        <v>17</v>
      </c>
      <c r="C17" s="180"/>
      <c r="D17" s="220"/>
      <c r="E17" s="221"/>
      <c r="F17" s="2"/>
      <c r="G17" s="2"/>
      <c r="H17" s="2"/>
      <c r="I17" s="2"/>
      <c r="J17" s="2"/>
      <c r="K17" s="2"/>
      <c r="L17" s="2"/>
      <c r="M17" s="2"/>
      <c r="N17" s="2"/>
      <c r="O17" s="2"/>
      <c r="P17" s="2"/>
      <c r="Q17" s="2"/>
      <c r="R17" s="2"/>
      <c r="S17" s="2"/>
      <c r="T17" s="2"/>
      <c r="U17" s="2"/>
      <c r="V17" s="2"/>
      <c r="W17" s="2"/>
      <c r="X17" s="2"/>
      <c r="Y17" s="2"/>
      <c r="Z17" s="2"/>
    </row>
    <row r="18" spans="1:26">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c r="A19" s="179" t="s">
        <v>238</v>
      </c>
      <c r="B19" s="183"/>
      <c r="C19" s="183"/>
      <c r="D19" s="183"/>
      <c r="E19" s="180"/>
      <c r="F19" s="2"/>
      <c r="G19" s="2"/>
      <c r="H19" s="2"/>
      <c r="I19" s="2"/>
      <c r="J19" s="2"/>
      <c r="K19" s="2"/>
      <c r="L19" s="2"/>
      <c r="M19" s="2"/>
      <c r="N19" s="2"/>
      <c r="O19" s="2"/>
      <c r="P19" s="2"/>
      <c r="Q19" s="2"/>
      <c r="R19" s="2"/>
      <c r="S19" s="2"/>
      <c r="T19" s="2"/>
      <c r="U19" s="2"/>
      <c r="V19" s="2"/>
      <c r="W19" s="2"/>
      <c r="X19" s="2"/>
      <c r="Y19" s="2"/>
      <c r="Z19" s="2"/>
    </row>
    <row r="20" spans="1:26" ht="27.75" customHeight="1">
      <c r="A20" s="8" t="s">
        <v>19</v>
      </c>
      <c r="B20" s="8" t="s">
        <v>20</v>
      </c>
      <c r="C20" s="8" t="s">
        <v>21</v>
      </c>
      <c r="D20" s="8" t="s">
        <v>22</v>
      </c>
      <c r="E20" s="8" t="s">
        <v>23</v>
      </c>
      <c r="F20" s="2"/>
      <c r="G20" s="2"/>
      <c r="H20" s="2"/>
      <c r="I20" s="2"/>
      <c r="J20" s="2"/>
      <c r="K20" s="2"/>
      <c r="L20" s="2"/>
      <c r="M20" s="2"/>
      <c r="N20" s="2"/>
      <c r="O20" s="2"/>
      <c r="P20" s="2"/>
      <c r="Q20" s="2"/>
      <c r="R20" s="2"/>
      <c r="S20" s="2"/>
      <c r="T20" s="2"/>
      <c r="U20" s="2"/>
      <c r="V20" s="2"/>
      <c r="W20" s="2"/>
      <c r="X20" s="2"/>
      <c r="Y20" s="2"/>
      <c r="Z20" s="2"/>
    </row>
    <row r="21" spans="1:26" ht="27.75" customHeight="1">
      <c r="A21" s="9" t="s">
        <v>24</v>
      </c>
      <c r="B21" s="10">
        <v>40</v>
      </c>
      <c r="C21" s="10">
        <v>40</v>
      </c>
      <c r="D21" s="10">
        <v>0</v>
      </c>
      <c r="E21" s="11">
        <v>40</v>
      </c>
      <c r="F21" s="2"/>
      <c r="G21" s="2"/>
      <c r="H21" s="2"/>
      <c r="I21" s="2"/>
      <c r="J21" s="2"/>
      <c r="K21" s="2"/>
      <c r="L21" s="2"/>
      <c r="M21" s="2"/>
      <c r="N21" s="2"/>
      <c r="O21" s="2"/>
      <c r="P21" s="2"/>
      <c r="Q21" s="2"/>
      <c r="R21" s="2"/>
      <c r="S21" s="2"/>
      <c r="T21" s="2"/>
      <c r="U21" s="2"/>
      <c r="V21" s="2"/>
      <c r="W21" s="2"/>
      <c r="X21" s="2"/>
      <c r="Y21" s="2"/>
      <c r="Z21" s="2"/>
    </row>
    <row r="22" spans="1:26" ht="17.25" customHeight="1">
      <c r="A22" s="222" t="s">
        <v>239</v>
      </c>
      <c r="B22" s="183"/>
      <c r="C22" s="183"/>
      <c r="D22" s="180"/>
      <c r="E22" s="12">
        <v>200</v>
      </c>
      <c r="F22" s="2"/>
      <c r="G22" s="2"/>
      <c r="H22" s="2"/>
      <c r="I22" s="2"/>
      <c r="J22" s="2"/>
      <c r="K22" s="2"/>
      <c r="L22" s="2"/>
      <c r="M22" s="2"/>
      <c r="N22" s="2"/>
      <c r="O22" s="2"/>
      <c r="P22" s="2"/>
      <c r="Q22" s="2"/>
      <c r="R22" s="2"/>
      <c r="S22" s="2"/>
      <c r="T22" s="2"/>
      <c r="U22" s="2"/>
      <c r="V22" s="2"/>
      <c r="W22" s="2"/>
      <c r="X22" s="2"/>
      <c r="Y22" s="2"/>
      <c r="Z22" s="2"/>
    </row>
    <row r="23" spans="1:26" ht="17.25" customHeight="1">
      <c r="A23" s="218" t="s">
        <v>26</v>
      </c>
      <c r="B23" s="183"/>
      <c r="C23" s="183"/>
      <c r="D23" s="180"/>
      <c r="E23" s="14">
        <v>75.84</v>
      </c>
      <c r="F23" s="2"/>
      <c r="G23" s="2"/>
      <c r="H23" s="2"/>
      <c r="I23" s="2"/>
      <c r="J23" s="2"/>
      <c r="K23" s="2"/>
      <c r="L23" s="2"/>
      <c r="M23" s="2"/>
      <c r="N23" s="2"/>
      <c r="O23" s="2"/>
      <c r="P23" s="2"/>
      <c r="Q23" s="2"/>
      <c r="R23" s="2"/>
      <c r="S23" s="2"/>
      <c r="T23" s="2"/>
      <c r="U23" s="2"/>
      <c r="V23" s="2"/>
      <c r="W23" s="2"/>
      <c r="X23" s="2"/>
      <c r="Y23" s="2"/>
      <c r="Z23" s="2"/>
    </row>
    <row r="24" spans="1:26" ht="17.25" customHeight="1">
      <c r="A24" s="218" t="s">
        <v>27</v>
      </c>
      <c r="B24" s="183"/>
      <c r="C24" s="183"/>
      <c r="D24" s="180"/>
      <c r="E24" s="14">
        <v>61.4</v>
      </c>
      <c r="F24" s="2"/>
      <c r="G24" s="2"/>
      <c r="H24" s="2"/>
      <c r="I24" s="2"/>
      <c r="J24" s="2"/>
      <c r="K24" s="2"/>
      <c r="L24" s="2"/>
      <c r="M24" s="2"/>
      <c r="N24" s="2"/>
      <c r="O24" s="2"/>
      <c r="P24" s="2"/>
      <c r="Q24" s="2"/>
      <c r="R24" s="2"/>
      <c r="S24" s="2"/>
      <c r="T24" s="2"/>
      <c r="U24" s="2"/>
      <c r="V24" s="2"/>
      <c r="W24" s="2"/>
      <c r="X24" s="2"/>
      <c r="Y24" s="2"/>
      <c r="Z24" s="2"/>
    </row>
    <row r="25" spans="1:26" ht="17.25" customHeight="1">
      <c r="A25" s="218" t="s">
        <v>240</v>
      </c>
      <c r="B25" s="183"/>
      <c r="C25" s="183"/>
      <c r="D25" s="180"/>
      <c r="E25" s="135">
        <f>E23+E24</f>
        <v>137.24</v>
      </c>
      <c r="F25" s="2"/>
      <c r="G25" s="2"/>
      <c r="H25" s="2"/>
      <c r="I25" s="2"/>
      <c r="J25" s="2"/>
      <c r="K25" s="2"/>
      <c r="L25" s="2"/>
      <c r="M25" s="2"/>
      <c r="N25" s="2"/>
      <c r="O25" s="2"/>
      <c r="P25" s="2"/>
      <c r="Q25" s="2"/>
      <c r="R25" s="2"/>
      <c r="S25" s="2"/>
      <c r="T25" s="2"/>
      <c r="U25" s="2"/>
      <c r="V25" s="2"/>
      <c r="W25" s="2"/>
      <c r="X25" s="2"/>
      <c r="Y25" s="2"/>
      <c r="Z25" s="2"/>
    </row>
    <row r="26" spans="1:26" ht="17.25" customHeight="1">
      <c r="A26" s="222" t="s">
        <v>241</v>
      </c>
      <c r="B26" s="183"/>
      <c r="C26" s="183"/>
      <c r="D26" s="180"/>
      <c r="E26" s="14">
        <f>E25*E22</f>
        <v>27448</v>
      </c>
      <c r="F26" s="2"/>
      <c r="G26" s="2"/>
      <c r="H26" s="2"/>
      <c r="I26" s="2"/>
      <c r="J26" s="2"/>
      <c r="K26" s="2"/>
      <c r="L26" s="2"/>
      <c r="M26" s="2"/>
      <c r="N26" s="2"/>
      <c r="O26" s="2"/>
      <c r="P26" s="2"/>
      <c r="Q26" s="2"/>
      <c r="R26" s="2"/>
      <c r="S26" s="2"/>
      <c r="T26" s="2"/>
      <c r="U26" s="2"/>
      <c r="V26" s="2"/>
      <c r="W26" s="2"/>
      <c r="X26" s="2"/>
      <c r="Y26" s="2"/>
      <c r="Z26" s="2"/>
    </row>
    <row r="27" spans="1:26" ht="15.75" customHeight="1">
      <c r="A27" s="15"/>
      <c r="B27" s="2"/>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c r="A28" s="223" t="s">
        <v>30</v>
      </c>
      <c r="B28" s="183"/>
      <c r="C28" s="180"/>
      <c r="D28" s="16" t="s">
        <v>31</v>
      </c>
      <c r="E28" s="17"/>
      <c r="F28" s="2"/>
      <c r="G28" s="2"/>
      <c r="H28" s="2"/>
      <c r="I28" s="2"/>
      <c r="J28" s="2"/>
      <c r="K28" s="2"/>
      <c r="L28" s="2"/>
      <c r="M28" s="2"/>
      <c r="N28" s="2"/>
      <c r="O28" s="2"/>
      <c r="P28" s="2"/>
      <c r="Q28" s="2"/>
      <c r="R28" s="2"/>
      <c r="S28" s="2"/>
      <c r="T28" s="2"/>
      <c r="U28" s="2"/>
      <c r="V28" s="2"/>
      <c r="W28" s="2"/>
      <c r="X28" s="2"/>
      <c r="Y28" s="2"/>
      <c r="Z28" s="2"/>
    </row>
    <row r="29" spans="1:26" ht="15.75" customHeight="1">
      <c r="A29" s="222" t="s">
        <v>242</v>
      </c>
      <c r="B29" s="183"/>
      <c r="C29" s="180"/>
      <c r="D29" s="18" t="s">
        <v>33</v>
      </c>
      <c r="E29" s="17"/>
      <c r="F29" s="2"/>
      <c r="G29" s="2"/>
      <c r="H29" s="2"/>
      <c r="I29" s="2"/>
      <c r="J29" s="2"/>
      <c r="K29" s="2"/>
      <c r="L29" s="2"/>
      <c r="M29" s="2"/>
      <c r="N29" s="2"/>
      <c r="O29" s="2"/>
      <c r="P29" s="2"/>
      <c r="Q29" s="2"/>
      <c r="R29" s="2"/>
      <c r="S29" s="2"/>
      <c r="T29" s="2"/>
      <c r="U29" s="2"/>
      <c r="V29" s="2"/>
      <c r="W29" s="2"/>
      <c r="X29" s="2"/>
      <c r="Y29" s="2"/>
      <c r="Z29" s="2"/>
    </row>
    <row r="30" spans="1:26" ht="15.75" customHeight="1">
      <c r="A30" s="222" t="s">
        <v>243</v>
      </c>
      <c r="B30" s="183"/>
      <c r="C30" s="180"/>
      <c r="D30" s="18" t="s">
        <v>35</v>
      </c>
      <c r="E30" s="4"/>
      <c r="F30" s="2"/>
      <c r="G30" s="2"/>
      <c r="H30" s="2"/>
      <c r="I30" s="2"/>
      <c r="J30" s="2"/>
      <c r="K30" s="2"/>
      <c r="L30" s="2"/>
      <c r="M30" s="2"/>
      <c r="N30" s="2"/>
      <c r="O30" s="2"/>
      <c r="P30" s="2"/>
      <c r="Q30" s="2"/>
      <c r="R30" s="2"/>
      <c r="S30" s="2"/>
      <c r="T30" s="2"/>
      <c r="U30" s="2"/>
      <c r="V30" s="2"/>
      <c r="W30" s="2"/>
      <c r="X30" s="2"/>
      <c r="Y30" s="2"/>
      <c r="Z30" s="2"/>
    </row>
    <row r="31" spans="1:26" ht="15.75" customHeight="1">
      <c r="A31" s="222" t="s">
        <v>244</v>
      </c>
      <c r="B31" s="183"/>
      <c r="C31" s="180"/>
      <c r="D31" s="18" t="s">
        <v>37</v>
      </c>
      <c r="E31" s="4"/>
      <c r="F31" s="2"/>
      <c r="G31" s="2"/>
      <c r="H31" s="2"/>
      <c r="I31" s="2"/>
      <c r="J31" s="2"/>
      <c r="K31" s="2"/>
      <c r="L31" s="2"/>
      <c r="M31" s="2"/>
      <c r="N31" s="2"/>
      <c r="O31" s="2"/>
      <c r="P31" s="2"/>
      <c r="Q31" s="2"/>
      <c r="R31" s="2"/>
      <c r="S31" s="2"/>
      <c r="T31" s="2"/>
      <c r="U31" s="2"/>
      <c r="V31" s="2"/>
      <c r="W31" s="2"/>
      <c r="X31" s="2"/>
      <c r="Y31" s="2"/>
      <c r="Z31" s="2"/>
    </row>
    <row r="32" spans="1:26" ht="15.75" customHeight="1">
      <c r="A32" s="19"/>
      <c r="B32" s="19"/>
      <c r="C32" s="19"/>
      <c r="D32" s="19"/>
      <c r="E32" s="2"/>
      <c r="F32" s="2"/>
      <c r="G32" s="2"/>
      <c r="H32" s="2"/>
      <c r="I32" s="2"/>
      <c r="J32" s="2"/>
      <c r="K32" s="2"/>
      <c r="L32" s="2"/>
      <c r="M32" s="2"/>
      <c r="N32" s="2"/>
      <c r="O32" s="2"/>
      <c r="P32" s="2"/>
      <c r="Q32" s="2"/>
      <c r="R32" s="2"/>
      <c r="S32" s="2"/>
      <c r="T32" s="2"/>
      <c r="U32" s="2"/>
      <c r="V32" s="2"/>
      <c r="W32" s="2"/>
      <c r="X32" s="2"/>
      <c r="Y32" s="2"/>
      <c r="Z32" s="2"/>
    </row>
    <row r="33" spans="1:26" ht="15.75" customHeight="1">
      <c r="A33" s="224" t="s">
        <v>30</v>
      </c>
      <c r="B33" s="183"/>
      <c r="C33" s="183"/>
      <c r="D33" s="183"/>
      <c r="E33" s="180"/>
      <c r="F33" s="2"/>
      <c r="G33" s="2"/>
      <c r="H33" s="2"/>
      <c r="I33" s="2"/>
      <c r="J33" s="2"/>
      <c r="K33" s="2"/>
      <c r="L33" s="2"/>
      <c r="M33" s="2"/>
      <c r="N33" s="2"/>
      <c r="O33" s="2"/>
      <c r="P33" s="2"/>
      <c r="Q33" s="2"/>
      <c r="R33" s="2"/>
      <c r="S33" s="2"/>
      <c r="T33" s="2"/>
      <c r="U33" s="2"/>
      <c r="V33" s="2"/>
      <c r="W33" s="2"/>
      <c r="X33" s="2"/>
      <c r="Y33" s="2"/>
      <c r="Z33" s="2"/>
    </row>
    <row r="34" spans="1:26" ht="15" customHeight="1">
      <c r="A34" s="225" t="s">
        <v>38</v>
      </c>
      <c r="B34" s="183"/>
      <c r="C34" s="183"/>
      <c r="D34" s="180"/>
      <c r="E34" s="20">
        <v>40</v>
      </c>
      <c r="F34" s="2"/>
      <c r="G34" s="2"/>
      <c r="H34" s="2"/>
      <c r="I34" s="2"/>
      <c r="J34" s="2"/>
      <c r="K34" s="2"/>
      <c r="L34" s="2"/>
      <c r="M34" s="2"/>
      <c r="N34" s="2"/>
      <c r="O34" s="2"/>
      <c r="P34" s="2"/>
      <c r="Q34" s="2"/>
      <c r="R34" s="2"/>
      <c r="S34" s="2"/>
      <c r="T34" s="2"/>
      <c r="U34" s="2"/>
      <c r="V34" s="2"/>
      <c r="W34" s="2"/>
      <c r="X34" s="2"/>
      <c r="Y34" s="2"/>
      <c r="Z34" s="2"/>
    </row>
    <row r="35" spans="1:26" ht="15" customHeight="1">
      <c r="A35" s="225" t="s">
        <v>39</v>
      </c>
      <c r="B35" s="183"/>
      <c r="C35" s="183"/>
      <c r="D35" s="180"/>
      <c r="E35" s="20" t="s">
        <v>40</v>
      </c>
      <c r="F35" s="2"/>
      <c r="G35" s="2"/>
      <c r="H35" s="2"/>
      <c r="I35" s="2"/>
      <c r="J35" s="2"/>
      <c r="K35" s="2"/>
      <c r="L35" s="2"/>
      <c r="M35" s="2"/>
      <c r="N35" s="2"/>
      <c r="O35" s="2"/>
      <c r="P35" s="2"/>
      <c r="Q35" s="2"/>
      <c r="R35" s="2"/>
      <c r="S35" s="2"/>
      <c r="T35" s="2"/>
      <c r="U35" s="2"/>
      <c r="V35" s="2"/>
      <c r="W35" s="2"/>
      <c r="X35" s="2"/>
      <c r="Y35" s="2"/>
      <c r="Z35" s="2"/>
    </row>
    <row r="36" spans="1:26" ht="15.75" customHeight="1">
      <c r="A36" s="225" t="s">
        <v>41</v>
      </c>
      <c r="B36" s="183"/>
      <c r="C36" s="183"/>
      <c r="D36" s="180"/>
      <c r="E36" s="21">
        <v>5.9</v>
      </c>
      <c r="F36" s="2"/>
      <c r="G36" s="2"/>
      <c r="H36" s="2"/>
      <c r="I36" s="2"/>
      <c r="J36" s="2"/>
      <c r="K36" s="2"/>
      <c r="L36" s="2"/>
      <c r="M36" s="2"/>
      <c r="N36" s="2"/>
      <c r="O36" s="2"/>
      <c r="P36" s="2"/>
      <c r="Q36" s="2"/>
      <c r="R36" s="2"/>
      <c r="S36" s="2"/>
      <c r="T36" s="2"/>
      <c r="U36" s="2"/>
      <c r="V36" s="2"/>
      <c r="W36" s="2"/>
      <c r="X36" s="2"/>
      <c r="Y36" s="2"/>
      <c r="Z36" s="2"/>
    </row>
    <row r="37" spans="1:26" ht="15.75" customHeight="1">
      <c r="A37" s="222" t="s">
        <v>42</v>
      </c>
      <c r="B37" s="183"/>
      <c r="C37" s="183"/>
      <c r="D37" s="180"/>
      <c r="E37" s="22">
        <v>6.24</v>
      </c>
      <c r="F37" s="2"/>
      <c r="G37" s="2"/>
      <c r="H37" s="2"/>
      <c r="I37" s="2"/>
      <c r="J37" s="2"/>
      <c r="K37" s="2"/>
      <c r="L37" s="2"/>
      <c r="M37" s="2"/>
      <c r="N37" s="2"/>
      <c r="O37" s="2"/>
      <c r="P37" s="2"/>
      <c r="Q37" s="2"/>
      <c r="R37" s="2"/>
      <c r="S37" s="2"/>
      <c r="T37" s="2"/>
      <c r="U37" s="2"/>
      <c r="V37" s="2"/>
      <c r="W37" s="2"/>
      <c r="X37" s="2"/>
      <c r="Y37" s="2"/>
      <c r="Z37" s="2"/>
    </row>
    <row r="38" spans="1:26" ht="15.75" customHeight="1">
      <c r="A38" s="222" t="s">
        <v>43</v>
      </c>
      <c r="B38" s="183"/>
      <c r="C38" s="183"/>
      <c r="D38" s="180"/>
      <c r="E38" s="164">
        <v>0</v>
      </c>
      <c r="F38" s="48"/>
      <c r="G38" s="48"/>
      <c r="H38" s="48"/>
      <c r="I38" s="48"/>
      <c r="J38" s="48"/>
      <c r="K38" s="2"/>
      <c r="L38" s="2"/>
      <c r="M38" s="2"/>
      <c r="N38" s="2"/>
      <c r="O38" s="2"/>
      <c r="P38" s="2"/>
      <c r="Q38" s="2"/>
      <c r="R38" s="2"/>
      <c r="S38" s="2"/>
      <c r="T38" s="2"/>
      <c r="U38" s="2"/>
      <c r="V38" s="2"/>
      <c r="W38" s="2"/>
      <c r="X38" s="2"/>
      <c r="Y38" s="2"/>
      <c r="Z38" s="2"/>
    </row>
    <row r="39" spans="1:26" ht="15.75" customHeight="1">
      <c r="A39" s="189" t="s">
        <v>44</v>
      </c>
      <c r="B39" s="183"/>
      <c r="C39" s="183"/>
      <c r="D39" s="180"/>
      <c r="E39" s="23"/>
      <c r="F39" s="48"/>
      <c r="G39" s="48"/>
      <c r="H39" s="48"/>
      <c r="I39" s="48"/>
      <c r="J39" s="48"/>
      <c r="K39" s="2"/>
      <c r="L39" s="2"/>
      <c r="M39" s="2"/>
      <c r="N39" s="2"/>
      <c r="O39" s="2"/>
      <c r="P39" s="2"/>
      <c r="Q39" s="2"/>
      <c r="R39" s="2"/>
      <c r="S39" s="2"/>
      <c r="T39" s="2"/>
      <c r="U39" s="2"/>
      <c r="V39" s="2"/>
      <c r="W39" s="2"/>
      <c r="X39" s="2"/>
      <c r="Y39" s="2"/>
      <c r="Z39" s="2"/>
    </row>
    <row r="40" spans="1:26" ht="8.25" customHeight="1">
      <c r="A40" s="226"/>
      <c r="B40" s="210"/>
      <c r="C40" s="210"/>
      <c r="D40" s="210"/>
      <c r="E40" s="210"/>
      <c r="F40" s="48"/>
      <c r="G40" s="48"/>
      <c r="H40" s="48"/>
      <c r="I40" s="48"/>
      <c r="J40" s="48"/>
      <c r="K40" s="2"/>
      <c r="L40" s="2"/>
      <c r="M40" s="2"/>
      <c r="N40" s="2"/>
      <c r="O40" s="2"/>
      <c r="P40" s="2"/>
      <c r="Q40" s="2"/>
      <c r="R40" s="2"/>
      <c r="S40" s="2"/>
      <c r="T40" s="2"/>
      <c r="U40" s="2"/>
      <c r="V40" s="2"/>
      <c r="W40" s="2"/>
      <c r="X40" s="2"/>
      <c r="Y40" s="2"/>
      <c r="Z40" s="2"/>
    </row>
    <row r="41" spans="1:26" ht="25.5" customHeight="1">
      <c r="A41" s="194" t="s">
        <v>45</v>
      </c>
      <c r="B41" s="183"/>
      <c r="C41" s="180"/>
      <c r="D41" s="48"/>
      <c r="E41" s="48"/>
      <c r="F41" s="48"/>
      <c r="G41" s="48"/>
      <c r="H41" s="48"/>
      <c r="I41" s="48"/>
      <c r="J41" s="48"/>
      <c r="K41" s="48"/>
      <c r="L41" s="48"/>
      <c r="M41" s="48"/>
      <c r="N41" s="48"/>
      <c r="O41" s="2"/>
      <c r="P41" s="2"/>
      <c r="Q41" s="2"/>
      <c r="R41" s="2"/>
      <c r="S41" s="2"/>
      <c r="T41" s="2"/>
      <c r="U41" s="2"/>
      <c r="V41" s="2"/>
      <c r="W41" s="2"/>
      <c r="X41" s="2"/>
      <c r="Y41" s="2"/>
      <c r="Z41" s="2"/>
    </row>
    <row r="42" spans="1:26" ht="25.5" customHeight="1">
      <c r="A42" s="182" t="s">
        <v>46</v>
      </c>
      <c r="B42" s="183"/>
      <c r="C42" s="180"/>
      <c r="D42" s="48"/>
      <c r="E42" s="48"/>
      <c r="F42" s="48"/>
      <c r="G42" s="48"/>
      <c r="H42" s="48"/>
      <c r="I42" s="48"/>
      <c r="J42" s="48"/>
      <c r="K42" s="48"/>
      <c r="L42" s="48"/>
      <c r="M42" s="48"/>
      <c r="N42" s="48"/>
      <c r="O42" s="2"/>
      <c r="P42" s="2"/>
      <c r="Q42" s="2"/>
      <c r="R42" s="2"/>
      <c r="S42" s="2"/>
      <c r="T42" s="2"/>
      <c r="U42" s="2"/>
      <c r="V42" s="2"/>
      <c r="W42" s="2"/>
      <c r="X42" s="2"/>
      <c r="Y42" s="2"/>
      <c r="Z42" s="2"/>
    </row>
    <row r="43" spans="1:26" ht="15.75" customHeight="1">
      <c r="A43" s="16" t="s">
        <v>47</v>
      </c>
      <c r="B43" s="16" t="s">
        <v>48</v>
      </c>
      <c r="C43" s="16" t="s">
        <v>49</v>
      </c>
      <c r="D43" s="48"/>
      <c r="E43" s="48"/>
      <c r="F43" s="48"/>
      <c r="G43" s="48"/>
      <c r="H43" s="48"/>
      <c r="I43" s="48"/>
      <c r="J43" s="48"/>
      <c r="K43" s="48"/>
      <c r="L43" s="48"/>
      <c r="M43" s="48"/>
      <c r="N43" s="48"/>
      <c r="O43" s="2"/>
      <c r="P43" s="2"/>
      <c r="Q43" s="2"/>
      <c r="R43" s="2"/>
      <c r="S43" s="2"/>
      <c r="T43" s="2"/>
      <c r="U43" s="2"/>
      <c r="V43" s="2"/>
      <c r="W43" s="2"/>
      <c r="X43" s="2"/>
      <c r="Y43" s="2"/>
      <c r="Z43" s="2"/>
    </row>
    <row r="44" spans="1:26" ht="15.75" customHeight="1">
      <c r="A44" s="47" t="s">
        <v>8</v>
      </c>
      <c r="B44" s="43" t="s">
        <v>50</v>
      </c>
      <c r="C44" s="165">
        <v>0</v>
      </c>
      <c r="D44" s="48"/>
      <c r="E44" s="48"/>
      <c r="F44" s="48"/>
      <c r="G44" s="48"/>
      <c r="H44" s="48"/>
      <c r="I44" s="48"/>
      <c r="J44" s="48"/>
      <c r="K44" s="48"/>
      <c r="L44" s="48"/>
      <c r="M44" s="48"/>
      <c r="N44" s="48"/>
      <c r="O44" s="2"/>
      <c r="P44" s="2"/>
      <c r="Q44" s="2"/>
      <c r="R44" s="2"/>
      <c r="S44" s="2"/>
      <c r="T44" s="2"/>
      <c r="U44" s="2"/>
      <c r="V44" s="2"/>
      <c r="W44" s="2"/>
      <c r="X44" s="2"/>
      <c r="Y44" s="2"/>
      <c r="Z44" s="2"/>
    </row>
    <row r="45" spans="1:26" ht="15.75" customHeight="1">
      <c r="A45" s="47" t="s">
        <v>11</v>
      </c>
      <c r="B45" s="43" t="s">
        <v>51</v>
      </c>
      <c r="C45" s="165">
        <v>0</v>
      </c>
      <c r="D45" s="48"/>
      <c r="E45" s="48"/>
      <c r="F45" s="48"/>
      <c r="G45" s="48"/>
      <c r="H45" s="48"/>
      <c r="I45" s="48"/>
      <c r="J45" s="48"/>
      <c r="K45" s="48"/>
      <c r="L45" s="48"/>
      <c r="M45" s="48"/>
      <c r="N45" s="48"/>
      <c r="O45" s="2"/>
      <c r="P45" s="2"/>
      <c r="Q45" s="2"/>
      <c r="R45" s="2"/>
      <c r="S45" s="2"/>
      <c r="T45" s="2"/>
      <c r="U45" s="2"/>
      <c r="V45" s="2"/>
      <c r="W45" s="2"/>
      <c r="X45" s="2"/>
      <c r="Y45" s="2"/>
      <c r="Z45" s="2"/>
    </row>
    <row r="46" spans="1:26" ht="15.75" customHeight="1">
      <c r="A46" s="47" t="s">
        <v>13</v>
      </c>
      <c r="B46" s="43" t="s">
        <v>52</v>
      </c>
      <c r="C46" s="165">
        <v>0</v>
      </c>
      <c r="D46" s="163"/>
      <c r="E46" s="48"/>
      <c r="F46" s="48"/>
      <c r="G46" s="48"/>
      <c r="H46" s="48"/>
      <c r="I46" s="48"/>
      <c r="J46" s="48"/>
      <c r="K46" s="48"/>
      <c r="L46" s="48"/>
      <c r="M46" s="48"/>
      <c r="N46" s="48"/>
      <c r="O46" s="2"/>
      <c r="P46" s="2"/>
      <c r="Q46" s="2"/>
      <c r="R46" s="2"/>
      <c r="S46" s="2"/>
      <c r="T46" s="2"/>
      <c r="U46" s="2"/>
      <c r="V46" s="2"/>
      <c r="W46" s="2"/>
      <c r="X46" s="2"/>
      <c r="Y46" s="2"/>
      <c r="Z46" s="2"/>
    </row>
    <row r="47" spans="1:26" ht="15.75" customHeight="1">
      <c r="A47" s="47" t="s">
        <v>16</v>
      </c>
      <c r="B47" s="43" t="s">
        <v>53</v>
      </c>
      <c r="C47" s="165"/>
      <c r="D47" s="48"/>
      <c r="E47" s="48"/>
      <c r="F47" s="48"/>
      <c r="G47" s="48"/>
      <c r="H47" s="48"/>
      <c r="I47" s="48"/>
      <c r="J47" s="48"/>
      <c r="K47" s="48"/>
      <c r="L47" s="48"/>
      <c r="M47" s="48"/>
      <c r="N47" s="48"/>
      <c r="O47" s="2"/>
      <c r="P47" s="2"/>
      <c r="Q47" s="2"/>
      <c r="R47" s="2"/>
      <c r="S47" s="2"/>
      <c r="T47" s="2"/>
      <c r="U47" s="2"/>
      <c r="V47" s="2"/>
      <c r="W47" s="2"/>
      <c r="X47" s="2"/>
      <c r="Y47" s="2"/>
      <c r="Z47" s="2"/>
    </row>
    <row r="48" spans="1:26" ht="15.75" customHeight="1">
      <c r="A48" s="47" t="s">
        <v>54</v>
      </c>
      <c r="B48" s="43" t="s">
        <v>55</v>
      </c>
      <c r="C48" s="165"/>
      <c r="D48" s="48"/>
      <c r="E48" s="48"/>
      <c r="F48" s="48"/>
      <c r="G48" s="48"/>
      <c r="H48" s="48"/>
      <c r="I48" s="48"/>
      <c r="J48" s="48"/>
      <c r="K48" s="48"/>
      <c r="L48" s="48"/>
      <c r="M48" s="48"/>
      <c r="N48" s="48"/>
      <c r="O48" s="2"/>
      <c r="P48" s="2"/>
      <c r="Q48" s="2"/>
      <c r="R48" s="2"/>
      <c r="S48" s="2"/>
      <c r="T48" s="2"/>
      <c r="U48" s="2"/>
      <c r="V48" s="2"/>
      <c r="W48" s="2"/>
      <c r="X48" s="2"/>
      <c r="Y48" s="2"/>
      <c r="Z48" s="2"/>
    </row>
    <row r="49" spans="1:26" ht="15.75" customHeight="1">
      <c r="A49" s="47" t="s">
        <v>56</v>
      </c>
      <c r="B49" s="43" t="s">
        <v>57</v>
      </c>
      <c r="C49" s="165"/>
      <c r="D49" s="48"/>
      <c r="E49" s="48"/>
      <c r="F49" s="48"/>
      <c r="G49" s="48"/>
      <c r="H49" s="48"/>
      <c r="I49" s="48"/>
      <c r="J49" s="48"/>
      <c r="K49" s="48"/>
      <c r="L49" s="48"/>
      <c r="M49" s="48"/>
      <c r="N49" s="48"/>
      <c r="O49" s="2"/>
      <c r="P49" s="2"/>
      <c r="Q49" s="2"/>
      <c r="R49" s="2"/>
      <c r="S49" s="2"/>
      <c r="T49" s="2"/>
      <c r="U49" s="2"/>
      <c r="V49" s="2"/>
      <c r="W49" s="2"/>
      <c r="X49" s="2"/>
      <c r="Y49" s="2"/>
      <c r="Z49" s="2"/>
    </row>
    <row r="50" spans="1:26" ht="15.75" customHeight="1">
      <c r="A50" s="47" t="s">
        <v>58</v>
      </c>
      <c r="B50" s="43" t="s">
        <v>59</v>
      </c>
      <c r="C50" s="165">
        <v>0</v>
      </c>
      <c r="D50" s="48"/>
      <c r="E50" s="48"/>
      <c r="F50" s="48"/>
      <c r="G50" s="48"/>
      <c r="H50" s="48"/>
      <c r="I50" s="48"/>
      <c r="J50" s="48"/>
      <c r="K50" s="48"/>
      <c r="L50" s="48"/>
      <c r="M50" s="48"/>
      <c r="N50" s="48"/>
      <c r="O50" s="2"/>
      <c r="P50" s="2"/>
      <c r="Q50" s="2"/>
      <c r="R50" s="2"/>
      <c r="S50" s="2"/>
      <c r="T50" s="2"/>
      <c r="U50" s="2"/>
      <c r="V50" s="2"/>
      <c r="W50" s="2"/>
      <c r="X50" s="2"/>
      <c r="Y50" s="2"/>
      <c r="Z50" s="2"/>
    </row>
    <row r="51" spans="1:26" ht="15.75" customHeight="1">
      <c r="A51" s="47" t="s">
        <v>60</v>
      </c>
      <c r="B51" s="43" t="s">
        <v>61</v>
      </c>
      <c r="C51" s="165"/>
      <c r="D51" s="48"/>
      <c r="E51" s="48"/>
      <c r="F51" s="48"/>
      <c r="G51" s="48"/>
      <c r="H51" s="48"/>
      <c r="I51" s="48"/>
      <c r="J51" s="48"/>
      <c r="K51" s="48"/>
      <c r="L51" s="48"/>
      <c r="M51" s="48"/>
      <c r="N51" s="48"/>
      <c r="O51" s="2"/>
      <c r="P51" s="2"/>
      <c r="Q51" s="2"/>
      <c r="R51" s="2"/>
      <c r="S51" s="2"/>
      <c r="T51" s="2"/>
      <c r="U51" s="2"/>
      <c r="V51" s="2"/>
      <c r="W51" s="2"/>
      <c r="X51" s="2"/>
      <c r="Y51" s="2"/>
      <c r="Z51" s="2"/>
    </row>
    <row r="52" spans="1:26" ht="28.5" customHeight="1">
      <c r="A52" s="179" t="s">
        <v>62</v>
      </c>
      <c r="B52" s="180"/>
      <c r="C52" s="24">
        <f>SUM(C44:C51)</f>
        <v>0</v>
      </c>
      <c r="D52" s="48"/>
      <c r="E52" s="48"/>
      <c r="F52" s="48"/>
      <c r="G52" s="48"/>
      <c r="H52" s="48"/>
      <c r="I52" s="48"/>
      <c r="J52" s="48"/>
      <c r="K52" s="48"/>
      <c r="L52" s="48"/>
      <c r="M52" s="48"/>
      <c r="N52" s="48"/>
      <c r="O52" s="2"/>
      <c r="P52" s="2"/>
      <c r="Q52" s="2"/>
      <c r="R52" s="2"/>
      <c r="S52" s="2"/>
      <c r="T52" s="2"/>
      <c r="U52" s="2"/>
      <c r="V52" s="2"/>
      <c r="W52" s="2"/>
      <c r="X52" s="2"/>
      <c r="Y52" s="2"/>
      <c r="Z52" s="2"/>
    </row>
    <row r="53" spans="1:26" ht="15.75" customHeight="1">
      <c r="A53" s="25"/>
      <c r="B53" s="48"/>
      <c r="C53" s="48"/>
      <c r="D53" s="48"/>
      <c r="E53" s="48"/>
      <c r="F53" s="48"/>
      <c r="G53" s="48"/>
      <c r="H53" s="48"/>
      <c r="I53" s="48"/>
      <c r="J53" s="48"/>
      <c r="K53" s="48"/>
      <c r="L53" s="48"/>
      <c r="M53" s="48"/>
      <c r="N53" s="48"/>
      <c r="O53" s="2"/>
      <c r="P53" s="2"/>
      <c r="Q53" s="2"/>
      <c r="R53" s="2"/>
      <c r="S53" s="2"/>
      <c r="T53" s="2"/>
      <c r="U53" s="2"/>
      <c r="V53" s="2"/>
      <c r="W53" s="2"/>
      <c r="X53" s="2"/>
      <c r="Y53" s="2"/>
      <c r="Z53" s="2"/>
    </row>
    <row r="54" spans="1:26" ht="15.75" customHeight="1">
      <c r="A54" s="186" t="s">
        <v>63</v>
      </c>
      <c r="B54" s="183"/>
      <c r="C54" s="180"/>
      <c r="D54" s="48"/>
      <c r="E54" s="48"/>
      <c r="F54" s="48"/>
      <c r="G54" s="48"/>
      <c r="H54" s="48"/>
      <c r="I54" s="48"/>
      <c r="J54" s="48"/>
      <c r="K54" s="48"/>
      <c r="L54" s="48"/>
      <c r="M54" s="48"/>
      <c r="N54" s="48"/>
      <c r="O54" s="2"/>
      <c r="P54" s="2"/>
      <c r="Q54" s="2"/>
      <c r="R54" s="2"/>
      <c r="S54" s="2"/>
      <c r="T54" s="2"/>
      <c r="U54" s="2"/>
      <c r="V54" s="2"/>
      <c r="W54" s="2"/>
      <c r="X54" s="2"/>
      <c r="Y54" s="2"/>
      <c r="Z54" s="2"/>
    </row>
    <row r="55" spans="1:26" ht="15.75" customHeight="1">
      <c r="A55" s="26" t="s">
        <v>47</v>
      </c>
      <c r="B55" s="26" t="s">
        <v>48</v>
      </c>
      <c r="C55" s="26" t="s">
        <v>49</v>
      </c>
      <c r="D55" s="48"/>
      <c r="E55" s="48"/>
      <c r="F55" s="48"/>
      <c r="G55" s="48"/>
      <c r="H55" s="48"/>
      <c r="I55" s="48"/>
      <c r="J55" s="48"/>
      <c r="K55" s="48"/>
      <c r="L55" s="48"/>
      <c r="M55" s="48"/>
      <c r="N55" s="48"/>
      <c r="O55" s="2"/>
      <c r="P55" s="2"/>
      <c r="Q55" s="2"/>
      <c r="R55" s="2"/>
      <c r="S55" s="2"/>
      <c r="T55" s="2"/>
      <c r="U55" s="2"/>
      <c r="V55" s="2"/>
      <c r="W55" s="2"/>
      <c r="X55" s="2"/>
      <c r="Y55" s="2"/>
      <c r="Z55" s="2"/>
    </row>
    <row r="56" spans="1:26" ht="15.75" customHeight="1">
      <c r="A56" s="47" t="s">
        <v>8</v>
      </c>
      <c r="B56" s="43" t="s">
        <v>50</v>
      </c>
      <c r="C56" s="165">
        <v>0</v>
      </c>
      <c r="D56" s="48"/>
      <c r="E56" s="48"/>
      <c r="F56" s="48"/>
      <c r="G56" s="48"/>
      <c r="H56" s="48"/>
      <c r="I56" s="48"/>
      <c r="J56" s="48"/>
      <c r="K56" s="48"/>
      <c r="L56" s="48"/>
      <c r="M56" s="48"/>
      <c r="N56" s="48"/>
      <c r="O56" s="2"/>
      <c r="P56" s="2"/>
      <c r="Q56" s="2"/>
      <c r="R56" s="2"/>
      <c r="S56" s="2"/>
      <c r="T56" s="2"/>
      <c r="U56" s="2"/>
      <c r="V56" s="2"/>
      <c r="W56" s="2"/>
      <c r="X56" s="2"/>
      <c r="Y56" s="2"/>
      <c r="Z56" s="2"/>
    </row>
    <row r="57" spans="1:26" ht="15.75" customHeight="1">
      <c r="A57" s="47" t="s">
        <v>11</v>
      </c>
      <c r="B57" s="43" t="s">
        <v>51</v>
      </c>
      <c r="C57" s="165">
        <v>0</v>
      </c>
      <c r="D57" s="48"/>
      <c r="E57" s="48"/>
      <c r="F57" s="48"/>
      <c r="G57" s="48"/>
      <c r="H57" s="48"/>
      <c r="I57" s="48"/>
      <c r="J57" s="48"/>
      <c r="K57" s="48"/>
      <c r="L57" s="48"/>
      <c r="M57" s="48"/>
      <c r="N57" s="48"/>
      <c r="O57" s="2"/>
      <c r="P57" s="2"/>
      <c r="Q57" s="2"/>
      <c r="R57" s="2"/>
      <c r="S57" s="2"/>
      <c r="T57" s="2"/>
      <c r="U57" s="2"/>
      <c r="V57" s="2"/>
      <c r="W57" s="2"/>
      <c r="X57" s="2"/>
      <c r="Y57" s="2"/>
      <c r="Z57" s="2"/>
    </row>
    <row r="58" spans="1:26" ht="15.75" customHeight="1">
      <c r="A58" s="47" t="s">
        <v>13</v>
      </c>
      <c r="B58" s="43" t="s">
        <v>52</v>
      </c>
      <c r="C58" s="165"/>
      <c r="D58" s="48"/>
      <c r="E58" s="48"/>
      <c r="F58" s="48"/>
      <c r="G58" s="48"/>
      <c r="H58" s="48"/>
      <c r="I58" s="48"/>
      <c r="J58" s="48"/>
      <c r="K58" s="48"/>
      <c r="L58" s="48"/>
      <c r="M58" s="48"/>
      <c r="N58" s="48"/>
      <c r="O58" s="2"/>
      <c r="P58" s="2"/>
      <c r="Q58" s="2"/>
      <c r="R58" s="2"/>
      <c r="S58" s="2"/>
      <c r="T58" s="2"/>
      <c r="U58" s="2"/>
      <c r="V58" s="2"/>
      <c r="W58" s="2"/>
      <c r="X58" s="2"/>
      <c r="Y58" s="2"/>
      <c r="Z58" s="2"/>
    </row>
    <row r="59" spans="1:26" ht="15.75" customHeight="1">
      <c r="A59" s="47" t="s">
        <v>16</v>
      </c>
      <c r="B59" s="43" t="s">
        <v>53</v>
      </c>
      <c r="C59" s="165"/>
      <c r="D59" s="48"/>
      <c r="E59" s="48"/>
      <c r="F59" s="48"/>
      <c r="G59" s="48"/>
      <c r="H59" s="48"/>
      <c r="I59" s="48"/>
      <c r="J59" s="48"/>
      <c r="K59" s="48"/>
      <c r="L59" s="48"/>
      <c r="M59" s="48"/>
      <c r="N59" s="48"/>
      <c r="O59" s="2"/>
      <c r="P59" s="2"/>
      <c r="Q59" s="2"/>
      <c r="R59" s="2"/>
      <c r="S59" s="2"/>
      <c r="T59" s="2"/>
      <c r="U59" s="2"/>
      <c r="V59" s="2"/>
      <c r="W59" s="2"/>
      <c r="X59" s="2"/>
      <c r="Y59" s="2"/>
      <c r="Z59" s="2"/>
    </row>
    <row r="60" spans="1:26" ht="15.75" customHeight="1">
      <c r="A60" s="47" t="s">
        <v>54</v>
      </c>
      <c r="B60" s="43" t="s">
        <v>55</v>
      </c>
      <c r="C60" s="165"/>
      <c r="D60" s="48"/>
      <c r="E60" s="48"/>
      <c r="F60" s="48"/>
      <c r="G60" s="48"/>
      <c r="H60" s="48"/>
      <c r="I60" s="48"/>
      <c r="J60" s="48"/>
      <c r="K60" s="48"/>
      <c r="L60" s="48"/>
      <c r="M60" s="48"/>
      <c r="N60" s="48"/>
      <c r="O60" s="2"/>
      <c r="P60" s="2"/>
      <c r="Q60" s="2"/>
      <c r="R60" s="2"/>
      <c r="S60" s="2"/>
      <c r="T60" s="2"/>
      <c r="U60" s="2"/>
      <c r="V60" s="2"/>
      <c r="W60" s="2"/>
      <c r="X60" s="2"/>
      <c r="Y60" s="2"/>
      <c r="Z60" s="2"/>
    </row>
    <row r="61" spans="1:26" ht="15.75" customHeight="1">
      <c r="A61" s="47" t="s">
        <v>56</v>
      </c>
      <c r="B61" s="43" t="s">
        <v>57</v>
      </c>
      <c r="C61" s="165"/>
      <c r="D61" s="48"/>
      <c r="E61" s="48"/>
      <c r="F61" s="48"/>
      <c r="G61" s="48"/>
      <c r="H61" s="48"/>
      <c r="I61" s="48"/>
      <c r="J61" s="48"/>
      <c r="K61" s="48"/>
      <c r="L61" s="48"/>
      <c r="M61" s="48"/>
      <c r="N61" s="48"/>
      <c r="O61" s="2"/>
      <c r="P61" s="2"/>
      <c r="Q61" s="2"/>
      <c r="R61" s="2"/>
      <c r="S61" s="2"/>
      <c r="T61" s="2"/>
      <c r="U61" s="2"/>
      <c r="V61" s="2"/>
      <c r="W61" s="2"/>
      <c r="X61" s="2"/>
      <c r="Y61" s="2"/>
      <c r="Z61" s="2"/>
    </row>
    <row r="62" spans="1:26" ht="15.75" customHeight="1">
      <c r="A62" s="47" t="s">
        <v>58</v>
      </c>
      <c r="B62" s="43" t="s">
        <v>59</v>
      </c>
      <c r="C62" s="165"/>
      <c r="D62" s="48"/>
      <c r="E62" s="48"/>
      <c r="F62" s="48"/>
      <c r="G62" s="48"/>
      <c r="H62" s="48"/>
      <c r="I62" s="48"/>
      <c r="J62" s="48"/>
      <c r="K62" s="48"/>
      <c r="L62" s="48"/>
      <c r="M62" s="48"/>
      <c r="N62" s="48"/>
      <c r="O62" s="2"/>
      <c r="P62" s="2"/>
      <c r="Q62" s="2"/>
      <c r="R62" s="2"/>
      <c r="S62" s="2"/>
      <c r="T62" s="2"/>
      <c r="U62" s="2"/>
      <c r="V62" s="2"/>
      <c r="W62" s="2"/>
      <c r="X62" s="2"/>
      <c r="Y62" s="2"/>
      <c r="Z62" s="2"/>
    </row>
    <row r="63" spans="1:26" ht="15.75" customHeight="1">
      <c r="A63" s="47" t="s">
        <v>60</v>
      </c>
      <c r="B63" s="43" t="s">
        <v>61</v>
      </c>
      <c r="C63" s="165"/>
      <c r="D63" s="48"/>
      <c r="E63" s="48"/>
      <c r="F63" s="48"/>
      <c r="G63" s="48"/>
      <c r="H63" s="48"/>
      <c r="I63" s="48"/>
      <c r="J63" s="48"/>
      <c r="K63" s="48"/>
      <c r="L63" s="48"/>
      <c r="M63" s="48"/>
      <c r="N63" s="48"/>
      <c r="O63" s="2"/>
      <c r="P63" s="2"/>
      <c r="Q63" s="2"/>
      <c r="R63" s="2"/>
      <c r="S63" s="2"/>
      <c r="T63" s="2"/>
      <c r="U63" s="2"/>
      <c r="V63" s="2"/>
      <c r="W63" s="2"/>
      <c r="X63" s="2"/>
      <c r="Y63" s="2"/>
      <c r="Z63" s="2"/>
    </row>
    <row r="64" spans="1:26" ht="15.75" customHeight="1">
      <c r="A64" s="181" t="s">
        <v>62</v>
      </c>
      <c r="B64" s="180"/>
      <c r="C64" s="27">
        <f>SUM(C56:C63)</f>
        <v>0</v>
      </c>
      <c r="D64" s="48"/>
      <c r="E64" s="48"/>
      <c r="F64" s="48"/>
      <c r="G64" s="48"/>
      <c r="H64" s="48"/>
      <c r="I64" s="48"/>
      <c r="J64" s="48"/>
      <c r="K64" s="48"/>
      <c r="L64" s="48"/>
      <c r="M64" s="48"/>
      <c r="N64" s="48"/>
      <c r="O64" s="2"/>
      <c r="P64" s="2"/>
      <c r="Q64" s="2"/>
      <c r="R64" s="2"/>
      <c r="S64" s="2"/>
      <c r="T64" s="2"/>
      <c r="U64" s="2"/>
      <c r="V64" s="2"/>
      <c r="W64" s="2"/>
      <c r="X64" s="2"/>
      <c r="Y64" s="2"/>
      <c r="Z64" s="2"/>
    </row>
    <row r="65" spans="1:26" ht="15.75" customHeight="1">
      <c r="A65" s="25"/>
      <c r="B65" s="48"/>
      <c r="C65" s="48"/>
      <c r="D65" s="48"/>
      <c r="E65" s="48"/>
      <c r="F65" s="48"/>
      <c r="G65" s="48"/>
      <c r="H65" s="48"/>
      <c r="I65" s="48"/>
      <c r="J65" s="48"/>
      <c r="K65" s="48"/>
      <c r="L65" s="48"/>
      <c r="M65" s="48"/>
      <c r="N65" s="48"/>
      <c r="O65" s="2"/>
      <c r="P65" s="2"/>
      <c r="Q65" s="2"/>
      <c r="R65" s="2"/>
      <c r="S65" s="2"/>
      <c r="T65" s="2"/>
      <c r="U65" s="2"/>
      <c r="V65" s="2"/>
      <c r="W65" s="2"/>
      <c r="X65" s="2"/>
      <c r="Y65" s="2"/>
      <c r="Z65" s="2"/>
    </row>
    <row r="66" spans="1:26" ht="15.75" customHeight="1">
      <c r="A66" s="182" t="s">
        <v>64</v>
      </c>
      <c r="B66" s="183"/>
      <c r="C66" s="180"/>
      <c r="D66" s="48"/>
      <c r="E66" s="48"/>
      <c r="F66" s="48"/>
      <c r="G66" s="48"/>
      <c r="H66" s="48"/>
      <c r="I66" s="48"/>
      <c r="J66" s="48"/>
      <c r="K66" s="48"/>
      <c r="L66" s="48"/>
      <c r="M66" s="48"/>
      <c r="N66" s="48"/>
      <c r="O66" s="2"/>
      <c r="P66" s="2"/>
      <c r="Q66" s="2"/>
      <c r="R66" s="2"/>
      <c r="S66" s="2"/>
      <c r="T66" s="2"/>
      <c r="U66" s="2"/>
      <c r="V66" s="2"/>
      <c r="W66" s="2"/>
      <c r="X66" s="2"/>
      <c r="Y66" s="2"/>
      <c r="Z66" s="2"/>
    </row>
    <row r="67" spans="1:26" ht="15.75" customHeight="1">
      <c r="A67" s="16" t="s">
        <v>65</v>
      </c>
      <c r="B67" s="16" t="s">
        <v>66</v>
      </c>
      <c r="C67" s="16" t="s">
        <v>49</v>
      </c>
      <c r="D67" s="48"/>
      <c r="E67" s="48"/>
      <c r="F67" s="48"/>
      <c r="G67" s="48"/>
      <c r="H67" s="48"/>
      <c r="I67" s="48"/>
      <c r="J67" s="48"/>
      <c r="K67" s="48"/>
      <c r="L67" s="48"/>
      <c r="M67" s="48"/>
      <c r="N67" s="48"/>
      <c r="O67" s="2"/>
      <c r="P67" s="2"/>
      <c r="Q67" s="2"/>
      <c r="R67" s="2"/>
      <c r="S67" s="2"/>
      <c r="T67" s="2"/>
      <c r="U67" s="2"/>
      <c r="V67" s="2"/>
      <c r="W67" s="2"/>
      <c r="X67" s="2"/>
      <c r="Y67" s="2"/>
      <c r="Z67" s="2"/>
    </row>
    <row r="68" spans="1:26" ht="15.75" customHeight="1">
      <c r="A68" s="47" t="s">
        <v>8</v>
      </c>
      <c r="B68" s="43" t="s">
        <v>67</v>
      </c>
      <c r="C68" s="165">
        <v>0</v>
      </c>
      <c r="D68" s="48"/>
      <c r="E68" s="48"/>
      <c r="F68" s="48"/>
      <c r="G68" s="48"/>
      <c r="H68" s="48"/>
      <c r="I68" s="48"/>
      <c r="J68" s="48"/>
      <c r="K68" s="48"/>
      <c r="L68" s="48"/>
      <c r="M68" s="48"/>
      <c r="N68" s="48"/>
      <c r="O68" s="2"/>
      <c r="P68" s="2"/>
      <c r="Q68" s="2"/>
      <c r="R68" s="2"/>
      <c r="S68" s="2"/>
      <c r="T68" s="2"/>
      <c r="U68" s="2"/>
      <c r="V68" s="2"/>
      <c r="W68" s="2"/>
      <c r="X68" s="2"/>
      <c r="Y68" s="2"/>
      <c r="Z68" s="2"/>
    </row>
    <row r="69" spans="1:26" ht="15.75" customHeight="1">
      <c r="A69" s="47" t="s">
        <v>68</v>
      </c>
      <c r="B69" s="43" t="s">
        <v>69</v>
      </c>
      <c r="C69" s="165">
        <v>0</v>
      </c>
      <c r="D69" s="48"/>
      <c r="E69" s="48"/>
      <c r="F69" s="48"/>
      <c r="G69" s="48"/>
      <c r="H69" s="48"/>
      <c r="I69" s="48"/>
      <c r="J69" s="48"/>
      <c r="K69" s="48"/>
      <c r="L69" s="48"/>
      <c r="M69" s="48"/>
      <c r="N69" s="48"/>
      <c r="O69" s="2"/>
      <c r="P69" s="2"/>
      <c r="Q69" s="2"/>
      <c r="R69" s="2"/>
      <c r="S69" s="2"/>
      <c r="T69" s="2"/>
      <c r="U69" s="2"/>
      <c r="V69" s="2"/>
      <c r="W69" s="2"/>
      <c r="X69" s="2"/>
      <c r="Y69" s="2"/>
      <c r="Z69" s="2"/>
    </row>
    <row r="70" spans="1:26" ht="30">
      <c r="A70" s="47" t="s">
        <v>11</v>
      </c>
      <c r="B70" s="43" t="s">
        <v>70</v>
      </c>
      <c r="C70" s="165">
        <v>0</v>
      </c>
      <c r="D70" s="48"/>
      <c r="E70" s="48"/>
      <c r="F70" s="48"/>
      <c r="G70" s="48"/>
      <c r="H70" s="48"/>
      <c r="I70" s="48"/>
      <c r="J70" s="48"/>
      <c r="K70" s="48"/>
      <c r="L70" s="48"/>
      <c r="M70" s="48"/>
      <c r="N70" s="48"/>
      <c r="O70" s="2"/>
      <c r="P70" s="2"/>
      <c r="Q70" s="2"/>
      <c r="R70" s="2"/>
      <c r="S70" s="2"/>
      <c r="T70" s="2"/>
      <c r="U70" s="2"/>
      <c r="V70" s="2"/>
      <c r="W70" s="2"/>
      <c r="X70" s="2"/>
      <c r="Y70" s="2"/>
      <c r="Z70" s="2"/>
    </row>
    <row r="71" spans="1:26" ht="15.75" customHeight="1">
      <c r="A71" s="47" t="s">
        <v>13</v>
      </c>
      <c r="B71" s="43" t="s">
        <v>71</v>
      </c>
      <c r="C71" s="165"/>
      <c r="D71" s="48"/>
      <c r="E71" s="48"/>
      <c r="F71" s="48"/>
      <c r="G71" s="48"/>
      <c r="H71" s="48"/>
      <c r="I71" s="48"/>
      <c r="J71" s="48"/>
      <c r="K71" s="48"/>
      <c r="L71" s="48"/>
      <c r="M71" s="48"/>
      <c r="N71" s="48"/>
      <c r="O71" s="2"/>
      <c r="P71" s="2"/>
      <c r="Q71" s="2"/>
      <c r="R71" s="2"/>
      <c r="S71" s="2"/>
      <c r="T71" s="2"/>
      <c r="U71" s="2"/>
      <c r="V71" s="2"/>
      <c r="W71" s="2"/>
      <c r="X71" s="2"/>
      <c r="Y71" s="2"/>
      <c r="Z71" s="2"/>
    </row>
    <row r="72" spans="1:26" ht="15.75" customHeight="1">
      <c r="A72" s="47" t="s">
        <v>16</v>
      </c>
      <c r="B72" s="43" t="s">
        <v>72</v>
      </c>
      <c r="C72" s="165"/>
      <c r="D72" s="48"/>
      <c r="E72" s="48"/>
      <c r="F72" s="48"/>
      <c r="G72" s="48"/>
      <c r="H72" s="48"/>
      <c r="I72" s="48"/>
      <c r="J72" s="48"/>
      <c r="K72" s="48"/>
      <c r="L72" s="48"/>
      <c r="M72" s="48"/>
      <c r="N72" s="48"/>
      <c r="O72" s="2"/>
      <c r="P72" s="2"/>
      <c r="Q72" s="2"/>
      <c r="R72" s="2"/>
      <c r="S72" s="2"/>
      <c r="T72" s="2"/>
      <c r="U72" s="2"/>
      <c r="V72" s="2"/>
      <c r="W72" s="2"/>
      <c r="X72" s="2"/>
      <c r="Y72" s="2"/>
      <c r="Z72" s="2"/>
    </row>
    <row r="73" spans="1:26" ht="35.25" customHeight="1">
      <c r="A73" s="47" t="s">
        <v>54</v>
      </c>
      <c r="B73" s="43" t="s">
        <v>73</v>
      </c>
      <c r="C73" s="165"/>
      <c r="D73" s="48"/>
      <c r="E73" s="48"/>
      <c r="F73" s="48"/>
      <c r="G73" s="48"/>
      <c r="H73" s="48"/>
      <c r="I73" s="48"/>
      <c r="J73" s="48"/>
      <c r="K73" s="48"/>
      <c r="L73" s="48"/>
      <c r="M73" s="48"/>
      <c r="N73" s="48"/>
      <c r="O73" s="2"/>
      <c r="P73" s="2"/>
      <c r="Q73" s="2"/>
      <c r="R73" s="2"/>
      <c r="S73" s="2"/>
      <c r="T73" s="2"/>
      <c r="U73" s="2"/>
      <c r="V73" s="2"/>
      <c r="W73" s="2"/>
      <c r="X73" s="2"/>
      <c r="Y73" s="2"/>
      <c r="Z73" s="2"/>
    </row>
    <row r="74" spans="1:26" ht="15.75" customHeight="1">
      <c r="A74" s="47" t="s">
        <v>56</v>
      </c>
      <c r="B74" s="43" t="s">
        <v>61</v>
      </c>
      <c r="C74" s="165">
        <v>0</v>
      </c>
      <c r="D74" s="48"/>
      <c r="E74" s="48"/>
      <c r="F74" s="48"/>
      <c r="G74" s="48"/>
      <c r="H74" s="48"/>
      <c r="I74" s="48"/>
      <c r="J74" s="48"/>
      <c r="K74" s="48"/>
      <c r="L74" s="48"/>
      <c r="M74" s="48"/>
      <c r="N74" s="48"/>
      <c r="O74" s="2"/>
      <c r="P74" s="2"/>
      <c r="Q74" s="2"/>
      <c r="R74" s="2"/>
      <c r="S74" s="2"/>
      <c r="T74" s="2"/>
      <c r="U74" s="2"/>
      <c r="V74" s="2"/>
      <c r="W74" s="2"/>
      <c r="X74" s="2"/>
      <c r="Y74" s="2"/>
      <c r="Z74" s="2"/>
    </row>
    <row r="75" spans="1:26" ht="15.75" customHeight="1">
      <c r="A75" s="179" t="s">
        <v>74</v>
      </c>
      <c r="B75" s="180"/>
      <c r="C75" s="24">
        <f>SUM(C68:C74)</f>
        <v>0</v>
      </c>
      <c r="D75" s="48"/>
      <c r="E75" s="48"/>
      <c r="F75" s="48"/>
      <c r="G75" s="48"/>
      <c r="H75" s="48"/>
      <c r="I75" s="48"/>
      <c r="J75" s="48"/>
      <c r="K75" s="48"/>
      <c r="L75" s="48"/>
      <c r="M75" s="48"/>
      <c r="N75" s="48"/>
      <c r="O75" s="2"/>
      <c r="P75" s="2"/>
      <c r="Q75" s="2"/>
      <c r="R75" s="2"/>
      <c r="S75" s="2"/>
      <c r="T75" s="2"/>
      <c r="U75" s="2"/>
      <c r="V75" s="2"/>
      <c r="W75" s="2"/>
      <c r="X75" s="2"/>
      <c r="Y75" s="2"/>
      <c r="Z75" s="2"/>
    </row>
    <row r="76" spans="1:26" ht="15.75" customHeight="1">
      <c r="A76" s="25"/>
      <c r="B76" s="48"/>
      <c r="C76" s="48"/>
      <c r="D76" s="48"/>
      <c r="E76" s="48"/>
      <c r="F76" s="48"/>
      <c r="G76" s="48"/>
      <c r="H76" s="48"/>
      <c r="I76" s="48"/>
      <c r="J76" s="48"/>
      <c r="K76" s="48"/>
      <c r="L76" s="48"/>
      <c r="M76" s="48"/>
      <c r="N76" s="48"/>
      <c r="O76" s="2"/>
      <c r="P76" s="2"/>
      <c r="Q76" s="2"/>
      <c r="R76" s="2"/>
      <c r="S76" s="2"/>
      <c r="T76" s="2"/>
      <c r="U76" s="2"/>
      <c r="V76" s="2"/>
      <c r="W76" s="2"/>
      <c r="X76" s="2"/>
      <c r="Y76" s="2"/>
      <c r="Z76" s="2"/>
    </row>
    <row r="77" spans="1:26" ht="15.75" customHeight="1">
      <c r="A77" s="186" t="s">
        <v>75</v>
      </c>
      <c r="B77" s="183"/>
      <c r="C77" s="180"/>
      <c r="D77" s="48"/>
      <c r="E77" s="48"/>
      <c r="F77" s="48"/>
      <c r="G77" s="48"/>
      <c r="H77" s="48"/>
      <c r="I77" s="48"/>
      <c r="J77" s="48"/>
      <c r="K77" s="48"/>
      <c r="L77" s="48"/>
      <c r="M77" s="48"/>
      <c r="N77" s="48"/>
      <c r="O77" s="2"/>
      <c r="P77" s="2"/>
      <c r="Q77" s="2"/>
      <c r="R77" s="2"/>
      <c r="S77" s="2"/>
      <c r="T77" s="2"/>
      <c r="U77" s="2"/>
      <c r="V77" s="2"/>
      <c r="W77" s="2"/>
      <c r="X77" s="2"/>
      <c r="Y77" s="2"/>
      <c r="Z77" s="2"/>
    </row>
    <row r="78" spans="1:26" ht="18.75" customHeight="1">
      <c r="A78" s="26" t="s">
        <v>65</v>
      </c>
      <c r="B78" s="26" t="s">
        <v>66</v>
      </c>
      <c r="C78" s="26" t="s">
        <v>49</v>
      </c>
      <c r="D78" s="48"/>
      <c r="E78" s="48"/>
      <c r="F78" s="48"/>
      <c r="G78" s="48"/>
      <c r="H78" s="48"/>
      <c r="I78" s="48"/>
      <c r="J78" s="48"/>
      <c r="K78" s="48"/>
      <c r="L78" s="48"/>
      <c r="M78" s="48"/>
      <c r="N78" s="48"/>
      <c r="O78" s="2"/>
      <c r="P78" s="2"/>
      <c r="Q78" s="2"/>
      <c r="R78" s="2"/>
      <c r="S78" s="2"/>
      <c r="T78" s="2"/>
      <c r="U78" s="2"/>
      <c r="V78" s="2"/>
      <c r="W78" s="2"/>
      <c r="X78" s="2"/>
      <c r="Y78" s="2"/>
      <c r="Z78" s="2"/>
    </row>
    <row r="79" spans="1:26" ht="15.75" customHeight="1">
      <c r="A79" s="47" t="s">
        <v>8</v>
      </c>
      <c r="B79" s="43" t="s">
        <v>67</v>
      </c>
      <c r="C79" s="165">
        <v>0</v>
      </c>
      <c r="D79" s="48"/>
      <c r="E79" s="48"/>
      <c r="F79" s="48"/>
      <c r="G79" s="48"/>
      <c r="H79" s="48"/>
      <c r="I79" s="48"/>
      <c r="J79" s="48"/>
      <c r="K79" s="48"/>
      <c r="L79" s="48"/>
      <c r="M79" s="48"/>
      <c r="N79" s="48"/>
      <c r="O79" s="2"/>
      <c r="P79" s="2"/>
      <c r="Q79" s="2"/>
      <c r="R79" s="2"/>
      <c r="S79" s="2"/>
      <c r="T79" s="2"/>
      <c r="U79" s="2"/>
      <c r="V79" s="2"/>
      <c r="W79" s="2"/>
      <c r="X79" s="2"/>
      <c r="Y79" s="2"/>
      <c r="Z79" s="2"/>
    </row>
    <row r="80" spans="1:26" ht="15.75" customHeight="1">
      <c r="A80" s="47" t="s">
        <v>68</v>
      </c>
      <c r="B80" s="43" t="s">
        <v>69</v>
      </c>
      <c r="C80" s="165"/>
      <c r="D80" s="48"/>
      <c r="E80" s="48"/>
      <c r="F80" s="48"/>
      <c r="G80" s="48"/>
      <c r="H80" s="48"/>
      <c r="I80" s="48"/>
      <c r="J80" s="48"/>
      <c r="K80" s="48"/>
      <c r="L80" s="48"/>
      <c r="M80" s="48"/>
      <c r="N80" s="48"/>
      <c r="O80" s="2"/>
      <c r="P80" s="2"/>
      <c r="Q80" s="2"/>
      <c r="R80" s="2"/>
      <c r="S80" s="2"/>
      <c r="T80" s="2"/>
      <c r="U80" s="2"/>
      <c r="V80" s="2"/>
      <c r="W80" s="2"/>
      <c r="X80" s="2"/>
      <c r="Y80" s="2"/>
      <c r="Z80" s="2"/>
    </row>
    <row r="81" spans="1:26" ht="30">
      <c r="A81" s="47" t="s">
        <v>11</v>
      </c>
      <c r="B81" s="43" t="s">
        <v>70</v>
      </c>
      <c r="C81" s="165">
        <v>0</v>
      </c>
      <c r="D81" s="48"/>
      <c r="E81" s="48"/>
      <c r="F81" s="48"/>
      <c r="G81" s="48"/>
      <c r="H81" s="48"/>
      <c r="I81" s="48"/>
      <c r="J81" s="48"/>
      <c r="K81" s="48"/>
      <c r="L81" s="48"/>
      <c r="M81" s="48"/>
      <c r="N81" s="48"/>
      <c r="O81" s="2"/>
      <c r="P81" s="2"/>
      <c r="Q81" s="2"/>
      <c r="R81" s="2"/>
      <c r="S81" s="2"/>
      <c r="T81" s="2"/>
      <c r="U81" s="2"/>
      <c r="V81" s="2"/>
      <c r="W81" s="2"/>
      <c r="X81" s="2"/>
      <c r="Y81" s="2"/>
      <c r="Z81" s="2"/>
    </row>
    <row r="82" spans="1:26" ht="15.75" customHeight="1">
      <c r="A82" s="47" t="s">
        <v>13</v>
      </c>
      <c r="B82" s="43" t="s">
        <v>71</v>
      </c>
      <c r="C82" s="165"/>
      <c r="D82" s="48"/>
      <c r="E82" s="48"/>
      <c r="F82" s="48"/>
      <c r="G82" s="48"/>
      <c r="H82" s="48"/>
      <c r="I82" s="48"/>
      <c r="J82" s="48"/>
      <c r="K82" s="48"/>
      <c r="L82" s="48"/>
      <c r="M82" s="48"/>
      <c r="N82" s="48"/>
      <c r="O82" s="2"/>
      <c r="P82" s="2"/>
      <c r="Q82" s="2"/>
      <c r="R82" s="2"/>
      <c r="S82" s="2"/>
      <c r="T82" s="2"/>
      <c r="U82" s="2"/>
      <c r="V82" s="2"/>
      <c r="W82" s="2"/>
      <c r="X82" s="2"/>
      <c r="Y82" s="2"/>
      <c r="Z82" s="2"/>
    </row>
    <row r="83" spans="1:26" ht="15.75" customHeight="1">
      <c r="A83" s="47" t="s">
        <v>16</v>
      </c>
      <c r="B83" s="43" t="s">
        <v>72</v>
      </c>
      <c r="C83" s="165"/>
      <c r="D83" s="48"/>
      <c r="E83" s="48"/>
      <c r="F83" s="48"/>
      <c r="G83" s="48"/>
      <c r="H83" s="48"/>
      <c r="I83" s="48"/>
      <c r="J83" s="48"/>
      <c r="K83" s="48"/>
      <c r="L83" s="48"/>
      <c r="M83" s="48"/>
      <c r="N83" s="48"/>
      <c r="O83" s="2"/>
      <c r="P83" s="2"/>
      <c r="Q83" s="2"/>
      <c r="R83" s="2"/>
      <c r="S83" s="2"/>
      <c r="T83" s="2"/>
      <c r="U83" s="2"/>
      <c r="V83" s="2"/>
      <c r="W83" s="2"/>
      <c r="X83" s="2"/>
      <c r="Y83" s="2"/>
      <c r="Z83" s="2"/>
    </row>
    <row r="84" spans="1:26" ht="15.75" customHeight="1">
      <c r="A84" s="47" t="s">
        <v>54</v>
      </c>
      <c r="B84" s="43" t="s">
        <v>73</v>
      </c>
      <c r="C84" s="165"/>
      <c r="D84" s="48"/>
      <c r="E84" s="48"/>
      <c r="F84" s="48"/>
      <c r="G84" s="48"/>
      <c r="H84" s="48"/>
      <c r="I84" s="48"/>
      <c r="J84" s="48"/>
      <c r="K84" s="48"/>
      <c r="L84" s="48"/>
      <c r="M84" s="48"/>
      <c r="N84" s="48"/>
      <c r="O84" s="2"/>
      <c r="P84" s="2"/>
      <c r="Q84" s="2"/>
      <c r="R84" s="2"/>
      <c r="S84" s="2"/>
      <c r="T84" s="2"/>
      <c r="U84" s="2"/>
      <c r="V84" s="2"/>
      <c r="W84" s="2"/>
      <c r="X84" s="2"/>
      <c r="Y84" s="2"/>
      <c r="Z84" s="2"/>
    </row>
    <row r="85" spans="1:26" ht="15.75" customHeight="1">
      <c r="A85" s="47" t="s">
        <v>56</v>
      </c>
      <c r="B85" s="43" t="s">
        <v>61</v>
      </c>
      <c r="C85" s="165">
        <v>0</v>
      </c>
      <c r="D85" s="48"/>
      <c r="E85" s="48"/>
      <c r="F85" s="48"/>
      <c r="G85" s="48"/>
      <c r="H85" s="48"/>
      <c r="I85" s="48"/>
      <c r="J85" s="48"/>
      <c r="K85" s="48"/>
      <c r="L85" s="48"/>
      <c r="M85" s="48"/>
      <c r="N85" s="48"/>
      <c r="O85" s="2"/>
      <c r="P85" s="2"/>
      <c r="Q85" s="2"/>
      <c r="R85" s="2"/>
      <c r="S85" s="2"/>
      <c r="T85" s="2"/>
      <c r="U85" s="2"/>
      <c r="V85" s="2"/>
      <c r="W85" s="2"/>
      <c r="X85" s="2"/>
      <c r="Y85" s="2"/>
      <c r="Z85" s="2"/>
    </row>
    <row r="86" spans="1:26" ht="15.75" customHeight="1">
      <c r="A86" s="181" t="s">
        <v>74</v>
      </c>
      <c r="B86" s="180"/>
      <c r="C86" s="27">
        <f>SUM(C79:C85)</f>
        <v>0</v>
      </c>
      <c r="D86" s="48"/>
      <c r="E86" s="48"/>
      <c r="F86" s="48"/>
      <c r="G86" s="48"/>
      <c r="H86" s="48"/>
      <c r="I86" s="48"/>
      <c r="J86" s="48"/>
      <c r="K86" s="48"/>
      <c r="L86" s="48"/>
      <c r="M86" s="48"/>
      <c r="N86" s="48"/>
      <c r="O86" s="2"/>
      <c r="P86" s="2"/>
      <c r="Q86" s="2"/>
      <c r="R86" s="2"/>
      <c r="S86" s="2"/>
      <c r="T86" s="2"/>
      <c r="U86" s="2"/>
      <c r="V86" s="2"/>
      <c r="W86" s="2"/>
      <c r="X86" s="2"/>
      <c r="Y86" s="2"/>
      <c r="Z86" s="2"/>
    </row>
    <row r="87" spans="1:26" ht="15" customHeight="1">
      <c r="A87" s="25"/>
      <c r="B87" s="48"/>
      <c r="C87" s="48"/>
      <c r="D87" s="48"/>
      <c r="E87" s="48"/>
      <c r="F87" s="48"/>
      <c r="G87" s="48"/>
      <c r="H87" s="48"/>
      <c r="I87" s="48"/>
      <c r="J87" s="48"/>
      <c r="K87" s="48"/>
      <c r="L87" s="48"/>
      <c r="M87" s="48"/>
      <c r="N87" s="48"/>
      <c r="O87" s="2"/>
      <c r="P87" s="2"/>
      <c r="Q87" s="2"/>
      <c r="R87" s="2"/>
      <c r="S87" s="2"/>
      <c r="T87" s="2"/>
      <c r="U87" s="2"/>
      <c r="V87" s="2"/>
      <c r="W87" s="2"/>
      <c r="X87" s="2"/>
      <c r="Y87" s="2"/>
      <c r="Z87" s="2"/>
    </row>
    <row r="88" spans="1:26" ht="15.75" customHeight="1">
      <c r="A88" s="182" t="s">
        <v>76</v>
      </c>
      <c r="B88" s="183"/>
      <c r="C88" s="183"/>
      <c r="D88" s="180"/>
      <c r="E88" s="48"/>
      <c r="F88" s="48"/>
      <c r="G88" s="48"/>
      <c r="H88" s="48"/>
      <c r="I88" s="48"/>
      <c r="J88" s="48"/>
      <c r="K88" s="48"/>
      <c r="L88" s="48"/>
      <c r="M88" s="48"/>
      <c r="N88" s="48"/>
      <c r="O88" s="2"/>
      <c r="P88" s="2"/>
      <c r="Q88" s="2"/>
      <c r="R88" s="2"/>
      <c r="S88" s="2"/>
      <c r="T88" s="2"/>
      <c r="U88" s="2"/>
      <c r="V88" s="2"/>
      <c r="W88" s="2"/>
      <c r="X88" s="2"/>
      <c r="Y88" s="2"/>
      <c r="Z88" s="2"/>
    </row>
    <row r="89" spans="1:26" ht="15.75" customHeight="1">
      <c r="A89" s="182" t="s">
        <v>77</v>
      </c>
      <c r="B89" s="183"/>
      <c r="C89" s="183"/>
      <c r="D89" s="180"/>
      <c r="E89" s="48"/>
      <c r="F89" s="48"/>
      <c r="G89" s="48"/>
      <c r="H89" s="48"/>
      <c r="I89" s="48"/>
      <c r="J89" s="48"/>
      <c r="K89" s="48"/>
      <c r="L89" s="48"/>
      <c r="M89" s="48"/>
      <c r="N89" s="48"/>
      <c r="O89" s="2"/>
      <c r="P89" s="2"/>
      <c r="Q89" s="2"/>
      <c r="R89" s="2"/>
      <c r="S89" s="2"/>
      <c r="T89" s="2"/>
      <c r="U89" s="2"/>
      <c r="V89" s="2"/>
      <c r="W89" s="2"/>
      <c r="X89" s="2"/>
      <c r="Y89" s="2"/>
      <c r="Z89" s="2"/>
    </row>
    <row r="90" spans="1:26" ht="15.75" customHeight="1">
      <c r="A90" s="16" t="s">
        <v>78</v>
      </c>
      <c r="B90" s="16" t="s">
        <v>79</v>
      </c>
      <c r="C90" s="16" t="s">
        <v>80</v>
      </c>
      <c r="D90" s="16" t="s">
        <v>49</v>
      </c>
      <c r="E90" s="48"/>
      <c r="F90" s="48"/>
      <c r="G90" s="48"/>
      <c r="H90" s="48"/>
      <c r="I90" s="48"/>
      <c r="J90" s="48"/>
      <c r="K90" s="48"/>
      <c r="L90" s="48"/>
      <c r="M90" s="48"/>
      <c r="N90" s="48"/>
      <c r="O90" s="2"/>
      <c r="P90" s="2"/>
      <c r="Q90" s="2"/>
      <c r="R90" s="2"/>
      <c r="S90" s="2"/>
      <c r="T90" s="2"/>
      <c r="U90" s="2"/>
      <c r="V90" s="2"/>
      <c r="W90" s="2"/>
      <c r="X90" s="2"/>
      <c r="Y90" s="2"/>
      <c r="Z90" s="2"/>
    </row>
    <row r="91" spans="1:26" ht="15.75" customHeight="1">
      <c r="A91" s="47" t="s">
        <v>8</v>
      </c>
      <c r="B91" s="43" t="s">
        <v>81</v>
      </c>
      <c r="C91" s="28">
        <v>0.2</v>
      </c>
      <c r="D91" s="29">
        <f>(C52+D116+D119)*C91</f>
        <v>0</v>
      </c>
      <c r="E91" s="48"/>
      <c r="F91" s="48"/>
      <c r="G91" s="48"/>
      <c r="H91" s="48"/>
      <c r="I91" s="48"/>
      <c r="J91" s="48"/>
      <c r="K91" s="48"/>
      <c r="L91" s="48"/>
      <c r="M91" s="48"/>
      <c r="N91" s="48"/>
      <c r="O91" s="2"/>
      <c r="P91" s="2"/>
      <c r="Q91" s="2"/>
      <c r="R91" s="2"/>
      <c r="S91" s="2"/>
      <c r="T91" s="2"/>
      <c r="U91" s="2"/>
      <c r="V91" s="2"/>
      <c r="W91" s="2"/>
      <c r="X91" s="2"/>
      <c r="Y91" s="2"/>
      <c r="Z91" s="2"/>
    </row>
    <row r="92" spans="1:26" ht="15.75" customHeight="1">
      <c r="A92" s="47" t="s">
        <v>11</v>
      </c>
      <c r="B92" s="43" t="s">
        <v>82</v>
      </c>
      <c r="C92" s="28">
        <v>1.4999999999999999E-2</v>
      </c>
      <c r="D92" s="29">
        <f>(C52+D116+D119)*C92</f>
        <v>0</v>
      </c>
      <c r="E92" s="48"/>
      <c r="F92" s="48"/>
      <c r="G92" s="48"/>
      <c r="H92" s="48"/>
      <c r="I92" s="48"/>
      <c r="J92" s="48"/>
      <c r="K92" s="48"/>
      <c r="L92" s="48"/>
      <c r="M92" s="48"/>
      <c r="N92" s="48"/>
      <c r="O92" s="2"/>
      <c r="P92" s="2"/>
      <c r="Q92" s="2"/>
      <c r="R92" s="2"/>
      <c r="S92" s="2"/>
      <c r="T92" s="2"/>
      <c r="U92" s="2"/>
      <c r="V92" s="2"/>
      <c r="W92" s="2"/>
      <c r="X92" s="2"/>
      <c r="Y92" s="2"/>
      <c r="Z92" s="2"/>
    </row>
    <row r="93" spans="1:26" ht="15.75" customHeight="1">
      <c r="A93" s="47" t="s">
        <v>13</v>
      </c>
      <c r="B93" s="43" t="s">
        <v>83</v>
      </c>
      <c r="C93" s="28">
        <v>0.01</v>
      </c>
      <c r="D93" s="29">
        <f>(C52+D116+D119)*C93</f>
        <v>0</v>
      </c>
      <c r="E93" s="48"/>
      <c r="F93" s="48"/>
      <c r="G93" s="48"/>
      <c r="H93" s="48"/>
      <c r="I93" s="48"/>
      <c r="J93" s="48"/>
      <c r="K93" s="48"/>
      <c r="L93" s="48"/>
      <c r="M93" s="48"/>
      <c r="N93" s="48"/>
      <c r="O93" s="2"/>
      <c r="P93" s="2"/>
      <c r="Q93" s="2"/>
      <c r="R93" s="2"/>
      <c r="S93" s="2"/>
      <c r="T93" s="2"/>
      <c r="U93" s="2"/>
      <c r="V93" s="2"/>
      <c r="W93" s="2"/>
      <c r="X93" s="2"/>
      <c r="Y93" s="2"/>
      <c r="Z93" s="2"/>
    </row>
    <row r="94" spans="1:26" ht="15.75" customHeight="1">
      <c r="A94" s="47" t="s">
        <v>16</v>
      </c>
      <c r="B94" s="43" t="s">
        <v>84</v>
      </c>
      <c r="C94" s="28">
        <v>2E-3</v>
      </c>
      <c r="D94" s="29">
        <f>(C52+D116+D119)*C94</f>
        <v>0</v>
      </c>
      <c r="E94" s="48"/>
      <c r="F94" s="48"/>
      <c r="G94" s="48"/>
      <c r="H94" s="48"/>
      <c r="I94" s="48"/>
      <c r="J94" s="48"/>
      <c r="K94" s="48"/>
      <c r="L94" s="48"/>
      <c r="M94" s="48"/>
      <c r="N94" s="48"/>
      <c r="O94" s="2"/>
      <c r="P94" s="2"/>
      <c r="Q94" s="2"/>
      <c r="R94" s="2"/>
      <c r="S94" s="2"/>
      <c r="T94" s="2"/>
      <c r="U94" s="2"/>
      <c r="V94" s="2"/>
      <c r="W94" s="2"/>
      <c r="X94" s="2"/>
      <c r="Y94" s="2"/>
      <c r="Z94" s="2"/>
    </row>
    <row r="95" spans="1:26" ht="15.75" customHeight="1">
      <c r="A95" s="47" t="s">
        <v>54</v>
      </c>
      <c r="B95" s="43" t="s">
        <v>85</v>
      </c>
      <c r="C95" s="28">
        <v>2.5000000000000001E-2</v>
      </c>
      <c r="D95" s="29">
        <f>(C52+D116+D119)*C95</f>
        <v>0</v>
      </c>
      <c r="E95" s="48"/>
      <c r="F95" s="48"/>
      <c r="G95" s="48"/>
      <c r="H95" s="48"/>
      <c r="I95" s="48"/>
      <c r="J95" s="48"/>
      <c r="K95" s="48"/>
      <c r="L95" s="48"/>
      <c r="M95" s="48"/>
      <c r="N95" s="48"/>
      <c r="O95" s="2"/>
      <c r="P95" s="2"/>
      <c r="Q95" s="2"/>
      <c r="R95" s="2"/>
      <c r="S95" s="2"/>
      <c r="T95" s="2"/>
      <c r="U95" s="2"/>
      <c r="V95" s="2"/>
      <c r="W95" s="2"/>
      <c r="X95" s="2"/>
      <c r="Y95" s="2"/>
      <c r="Z95" s="2"/>
    </row>
    <row r="96" spans="1:26" ht="15.75" customHeight="1">
      <c r="A96" s="47" t="s">
        <v>56</v>
      </c>
      <c r="B96" s="43" t="s">
        <v>86</v>
      </c>
      <c r="C96" s="28">
        <v>0.08</v>
      </c>
      <c r="D96" s="29">
        <f>(C52+D116+D119)*C96</f>
        <v>0</v>
      </c>
      <c r="E96" s="48"/>
      <c r="F96" s="48"/>
      <c r="G96" s="48"/>
      <c r="H96" s="48"/>
      <c r="I96" s="48"/>
      <c r="J96" s="48"/>
      <c r="K96" s="48"/>
      <c r="L96" s="48"/>
      <c r="M96" s="48"/>
      <c r="N96" s="48"/>
      <c r="O96" s="2"/>
      <c r="P96" s="2"/>
      <c r="Q96" s="2"/>
      <c r="R96" s="2"/>
      <c r="S96" s="2"/>
      <c r="T96" s="2"/>
      <c r="U96" s="2"/>
      <c r="V96" s="2"/>
      <c r="W96" s="2"/>
      <c r="X96" s="2"/>
      <c r="Y96" s="2"/>
      <c r="Z96" s="2"/>
    </row>
    <row r="97" spans="1:26" ht="30">
      <c r="A97" s="30" t="s">
        <v>58</v>
      </c>
      <c r="B97" s="31" t="s">
        <v>87</v>
      </c>
      <c r="C97" s="32">
        <v>0.03</v>
      </c>
      <c r="D97" s="33">
        <f>(C52+D116+D119)*C97</f>
        <v>0</v>
      </c>
      <c r="E97" s="48"/>
      <c r="F97" s="48"/>
      <c r="G97" s="48"/>
      <c r="H97" s="48"/>
      <c r="I97" s="48"/>
      <c r="J97" s="48"/>
      <c r="K97" s="48"/>
      <c r="L97" s="48"/>
      <c r="M97" s="48"/>
      <c r="N97" s="48"/>
      <c r="O97" s="2"/>
      <c r="P97" s="2"/>
      <c r="Q97" s="2"/>
      <c r="R97" s="2"/>
      <c r="S97" s="2"/>
      <c r="T97" s="2"/>
      <c r="U97" s="2"/>
      <c r="V97" s="2"/>
      <c r="W97" s="2"/>
      <c r="X97" s="2"/>
      <c r="Y97" s="2"/>
      <c r="Z97" s="2"/>
    </row>
    <row r="98" spans="1:26" ht="15.75" customHeight="1">
      <c r="A98" s="47" t="s">
        <v>60</v>
      </c>
      <c r="B98" s="43" t="s">
        <v>88</v>
      </c>
      <c r="C98" s="28">
        <v>6.0000000000000001E-3</v>
      </c>
      <c r="D98" s="29">
        <f>(C52+D116+D119)*C98</f>
        <v>0</v>
      </c>
      <c r="E98" s="48"/>
      <c r="F98" s="48"/>
      <c r="G98" s="48"/>
      <c r="H98" s="48"/>
      <c r="I98" s="48"/>
      <c r="J98" s="48"/>
      <c r="K98" s="48"/>
      <c r="L98" s="48"/>
      <c r="M98" s="48"/>
      <c r="N98" s="48"/>
      <c r="O98" s="2"/>
      <c r="P98" s="2"/>
      <c r="Q98" s="2"/>
      <c r="R98" s="2"/>
      <c r="S98" s="2"/>
      <c r="T98" s="2"/>
      <c r="U98" s="2"/>
      <c r="V98" s="2"/>
      <c r="W98" s="2"/>
      <c r="X98" s="2"/>
      <c r="Y98" s="2"/>
      <c r="Z98" s="2"/>
    </row>
    <row r="99" spans="1:26" ht="15.75" customHeight="1">
      <c r="A99" s="179" t="s">
        <v>89</v>
      </c>
      <c r="B99" s="180"/>
      <c r="C99" s="34">
        <f t="shared" ref="C99:D99" si="0">SUM(C91:C98)</f>
        <v>0.3680000000000001</v>
      </c>
      <c r="D99" s="35">
        <f t="shared" si="0"/>
        <v>0</v>
      </c>
      <c r="E99" s="48"/>
      <c r="F99" s="48"/>
      <c r="G99" s="48"/>
      <c r="H99" s="48"/>
      <c r="I99" s="48"/>
      <c r="J99" s="48"/>
      <c r="K99" s="48"/>
      <c r="L99" s="48"/>
      <c r="M99" s="48"/>
      <c r="N99" s="48"/>
      <c r="O99" s="2"/>
      <c r="P99" s="2"/>
      <c r="Q99" s="2"/>
      <c r="R99" s="2"/>
      <c r="S99" s="2"/>
      <c r="T99" s="2"/>
      <c r="U99" s="2"/>
      <c r="V99" s="2"/>
      <c r="W99" s="2"/>
      <c r="X99" s="2"/>
      <c r="Y99" s="2"/>
      <c r="Z99" s="2"/>
    </row>
    <row r="100" spans="1:26" ht="15.75" customHeight="1">
      <c r="A100" s="184"/>
      <c r="B100" s="183"/>
      <c r="C100" s="183"/>
      <c r="D100" s="185"/>
      <c r="E100" s="48"/>
      <c r="F100" s="48"/>
      <c r="G100" s="48"/>
      <c r="H100" s="48"/>
      <c r="I100" s="48"/>
      <c r="J100" s="48"/>
      <c r="K100" s="48"/>
      <c r="L100" s="48"/>
      <c r="M100" s="48"/>
      <c r="N100" s="48"/>
      <c r="O100" s="2"/>
      <c r="P100" s="2"/>
      <c r="Q100" s="2"/>
      <c r="R100" s="2"/>
      <c r="S100" s="2"/>
      <c r="T100" s="2"/>
      <c r="U100" s="2"/>
      <c r="V100" s="2"/>
      <c r="W100" s="2"/>
      <c r="X100" s="2"/>
      <c r="Y100" s="2"/>
      <c r="Z100" s="2"/>
    </row>
    <row r="101" spans="1:26" ht="15.75" customHeight="1">
      <c r="A101" s="186" t="s">
        <v>90</v>
      </c>
      <c r="B101" s="183"/>
      <c r="C101" s="183"/>
      <c r="D101" s="180"/>
      <c r="E101" s="48"/>
      <c r="F101" s="48"/>
      <c r="G101" s="48"/>
      <c r="H101" s="48"/>
      <c r="I101" s="48"/>
      <c r="J101" s="48"/>
      <c r="K101" s="48"/>
      <c r="L101" s="48"/>
      <c r="M101" s="48"/>
      <c r="N101" s="48"/>
      <c r="O101" s="2"/>
      <c r="P101" s="2"/>
      <c r="Q101" s="2"/>
      <c r="R101" s="2"/>
      <c r="S101" s="2"/>
      <c r="T101" s="2"/>
      <c r="U101" s="2"/>
      <c r="V101" s="2"/>
      <c r="W101" s="2"/>
      <c r="X101" s="2"/>
      <c r="Y101" s="2"/>
      <c r="Z101" s="2"/>
    </row>
    <row r="102" spans="1:26" ht="15.75" customHeight="1">
      <c r="A102" s="186" t="s">
        <v>77</v>
      </c>
      <c r="B102" s="183"/>
      <c r="C102" s="183"/>
      <c r="D102" s="180"/>
      <c r="E102" s="48"/>
      <c r="F102" s="48"/>
      <c r="G102" s="48"/>
      <c r="H102" s="48"/>
      <c r="I102" s="48"/>
      <c r="J102" s="48"/>
      <c r="K102" s="48"/>
      <c r="L102" s="48"/>
      <c r="M102" s="48"/>
      <c r="N102" s="48"/>
      <c r="O102" s="2"/>
      <c r="P102" s="2"/>
      <c r="Q102" s="2"/>
      <c r="R102" s="2"/>
      <c r="S102" s="2"/>
      <c r="T102" s="2"/>
      <c r="U102" s="2"/>
      <c r="V102" s="2"/>
      <c r="W102" s="2"/>
      <c r="X102" s="2"/>
      <c r="Y102" s="2"/>
      <c r="Z102" s="2"/>
    </row>
    <row r="103" spans="1:26" ht="15.75" customHeight="1">
      <c r="A103" s="26" t="s">
        <v>78</v>
      </c>
      <c r="B103" s="26" t="s">
        <v>79</v>
      </c>
      <c r="C103" s="26" t="s">
        <v>80</v>
      </c>
      <c r="D103" s="26" t="s">
        <v>49</v>
      </c>
      <c r="E103" s="48"/>
      <c r="F103" s="48"/>
      <c r="G103" s="48"/>
      <c r="H103" s="48"/>
      <c r="I103" s="48"/>
      <c r="J103" s="48"/>
      <c r="K103" s="48"/>
      <c r="L103" s="48"/>
      <c r="M103" s="48"/>
      <c r="N103" s="48"/>
      <c r="O103" s="2"/>
      <c r="P103" s="2"/>
      <c r="Q103" s="2"/>
      <c r="R103" s="2"/>
      <c r="S103" s="2"/>
      <c r="T103" s="2"/>
      <c r="U103" s="2"/>
      <c r="V103" s="2"/>
      <c r="W103" s="2"/>
      <c r="X103" s="2"/>
      <c r="Y103" s="2"/>
      <c r="Z103" s="2"/>
    </row>
    <row r="104" spans="1:26" ht="15.75" customHeight="1">
      <c r="A104" s="47" t="s">
        <v>8</v>
      </c>
      <c r="B104" s="43" t="s">
        <v>81</v>
      </c>
      <c r="C104" s="28">
        <v>0.2</v>
      </c>
      <c r="D104" s="29">
        <f>(C64+D124+D127)*C104</f>
        <v>0</v>
      </c>
      <c r="E104" s="48"/>
      <c r="F104" s="48"/>
      <c r="G104" s="48"/>
      <c r="H104" s="48"/>
      <c r="I104" s="48"/>
      <c r="J104" s="48"/>
      <c r="K104" s="48"/>
      <c r="L104" s="48"/>
      <c r="M104" s="48"/>
      <c r="N104" s="48"/>
      <c r="O104" s="2"/>
      <c r="P104" s="2"/>
      <c r="Q104" s="2"/>
      <c r="R104" s="2"/>
      <c r="S104" s="2"/>
      <c r="T104" s="2"/>
      <c r="U104" s="2"/>
      <c r="V104" s="2"/>
      <c r="W104" s="2"/>
      <c r="X104" s="2"/>
      <c r="Y104" s="2"/>
      <c r="Z104" s="2"/>
    </row>
    <row r="105" spans="1:26" ht="15.75" customHeight="1">
      <c r="A105" s="47" t="s">
        <v>11</v>
      </c>
      <c r="B105" s="43" t="s">
        <v>82</v>
      </c>
      <c r="C105" s="28">
        <v>1.4999999999999999E-2</v>
      </c>
      <c r="D105" s="29">
        <f>(C64+D124+D127)*C105</f>
        <v>0</v>
      </c>
      <c r="E105" s="48"/>
      <c r="F105" s="48"/>
      <c r="G105" s="48"/>
      <c r="H105" s="48"/>
      <c r="I105" s="48"/>
      <c r="J105" s="48"/>
      <c r="K105" s="48"/>
      <c r="L105" s="48"/>
      <c r="M105" s="48"/>
      <c r="N105" s="48"/>
      <c r="O105" s="2"/>
      <c r="P105" s="2"/>
      <c r="Q105" s="2"/>
      <c r="R105" s="2"/>
      <c r="S105" s="2"/>
      <c r="T105" s="2"/>
      <c r="U105" s="2"/>
      <c r="V105" s="2"/>
      <c r="W105" s="2"/>
      <c r="X105" s="2"/>
      <c r="Y105" s="2"/>
      <c r="Z105" s="2"/>
    </row>
    <row r="106" spans="1:26" ht="15.75" customHeight="1">
      <c r="A106" s="47" t="s">
        <v>13</v>
      </c>
      <c r="B106" s="43" t="s">
        <v>83</v>
      </c>
      <c r="C106" s="28">
        <v>0.01</v>
      </c>
      <c r="D106" s="29">
        <f>(C64+D124+D127)*C106</f>
        <v>0</v>
      </c>
      <c r="E106" s="48"/>
      <c r="F106" s="48"/>
      <c r="G106" s="48"/>
      <c r="H106" s="48"/>
      <c r="I106" s="48"/>
      <c r="J106" s="48"/>
      <c r="K106" s="48"/>
      <c r="L106" s="48"/>
      <c r="M106" s="48"/>
      <c r="N106" s="48"/>
      <c r="O106" s="2"/>
      <c r="P106" s="2"/>
      <c r="Q106" s="2"/>
      <c r="R106" s="2"/>
      <c r="S106" s="2"/>
      <c r="T106" s="2"/>
      <c r="U106" s="2"/>
      <c r="V106" s="2"/>
      <c r="W106" s="2"/>
      <c r="X106" s="2"/>
      <c r="Y106" s="2"/>
      <c r="Z106" s="2"/>
    </row>
    <row r="107" spans="1:26" ht="15.75" customHeight="1">
      <c r="A107" s="47" t="s">
        <v>16</v>
      </c>
      <c r="B107" s="43" t="s">
        <v>84</v>
      </c>
      <c r="C107" s="28">
        <v>2E-3</v>
      </c>
      <c r="D107" s="29">
        <f>(C64+D124+D127)*C107</f>
        <v>0</v>
      </c>
      <c r="E107" s="48"/>
      <c r="F107" s="48"/>
      <c r="G107" s="48"/>
      <c r="H107" s="48"/>
      <c r="I107" s="48"/>
      <c r="J107" s="48"/>
      <c r="K107" s="48"/>
      <c r="L107" s="48"/>
      <c r="M107" s="48"/>
      <c r="N107" s="48"/>
      <c r="O107" s="2"/>
      <c r="P107" s="2"/>
      <c r="Q107" s="2"/>
      <c r="R107" s="2"/>
      <c r="S107" s="2"/>
      <c r="T107" s="2"/>
      <c r="U107" s="2"/>
      <c r="V107" s="2"/>
      <c r="W107" s="2"/>
      <c r="X107" s="2"/>
      <c r="Y107" s="2"/>
      <c r="Z107" s="2"/>
    </row>
    <row r="108" spans="1:26" ht="15.75" customHeight="1">
      <c r="A108" s="47" t="s">
        <v>54</v>
      </c>
      <c r="B108" s="43" t="s">
        <v>85</v>
      </c>
      <c r="C108" s="28">
        <v>2.5000000000000001E-2</v>
      </c>
      <c r="D108" s="29">
        <f>(C64+D124+D127)*C108</f>
        <v>0</v>
      </c>
      <c r="E108" s="48"/>
      <c r="F108" s="48"/>
      <c r="G108" s="48"/>
      <c r="H108" s="48"/>
      <c r="I108" s="48"/>
      <c r="J108" s="48"/>
      <c r="K108" s="48"/>
      <c r="L108" s="48"/>
      <c r="M108" s="48"/>
      <c r="N108" s="48"/>
      <c r="O108" s="2"/>
      <c r="P108" s="2"/>
      <c r="Q108" s="2"/>
      <c r="R108" s="2"/>
      <c r="S108" s="2"/>
      <c r="T108" s="2"/>
      <c r="U108" s="2"/>
      <c r="V108" s="2"/>
      <c r="W108" s="2"/>
      <c r="X108" s="2"/>
      <c r="Y108" s="2"/>
      <c r="Z108" s="2"/>
    </row>
    <row r="109" spans="1:26" ht="15.75" customHeight="1">
      <c r="A109" s="47" t="s">
        <v>56</v>
      </c>
      <c r="B109" s="43" t="s">
        <v>86</v>
      </c>
      <c r="C109" s="28">
        <v>0.08</v>
      </c>
      <c r="D109" s="29">
        <f>(C64+D124+D127)*C109</f>
        <v>0</v>
      </c>
      <c r="E109" s="48"/>
      <c r="F109" s="48"/>
      <c r="G109" s="48"/>
      <c r="H109" s="48"/>
      <c r="I109" s="48"/>
      <c r="J109" s="48"/>
      <c r="K109" s="48"/>
      <c r="L109" s="48"/>
      <c r="M109" s="48"/>
      <c r="N109" s="48"/>
      <c r="O109" s="2"/>
      <c r="P109" s="2"/>
      <c r="Q109" s="2"/>
      <c r="R109" s="2"/>
      <c r="S109" s="2"/>
      <c r="T109" s="2"/>
      <c r="U109" s="2"/>
      <c r="V109" s="2"/>
      <c r="W109" s="2"/>
      <c r="X109" s="2"/>
      <c r="Y109" s="2"/>
      <c r="Z109" s="2"/>
    </row>
    <row r="110" spans="1:26" ht="30">
      <c r="A110" s="30" t="s">
        <v>58</v>
      </c>
      <c r="B110" s="31" t="s">
        <v>87</v>
      </c>
      <c r="C110" s="32">
        <v>0.03</v>
      </c>
      <c r="D110" s="33">
        <f>(C64+D124+D127)*C110</f>
        <v>0</v>
      </c>
      <c r="E110" s="48"/>
      <c r="F110" s="48"/>
      <c r="G110" s="48"/>
      <c r="H110" s="48"/>
      <c r="I110" s="48"/>
      <c r="J110" s="48"/>
      <c r="K110" s="48"/>
      <c r="L110" s="48"/>
      <c r="M110" s="48"/>
      <c r="N110" s="48"/>
      <c r="O110" s="2"/>
      <c r="P110" s="2"/>
      <c r="Q110" s="2"/>
      <c r="R110" s="2"/>
      <c r="S110" s="2"/>
      <c r="T110" s="2"/>
      <c r="U110" s="2"/>
      <c r="V110" s="2"/>
      <c r="W110" s="2"/>
      <c r="X110" s="2"/>
      <c r="Y110" s="2"/>
      <c r="Z110" s="2"/>
    </row>
    <row r="111" spans="1:26" ht="15.75" customHeight="1">
      <c r="A111" s="47" t="s">
        <v>60</v>
      </c>
      <c r="B111" s="43" t="s">
        <v>88</v>
      </c>
      <c r="C111" s="28">
        <v>6.0000000000000001E-3</v>
      </c>
      <c r="D111" s="29">
        <f>(C64+D124+D127)*C111</f>
        <v>0</v>
      </c>
      <c r="E111" s="48"/>
      <c r="F111" s="48"/>
      <c r="G111" s="48"/>
      <c r="H111" s="48"/>
      <c r="I111" s="48"/>
      <c r="J111" s="48"/>
      <c r="K111" s="48"/>
      <c r="L111" s="48"/>
      <c r="M111" s="48"/>
      <c r="N111" s="48"/>
      <c r="O111" s="2"/>
      <c r="P111" s="2"/>
      <c r="Q111" s="2"/>
      <c r="R111" s="2"/>
      <c r="S111" s="2"/>
      <c r="T111" s="2"/>
      <c r="U111" s="2"/>
      <c r="V111" s="2"/>
      <c r="W111" s="2"/>
      <c r="X111" s="2"/>
      <c r="Y111" s="2"/>
      <c r="Z111" s="2"/>
    </row>
    <row r="112" spans="1:26" ht="15.75" customHeight="1">
      <c r="A112" s="181" t="s">
        <v>89</v>
      </c>
      <c r="B112" s="180"/>
      <c r="C112" s="36">
        <f t="shared" ref="C112:D112" si="1">SUM(C104:C111)</f>
        <v>0.3680000000000001</v>
      </c>
      <c r="D112" s="37">
        <f t="shared" si="1"/>
        <v>0</v>
      </c>
      <c r="E112" s="48"/>
      <c r="F112" s="48"/>
      <c r="G112" s="48"/>
      <c r="H112" s="48"/>
      <c r="I112" s="48"/>
      <c r="J112" s="48"/>
      <c r="K112" s="48"/>
      <c r="L112" s="48"/>
      <c r="M112" s="48"/>
      <c r="N112" s="48"/>
      <c r="O112" s="2"/>
      <c r="P112" s="2"/>
      <c r="Q112" s="2"/>
      <c r="R112" s="2"/>
      <c r="S112" s="2"/>
      <c r="T112" s="2"/>
      <c r="U112" s="2"/>
      <c r="V112" s="2"/>
      <c r="W112" s="2"/>
      <c r="X112" s="2"/>
      <c r="Y112" s="2"/>
      <c r="Z112" s="2"/>
    </row>
    <row r="113" spans="1:26" ht="15.75" customHeight="1">
      <c r="A113" s="25"/>
      <c r="B113" s="48"/>
      <c r="C113" s="48"/>
      <c r="D113" s="48"/>
      <c r="E113" s="48"/>
      <c r="F113" s="48"/>
      <c r="G113" s="48"/>
      <c r="H113" s="48"/>
      <c r="I113" s="48"/>
      <c r="J113" s="48"/>
      <c r="K113" s="48"/>
      <c r="L113" s="48"/>
      <c r="M113" s="48"/>
      <c r="N113" s="48"/>
      <c r="O113" s="2"/>
      <c r="P113" s="2"/>
      <c r="Q113" s="2"/>
      <c r="R113" s="2"/>
      <c r="S113" s="2"/>
      <c r="T113" s="2"/>
      <c r="U113" s="2"/>
      <c r="V113" s="2"/>
      <c r="W113" s="2"/>
      <c r="X113" s="2"/>
      <c r="Y113" s="2"/>
      <c r="Z113" s="2"/>
    </row>
    <row r="114" spans="1:26" ht="15.75" customHeight="1">
      <c r="A114" s="182" t="s">
        <v>91</v>
      </c>
      <c r="B114" s="183"/>
      <c r="C114" s="183"/>
      <c r="D114" s="180"/>
      <c r="E114" s="48"/>
      <c r="F114" s="48"/>
      <c r="G114" s="48"/>
      <c r="H114" s="48"/>
      <c r="I114" s="48"/>
      <c r="J114" s="48"/>
      <c r="K114" s="48"/>
      <c r="L114" s="48"/>
      <c r="M114" s="48"/>
      <c r="N114" s="48"/>
      <c r="O114" s="2"/>
      <c r="P114" s="2"/>
      <c r="Q114" s="2"/>
      <c r="R114" s="2"/>
      <c r="S114" s="2"/>
      <c r="T114" s="2"/>
      <c r="U114" s="2"/>
      <c r="V114" s="2"/>
      <c r="W114" s="2"/>
      <c r="X114" s="2"/>
      <c r="Y114" s="2"/>
      <c r="Z114" s="2"/>
    </row>
    <row r="115" spans="1:26" ht="15.75" customHeight="1">
      <c r="A115" s="16" t="s">
        <v>92</v>
      </c>
      <c r="B115" s="16" t="s">
        <v>93</v>
      </c>
      <c r="C115" s="16" t="s">
        <v>80</v>
      </c>
      <c r="D115" s="16" t="s">
        <v>49</v>
      </c>
      <c r="E115" s="48"/>
      <c r="F115" s="48"/>
      <c r="G115" s="48"/>
      <c r="H115" s="48"/>
      <c r="I115" s="48"/>
      <c r="J115" s="48"/>
      <c r="K115" s="48"/>
      <c r="L115" s="48"/>
      <c r="M115" s="48"/>
      <c r="N115" s="48"/>
      <c r="O115" s="2"/>
      <c r="P115" s="2"/>
      <c r="Q115" s="2"/>
      <c r="R115" s="2"/>
      <c r="S115" s="2"/>
      <c r="T115" s="2"/>
      <c r="U115" s="2"/>
      <c r="V115" s="2"/>
      <c r="W115" s="2"/>
      <c r="X115" s="2"/>
      <c r="Y115" s="2"/>
      <c r="Z115" s="2"/>
    </row>
    <row r="116" spans="1:26" ht="15.75" customHeight="1">
      <c r="A116" s="47" t="s">
        <v>8</v>
      </c>
      <c r="B116" s="43" t="s">
        <v>94</v>
      </c>
      <c r="C116" s="28">
        <v>8.3299999999999999E-2</v>
      </c>
      <c r="D116" s="29">
        <f>C52*C116</f>
        <v>0</v>
      </c>
      <c r="E116" s="48"/>
      <c r="F116" s="48"/>
      <c r="G116" s="48"/>
      <c r="H116" s="48"/>
      <c r="I116" s="48"/>
      <c r="J116" s="48"/>
      <c r="K116" s="48"/>
      <c r="L116" s="48"/>
      <c r="M116" s="48"/>
      <c r="N116" s="48"/>
      <c r="O116" s="2"/>
      <c r="P116" s="2"/>
      <c r="Q116" s="2"/>
      <c r="R116" s="2"/>
      <c r="S116" s="2"/>
      <c r="T116" s="2"/>
      <c r="U116" s="2"/>
      <c r="V116" s="2"/>
      <c r="W116" s="2"/>
      <c r="X116" s="2"/>
      <c r="Y116" s="2"/>
      <c r="Z116" s="2"/>
    </row>
    <row r="117" spans="1:26" ht="15.75" customHeight="1">
      <c r="A117" s="47" t="s">
        <v>11</v>
      </c>
      <c r="B117" s="43" t="s">
        <v>95</v>
      </c>
      <c r="C117" s="28">
        <v>2.7799999999999998E-2</v>
      </c>
      <c r="D117" s="29">
        <f>C117*$C$52</f>
        <v>0</v>
      </c>
      <c r="E117" s="48"/>
      <c r="F117" s="48"/>
      <c r="G117" s="48"/>
      <c r="H117" s="48"/>
      <c r="I117" s="48"/>
      <c r="J117" s="48"/>
      <c r="K117" s="48"/>
      <c r="L117" s="48"/>
      <c r="M117" s="48"/>
      <c r="N117" s="48"/>
      <c r="O117" s="2"/>
      <c r="P117" s="2"/>
      <c r="Q117" s="2"/>
      <c r="R117" s="2"/>
      <c r="S117" s="2"/>
      <c r="T117" s="2"/>
      <c r="U117" s="2"/>
      <c r="V117" s="2"/>
      <c r="W117" s="2"/>
      <c r="X117" s="2"/>
      <c r="Y117" s="2"/>
      <c r="Z117" s="2"/>
    </row>
    <row r="118" spans="1:26" ht="15.75" customHeight="1">
      <c r="A118" s="47"/>
      <c r="B118" s="7" t="s">
        <v>96</v>
      </c>
      <c r="C118" s="28"/>
      <c r="D118" s="29">
        <v>0</v>
      </c>
      <c r="E118" s="48"/>
      <c r="F118" s="48"/>
      <c r="G118" s="48"/>
      <c r="H118" s="48"/>
      <c r="I118" s="48"/>
      <c r="J118" s="48"/>
      <c r="K118" s="48"/>
      <c r="L118" s="48"/>
      <c r="M118" s="48"/>
      <c r="N118" s="48"/>
      <c r="O118" s="2"/>
      <c r="P118" s="2"/>
      <c r="Q118" s="2"/>
      <c r="R118" s="2"/>
      <c r="S118" s="2"/>
      <c r="T118" s="2"/>
      <c r="U118" s="2"/>
      <c r="V118" s="2"/>
      <c r="W118" s="2"/>
      <c r="X118" s="2"/>
      <c r="Y118" s="2"/>
      <c r="Z118" s="2"/>
    </row>
    <row r="119" spans="1:26" ht="30">
      <c r="A119" s="47"/>
      <c r="B119" s="43" t="s">
        <v>97</v>
      </c>
      <c r="C119" s="28">
        <f>SUM(C116:C118)</f>
        <v>0.1111</v>
      </c>
      <c r="D119" s="29">
        <f>C119*$C$52</f>
        <v>0</v>
      </c>
      <c r="E119" s="48"/>
      <c r="F119" s="48"/>
      <c r="G119" s="48"/>
      <c r="H119" s="48"/>
      <c r="I119" s="48"/>
      <c r="J119" s="48"/>
      <c r="K119" s="48"/>
      <c r="L119" s="48"/>
      <c r="M119" s="48"/>
      <c r="N119" s="48"/>
      <c r="O119" s="2"/>
      <c r="P119" s="2"/>
      <c r="Q119" s="2"/>
      <c r="R119" s="2"/>
      <c r="S119" s="2"/>
      <c r="T119" s="2"/>
      <c r="U119" s="2"/>
      <c r="V119" s="2"/>
      <c r="W119" s="2"/>
      <c r="X119" s="2"/>
      <c r="Y119" s="2"/>
      <c r="Z119" s="2"/>
    </row>
    <row r="120" spans="1:26" ht="15.75" customHeight="1">
      <c r="A120" s="179" t="s">
        <v>89</v>
      </c>
      <c r="B120" s="180"/>
      <c r="C120" s="34"/>
      <c r="D120" s="24">
        <f>D116+D117</f>
        <v>0</v>
      </c>
      <c r="E120" s="48"/>
      <c r="F120" s="48"/>
      <c r="G120" s="48"/>
      <c r="H120" s="48"/>
      <c r="I120" s="48"/>
      <c r="J120" s="48"/>
      <c r="K120" s="48"/>
      <c r="L120" s="48"/>
      <c r="M120" s="48"/>
      <c r="N120" s="48"/>
      <c r="O120" s="2"/>
      <c r="P120" s="2"/>
      <c r="Q120" s="2"/>
      <c r="R120" s="2"/>
      <c r="S120" s="2"/>
      <c r="T120" s="2"/>
      <c r="U120" s="2"/>
      <c r="V120" s="2"/>
      <c r="W120" s="2"/>
      <c r="X120" s="2"/>
      <c r="Y120" s="2"/>
      <c r="Z120" s="2"/>
    </row>
    <row r="121" spans="1:26" ht="15.75" customHeight="1">
      <c r="A121" s="25"/>
      <c r="B121" s="48"/>
      <c r="C121" s="48"/>
      <c r="D121" s="48"/>
      <c r="E121" s="48"/>
      <c r="F121" s="48"/>
      <c r="G121" s="48"/>
      <c r="H121" s="48"/>
      <c r="I121" s="48"/>
      <c r="J121" s="48"/>
      <c r="K121" s="48"/>
      <c r="L121" s="48"/>
      <c r="M121" s="48"/>
      <c r="N121" s="48"/>
      <c r="O121" s="2"/>
      <c r="P121" s="2"/>
      <c r="Q121" s="2"/>
      <c r="R121" s="2"/>
      <c r="S121" s="2"/>
      <c r="T121" s="2"/>
      <c r="U121" s="2"/>
      <c r="V121" s="2"/>
      <c r="W121" s="2"/>
      <c r="X121" s="2"/>
      <c r="Y121" s="2"/>
      <c r="Z121" s="2"/>
    </row>
    <row r="122" spans="1:26" ht="15.75" customHeight="1">
      <c r="A122" s="186" t="s">
        <v>98</v>
      </c>
      <c r="B122" s="183"/>
      <c r="C122" s="183"/>
      <c r="D122" s="180"/>
      <c r="E122" s="48"/>
      <c r="F122" s="48"/>
      <c r="G122" s="48"/>
      <c r="H122" s="48"/>
      <c r="I122" s="48"/>
      <c r="J122" s="48"/>
      <c r="K122" s="48"/>
      <c r="L122" s="48"/>
      <c r="M122" s="48"/>
      <c r="N122" s="48"/>
      <c r="O122" s="2"/>
      <c r="P122" s="2"/>
      <c r="Q122" s="2"/>
      <c r="R122" s="2"/>
      <c r="S122" s="2"/>
      <c r="T122" s="2"/>
      <c r="U122" s="2"/>
      <c r="V122" s="2"/>
      <c r="W122" s="2"/>
      <c r="X122" s="2"/>
      <c r="Y122" s="2"/>
      <c r="Z122" s="2"/>
    </row>
    <row r="123" spans="1:26" ht="15.75" customHeight="1">
      <c r="A123" s="26" t="s">
        <v>92</v>
      </c>
      <c r="B123" s="26" t="s">
        <v>93</v>
      </c>
      <c r="C123" s="26" t="s">
        <v>80</v>
      </c>
      <c r="D123" s="26" t="s">
        <v>49</v>
      </c>
      <c r="E123" s="48"/>
      <c r="F123" s="48"/>
      <c r="G123" s="48"/>
      <c r="H123" s="48"/>
      <c r="I123" s="48"/>
      <c r="J123" s="48"/>
      <c r="K123" s="48"/>
      <c r="L123" s="48"/>
      <c r="M123" s="48"/>
      <c r="N123" s="48"/>
      <c r="O123" s="2"/>
      <c r="P123" s="2"/>
      <c r="Q123" s="2"/>
      <c r="R123" s="2"/>
      <c r="S123" s="2"/>
      <c r="T123" s="2"/>
      <c r="U123" s="2"/>
      <c r="V123" s="2"/>
      <c r="W123" s="2"/>
      <c r="X123" s="2"/>
      <c r="Y123" s="2"/>
      <c r="Z123" s="2"/>
    </row>
    <row r="124" spans="1:26" ht="15.75" customHeight="1">
      <c r="A124" s="47" t="s">
        <v>8</v>
      </c>
      <c r="B124" s="43" t="s">
        <v>94</v>
      </c>
      <c r="C124" s="28">
        <v>8.3299999999999999E-2</v>
      </c>
      <c r="D124" s="29">
        <f>C64*C124</f>
        <v>0</v>
      </c>
      <c r="E124" s="48"/>
      <c r="F124" s="48"/>
      <c r="G124" s="48"/>
      <c r="H124" s="48"/>
      <c r="I124" s="48"/>
      <c r="J124" s="48"/>
      <c r="K124" s="48"/>
      <c r="L124" s="48"/>
      <c r="M124" s="48"/>
      <c r="N124" s="48"/>
      <c r="O124" s="2"/>
      <c r="P124" s="2"/>
      <c r="Q124" s="2"/>
      <c r="R124" s="2"/>
      <c r="S124" s="2"/>
      <c r="T124" s="2"/>
      <c r="U124" s="2"/>
      <c r="V124" s="2"/>
      <c r="W124" s="2"/>
      <c r="X124" s="2"/>
      <c r="Y124" s="2"/>
      <c r="Z124" s="2"/>
    </row>
    <row r="125" spans="1:26" ht="15.75" customHeight="1">
      <c r="A125" s="47" t="s">
        <v>11</v>
      </c>
      <c r="B125" s="43" t="s">
        <v>95</v>
      </c>
      <c r="C125" s="28">
        <v>2.7799999999999998E-2</v>
      </c>
      <c r="D125" s="29">
        <f>C125*$C$64</f>
        <v>0</v>
      </c>
      <c r="E125" s="48"/>
      <c r="F125" s="48"/>
      <c r="G125" s="48"/>
      <c r="H125" s="48"/>
      <c r="I125" s="48"/>
      <c r="J125" s="48"/>
      <c r="K125" s="48"/>
      <c r="L125" s="48"/>
      <c r="M125" s="48"/>
      <c r="N125" s="48"/>
      <c r="O125" s="2"/>
      <c r="P125" s="2"/>
      <c r="Q125" s="2"/>
      <c r="R125" s="2"/>
      <c r="S125" s="2"/>
      <c r="T125" s="2"/>
      <c r="U125" s="2"/>
      <c r="V125" s="2"/>
      <c r="W125" s="2"/>
      <c r="X125" s="2"/>
      <c r="Y125" s="2"/>
      <c r="Z125" s="2"/>
    </row>
    <row r="126" spans="1:26" ht="15.75" customHeight="1">
      <c r="A126" s="47"/>
      <c r="B126" s="7" t="s">
        <v>96</v>
      </c>
      <c r="C126" s="28"/>
      <c r="D126" s="29">
        <f>SUM(D125)</f>
        <v>0</v>
      </c>
      <c r="E126" s="48"/>
      <c r="F126" s="48"/>
      <c r="G126" s="48"/>
      <c r="H126" s="48"/>
      <c r="I126" s="48"/>
      <c r="J126" s="48"/>
      <c r="K126" s="48"/>
      <c r="L126" s="48"/>
      <c r="M126" s="48"/>
      <c r="N126" s="48"/>
      <c r="O126" s="2"/>
      <c r="P126" s="2"/>
      <c r="Q126" s="2"/>
      <c r="R126" s="2"/>
      <c r="S126" s="2"/>
      <c r="T126" s="2"/>
      <c r="U126" s="2"/>
      <c r="V126" s="2"/>
      <c r="W126" s="2"/>
      <c r="X126" s="2"/>
      <c r="Y126" s="2"/>
      <c r="Z126" s="2"/>
    </row>
    <row r="127" spans="1:26" ht="30">
      <c r="A127" s="47"/>
      <c r="B127" s="43" t="s">
        <v>97</v>
      </c>
      <c r="C127" s="28">
        <f>SUM(C124:C126)</f>
        <v>0.1111</v>
      </c>
      <c r="D127" s="29">
        <f>C127*$C$64</f>
        <v>0</v>
      </c>
      <c r="E127" s="48"/>
      <c r="F127" s="48"/>
      <c r="G127" s="48"/>
      <c r="H127" s="48"/>
      <c r="I127" s="48"/>
      <c r="J127" s="48"/>
      <c r="K127" s="48"/>
      <c r="L127" s="48"/>
      <c r="M127" s="48"/>
      <c r="N127" s="48"/>
      <c r="O127" s="2"/>
      <c r="P127" s="2"/>
      <c r="Q127" s="2"/>
      <c r="R127" s="2"/>
      <c r="S127" s="2"/>
      <c r="T127" s="2"/>
      <c r="U127" s="2"/>
      <c r="V127" s="2"/>
      <c r="W127" s="2"/>
      <c r="X127" s="2"/>
      <c r="Y127" s="2"/>
      <c r="Z127" s="2"/>
    </row>
    <row r="128" spans="1:26" ht="15.75" customHeight="1">
      <c r="A128" s="181" t="s">
        <v>89</v>
      </c>
      <c r="B128" s="180"/>
      <c r="C128" s="36"/>
      <c r="D128" s="27">
        <f>D124+D126</f>
        <v>0</v>
      </c>
      <c r="E128" s="48"/>
      <c r="F128" s="48"/>
      <c r="G128" s="48"/>
      <c r="H128" s="48"/>
      <c r="I128" s="48"/>
      <c r="J128" s="48"/>
      <c r="K128" s="48"/>
      <c r="L128" s="48"/>
      <c r="M128" s="48"/>
      <c r="N128" s="48"/>
      <c r="O128" s="2"/>
      <c r="P128" s="2"/>
      <c r="Q128" s="2"/>
      <c r="R128" s="2"/>
      <c r="S128" s="2"/>
      <c r="T128" s="2"/>
      <c r="U128" s="2"/>
      <c r="V128" s="2"/>
      <c r="W128" s="2"/>
      <c r="X128" s="2"/>
      <c r="Y128" s="2"/>
      <c r="Z128" s="2"/>
    </row>
    <row r="129" spans="1:26" ht="15.75" customHeight="1">
      <c r="A129" s="25"/>
      <c r="B129" s="48"/>
      <c r="C129" s="48"/>
      <c r="D129" s="48"/>
      <c r="E129" s="48"/>
      <c r="F129" s="48"/>
      <c r="G129" s="48"/>
      <c r="H129" s="48"/>
      <c r="I129" s="48"/>
      <c r="J129" s="48"/>
      <c r="K129" s="48"/>
      <c r="L129" s="48"/>
      <c r="M129" s="48"/>
      <c r="N129" s="48"/>
      <c r="O129" s="2"/>
      <c r="P129" s="2"/>
      <c r="Q129" s="2"/>
      <c r="R129" s="2"/>
      <c r="S129" s="2"/>
      <c r="T129" s="2"/>
      <c r="U129" s="2"/>
      <c r="V129" s="2"/>
      <c r="W129" s="2"/>
      <c r="X129" s="2"/>
      <c r="Y129" s="2"/>
      <c r="Z129" s="2"/>
    </row>
    <row r="130" spans="1:26" ht="15.75" customHeight="1">
      <c r="A130" s="182" t="s">
        <v>99</v>
      </c>
      <c r="B130" s="183"/>
      <c r="C130" s="183"/>
      <c r="D130" s="180"/>
      <c r="E130" s="48"/>
      <c r="F130" s="48"/>
      <c r="G130" s="48"/>
      <c r="H130" s="48"/>
      <c r="I130" s="48"/>
      <c r="J130" s="48"/>
      <c r="K130" s="48"/>
      <c r="L130" s="48"/>
      <c r="M130" s="48"/>
      <c r="N130" s="48"/>
      <c r="O130" s="2"/>
      <c r="P130" s="2"/>
      <c r="Q130" s="2"/>
      <c r="R130" s="2"/>
      <c r="S130" s="2"/>
      <c r="T130" s="2"/>
      <c r="U130" s="2"/>
      <c r="V130" s="2"/>
      <c r="W130" s="2"/>
      <c r="X130" s="2"/>
      <c r="Y130" s="2"/>
      <c r="Z130" s="2"/>
    </row>
    <row r="131" spans="1:26" ht="15.75" customHeight="1">
      <c r="A131" s="16" t="s">
        <v>100</v>
      </c>
      <c r="B131" s="16" t="s">
        <v>101</v>
      </c>
      <c r="C131" s="16" t="s">
        <v>80</v>
      </c>
      <c r="D131" s="16" t="s">
        <v>49</v>
      </c>
      <c r="E131" s="48"/>
      <c r="F131" s="48"/>
      <c r="G131" s="48"/>
      <c r="H131" s="48"/>
      <c r="I131" s="48"/>
      <c r="J131" s="48"/>
      <c r="K131" s="48"/>
      <c r="L131" s="48"/>
      <c r="M131" s="48"/>
      <c r="N131" s="48"/>
      <c r="O131" s="2"/>
      <c r="P131" s="2"/>
      <c r="Q131" s="2"/>
      <c r="R131" s="2"/>
      <c r="S131" s="2"/>
      <c r="T131" s="2"/>
      <c r="U131" s="2"/>
      <c r="V131" s="2"/>
      <c r="W131" s="2"/>
      <c r="X131" s="2"/>
      <c r="Y131" s="2"/>
      <c r="Z131" s="2"/>
    </row>
    <row r="132" spans="1:26" ht="15.75" customHeight="1">
      <c r="A132" s="47" t="s">
        <v>8</v>
      </c>
      <c r="B132" s="43" t="s">
        <v>101</v>
      </c>
      <c r="C132" s="32">
        <v>5.0000000000000001E-4</v>
      </c>
      <c r="D132" s="33">
        <f t="shared" ref="D132:D133" si="2">C132*$C$52</f>
        <v>0</v>
      </c>
      <c r="E132" s="48"/>
      <c r="F132" s="48"/>
      <c r="G132" s="48"/>
      <c r="H132" s="38"/>
      <c r="I132" s="48"/>
      <c r="J132" s="48"/>
      <c r="K132" s="48"/>
      <c r="L132" s="48"/>
      <c r="M132" s="48"/>
      <c r="N132" s="48"/>
      <c r="O132" s="2"/>
      <c r="P132" s="2"/>
      <c r="Q132" s="2"/>
      <c r="R132" s="2"/>
      <c r="S132" s="2"/>
      <c r="T132" s="2"/>
      <c r="U132" s="2"/>
      <c r="V132" s="2"/>
      <c r="W132" s="2"/>
      <c r="X132" s="2"/>
      <c r="Y132" s="2"/>
      <c r="Z132" s="2"/>
    </row>
    <row r="133" spans="1:26" ht="30">
      <c r="A133" s="47" t="s">
        <v>11</v>
      </c>
      <c r="B133" s="43" t="s">
        <v>102</v>
      </c>
      <c r="C133" s="28"/>
      <c r="D133" s="29">
        <f t="shared" si="2"/>
        <v>0</v>
      </c>
      <c r="E133" s="48"/>
      <c r="F133" s="48"/>
      <c r="G133" s="48"/>
      <c r="H133" s="48"/>
      <c r="I133" s="48"/>
      <c r="J133" s="48"/>
      <c r="K133" s="48"/>
      <c r="L133" s="48"/>
      <c r="M133" s="48"/>
      <c r="N133" s="48"/>
      <c r="O133" s="2"/>
      <c r="P133" s="2"/>
      <c r="Q133" s="2"/>
      <c r="R133" s="2"/>
      <c r="S133" s="2"/>
      <c r="T133" s="2"/>
      <c r="U133" s="2"/>
      <c r="V133" s="2"/>
      <c r="W133" s="2"/>
      <c r="X133" s="2"/>
      <c r="Y133" s="2"/>
      <c r="Z133" s="2"/>
    </row>
    <row r="134" spans="1:26" ht="15.75" customHeight="1">
      <c r="A134" s="179" t="s">
        <v>89</v>
      </c>
      <c r="B134" s="180"/>
      <c r="C134" s="34"/>
      <c r="D134" s="24">
        <f>SUM(D133,D132)</f>
        <v>0</v>
      </c>
      <c r="E134" s="48"/>
      <c r="F134" s="48"/>
      <c r="G134" s="48"/>
      <c r="H134" s="48"/>
      <c r="I134" s="48"/>
      <c r="J134" s="48"/>
      <c r="K134" s="48"/>
      <c r="L134" s="48"/>
      <c r="M134" s="48"/>
      <c r="N134" s="48"/>
      <c r="O134" s="2"/>
      <c r="P134" s="2"/>
      <c r="Q134" s="2"/>
      <c r="R134" s="2"/>
      <c r="S134" s="2"/>
      <c r="T134" s="2"/>
      <c r="U134" s="2"/>
      <c r="V134" s="2"/>
      <c r="W134" s="2"/>
      <c r="X134" s="2"/>
      <c r="Y134" s="2"/>
      <c r="Z134" s="2"/>
    </row>
    <row r="135" spans="1:26" ht="15.75" customHeight="1">
      <c r="A135" s="39"/>
      <c r="B135" s="48"/>
      <c r="C135" s="48"/>
      <c r="D135" s="48"/>
      <c r="E135" s="48"/>
      <c r="F135" s="48"/>
      <c r="G135" s="48"/>
      <c r="H135" s="48"/>
      <c r="I135" s="48"/>
      <c r="J135" s="48"/>
      <c r="K135" s="48"/>
      <c r="L135" s="48"/>
      <c r="M135" s="48"/>
      <c r="N135" s="48"/>
      <c r="O135" s="2"/>
      <c r="P135" s="2"/>
      <c r="Q135" s="2"/>
      <c r="R135" s="2"/>
      <c r="S135" s="2"/>
      <c r="T135" s="2"/>
      <c r="U135" s="2"/>
      <c r="V135" s="2"/>
      <c r="W135" s="2"/>
      <c r="X135" s="2"/>
      <c r="Y135" s="2"/>
      <c r="Z135" s="2"/>
    </row>
    <row r="136" spans="1:26" ht="15.75" customHeight="1">
      <c r="A136" s="186" t="s">
        <v>103</v>
      </c>
      <c r="B136" s="183"/>
      <c r="C136" s="183"/>
      <c r="D136" s="180"/>
      <c r="E136" s="48"/>
      <c r="F136" s="48"/>
      <c r="G136" s="48"/>
      <c r="H136" s="48"/>
      <c r="I136" s="48"/>
      <c r="J136" s="48"/>
      <c r="K136" s="48"/>
      <c r="L136" s="48"/>
      <c r="M136" s="48"/>
      <c r="N136" s="48"/>
      <c r="O136" s="2"/>
      <c r="P136" s="2"/>
      <c r="Q136" s="2"/>
      <c r="R136" s="2"/>
      <c r="S136" s="2"/>
      <c r="T136" s="2"/>
      <c r="U136" s="2"/>
      <c r="V136" s="2"/>
      <c r="W136" s="2"/>
      <c r="X136" s="2"/>
      <c r="Y136" s="2"/>
      <c r="Z136" s="2"/>
    </row>
    <row r="137" spans="1:26" ht="15.75" customHeight="1">
      <c r="A137" s="26" t="s">
        <v>100</v>
      </c>
      <c r="B137" s="26" t="s">
        <v>101</v>
      </c>
      <c r="C137" s="26" t="s">
        <v>80</v>
      </c>
      <c r="D137" s="26" t="s">
        <v>49</v>
      </c>
      <c r="E137" s="48"/>
      <c r="F137" s="48"/>
      <c r="G137" s="48"/>
      <c r="H137" s="48"/>
      <c r="I137" s="48"/>
      <c r="J137" s="48"/>
      <c r="K137" s="48"/>
      <c r="L137" s="48"/>
      <c r="M137" s="48"/>
      <c r="N137" s="48"/>
      <c r="O137" s="2"/>
      <c r="P137" s="2"/>
      <c r="Q137" s="2"/>
      <c r="R137" s="2"/>
      <c r="S137" s="2"/>
      <c r="T137" s="2"/>
      <c r="U137" s="2"/>
      <c r="V137" s="2"/>
      <c r="W137" s="2"/>
      <c r="X137" s="2"/>
      <c r="Y137" s="2"/>
      <c r="Z137" s="2"/>
    </row>
    <row r="138" spans="1:26" ht="15.75" customHeight="1">
      <c r="A138" s="47" t="s">
        <v>8</v>
      </c>
      <c r="B138" s="43" t="s">
        <v>101</v>
      </c>
      <c r="C138" s="32">
        <v>5.0000000000000001E-4</v>
      </c>
      <c r="D138" s="33">
        <f>C138*$C$64</f>
        <v>0</v>
      </c>
      <c r="E138" s="48"/>
      <c r="F138" s="48"/>
      <c r="G138" s="48"/>
      <c r="H138" s="48"/>
      <c r="I138" s="48"/>
      <c r="J138" s="48"/>
      <c r="K138" s="48"/>
      <c r="L138" s="48"/>
      <c r="M138" s="48"/>
      <c r="N138" s="48"/>
      <c r="O138" s="2"/>
      <c r="P138" s="2"/>
      <c r="Q138" s="2"/>
      <c r="R138" s="2"/>
      <c r="S138" s="2"/>
      <c r="T138" s="2"/>
      <c r="U138" s="2"/>
      <c r="V138" s="2"/>
      <c r="W138" s="2"/>
      <c r="X138" s="2"/>
      <c r="Y138" s="2"/>
      <c r="Z138" s="2"/>
    </row>
    <row r="139" spans="1:26" ht="30">
      <c r="A139" s="47" t="s">
        <v>11</v>
      </c>
      <c r="B139" s="43" t="s">
        <v>102</v>
      </c>
      <c r="C139" s="28"/>
      <c r="D139" s="29">
        <f t="shared" ref="D139" si="3">C139*$C$52</f>
        <v>0</v>
      </c>
      <c r="E139" s="48"/>
      <c r="F139" s="48"/>
      <c r="G139" s="48"/>
      <c r="H139" s="48"/>
      <c r="I139" s="48"/>
      <c r="J139" s="48"/>
      <c r="K139" s="48"/>
      <c r="L139" s="48"/>
      <c r="M139" s="48"/>
      <c r="N139" s="48"/>
      <c r="O139" s="2"/>
      <c r="P139" s="2"/>
      <c r="Q139" s="2"/>
      <c r="R139" s="2"/>
      <c r="S139" s="2"/>
      <c r="T139" s="2"/>
      <c r="U139" s="2"/>
      <c r="V139" s="2"/>
      <c r="W139" s="2"/>
      <c r="X139" s="2"/>
      <c r="Y139" s="2"/>
      <c r="Z139" s="2"/>
    </row>
    <row r="140" spans="1:26" ht="15.75" customHeight="1">
      <c r="A140" s="181" t="s">
        <v>89</v>
      </c>
      <c r="B140" s="180"/>
      <c r="C140" s="36"/>
      <c r="D140" s="27">
        <f>SUM(D139,D138)</f>
        <v>0</v>
      </c>
      <c r="E140" s="48"/>
      <c r="F140" s="48"/>
      <c r="G140" s="48"/>
      <c r="H140" s="48"/>
      <c r="I140" s="48"/>
      <c r="J140" s="48"/>
      <c r="K140" s="48"/>
      <c r="L140" s="48"/>
      <c r="M140" s="48"/>
      <c r="N140" s="48"/>
      <c r="O140" s="2"/>
      <c r="P140" s="2"/>
      <c r="Q140" s="2"/>
      <c r="R140" s="2"/>
      <c r="S140" s="2"/>
      <c r="T140" s="2"/>
      <c r="U140" s="2"/>
      <c r="V140" s="2"/>
      <c r="W140" s="2"/>
      <c r="X140" s="2"/>
      <c r="Y140" s="2"/>
      <c r="Z140" s="2"/>
    </row>
    <row r="141" spans="1:26" ht="15.75" customHeight="1">
      <c r="A141" s="39"/>
      <c r="B141" s="48"/>
      <c r="C141" s="48"/>
      <c r="D141" s="48"/>
      <c r="E141" s="48"/>
      <c r="F141" s="48"/>
      <c r="G141" s="48"/>
      <c r="H141" s="48"/>
      <c r="I141" s="48"/>
      <c r="J141" s="48"/>
      <c r="K141" s="48"/>
      <c r="L141" s="48"/>
      <c r="M141" s="48"/>
      <c r="N141" s="48"/>
      <c r="O141" s="2"/>
      <c r="P141" s="2"/>
      <c r="Q141" s="2"/>
      <c r="R141" s="2"/>
      <c r="S141" s="2"/>
      <c r="T141" s="2"/>
      <c r="U141" s="2"/>
      <c r="V141" s="2"/>
      <c r="W141" s="2"/>
      <c r="X141" s="2"/>
      <c r="Y141" s="2"/>
      <c r="Z141" s="2"/>
    </row>
    <row r="142" spans="1:26" ht="15.75" customHeight="1">
      <c r="A142" s="182" t="s">
        <v>104</v>
      </c>
      <c r="B142" s="183"/>
      <c r="C142" s="183"/>
      <c r="D142" s="180"/>
      <c r="E142" s="48"/>
      <c r="F142" s="48"/>
      <c r="G142" s="48"/>
      <c r="H142" s="48"/>
      <c r="I142" s="48"/>
      <c r="J142" s="48"/>
      <c r="K142" s="48"/>
      <c r="L142" s="48"/>
      <c r="M142" s="48"/>
      <c r="N142" s="48"/>
      <c r="O142" s="2"/>
      <c r="P142" s="2"/>
      <c r="Q142" s="2"/>
      <c r="R142" s="2"/>
      <c r="S142" s="2"/>
      <c r="T142" s="2"/>
      <c r="U142" s="2"/>
      <c r="V142" s="2"/>
      <c r="W142" s="2"/>
      <c r="X142" s="2"/>
      <c r="Y142" s="2"/>
      <c r="Z142" s="2"/>
    </row>
    <row r="143" spans="1:26" ht="15.75" customHeight="1">
      <c r="A143" s="16" t="s">
        <v>105</v>
      </c>
      <c r="B143" s="16" t="s">
        <v>106</v>
      </c>
      <c r="C143" s="16" t="s">
        <v>80</v>
      </c>
      <c r="D143" s="16" t="s">
        <v>49</v>
      </c>
      <c r="E143" s="48"/>
      <c r="F143" s="48"/>
      <c r="G143" s="48"/>
      <c r="H143" s="48"/>
      <c r="I143" s="48"/>
      <c r="J143" s="48"/>
      <c r="K143" s="48"/>
      <c r="L143" s="48"/>
      <c r="M143" s="48"/>
      <c r="N143" s="48"/>
      <c r="O143" s="2"/>
      <c r="P143" s="2"/>
      <c r="Q143" s="2"/>
      <c r="R143" s="2"/>
      <c r="S143" s="2"/>
      <c r="T143" s="2"/>
      <c r="U143" s="2"/>
      <c r="V143" s="2"/>
      <c r="W143" s="2"/>
      <c r="X143" s="2"/>
      <c r="Y143" s="2"/>
      <c r="Z143" s="2"/>
    </row>
    <row r="144" spans="1:26" ht="15.75" customHeight="1">
      <c r="A144" s="47" t="s">
        <v>8</v>
      </c>
      <c r="B144" s="43" t="s">
        <v>107</v>
      </c>
      <c r="C144" s="32">
        <v>1.2999999999999999E-3</v>
      </c>
      <c r="D144" s="33">
        <f t="shared" ref="D144:D149" si="4">C144*$C$52</f>
        <v>0</v>
      </c>
      <c r="E144" s="48"/>
      <c r="F144" s="48"/>
      <c r="G144" s="48"/>
      <c r="H144" s="48"/>
      <c r="I144" s="48"/>
      <c r="J144" s="48"/>
      <c r="K144" s="48"/>
      <c r="L144" s="48"/>
      <c r="M144" s="48"/>
      <c r="N144" s="48"/>
      <c r="O144" s="2"/>
      <c r="P144" s="2"/>
      <c r="Q144" s="2"/>
      <c r="R144" s="2"/>
      <c r="S144" s="2"/>
      <c r="T144" s="2"/>
      <c r="U144" s="2"/>
      <c r="V144" s="2"/>
      <c r="W144" s="2"/>
      <c r="X144" s="2"/>
      <c r="Y144" s="2"/>
      <c r="Z144" s="2"/>
    </row>
    <row r="145" spans="1:26" ht="30">
      <c r="A145" s="47" t="s">
        <v>11</v>
      </c>
      <c r="B145" s="43" t="s">
        <v>108</v>
      </c>
      <c r="C145" s="32">
        <v>2.8999999999999998E-3</v>
      </c>
      <c r="D145" s="33">
        <f t="shared" si="4"/>
        <v>0</v>
      </c>
      <c r="E145" s="48"/>
      <c r="F145" s="48"/>
      <c r="G145" s="48"/>
      <c r="H145" s="48"/>
      <c r="I145" s="48"/>
      <c r="J145" s="48"/>
      <c r="K145" s="48"/>
      <c r="L145" s="48"/>
      <c r="M145" s="48"/>
      <c r="N145" s="48"/>
      <c r="O145" s="2"/>
      <c r="P145" s="2"/>
      <c r="Q145" s="2"/>
      <c r="R145" s="2"/>
      <c r="S145" s="2"/>
      <c r="T145" s="2"/>
      <c r="U145" s="2"/>
      <c r="V145" s="2"/>
      <c r="W145" s="2"/>
      <c r="X145" s="2"/>
      <c r="Y145" s="2"/>
      <c r="Z145" s="2"/>
    </row>
    <row r="146" spans="1:26" ht="30">
      <c r="A146" s="47" t="s">
        <v>13</v>
      </c>
      <c r="B146" s="43" t="s">
        <v>109</v>
      </c>
      <c r="C146" s="32">
        <v>0.04</v>
      </c>
      <c r="D146" s="33">
        <f t="shared" si="4"/>
        <v>0</v>
      </c>
      <c r="E146" s="48"/>
      <c r="F146" s="48"/>
      <c r="G146" s="48"/>
      <c r="H146" s="48"/>
      <c r="I146" s="48"/>
      <c r="J146" s="48"/>
      <c r="K146" s="48"/>
      <c r="L146" s="48"/>
      <c r="M146" s="48"/>
      <c r="N146" s="48"/>
      <c r="O146" s="2"/>
      <c r="P146" s="2"/>
      <c r="Q146" s="2"/>
      <c r="R146" s="2"/>
      <c r="S146" s="2"/>
      <c r="T146" s="2"/>
      <c r="U146" s="2"/>
      <c r="V146" s="2"/>
      <c r="W146" s="2"/>
      <c r="X146" s="2"/>
      <c r="Y146" s="2"/>
      <c r="Z146" s="2"/>
    </row>
    <row r="147" spans="1:26" ht="15.75" customHeight="1">
      <c r="A147" s="47" t="s">
        <v>16</v>
      </c>
      <c r="B147" s="43" t="s">
        <v>110</v>
      </c>
      <c r="C147" s="32">
        <v>1.2200000000000001E-2</v>
      </c>
      <c r="D147" s="33">
        <f t="shared" si="4"/>
        <v>0</v>
      </c>
      <c r="E147" s="48"/>
      <c r="F147" s="48"/>
      <c r="G147" s="48"/>
      <c r="H147" s="48"/>
      <c r="I147" s="48"/>
      <c r="J147" s="48"/>
      <c r="K147" s="48"/>
      <c r="L147" s="48"/>
      <c r="M147" s="48"/>
      <c r="N147" s="48"/>
      <c r="O147" s="2"/>
      <c r="P147" s="2"/>
      <c r="Q147" s="2"/>
      <c r="R147" s="2"/>
      <c r="S147" s="2"/>
      <c r="T147" s="2"/>
      <c r="U147" s="2"/>
      <c r="V147" s="2"/>
      <c r="W147" s="2"/>
      <c r="X147" s="2"/>
      <c r="Y147" s="2"/>
      <c r="Z147" s="2"/>
    </row>
    <row r="148" spans="1:26" ht="30">
      <c r="A148" s="47" t="s">
        <v>54</v>
      </c>
      <c r="B148" s="43" t="s">
        <v>111</v>
      </c>
      <c r="C148" s="32">
        <v>4.4999999999999997E-3</v>
      </c>
      <c r="D148" s="33">
        <f t="shared" si="4"/>
        <v>0</v>
      </c>
      <c r="E148" s="48"/>
      <c r="F148" s="48"/>
      <c r="G148" s="48"/>
      <c r="H148" s="48"/>
      <c r="I148" s="48"/>
      <c r="J148" s="48"/>
      <c r="K148" s="48"/>
      <c r="L148" s="48"/>
      <c r="M148" s="48"/>
      <c r="N148" s="48"/>
      <c r="O148" s="2"/>
      <c r="P148" s="2"/>
      <c r="Q148" s="2"/>
      <c r="R148" s="2"/>
      <c r="S148" s="2"/>
      <c r="T148" s="2"/>
      <c r="U148" s="2"/>
      <c r="V148" s="2"/>
      <c r="W148" s="2"/>
      <c r="X148" s="2"/>
      <c r="Y148" s="2"/>
      <c r="Z148" s="2"/>
    </row>
    <row r="149" spans="1:26" ht="15.75" customHeight="1">
      <c r="A149" s="47" t="s">
        <v>56</v>
      </c>
      <c r="B149" s="43" t="s">
        <v>112</v>
      </c>
      <c r="C149" s="32">
        <v>0.04</v>
      </c>
      <c r="D149" s="33">
        <f t="shared" si="4"/>
        <v>0</v>
      </c>
      <c r="E149" s="48"/>
      <c r="F149" s="48"/>
      <c r="G149" s="48"/>
      <c r="H149" s="48"/>
      <c r="I149" s="48"/>
      <c r="J149" s="48"/>
      <c r="K149" s="48"/>
      <c r="L149" s="48"/>
      <c r="M149" s="48"/>
      <c r="N149" s="48"/>
      <c r="O149" s="2"/>
      <c r="P149" s="2"/>
      <c r="Q149" s="2"/>
      <c r="R149" s="2"/>
      <c r="S149" s="2"/>
      <c r="T149" s="2"/>
      <c r="U149" s="2"/>
      <c r="V149" s="2"/>
      <c r="W149" s="2"/>
      <c r="X149" s="2"/>
      <c r="Y149" s="2"/>
      <c r="Z149" s="2"/>
    </row>
    <row r="150" spans="1:26" ht="15.75" customHeight="1">
      <c r="A150" s="179" t="s">
        <v>113</v>
      </c>
      <c r="B150" s="180"/>
      <c r="C150" s="34">
        <f t="shared" ref="C150:D150" si="5">SUM(C144:C149)</f>
        <v>0.1009</v>
      </c>
      <c r="D150" s="24">
        <f t="shared" si="5"/>
        <v>0</v>
      </c>
      <c r="E150" s="48"/>
      <c r="F150" s="48"/>
      <c r="G150" s="48"/>
      <c r="H150" s="48"/>
      <c r="I150" s="48"/>
      <c r="J150" s="48"/>
      <c r="K150" s="48"/>
      <c r="L150" s="48"/>
      <c r="M150" s="48"/>
      <c r="N150" s="48"/>
      <c r="O150" s="2"/>
      <c r="P150" s="2"/>
      <c r="Q150" s="2"/>
      <c r="R150" s="2"/>
      <c r="S150" s="2"/>
      <c r="T150" s="2"/>
      <c r="U150" s="2"/>
      <c r="V150" s="2"/>
      <c r="W150" s="2"/>
      <c r="X150" s="2"/>
      <c r="Y150" s="2"/>
      <c r="Z150" s="2"/>
    </row>
    <row r="151" spans="1:26" ht="15.75" customHeight="1">
      <c r="A151" s="39"/>
      <c r="B151" s="48"/>
      <c r="C151" s="48"/>
      <c r="D151" s="48"/>
      <c r="E151" s="48"/>
      <c r="F151" s="48"/>
      <c r="G151" s="48"/>
      <c r="H151" s="48"/>
      <c r="I151" s="48"/>
      <c r="J151" s="48"/>
      <c r="K151" s="48"/>
      <c r="L151" s="48"/>
      <c r="M151" s="48"/>
      <c r="N151" s="48"/>
      <c r="O151" s="2"/>
      <c r="P151" s="2"/>
      <c r="Q151" s="2"/>
      <c r="R151" s="2"/>
      <c r="S151" s="2"/>
      <c r="T151" s="2"/>
      <c r="U151" s="2"/>
      <c r="V151" s="2"/>
      <c r="W151" s="2"/>
      <c r="X151" s="2"/>
      <c r="Y151" s="2"/>
      <c r="Z151" s="2"/>
    </row>
    <row r="152" spans="1:26" ht="18.75" customHeight="1">
      <c r="A152" s="186" t="s">
        <v>114</v>
      </c>
      <c r="B152" s="183"/>
      <c r="C152" s="183"/>
      <c r="D152" s="180"/>
      <c r="E152" s="48"/>
      <c r="F152" s="48"/>
      <c r="G152" s="48"/>
      <c r="H152" s="48"/>
      <c r="I152" s="48"/>
      <c r="J152" s="48"/>
      <c r="K152" s="48"/>
      <c r="L152" s="48"/>
      <c r="M152" s="48"/>
      <c r="N152" s="48"/>
      <c r="O152" s="2"/>
      <c r="P152" s="2"/>
      <c r="Q152" s="2"/>
      <c r="R152" s="2"/>
      <c r="S152" s="2"/>
      <c r="T152" s="2"/>
      <c r="U152" s="2"/>
      <c r="V152" s="2"/>
      <c r="W152" s="2"/>
      <c r="X152" s="2"/>
      <c r="Y152" s="2"/>
      <c r="Z152" s="2"/>
    </row>
    <row r="153" spans="1:26" ht="15.75" customHeight="1">
      <c r="A153" s="26" t="s">
        <v>105</v>
      </c>
      <c r="B153" s="26" t="s">
        <v>106</v>
      </c>
      <c r="C153" s="26" t="s">
        <v>80</v>
      </c>
      <c r="D153" s="26" t="s">
        <v>49</v>
      </c>
      <c r="E153" s="48"/>
      <c r="F153" s="48"/>
      <c r="G153" s="48"/>
      <c r="H153" s="48"/>
      <c r="I153" s="48"/>
      <c r="J153" s="48"/>
      <c r="K153" s="48"/>
      <c r="L153" s="48"/>
      <c r="M153" s="48"/>
      <c r="N153" s="48"/>
      <c r="O153" s="2"/>
      <c r="P153" s="2"/>
      <c r="Q153" s="2"/>
      <c r="R153" s="2"/>
      <c r="S153" s="2"/>
      <c r="T153" s="2"/>
      <c r="U153" s="2"/>
      <c r="V153" s="2"/>
      <c r="W153" s="2"/>
      <c r="X153" s="2"/>
      <c r="Y153" s="2"/>
      <c r="Z153" s="2"/>
    </row>
    <row r="154" spans="1:26" ht="15.75" customHeight="1">
      <c r="A154" s="47" t="s">
        <v>8</v>
      </c>
      <c r="B154" s="43" t="s">
        <v>107</v>
      </c>
      <c r="C154" s="32">
        <v>1.2999999999999999E-3</v>
      </c>
      <c r="D154" s="33">
        <f t="shared" ref="D154:D159" si="6">C154*$C$64</f>
        <v>0</v>
      </c>
      <c r="E154" s="48"/>
      <c r="F154" s="48"/>
      <c r="G154" s="48"/>
      <c r="H154" s="48"/>
      <c r="I154" s="48"/>
      <c r="J154" s="48"/>
      <c r="K154" s="48"/>
      <c r="L154" s="48"/>
      <c r="M154" s="48"/>
      <c r="N154" s="48"/>
      <c r="O154" s="2"/>
      <c r="P154" s="2"/>
      <c r="Q154" s="2"/>
      <c r="R154" s="2"/>
      <c r="S154" s="2"/>
      <c r="T154" s="2"/>
      <c r="U154" s="2"/>
      <c r="V154" s="2"/>
      <c r="W154" s="2"/>
      <c r="X154" s="2"/>
      <c r="Y154" s="2"/>
      <c r="Z154" s="2"/>
    </row>
    <row r="155" spans="1:26" ht="30">
      <c r="A155" s="47" t="s">
        <v>11</v>
      </c>
      <c r="B155" s="43" t="s">
        <v>108</v>
      </c>
      <c r="C155" s="32">
        <v>2.8999999999999998E-3</v>
      </c>
      <c r="D155" s="33">
        <f t="shared" si="6"/>
        <v>0</v>
      </c>
      <c r="E155" s="48"/>
      <c r="F155" s="48"/>
      <c r="G155" s="48"/>
      <c r="H155" s="48"/>
      <c r="I155" s="48"/>
      <c r="J155" s="48"/>
      <c r="K155" s="48"/>
      <c r="L155" s="48"/>
      <c r="M155" s="48"/>
      <c r="N155" s="48"/>
      <c r="O155" s="2"/>
      <c r="P155" s="2"/>
      <c r="Q155" s="2"/>
      <c r="R155" s="2"/>
      <c r="S155" s="2"/>
      <c r="T155" s="2"/>
      <c r="U155" s="2"/>
      <c r="V155" s="2"/>
      <c r="W155" s="2"/>
      <c r="X155" s="2"/>
      <c r="Y155" s="2"/>
      <c r="Z155" s="2"/>
    </row>
    <row r="156" spans="1:26" ht="30">
      <c r="A156" s="47" t="s">
        <v>13</v>
      </c>
      <c r="B156" s="43" t="s">
        <v>109</v>
      </c>
      <c r="C156" s="32">
        <v>0.04</v>
      </c>
      <c r="D156" s="33">
        <f t="shared" si="6"/>
        <v>0</v>
      </c>
      <c r="E156" s="48"/>
      <c r="F156" s="48"/>
      <c r="G156" s="48"/>
      <c r="H156" s="48"/>
      <c r="I156" s="48"/>
      <c r="J156" s="48"/>
      <c r="K156" s="48"/>
      <c r="L156" s="48"/>
      <c r="M156" s="48"/>
      <c r="N156" s="48"/>
      <c r="O156" s="2"/>
      <c r="P156" s="2"/>
      <c r="Q156" s="2"/>
      <c r="R156" s="2"/>
      <c r="S156" s="2"/>
      <c r="T156" s="2"/>
      <c r="U156" s="2"/>
      <c r="V156" s="2"/>
      <c r="W156" s="2"/>
      <c r="X156" s="2"/>
      <c r="Y156" s="2"/>
      <c r="Z156" s="2"/>
    </row>
    <row r="157" spans="1:26" ht="15.75" customHeight="1">
      <c r="A157" s="47" t="s">
        <v>16</v>
      </c>
      <c r="B157" s="43" t="s">
        <v>110</v>
      </c>
      <c r="C157" s="32">
        <v>1.2200000000000001E-2</v>
      </c>
      <c r="D157" s="33">
        <f t="shared" si="6"/>
        <v>0</v>
      </c>
      <c r="E157" s="48"/>
      <c r="F157" s="48"/>
      <c r="G157" s="48"/>
      <c r="H157" s="48"/>
      <c r="I157" s="48"/>
      <c r="J157" s="48"/>
      <c r="K157" s="48"/>
      <c r="L157" s="48"/>
      <c r="M157" s="48"/>
      <c r="N157" s="48"/>
      <c r="O157" s="2"/>
      <c r="P157" s="2"/>
      <c r="Q157" s="2"/>
      <c r="R157" s="2"/>
      <c r="S157" s="2"/>
      <c r="T157" s="2"/>
      <c r="U157" s="2"/>
      <c r="V157" s="2"/>
      <c r="W157" s="2"/>
      <c r="X157" s="2"/>
      <c r="Y157" s="2"/>
      <c r="Z157" s="2"/>
    </row>
    <row r="158" spans="1:26" ht="30">
      <c r="A158" s="47" t="s">
        <v>54</v>
      </c>
      <c r="B158" s="43" t="s">
        <v>111</v>
      </c>
      <c r="C158" s="32">
        <v>4.4999999999999997E-3</v>
      </c>
      <c r="D158" s="33">
        <f t="shared" si="6"/>
        <v>0</v>
      </c>
      <c r="E158" s="48"/>
      <c r="F158" s="48"/>
      <c r="G158" s="48"/>
      <c r="H158" s="48"/>
      <c r="I158" s="48"/>
      <c r="J158" s="48"/>
      <c r="K158" s="48"/>
      <c r="L158" s="48"/>
      <c r="M158" s="48"/>
      <c r="N158" s="48"/>
      <c r="O158" s="2"/>
      <c r="P158" s="2"/>
      <c r="Q158" s="2"/>
      <c r="R158" s="2"/>
      <c r="S158" s="2"/>
      <c r="T158" s="2"/>
      <c r="U158" s="2"/>
      <c r="V158" s="2"/>
      <c r="W158" s="2"/>
      <c r="X158" s="2"/>
      <c r="Y158" s="2"/>
      <c r="Z158" s="2"/>
    </row>
    <row r="159" spans="1:26" ht="15.75" customHeight="1">
      <c r="A159" s="47" t="s">
        <v>56</v>
      </c>
      <c r="B159" s="43" t="s">
        <v>112</v>
      </c>
      <c r="C159" s="32">
        <v>0.04</v>
      </c>
      <c r="D159" s="33">
        <f t="shared" si="6"/>
        <v>0</v>
      </c>
      <c r="E159" s="48"/>
      <c r="F159" s="48"/>
      <c r="G159" s="48"/>
      <c r="H159" s="48"/>
      <c r="I159" s="48"/>
      <c r="J159" s="48"/>
      <c r="K159" s="48"/>
      <c r="L159" s="48"/>
      <c r="M159" s="48"/>
      <c r="N159" s="48"/>
      <c r="O159" s="2"/>
      <c r="P159" s="2"/>
      <c r="Q159" s="2"/>
      <c r="R159" s="2"/>
      <c r="S159" s="2"/>
      <c r="T159" s="2"/>
      <c r="U159" s="2"/>
      <c r="V159" s="2"/>
      <c r="W159" s="2"/>
      <c r="X159" s="2"/>
      <c r="Y159" s="2"/>
      <c r="Z159" s="2"/>
    </row>
    <row r="160" spans="1:26" ht="15.75" customHeight="1">
      <c r="A160" s="181" t="s">
        <v>113</v>
      </c>
      <c r="B160" s="180"/>
      <c r="C160" s="36">
        <f t="shared" ref="C160" si="7">SUM(C154:C159)</f>
        <v>0.1009</v>
      </c>
      <c r="D160" s="27">
        <f>SUM(D154:D159)</f>
        <v>0</v>
      </c>
      <c r="E160" s="48"/>
      <c r="F160" s="48"/>
      <c r="G160" s="48"/>
      <c r="H160" s="48"/>
      <c r="I160" s="48"/>
      <c r="J160" s="48"/>
      <c r="K160" s="48"/>
      <c r="L160" s="48"/>
      <c r="M160" s="48"/>
      <c r="N160" s="48"/>
      <c r="O160" s="2"/>
      <c r="P160" s="2"/>
      <c r="Q160" s="2"/>
      <c r="R160" s="2"/>
      <c r="S160" s="2"/>
      <c r="T160" s="2"/>
      <c r="U160" s="2"/>
      <c r="V160" s="2"/>
      <c r="W160" s="2"/>
      <c r="X160" s="2"/>
      <c r="Y160" s="2"/>
      <c r="Z160" s="2"/>
    </row>
    <row r="161" spans="1:26" ht="15.75" customHeight="1">
      <c r="A161" s="39"/>
      <c r="B161" s="48"/>
      <c r="C161" s="48"/>
      <c r="D161" s="48"/>
      <c r="E161" s="48"/>
      <c r="F161" s="48"/>
      <c r="G161" s="48"/>
      <c r="H161" s="48"/>
      <c r="I161" s="48"/>
      <c r="J161" s="48"/>
      <c r="K161" s="48"/>
      <c r="L161" s="48"/>
      <c r="M161" s="48"/>
      <c r="N161" s="48"/>
      <c r="O161" s="2"/>
      <c r="P161" s="2"/>
      <c r="Q161" s="2"/>
      <c r="R161" s="2"/>
      <c r="S161" s="2"/>
      <c r="T161" s="2"/>
      <c r="U161" s="2"/>
      <c r="V161" s="2"/>
      <c r="W161" s="2"/>
      <c r="X161" s="2"/>
      <c r="Y161" s="2"/>
      <c r="Z161" s="2"/>
    </row>
    <row r="162" spans="1:26" ht="15.75" customHeight="1">
      <c r="A162" s="182" t="s">
        <v>115</v>
      </c>
      <c r="B162" s="183"/>
      <c r="C162" s="183"/>
      <c r="D162" s="180"/>
      <c r="E162" s="48"/>
      <c r="F162" s="48"/>
      <c r="G162" s="48"/>
      <c r="H162" s="48"/>
      <c r="I162" s="48"/>
      <c r="J162" s="48"/>
      <c r="K162" s="48"/>
      <c r="L162" s="48"/>
      <c r="M162" s="48"/>
      <c r="N162" s="48"/>
      <c r="O162" s="2"/>
      <c r="P162" s="2"/>
      <c r="Q162" s="2"/>
      <c r="R162" s="2"/>
      <c r="S162" s="2"/>
      <c r="T162" s="2"/>
      <c r="U162" s="2"/>
      <c r="V162" s="2"/>
      <c r="W162" s="2"/>
      <c r="X162" s="2"/>
      <c r="Y162" s="2"/>
      <c r="Z162" s="2"/>
    </row>
    <row r="163" spans="1:26" ht="30">
      <c r="A163" s="16" t="s">
        <v>116</v>
      </c>
      <c r="B163" s="16" t="s">
        <v>117</v>
      </c>
      <c r="C163" s="16" t="s">
        <v>80</v>
      </c>
      <c r="D163" s="16" t="s">
        <v>49</v>
      </c>
      <c r="E163" s="48"/>
      <c r="F163" s="48"/>
      <c r="G163" s="48"/>
      <c r="H163" s="48"/>
      <c r="I163" s="48"/>
      <c r="J163" s="48"/>
      <c r="K163" s="48"/>
      <c r="L163" s="48"/>
      <c r="M163" s="48"/>
      <c r="N163" s="48"/>
      <c r="O163" s="2"/>
      <c r="P163" s="2"/>
      <c r="Q163" s="2"/>
      <c r="R163" s="2"/>
      <c r="S163" s="2"/>
      <c r="T163" s="2"/>
      <c r="U163" s="2"/>
      <c r="V163" s="2"/>
      <c r="W163" s="2"/>
      <c r="X163" s="2"/>
      <c r="Y163" s="2"/>
      <c r="Z163" s="2"/>
    </row>
    <row r="164" spans="1:26" ht="15.75" customHeight="1">
      <c r="A164" s="47" t="s">
        <v>8</v>
      </c>
      <c r="B164" s="43" t="s">
        <v>118</v>
      </c>
      <c r="C164" s="32">
        <v>1.6199999999999999E-2</v>
      </c>
      <c r="D164" s="33">
        <f>(C52+D99)*C164</f>
        <v>0</v>
      </c>
      <c r="E164" s="48"/>
      <c r="F164" s="48"/>
      <c r="G164" s="48"/>
      <c r="H164" s="48"/>
      <c r="I164" s="48"/>
      <c r="J164" s="48"/>
      <c r="K164" s="48"/>
      <c r="L164" s="48"/>
      <c r="M164" s="48"/>
      <c r="N164" s="48"/>
      <c r="O164" s="2"/>
      <c r="P164" s="2"/>
      <c r="Q164" s="2"/>
      <c r="R164" s="2"/>
      <c r="S164" s="2"/>
      <c r="T164" s="2"/>
      <c r="U164" s="2"/>
      <c r="V164" s="2"/>
      <c r="W164" s="2"/>
      <c r="X164" s="2"/>
      <c r="Y164" s="2"/>
      <c r="Z164" s="2"/>
    </row>
    <row r="165" spans="1:26" ht="15.75" customHeight="1">
      <c r="A165" s="47" t="s">
        <v>11</v>
      </c>
      <c r="B165" s="43" t="s">
        <v>119</v>
      </c>
      <c r="C165" s="32">
        <v>0</v>
      </c>
      <c r="D165" s="33">
        <f>(C52+C75+D99+D120+D150)*C165</f>
        <v>0</v>
      </c>
      <c r="E165" s="48"/>
      <c r="F165" s="48"/>
      <c r="G165" s="48"/>
      <c r="H165" s="48"/>
      <c r="I165" s="48"/>
      <c r="J165" s="48"/>
      <c r="K165" s="48"/>
      <c r="L165" s="48"/>
      <c r="M165" s="48"/>
      <c r="N165" s="48"/>
      <c r="O165" s="2"/>
      <c r="P165" s="2"/>
      <c r="Q165" s="2"/>
      <c r="R165" s="2"/>
      <c r="S165" s="2"/>
      <c r="T165" s="2"/>
      <c r="U165" s="2"/>
      <c r="V165" s="2"/>
      <c r="W165" s="2"/>
      <c r="X165" s="2"/>
      <c r="Y165" s="2"/>
      <c r="Z165" s="2"/>
    </row>
    <row r="166" spans="1:26" ht="15.75" customHeight="1">
      <c r="A166" s="47" t="s">
        <v>13</v>
      </c>
      <c r="B166" s="43" t="s">
        <v>120</v>
      </c>
      <c r="C166" s="32">
        <v>2.0000000000000001E-4</v>
      </c>
      <c r="D166" s="33">
        <f>(C52+C75+D99+D120+D150)*C166</f>
        <v>0</v>
      </c>
      <c r="E166" s="48"/>
      <c r="F166" s="48"/>
      <c r="G166" s="48"/>
      <c r="H166" s="48"/>
      <c r="I166" s="48"/>
      <c r="J166" s="48"/>
      <c r="K166" s="48"/>
      <c r="L166" s="48"/>
      <c r="M166" s="48"/>
      <c r="N166" s="48"/>
      <c r="O166" s="2"/>
      <c r="P166" s="2"/>
      <c r="Q166" s="2"/>
      <c r="R166" s="2"/>
      <c r="S166" s="2"/>
      <c r="T166" s="2"/>
      <c r="U166" s="2"/>
      <c r="V166" s="2"/>
      <c r="W166" s="2"/>
      <c r="X166" s="2"/>
      <c r="Y166" s="2"/>
      <c r="Z166" s="2"/>
    </row>
    <row r="167" spans="1:26" ht="15.75" customHeight="1">
      <c r="A167" s="47" t="s">
        <v>16</v>
      </c>
      <c r="B167" s="43" t="s">
        <v>121</v>
      </c>
      <c r="C167" s="32">
        <v>7.3000000000000001E-3</v>
      </c>
      <c r="D167" s="33">
        <f>(C52+C75+D99+D120+D150)*C167</f>
        <v>0</v>
      </c>
      <c r="E167" s="48"/>
      <c r="F167" s="48"/>
      <c r="G167" s="48"/>
      <c r="H167" s="48"/>
      <c r="I167" s="48"/>
      <c r="J167" s="48"/>
      <c r="K167" s="48"/>
      <c r="L167" s="48"/>
      <c r="M167" s="48"/>
      <c r="N167" s="48"/>
      <c r="O167" s="2"/>
      <c r="P167" s="2"/>
      <c r="Q167" s="2"/>
      <c r="R167" s="2"/>
      <c r="S167" s="2"/>
      <c r="T167" s="2"/>
      <c r="U167" s="2"/>
      <c r="V167" s="2"/>
      <c r="W167" s="2"/>
      <c r="X167" s="2"/>
      <c r="Y167" s="2"/>
      <c r="Z167" s="2"/>
    </row>
    <row r="168" spans="1:26" ht="15.75" customHeight="1">
      <c r="A168" s="47" t="s">
        <v>54</v>
      </c>
      <c r="B168" s="43" t="s">
        <v>122</v>
      </c>
      <c r="C168" s="32">
        <v>2.9999999999999997E-4</v>
      </c>
      <c r="D168" s="33">
        <f>(C52+C75+D99+D120+D150)*C168</f>
        <v>0</v>
      </c>
      <c r="E168" s="48"/>
      <c r="F168" s="48"/>
      <c r="G168" s="48"/>
      <c r="H168" s="48"/>
      <c r="I168" s="48"/>
      <c r="J168" s="48"/>
      <c r="K168" s="48"/>
      <c r="L168" s="48"/>
      <c r="M168" s="48"/>
      <c r="N168" s="48"/>
      <c r="O168" s="2"/>
      <c r="P168" s="2"/>
      <c r="Q168" s="2"/>
      <c r="R168" s="2"/>
      <c r="S168" s="2"/>
      <c r="T168" s="2"/>
      <c r="U168" s="2"/>
      <c r="V168" s="2"/>
      <c r="W168" s="2"/>
      <c r="X168" s="2"/>
      <c r="Y168" s="2"/>
      <c r="Z168" s="2"/>
    </row>
    <row r="169" spans="1:26" ht="15.75" customHeight="1">
      <c r="A169" s="47" t="s">
        <v>56</v>
      </c>
      <c r="B169" s="43" t="s">
        <v>61</v>
      </c>
      <c r="C169" s="32">
        <v>5.0000000000000001E-4</v>
      </c>
      <c r="D169" s="33">
        <f>(C52+C75+D99+D120+D150)*C169</f>
        <v>0</v>
      </c>
      <c r="E169" s="48"/>
      <c r="F169" s="48"/>
      <c r="G169" s="48"/>
      <c r="H169" s="48"/>
      <c r="I169" s="48"/>
      <c r="J169" s="48"/>
      <c r="K169" s="48"/>
      <c r="L169" s="48"/>
      <c r="M169" s="48"/>
      <c r="N169" s="48"/>
      <c r="O169" s="2"/>
      <c r="P169" s="2"/>
      <c r="Q169" s="2"/>
      <c r="R169" s="2"/>
      <c r="S169" s="2"/>
      <c r="T169" s="2"/>
      <c r="U169" s="2"/>
      <c r="V169" s="2"/>
      <c r="W169" s="2"/>
      <c r="X169" s="2"/>
      <c r="Y169" s="2"/>
      <c r="Z169" s="2"/>
    </row>
    <row r="170" spans="1:26" ht="15.75" customHeight="1">
      <c r="A170" s="47"/>
      <c r="B170" s="7" t="s">
        <v>96</v>
      </c>
      <c r="C170" s="32"/>
      <c r="D170" s="33">
        <f>SUM(D164:D169)</f>
        <v>0</v>
      </c>
      <c r="E170" s="48"/>
      <c r="F170" s="48"/>
      <c r="G170" s="48"/>
      <c r="H170" s="48"/>
      <c r="I170" s="48"/>
      <c r="J170" s="48"/>
      <c r="K170" s="48"/>
      <c r="L170" s="48"/>
      <c r="M170" s="48"/>
      <c r="N170" s="48"/>
      <c r="O170" s="2"/>
      <c r="P170" s="2"/>
      <c r="Q170" s="2"/>
      <c r="R170" s="2"/>
      <c r="S170" s="2"/>
      <c r="T170" s="2"/>
      <c r="U170" s="2"/>
      <c r="V170" s="2"/>
      <c r="W170" s="2"/>
      <c r="X170" s="2"/>
      <c r="Y170" s="2"/>
      <c r="Z170" s="2"/>
    </row>
    <row r="171" spans="1:26" ht="30">
      <c r="A171" s="47" t="s">
        <v>58</v>
      </c>
      <c r="B171" s="43" t="s">
        <v>123</v>
      </c>
      <c r="C171" s="32"/>
      <c r="D171" s="33">
        <f>(C52+D99+D120+D150)*C171</f>
        <v>0</v>
      </c>
      <c r="E171" s="48"/>
      <c r="F171" s="48"/>
      <c r="G171" s="48"/>
      <c r="H171" s="48"/>
      <c r="I171" s="48"/>
      <c r="J171" s="48"/>
      <c r="K171" s="48"/>
      <c r="L171" s="48"/>
      <c r="M171" s="48"/>
      <c r="N171" s="48"/>
      <c r="O171" s="2"/>
      <c r="P171" s="2"/>
      <c r="Q171" s="2"/>
      <c r="R171" s="2"/>
      <c r="S171" s="2"/>
      <c r="T171" s="2"/>
      <c r="U171" s="2"/>
      <c r="V171" s="2"/>
      <c r="W171" s="2"/>
      <c r="X171" s="2"/>
      <c r="Y171" s="2"/>
      <c r="Z171" s="2"/>
    </row>
    <row r="172" spans="1:26" ht="15.75" customHeight="1">
      <c r="A172" s="179" t="s">
        <v>113</v>
      </c>
      <c r="B172" s="180"/>
      <c r="C172" s="34"/>
      <c r="D172" s="24">
        <f>SUM(D170:D171)</f>
        <v>0</v>
      </c>
      <c r="E172" s="48"/>
      <c r="F172" s="48"/>
      <c r="G172" s="48"/>
      <c r="H172" s="48"/>
      <c r="I172" s="48"/>
      <c r="J172" s="48"/>
      <c r="K172" s="48"/>
      <c r="L172" s="48"/>
      <c r="M172" s="48"/>
      <c r="N172" s="48"/>
      <c r="O172" s="2"/>
      <c r="P172" s="2"/>
      <c r="Q172" s="2"/>
      <c r="R172" s="2"/>
      <c r="S172" s="2"/>
      <c r="T172" s="2"/>
      <c r="U172" s="2"/>
      <c r="V172" s="2"/>
      <c r="W172" s="2"/>
      <c r="X172" s="2"/>
      <c r="Y172" s="2"/>
      <c r="Z172" s="2"/>
    </row>
    <row r="173" spans="1:26" ht="15.75" customHeight="1">
      <c r="A173" s="39"/>
      <c r="B173" s="48"/>
      <c r="C173" s="48"/>
      <c r="D173" s="48"/>
      <c r="E173" s="48"/>
      <c r="F173" s="48"/>
      <c r="G173" s="48"/>
      <c r="H173" s="48"/>
      <c r="I173" s="48"/>
      <c r="J173" s="48"/>
      <c r="K173" s="48"/>
      <c r="L173" s="48"/>
      <c r="M173" s="48"/>
      <c r="N173" s="48"/>
      <c r="O173" s="2"/>
      <c r="P173" s="2"/>
      <c r="Q173" s="2"/>
      <c r="R173" s="2"/>
      <c r="S173" s="2"/>
      <c r="T173" s="2"/>
      <c r="U173" s="2"/>
      <c r="V173" s="2"/>
      <c r="W173" s="2"/>
      <c r="X173" s="2"/>
      <c r="Y173" s="2"/>
      <c r="Z173" s="2"/>
    </row>
    <row r="174" spans="1:26" ht="15.75" customHeight="1">
      <c r="A174" s="186" t="s">
        <v>124</v>
      </c>
      <c r="B174" s="183"/>
      <c r="C174" s="183"/>
      <c r="D174" s="180"/>
      <c r="E174" s="48"/>
      <c r="F174" s="48"/>
      <c r="G174" s="48"/>
      <c r="H174" s="48"/>
      <c r="I174" s="48"/>
      <c r="J174" s="48"/>
      <c r="K174" s="48"/>
      <c r="L174" s="48"/>
      <c r="M174" s="48"/>
      <c r="N174" s="48"/>
      <c r="O174" s="2"/>
      <c r="P174" s="2"/>
      <c r="Q174" s="2"/>
      <c r="R174" s="2"/>
      <c r="S174" s="2"/>
      <c r="T174" s="2"/>
      <c r="U174" s="2"/>
      <c r="V174" s="2"/>
      <c r="W174" s="2"/>
      <c r="X174" s="2"/>
      <c r="Y174" s="2"/>
      <c r="Z174" s="2"/>
    </row>
    <row r="175" spans="1:26" ht="30">
      <c r="A175" s="26" t="s">
        <v>116</v>
      </c>
      <c r="B175" s="26" t="s">
        <v>117</v>
      </c>
      <c r="C175" s="26" t="s">
        <v>80</v>
      </c>
      <c r="D175" s="26" t="s">
        <v>49</v>
      </c>
      <c r="E175" s="48"/>
      <c r="F175" s="48"/>
      <c r="G175" s="48"/>
      <c r="H175" s="48"/>
      <c r="I175" s="48"/>
      <c r="J175" s="48"/>
      <c r="K175" s="48"/>
      <c r="L175" s="48"/>
      <c r="M175" s="48"/>
      <c r="N175" s="48"/>
      <c r="O175" s="2"/>
      <c r="P175" s="2"/>
      <c r="Q175" s="2"/>
      <c r="R175" s="2"/>
      <c r="S175" s="2"/>
      <c r="T175" s="2"/>
      <c r="U175" s="2"/>
      <c r="V175" s="2"/>
      <c r="W175" s="2"/>
      <c r="X175" s="2"/>
      <c r="Y175" s="2"/>
      <c r="Z175" s="2"/>
    </row>
    <row r="176" spans="1:26" ht="15.75" customHeight="1">
      <c r="A176" s="47" t="s">
        <v>8</v>
      </c>
      <c r="B176" s="43" t="s">
        <v>118</v>
      </c>
      <c r="C176" s="32">
        <v>1.6199999999999999E-2</v>
      </c>
      <c r="D176" s="33">
        <f>(C64+D112)*C176</f>
        <v>0</v>
      </c>
      <c r="E176" s="48"/>
      <c r="F176" s="48"/>
      <c r="G176" s="48"/>
      <c r="H176" s="48"/>
      <c r="I176" s="48"/>
      <c r="J176" s="48"/>
      <c r="K176" s="48"/>
      <c r="L176" s="48"/>
      <c r="M176" s="48"/>
      <c r="N176" s="48"/>
      <c r="O176" s="2"/>
      <c r="P176" s="2"/>
      <c r="Q176" s="2"/>
      <c r="R176" s="2"/>
      <c r="S176" s="2"/>
      <c r="T176" s="2"/>
      <c r="U176" s="2"/>
      <c r="V176" s="2"/>
      <c r="W176" s="2"/>
      <c r="X176" s="2"/>
      <c r="Y176" s="2"/>
      <c r="Z176" s="2"/>
    </row>
    <row r="177" spans="1:26" ht="15.75" customHeight="1">
      <c r="A177" s="47" t="s">
        <v>11</v>
      </c>
      <c r="B177" s="43" t="s">
        <v>119</v>
      </c>
      <c r="C177" s="32">
        <v>0</v>
      </c>
      <c r="D177" s="33">
        <f>(C64+C86+D112+D128+D160)*C177</f>
        <v>0</v>
      </c>
      <c r="E177" s="48"/>
      <c r="F177" s="48"/>
      <c r="G177" s="48"/>
      <c r="H177" s="48"/>
      <c r="I177" s="48"/>
      <c r="J177" s="48"/>
      <c r="K177" s="48"/>
      <c r="L177" s="48"/>
      <c r="M177" s="48"/>
      <c r="N177" s="48"/>
      <c r="O177" s="2"/>
      <c r="P177" s="2"/>
      <c r="Q177" s="2"/>
      <c r="R177" s="2"/>
      <c r="S177" s="2"/>
      <c r="T177" s="2"/>
      <c r="U177" s="2"/>
      <c r="V177" s="2"/>
      <c r="W177" s="2"/>
      <c r="X177" s="2"/>
      <c r="Y177" s="2"/>
      <c r="Z177" s="2"/>
    </row>
    <row r="178" spans="1:26" ht="15.75" customHeight="1">
      <c r="A178" s="47" t="s">
        <v>13</v>
      </c>
      <c r="B178" s="43" t="s">
        <v>120</v>
      </c>
      <c r="C178" s="32">
        <v>2.0000000000000001E-4</v>
      </c>
      <c r="D178" s="33">
        <f>(C64+C86+D112+D128+D160)*C178</f>
        <v>0</v>
      </c>
      <c r="E178" s="48"/>
      <c r="F178" s="48"/>
      <c r="G178" s="48"/>
      <c r="H178" s="48"/>
      <c r="I178" s="48"/>
      <c r="J178" s="48"/>
      <c r="K178" s="48"/>
      <c r="L178" s="48"/>
      <c r="M178" s="48"/>
      <c r="N178" s="48"/>
      <c r="O178" s="2"/>
      <c r="P178" s="2"/>
      <c r="Q178" s="2"/>
      <c r="R178" s="2"/>
      <c r="S178" s="2"/>
      <c r="T178" s="2"/>
      <c r="U178" s="2"/>
      <c r="V178" s="2"/>
      <c r="W178" s="2"/>
      <c r="X178" s="2"/>
      <c r="Y178" s="2"/>
      <c r="Z178" s="2"/>
    </row>
    <row r="179" spans="1:26" ht="15.75" customHeight="1">
      <c r="A179" s="47" t="s">
        <v>16</v>
      </c>
      <c r="B179" s="43" t="s">
        <v>121</v>
      </c>
      <c r="C179" s="32">
        <v>7.3000000000000001E-3</v>
      </c>
      <c r="D179" s="33">
        <f>(C64+C86+D112+D128+D160)*C179</f>
        <v>0</v>
      </c>
      <c r="E179" s="48"/>
      <c r="F179" s="48"/>
      <c r="G179" s="48"/>
      <c r="H179" s="48"/>
      <c r="I179" s="48"/>
      <c r="J179" s="48"/>
      <c r="K179" s="48"/>
      <c r="L179" s="48"/>
      <c r="M179" s="48"/>
      <c r="N179" s="48"/>
      <c r="O179" s="2"/>
      <c r="P179" s="2"/>
      <c r="Q179" s="2"/>
      <c r="R179" s="2"/>
      <c r="S179" s="2"/>
      <c r="T179" s="2"/>
      <c r="U179" s="2"/>
      <c r="V179" s="2"/>
      <c r="W179" s="2"/>
      <c r="X179" s="2"/>
      <c r="Y179" s="2"/>
      <c r="Z179" s="2"/>
    </row>
    <row r="180" spans="1:26" ht="15.75" customHeight="1">
      <c r="A180" s="47" t="s">
        <v>54</v>
      </c>
      <c r="B180" s="43" t="s">
        <v>122</v>
      </c>
      <c r="C180" s="32">
        <v>2.9999999999999997E-4</v>
      </c>
      <c r="D180" s="33">
        <f>(C64+C86+D112+D128+D160)*C180</f>
        <v>0</v>
      </c>
      <c r="E180" s="48"/>
      <c r="F180" s="48"/>
      <c r="G180" s="48"/>
      <c r="H180" s="48"/>
      <c r="I180" s="48"/>
      <c r="J180" s="48"/>
      <c r="K180" s="48"/>
      <c r="L180" s="48"/>
      <c r="M180" s="48"/>
      <c r="N180" s="48"/>
      <c r="O180" s="2"/>
      <c r="P180" s="2"/>
      <c r="Q180" s="2"/>
      <c r="R180" s="2"/>
      <c r="S180" s="2"/>
      <c r="T180" s="2"/>
      <c r="U180" s="2"/>
      <c r="V180" s="2"/>
      <c r="W180" s="2"/>
      <c r="X180" s="2"/>
      <c r="Y180" s="2"/>
      <c r="Z180" s="2"/>
    </row>
    <row r="181" spans="1:26" ht="15.75" customHeight="1">
      <c r="A181" s="47" t="s">
        <v>56</v>
      </c>
      <c r="B181" s="43" t="s">
        <v>61</v>
      </c>
      <c r="C181" s="32">
        <v>5.0000000000000001E-4</v>
      </c>
      <c r="D181" s="33">
        <f>(C64+C86+D112+D128+D160)*C181</f>
        <v>0</v>
      </c>
      <c r="E181" s="48"/>
      <c r="F181" s="48"/>
      <c r="G181" s="48"/>
      <c r="H181" s="48"/>
      <c r="I181" s="48"/>
      <c r="J181" s="48"/>
      <c r="K181" s="48"/>
      <c r="L181" s="48"/>
      <c r="M181" s="48"/>
      <c r="N181" s="48"/>
      <c r="O181" s="2"/>
      <c r="P181" s="2"/>
      <c r="Q181" s="2"/>
      <c r="R181" s="2"/>
      <c r="S181" s="2"/>
      <c r="T181" s="2"/>
      <c r="U181" s="2"/>
      <c r="V181" s="2"/>
      <c r="W181" s="2"/>
      <c r="X181" s="2"/>
      <c r="Y181" s="2"/>
      <c r="Z181" s="2"/>
    </row>
    <row r="182" spans="1:26" ht="15.75" customHeight="1">
      <c r="A182" s="47"/>
      <c r="B182" s="7" t="s">
        <v>96</v>
      </c>
      <c r="C182" s="32"/>
      <c r="D182" s="33">
        <f>SUM(D176:D181)</f>
        <v>0</v>
      </c>
      <c r="E182" s="48"/>
      <c r="F182" s="48"/>
      <c r="G182" s="48"/>
      <c r="H182" s="48"/>
      <c r="I182" s="48"/>
      <c r="J182" s="48"/>
      <c r="K182" s="48"/>
      <c r="L182" s="48"/>
      <c r="M182" s="48"/>
      <c r="N182" s="48"/>
      <c r="O182" s="2"/>
      <c r="P182" s="2"/>
      <c r="Q182" s="2"/>
      <c r="R182" s="2"/>
      <c r="S182" s="2"/>
      <c r="T182" s="2"/>
      <c r="U182" s="2"/>
      <c r="V182" s="2"/>
      <c r="W182" s="2"/>
      <c r="X182" s="2"/>
      <c r="Y182" s="2"/>
      <c r="Z182" s="2"/>
    </row>
    <row r="183" spans="1:26" ht="30">
      <c r="A183" s="47" t="s">
        <v>58</v>
      </c>
      <c r="B183" s="43" t="s">
        <v>123</v>
      </c>
      <c r="C183" s="32"/>
      <c r="D183" s="33">
        <f>(C64+C86+D112+D128+D160)*C183</f>
        <v>0</v>
      </c>
      <c r="E183" s="48"/>
      <c r="F183" s="48"/>
      <c r="G183" s="48"/>
      <c r="H183" s="48"/>
      <c r="I183" s="48"/>
      <c r="J183" s="48"/>
      <c r="K183" s="48"/>
      <c r="L183" s="48"/>
      <c r="M183" s="48"/>
      <c r="N183" s="48"/>
      <c r="O183" s="2"/>
      <c r="P183" s="2"/>
      <c r="Q183" s="2"/>
      <c r="R183" s="2"/>
      <c r="S183" s="2"/>
      <c r="T183" s="2"/>
      <c r="U183" s="2"/>
      <c r="V183" s="2"/>
      <c r="W183" s="2"/>
      <c r="X183" s="2"/>
      <c r="Y183" s="2"/>
      <c r="Z183" s="2"/>
    </row>
    <row r="184" spans="1:26" ht="15.75" customHeight="1">
      <c r="A184" s="181" t="s">
        <v>113</v>
      </c>
      <c r="B184" s="180"/>
      <c r="C184" s="36"/>
      <c r="D184" s="27">
        <f>SUM(D182:D183)</f>
        <v>0</v>
      </c>
      <c r="E184" s="48"/>
      <c r="F184" s="48"/>
      <c r="G184" s="48"/>
      <c r="H184" s="48"/>
      <c r="I184" s="48"/>
      <c r="J184" s="48"/>
      <c r="K184" s="48"/>
      <c r="L184" s="48"/>
      <c r="M184" s="48"/>
      <c r="N184" s="48"/>
      <c r="O184" s="2"/>
      <c r="P184" s="2"/>
      <c r="Q184" s="2"/>
      <c r="R184" s="2"/>
      <c r="S184" s="2"/>
      <c r="T184" s="2"/>
      <c r="U184" s="2"/>
      <c r="V184" s="2"/>
      <c r="W184" s="2"/>
      <c r="X184" s="2"/>
      <c r="Y184" s="2"/>
      <c r="Z184" s="2"/>
    </row>
    <row r="185" spans="1:26" ht="15.75" customHeight="1">
      <c r="A185" s="19"/>
      <c r="B185" s="48"/>
      <c r="C185" s="48"/>
      <c r="D185" s="48"/>
      <c r="E185" s="48"/>
      <c r="F185" s="48"/>
      <c r="G185" s="48"/>
      <c r="H185" s="48"/>
      <c r="I185" s="48"/>
      <c r="J185" s="48"/>
      <c r="K185" s="48"/>
      <c r="L185" s="48"/>
      <c r="M185" s="48"/>
      <c r="N185" s="48"/>
      <c r="O185" s="2"/>
      <c r="P185" s="2"/>
      <c r="Q185" s="2"/>
      <c r="R185" s="2"/>
      <c r="S185" s="2"/>
      <c r="T185" s="2"/>
      <c r="U185" s="2"/>
      <c r="V185" s="2"/>
      <c r="W185" s="2"/>
      <c r="X185" s="2"/>
      <c r="Y185" s="2"/>
      <c r="Z185" s="2"/>
    </row>
    <row r="186" spans="1:26" ht="39" customHeight="1">
      <c r="A186" s="187" t="s">
        <v>125</v>
      </c>
      <c r="B186" s="183"/>
      <c r="C186" s="180"/>
      <c r="D186" s="48"/>
      <c r="E186" s="48"/>
      <c r="F186" s="48"/>
      <c r="G186" s="48"/>
      <c r="H186" s="48"/>
      <c r="I186" s="48"/>
      <c r="J186" s="48"/>
      <c r="K186" s="48"/>
      <c r="L186" s="48"/>
      <c r="M186" s="48"/>
      <c r="N186" s="48"/>
      <c r="O186" s="2"/>
      <c r="P186" s="2"/>
      <c r="Q186" s="2"/>
      <c r="R186" s="2"/>
      <c r="S186" s="2"/>
      <c r="T186" s="2"/>
      <c r="U186" s="2"/>
      <c r="V186" s="2"/>
      <c r="W186" s="2"/>
      <c r="X186" s="2"/>
      <c r="Y186" s="2"/>
      <c r="Z186" s="2"/>
    </row>
    <row r="187" spans="1:26" ht="30">
      <c r="A187" s="16">
        <v>3</v>
      </c>
      <c r="B187" s="16" t="s">
        <v>126</v>
      </c>
      <c r="C187" s="16" t="s">
        <v>49</v>
      </c>
      <c r="D187" s="48"/>
      <c r="E187" s="48"/>
      <c r="F187" s="48"/>
      <c r="G187" s="48"/>
      <c r="H187" s="48"/>
      <c r="I187" s="48"/>
      <c r="J187" s="48"/>
      <c r="K187" s="48"/>
      <c r="L187" s="48"/>
      <c r="M187" s="48"/>
      <c r="N187" s="48"/>
      <c r="O187" s="2"/>
      <c r="P187" s="2"/>
      <c r="Q187" s="2"/>
      <c r="R187" s="2"/>
      <c r="S187" s="2"/>
      <c r="T187" s="2"/>
      <c r="U187" s="2"/>
      <c r="V187" s="2"/>
      <c r="W187" s="2"/>
      <c r="X187" s="2"/>
      <c r="Y187" s="2"/>
      <c r="Z187" s="2"/>
    </row>
    <row r="188" spans="1:26" ht="15.75" customHeight="1">
      <c r="A188" s="47" t="s">
        <v>78</v>
      </c>
      <c r="B188" s="43" t="s">
        <v>127</v>
      </c>
      <c r="C188" s="29">
        <f>D96+D91</f>
        <v>0</v>
      </c>
      <c r="D188" s="48"/>
      <c r="E188" s="48"/>
      <c r="F188" s="48"/>
      <c r="G188" s="48"/>
      <c r="H188" s="48"/>
      <c r="I188" s="48"/>
      <c r="J188" s="48"/>
      <c r="K188" s="48"/>
      <c r="L188" s="48"/>
      <c r="M188" s="48"/>
      <c r="N188" s="48"/>
      <c r="O188" s="2"/>
      <c r="P188" s="2"/>
      <c r="Q188" s="2"/>
      <c r="R188" s="2"/>
      <c r="S188" s="2"/>
      <c r="T188" s="2"/>
      <c r="U188" s="2"/>
      <c r="V188" s="2"/>
      <c r="W188" s="2"/>
      <c r="X188" s="2"/>
      <c r="Y188" s="2"/>
      <c r="Z188" s="2"/>
    </row>
    <row r="189" spans="1:26" ht="15.75" customHeight="1">
      <c r="A189" s="47" t="s">
        <v>92</v>
      </c>
      <c r="B189" s="43" t="s">
        <v>128</v>
      </c>
      <c r="C189" s="29">
        <f>D120</f>
        <v>0</v>
      </c>
      <c r="D189" s="48"/>
      <c r="E189" s="48"/>
      <c r="F189" s="48"/>
      <c r="G189" s="48"/>
      <c r="H189" s="48"/>
      <c r="I189" s="48"/>
      <c r="J189" s="48"/>
      <c r="K189" s="48"/>
      <c r="L189" s="48"/>
      <c r="M189" s="48"/>
      <c r="N189" s="48"/>
      <c r="O189" s="2"/>
      <c r="P189" s="2"/>
      <c r="Q189" s="2"/>
      <c r="R189" s="2"/>
      <c r="S189" s="2"/>
      <c r="T189" s="2"/>
      <c r="U189" s="2"/>
      <c r="V189" s="2"/>
      <c r="W189" s="2"/>
      <c r="X189" s="2"/>
      <c r="Y189" s="2"/>
      <c r="Z189" s="2"/>
    </row>
    <row r="190" spans="1:26" ht="15.75" customHeight="1">
      <c r="A190" s="47" t="s">
        <v>100</v>
      </c>
      <c r="B190" s="43" t="s">
        <v>101</v>
      </c>
      <c r="C190" s="29">
        <f>D134</f>
        <v>0</v>
      </c>
      <c r="D190" s="48"/>
      <c r="E190" s="48"/>
      <c r="F190" s="48"/>
      <c r="G190" s="48"/>
      <c r="H190" s="48"/>
      <c r="I190" s="48"/>
      <c r="J190" s="48"/>
      <c r="K190" s="48"/>
      <c r="L190" s="48"/>
      <c r="M190" s="48"/>
      <c r="N190" s="48"/>
      <c r="O190" s="2"/>
      <c r="P190" s="2"/>
      <c r="Q190" s="2"/>
      <c r="R190" s="2"/>
      <c r="S190" s="2"/>
      <c r="T190" s="2"/>
      <c r="U190" s="2"/>
      <c r="V190" s="2"/>
      <c r="W190" s="2"/>
      <c r="X190" s="2"/>
      <c r="Y190" s="2"/>
      <c r="Z190" s="2"/>
    </row>
    <row r="191" spans="1:26" ht="15.75" customHeight="1">
      <c r="A191" s="47" t="s">
        <v>105</v>
      </c>
      <c r="B191" s="43" t="s">
        <v>129</v>
      </c>
      <c r="C191" s="29">
        <f>D150</f>
        <v>0</v>
      </c>
      <c r="D191" s="48"/>
      <c r="E191" s="48"/>
      <c r="F191" s="48"/>
      <c r="G191" s="48"/>
      <c r="H191" s="48"/>
      <c r="I191" s="48"/>
      <c r="J191" s="48"/>
      <c r="K191" s="48"/>
      <c r="L191" s="48"/>
      <c r="M191" s="48"/>
      <c r="N191" s="48"/>
      <c r="O191" s="2"/>
      <c r="P191" s="2"/>
      <c r="Q191" s="2"/>
      <c r="R191" s="2"/>
      <c r="S191" s="2"/>
      <c r="T191" s="2"/>
      <c r="U191" s="2"/>
      <c r="V191" s="2"/>
      <c r="W191" s="2"/>
      <c r="X191" s="2"/>
      <c r="Y191" s="2"/>
      <c r="Z191" s="2"/>
    </row>
    <row r="192" spans="1:26" ht="15.75" customHeight="1">
      <c r="A192" s="47" t="s">
        <v>116</v>
      </c>
      <c r="B192" s="43" t="s">
        <v>130</v>
      </c>
      <c r="C192" s="29">
        <f>D172</f>
        <v>0</v>
      </c>
      <c r="D192" s="48"/>
      <c r="E192" s="48"/>
      <c r="F192" s="48"/>
      <c r="G192" s="48"/>
      <c r="H192" s="48"/>
      <c r="I192" s="48"/>
      <c r="J192" s="48"/>
      <c r="K192" s="48"/>
      <c r="L192" s="48"/>
      <c r="M192" s="48"/>
      <c r="N192" s="48"/>
      <c r="O192" s="2"/>
      <c r="P192" s="2"/>
      <c r="Q192" s="2"/>
      <c r="R192" s="2"/>
      <c r="S192" s="2"/>
      <c r="T192" s="2"/>
      <c r="U192" s="2"/>
      <c r="V192" s="2"/>
      <c r="W192" s="2"/>
      <c r="X192" s="2"/>
      <c r="Y192" s="2"/>
      <c r="Z192" s="2"/>
    </row>
    <row r="193" spans="1:26" ht="15.75" customHeight="1">
      <c r="A193" s="47" t="s">
        <v>131</v>
      </c>
      <c r="B193" s="43" t="s">
        <v>132</v>
      </c>
      <c r="C193" s="29" t="s">
        <v>133</v>
      </c>
      <c r="D193" s="48"/>
      <c r="E193" s="48"/>
      <c r="F193" s="48"/>
      <c r="G193" s="48"/>
      <c r="H193" s="48"/>
      <c r="I193" s="48"/>
      <c r="J193" s="48"/>
      <c r="K193" s="48"/>
      <c r="L193" s="48"/>
      <c r="M193" s="48"/>
      <c r="N193" s="48"/>
      <c r="O193" s="2"/>
      <c r="P193" s="2"/>
      <c r="Q193" s="2"/>
      <c r="R193" s="2"/>
      <c r="S193" s="2"/>
      <c r="T193" s="2"/>
      <c r="U193" s="2"/>
      <c r="V193" s="2"/>
      <c r="W193" s="2"/>
      <c r="X193" s="2"/>
      <c r="Y193" s="2"/>
      <c r="Z193" s="2"/>
    </row>
    <row r="194" spans="1:26" ht="15.75" customHeight="1">
      <c r="A194" s="179" t="s">
        <v>113</v>
      </c>
      <c r="B194" s="180"/>
      <c r="C194" s="24">
        <f>SUM(C188:C193)</f>
        <v>0</v>
      </c>
      <c r="D194" s="48"/>
      <c r="E194" s="48"/>
      <c r="F194" s="48"/>
      <c r="G194" s="48"/>
      <c r="H194" s="48"/>
      <c r="I194" s="48"/>
      <c r="J194" s="48"/>
      <c r="K194" s="48"/>
      <c r="L194" s="48"/>
      <c r="M194" s="48"/>
      <c r="N194" s="48"/>
      <c r="O194" s="2"/>
      <c r="P194" s="2"/>
      <c r="Q194" s="2"/>
      <c r="R194" s="2"/>
      <c r="S194" s="2"/>
      <c r="T194" s="2"/>
      <c r="U194" s="2"/>
      <c r="V194" s="2"/>
      <c r="W194" s="2"/>
      <c r="X194" s="2"/>
      <c r="Y194" s="2"/>
      <c r="Z194" s="2"/>
    </row>
    <row r="195" spans="1:26" ht="15.75" customHeight="1">
      <c r="A195" s="25"/>
      <c r="B195" s="48"/>
      <c r="C195" s="48"/>
      <c r="D195" s="48"/>
      <c r="E195" s="48"/>
      <c r="F195" s="48"/>
      <c r="G195" s="48"/>
      <c r="H195" s="48"/>
      <c r="I195" s="48"/>
      <c r="J195" s="48"/>
      <c r="K195" s="48"/>
      <c r="L195" s="48"/>
      <c r="M195" s="48"/>
      <c r="N195" s="48"/>
      <c r="O195" s="2"/>
      <c r="P195" s="2"/>
      <c r="Q195" s="2"/>
      <c r="R195" s="2"/>
      <c r="S195" s="2"/>
      <c r="T195" s="2"/>
      <c r="U195" s="2"/>
      <c r="V195" s="2"/>
      <c r="W195" s="2"/>
      <c r="X195" s="2"/>
      <c r="Y195" s="2"/>
      <c r="Z195" s="2"/>
    </row>
    <row r="196" spans="1:26" ht="17.25" customHeight="1">
      <c r="A196" s="192" t="s">
        <v>134</v>
      </c>
      <c r="B196" s="183"/>
      <c r="C196" s="180"/>
      <c r="D196" s="48"/>
      <c r="E196" s="48"/>
      <c r="F196" s="48"/>
      <c r="G196" s="48"/>
      <c r="H196" s="48"/>
      <c r="I196" s="48"/>
      <c r="J196" s="48"/>
      <c r="K196" s="48"/>
      <c r="L196" s="48"/>
      <c r="M196" s="48"/>
      <c r="N196" s="48"/>
      <c r="O196" s="2"/>
      <c r="P196" s="2"/>
      <c r="Q196" s="2"/>
      <c r="R196" s="2"/>
      <c r="S196" s="2"/>
      <c r="T196" s="2"/>
      <c r="U196" s="2"/>
      <c r="V196" s="2"/>
      <c r="W196" s="2"/>
      <c r="X196" s="2"/>
      <c r="Y196" s="2"/>
      <c r="Z196" s="2"/>
    </row>
    <row r="197" spans="1:26" ht="30">
      <c r="A197" s="26">
        <v>3</v>
      </c>
      <c r="B197" s="26" t="s">
        <v>126</v>
      </c>
      <c r="C197" s="26" t="s">
        <v>49</v>
      </c>
      <c r="D197" s="48"/>
      <c r="E197" s="48"/>
      <c r="F197" s="48"/>
      <c r="G197" s="48"/>
      <c r="H197" s="48"/>
      <c r="I197" s="48"/>
      <c r="J197" s="48"/>
      <c r="K197" s="48"/>
      <c r="L197" s="48"/>
      <c r="M197" s="48"/>
      <c r="N197" s="48"/>
      <c r="O197" s="2"/>
      <c r="P197" s="2"/>
      <c r="Q197" s="2"/>
      <c r="R197" s="2"/>
      <c r="S197" s="2"/>
      <c r="T197" s="2"/>
      <c r="U197" s="2"/>
      <c r="V197" s="2"/>
      <c r="W197" s="2"/>
      <c r="X197" s="2"/>
      <c r="Y197" s="2"/>
      <c r="Z197" s="2"/>
    </row>
    <row r="198" spans="1:26" ht="30">
      <c r="A198" s="47" t="s">
        <v>78</v>
      </c>
      <c r="B198" s="43" t="s">
        <v>127</v>
      </c>
      <c r="C198" s="29">
        <f>D109+D104</f>
        <v>0</v>
      </c>
      <c r="D198" s="48"/>
      <c r="E198" s="48"/>
      <c r="F198" s="48"/>
      <c r="G198" s="48"/>
      <c r="H198" s="48"/>
      <c r="I198" s="48"/>
      <c r="J198" s="48"/>
      <c r="K198" s="48"/>
      <c r="L198" s="48"/>
      <c r="M198" s="48"/>
      <c r="N198" s="48"/>
      <c r="O198" s="2"/>
      <c r="P198" s="2"/>
      <c r="Q198" s="2"/>
      <c r="R198" s="2"/>
      <c r="S198" s="2"/>
      <c r="T198" s="2"/>
      <c r="U198" s="2"/>
      <c r="V198" s="2"/>
      <c r="W198" s="2"/>
      <c r="X198" s="2"/>
      <c r="Y198" s="2"/>
      <c r="Z198" s="2"/>
    </row>
    <row r="199" spans="1:26" ht="15.75" customHeight="1">
      <c r="A199" s="47" t="s">
        <v>92</v>
      </c>
      <c r="B199" s="43" t="s">
        <v>128</v>
      </c>
      <c r="C199" s="29">
        <f>D128</f>
        <v>0</v>
      </c>
      <c r="D199" s="48"/>
      <c r="E199" s="48"/>
      <c r="F199" s="48"/>
      <c r="G199" s="48"/>
      <c r="H199" s="48"/>
      <c r="I199" s="48"/>
      <c r="J199" s="48"/>
      <c r="K199" s="48"/>
      <c r="L199" s="48"/>
      <c r="M199" s="48"/>
      <c r="N199" s="48"/>
      <c r="O199" s="2"/>
      <c r="P199" s="2"/>
      <c r="Q199" s="2"/>
      <c r="R199" s="2"/>
      <c r="S199" s="2"/>
      <c r="T199" s="2"/>
      <c r="U199" s="2"/>
      <c r="V199" s="2"/>
      <c r="W199" s="2"/>
      <c r="X199" s="2"/>
      <c r="Y199" s="2"/>
      <c r="Z199" s="2"/>
    </row>
    <row r="200" spans="1:26" ht="15.75" customHeight="1">
      <c r="A200" s="47" t="s">
        <v>100</v>
      </c>
      <c r="B200" s="43" t="s">
        <v>101</v>
      </c>
      <c r="C200" s="29">
        <f>D140</f>
        <v>0</v>
      </c>
      <c r="D200" s="48"/>
      <c r="E200" s="48"/>
      <c r="F200" s="48"/>
      <c r="G200" s="48"/>
      <c r="H200" s="48"/>
      <c r="I200" s="48"/>
      <c r="J200" s="48"/>
      <c r="K200" s="48"/>
      <c r="L200" s="48"/>
      <c r="M200" s="48"/>
      <c r="N200" s="48"/>
      <c r="O200" s="2"/>
      <c r="P200" s="2"/>
      <c r="Q200" s="2"/>
      <c r="R200" s="2"/>
      <c r="S200" s="2"/>
      <c r="T200" s="2"/>
      <c r="U200" s="2"/>
      <c r="V200" s="2"/>
      <c r="W200" s="2"/>
      <c r="X200" s="2"/>
      <c r="Y200" s="2"/>
      <c r="Z200" s="2"/>
    </row>
    <row r="201" spans="1:26" ht="15.75" customHeight="1">
      <c r="A201" s="47" t="s">
        <v>105</v>
      </c>
      <c r="B201" s="43" t="s">
        <v>129</v>
      </c>
      <c r="C201" s="29">
        <f>D160</f>
        <v>0</v>
      </c>
      <c r="D201" s="48"/>
      <c r="E201" s="48"/>
      <c r="F201" s="48"/>
      <c r="G201" s="48"/>
      <c r="H201" s="48"/>
      <c r="I201" s="48"/>
      <c r="J201" s="48"/>
      <c r="K201" s="48"/>
      <c r="L201" s="48"/>
      <c r="M201" s="48"/>
      <c r="N201" s="48"/>
      <c r="O201" s="2"/>
      <c r="P201" s="2"/>
      <c r="Q201" s="2"/>
      <c r="R201" s="2"/>
      <c r="S201" s="2"/>
      <c r="T201" s="2"/>
      <c r="U201" s="2"/>
      <c r="V201" s="2"/>
      <c r="W201" s="2"/>
      <c r="X201" s="2"/>
      <c r="Y201" s="2"/>
      <c r="Z201" s="2"/>
    </row>
    <row r="202" spans="1:26" ht="30">
      <c r="A202" s="47" t="s">
        <v>116</v>
      </c>
      <c r="B202" s="43" t="s">
        <v>130</v>
      </c>
      <c r="C202" s="29">
        <f>D182</f>
        <v>0</v>
      </c>
      <c r="D202" s="48"/>
      <c r="E202" s="48"/>
      <c r="F202" s="48"/>
      <c r="G202" s="48"/>
      <c r="H202" s="48"/>
      <c r="I202" s="48"/>
      <c r="J202" s="48"/>
      <c r="K202" s="48"/>
      <c r="L202" s="48"/>
      <c r="M202" s="48"/>
      <c r="N202" s="48"/>
      <c r="O202" s="2"/>
      <c r="P202" s="2"/>
      <c r="Q202" s="2"/>
      <c r="R202" s="2"/>
      <c r="S202" s="2"/>
      <c r="T202" s="2"/>
      <c r="U202" s="2"/>
      <c r="V202" s="2"/>
      <c r="W202" s="2"/>
      <c r="X202" s="2"/>
      <c r="Y202" s="2"/>
      <c r="Z202" s="2"/>
    </row>
    <row r="203" spans="1:26" ht="15.75" customHeight="1">
      <c r="A203" s="47" t="s">
        <v>131</v>
      </c>
      <c r="B203" s="43" t="s">
        <v>132</v>
      </c>
      <c r="C203" s="29" t="s">
        <v>133</v>
      </c>
      <c r="D203" s="48"/>
      <c r="E203" s="48"/>
      <c r="F203" s="48"/>
      <c r="G203" s="48"/>
      <c r="H203" s="48"/>
      <c r="I203" s="48"/>
      <c r="J203" s="48"/>
      <c r="K203" s="48"/>
      <c r="L203" s="48"/>
      <c r="M203" s="48"/>
      <c r="N203" s="48"/>
      <c r="O203" s="2"/>
      <c r="P203" s="2"/>
      <c r="Q203" s="2"/>
      <c r="R203" s="2"/>
      <c r="S203" s="2"/>
      <c r="T203" s="2"/>
      <c r="U203" s="2"/>
      <c r="V203" s="2"/>
      <c r="W203" s="2"/>
      <c r="X203" s="2"/>
      <c r="Y203" s="2"/>
      <c r="Z203" s="2"/>
    </row>
    <row r="204" spans="1:26" ht="15.75" customHeight="1">
      <c r="A204" s="181" t="s">
        <v>113</v>
      </c>
      <c r="B204" s="180"/>
      <c r="C204" s="27">
        <f>SUM(C198:C203)</f>
        <v>0</v>
      </c>
      <c r="D204" s="48"/>
      <c r="E204" s="48"/>
      <c r="F204" s="48"/>
      <c r="G204" s="48"/>
      <c r="H204" s="48"/>
      <c r="I204" s="48"/>
      <c r="J204" s="48"/>
      <c r="K204" s="48"/>
      <c r="L204" s="48"/>
      <c r="M204" s="48"/>
      <c r="N204" s="48"/>
      <c r="O204" s="2"/>
      <c r="P204" s="2"/>
      <c r="Q204" s="2"/>
      <c r="R204" s="2"/>
      <c r="S204" s="2"/>
      <c r="T204" s="2"/>
      <c r="U204" s="2"/>
      <c r="V204" s="2"/>
      <c r="W204" s="2"/>
      <c r="X204" s="2"/>
      <c r="Y204" s="2"/>
      <c r="Z204" s="2"/>
    </row>
    <row r="205" spans="1:26" ht="15.75" customHeight="1">
      <c r="A205" s="25"/>
      <c r="B205" s="48"/>
      <c r="C205" s="48"/>
      <c r="D205" s="48"/>
      <c r="E205" s="48"/>
      <c r="F205" s="48"/>
      <c r="G205" s="48"/>
      <c r="H205" s="48"/>
      <c r="I205" s="48"/>
      <c r="J205" s="48"/>
      <c r="K205" s="48"/>
      <c r="L205" s="48"/>
      <c r="M205" s="48"/>
      <c r="N205" s="48"/>
      <c r="O205" s="2"/>
      <c r="P205" s="2"/>
      <c r="Q205" s="2"/>
      <c r="R205" s="2"/>
      <c r="S205" s="2"/>
      <c r="T205" s="2"/>
      <c r="U205" s="2"/>
      <c r="V205" s="2"/>
      <c r="W205" s="2"/>
      <c r="X205" s="2"/>
      <c r="Y205" s="2"/>
      <c r="Z205" s="2"/>
    </row>
    <row r="206" spans="1:26" ht="15.75" customHeight="1">
      <c r="A206" s="187" t="s">
        <v>135</v>
      </c>
      <c r="B206" s="183"/>
      <c r="C206" s="183"/>
      <c r="D206" s="180"/>
      <c r="E206" s="48"/>
      <c r="F206" s="48"/>
      <c r="G206" s="48"/>
      <c r="H206" s="48"/>
      <c r="I206" s="48"/>
      <c r="J206" s="48"/>
      <c r="K206" s="48"/>
      <c r="L206" s="48"/>
      <c r="M206" s="48"/>
      <c r="N206" s="48"/>
      <c r="O206" s="2"/>
      <c r="P206" s="2"/>
      <c r="Q206" s="2"/>
      <c r="R206" s="2"/>
      <c r="S206" s="2"/>
      <c r="T206" s="2"/>
      <c r="U206" s="2"/>
      <c r="V206" s="2"/>
      <c r="W206" s="2"/>
      <c r="X206" s="2"/>
      <c r="Y206" s="2"/>
      <c r="Z206" s="2"/>
    </row>
    <row r="207" spans="1:26" ht="42.75" customHeight="1">
      <c r="A207" s="179" t="s">
        <v>136</v>
      </c>
      <c r="B207" s="180"/>
      <c r="C207" s="179" t="s">
        <v>137</v>
      </c>
      <c r="D207" s="180"/>
      <c r="E207" s="48"/>
      <c r="F207" s="48"/>
      <c r="G207" s="48"/>
      <c r="H207" s="48"/>
      <c r="I207" s="48"/>
      <c r="J207" s="48"/>
      <c r="K207" s="48"/>
      <c r="L207" s="48"/>
      <c r="M207" s="48"/>
      <c r="N207" s="48"/>
      <c r="O207" s="2"/>
      <c r="P207" s="2"/>
      <c r="Q207" s="2"/>
      <c r="R207" s="2"/>
      <c r="S207" s="2"/>
      <c r="T207" s="2"/>
      <c r="U207" s="2"/>
      <c r="V207" s="2"/>
      <c r="W207" s="2"/>
      <c r="X207" s="2"/>
      <c r="Y207" s="2"/>
      <c r="Z207" s="2"/>
    </row>
    <row r="208" spans="1:26" ht="30">
      <c r="A208" s="47" t="s">
        <v>8</v>
      </c>
      <c r="B208" s="43" t="s">
        <v>138</v>
      </c>
      <c r="C208" s="190">
        <f>C52</f>
        <v>0</v>
      </c>
      <c r="D208" s="180"/>
      <c r="E208" s="48"/>
      <c r="F208" s="48"/>
      <c r="G208" s="48"/>
      <c r="H208" s="48"/>
      <c r="I208" s="48"/>
      <c r="J208" s="48"/>
      <c r="K208" s="48"/>
      <c r="L208" s="48"/>
      <c r="M208" s="48"/>
      <c r="N208" s="48"/>
      <c r="O208" s="2"/>
      <c r="P208" s="2"/>
      <c r="Q208" s="2"/>
      <c r="R208" s="2"/>
      <c r="S208" s="2"/>
      <c r="T208" s="2"/>
      <c r="U208" s="2"/>
      <c r="V208" s="2"/>
      <c r="W208" s="2"/>
      <c r="X208" s="2"/>
      <c r="Y208" s="2"/>
      <c r="Z208" s="2"/>
    </row>
    <row r="209" spans="1:26" ht="30">
      <c r="A209" s="47" t="s">
        <v>11</v>
      </c>
      <c r="B209" s="43" t="s">
        <v>139</v>
      </c>
      <c r="C209" s="190">
        <f>C75</f>
        <v>0</v>
      </c>
      <c r="D209" s="180"/>
      <c r="E209" s="48"/>
      <c r="F209" s="48"/>
      <c r="G209" s="48"/>
      <c r="H209" s="48"/>
      <c r="I209" s="48"/>
      <c r="J209" s="48"/>
      <c r="K209" s="48"/>
      <c r="L209" s="48"/>
      <c r="M209" s="48"/>
      <c r="N209" s="48"/>
      <c r="O209" s="2"/>
      <c r="P209" s="2"/>
      <c r="Q209" s="2"/>
      <c r="R209" s="2"/>
      <c r="S209" s="2"/>
      <c r="T209" s="2"/>
      <c r="U209" s="2"/>
      <c r="V209" s="2"/>
      <c r="W209" s="2"/>
      <c r="X209" s="2"/>
      <c r="Y209" s="2"/>
      <c r="Z209" s="2"/>
    </row>
    <row r="210" spans="1:26" ht="30">
      <c r="A210" s="47" t="s">
        <v>13</v>
      </c>
      <c r="B210" s="43" t="s">
        <v>140</v>
      </c>
      <c r="C210" s="190">
        <f>C194</f>
        <v>0</v>
      </c>
      <c r="D210" s="180"/>
      <c r="E210" s="48"/>
      <c r="F210" s="48"/>
      <c r="G210" s="48"/>
      <c r="H210" s="48"/>
      <c r="I210" s="48"/>
      <c r="J210" s="48"/>
      <c r="K210" s="48"/>
      <c r="L210" s="48"/>
      <c r="M210" s="48"/>
      <c r="N210" s="48"/>
      <c r="O210" s="2"/>
      <c r="P210" s="2"/>
      <c r="Q210" s="2"/>
      <c r="R210" s="2"/>
      <c r="S210" s="2"/>
      <c r="T210" s="2"/>
      <c r="U210" s="2"/>
      <c r="V210" s="2"/>
      <c r="W210" s="2"/>
      <c r="X210" s="2"/>
      <c r="Y210" s="2"/>
      <c r="Z210" s="2"/>
    </row>
    <row r="211" spans="1:26" ht="28.5" customHeight="1">
      <c r="A211" s="189" t="s">
        <v>141</v>
      </c>
      <c r="B211" s="180"/>
      <c r="C211" s="190">
        <f>SUM(C208:D210)</f>
        <v>0</v>
      </c>
      <c r="D211" s="180"/>
      <c r="E211" s="48"/>
      <c r="F211" s="48"/>
      <c r="G211" s="48"/>
      <c r="H211" s="48"/>
      <c r="I211" s="48"/>
      <c r="J211" s="48"/>
      <c r="K211" s="48"/>
      <c r="L211" s="48"/>
      <c r="M211" s="48"/>
      <c r="N211" s="48"/>
      <c r="O211" s="2"/>
      <c r="P211" s="2"/>
      <c r="Q211" s="2"/>
      <c r="R211" s="2"/>
      <c r="S211" s="2"/>
      <c r="T211" s="2"/>
      <c r="U211" s="2"/>
      <c r="V211" s="2"/>
      <c r="W211" s="2"/>
      <c r="X211" s="2"/>
      <c r="Y211" s="2"/>
      <c r="Z211" s="2"/>
    </row>
    <row r="212" spans="1:26" ht="15.75" customHeight="1">
      <c r="A212" s="179" t="s">
        <v>142</v>
      </c>
      <c r="B212" s="180"/>
      <c r="C212" s="193">
        <f>SUM(C211)</f>
        <v>0</v>
      </c>
      <c r="D212" s="180"/>
      <c r="E212" s="48"/>
      <c r="F212" s="48"/>
      <c r="G212" s="48"/>
      <c r="H212" s="48"/>
      <c r="I212" s="48"/>
      <c r="J212" s="48"/>
      <c r="K212" s="48"/>
      <c r="L212" s="48"/>
      <c r="M212" s="48"/>
      <c r="N212" s="48"/>
      <c r="O212" s="2"/>
      <c r="P212" s="2"/>
      <c r="Q212" s="2"/>
      <c r="R212" s="2"/>
      <c r="S212" s="2"/>
      <c r="T212" s="2"/>
      <c r="U212" s="2"/>
      <c r="V212" s="2"/>
      <c r="W212" s="2"/>
      <c r="X212" s="2"/>
      <c r="Y212" s="2"/>
      <c r="Z212" s="2"/>
    </row>
    <row r="213" spans="1:26" ht="15.75" customHeight="1">
      <c r="A213" s="48"/>
      <c r="B213" s="48"/>
      <c r="C213" s="48"/>
      <c r="D213" s="48"/>
      <c r="E213" s="48"/>
      <c r="F213" s="48"/>
      <c r="G213" s="48"/>
      <c r="H213" s="48"/>
      <c r="I213" s="48"/>
      <c r="J213" s="48"/>
      <c r="K213" s="48"/>
      <c r="L213" s="48"/>
      <c r="M213" s="48"/>
      <c r="N213" s="48"/>
      <c r="O213" s="2"/>
      <c r="P213" s="2"/>
      <c r="Q213" s="2"/>
      <c r="R213" s="2"/>
      <c r="S213" s="2"/>
      <c r="T213" s="2"/>
      <c r="U213" s="2"/>
      <c r="V213" s="2"/>
      <c r="W213" s="2"/>
      <c r="X213" s="2"/>
      <c r="Y213" s="2"/>
      <c r="Z213" s="2"/>
    </row>
    <row r="214" spans="1:26" ht="15.75" hidden="1" customHeight="1">
      <c r="A214" s="48"/>
      <c r="B214" s="48"/>
      <c r="C214" s="48"/>
      <c r="D214" s="40">
        <f>C212</f>
        <v>0</v>
      </c>
      <c r="E214" s="48"/>
      <c r="F214" s="48"/>
      <c r="G214" s="48"/>
      <c r="H214" s="48"/>
      <c r="I214" s="48"/>
      <c r="J214" s="48"/>
      <c r="K214" s="48"/>
      <c r="L214" s="48"/>
      <c r="M214" s="48"/>
      <c r="N214" s="48"/>
      <c r="O214" s="2"/>
      <c r="P214" s="2"/>
      <c r="Q214" s="2"/>
      <c r="R214" s="2"/>
      <c r="S214" s="2"/>
      <c r="T214" s="2"/>
      <c r="U214" s="2"/>
      <c r="V214" s="2"/>
      <c r="W214" s="2"/>
      <c r="X214" s="2"/>
      <c r="Y214" s="2"/>
      <c r="Z214" s="2"/>
    </row>
    <row r="215" spans="1:26" ht="15.75" customHeight="1">
      <c r="A215" s="192" t="s">
        <v>143</v>
      </c>
      <c r="B215" s="183"/>
      <c r="C215" s="183"/>
      <c r="D215" s="180"/>
      <c r="E215" s="48"/>
      <c r="F215" s="48"/>
      <c r="G215" s="48"/>
      <c r="H215" s="48"/>
      <c r="I215" s="48"/>
      <c r="J215" s="48"/>
      <c r="K215" s="48"/>
      <c r="L215" s="48"/>
      <c r="M215" s="48"/>
      <c r="N215" s="48"/>
      <c r="O215" s="2"/>
      <c r="P215" s="2"/>
      <c r="Q215" s="2"/>
      <c r="R215" s="2"/>
      <c r="S215" s="2"/>
      <c r="T215" s="2"/>
      <c r="U215" s="2"/>
      <c r="V215" s="2"/>
      <c r="W215" s="2"/>
      <c r="X215" s="2"/>
      <c r="Y215" s="2"/>
      <c r="Z215" s="2"/>
    </row>
    <row r="216" spans="1:26" ht="15.75" customHeight="1">
      <c r="A216" s="181" t="s">
        <v>136</v>
      </c>
      <c r="B216" s="180"/>
      <c r="C216" s="181" t="s">
        <v>137</v>
      </c>
      <c r="D216" s="180"/>
      <c r="E216" s="48"/>
      <c r="F216" s="48"/>
      <c r="G216" s="48"/>
      <c r="H216" s="48"/>
      <c r="I216" s="48"/>
      <c r="J216" s="48"/>
      <c r="K216" s="48"/>
      <c r="L216" s="48"/>
      <c r="M216" s="48"/>
      <c r="N216" s="48"/>
      <c r="O216" s="2"/>
      <c r="P216" s="2"/>
      <c r="Q216" s="2"/>
      <c r="R216" s="2"/>
      <c r="S216" s="2"/>
      <c r="T216" s="2"/>
      <c r="U216" s="2"/>
      <c r="V216" s="2"/>
      <c r="W216" s="2"/>
      <c r="X216" s="2"/>
      <c r="Y216" s="2"/>
      <c r="Z216" s="2"/>
    </row>
    <row r="217" spans="1:26" ht="30">
      <c r="A217" s="47" t="s">
        <v>8</v>
      </c>
      <c r="B217" s="43" t="s">
        <v>138</v>
      </c>
      <c r="C217" s="190">
        <f>C64</f>
        <v>0</v>
      </c>
      <c r="D217" s="180"/>
      <c r="E217" s="48"/>
      <c r="F217" s="48"/>
      <c r="G217" s="48"/>
      <c r="H217" s="48"/>
      <c r="I217" s="48"/>
      <c r="J217" s="48"/>
      <c r="K217" s="48"/>
      <c r="L217" s="48"/>
      <c r="M217" s="48"/>
      <c r="N217" s="48"/>
      <c r="O217" s="2"/>
      <c r="P217" s="2"/>
      <c r="Q217" s="2"/>
      <c r="R217" s="2"/>
      <c r="S217" s="2"/>
      <c r="T217" s="2"/>
      <c r="U217" s="2"/>
      <c r="V217" s="2"/>
      <c r="W217" s="2"/>
      <c r="X217" s="2"/>
      <c r="Y217" s="2"/>
      <c r="Z217" s="2"/>
    </row>
    <row r="218" spans="1:26" ht="30">
      <c r="A218" s="47" t="s">
        <v>11</v>
      </c>
      <c r="B218" s="43" t="s">
        <v>139</v>
      </c>
      <c r="C218" s="190">
        <f>C86</f>
        <v>0</v>
      </c>
      <c r="D218" s="180"/>
      <c r="E218" s="48"/>
      <c r="F218" s="48"/>
      <c r="G218" s="48"/>
      <c r="H218" s="48"/>
      <c r="I218" s="48"/>
      <c r="J218" s="48"/>
      <c r="K218" s="48"/>
      <c r="L218" s="48"/>
      <c r="M218" s="48"/>
      <c r="N218" s="48"/>
      <c r="O218" s="2"/>
      <c r="P218" s="2"/>
      <c r="Q218" s="2"/>
      <c r="R218" s="2"/>
      <c r="S218" s="2"/>
      <c r="T218" s="2"/>
      <c r="U218" s="2"/>
      <c r="V218" s="2"/>
      <c r="W218" s="2"/>
      <c r="X218" s="2"/>
      <c r="Y218" s="2"/>
      <c r="Z218" s="2"/>
    </row>
    <row r="219" spans="1:26" ht="30">
      <c r="A219" s="47" t="s">
        <v>13</v>
      </c>
      <c r="B219" s="43" t="s">
        <v>140</v>
      </c>
      <c r="C219" s="190">
        <f>C204</f>
        <v>0</v>
      </c>
      <c r="D219" s="180"/>
      <c r="E219" s="48"/>
      <c r="F219" s="48"/>
      <c r="G219" s="48"/>
      <c r="H219" s="48"/>
      <c r="I219" s="48"/>
      <c r="J219" s="48"/>
      <c r="K219" s="48"/>
      <c r="L219" s="48"/>
      <c r="M219" s="48"/>
      <c r="N219" s="48"/>
      <c r="O219" s="2"/>
      <c r="P219" s="2"/>
      <c r="Q219" s="2"/>
      <c r="R219" s="2"/>
      <c r="S219" s="2"/>
      <c r="T219" s="2"/>
      <c r="U219" s="2"/>
      <c r="V219" s="2"/>
      <c r="W219" s="2"/>
      <c r="X219" s="2"/>
      <c r="Y219" s="2"/>
      <c r="Z219" s="2"/>
    </row>
    <row r="220" spans="1:26" ht="15.75" customHeight="1">
      <c r="A220" s="189" t="s">
        <v>141</v>
      </c>
      <c r="B220" s="180"/>
      <c r="C220" s="190">
        <f>SUM(C217:D219)</f>
        <v>0</v>
      </c>
      <c r="D220" s="180"/>
      <c r="E220" s="48"/>
      <c r="F220" s="48"/>
      <c r="G220" s="48"/>
      <c r="H220" s="48"/>
      <c r="I220" s="48"/>
      <c r="J220" s="48"/>
      <c r="K220" s="48"/>
      <c r="L220" s="48"/>
      <c r="M220" s="48"/>
      <c r="N220" s="48"/>
      <c r="O220" s="2"/>
      <c r="P220" s="2"/>
      <c r="Q220" s="2"/>
      <c r="R220" s="2"/>
      <c r="S220" s="2"/>
      <c r="T220" s="2"/>
      <c r="U220" s="2"/>
      <c r="V220" s="2"/>
      <c r="W220" s="2"/>
      <c r="X220" s="2"/>
      <c r="Y220" s="2"/>
      <c r="Z220" s="2"/>
    </row>
    <row r="221" spans="1:26" ht="15.75" customHeight="1">
      <c r="A221" s="181" t="s">
        <v>142</v>
      </c>
      <c r="B221" s="180"/>
      <c r="C221" s="191">
        <f>SUM(C220)</f>
        <v>0</v>
      </c>
      <c r="D221" s="180"/>
      <c r="E221" s="48"/>
      <c r="F221" s="48"/>
      <c r="G221" s="48"/>
      <c r="H221" s="48"/>
      <c r="I221" s="48"/>
      <c r="J221" s="48"/>
      <c r="K221" s="48"/>
      <c r="L221" s="48"/>
      <c r="M221" s="48"/>
      <c r="N221" s="48"/>
      <c r="O221" s="2"/>
      <c r="P221" s="2"/>
      <c r="Q221" s="2"/>
      <c r="R221" s="2"/>
      <c r="S221" s="2"/>
      <c r="T221" s="2"/>
      <c r="U221" s="2"/>
      <c r="V221" s="2"/>
      <c r="W221" s="2"/>
      <c r="X221" s="2"/>
      <c r="Y221" s="2"/>
      <c r="Z221" s="2"/>
    </row>
    <row r="222" spans="1:26" ht="15.75" customHeight="1">
      <c r="A222" s="48"/>
      <c r="B222" s="48"/>
      <c r="C222" s="48"/>
      <c r="D222" s="48"/>
      <c r="E222" s="48"/>
      <c r="F222" s="48"/>
      <c r="G222" s="48"/>
      <c r="H222" s="48"/>
      <c r="I222" s="48"/>
      <c r="J222" s="48"/>
      <c r="K222" s="48"/>
      <c r="L222" s="48"/>
      <c r="M222" s="48"/>
      <c r="N222" s="48"/>
      <c r="O222" s="2"/>
      <c r="P222" s="2"/>
      <c r="Q222" s="2"/>
      <c r="R222" s="2"/>
      <c r="S222" s="2"/>
      <c r="T222" s="2"/>
      <c r="U222" s="2"/>
      <c r="V222" s="2"/>
      <c r="W222" s="2"/>
      <c r="X222" s="2"/>
      <c r="Y222" s="2"/>
      <c r="Z222" s="2"/>
    </row>
    <row r="223" spans="1:26" ht="15.75" customHeight="1">
      <c r="A223" s="194" t="s">
        <v>144</v>
      </c>
      <c r="B223" s="183"/>
      <c r="C223" s="180"/>
      <c r="D223" s="48"/>
      <c r="E223" s="48"/>
      <c r="F223" s="48"/>
      <c r="G223" s="48"/>
      <c r="H223" s="48"/>
      <c r="I223" s="48"/>
      <c r="J223" s="48"/>
      <c r="K223" s="48"/>
      <c r="L223" s="48"/>
      <c r="M223" s="48"/>
      <c r="N223" s="48"/>
      <c r="O223" s="2"/>
      <c r="P223" s="2"/>
      <c r="Q223" s="2"/>
      <c r="R223" s="2"/>
      <c r="S223" s="2"/>
      <c r="T223" s="2"/>
      <c r="U223" s="2"/>
      <c r="V223" s="2"/>
      <c r="W223" s="2"/>
      <c r="X223" s="2"/>
      <c r="Y223" s="2"/>
      <c r="Z223" s="2"/>
    </row>
    <row r="224" spans="1:26" ht="15.75" customHeight="1">
      <c r="A224" s="41" t="s">
        <v>145</v>
      </c>
      <c r="B224" s="42" t="s">
        <v>146</v>
      </c>
      <c r="C224" s="42" t="s">
        <v>133</v>
      </c>
      <c r="D224" s="48"/>
      <c r="E224" s="48"/>
      <c r="F224" s="48"/>
      <c r="G224" s="48"/>
      <c r="H224" s="48"/>
      <c r="I224" s="48"/>
      <c r="J224" s="48"/>
      <c r="K224" s="48"/>
      <c r="L224" s="48"/>
      <c r="M224" s="48"/>
      <c r="N224" s="48"/>
      <c r="O224" s="2"/>
      <c r="P224" s="2"/>
      <c r="Q224" s="2"/>
      <c r="R224" s="2"/>
      <c r="S224" s="2"/>
      <c r="T224" s="2"/>
      <c r="U224" s="2"/>
      <c r="V224" s="2"/>
      <c r="W224" s="2"/>
      <c r="X224" s="2"/>
      <c r="Y224" s="2"/>
      <c r="Z224" s="2"/>
    </row>
    <row r="225" spans="1:26" ht="15.75" customHeight="1">
      <c r="A225" s="47" t="s">
        <v>16</v>
      </c>
      <c r="B225" s="126" t="s">
        <v>147</v>
      </c>
      <c r="C225" s="166">
        <v>0</v>
      </c>
      <c r="D225" s="40"/>
      <c r="E225" s="48"/>
      <c r="F225" s="48"/>
      <c r="G225" s="48"/>
      <c r="H225" s="48"/>
      <c r="I225" s="48"/>
      <c r="J225" s="48"/>
      <c r="K225" s="48"/>
      <c r="L225" s="48"/>
      <c r="M225" s="48"/>
      <c r="N225" s="48"/>
      <c r="O225" s="2"/>
      <c r="P225" s="2"/>
      <c r="Q225" s="2"/>
      <c r="R225" s="2"/>
      <c r="S225" s="2"/>
      <c r="T225" s="2"/>
      <c r="U225" s="2"/>
      <c r="V225" s="2"/>
      <c r="W225" s="2"/>
      <c r="X225" s="2"/>
      <c r="Y225" s="2"/>
      <c r="Z225" s="2"/>
    </row>
    <row r="226" spans="1:26" ht="15.75" customHeight="1">
      <c r="A226" s="47" t="s">
        <v>54</v>
      </c>
      <c r="B226" s="126" t="s">
        <v>148</v>
      </c>
      <c r="C226" s="166">
        <v>0</v>
      </c>
      <c r="D226" s="40"/>
      <c r="E226" s="89" t="s">
        <v>597</v>
      </c>
      <c r="F226" s="89" t="s">
        <v>596</v>
      </c>
      <c r="G226" s="89" t="s">
        <v>599</v>
      </c>
      <c r="H226" s="89"/>
      <c r="I226" s="89" t="s">
        <v>598</v>
      </c>
      <c r="J226" s="89" t="s">
        <v>597</v>
      </c>
      <c r="K226" s="48"/>
      <c r="L226" s="48"/>
      <c r="M226" s="48"/>
      <c r="N226" s="48"/>
      <c r="O226" s="2"/>
      <c r="P226" s="2"/>
      <c r="Q226" s="2"/>
      <c r="R226" s="2"/>
      <c r="S226" s="2"/>
      <c r="T226" s="2"/>
      <c r="U226" s="2"/>
      <c r="V226" s="2"/>
      <c r="W226" s="2"/>
      <c r="X226" s="2"/>
      <c r="Y226" s="2"/>
      <c r="Z226" s="2"/>
    </row>
    <row r="227" spans="1:26" ht="15.75" customHeight="1">
      <c r="A227" s="47" t="s">
        <v>56</v>
      </c>
      <c r="B227" s="126" t="s">
        <v>149</v>
      </c>
      <c r="C227" s="166">
        <v>0</v>
      </c>
      <c r="D227" s="40"/>
      <c r="E227" s="89" t="s">
        <v>593</v>
      </c>
      <c r="F227" s="89">
        <v>10</v>
      </c>
      <c r="G227" s="91">
        <v>0.15</v>
      </c>
      <c r="H227" s="89"/>
      <c r="I227" s="89" t="s">
        <v>595</v>
      </c>
      <c r="J227" s="89" t="s">
        <v>593</v>
      </c>
      <c r="K227" s="48"/>
      <c r="L227" s="48"/>
      <c r="M227" s="48"/>
      <c r="N227" s="48"/>
      <c r="O227" s="2"/>
      <c r="P227" s="2"/>
      <c r="Q227" s="2"/>
      <c r="R227" s="2"/>
      <c r="S227" s="2"/>
      <c r="T227" s="2"/>
      <c r="U227" s="2"/>
      <c r="V227" s="2"/>
      <c r="W227" s="2"/>
      <c r="X227" s="2"/>
      <c r="Y227" s="2"/>
      <c r="Z227" s="2"/>
    </row>
    <row r="228" spans="1:26" ht="15.75" customHeight="1">
      <c r="A228" s="47" t="s">
        <v>58</v>
      </c>
      <c r="B228" s="126" t="s">
        <v>150</v>
      </c>
      <c r="C228" s="166">
        <v>0</v>
      </c>
      <c r="D228" s="40"/>
      <c r="E228" s="89" t="s">
        <v>591</v>
      </c>
      <c r="F228" s="89">
        <v>12</v>
      </c>
      <c r="G228" s="91">
        <v>0.1</v>
      </c>
      <c r="H228" s="89"/>
      <c r="I228" s="89" t="s">
        <v>594</v>
      </c>
      <c r="J228" s="89" t="s">
        <v>593</v>
      </c>
      <c r="K228" s="48"/>
      <c r="L228" s="48"/>
      <c r="M228" s="48"/>
      <c r="N228" s="48"/>
      <c r="O228" s="2"/>
      <c r="P228" s="2"/>
      <c r="Q228" s="2"/>
      <c r="R228" s="2"/>
      <c r="S228" s="2"/>
      <c r="T228" s="2"/>
      <c r="U228" s="2"/>
      <c r="V228" s="2"/>
      <c r="W228" s="2"/>
      <c r="X228" s="2"/>
      <c r="Y228" s="2"/>
      <c r="Z228" s="2"/>
    </row>
    <row r="229" spans="1:26" ht="15.75" customHeight="1">
      <c r="A229" s="47" t="s">
        <v>47</v>
      </c>
      <c r="B229" s="126" t="s">
        <v>151</v>
      </c>
      <c r="C229" s="166">
        <v>0</v>
      </c>
      <c r="D229" s="40"/>
      <c r="E229" s="48"/>
      <c r="F229" s="48"/>
      <c r="G229" s="48"/>
      <c r="H229" s="89"/>
      <c r="I229" s="89" t="s">
        <v>592</v>
      </c>
      <c r="J229" s="89" t="s">
        <v>591</v>
      </c>
      <c r="K229" s="89" t="s">
        <v>596</v>
      </c>
      <c r="L229" s="89" t="s">
        <v>159</v>
      </c>
      <c r="M229" s="48"/>
      <c r="N229" s="48"/>
      <c r="O229" s="2"/>
      <c r="P229" s="2"/>
      <c r="Q229" s="2"/>
      <c r="R229" s="2"/>
      <c r="S229" s="2"/>
      <c r="T229" s="2"/>
      <c r="U229" s="2"/>
      <c r="V229" s="2"/>
      <c r="W229" s="2"/>
      <c r="X229" s="2"/>
      <c r="Y229" s="2"/>
      <c r="Z229" s="2"/>
    </row>
    <row r="230" spans="1:26" ht="15.75" customHeight="1">
      <c r="A230" s="47" t="s">
        <v>152</v>
      </c>
      <c r="B230" s="125" t="s">
        <v>605</v>
      </c>
      <c r="C230" s="166">
        <v>0</v>
      </c>
      <c r="D230" s="40"/>
      <c r="E230" s="48"/>
      <c r="F230" s="48"/>
      <c r="G230" s="48"/>
      <c r="H230" s="48"/>
      <c r="I230" s="48"/>
      <c r="J230" s="48"/>
      <c r="K230" s="89" t="e">
        <f>VLOOKUP(J230,E$229:F$231,2,0)</f>
        <v>#N/A</v>
      </c>
      <c r="L230" s="90" t="e">
        <f>VLOOKUP(J230,E$229:G$231,3,0)</f>
        <v>#N/A</v>
      </c>
      <c r="M230" s="48"/>
      <c r="N230" s="48"/>
      <c r="O230" s="2"/>
      <c r="P230" s="2"/>
      <c r="Q230" s="2"/>
      <c r="R230" s="2"/>
      <c r="S230" s="2"/>
      <c r="T230" s="2"/>
      <c r="U230" s="2"/>
      <c r="V230" s="2"/>
      <c r="W230" s="2"/>
      <c r="X230" s="2"/>
      <c r="Y230" s="2"/>
      <c r="Z230" s="2"/>
    </row>
    <row r="231" spans="1:26" ht="15.75" customHeight="1">
      <c r="A231" s="47" t="s">
        <v>153</v>
      </c>
      <c r="B231" s="43" t="s">
        <v>154</v>
      </c>
      <c r="C231" s="44">
        <f>SUM(C225:C230)</f>
        <v>0</v>
      </c>
      <c r="D231" s="40"/>
      <c r="E231" s="48"/>
      <c r="F231" s="48"/>
      <c r="G231" s="48"/>
      <c r="H231" s="48"/>
      <c r="I231" s="48"/>
      <c r="J231" s="48"/>
      <c r="K231" s="89" t="e">
        <f>VLOOKUP(J231,E$229:F$231,2,0)</f>
        <v>#N/A</v>
      </c>
      <c r="L231" s="90" t="e">
        <f>VLOOKUP(J231,E$229:G$231,3,0)</f>
        <v>#N/A</v>
      </c>
      <c r="M231" s="48"/>
      <c r="N231" s="48"/>
      <c r="O231" s="2"/>
      <c r="P231" s="2"/>
      <c r="Q231" s="2"/>
      <c r="R231" s="2"/>
      <c r="S231" s="2"/>
      <c r="T231" s="2"/>
      <c r="U231" s="2"/>
      <c r="V231" s="2"/>
      <c r="W231" s="2"/>
      <c r="X231" s="2"/>
      <c r="Y231" s="2"/>
      <c r="Z231" s="2"/>
    </row>
    <row r="232" spans="1:26" ht="15.75" customHeight="1">
      <c r="A232" s="47" t="s">
        <v>155</v>
      </c>
      <c r="B232" s="43" t="s">
        <v>156</v>
      </c>
      <c r="C232" s="45">
        <f>C231/E26</f>
        <v>0</v>
      </c>
      <c r="D232" s="40"/>
      <c r="E232" s="48"/>
      <c r="F232" s="48"/>
      <c r="G232" s="48"/>
      <c r="H232" s="48"/>
      <c r="I232" s="138" t="s">
        <v>604</v>
      </c>
      <c r="J232" s="138"/>
      <c r="K232" s="89" t="e">
        <f>VLOOKUP(J232,E$229:F$231,2,0)</f>
        <v>#N/A</v>
      </c>
      <c r="L232" s="90" t="e">
        <f>VLOOKUP(J232,E$229:G$231,3,0)</f>
        <v>#N/A</v>
      </c>
      <c r="M232" s="48"/>
      <c r="N232" s="48"/>
      <c r="O232" s="2"/>
      <c r="P232" s="2"/>
      <c r="Q232" s="2"/>
      <c r="R232" s="2"/>
      <c r="S232" s="2"/>
      <c r="T232" s="2"/>
      <c r="U232" s="2"/>
      <c r="V232" s="2"/>
      <c r="W232" s="2"/>
      <c r="X232" s="2"/>
      <c r="Y232" s="2"/>
      <c r="Z232" s="2"/>
    </row>
    <row r="233" spans="1:26" ht="15.75" customHeight="1">
      <c r="A233" s="48"/>
      <c r="B233" s="48"/>
      <c r="C233" s="48"/>
      <c r="D233" s="40"/>
      <c r="E233" s="48"/>
      <c r="F233" s="48"/>
      <c r="G233" s="48"/>
      <c r="H233" s="48"/>
      <c r="I233" s="138"/>
      <c r="J233" s="138"/>
      <c r="K233" s="48"/>
      <c r="L233" s="48"/>
      <c r="M233" s="48"/>
      <c r="N233" s="48"/>
      <c r="O233" s="2"/>
      <c r="P233" s="2"/>
      <c r="Q233" s="2"/>
      <c r="R233" s="2"/>
      <c r="S233" s="2"/>
      <c r="T233" s="2"/>
      <c r="U233" s="2"/>
      <c r="V233" s="2"/>
      <c r="W233" s="2"/>
      <c r="X233" s="2"/>
      <c r="Y233" s="2"/>
      <c r="Z233" s="2"/>
    </row>
    <row r="234" spans="1:26" ht="15.75" customHeight="1">
      <c r="A234" s="194" t="s">
        <v>157</v>
      </c>
      <c r="B234" s="183"/>
      <c r="C234" s="183"/>
      <c r="D234" s="180"/>
      <c r="E234" s="48"/>
      <c r="F234" s="48"/>
      <c r="G234" s="48"/>
      <c r="H234" s="48"/>
      <c r="I234" s="138"/>
      <c r="J234" s="138"/>
      <c r="K234" s="48"/>
      <c r="L234" s="48"/>
      <c r="M234" s="48"/>
      <c r="N234" s="48"/>
      <c r="O234" s="2"/>
      <c r="P234" s="2"/>
      <c r="Q234" s="2"/>
      <c r="R234" s="2"/>
      <c r="S234" s="2"/>
      <c r="T234" s="2"/>
      <c r="U234" s="2"/>
      <c r="V234" s="2"/>
      <c r="W234" s="2"/>
      <c r="X234" s="2"/>
      <c r="Y234" s="2"/>
      <c r="Z234" s="2"/>
    </row>
    <row r="235" spans="1:26" ht="15.75" customHeight="1">
      <c r="A235" s="46" t="s">
        <v>158</v>
      </c>
      <c r="B235" s="16" t="s">
        <v>159</v>
      </c>
      <c r="C235" s="46" t="s">
        <v>160</v>
      </c>
      <c r="D235" s="46" t="s">
        <v>161</v>
      </c>
      <c r="E235" s="48"/>
      <c r="F235" s="139"/>
      <c r="G235" s="139"/>
      <c r="H235" s="139"/>
      <c r="I235" s="138"/>
      <c r="J235" s="138"/>
      <c r="K235" s="48"/>
      <c r="L235" s="48"/>
      <c r="M235" s="48"/>
      <c r="N235" s="48"/>
      <c r="O235" s="2"/>
      <c r="P235" s="2"/>
      <c r="Q235" s="2"/>
      <c r="R235" s="2"/>
      <c r="S235" s="2"/>
      <c r="T235" s="2"/>
      <c r="U235" s="2"/>
      <c r="V235" s="2"/>
      <c r="W235" s="2"/>
      <c r="X235" s="2"/>
      <c r="Y235" s="2"/>
      <c r="Z235" s="2"/>
    </row>
    <row r="236" spans="1:26" ht="15.75" customHeight="1">
      <c r="A236" s="47" t="s">
        <v>8</v>
      </c>
      <c r="B236" s="43" t="s">
        <v>162</v>
      </c>
      <c r="C236" s="47" t="s">
        <v>595</v>
      </c>
      <c r="D236" s="92" t="s">
        <v>601</v>
      </c>
      <c r="E236" s="48"/>
      <c r="F236" s="139"/>
      <c r="G236" s="139"/>
      <c r="H236" s="139"/>
      <c r="I236" s="138"/>
      <c r="J236" s="138"/>
      <c r="K236" s="48"/>
      <c r="L236" s="48"/>
      <c r="M236" s="48"/>
      <c r="N236" s="48"/>
      <c r="O236" s="2"/>
      <c r="P236" s="2"/>
      <c r="Q236" s="2"/>
      <c r="R236" s="2"/>
      <c r="S236" s="2"/>
      <c r="T236" s="2"/>
      <c r="U236" s="2"/>
      <c r="V236" s="2"/>
      <c r="W236" s="2"/>
      <c r="X236" s="2"/>
      <c r="Y236" s="2"/>
      <c r="Z236" s="2"/>
    </row>
    <row r="237" spans="1:26" ht="15.75" customHeight="1">
      <c r="A237" s="47" t="s">
        <v>11</v>
      </c>
      <c r="B237" s="43" t="s">
        <v>163</v>
      </c>
      <c r="C237" s="47" t="s">
        <v>164</v>
      </c>
      <c r="D237" s="167">
        <v>0</v>
      </c>
      <c r="E237" s="48"/>
      <c r="F237" s="139"/>
      <c r="G237" s="139"/>
      <c r="H237" s="139"/>
      <c r="I237" s="138"/>
      <c r="J237" s="138"/>
      <c r="K237" s="48"/>
      <c r="L237" s="48"/>
      <c r="M237" s="48"/>
      <c r="N237" s="48"/>
      <c r="O237" s="2"/>
      <c r="P237" s="2"/>
      <c r="Q237" s="2"/>
      <c r="R237" s="2"/>
      <c r="S237" s="2"/>
      <c r="T237" s="2"/>
      <c r="U237" s="2"/>
      <c r="V237" s="2"/>
      <c r="W237" s="2"/>
      <c r="X237" s="2"/>
      <c r="Y237" s="2"/>
      <c r="Z237" s="2"/>
    </row>
    <row r="238" spans="1:26" ht="15.75" customHeight="1">
      <c r="A238" s="47" t="s">
        <v>13</v>
      </c>
      <c r="B238" s="43" t="s">
        <v>165</v>
      </c>
      <c r="C238" s="47" t="s">
        <v>164</v>
      </c>
      <c r="D238" s="47">
        <f>VLOOKUP(C236,I:K,3,0)</f>
        <v>0</v>
      </c>
      <c r="E238" s="48"/>
      <c r="F238" s="139"/>
      <c r="G238" s="139"/>
      <c r="H238" s="139"/>
      <c r="I238" s="138"/>
      <c r="J238" s="138"/>
      <c r="K238" s="124"/>
      <c r="L238" s="124"/>
      <c r="M238" s="124"/>
      <c r="N238" s="95"/>
      <c r="O238" s="2"/>
      <c r="P238" s="2"/>
      <c r="Q238" s="2"/>
      <c r="R238" s="2"/>
      <c r="S238" s="2"/>
      <c r="T238" s="2"/>
      <c r="U238" s="2"/>
      <c r="V238" s="2"/>
      <c r="W238" s="2"/>
      <c r="X238" s="2"/>
      <c r="Y238" s="2"/>
      <c r="Z238" s="2"/>
    </row>
    <row r="239" spans="1:26" ht="15.75" customHeight="1">
      <c r="A239" s="47" t="s">
        <v>16</v>
      </c>
      <c r="B239" s="43" t="s">
        <v>602</v>
      </c>
      <c r="C239" s="47" t="s">
        <v>80</v>
      </c>
      <c r="D239" s="49">
        <f>VLOOKUP(C236,I:L,4,0)</f>
        <v>0</v>
      </c>
      <c r="E239" s="50"/>
      <c r="F239" s="48"/>
      <c r="G239" s="48"/>
      <c r="H239" s="48"/>
      <c r="I239" s="138"/>
      <c r="J239" s="138"/>
      <c r="K239" s="124"/>
      <c r="L239" s="124"/>
      <c r="M239" s="124"/>
      <c r="N239" s="95"/>
      <c r="O239" s="2"/>
      <c r="P239" s="2"/>
      <c r="Q239" s="2"/>
      <c r="R239" s="2"/>
      <c r="S239" s="2"/>
      <c r="T239" s="2"/>
      <c r="U239" s="2"/>
      <c r="V239" s="2"/>
      <c r="W239" s="2"/>
      <c r="X239" s="2"/>
      <c r="Y239" s="2"/>
      <c r="Z239" s="2"/>
    </row>
    <row r="240" spans="1:26" ht="15.75" customHeight="1">
      <c r="A240" s="47" t="s">
        <v>54</v>
      </c>
      <c r="B240" s="43" t="s">
        <v>166</v>
      </c>
      <c r="C240" s="47" t="s">
        <v>133</v>
      </c>
      <c r="D240" s="168">
        <v>0</v>
      </c>
      <c r="E240" s="51"/>
      <c r="F240" s="48"/>
      <c r="G240" s="48"/>
      <c r="H240" s="48"/>
      <c r="I240" s="48"/>
      <c r="J240" s="48"/>
      <c r="K240" s="124"/>
      <c r="L240" s="124"/>
      <c r="M240" s="124"/>
      <c r="N240" s="95"/>
      <c r="O240" s="2"/>
      <c r="P240" s="2"/>
      <c r="Q240" s="2"/>
      <c r="R240" s="2"/>
      <c r="S240" s="2"/>
      <c r="T240" s="2"/>
      <c r="U240" s="2"/>
      <c r="V240" s="2"/>
      <c r="W240" s="2"/>
      <c r="X240" s="2"/>
      <c r="Y240" s="2"/>
      <c r="Z240" s="2"/>
    </row>
    <row r="241" spans="1:26" ht="15.75" customHeight="1">
      <c r="A241" s="47" t="s">
        <v>56</v>
      </c>
      <c r="B241" s="43" t="s">
        <v>603</v>
      </c>
      <c r="C241" s="47"/>
      <c r="D241" s="94">
        <f>IF(D238&lt;=D237,0,D240*D239)</f>
        <v>0</v>
      </c>
      <c r="E241" s="51"/>
      <c r="F241" s="48"/>
      <c r="G241" s="48"/>
      <c r="H241" s="48"/>
      <c r="I241" s="48"/>
      <c r="J241" s="48"/>
      <c r="K241" s="124"/>
      <c r="L241" s="124"/>
      <c r="M241" s="124"/>
      <c r="N241" s="95"/>
      <c r="O241" s="2"/>
      <c r="P241" s="2"/>
      <c r="Q241" s="2"/>
      <c r="R241" s="2"/>
      <c r="S241" s="2"/>
      <c r="T241" s="2"/>
      <c r="U241" s="2"/>
      <c r="V241" s="2"/>
      <c r="W241" s="2"/>
      <c r="X241" s="2"/>
      <c r="Y241" s="2"/>
      <c r="Z241" s="2"/>
    </row>
    <row r="242" spans="1:26" ht="15.75" customHeight="1">
      <c r="A242" s="47" t="s">
        <v>58</v>
      </c>
      <c r="B242" s="43" t="s">
        <v>600</v>
      </c>
      <c r="C242" s="47" t="s">
        <v>133</v>
      </c>
      <c r="D242" s="93">
        <f>D241/12</f>
        <v>0</v>
      </c>
      <c r="E242" s="48"/>
      <c r="F242" s="48"/>
      <c r="G242" s="48"/>
      <c r="H242" s="48"/>
      <c r="I242" s="48"/>
      <c r="J242" s="48"/>
      <c r="K242" s="48"/>
      <c r="L242" s="48"/>
      <c r="M242" s="48"/>
      <c r="N242" s="48"/>
      <c r="O242" s="2"/>
      <c r="P242" s="2"/>
      <c r="Q242" s="2"/>
      <c r="R242" s="2"/>
      <c r="S242" s="2"/>
      <c r="T242" s="2"/>
      <c r="U242" s="2"/>
      <c r="V242" s="2"/>
      <c r="W242" s="2"/>
      <c r="X242" s="2"/>
      <c r="Y242" s="2"/>
      <c r="Z242" s="2"/>
    </row>
    <row r="243" spans="1:26" ht="15.75" customHeight="1">
      <c r="A243" s="47" t="s">
        <v>60</v>
      </c>
      <c r="B243" s="43" t="s">
        <v>167</v>
      </c>
      <c r="C243" s="29" t="s">
        <v>133</v>
      </c>
      <c r="D243" s="93">
        <f>D241/E26</f>
        <v>0</v>
      </c>
      <c r="E243" s="48"/>
      <c r="F243" s="48"/>
      <c r="G243" s="48"/>
      <c r="H243" s="48"/>
      <c r="I243" s="48"/>
      <c r="J243" s="48"/>
      <c r="K243" s="48"/>
      <c r="L243" s="48"/>
      <c r="M243" s="48"/>
      <c r="N243" s="48"/>
      <c r="O243" s="2"/>
      <c r="P243" s="2"/>
      <c r="Q243" s="2"/>
      <c r="R243" s="2"/>
      <c r="S243" s="2"/>
      <c r="T243" s="2"/>
      <c r="U243" s="2"/>
      <c r="V243" s="2"/>
      <c r="W243" s="2"/>
      <c r="X243" s="2"/>
      <c r="Y243" s="2"/>
      <c r="Z243" s="2"/>
    </row>
    <row r="244" spans="1:26" ht="15.75" customHeight="1">
      <c r="A244" s="48"/>
      <c r="B244" s="48"/>
      <c r="C244" s="48"/>
      <c r="D244" s="40"/>
      <c r="E244" s="52"/>
      <c r="F244" s="48"/>
      <c r="G244" s="48"/>
      <c r="H244" s="48"/>
      <c r="I244" s="48"/>
      <c r="J244" s="48"/>
      <c r="K244" s="48"/>
      <c r="L244" s="48"/>
      <c r="M244" s="48"/>
      <c r="N244" s="48"/>
      <c r="O244" s="2"/>
      <c r="P244" s="2"/>
      <c r="Q244" s="2"/>
      <c r="R244" s="2"/>
      <c r="S244" s="2"/>
      <c r="T244" s="2"/>
      <c r="U244" s="2"/>
      <c r="V244" s="2"/>
      <c r="W244" s="2"/>
      <c r="X244" s="2"/>
      <c r="Y244" s="2"/>
      <c r="Z244" s="2"/>
    </row>
    <row r="245" spans="1:26" ht="15.75" customHeight="1">
      <c r="A245" s="48"/>
      <c r="B245" s="48"/>
      <c r="C245" s="48"/>
      <c r="D245" s="48"/>
      <c r="E245" s="48"/>
      <c r="F245" s="48"/>
      <c r="G245" s="48"/>
      <c r="H245" s="48"/>
      <c r="I245" s="48"/>
      <c r="J245" s="48"/>
      <c r="K245" s="48"/>
      <c r="L245" s="48"/>
      <c r="M245" s="48"/>
      <c r="N245" s="48"/>
      <c r="O245" s="2"/>
      <c r="P245" s="2"/>
      <c r="Q245" s="2"/>
      <c r="R245" s="2"/>
      <c r="S245" s="2"/>
      <c r="T245" s="2"/>
      <c r="U245" s="2"/>
      <c r="V245" s="2"/>
      <c r="W245" s="2"/>
      <c r="X245" s="2"/>
      <c r="Y245" s="2"/>
      <c r="Z245" s="2"/>
    </row>
    <row r="246" spans="1:26" ht="15.75" customHeight="1">
      <c r="A246" s="188" t="s">
        <v>606</v>
      </c>
      <c r="B246" s="183"/>
      <c r="C246" s="183"/>
      <c r="D246" s="180"/>
      <c r="E246" s="48"/>
      <c r="F246" s="48"/>
      <c r="G246" s="48"/>
      <c r="H246" s="48"/>
      <c r="I246" s="48"/>
      <c r="J246" s="48"/>
      <c r="K246" s="48"/>
      <c r="L246" s="48"/>
      <c r="M246" s="48"/>
      <c r="N246" s="48"/>
      <c r="O246" s="2"/>
      <c r="P246" s="2"/>
      <c r="Q246" s="2"/>
      <c r="R246" s="2"/>
      <c r="S246" s="2"/>
      <c r="T246" s="2"/>
      <c r="U246" s="2"/>
      <c r="V246" s="2"/>
      <c r="W246" s="2"/>
      <c r="X246" s="2"/>
      <c r="Y246" s="2"/>
      <c r="Z246" s="2"/>
    </row>
    <row r="247" spans="1:26" ht="15.75" customHeight="1">
      <c r="A247" s="16" t="s">
        <v>168</v>
      </c>
      <c r="B247" s="16" t="s">
        <v>169</v>
      </c>
      <c r="C247" s="16" t="s">
        <v>170</v>
      </c>
      <c r="D247" s="16"/>
      <c r="E247" s="48"/>
      <c r="F247" s="177" t="s">
        <v>606</v>
      </c>
      <c r="G247" s="177"/>
      <c r="H247" s="177"/>
      <c r="I247" s="48"/>
      <c r="J247" s="48"/>
      <c r="K247" s="48"/>
      <c r="L247" s="48"/>
      <c r="M247" s="48"/>
      <c r="N247" s="48"/>
      <c r="O247" s="2"/>
      <c r="P247" s="2"/>
      <c r="Q247" s="2"/>
      <c r="R247" s="2"/>
      <c r="S247" s="2"/>
      <c r="T247" s="2"/>
      <c r="U247" s="2"/>
      <c r="V247" s="2"/>
      <c r="W247" s="2"/>
      <c r="X247" s="2"/>
      <c r="Y247" s="2"/>
      <c r="Z247" s="2"/>
    </row>
    <row r="248" spans="1:26" ht="15.75" customHeight="1">
      <c r="A248" s="47"/>
      <c r="B248" s="189" t="s">
        <v>169</v>
      </c>
      <c r="C248" s="180"/>
      <c r="D248" s="33"/>
      <c r="E248" s="48"/>
      <c r="F248" s="101" t="s">
        <v>607</v>
      </c>
      <c r="G248" s="102" t="s">
        <v>608</v>
      </c>
      <c r="H248" s="103" t="s">
        <v>609</v>
      </c>
      <c r="I248" s="48"/>
      <c r="J248" s="48"/>
      <c r="K248" s="48"/>
      <c r="L248" s="48"/>
      <c r="M248" s="48"/>
      <c r="N248" s="48"/>
      <c r="O248" s="2"/>
      <c r="P248" s="2"/>
      <c r="Q248" s="2"/>
      <c r="R248" s="2"/>
      <c r="S248" s="2"/>
      <c r="T248" s="2"/>
      <c r="U248" s="2"/>
      <c r="V248" s="2"/>
      <c r="W248" s="2"/>
      <c r="X248" s="2"/>
      <c r="Y248" s="2"/>
      <c r="Z248" s="2"/>
    </row>
    <row r="249" spans="1:26" ht="15.75" customHeight="1">
      <c r="A249" s="53"/>
      <c r="B249" s="97" t="s">
        <v>610</v>
      </c>
      <c r="C249" s="99">
        <f>C324</f>
        <v>0.05</v>
      </c>
      <c r="D249" s="127"/>
      <c r="E249" s="54"/>
      <c r="F249" s="104">
        <v>2.9700000000000001E-2</v>
      </c>
      <c r="G249" s="105">
        <v>5.0799999999999998E-2</v>
      </c>
      <c r="H249" s="106">
        <v>6.2700000000000006E-2</v>
      </c>
      <c r="I249" s="48"/>
      <c r="J249" s="48"/>
      <c r="K249" s="48"/>
      <c r="L249" s="48"/>
      <c r="M249" s="48"/>
      <c r="N249" s="48"/>
      <c r="O249" s="2"/>
      <c r="P249" s="2"/>
      <c r="Q249" s="2"/>
      <c r="R249" s="2"/>
      <c r="S249" s="2"/>
      <c r="T249" s="2"/>
      <c r="U249" s="2"/>
      <c r="V249" s="2"/>
      <c r="W249" s="2"/>
      <c r="X249" s="2"/>
      <c r="Y249" s="2"/>
      <c r="Z249" s="2"/>
    </row>
    <row r="250" spans="1:26" ht="15.75" customHeight="1">
      <c r="A250" s="53"/>
      <c r="B250" s="96" t="s">
        <v>611</v>
      </c>
      <c r="C250" s="99">
        <f>C325</f>
        <v>1.3299999999999999E-2</v>
      </c>
      <c r="D250" s="127"/>
      <c r="E250" s="54"/>
      <c r="F250" s="107">
        <f>0.3%+0.56%</f>
        <v>8.6E-3</v>
      </c>
      <c r="G250" s="108">
        <f>0.48%+0.85%</f>
        <v>1.3299999999999999E-2</v>
      </c>
      <c r="H250" s="109">
        <f>0.82%+0.89%</f>
        <v>1.7099999999999997E-2</v>
      </c>
      <c r="I250" s="48"/>
      <c r="J250" s="48"/>
      <c r="K250" s="48"/>
      <c r="L250" s="48"/>
      <c r="M250" s="48"/>
      <c r="N250" s="48"/>
      <c r="O250" s="2"/>
      <c r="P250" s="2"/>
      <c r="Q250" s="2"/>
      <c r="R250" s="2"/>
      <c r="S250" s="2"/>
      <c r="T250" s="2"/>
      <c r="U250" s="2"/>
      <c r="V250" s="2"/>
      <c r="W250" s="2"/>
      <c r="X250" s="2"/>
      <c r="Y250" s="2"/>
      <c r="Z250" s="2"/>
    </row>
    <row r="251" spans="1:26" ht="15.75" customHeight="1">
      <c r="A251" s="53"/>
      <c r="B251" s="96" t="s">
        <v>612</v>
      </c>
      <c r="C251" s="100">
        <f>C315</f>
        <v>0</v>
      </c>
      <c r="D251" s="127"/>
      <c r="E251" s="54"/>
      <c r="F251" s="107">
        <v>7.7799999999999994E-2</v>
      </c>
      <c r="G251" s="108">
        <v>0.1085</v>
      </c>
      <c r="H251" s="109">
        <v>0.13550000000000001</v>
      </c>
      <c r="I251" s="48"/>
      <c r="J251" s="48"/>
      <c r="K251" s="48"/>
      <c r="L251" s="48"/>
      <c r="M251" s="48"/>
      <c r="N251" s="48"/>
      <c r="O251" s="2"/>
      <c r="P251" s="2"/>
      <c r="Q251" s="2"/>
      <c r="R251" s="2"/>
      <c r="S251" s="2"/>
      <c r="T251" s="2"/>
      <c r="U251" s="2"/>
      <c r="V251" s="2"/>
      <c r="W251" s="2"/>
      <c r="X251" s="2"/>
      <c r="Y251" s="2"/>
      <c r="Z251" s="2"/>
    </row>
    <row r="252" spans="1:26" ht="15.75" customHeight="1">
      <c r="A252" s="53"/>
      <c r="B252" s="96" t="s">
        <v>613</v>
      </c>
      <c r="C252" s="100">
        <f>(1+G252)^(G253/252)-1</f>
        <v>0</v>
      </c>
      <c r="D252" s="127"/>
      <c r="E252" s="54"/>
      <c r="F252" s="107" t="s">
        <v>625</v>
      </c>
      <c r="G252" s="169">
        <v>0</v>
      </c>
      <c r="H252" s="110"/>
      <c r="I252" s="48"/>
      <c r="J252" s="48"/>
      <c r="K252" s="48"/>
      <c r="L252" s="48"/>
      <c r="M252" s="48"/>
      <c r="N252" s="48"/>
      <c r="O252" s="2"/>
      <c r="P252" s="2"/>
      <c r="Q252" s="2"/>
      <c r="R252" s="2"/>
      <c r="S252" s="2"/>
      <c r="T252" s="2"/>
      <c r="U252" s="2"/>
      <c r="V252" s="2"/>
      <c r="W252" s="2"/>
      <c r="X252" s="2"/>
      <c r="Y252" s="2"/>
      <c r="Z252" s="2"/>
    </row>
    <row r="253" spans="1:26" ht="15.75" customHeight="1">
      <c r="A253" s="53"/>
      <c r="B253" s="96" t="s">
        <v>614</v>
      </c>
      <c r="C253" s="100">
        <f>C322</f>
        <v>0.03</v>
      </c>
      <c r="D253" s="127"/>
      <c r="E253" s="54"/>
      <c r="F253" s="111" t="s">
        <v>624</v>
      </c>
      <c r="G253" s="140">
        <v>10</v>
      </c>
      <c r="H253" s="112"/>
      <c r="I253" s="48"/>
      <c r="J253" s="48"/>
      <c r="K253" s="48"/>
      <c r="L253" s="48"/>
      <c r="M253" s="48"/>
      <c r="N253" s="48"/>
      <c r="O253" s="2"/>
      <c r="P253" s="2"/>
      <c r="Q253" s="2"/>
      <c r="R253" s="2"/>
      <c r="S253" s="2"/>
      <c r="T253" s="2"/>
      <c r="U253" s="2"/>
      <c r="V253" s="2"/>
      <c r="W253" s="2"/>
      <c r="X253" s="2"/>
      <c r="Y253" s="2"/>
      <c r="Z253" s="2"/>
    </row>
    <row r="254" spans="1:26" ht="15.75" customHeight="1">
      <c r="A254" s="53"/>
      <c r="B254" s="119" t="s">
        <v>615</v>
      </c>
      <c r="C254" s="120">
        <f>C317</f>
        <v>0.08</v>
      </c>
      <c r="D254" s="127"/>
      <c r="E254" s="54"/>
      <c r="F254" s="113"/>
      <c r="G254" s="114"/>
      <c r="H254" s="112"/>
      <c r="I254" s="48"/>
      <c r="J254" s="48"/>
      <c r="K254" s="48"/>
      <c r="L254" s="48"/>
      <c r="M254" s="48"/>
      <c r="N254" s="48"/>
      <c r="O254" s="2"/>
      <c r="P254" s="2"/>
      <c r="Q254" s="2"/>
      <c r="R254" s="2"/>
      <c r="S254" s="2"/>
      <c r="T254" s="2"/>
      <c r="U254" s="2"/>
      <c r="V254" s="2"/>
      <c r="W254" s="2"/>
      <c r="X254" s="2"/>
      <c r="Y254" s="2"/>
      <c r="Z254" s="2"/>
    </row>
    <row r="255" spans="1:26" ht="15.75" customHeight="1">
      <c r="A255" s="118"/>
      <c r="B255" s="122" t="s">
        <v>616</v>
      </c>
      <c r="C255" s="123"/>
      <c r="D255" s="128"/>
      <c r="E255" s="54"/>
      <c r="F255" s="113"/>
      <c r="G255" s="114"/>
      <c r="H255" s="112"/>
      <c r="I255" s="48"/>
      <c r="J255" s="48"/>
      <c r="K255" s="48"/>
      <c r="L255" s="48"/>
      <c r="M255" s="48"/>
      <c r="N255" s="48"/>
      <c r="O255" s="2"/>
      <c r="P255" s="2"/>
      <c r="Q255" s="2"/>
      <c r="R255" s="2"/>
      <c r="S255" s="2"/>
      <c r="T255" s="2"/>
      <c r="U255" s="2"/>
      <c r="V255" s="2"/>
      <c r="W255" s="2"/>
      <c r="X255" s="2"/>
      <c r="Y255" s="2"/>
      <c r="Z255" s="2"/>
    </row>
    <row r="256" spans="1:26" ht="15.75" customHeight="1">
      <c r="A256" s="118"/>
      <c r="B256" s="178" t="s">
        <v>617</v>
      </c>
      <c r="C256" s="178"/>
      <c r="D256" s="128"/>
      <c r="E256" s="54"/>
      <c r="F256" s="113"/>
      <c r="G256" s="114"/>
      <c r="H256" s="112"/>
      <c r="I256" s="48"/>
      <c r="J256" s="48"/>
      <c r="K256" s="48"/>
      <c r="L256" s="48"/>
      <c r="M256" s="48"/>
      <c r="N256" s="48"/>
      <c r="O256" s="2"/>
      <c r="P256" s="2"/>
      <c r="Q256" s="2"/>
      <c r="R256" s="2"/>
      <c r="S256" s="2"/>
      <c r="T256" s="2"/>
      <c r="U256" s="2"/>
      <c r="V256" s="2"/>
      <c r="W256" s="2"/>
      <c r="X256" s="2"/>
      <c r="Y256" s="2"/>
      <c r="Z256" s="2"/>
    </row>
    <row r="257" spans="1:26" ht="15.75" customHeight="1" thickBot="1">
      <c r="A257" s="197" t="s">
        <v>89</v>
      </c>
      <c r="B257" s="198"/>
      <c r="C257" s="121">
        <f>ROUND((((1+C249+C250)*(1+C251)*(1+C252))/(1-(C253+C254))-1),4)</f>
        <v>0.19470000000000001</v>
      </c>
      <c r="D257" s="98"/>
      <c r="E257" s="48"/>
      <c r="F257" s="115">
        <v>0.21429999999999999</v>
      </c>
      <c r="G257" s="116">
        <v>0.2717</v>
      </c>
      <c r="H257" s="117">
        <v>0.3362</v>
      </c>
      <c r="I257" s="48"/>
      <c r="J257" s="48"/>
      <c r="K257" s="48"/>
      <c r="L257" s="48"/>
      <c r="M257" s="48"/>
      <c r="N257" s="48"/>
      <c r="O257" s="2"/>
      <c r="P257" s="2"/>
      <c r="Q257" s="2"/>
      <c r="R257" s="2"/>
      <c r="S257" s="2"/>
      <c r="T257" s="2"/>
      <c r="U257" s="2"/>
      <c r="V257" s="2"/>
      <c r="W257" s="2"/>
      <c r="X257" s="2"/>
      <c r="Y257" s="2"/>
      <c r="Z257" s="2"/>
    </row>
    <row r="258" spans="1:26" ht="15.75" customHeight="1">
      <c r="A258" s="48"/>
      <c r="B258" s="48"/>
      <c r="C258" s="48"/>
      <c r="D258" s="48"/>
      <c r="E258" s="48"/>
      <c r="F258" s="48"/>
      <c r="G258" s="48"/>
      <c r="H258" s="48"/>
      <c r="I258" s="48"/>
      <c r="J258" s="48"/>
      <c r="K258" s="48"/>
      <c r="L258" s="48"/>
      <c r="M258" s="48"/>
      <c r="N258" s="48"/>
      <c r="O258" s="2"/>
      <c r="P258" s="2"/>
      <c r="Q258" s="2"/>
      <c r="R258" s="2"/>
      <c r="S258" s="2"/>
      <c r="T258" s="2"/>
      <c r="U258" s="2"/>
      <c r="V258" s="2"/>
      <c r="W258" s="2"/>
      <c r="X258" s="2"/>
      <c r="Y258" s="2"/>
      <c r="Z258" s="2"/>
    </row>
    <row r="259" spans="1:26" ht="15.75" customHeight="1">
      <c r="A259" s="48"/>
      <c r="B259" s="48"/>
      <c r="C259" s="48"/>
      <c r="D259" s="48"/>
      <c r="E259" s="48"/>
      <c r="F259" s="48"/>
      <c r="G259" s="48"/>
      <c r="H259" s="48"/>
      <c r="I259" s="48"/>
      <c r="J259" s="48"/>
      <c r="K259" s="48"/>
      <c r="L259" s="48"/>
      <c r="M259" s="48"/>
      <c r="N259" s="48"/>
      <c r="O259" s="2"/>
      <c r="P259" s="2"/>
      <c r="Q259" s="2"/>
      <c r="R259" s="2"/>
      <c r="S259" s="2"/>
      <c r="T259" s="2"/>
      <c r="U259" s="2"/>
      <c r="V259" s="2"/>
      <c r="W259" s="2"/>
      <c r="X259" s="2"/>
      <c r="Y259" s="2"/>
      <c r="Z259" s="2"/>
    </row>
    <row r="260" spans="1:26" ht="15.75" customHeight="1">
      <c r="A260" s="48"/>
      <c r="B260" s="48"/>
      <c r="C260" s="48"/>
      <c r="D260" s="48"/>
      <c r="E260" s="48"/>
      <c r="F260" s="48"/>
      <c r="G260" s="48"/>
      <c r="H260" s="48"/>
      <c r="I260" s="48"/>
      <c r="J260" s="48"/>
      <c r="K260" s="48"/>
      <c r="L260" s="48"/>
      <c r="M260" s="48"/>
      <c r="N260" s="48"/>
      <c r="O260" s="2"/>
      <c r="P260" s="2"/>
      <c r="Q260" s="2"/>
      <c r="R260" s="2"/>
      <c r="S260" s="2"/>
      <c r="T260" s="2"/>
      <c r="U260" s="2"/>
      <c r="V260" s="2"/>
      <c r="W260" s="2"/>
      <c r="X260" s="2"/>
      <c r="Y260" s="2"/>
      <c r="Z260" s="2"/>
    </row>
    <row r="261" spans="1:26" ht="15.75" customHeight="1">
      <c r="A261" s="187" t="s">
        <v>171</v>
      </c>
      <c r="B261" s="183"/>
      <c r="C261" s="183"/>
      <c r="D261" s="180"/>
      <c r="E261" s="48"/>
      <c r="F261" s="48"/>
      <c r="G261" s="48"/>
      <c r="H261" s="48"/>
      <c r="I261" s="48"/>
      <c r="J261" s="48"/>
      <c r="K261" s="48"/>
      <c r="L261" s="48"/>
      <c r="M261" s="48"/>
      <c r="N261" s="48"/>
      <c r="O261" s="2"/>
      <c r="P261" s="2"/>
      <c r="Q261" s="2"/>
      <c r="R261" s="2"/>
      <c r="S261" s="2"/>
      <c r="T261" s="2"/>
      <c r="U261" s="2"/>
      <c r="V261" s="2"/>
      <c r="W261" s="2"/>
      <c r="X261" s="2"/>
      <c r="Y261" s="2"/>
      <c r="Z261" s="2"/>
    </row>
    <row r="262" spans="1:26" ht="15.75" customHeight="1">
      <c r="A262" s="47" t="s">
        <v>8</v>
      </c>
      <c r="B262" s="43" t="s">
        <v>172</v>
      </c>
      <c r="C262" s="190">
        <f>(C212+C221)*12</f>
        <v>0</v>
      </c>
      <c r="D262" s="180"/>
      <c r="E262" s="48"/>
      <c r="F262" s="48"/>
      <c r="G262" s="48"/>
      <c r="H262" s="48"/>
      <c r="I262" s="48"/>
      <c r="J262" s="48"/>
      <c r="K262" s="48"/>
      <c r="L262" s="48"/>
      <c r="M262" s="48"/>
      <c r="N262" s="48"/>
      <c r="O262" s="2"/>
      <c r="P262" s="2"/>
      <c r="Q262" s="2"/>
      <c r="R262" s="2"/>
      <c r="S262" s="2"/>
      <c r="T262" s="2"/>
      <c r="U262" s="2"/>
      <c r="V262" s="2"/>
      <c r="W262" s="2"/>
      <c r="X262" s="2"/>
      <c r="Y262" s="2"/>
      <c r="Z262" s="2"/>
    </row>
    <row r="263" spans="1:26" ht="15.75" customHeight="1">
      <c r="A263" s="47" t="s">
        <v>11</v>
      </c>
      <c r="B263" s="43" t="s">
        <v>173</v>
      </c>
      <c r="C263" s="190">
        <f>C231</f>
        <v>0</v>
      </c>
      <c r="D263" s="180"/>
      <c r="E263" s="48"/>
      <c r="F263" s="48"/>
      <c r="G263" s="48"/>
      <c r="H263" s="48"/>
      <c r="I263" s="48"/>
      <c r="J263" s="48"/>
      <c r="K263" s="48"/>
      <c r="L263" s="48"/>
      <c r="M263" s="48"/>
      <c r="N263" s="48"/>
      <c r="O263" s="2"/>
      <c r="P263" s="2"/>
      <c r="Q263" s="2"/>
      <c r="R263" s="2"/>
      <c r="S263" s="2"/>
      <c r="T263" s="2"/>
      <c r="U263" s="2"/>
      <c r="V263" s="2"/>
      <c r="W263" s="2"/>
      <c r="X263" s="2"/>
      <c r="Y263" s="2"/>
      <c r="Z263" s="2"/>
    </row>
    <row r="264" spans="1:26" ht="15.75" customHeight="1">
      <c r="A264" s="47" t="s">
        <v>13</v>
      </c>
      <c r="B264" s="43" t="s">
        <v>174</v>
      </c>
      <c r="C264" s="190">
        <f>D241</f>
        <v>0</v>
      </c>
      <c r="D264" s="180"/>
      <c r="E264" s="48"/>
      <c r="F264" s="48"/>
      <c r="G264" s="48"/>
      <c r="H264" s="48"/>
      <c r="I264" s="48"/>
      <c r="J264" s="48"/>
      <c r="K264" s="48"/>
      <c r="L264" s="48"/>
      <c r="M264" s="48"/>
      <c r="N264" s="48"/>
      <c r="O264" s="2"/>
      <c r="P264" s="2"/>
      <c r="Q264" s="2"/>
      <c r="R264" s="2"/>
      <c r="S264" s="2"/>
      <c r="T264" s="2"/>
      <c r="U264" s="2"/>
      <c r="V264" s="2"/>
      <c r="W264" s="2"/>
      <c r="X264" s="2"/>
      <c r="Y264" s="2"/>
      <c r="Z264" s="2"/>
    </row>
    <row r="265" spans="1:26">
      <c r="A265" s="189" t="s">
        <v>175</v>
      </c>
      <c r="B265" s="180"/>
      <c r="C265" s="190">
        <f>SUM(C262:D264)</f>
        <v>0</v>
      </c>
      <c r="D265" s="180"/>
      <c r="E265" s="48"/>
      <c r="F265" s="48"/>
      <c r="G265" s="48"/>
      <c r="H265" s="48"/>
      <c r="I265" s="48"/>
      <c r="J265" s="48"/>
      <c r="K265" s="48"/>
      <c r="L265" s="48"/>
      <c r="M265" s="48"/>
      <c r="N265" s="48"/>
      <c r="O265" s="2"/>
      <c r="P265" s="2"/>
      <c r="Q265" s="2"/>
      <c r="R265" s="2"/>
      <c r="S265" s="2"/>
      <c r="T265" s="2"/>
      <c r="U265" s="2"/>
      <c r="V265" s="2"/>
      <c r="W265" s="2"/>
      <c r="X265" s="2"/>
      <c r="Y265" s="2"/>
      <c r="Z265" s="2"/>
    </row>
    <row r="266" spans="1:26">
      <c r="A266" s="179" t="s">
        <v>176</v>
      </c>
      <c r="B266" s="180"/>
      <c r="C266" s="193">
        <f>SUM(C265)</f>
        <v>0</v>
      </c>
      <c r="D266" s="180"/>
      <c r="E266" s="48"/>
      <c r="F266" s="48"/>
      <c r="G266" s="48"/>
      <c r="H266" s="48"/>
      <c r="I266" s="48"/>
      <c r="J266" s="48"/>
      <c r="K266" s="48"/>
      <c r="L266" s="48"/>
      <c r="M266" s="48"/>
      <c r="N266" s="48"/>
      <c r="O266" s="2"/>
      <c r="P266" s="2"/>
      <c r="Q266" s="2"/>
      <c r="R266" s="2"/>
      <c r="S266" s="2"/>
      <c r="T266" s="2"/>
      <c r="U266" s="2"/>
      <c r="V266" s="2"/>
      <c r="W266" s="2"/>
      <c r="X266" s="2"/>
      <c r="Y266" s="2"/>
      <c r="Z266" s="2"/>
    </row>
    <row r="267" spans="1:26" ht="15.75" customHeight="1">
      <c r="A267" s="48"/>
      <c r="B267" s="48"/>
      <c r="C267" s="48"/>
      <c r="D267" s="48"/>
      <c r="E267" s="48"/>
      <c r="F267" s="48"/>
      <c r="G267" s="48"/>
      <c r="H267" s="48"/>
      <c r="I267" s="48"/>
      <c r="J267" s="48"/>
      <c r="K267" s="48"/>
      <c r="L267" s="48"/>
      <c r="M267" s="48"/>
      <c r="N267" s="48"/>
      <c r="O267" s="2"/>
      <c r="P267" s="2"/>
      <c r="Q267" s="2"/>
      <c r="R267" s="2"/>
      <c r="S267" s="2"/>
      <c r="T267" s="2"/>
      <c r="U267" s="2"/>
      <c r="V267" s="2"/>
      <c r="W267" s="2"/>
      <c r="X267" s="2"/>
      <c r="Y267" s="2"/>
      <c r="Z267" s="2"/>
    </row>
    <row r="268" spans="1:26" ht="15.75" customHeight="1">
      <c r="A268" s="48"/>
      <c r="B268" s="48"/>
      <c r="C268" s="48"/>
      <c r="D268" s="48"/>
      <c r="E268" s="48"/>
      <c r="F268" s="48"/>
      <c r="G268" s="48"/>
      <c r="H268" s="48"/>
      <c r="I268" s="48"/>
      <c r="J268" s="48"/>
      <c r="K268" s="48"/>
      <c r="L268" s="48"/>
      <c r="M268" s="48"/>
      <c r="N268" s="48"/>
      <c r="O268" s="2"/>
      <c r="P268" s="2"/>
      <c r="Q268" s="2"/>
      <c r="R268" s="2"/>
      <c r="S268" s="2"/>
      <c r="T268" s="2"/>
      <c r="U268" s="2"/>
      <c r="V268" s="2"/>
      <c r="W268" s="2"/>
      <c r="X268" s="2"/>
      <c r="Y268" s="2"/>
      <c r="Z268" s="2"/>
    </row>
    <row r="269" spans="1:26" ht="15.75" customHeight="1">
      <c r="A269" s="48"/>
      <c r="B269" s="48"/>
      <c r="C269" s="48"/>
      <c r="D269" s="48"/>
      <c r="E269" s="48"/>
      <c r="F269" s="48"/>
      <c r="G269" s="48"/>
      <c r="H269" s="48"/>
      <c r="I269" s="48"/>
      <c r="J269" s="48"/>
      <c r="K269" s="48"/>
      <c r="L269" s="48"/>
      <c r="M269" s="48"/>
      <c r="N269" s="48"/>
      <c r="O269" s="2"/>
      <c r="P269" s="2"/>
      <c r="Q269" s="2"/>
      <c r="R269" s="2"/>
      <c r="S269" s="2"/>
      <c r="T269" s="2"/>
      <c r="U269" s="2"/>
      <c r="V269" s="2"/>
      <c r="W269" s="2"/>
      <c r="X269" s="2"/>
      <c r="Y269" s="2"/>
      <c r="Z269" s="2"/>
    </row>
    <row r="270" spans="1:26" ht="15.75" customHeight="1">
      <c r="A270" s="48"/>
      <c r="B270" s="48"/>
      <c r="C270" s="48"/>
      <c r="D270" s="48"/>
      <c r="E270" s="48"/>
      <c r="F270" s="48"/>
      <c r="G270" s="48"/>
      <c r="H270" s="48"/>
      <c r="I270" s="48"/>
      <c r="J270" s="48"/>
      <c r="K270" s="48"/>
      <c r="L270" s="48"/>
      <c r="M270" s="48"/>
      <c r="N270" s="48"/>
      <c r="O270" s="2"/>
      <c r="P270" s="2"/>
      <c r="Q270" s="2"/>
      <c r="R270" s="2"/>
      <c r="S270" s="2"/>
      <c r="T270" s="2"/>
      <c r="U270" s="2"/>
      <c r="V270" s="2"/>
      <c r="W270" s="2"/>
      <c r="X270" s="2"/>
      <c r="Y270" s="2"/>
      <c r="Z270" s="2"/>
    </row>
    <row r="271" spans="1:26" ht="15.75" customHeight="1">
      <c r="A271" s="194" t="s">
        <v>177</v>
      </c>
      <c r="B271" s="183"/>
      <c r="C271" s="183"/>
      <c r="D271" s="180"/>
      <c r="E271" s="48"/>
      <c r="F271" s="48"/>
      <c r="G271" s="48"/>
      <c r="H271" s="48"/>
      <c r="I271" s="48"/>
      <c r="J271" s="48"/>
      <c r="K271" s="48"/>
      <c r="L271" s="48"/>
      <c r="M271" s="48"/>
      <c r="N271" s="48"/>
      <c r="O271" s="2"/>
      <c r="P271" s="2"/>
      <c r="Q271" s="2"/>
      <c r="R271" s="2"/>
      <c r="S271" s="2"/>
      <c r="T271" s="2"/>
      <c r="U271" s="2"/>
      <c r="V271" s="2"/>
      <c r="W271" s="2"/>
      <c r="X271" s="2"/>
      <c r="Y271" s="2"/>
      <c r="Z271" s="2"/>
    </row>
    <row r="272" spans="1:26" ht="15.75" customHeight="1">
      <c r="A272" s="46" t="s">
        <v>178</v>
      </c>
      <c r="B272" s="64" t="s">
        <v>179</v>
      </c>
      <c r="C272" s="195" t="s">
        <v>180</v>
      </c>
      <c r="D272" s="180"/>
      <c r="E272" s="48"/>
      <c r="F272" s="48"/>
      <c r="G272" s="48"/>
      <c r="H272" s="48"/>
      <c r="I272" s="48"/>
      <c r="J272" s="48"/>
      <c r="K272" s="48"/>
      <c r="L272" s="48"/>
      <c r="M272" s="48"/>
      <c r="N272" s="48"/>
      <c r="O272" s="2"/>
      <c r="P272" s="2"/>
      <c r="Q272" s="2"/>
      <c r="R272" s="2"/>
      <c r="S272" s="2"/>
      <c r="T272" s="2"/>
      <c r="U272" s="2"/>
      <c r="V272" s="2"/>
      <c r="W272" s="2"/>
      <c r="X272" s="2"/>
      <c r="Y272" s="2"/>
      <c r="Z272" s="2"/>
    </row>
    <row r="273" spans="1:26" ht="15.75" customHeight="1">
      <c r="A273" s="47" t="s">
        <v>8</v>
      </c>
      <c r="B273" s="55" t="s">
        <v>181</v>
      </c>
      <c r="C273" s="56">
        <f>E38</f>
        <v>0</v>
      </c>
      <c r="D273" s="62" t="s">
        <v>133</v>
      </c>
      <c r="E273" s="48"/>
      <c r="F273" s="48"/>
      <c r="G273" s="48"/>
      <c r="H273" s="48"/>
      <c r="I273" s="48"/>
      <c r="J273" s="48"/>
      <c r="K273" s="48"/>
      <c r="L273" s="48"/>
      <c r="M273" s="48"/>
      <c r="N273" s="48"/>
      <c r="O273" s="2"/>
      <c r="P273" s="2"/>
      <c r="Q273" s="2"/>
      <c r="R273" s="2"/>
      <c r="S273" s="2"/>
      <c r="T273" s="2"/>
      <c r="U273" s="2"/>
      <c r="V273" s="2"/>
      <c r="W273" s="2"/>
      <c r="X273" s="2"/>
      <c r="Y273" s="2"/>
      <c r="Z273" s="2"/>
    </row>
    <row r="274" spans="1:26" ht="15.75" customHeight="1">
      <c r="A274" s="47" t="s">
        <v>11</v>
      </c>
      <c r="B274" s="57" t="s">
        <v>182</v>
      </c>
      <c r="C274" s="170">
        <v>0</v>
      </c>
      <c r="D274" s="62" t="s">
        <v>183</v>
      </c>
      <c r="E274" s="48"/>
      <c r="F274" s="48"/>
      <c r="G274" s="48"/>
      <c r="H274" s="48"/>
      <c r="I274" s="48"/>
      <c r="J274" s="48"/>
      <c r="K274" s="48"/>
      <c r="L274" s="48"/>
      <c r="M274" s="48"/>
      <c r="N274" s="48"/>
      <c r="O274" s="2"/>
      <c r="P274" s="2"/>
      <c r="Q274" s="2"/>
      <c r="R274" s="2"/>
      <c r="S274" s="2"/>
      <c r="T274" s="2"/>
      <c r="U274" s="2"/>
      <c r="V274" s="2"/>
      <c r="W274" s="2"/>
      <c r="X274" s="2"/>
      <c r="Y274" s="2"/>
      <c r="Z274" s="2"/>
    </row>
    <row r="275" spans="1:26" ht="15.75" customHeight="1">
      <c r="A275" s="47" t="s">
        <v>13</v>
      </c>
      <c r="B275" s="57" t="s">
        <v>184</v>
      </c>
      <c r="C275" s="58">
        <f>E25</f>
        <v>137.24</v>
      </c>
      <c r="D275" s="62" t="s">
        <v>185</v>
      </c>
      <c r="E275" s="48"/>
      <c r="F275" s="48"/>
      <c r="G275" s="48"/>
      <c r="H275" s="48"/>
      <c r="I275" s="48"/>
      <c r="J275" s="48"/>
      <c r="K275" s="48"/>
      <c r="L275" s="48"/>
      <c r="M275" s="48"/>
      <c r="N275" s="48"/>
      <c r="O275" s="2"/>
      <c r="P275" s="2"/>
      <c r="Q275" s="2"/>
      <c r="R275" s="2"/>
      <c r="S275" s="2"/>
      <c r="T275" s="2"/>
      <c r="U275" s="2"/>
      <c r="V275" s="2"/>
      <c r="W275" s="2"/>
      <c r="X275" s="2"/>
      <c r="Y275" s="2"/>
      <c r="Z275" s="2"/>
    </row>
    <row r="276" spans="1:26" ht="15.75" customHeight="1">
      <c r="A276" s="47" t="s">
        <v>16</v>
      </c>
      <c r="B276" s="57" t="s">
        <v>186</v>
      </c>
      <c r="C276" s="59" t="e">
        <f>(C275/C274)*C273</f>
        <v>#DIV/0!</v>
      </c>
      <c r="D276" s="30"/>
      <c r="E276" s="48"/>
      <c r="F276" s="48"/>
      <c r="G276" s="48"/>
      <c r="H276" s="48"/>
      <c r="I276" s="48"/>
      <c r="J276" s="48"/>
      <c r="K276" s="48"/>
      <c r="L276" s="48"/>
      <c r="M276" s="48"/>
      <c r="N276" s="48"/>
      <c r="O276" s="2"/>
      <c r="P276" s="2"/>
      <c r="Q276" s="2"/>
      <c r="R276" s="2"/>
      <c r="S276" s="2"/>
      <c r="T276" s="2"/>
      <c r="U276" s="2"/>
      <c r="V276" s="2"/>
      <c r="W276" s="2"/>
      <c r="X276" s="2"/>
      <c r="Y276" s="2"/>
      <c r="Z276" s="2"/>
    </row>
    <row r="277" spans="1:26" ht="15.75" customHeight="1">
      <c r="A277" s="47" t="s">
        <v>54</v>
      </c>
      <c r="B277" s="57" t="s">
        <v>187</v>
      </c>
      <c r="C277" s="60" t="e">
        <f>C276*E22</f>
        <v>#DIV/0!</v>
      </c>
      <c r="D277" s="47" t="s">
        <v>133</v>
      </c>
      <c r="E277" s="48"/>
      <c r="F277" s="48"/>
      <c r="G277" s="48"/>
      <c r="H277" s="48"/>
      <c r="I277" s="48"/>
      <c r="J277" s="48"/>
      <c r="K277" s="48"/>
      <c r="L277" s="48"/>
      <c r="M277" s="48"/>
      <c r="N277" s="48"/>
      <c r="O277" s="2"/>
      <c r="P277" s="2"/>
      <c r="Q277" s="2"/>
      <c r="R277" s="2"/>
      <c r="S277" s="2"/>
      <c r="T277" s="2"/>
      <c r="U277" s="2"/>
      <c r="V277" s="2"/>
      <c r="W277" s="2"/>
      <c r="X277" s="2"/>
      <c r="Y277" s="2"/>
      <c r="Z277" s="2"/>
    </row>
    <row r="278" spans="1:26" ht="15.75" customHeight="1">
      <c r="A278" s="46" t="s">
        <v>56</v>
      </c>
      <c r="B278" s="196" t="s">
        <v>188</v>
      </c>
      <c r="C278" s="180"/>
      <c r="D278" s="24" t="e">
        <f>C277/E26</f>
        <v>#DIV/0!</v>
      </c>
      <c r="E278" s="25"/>
      <c r="F278" s="48"/>
      <c r="G278" s="48"/>
      <c r="H278" s="48"/>
      <c r="I278" s="48"/>
      <c r="J278" s="48"/>
      <c r="K278" s="48"/>
      <c r="L278" s="48"/>
      <c r="M278" s="48"/>
      <c r="N278" s="48"/>
      <c r="O278" s="2"/>
      <c r="P278" s="2"/>
      <c r="Q278" s="2"/>
      <c r="R278" s="2"/>
      <c r="S278" s="2"/>
      <c r="T278" s="2"/>
      <c r="U278" s="2"/>
      <c r="V278" s="2"/>
      <c r="W278" s="2"/>
      <c r="X278" s="2"/>
      <c r="Y278" s="2"/>
      <c r="Z278" s="2"/>
    </row>
    <row r="279" spans="1:26" ht="15.75" customHeight="1">
      <c r="A279" s="48"/>
      <c r="B279" s="48"/>
      <c r="C279" s="48"/>
      <c r="D279" s="48"/>
      <c r="E279" s="48"/>
      <c r="F279" s="48"/>
      <c r="G279" s="48"/>
      <c r="H279" s="48"/>
      <c r="I279" s="48"/>
      <c r="J279" s="48"/>
      <c r="K279" s="48"/>
      <c r="L279" s="48"/>
      <c r="M279" s="48"/>
      <c r="N279" s="48"/>
      <c r="O279" s="2"/>
      <c r="P279" s="2"/>
      <c r="Q279" s="2"/>
      <c r="R279" s="2"/>
      <c r="S279" s="2"/>
      <c r="T279" s="2"/>
      <c r="U279" s="2"/>
      <c r="V279" s="2"/>
      <c r="W279" s="2"/>
      <c r="X279" s="2"/>
      <c r="Y279" s="2"/>
      <c r="Z279" s="2"/>
    </row>
    <row r="280" spans="1:26" ht="15.75" customHeight="1">
      <c r="A280" s="46" t="s">
        <v>189</v>
      </c>
      <c r="B280" s="64" t="s">
        <v>190</v>
      </c>
      <c r="C280" s="61"/>
      <c r="D280" s="46" t="s">
        <v>191</v>
      </c>
      <c r="E280" s="48"/>
      <c r="F280" s="48"/>
      <c r="G280" s="48"/>
      <c r="H280" s="48"/>
      <c r="I280" s="48"/>
      <c r="J280" s="48"/>
      <c r="K280" s="48"/>
      <c r="L280" s="48"/>
      <c r="M280" s="48"/>
      <c r="N280" s="48"/>
      <c r="O280" s="2"/>
      <c r="P280" s="2"/>
      <c r="Q280" s="2"/>
      <c r="R280" s="2"/>
      <c r="S280" s="2"/>
      <c r="T280" s="2"/>
      <c r="U280" s="2"/>
      <c r="V280" s="2"/>
      <c r="W280" s="2"/>
      <c r="X280" s="2"/>
      <c r="Y280" s="2"/>
      <c r="Z280" s="2"/>
    </row>
    <row r="281" spans="1:26" ht="15.75" customHeight="1">
      <c r="A281" s="47" t="s">
        <v>8</v>
      </c>
      <c r="B281" s="57" t="s">
        <v>192</v>
      </c>
      <c r="C281" s="171">
        <v>0</v>
      </c>
      <c r="D281" s="47"/>
      <c r="E281" s="48"/>
      <c r="F281" s="48"/>
      <c r="G281" s="48"/>
      <c r="H281" s="48"/>
      <c r="I281" s="48"/>
      <c r="J281" s="48"/>
      <c r="K281" s="48"/>
      <c r="L281" s="48"/>
      <c r="M281" s="48"/>
      <c r="N281" s="48"/>
      <c r="O281" s="2"/>
      <c r="P281" s="2"/>
      <c r="Q281" s="2"/>
      <c r="R281" s="2"/>
      <c r="S281" s="2"/>
      <c r="T281" s="2"/>
      <c r="U281" s="2"/>
      <c r="V281" s="2"/>
      <c r="W281" s="2"/>
      <c r="X281" s="2"/>
      <c r="Y281" s="2"/>
      <c r="Z281" s="2"/>
    </row>
    <row r="282" spans="1:26" ht="15.75" customHeight="1">
      <c r="A282" s="47" t="s">
        <v>11</v>
      </c>
      <c r="B282" s="57" t="s">
        <v>193</v>
      </c>
      <c r="C282" s="171">
        <v>0</v>
      </c>
      <c r="D282" s="47" t="s">
        <v>133</v>
      </c>
      <c r="E282" s="48"/>
      <c r="F282" s="48"/>
      <c r="G282" s="48"/>
      <c r="H282" s="48"/>
      <c r="I282" s="48"/>
      <c r="J282" s="48"/>
      <c r="K282" s="48"/>
      <c r="L282" s="48"/>
      <c r="M282" s="48"/>
      <c r="N282" s="48"/>
      <c r="O282" s="2"/>
      <c r="P282" s="2"/>
      <c r="Q282" s="2"/>
      <c r="R282" s="2"/>
      <c r="S282" s="2"/>
      <c r="T282" s="2"/>
      <c r="U282" s="2"/>
      <c r="V282" s="2"/>
      <c r="W282" s="2"/>
      <c r="X282" s="2"/>
      <c r="Y282" s="2"/>
      <c r="Z282" s="2"/>
    </row>
    <row r="283" spans="1:26" ht="15.75" customHeight="1">
      <c r="A283" s="47" t="s">
        <v>16</v>
      </c>
      <c r="B283" s="57" t="s">
        <v>194</v>
      </c>
      <c r="C283" s="62">
        <f>C281</f>
        <v>0</v>
      </c>
      <c r="D283" s="47"/>
      <c r="E283" s="48"/>
      <c r="F283" s="48"/>
      <c r="G283" s="48"/>
      <c r="H283" s="48"/>
      <c r="I283" s="48"/>
      <c r="J283" s="48"/>
      <c r="K283" s="48"/>
      <c r="L283" s="48"/>
      <c r="M283" s="48"/>
      <c r="N283" s="48"/>
      <c r="O283" s="2"/>
      <c r="P283" s="2"/>
      <c r="Q283" s="2"/>
      <c r="R283" s="2"/>
      <c r="S283" s="2"/>
      <c r="T283" s="2"/>
      <c r="U283" s="2"/>
      <c r="V283" s="2"/>
      <c r="W283" s="2"/>
      <c r="X283" s="2"/>
      <c r="Y283" s="2"/>
      <c r="Z283" s="2"/>
    </row>
    <row r="284" spans="1:26" ht="15.75" customHeight="1">
      <c r="A284" s="47" t="s">
        <v>54</v>
      </c>
      <c r="B284" s="57" t="s">
        <v>195</v>
      </c>
      <c r="C284" s="171">
        <v>0</v>
      </c>
      <c r="D284" s="47" t="s">
        <v>133</v>
      </c>
      <c r="E284" s="48"/>
      <c r="F284" s="48"/>
      <c r="G284" s="48"/>
      <c r="H284" s="48"/>
      <c r="I284" s="48"/>
      <c r="J284" s="48"/>
      <c r="K284" s="48"/>
      <c r="L284" s="48"/>
      <c r="M284" s="48"/>
      <c r="N284" s="48"/>
      <c r="O284" s="2"/>
      <c r="P284" s="2"/>
      <c r="Q284" s="2"/>
      <c r="R284" s="2"/>
      <c r="S284" s="2"/>
      <c r="T284" s="2"/>
      <c r="U284" s="2"/>
      <c r="V284" s="2"/>
      <c r="W284" s="2"/>
      <c r="X284" s="2"/>
      <c r="Y284" s="2"/>
      <c r="Z284" s="2"/>
    </row>
    <row r="285" spans="1:26" ht="15.75" customHeight="1">
      <c r="A285" s="47" t="s">
        <v>56</v>
      </c>
      <c r="B285" s="57" t="s">
        <v>196</v>
      </c>
      <c r="C285" s="86">
        <v>85000</v>
      </c>
      <c r="D285" s="47"/>
      <c r="E285" s="48"/>
      <c r="F285" s="48"/>
      <c r="G285" s="48"/>
      <c r="H285" s="48"/>
      <c r="I285" s="48"/>
      <c r="J285" s="48"/>
      <c r="K285" s="48"/>
      <c r="L285" s="48"/>
      <c r="M285" s="48"/>
      <c r="N285" s="48"/>
      <c r="O285" s="2"/>
      <c r="P285" s="2"/>
      <c r="Q285" s="2"/>
      <c r="R285" s="2"/>
      <c r="S285" s="2"/>
      <c r="T285" s="2"/>
      <c r="U285" s="2"/>
      <c r="V285" s="2"/>
      <c r="W285" s="2"/>
      <c r="X285" s="2"/>
      <c r="Y285" s="2"/>
      <c r="Z285" s="2"/>
    </row>
    <row r="286" spans="1:26" ht="15.75" customHeight="1">
      <c r="A286" s="47" t="s">
        <v>58</v>
      </c>
      <c r="B286" s="57" t="s">
        <v>197</v>
      </c>
      <c r="C286" s="63">
        <f>((E26/C285)*C281)*C282</f>
        <v>0</v>
      </c>
      <c r="D286" s="47" t="s">
        <v>133</v>
      </c>
      <c r="E286" s="48"/>
      <c r="F286" s="48"/>
      <c r="G286" s="48"/>
      <c r="H286" s="48"/>
      <c r="I286" s="48"/>
      <c r="J286" s="48"/>
      <c r="K286" s="48"/>
      <c r="L286" s="48"/>
      <c r="M286" s="48"/>
      <c r="N286" s="48"/>
      <c r="O286" s="2"/>
      <c r="P286" s="2"/>
      <c r="Q286" s="2"/>
      <c r="R286" s="2"/>
      <c r="S286" s="2"/>
      <c r="T286" s="2"/>
      <c r="U286" s="2"/>
      <c r="V286" s="2"/>
      <c r="W286" s="2"/>
      <c r="X286" s="2"/>
      <c r="Y286" s="2"/>
      <c r="Z286" s="2"/>
    </row>
    <row r="287" spans="1:26" ht="15.75" customHeight="1">
      <c r="A287" s="46" t="s">
        <v>60</v>
      </c>
      <c r="B287" s="64" t="s">
        <v>198</v>
      </c>
      <c r="C287" s="65">
        <f>(((C282*C281)+(C284*C281*C283))/C285)</f>
        <v>0</v>
      </c>
      <c r="D287" s="46" t="s">
        <v>133</v>
      </c>
      <c r="E287" s="48"/>
      <c r="F287" s="48"/>
      <c r="G287" s="48"/>
      <c r="H287" s="48"/>
      <c r="I287" s="48"/>
      <c r="J287" s="48"/>
      <c r="K287" s="48"/>
      <c r="L287" s="48"/>
      <c r="M287" s="48"/>
      <c r="N287" s="48"/>
      <c r="O287" s="2"/>
      <c r="P287" s="2"/>
      <c r="Q287" s="2"/>
      <c r="R287" s="2"/>
      <c r="S287" s="2"/>
      <c r="T287" s="2"/>
      <c r="U287" s="2"/>
      <c r="V287" s="2"/>
      <c r="W287" s="2"/>
      <c r="X287" s="2"/>
      <c r="Y287" s="2"/>
      <c r="Z287" s="2"/>
    </row>
    <row r="288" spans="1:26" ht="15.75" customHeight="1">
      <c r="A288" s="48"/>
      <c r="B288" s="48"/>
      <c r="C288" s="48"/>
      <c r="D288" s="48"/>
      <c r="E288" s="48"/>
      <c r="F288" s="48"/>
      <c r="G288" s="48"/>
      <c r="H288" s="48"/>
      <c r="I288" s="48"/>
      <c r="J288" s="48"/>
      <c r="K288" s="48"/>
      <c r="L288" s="48"/>
      <c r="M288" s="48"/>
      <c r="N288" s="48"/>
      <c r="O288" s="2"/>
      <c r="P288" s="2"/>
      <c r="Q288" s="2"/>
      <c r="R288" s="2"/>
      <c r="S288" s="2"/>
      <c r="T288" s="2"/>
      <c r="U288" s="2"/>
      <c r="V288" s="2"/>
      <c r="W288" s="2"/>
      <c r="X288" s="2"/>
      <c r="Y288" s="2"/>
      <c r="Z288" s="2"/>
    </row>
    <row r="289" spans="1:26" ht="15.75" customHeight="1">
      <c r="A289" s="48"/>
      <c r="B289" s="3"/>
      <c r="C289" s="66"/>
      <c r="D289" s="48"/>
      <c r="E289" s="48"/>
      <c r="F289" s="48"/>
      <c r="G289" s="48"/>
      <c r="H289" s="48"/>
      <c r="I289" s="48"/>
      <c r="J289" s="48"/>
      <c r="K289" s="48"/>
      <c r="L289" s="48"/>
      <c r="M289" s="48"/>
      <c r="N289" s="48"/>
      <c r="O289" s="2"/>
      <c r="P289" s="2"/>
      <c r="Q289" s="2"/>
      <c r="R289" s="2"/>
      <c r="S289" s="2"/>
      <c r="T289" s="2"/>
      <c r="U289" s="2"/>
      <c r="V289" s="2"/>
      <c r="W289" s="2"/>
      <c r="X289" s="2"/>
      <c r="Y289" s="2"/>
      <c r="Z289" s="2"/>
    </row>
    <row r="290" spans="1:26" ht="15.75" customHeight="1">
      <c r="A290" s="46" t="s">
        <v>199</v>
      </c>
      <c r="B290" s="196" t="s">
        <v>200</v>
      </c>
      <c r="C290" s="180"/>
      <c r="D290" s="16" t="s">
        <v>133</v>
      </c>
      <c r="E290" s="48"/>
      <c r="F290" s="227" t="s">
        <v>666</v>
      </c>
      <c r="G290" s="228"/>
      <c r="H290" s="229"/>
      <c r="I290" s="48"/>
      <c r="J290" s="48"/>
      <c r="K290" s="48"/>
      <c r="L290" s="48"/>
      <c r="M290" s="48"/>
      <c r="N290" s="48"/>
      <c r="O290" s="2"/>
      <c r="P290" s="2"/>
      <c r="Q290" s="2"/>
      <c r="R290" s="2"/>
      <c r="S290" s="2"/>
      <c r="T290" s="2"/>
      <c r="U290" s="2"/>
      <c r="V290" s="2"/>
      <c r="W290" s="2"/>
      <c r="X290" s="2"/>
      <c r="Y290" s="2"/>
      <c r="Z290" s="2"/>
    </row>
    <row r="291" spans="1:26" ht="15.75" customHeight="1">
      <c r="A291" s="53" t="s">
        <v>8</v>
      </c>
      <c r="B291" s="67" t="s">
        <v>201</v>
      </c>
      <c r="C291" s="172">
        <v>0</v>
      </c>
      <c r="D291" s="149">
        <f>C291/E26</f>
        <v>0</v>
      </c>
      <c r="E291" s="54"/>
      <c r="F291" s="158" t="s">
        <v>667</v>
      </c>
      <c r="G291" s="159">
        <f>((1+(G292*G294)))</f>
        <v>1.0613999999999999</v>
      </c>
      <c r="H291" s="158"/>
      <c r="I291" s="48"/>
      <c r="J291" s="48"/>
      <c r="K291" s="48"/>
      <c r="L291" s="48"/>
      <c r="M291" s="48"/>
      <c r="N291" s="48"/>
      <c r="O291" s="2"/>
      <c r="P291" s="2"/>
      <c r="Q291" s="2"/>
      <c r="R291" s="2"/>
      <c r="S291" s="2"/>
      <c r="T291" s="2"/>
      <c r="U291" s="2"/>
      <c r="V291" s="2"/>
      <c r="W291" s="2"/>
      <c r="X291" s="2"/>
      <c r="Y291" s="2"/>
      <c r="Z291" s="2"/>
    </row>
    <row r="292" spans="1:26" ht="15.75" customHeight="1">
      <c r="A292" s="53" t="s">
        <v>13</v>
      </c>
      <c r="B292" s="67" t="s">
        <v>202</v>
      </c>
      <c r="C292" s="172">
        <v>0</v>
      </c>
      <c r="D292" s="150">
        <f>C292/E26</f>
        <v>0</v>
      </c>
      <c r="E292" s="54"/>
      <c r="F292" s="158" t="s">
        <v>668</v>
      </c>
      <c r="G292" s="160">
        <f>E24</f>
        <v>61.4</v>
      </c>
      <c r="H292" s="158"/>
      <c r="I292" s="48"/>
      <c r="J292" s="48"/>
      <c r="K292" s="48"/>
      <c r="L292" s="48"/>
      <c r="M292" s="48"/>
      <c r="N292" s="48"/>
      <c r="O292" s="2"/>
      <c r="P292" s="2"/>
      <c r="Q292" s="2"/>
      <c r="R292" s="2"/>
      <c r="S292" s="2"/>
      <c r="T292" s="2"/>
      <c r="U292" s="2"/>
      <c r="V292" s="2"/>
      <c r="W292" s="2"/>
      <c r="X292" s="2"/>
      <c r="Y292" s="2"/>
      <c r="Z292" s="2"/>
    </row>
    <row r="293" spans="1:26" ht="15.75" customHeight="1">
      <c r="A293" s="53" t="s">
        <v>16</v>
      </c>
      <c r="B293" s="67" t="s">
        <v>89</v>
      </c>
      <c r="C293" s="151">
        <f>SUM(C291:C292)</f>
        <v>0</v>
      </c>
      <c r="D293" s="149">
        <f>D291+D292</f>
        <v>0</v>
      </c>
      <c r="E293" s="54"/>
      <c r="F293" s="161" t="s">
        <v>669</v>
      </c>
      <c r="G293" s="162">
        <f>E23</f>
        <v>75.84</v>
      </c>
      <c r="H293" s="158"/>
      <c r="I293" s="48"/>
      <c r="J293" s="48"/>
      <c r="K293" s="48"/>
      <c r="L293" s="48"/>
      <c r="M293" s="48"/>
      <c r="N293" s="48"/>
      <c r="O293" s="2"/>
      <c r="P293" s="2"/>
      <c r="Q293" s="2"/>
      <c r="R293" s="2"/>
      <c r="S293" s="2"/>
      <c r="T293" s="2"/>
      <c r="U293" s="2"/>
      <c r="V293" s="2"/>
      <c r="W293" s="2"/>
      <c r="X293" s="2"/>
      <c r="Y293" s="2"/>
      <c r="Z293" s="2"/>
    </row>
    <row r="294" spans="1:26" ht="15.75" customHeight="1">
      <c r="A294" s="53" t="s">
        <v>54</v>
      </c>
      <c r="B294" s="152" t="s">
        <v>664</v>
      </c>
      <c r="C294" s="153">
        <f>D294*E26</f>
        <v>0</v>
      </c>
      <c r="D294" s="154">
        <f>(D293*G291)-D293</f>
        <v>0</v>
      </c>
      <c r="E294" s="54"/>
      <c r="F294" s="158" t="s">
        <v>670</v>
      </c>
      <c r="G294" s="158">
        <v>1E-3</v>
      </c>
      <c r="H294" s="158"/>
      <c r="I294" s="48"/>
      <c r="J294" s="48"/>
      <c r="K294" s="48"/>
      <c r="L294" s="48"/>
      <c r="M294" s="48"/>
      <c r="N294" s="48"/>
      <c r="O294" s="2"/>
      <c r="P294" s="2"/>
      <c r="Q294" s="2"/>
      <c r="R294" s="2"/>
      <c r="S294" s="2"/>
      <c r="T294" s="2"/>
      <c r="U294" s="2"/>
      <c r="V294" s="2"/>
      <c r="W294" s="2"/>
      <c r="X294" s="2"/>
      <c r="Y294" s="2"/>
      <c r="Z294" s="2"/>
    </row>
    <row r="295" spans="1:26" ht="15.75" customHeight="1">
      <c r="A295" s="46"/>
      <c r="B295" s="155" t="s">
        <v>665</v>
      </c>
      <c r="C295" s="156">
        <f>C293+C294</f>
        <v>0</v>
      </c>
      <c r="D295" s="157">
        <f>C295/E26</f>
        <v>0</v>
      </c>
      <c r="E295" s="48"/>
      <c r="F295" s="48"/>
      <c r="G295" s="48"/>
      <c r="H295" s="48"/>
      <c r="I295" s="48"/>
      <c r="J295" s="48"/>
      <c r="K295" s="48"/>
      <c r="L295" s="48"/>
      <c r="M295" s="48"/>
      <c r="N295" s="48"/>
      <c r="O295" s="2"/>
      <c r="P295" s="2"/>
      <c r="Q295" s="2"/>
      <c r="R295" s="2"/>
      <c r="S295" s="2"/>
      <c r="T295" s="2"/>
      <c r="U295" s="2"/>
      <c r="V295" s="2"/>
      <c r="W295" s="2"/>
      <c r="X295" s="2"/>
      <c r="Y295" s="2"/>
      <c r="Z295" s="2"/>
    </row>
    <row r="296" spans="1:26" ht="15.75" customHeight="1">
      <c r="A296" s="6"/>
      <c r="B296" s="48"/>
      <c r="C296" s="48"/>
      <c r="D296" s="48"/>
      <c r="E296" s="48"/>
      <c r="F296" s="48"/>
      <c r="G296" s="48"/>
      <c r="H296" s="48"/>
      <c r="I296" s="48"/>
      <c r="J296" s="48"/>
      <c r="K296" s="48"/>
      <c r="L296" s="48"/>
      <c r="M296" s="48"/>
      <c r="N296" s="48"/>
      <c r="O296" s="2"/>
      <c r="P296" s="2"/>
      <c r="Q296" s="2"/>
      <c r="R296" s="2"/>
      <c r="S296" s="2"/>
      <c r="T296" s="2"/>
      <c r="U296" s="2"/>
      <c r="V296" s="2"/>
      <c r="W296" s="2"/>
      <c r="X296" s="2"/>
      <c r="Y296" s="2"/>
      <c r="Z296" s="2"/>
    </row>
    <row r="297" spans="1:26" ht="15.75" customHeight="1">
      <c r="A297" s="48"/>
      <c r="B297" s="48"/>
      <c r="C297" s="48"/>
      <c r="D297" s="48"/>
      <c r="E297" s="48"/>
      <c r="F297" s="48"/>
      <c r="G297" s="48"/>
      <c r="H297" s="48"/>
      <c r="I297" s="48"/>
      <c r="J297" s="48"/>
      <c r="K297" s="48"/>
      <c r="L297" s="48"/>
      <c r="M297" s="48"/>
      <c r="N297" s="48"/>
      <c r="O297" s="2"/>
      <c r="P297" s="2"/>
      <c r="Q297" s="2"/>
      <c r="R297" s="2"/>
      <c r="S297" s="2"/>
      <c r="T297" s="2"/>
      <c r="U297" s="2"/>
      <c r="V297" s="2"/>
      <c r="W297" s="2"/>
      <c r="X297" s="2"/>
      <c r="Y297" s="2"/>
      <c r="Z297" s="2"/>
    </row>
    <row r="298" spans="1:26" ht="15.75" customHeight="1">
      <c r="A298" s="68" t="s">
        <v>203</v>
      </c>
      <c r="B298" s="69" t="s">
        <v>204</v>
      </c>
      <c r="C298" s="68"/>
      <c r="D298" s="70" t="s">
        <v>205</v>
      </c>
      <c r="E298" s="54"/>
      <c r="F298" s="48"/>
      <c r="G298" s="48"/>
      <c r="H298" s="48"/>
      <c r="I298" s="48"/>
      <c r="J298" s="48"/>
      <c r="K298" s="48"/>
      <c r="L298" s="48"/>
      <c r="M298" s="48"/>
      <c r="N298" s="48"/>
      <c r="O298" s="2"/>
      <c r="P298" s="2"/>
      <c r="Q298" s="2"/>
      <c r="R298" s="2"/>
      <c r="S298" s="2"/>
      <c r="T298" s="2"/>
      <c r="U298" s="2"/>
      <c r="V298" s="2"/>
      <c r="W298" s="2"/>
      <c r="X298" s="2"/>
      <c r="Y298" s="2"/>
      <c r="Z298" s="2"/>
    </row>
    <row r="299" spans="1:26" ht="15.75" customHeight="1">
      <c r="A299" s="53" t="s">
        <v>8</v>
      </c>
      <c r="B299" s="67" t="s">
        <v>206</v>
      </c>
      <c r="C299" s="167">
        <v>0</v>
      </c>
      <c r="D299" s="53">
        <f>C299*2</f>
        <v>0</v>
      </c>
      <c r="E299" s="54"/>
      <c r="F299" s="48"/>
      <c r="G299" s="48"/>
      <c r="H299" s="48"/>
      <c r="I299" s="48"/>
      <c r="J299" s="48"/>
      <c r="K299" s="48"/>
      <c r="L299" s="48"/>
      <c r="M299" s="48"/>
      <c r="N299" s="48"/>
      <c r="O299" s="2"/>
      <c r="P299" s="2"/>
      <c r="Q299" s="2"/>
      <c r="R299" s="2"/>
      <c r="S299" s="2"/>
      <c r="T299" s="2"/>
      <c r="U299" s="2"/>
      <c r="V299" s="2"/>
      <c r="W299" s="2"/>
      <c r="X299" s="2"/>
      <c r="Y299" s="2"/>
      <c r="Z299" s="2"/>
    </row>
    <row r="300" spans="1:26" ht="15.75" customHeight="1">
      <c r="A300" s="53" t="s">
        <v>11</v>
      </c>
      <c r="B300" s="67" t="s">
        <v>207</v>
      </c>
      <c r="C300" s="53">
        <f>D299*200</f>
        <v>0</v>
      </c>
      <c r="D300" s="71">
        <f>C300/E26</f>
        <v>0</v>
      </c>
      <c r="E300" s="54"/>
      <c r="F300" s="48"/>
      <c r="G300" s="48"/>
      <c r="H300" s="48"/>
      <c r="I300" s="48"/>
      <c r="J300" s="48"/>
      <c r="K300" s="48"/>
      <c r="L300" s="48"/>
      <c r="M300" s="48"/>
      <c r="N300" s="48"/>
      <c r="O300" s="2"/>
      <c r="P300" s="2"/>
      <c r="Q300" s="2"/>
      <c r="R300" s="2"/>
      <c r="S300" s="2"/>
      <c r="T300" s="2"/>
      <c r="U300" s="2"/>
      <c r="V300" s="2"/>
      <c r="W300" s="2"/>
      <c r="X300" s="2"/>
      <c r="Y300" s="2"/>
      <c r="Z300" s="2"/>
    </row>
    <row r="301" spans="1:26" ht="15.75" customHeight="1">
      <c r="A301" s="53" t="s">
        <v>13</v>
      </c>
      <c r="B301" s="67" t="s">
        <v>208</v>
      </c>
      <c r="C301" s="71">
        <f>D300*E22</f>
        <v>0</v>
      </c>
      <c r="D301" s="129">
        <f>D299*E22</f>
        <v>0</v>
      </c>
      <c r="E301" s="54"/>
      <c r="F301" s="48"/>
      <c r="G301" s="48"/>
      <c r="H301" s="48"/>
      <c r="I301" s="48"/>
      <c r="J301" s="48"/>
      <c r="K301" s="48"/>
      <c r="L301" s="48"/>
      <c r="M301" s="48"/>
      <c r="N301" s="48"/>
      <c r="O301" s="2"/>
      <c r="P301" s="2"/>
      <c r="Q301" s="2"/>
      <c r="R301" s="2"/>
      <c r="S301" s="2"/>
      <c r="T301" s="2"/>
      <c r="U301" s="2"/>
      <c r="V301" s="2"/>
      <c r="W301" s="2"/>
      <c r="X301" s="2"/>
      <c r="Y301" s="2"/>
      <c r="Z301" s="2"/>
    </row>
    <row r="302" spans="1:26" ht="15.75" customHeight="1">
      <c r="A302" s="72"/>
      <c r="B302" s="48"/>
      <c r="C302" s="48"/>
      <c r="D302" s="48"/>
      <c r="E302" s="48"/>
      <c r="F302" s="48"/>
      <c r="G302" s="48"/>
      <c r="H302" s="48"/>
      <c r="I302" s="48"/>
      <c r="J302" s="48"/>
      <c r="K302" s="48"/>
      <c r="L302" s="48"/>
      <c r="M302" s="48"/>
      <c r="N302" s="48"/>
      <c r="O302" s="2"/>
      <c r="P302" s="2"/>
      <c r="Q302" s="2"/>
      <c r="R302" s="2"/>
      <c r="S302" s="2"/>
      <c r="T302" s="2"/>
      <c r="U302" s="2"/>
      <c r="V302" s="2"/>
      <c r="W302" s="2"/>
      <c r="X302" s="2"/>
      <c r="Y302" s="2"/>
      <c r="Z302" s="2"/>
    </row>
    <row r="303" spans="1:26" ht="15.75" customHeight="1">
      <c r="A303" s="48"/>
      <c r="B303" s="48"/>
      <c r="C303" s="48"/>
      <c r="D303" s="48"/>
      <c r="E303" s="48"/>
      <c r="F303" s="48"/>
      <c r="G303" s="48"/>
      <c r="H303" s="48"/>
      <c r="I303" s="48"/>
      <c r="J303" s="48"/>
      <c r="K303" s="48"/>
      <c r="L303" s="48"/>
      <c r="M303" s="48"/>
      <c r="N303" s="48"/>
      <c r="O303" s="2"/>
      <c r="P303" s="2"/>
      <c r="Q303" s="2"/>
      <c r="R303" s="2"/>
      <c r="S303" s="2"/>
      <c r="T303" s="2"/>
      <c r="U303" s="2"/>
      <c r="V303" s="2"/>
      <c r="W303" s="2"/>
      <c r="X303" s="2"/>
      <c r="Y303" s="2"/>
      <c r="Z303" s="2"/>
    </row>
    <row r="304" spans="1:26" ht="15.75" customHeight="1">
      <c r="A304" s="187" t="s">
        <v>209</v>
      </c>
      <c r="B304" s="183"/>
      <c r="C304" s="183"/>
      <c r="D304" s="180"/>
      <c r="E304" s="48"/>
      <c r="F304" s="48"/>
      <c r="G304" s="48"/>
      <c r="H304" s="48"/>
      <c r="I304" s="48"/>
      <c r="J304" s="48"/>
      <c r="K304" s="48"/>
      <c r="L304" s="48"/>
      <c r="M304" s="48"/>
      <c r="N304" s="48"/>
      <c r="O304" s="2"/>
      <c r="P304" s="2"/>
      <c r="Q304" s="2"/>
      <c r="R304" s="2"/>
      <c r="S304" s="2"/>
      <c r="T304" s="2"/>
      <c r="U304" s="2"/>
      <c r="V304" s="2"/>
      <c r="W304" s="2"/>
      <c r="X304" s="2"/>
      <c r="Y304" s="2"/>
      <c r="Z304" s="2"/>
    </row>
    <row r="305" spans="1:26" ht="15.75" customHeight="1">
      <c r="A305" s="179" t="s">
        <v>210</v>
      </c>
      <c r="B305" s="180"/>
      <c r="C305" s="179" t="s">
        <v>137</v>
      </c>
      <c r="D305" s="180"/>
      <c r="E305" s="48"/>
      <c r="F305" s="48"/>
      <c r="G305" s="48"/>
      <c r="H305" s="48"/>
      <c r="I305" s="48"/>
      <c r="J305" s="48"/>
      <c r="K305" s="48"/>
      <c r="L305" s="48"/>
      <c r="M305" s="48"/>
      <c r="N305" s="48"/>
      <c r="O305" s="2"/>
      <c r="P305" s="2"/>
      <c r="Q305" s="2"/>
      <c r="R305" s="2"/>
      <c r="S305" s="2"/>
      <c r="T305" s="2"/>
      <c r="U305" s="2"/>
      <c r="V305" s="2"/>
      <c r="W305" s="2"/>
      <c r="X305" s="2"/>
      <c r="Y305" s="2"/>
      <c r="Z305" s="2"/>
    </row>
    <row r="306" spans="1:26" ht="15.75" customHeight="1">
      <c r="A306" s="47" t="s">
        <v>8</v>
      </c>
      <c r="B306" s="43" t="s">
        <v>211</v>
      </c>
      <c r="C306" s="201" t="e">
        <f>C277</f>
        <v>#DIV/0!</v>
      </c>
      <c r="D306" s="180"/>
      <c r="E306" s="48"/>
      <c r="F306" s="48"/>
      <c r="G306" s="48"/>
      <c r="H306" s="48"/>
      <c r="I306" s="48"/>
      <c r="J306" s="48"/>
      <c r="K306" s="48"/>
      <c r="L306" s="48"/>
      <c r="M306" s="48"/>
      <c r="N306" s="48"/>
      <c r="O306" s="2"/>
      <c r="P306" s="2"/>
      <c r="Q306" s="2"/>
      <c r="R306" s="2"/>
      <c r="S306" s="2"/>
      <c r="T306" s="2"/>
      <c r="U306" s="2"/>
      <c r="V306" s="2"/>
      <c r="W306" s="2"/>
      <c r="X306" s="2"/>
      <c r="Y306" s="2"/>
      <c r="Z306" s="2"/>
    </row>
    <row r="307" spans="1:26" ht="15.75" customHeight="1">
      <c r="A307" s="47" t="s">
        <v>11</v>
      </c>
      <c r="B307" s="43" t="s">
        <v>190</v>
      </c>
      <c r="C307" s="202">
        <f>C286</f>
        <v>0</v>
      </c>
      <c r="D307" s="180"/>
      <c r="E307" s="48"/>
      <c r="F307" s="48"/>
      <c r="G307" s="48"/>
      <c r="H307" s="48"/>
      <c r="I307" s="48"/>
      <c r="J307" s="48"/>
      <c r="K307" s="48"/>
      <c r="L307" s="48"/>
      <c r="M307" s="48"/>
      <c r="N307" s="48"/>
      <c r="O307" s="2"/>
      <c r="P307" s="2"/>
      <c r="Q307" s="2"/>
      <c r="R307" s="2"/>
      <c r="S307" s="2"/>
      <c r="T307" s="2"/>
      <c r="U307" s="2"/>
      <c r="V307" s="2"/>
      <c r="W307" s="2"/>
      <c r="X307" s="2"/>
      <c r="Y307" s="2"/>
      <c r="Z307" s="2"/>
    </row>
    <row r="308" spans="1:26" ht="15.75" customHeight="1">
      <c r="A308" s="47" t="s">
        <v>13</v>
      </c>
      <c r="B308" s="43" t="s">
        <v>212</v>
      </c>
      <c r="C308" s="203">
        <f>C295</f>
        <v>0</v>
      </c>
      <c r="D308" s="180"/>
      <c r="E308" s="48"/>
      <c r="F308" s="48"/>
      <c r="G308" s="48"/>
      <c r="H308" s="48"/>
      <c r="I308" s="48"/>
      <c r="J308" s="48"/>
      <c r="K308" s="48"/>
      <c r="L308" s="48"/>
      <c r="M308" s="48"/>
      <c r="N308" s="48"/>
      <c r="O308" s="2"/>
      <c r="P308" s="2"/>
      <c r="Q308" s="2"/>
      <c r="R308" s="2"/>
      <c r="S308" s="2"/>
      <c r="T308" s="2"/>
      <c r="U308" s="2"/>
      <c r="V308" s="2"/>
      <c r="W308" s="2"/>
      <c r="X308" s="2"/>
      <c r="Y308" s="2"/>
      <c r="Z308" s="2"/>
    </row>
    <row r="309" spans="1:26" ht="15.75" customHeight="1">
      <c r="A309" s="47" t="s">
        <v>16</v>
      </c>
      <c r="B309" s="43" t="s">
        <v>213</v>
      </c>
      <c r="C309" s="204">
        <f>D301</f>
        <v>0</v>
      </c>
      <c r="D309" s="180"/>
      <c r="E309" s="48"/>
      <c r="F309" s="48"/>
      <c r="G309" s="48"/>
      <c r="H309" s="48"/>
      <c r="I309" s="48"/>
      <c r="J309" s="48"/>
      <c r="K309" s="48"/>
      <c r="L309" s="48"/>
      <c r="M309" s="48"/>
      <c r="N309" s="48"/>
      <c r="O309" s="2"/>
      <c r="P309" s="2"/>
      <c r="Q309" s="2"/>
      <c r="R309" s="2"/>
      <c r="S309" s="2"/>
      <c r="T309" s="2"/>
      <c r="U309" s="2"/>
      <c r="V309" s="2"/>
      <c r="W309" s="2"/>
      <c r="X309" s="2"/>
      <c r="Y309" s="2"/>
      <c r="Z309" s="2"/>
    </row>
    <row r="310" spans="1:26" ht="15.75" customHeight="1">
      <c r="A310" s="189" t="s">
        <v>175</v>
      </c>
      <c r="B310" s="180"/>
      <c r="C310" s="203" t="e">
        <f>SUM(C306:D308)</f>
        <v>#DIV/0!</v>
      </c>
      <c r="D310" s="180"/>
      <c r="E310" s="48"/>
      <c r="F310" s="48"/>
      <c r="G310" s="48"/>
      <c r="H310" s="48"/>
      <c r="I310" s="48"/>
      <c r="J310" s="48"/>
      <c r="K310" s="48"/>
      <c r="L310" s="48"/>
      <c r="M310" s="48"/>
      <c r="N310" s="48"/>
      <c r="O310" s="2"/>
      <c r="P310" s="2"/>
      <c r="Q310" s="2"/>
      <c r="R310" s="2"/>
      <c r="S310" s="2"/>
      <c r="T310" s="2"/>
      <c r="U310" s="2"/>
      <c r="V310" s="2"/>
      <c r="W310" s="2"/>
      <c r="X310" s="2"/>
      <c r="Y310" s="2"/>
      <c r="Z310" s="2"/>
    </row>
    <row r="311" spans="1:26" ht="15.75" customHeight="1">
      <c r="A311" s="48"/>
      <c r="B311" s="48"/>
      <c r="C311" s="48"/>
      <c r="D311" s="48"/>
      <c r="E311" s="48"/>
      <c r="F311" s="48"/>
      <c r="G311" s="48"/>
      <c r="H311" s="48"/>
      <c r="I311" s="48"/>
      <c r="J311" s="48"/>
      <c r="K311" s="48"/>
      <c r="L311" s="48"/>
      <c r="M311" s="48"/>
      <c r="N311" s="48"/>
      <c r="O311" s="2"/>
      <c r="P311" s="2"/>
      <c r="Q311" s="2"/>
      <c r="R311" s="2"/>
      <c r="S311" s="2"/>
      <c r="T311" s="2"/>
      <c r="U311" s="2"/>
      <c r="V311" s="2"/>
      <c r="W311" s="2"/>
      <c r="X311" s="2"/>
      <c r="Y311" s="2"/>
      <c r="Z311" s="2"/>
    </row>
    <row r="312" spans="1:26" ht="15.75" customHeight="1">
      <c r="A312" s="48"/>
      <c r="B312" s="48"/>
      <c r="C312" s="48"/>
      <c r="D312" s="48"/>
      <c r="E312" s="48"/>
      <c r="F312" s="48"/>
      <c r="G312" s="48"/>
      <c r="H312" s="48"/>
      <c r="I312" s="48"/>
      <c r="J312" s="48"/>
      <c r="K312" s="48"/>
      <c r="L312" s="48"/>
      <c r="M312" s="48"/>
      <c r="N312" s="48"/>
      <c r="O312" s="2"/>
      <c r="P312" s="2"/>
      <c r="Q312" s="2"/>
      <c r="R312" s="2"/>
      <c r="S312" s="2"/>
      <c r="T312" s="2"/>
      <c r="U312" s="2"/>
      <c r="V312" s="2"/>
      <c r="W312" s="2"/>
      <c r="X312" s="2"/>
      <c r="Y312" s="2"/>
      <c r="Z312" s="2"/>
    </row>
    <row r="313" spans="1:26" ht="15.75" customHeight="1">
      <c r="A313" s="188" t="s">
        <v>618</v>
      </c>
      <c r="B313" s="185"/>
      <c r="C313" s="185"/>
      <c r="D313" s="180"/>
      <c r="E313" s="48"/>
      <c r="F313" s="48"/>
      <c r="G313" s="48"/>
      <c r="H313" s="48"/>
      <c r="I313" s="48"/>
      <c r="J313" s="48"/>
      <c r="K313" s="48"/>
      <c r="L313" s="48"/>
      <c r="M313" s="48"/>
      <c r="N313" s="48"/>
      <c r="O313" s="2"/>
      <c r="P313" s="2"/>
      <c r="Q313" s="2"/>
      <c r="R313" s="2"/>
      <c r="S313" s="2"/>
      <c r="T313" s="2"/>
      <c r="U313" s="2"/>
      <c r="V313" s="2"/>
      <c r="W313" s="2"/>
      <c r="X313" s="2"/>
      <c r="Y313" s="2"/>
      <c r="Z313" s="2"/>
    </row>
    <row r="314" spans="1:26" ht="15.75" customHeight="1">
      <c r="A314" s="16" t="s">
        <v>78</v>
      </c>
      <c r="B314" s="16" t="s">
        <v>619</v>
      </c>
      <c r="C314" s="16" t="s">
        <v>170</v>
      </c>
      <c r="D314" s="16" t="s">
        <v>49</v>
      </c>
      <c r="E314" s="48"/>
      <c r="F314" s="40"/>
      <c r="G314" s="48"/>
      <c r="H314" s="48"/>
      <c r="I314" s="48"/>
      <c r="J314" s="48"/>
      <c r="K314" s="48"/>
      <c r="L314" s="48"/>
      <c r="M314" s="48"/>
      <c r="N314" s="48"/>
      <c r="O314" s="2"/>
      <c r="P314" s="2"/>
      <c r="Q314" s="2"/>
      <c r="R314" s="2"/>
      <c r="S314" s="2"/>
      <c r="T314" s="2"/>
      <c r="U314" s="2"/>
      <c r="V314" s="2"/>
      <c r="W314" s="2"/>
      <c r="X314" s="2"/>
      <c r="Y314" s="2"/>
      <c r="Z314" s="2"/>
    </row>
    <row r="315" spans="1:26" ht="15.75" customHeight="1">
      <c r="A315" s="73" t="s">
        <v>8</v>
      </c>
      <c r="B315" s="141" t="s">
        <v>214</v>
      </c>
      <c r="C315" s="173">
        <v>0</v>
      </c>
      <c r="D315" s="142" t="e">
        <f>(C332+C333)*C315</f>
        <v>#DIV/0!</v>
      </c>
      <c r="E315" s="48"/>
      <c r="F315" s="48"/>
      <c r="G315" s="48"/>
      <c r="H315" s="48"/>
      <c r="I315" s="48"/>
      <c r="J315" s="48"/>
      <c r="K315" s="48"/>
      <c r="L315" s="48"/>
      <c r="M315" s="48"/>
      <c r="N315" s="48"/>
      <c r="O315" s="2"/>
      <c r="P315" s="2"/>
      <c r="Q315" s="2"/>
      <c r="R315" s="2"/>
      <c r="S315" s="2"/>
      <c r="T315" s="2"/>
      <c r="U315" s="2"/>
      <c r="V315" s="2"/>
      <c r="W315" s="2"/>
      <c r="X315" s="2"/>
      <c r="Y315" s="2"/>
      <c r="Z315" s="2"/>
    </row>
    <row r="316" spans="1:26" ht="15.75" customHeight="1">
      <c r="A316" s="73" t="s">
        <v>11</v>
      </c>
      <c r="B316" s="143" t="s">
        <v>663</v>
      </c>
      <c r="C316" s="144"/>
      <c r="D316" s="142" t="e">
        <f>D317+D320+D321+D323</f>
        <v>#DIV/0!</v>
      </c>
      <c r="E316" s="48"/>
      <c r="F316" s="48"/>
      <c r="G316" s="48"/>
      <c r="H316" s="48"/>
      <c r="I316" s="48"/>
      <c r="J316" s="48"/>
      <c r="K316" s="48"/>
      <c r="L316" s="48"/>
      <c r="M316" s="48"/>
      <c r="N316" s="48"/>
      <c r="O316" s="2"/>
      <c r="P316" s="2"/>
      <c r="Q316" s="2"/>
      <c r="R316" s="2"/>
      <c r="S316" s="2"/>
      <c r="T316" s="2"/>
      <c r="U316" s="2"/>
      <c r="V316" s="2"/>
      <c r="W316" s="2"/>
      <c r="X316" s="2"/>
      <c r="Y316" s="2"/>
      <c r="Z316" s="2"/>
    </row>
    <row r="317" spans="1:26" ht="15.75" customHeight="1">
      <c r="A317" s="7" t="s">
        <v>215</v>
      </c>
      <c r="B317" s="74" t="s">
        <v>216</v>
      </c>
      <c r="C317" s="75">
        <f>C319+C318</f>
        <v>0.08</v>
      </c>
      <c r="D317" s="76" t="e">
        <f>D318+D319</f>
        <v>#DIV/0!</v>
      </c>
      <c r="E317" s="48"/>
      <c r="F317" s="48"/>
      <c r="G317" s="48"/>
      <c r="H317" s="48"/>
      <c r="I317" s="48"/>
      <c r="J317" s="48"/>
      <c r="K317" s="48"/>
      <c r="L317" s="48"/>
      <c r="M317" s="48"/>
      <c r="N317" s="48"/>
      <c r="O317" s="2"/>
      <c r="P317" s="2"/>
      <c r="Q317" s="2"/>
      <c r="R317" s="2"/>
      <c r="S317" s="2"/>
      <c r="T317" s="2"/>
      <c r="U317" s="2"/>
      <c r="V317" s="2"/>
      <c r="W317" s="2"/>
      <c r="X317" s="2"/>
      <c r="Y317" s="2"/>
      <c r="Z317" s="2"/>
    </row>
    <row r="318" spans="1:26" ht="15.75" customHeight="1">
      <c r="A318" s="47" t="s">
        <v>217</v>
      </c>
      <c r="B318" s="43" t="s">
        <v>218</v>
      </c>
      <c r="C318" s="174">
        <v>0.03</v>
      </c>
      <c r="D318" s="29" t="e">
        <f>(C332+C333)*C318</f>
        <v>#DIV/0!</v>
      </c>
      <c r="E318" s="48"/>
      <c r="F318" s="48"/>
      <c r="G318" s="48"/>
      <c r="H318" s="48"/>
      <c r="I318" s="48"/>
      <c r="J318" s="48"/>
      <c r="K318" s="48"/>
      <c r="L318" s="48"/>
      <c r="M318" s="48"/>
      <c r="N318" s="48"/>
      <c r="O318" s="2"/>
      <c r="P318" s="2"/>
      <c r="Q318" s="2"/>
      <c r="R318" s="2"/>
      <c r="S318" s="2"/>
      <c r="T318" s="2"/>
      <c r="U318" s="2"/>
      <c r="V318" s="2"/>
      <c r="W318" s="2"/>
      <c r="X318" s="2"/>
      <c r="Y318" s="2"/>
      <c r="Z318" s="2"/>
    </row>
    <row r="319" spans="1:26" ht="15.75" customHeight="1">
      <c r="A319" s="47" t="s">
        <v>219</v>
      </c>
      <c r="B319" s="43" t="s">
        <v>220</v>
      </c>
      <c r="C319" s="174">
        <v>0.05</v>
      </c>
      <c r="D319" s="29" t="e">
        <f>(C332+C333)*C319</f>
        <v>#DIV/0!</v>
      </c>
      <c r="E319" s="48"/>
      <c r="F319" s="48"/>
      <c r="G319" s="48"/>
      <c r="H319" s="48"/>
      <c r="I319" s="48"/>
      <c r="J319" s="48"/>
      <c r="K319" s="48"/>
      <c r="L319" s="48"/>
      <c r="M319" s="48"/>
      <c r="N319" s="48"/>
      <c r="O319" s="2"/>
      <c r="P319" s="2"/>
      <c r="Q319" s="2"/>
      <c r="R319" s="2"/>
      <c r="S319" s="2"/>
      <c r="T319" s="2"/>
      <c r="U319" s="2"/>
      <c r="V319" s="2"/>
      <c r="W319" s="2"/>
      <c r="X319" s="2"/>
      <c r="Y319" s="2"/>
      <c r="Z319" s="2"/>
    </row>
    <row r="320" spans="1:26" ht="15.75" customHeight="1">
      <c r="A320" s="7" t="s">
        <v>221</v>
      </c>
      <c r="B320" s="74" t="s">
        <v>222</v>
      </c>
      <c r="C320" s="75">
        <v>0</v>
      </c>
      <c r="D320" s="76">
        <v>0</v>
      </c>
      <c r="E320" s="48"/>
      <c r="F320" s="48"/>
      <c r="G320" s="48"/>
      <c r="H320" s="48"/>
      <c r="I320" s="48"/>
      <c r="J320" s="48"/>
      <c r="K320" s="48"/>
      <c r="L320" s="48"/>
      <c r="M320" s="48"/>
      <c r="N320" s="48"/>
      <c r="O320" s="2"/>
      <c r="P320" s="2"/>
      <c r="Q320" s="2"/>
      <c r="R320" s="2"/>
      <c r="S320" s="2"/>
      <c r="T320" s="2"/>
      <c r="U320" s="2"/>
      <c r="V320" s="2"/>
      <c r="W320" s="2"/>
      <c r="X320" s="2"/>
      <c r="Y320" s="2"/>
      <c r="Z320" s="2"/>
    </row>
    <row r="321" spans="1:26" ht="15.75" customHeight="1">
      <c r="A321" s="7" t="s">
        <v>223</v>
      </c>
      <c r="B321" s="74" t="s">
        <v>224</v>
      </c>
      <c r="C321" s="75">
        <f t="shared" ref="C321:D321" si="8">C322</f>
        <v>0.03</v>
      </c>
      <c r="D321" s="76" t="e">
        <f t="shared" si="8"/>
        <v>#DIV/0!</v>
      </c>
      <c r="E321" s="48"/>
      <c r="F321" s="48"/>
      <c r="G321" s="48"/>
      <c r="H321" s="48"/>
      <c r="I321" s="48"/>
      <c r="J321" s="48"/>
      <c r="K321" s="48"/>
      <c r="L321" s="48"/>
      <c r="M321" s="48"/>
      <c r="N321" s="48"/>
      <c r="O321" s="2"/>
      <c r="P321" s="2"/>
      <c r="Q321" s="2"/>
      <c r="R321" s="2"/>
      <c r="S321" s="2"/>
      <c r="T321" s="2"/>
      <c r="U321" s="2"/>
      <c r="V321" s="2"/>
      <c r="W321" s="2"/>
      <c r="X321" s="2"/>
      <c r="Y321" s="2"/>
      <c r="Z321" s="2"/>
    </row>
    <row r="322" spans="1:26" ht="15.75" customHeight="1">
      <c r="A322" s="47" t="s">
        <v>225</v>
      </c>
      <c r="B322" s="43" t="s">
        <v>226</v>
      </c>
      <c r="C322" s="174">
        <v>0.03</v>
      </c>
      <c r="D322" s="29" t="e">
        <f>(C333+C332)*C322</f>
        <v>#DIV/0!</v>
      </c>
      <c r="E322" s="48"/>
      <c r="F322" s="48"/>
      <c r="G322" s="48"/>
      <c r="H322" s="48"/>
      <c r="I322" s="48"/>
      <c r="J322" s="48"/>
      <c r="K322" s="48"/>
      <c r="L322" s="48"/>
      <c r="M322" s="48"/>
      <c r="N322" s="48"/>
      <c r="O322" s="2"/>
      <c r="P322" s="2"/>
      <c r="Q322" s="2"/>
      <c r="R322" s="2"/>
      <c r="S322" s="2"/>
      <c r="T322" s="2"/>
      <c r="U322" s="2"/>
      <c r="V322" s="2"/>
      <c r="W322" s="2"/>
      <c r="X322" s="2"/>
      <c r="Y322" s="2"/>
      <c r="Z322" s="2"/>
    </row>
    <row r="323" spans="1:26" ht="15.75" customHeight="1">
      <c r="A323" s="7"/>
      <c r="B323" s="130"/>
      <c r="C323" s="131"/>
      <c r="D323" s="145" t="e">
        <f>SUM(D326:D327)</f>
        <v>#DIV/0!</v>
      </c>
      <c r="E323" s="48"/>
      <c r="F323" s="48"/>
      <c r="G323" s="48"/>
      <c r="H323" s="48"/>
      <c r="I323" s="48"/>
      <c r="J323" s="48"/>
      <c r="K323" s="48"/>
      <c r="L323" s="48"/>
      <c r="M323" s="48"/>
      <c r="N323" s="48"/>
      <c r="O323" s="2"/>
      <c r="P323" s="2"/>
      <c r="Q323" s="2"/>
      <c r="R323" s="2"/>
      <c r="S323" s="2"/>
      <c r="T323" s="2"/>
      <c r="U323" s="2"/>
      <c r="V323" s="2"/>
      <c r="W323" s="2"/>
      <c r="X323" s="2"/>
      <c r="Y323" s="2"/>
      <c r="Z323" s="2"/>
    </row>
    <row r="324" spans="1:26" ht="15.75" customHeight="1">
      <c r="A324" s="146"/>
      <c r="B324" s="97" t="s">
        <v>610</v>
      </c>
      <c r="C324" s="175">
        <v>0.05</v>
      </c>
      <c r="D324" s="147" t="e">
        <f>(C332+C333)*C324</f>
        <v>#DIV/0!</v>
      </c>
      <c r="E324" s="48"/>
      <c r="F324" s="48"/>
      <c r="G324" s="48"/>
      <c r="H324" s="48"/>
      <c r="I324" s="48"/>
      <c r="J324" s="48"/>
      <c r="K324" s="48"/>
      <c r="L324" s="48"/>
      <c r="M324" s="48"/>
      <c r="N324" s="48"/>
      <c r="O324" s="2"/>
      <c r="P324" s="2"/>
      <c r="Q324" s="2"/>
      <c r="R324" s="2"/>
      <c r="S324" s="2"/>
      <c r="T324" s="2"/>
      <c r="U324" s="2"/>
      <c r="V324" s="2"/>
      <c r="W324" s="2"/>
      <c r="X324" s="2"/>
      <c r="Y324" s="2"/>
      <c r="Z324" s="2"/>
    </row>
    <row r="325" spans="1:26" ht="15.75" customHeight="1">
      <c r="A325" s="146"/>
      <c r="B325" s="96" t="s">
        <v>611</v>
      </c>
      <c r="C325" s="175">
        <v>1.3299999999999999E-2</v>
      </c>
      <c r="D325" s="147" t="e">
        <f>(C332+C333)*C325</f>
        <v>#DIV/0!</v>
      </c>
      <c r="E325" s="48"/>
      <c r="F325" s="48"/>
      <c r="G325" s="48"/>
      <c r="H325" s="48"/>
      <c r="I325" s="48"/>
      <c r="J325" s="48"/>
      <c r="K325" s="48"/>
      <c r="L325" s="48"/>
      <c r="M325" s="48"/>
      <c r="N325" s="48"/>
      <c r="O325" s="2"/>
      <c r="P325" s="2"/>
      <c r="Q325" s="2"/>
      <c r="R325" s="2"/>
      <c r="S325" s="2"/>
      <c r="T325" s="2"/>
      <c r="U325" s="2"/>
      <c r="V325" s="2"/>
      <c r="W325" s="2"/>
      <c r="X325" s="2"/>
      <c r="Y325" s="2"/>
      <c r="Z325" s="2"/>
    </row>
    <row r="326" spans="1:26" ht="15.75" customHeight="1">
      <c r="A326" s="205" t="s">
        <v>620</v>
      </c>
      <c r="B326" s="132" t="s">
        <v>621</v>
      </c>
      <c r="C326" s="133" t="s">
        <v>622</v>
      </c>
      <c r="D326" s="148" t="s">
        <v>623</v>
      </c>
      <c r="E326" s="48"/>
      <c r="F326" s="48"/>
      <c r="G326" s="48"/>
      <c r="H326" s="48"/>
      <c r="I326" s="48"/>
      <c r="J326" s="48"/>
      <c r="K326" s="48"/>
      <c r="L326" s="48"/>
      <c r="M326" s="48"/>
      <c r="N326" s="48"/>
      <c r="O326" s="2"/>
      <c r="P326" s="2"/>
      <c r="Q326" s="2"/>
      <c r="R326" s="2"/>
      <c r="S326" s="2"/>
      <c r="T326" s="2"/>
      <c r="U326" s="2"/>
      <c r="V326" s="2"/>
      <c r="W326" s="2"/>
      <c r="X326" s="2"/>
      <c r="Y326" s="2"/>
      <c r="Z326" s="2"/>
    </row>
    <row r="327" spans="1:26" ht="15.75" customHeight="1">
      <c r="A327" s="206"/>
      <c r="B327" s="134" t="e">
        <f>C332+C333</f>
        <v>#DIV/0!</v>
      </c>
      <c r="C327" s="176">
        <f>C257</f>
        <v>0.19470000000000001</v>
      </c>
      <c r="D327" s="127" t="e">
        <f>B327*C327/1</f>
        <v>#DIV/0!</v>
      </c>
      <c r="E327" s="48"/>
      <c r="F327" s="48"/>
      <c r="G327" s="48"/>
      <c r="H327" s="48"/>
      <c r="I327" s="48"/>
      <c r="J327" s="48"/>
      <c r="K327" s="48"/>
      <c r="L327" s="48"/>
      <c r="M327" s="48"/>
      <c r="N327" s="48"/>
      <c r="O327" s="2"/>
      <c r="P327" s="2"/>
      <c r="Q327" s="2"/>
      <c r="R327" s="2"/>
      <c r="S327" s="2"/>
      <c r="T327" s="2"/>
      <c r="U327" s="2"/>
      <c r="V327" s="2"/>
      <c r="W327" s="2"/>
      <c r="X327" s="2"/>
      <c r="Y327" s="2"/>
      <c r="Z327" s="2"/>
    </row>
    <row r="328" spans="1:26" ht="18" customHeight="1">
      <c r="A328" s="179" t="s">
        <v>89</v>
      </c>
      <c r="B328" s="183"/>
      <c r="C328" s="180"/>
      <c r="D328" s="24" t="e">
        <f>D327</f>
        <v>#DIV/0!</v>
      </c>
      <c r="E328" s="48"/>
      <c r="F328" s="48"/>
      <c r="G328" s="48"/>
      <c r="H328" s="48"/>
      <c r="I328" s="48"/>
      <c r="J328" s="48"/>
      <c r="K328" s="48"/>
      <c r="L328" s="48"/>
      <c r="M328" s="48"/>
      <c r="N328" s="48"/>
      <c r="O328" s="2"/>
      <c r="P328" s="2"/>
      <c r="Q328" s="2"/>
      <c r="R328" s="2"/>
      <c r="S328" s="2"/>
      <c r="T328" s="2"/>
      <c r="U328" s="2"/>
      <c r="V328" s="2"/>
      <c r="W328" s="2"/>
      <c r="X328" s="2"/>
      <c r="Y328" s="2"/>
      <c r="Z328" s="2"/>
    </row>
    <row r="329" spans="1:26" ht="15.75" customHeight="1">
      <c r="A329" s="48"/>
      <c r="B329" s="48"/>
      <c r="C329" s="48"/>
      <c r="D329" s="48"/>
      <c r="E329" s="48"/>
      <c r="F329" s="48"/>
      <c r="G329" s="48"/>
      <c r="H329" s="48"/>
      <c r="I329" s="48"/>
      <c r="J329" s="48"/>
      <c r="K329" s="48"/>
      <c r="L329" s="48"/>
      <c r="M329" s="48"/>
      <c r="N329" s="48"/>
      <c r="O329" s="2"/>
      <c r="P329" s="2"/>
      <c r="Q329" s="2"/>
      <c r="R329" s="2"/>
      <c r="S329" s="2"/>
      <c r="T329" s="2"/>
      <c r="U329" s="2"/>
      <c r="V329" s="2"/>
      <c r="W329" s="2"/>
      <c r="X329" s="2"/>
      <c r="Y329" s="2"/>
      <c r="Z329" s="2"/>
    </row>
    <row r="330" spans="1:26" ht="15.75" customHeight="1">
      <c r="A330" s="48"/>
      <c r="B330" s="48"/>
      <c r="C330" s="48"/>
      <c r="D330" s="48"/>
      <c r="E330" s="48"/>
      <c r="F330" s="48"/>
      <c r="G330" s="48"/>
      <c r="H330" s="48"/>
      <c r="I330" s="48"/>
      <c r="J330" s="48"/>
      <c r="K330" s="48"/>
      <c r="L330" s="48"/>
      <c r="M330" s="48"/>
      <c r="N330" s="48"/>
      <c r="O330" s="2"/>
      <c r="P330" s="2"/>
      <c r="Q330" s="2"/>
      <c r="R330" s="2"/>
      <c r="S330" s="2"/>
      <c r="T330" s="2"/>
      <c r="U330" s="2"/>
      <c r="V330" s="2"/>
      <c r="W330" s="2"/>
      <c r="X330" s="2"/>
      <c r="Y330" s="2"/>
      <c r="Z330" s="2"/>
    </row>
    <row r="331" spans="1:26" ht="15.75" customHeight="1">
      <c r="A331" s="194" t="s">
        <v>227</v>
      </c>
      <c r="B331" s="183"/>
      <c r="C331" s="180"/>
      <c r="D331" s="48"/>
      <c r="E331" s="48"/>
      <c r="F331" s="48"/>
      <c r="G331" s="48"/>
      <c r="H331" s="48"/>
      <c r="I331" s="48"/>
      <c r="J331" s="48"/>
      <c r="K331" s="48"/>
      <c r="L331" s="48"/>
      <c r="M331" s="48"/>
      <c r="N331" s="48"/>
      <c r="O331" s="2"/>
      <c r="P331" s="2"/>
      <c r="Q331" s="2"/>
      <c r="R331" s="2"/>
      <c r="S331" s="2"/>
      <c r="T331" s="2"/>
      <c r="U331" s="2"/>
      <c r="V331" s="2"/>
      <c r="W331" s="2"/>
      <c r="X331" s="2"/>
      <c r="Y331" s="2"/>
      <c r="Z331" s="2"/>
    </row>
    <row r="332" spans="1:26" ht="15.75" customHeight="1">
      <c r="A332" s="77" t="s">
        <v>8</v>
      </c>
      <c r="B332" s="78" t="s">
        <v>228</v>
      </c>
      <c r="C332" s="79">
        <f>C266</f>
        <v>0</v>
      </c>
      <c r="D332" s="48"/>
      <c r="E332" s="48"/>
      <c r="F332" s="48"/>
      <c r="G332" s="48"/>
      <c r="H332" s="48"/>
      <c r="I332" s="48"/>
      <c r="J332" s="48"/>
      <c r="K332" s="48"/>
      <c r="L332" s="48"/>
      <c r="M332" s="48"/>
      <c r="N332" s="48"/>
      <c r="O332" s="2"/>
      <c r="P332" s="2"/>
      <c r="Q332" s="2"/>
      <c r="R332" s="2"/>
      <c r="S332" s="2"/>
      <c r="T332" s="2"/>
      <c r="U332" s="2"/>
      <c r="V332" s="2"/>
      <c r="W332" s="2"/>
      <c r="X332" s="2"/>
      <c r="Y332" s="2"/>
      <c r="Z332" s="2"/>
    </row>
    <row r="333" spans="1:26" ht="15.75" customHeight="1">
      <c r="A333" s="77" t="s">
        <v>11</v>
      </c>
      <c r="B333" s="78" t="s">
        <v>229</v>
      </c>
      <c r="C333" s="79" t="e">
        <f>C310</f>
        <v>#DIV/0!</v>
      </c>
      <c r="D333" s="48"/>
      <c r="E333" s="48"/>
      <c r="F333" s="48"/>
      <c r="G333" s="48"/>
      <c r="H333" s="48"/>
      <c r="I333" s="48"/>
      <c r="J333" s="48"/>
      <c r="K333" s="48"/>
      <c r="L333" s="48"/>
      <c r="M333" s="48"/>
      <c r="N333" s="48"/>
      <c r="O333" s="2"/>
      <c r="P333" s="2"/>
      <c r="Q333" s="2"/>
      <c r="R333" s="2"/>
      <c r="S333" s="2"/>
      <c r="T333" s="2"/>
      <c r="U333" s="2"/>
      <c r="V333" s="2"/>
      <c r="W333" s="2"/>
      <c r="X333" s="2"/>
      <c r="Y333" s="2"/>
      <c r="Z333" s="2"/>
    </row>
    <row r="334" spans="1:26" ht="15.75" customHeight="1">
      <c r="A334" s="77" t="s">
        <v>13</v>
      </c>
      <c r="B334" s="78" t="s">
        <v>230</v>
      </c>
      <c r="C334" s="79" t="e">
        <f>D328</f>
        <v>#DIV/0!</v>
      </c>
      <c r="D334" s="48"/>
      <c r="E334" s="48"/>
      <c r="F334" s="48"/>
      <c r="G334" s="48"/>
      <c r="H334" s="48"/>
      <c r="I334" s="48"/>
      <c r="J334" s="48"/>
      <c r="K334" s="48"/>
      <c r="L334" s="48"/>
      <c r="M334" s="48"/>
      <c r="N334" s="48"/>
      <c r="O334" s="2"/>
      <c r="P334" s="2"/>
      <c r="Q334" s="2"/>
      <c r="R334" s="2"/>
      <c r="S334" s="2"/>
      <c r="T334" s="2"/>
      <c r="U334" s="2"/>
      <c r="V334" s="2"/>
      <c r="W334" s="2"/>
      <c r="X334" s="2"/>
      <c r="Y334" s="2"/>
      <c r="Z334" s="2"/>
    </row>
    <row r="335" spans="1:26" ht="15.75" customHeight="1">
      <c r="A335" s="77" t="s">
        <v>16</v>
      </c>
      <c r="B335" s="78" t="s">
        <v>231</v>
      </c>
      <c r="C335" s="79" t="e">
        <f>C332+C333+C334</f>
        <v>#DIV/0!</v>
      </c>
      <c r="D335" s="48"/>
      <c r="E335" s="48"/>
      <c r="F335" s="48"/>
      <c r="G335" s="48"/>
      <c r="H335" s="48"/>
      <c r="I335" s="48"/>
      <c r="J335" s="48"/>
      <c r="K335" s="48"/>
      <c r="L335" s="48"/>
      <c r="M335" s="48"/>
      <c r="N335" s="48"/>
      <c r="O335" s="2"/>
      <c r="P335" s="2"/>
      <c r="Q335" s="2"/>
      <c r="R335" s="2"/>
      <c r="S335" s="2"/>
      <c r="T335" s="2"/>
      <c r="U335" s="2"/>
      <c r="V335" s="2"/>
      <c r="W335" s="2"/>
      <c r="X335" s="2"/>
      <c r="Y335" s="2"/>
      <c r="Z335" s="2"/>
    </row>
    <row r="336" spans="1:26" ht="15.75" customHeight="1">
      <c r="A336" s="77" t="s">
        <v>54</v>
      </c>
      <c r="B336" s="78" t="s">
        <v>232</v>
      </c>
      <c r="C336" s="80">
        <f>E26</f>
        <v>27448</v>
      </c>
      <c r="D336" s="48"/>
      <c r="E336" s="48"/>
      <c r="F336" s="48"/>
      <c r="G336" s="48"/>
      <c r="H336" s="48"/>
      <c r="I336" s="48"/>
      <c r="J336" s="48"/>
      <c r="K336" s="48"/>
      <c r="L336" s="48"/>
      <c r="M336" s="48"/>
      <c r="N336" s="48"/>
      <c r="O336" s="2"/>
      <c r="P336" s="2"/>
      <c r="Q336" s="2"/>
      <c r="R336" s="2"/>
      <c r="S336" s="2"/>
      <c r="T336" s="2"/>
      <c r="U336" s="2"/>
      <c r="V336" s="2"/>
      <c r="W336" s="2"/>
      <c r="X336" s="2"/>
      <c r="Y336" s="2"/>
      <c r="Z336" s="2"/>
    </row>
    <row r="337" spans="1:26" ht="15.75" customHeight="1">
      <c r="A337" s="77" t="s">
        <v>56</v>
      </c>
      <c r="B337" s="78" t="s">
        <v>233</v>
      </c>
      <c r="C337" s="81" t="e">
        <f>C335/C336</f>
        <v>#DIV/0!</v>
      </c>
      <c r="D337" s="48"/>
      <c r="E337" s="48"/>
      <c r="F337" s="48"/>
      <c r="G337" s="48"/>
      <c r="H337" s="48"/>
      <c r="I337" s="48"/>
      <c r="J337" s="48"/>
      <c r="K337" s="48"/>
      <c r="L337" s="48"/>
      <c r="M337" s="48"/>
      <c r="N337" s="48"/>
      <c r="O337" s="2"/>
      <c r="P337" s="2"/>
      <c r="Q337" s="2"/>
      <c r="R337" s="2"/>
      <c r="S337" s="2"/>
      <c r="T337" s="2"/>
      <c r="U337" s="2"/>
      <c r="V337" s="2"/>
      <c r="W337" s="2"/>
      <c r="X337" s="2"/>
      <c r="Y337" s="2"/>
      <c r="Z337" s="2"/>
    </row>
    <row r="338" spans="1:26" ht="15.75" customHeight="1">
      <c r="A338" s="48"/>
      <c r="B338" s="48"/>
      <c r="C338" s="48"/>
      <c r="D338" s="48"/>
      <c r="E338" s="48"/>
      <c r="F338" s="48"/>
      <c r="G338" s="48"/>
      <c r="H338" s="48"/>
      <c r="I338" s="48"/>
      <c r="J338" s="48"/>
      <c r="K338" s="48"/>
      <c r="L338" s="48"/>
      <c r="M338" s="48"/>
      <c r="N338" s="48"/>
      <c r="O338" s="2"/>
      <c r="P338" s="2"/>
      <c r="Q338" s="2"/>
      <c r="R338" s="2"/>
      <c r="S338" s="2"/>
      <c r="T338" s="2"/>
      <c r="U338" s="2"/>
      <c r="V338" s="2"/>
      <c r="W338" s="2"/>
      <c r="X338" s="2"/>
      <c r="Y338" s="2"/>
      <c r="Z338" s="2"/>
    </row>
    <row r="339" spans="1:26" ht="15.75" customHeight="1">
      <c r="A339" s="82" t="s">
        <v>234</v>
      </c>
      <c r="B339" s="83"/>
      <c r="C339" s="72"/>
      <c r="D339" s="72"/>
      <c r="E339" s="72"/>
      <c r="F339" s="72"/>
      <c r="G339" s="72"/>
      <c r="H339" s="72"/>
      <c r="I339" s="72"/>
      <c r="J339" s="48"/>
      <c r="K339" s="48"/>
      <c r="L339" s="48"/>
      <c r="M339" s="48"/>
      <c r="N339" s="48"/>
      <c r="O339" s="2"/>
      <c r="P339" s="2"/>
      <c r="Q339" s="2"/>
      <c r="R339" s="2"/>
      <c r="S339" s="2"/>
      <c r="T339" s="2"/>
      <c r="U339" s="2"/>
      <c r="V339" s="2"/>
      <c r="W339" s="2"/>
      <c r="X339" s="2"/>
      <c r="Y339" s="2"/>
      <c r="Z339" s="2"/>
    </row>
    <row r="340" spans="1:26" ht="15.75" customHeight="1">
      <c r="A340" s="84"/>
      <c r="B340" s="84"/>
      <c r="C340" s="72"/>
      <c r="D340" s="72"/>
      <c r="E340" s="48"/>
      <c r="F340" s="48"/>
      <c r="G340" s="48"/>
      <c r="H340" s="48"/>
      <c r="I340" s="48"/>
      <c r="J340" s="48"/>
      <c r="K340" s="48"/>
      <c r="L340" s="48"/>
      <c r="M340" s="48"/>
      <c r="N340" s="48"/>
      <c r="O340" s="2"/>
      <c r="P340" s="2"/>
      <c r="Q340" s="2"/>
      <c r="R340" s="2"/>
      <c r="S340" s="2"/>
      <c r="T340" s="2"/>
      <c r="U340" s="2"/>
      <c r="V340" s="2"/>
      <c r="W340" s="2"/>
      <c r="X340" s="2"/>
      <c r="Y340" s="2"/>
      <c r="Z340" s="2"/>
    </row>
    <row r="341" spans="1:26" ht="15.75" customHeight="1">
      <c r="A341" s="72"/>
      <c r="B341" s="72"/>
      <c r="C341" s="72"/>
      <c r="D341" s="72"/>
      <c r="E341" s="72"/>
      <c r="F341" s="48"/>
      <c r="G341" s="48"/>
      <c r="H341" s="48"/>
      <c r="I341" s="48"/>
      <c r="J341" s="48"/>
      <c r="K341" s="48"/>
      <c r="L341" s="48"/>
      <c r="M341" s="48"/>
      <c r="N341" s="48"/>
      <c r="O341" s="2"/>
      <c r="P341" s="2"/>
      <c r="Q341" s="2"/>
      <c r="R341" s="2"/>
      <c r="S341" s="2"/>
      <c r="T341" s="2"/>
      <c r="U341" s="2"/>
      <c r="V341" s="2"/>
      <c r="W341" s="2"/>
      <c r="X341" s="2"/>
      <c r="Y341" s="2"/>
      <c r="Z341" s="2"/>
    </row>
    <row r="342" spans="1:26" ht="15.75" customHeight="1">
      <c r="A342" s="199" t="s">
        <v>235</v>
      </c>
      <c r="B342" s="200"/>
      <c r="C342" s="72"/>
      <c r="D342" s="72"/>
      <c r="E342" s="72"/>
      <c r="F342" s="48"/>
      <c r="G342" s="48"/>
      <c r="H342" s="48"/>
      <c r="I342" s="48"/>
      <c r="J342" s="48"/>
      <c r="K342" s="48"/>
      <c r="L342" s="48"/>
      <c r="M342" s="48"/>
      <c r="N342" s="48"/>
      <c r="O342" s="2"/>
      <c r="P342" s="2"/>
      <c r="Q342" s="2"/>
      <c r="R342" s="2"/>
      <c r="S342" s="2"/>
      <c r="T342" s="2"/>
      <c r="U342" s="2"/>
      <c r="V342" s="2"/>
      <c r="W342" s="2"/>
      <c r="X342" s="2"/>
      <c r="Y342" s="2"/>
      <c r="Z342" s="2"/>
    </row>
    <row r="343" spans="1:26" ht="15.75" customHeight="1">
      <c r="A343" s="48"/>
      <c r="B343" s="48"/>
      <c r="C343" s="48"/>
      <c r="D343" s="48"/>
      <c r="E343" s="48"/>
      <c r="F343" s="48"/>
      <c r="G343" s="48"/>
      <c r="H343" s="48"/>
      <c r="I343" s="48"/>
      <c r="J343" s="48"/>
      <c r="K343" s="48"/>
      <c r="L343" s="48"/>
      <c r="M343" s="48"/>
      <c r="N343" s="48"/>
      <c r="O343" s="2"/>
      <c r="P343" s="2"/>
      <c r="Q343" s="2"/>
      <c r="R343" s="2"/>
      <c r="S343" s="2"/>
      <c r="T343" s="2"/>
      <c r="U343" s="2"/>
      <c r="V343" s="2"/>
      <c r="W343" s="2"/>
      <c r="X343" s="2"/>
      <c r="Y343" s="2"/>
      <c r="Z343" s="2"/>
    </row>
    <row r="344" spans="1:26" ht="15.75" customHeight="1">
      <c r="A344" s="199" t="s">
        <v>235</v>
      </c>
      <c r="B344" s="200"/>
      <c r="C344" s="72"/>
      <c r="D344" s="72"/>
      <c r="E344" s="72"/>
      <c r="F344" s="48"/>
      <c r="G344" s="48"/>
      <c r="H344" s="48"/>
      <c r="I344" s="48"/>
      <c r="J344" s="48"/>
      <c r="K344" s="48"/>
      <c r="L344" s="48"/>
      <c r="M344" s="48"/>
      <c r="N344" s="48"/>
      <c r="O344" s="2"/>
      <c r="P344" s="2"/>
      <c r="Q344" s="2"/>
      <c r="R344" s="2"/>
      <c r="S344" s="2"/>
      <c r="T344" s="2"/>
      <c r="U344" s="2"/>
      <c r="V344" s="2"/>
      <c r="W344" s="2"/>
      <c r="X344" s="2"/>
      <c r="Y344" s="2"/>
      <c r="Z344" s="2"/>
    </row>
    <row r="345" spans="1:26" ht="15.75" customHeight="1">
      <c r="A345" s="48"/>
      <c r="B345" s="48"/>
      <c r="C345" s="48"/>
      <c r="D345" s="48"/>
      <c r="E345" s="48"/>
      <c r="F345" s="48"/>
      <c r="G345" s="48"/>
      <c r="H345" s="48"/>
      <c r="I345" s="48"/>
      <c r="J345" s="48"/>
      <c r="K345" s="48"/>
      <c r="L345" s="48"/>
      <c r="M345" s="48"/>
      <c r="N345" s="2"/>
      <c r="O345" s="2"/>
      <c r="P345" s="2"/>
      <c r="Q345" s="2"/>
      <c r="R345" s="2"/>
      <c r="S345" s="2"/>
      <c r="T345" s="2"/>
      <c r="U345" s="2"/>
      <c r="V345" s="2"/>
      <c r="W345" s="2"/>
      <c r="X345" s="2"/>
      <c r="Y345" s="2"/>
      <c r="Z345" s="2"/>
    </row>
    <row r="346" spans="1:26" ht="15.75" customHeight="1">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5.75" customHeight="1">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5.75" customHeight="1">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5.75" customHeight="1">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5.75" customHeight="1">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5.75" customHeight="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5.75" customHeight="1">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5.75" customHeight="1">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5.75" customHeight="1">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5.75" customHeight="1">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5.75" customHeight="1">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5.75" customHeight="1">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5.75" customHeight="1">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5.75" customHeight="1">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5.75" customHeight="1">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5.75" customHeight="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5.75" customHeight="1">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5.75" customHeight="1">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5.75" customHeight="1">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5.75" customHeight="1">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5.75" customHeight="1">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sheetData>
  <sheetProtection algorithmName="SHA-512" hashValue="05JrKyAVxXpH8k8R6FoI674mt9JOS0RdK88ueUuybUqqN28nAyWpwI2iVOhwUjF7oiAl8XVRGmzrUWHtTr+VOw==" saltValue="ApSl1qwqzJiBHmoUqNJj0Q==" spinCount="100000" sheet="1" objects="1" scenarios="1" formatCells="0" formatColumns="0" formatRows="0" sort="0" autoFilter="0" pivotTables="0"/>
  <mergeCells count="126">
    <mergeCell ref="F290:H290"/>
    <mergeCell ref="A304:D304"/>
    <mergeCell ref="A305:B305"/>
    <mergeCell ref="C305:D305"/>
    <mergeCell ref="C306:D306"/>
    <mergeCell ref="A310:B310"/>
    <mergeCell ref="A313:D313"/>
    <mergeCell ref="A328:C328"/>
    <mergeCell ref="A331:C331"/>
    <mergeCell ref="A326:A327"/>
    <mergeCell ref="F247:H247"/>
    <mergeCell ref="B248:C248"/>
    <mergeCell ref="B256:C256"/>
    <mergeCell ref="A257:B257"/>
    <mergeCell ref="A261:D261"/>
    <mergeCell ref="C262:D262"/>
    <mergeCell ref="C263:D263"/>
    <mergeCell ref="C264:D264"/>
    <mergeCell ref="A265:B265"/>
    <mergeCell ref="C265:D265"/>
    <mergeCell ref="A75:B75"/>
    <mergeCell ref="A86:B86"/>
    <mergeCell ref="A88:D88"/>
    <mergeCell ref="C266:D266"/>
    <mergeCell ref="A266:B266"/>
    <mergeCell ref="A271:D271"/>
    <mergeCell ref="C272:D272"/>
    <mergeCell ref="A42:C42"/>
    <mergeCell ref="A52:B52"/>
    <mergeCell ref="A54:C54"/>
    <mergeCell ref="A64:B64"/>
    <mergeCell ref="A66:C66"/>
    <mergeCell ref="A77:C77"/>
    <mergeCell ref="C217:D217"/>
    <mergeCell ref="C218:D218"/>
    <mergeCell ref="C219:D219"/>
    <mergeCell ref="A212:B212"/>
    <mergeCell ref="C212:D212"/>
    <mergeCell ref="A215:D215"/>
    <mergeCell ref="A216:B216"/>
    <mergeCell ref="C216:D216"/>
    <mergeCell ref="A150:B150"/>
    <mergeCell ref="A152:D152"/>
    <mergeCell ref="A162:D162"/>
    <mergeCell ref="A33:E33"/>
    <mergeCell ref="A34:D34"/>
    <mergeCell ref="A35:D35"/>
    <mergeCell ref="A36:D36"/>
    <mergeCell ref="A37:D37"/>
    <mergeCell ref="A38:D38"/>
    <mergeCell ref="A39:D39"/>
    <mergeCell ref="A40:E40"/>
    <mergeCell ref="A41:C41"/>
    <mergeCell ref="A22:D22"/>
    <mergeCell ref="A23:D23"/>
    <mergeCell ref="A24:D24"/>
    <mergeCell ref="A25:D25"/>
    <mergeCell ref="A26:D26"/>
    <mergeCell ref="A28:C28"/>
    <mergeCell ref="A29:C29"/>
    <mergeCell ref="A30:C30"/>
    <mergeCell ref="A31:C31"/>
    <mergeCell ref="B14:C14"/>
    <mergeCell ref="D14:E14"/>
    <mergeCell ref="B15:C15"/>
    <mergeCell ref="D15:E15"/>
    <mergeCell ref="D16:E16"/>
    <mergeCell ref="B16:C16"/>
    <mergeCell ref="B17:C17"/>
    <mergeCell ref="D17:E17"/>
    <mergeCell ref="A19:E19"/>
    <mergeCell ref="A2:E2"/>
    <mergeCell ref="A3:E3"/>
    <mergeCell ref="A5:E5"/>
    <mergeCell ref="A6:B6"/>
    <mergeCell ref="C6:E6"/>
    <mergeCell ref="A7:E8"/>
    <mergeCell ref="B10:E10"/>
    <mergeCell ref="B11:E11"/>
    <mergeCell ref="A13:E13"/>
    <mergeCell ref="A207:B207"/>
    <mergeCell ref="C207:D207"/>
    <mergeCell ref="C208:D208"/>
    <mergeCell ref="C209:D209"/>
    <mergeCell ref="C210:D210"/>
    <mergeCell ref="A211:B211"/>
    <mergeCell ref="C211:D211"/>
    <mergeCell ref="A344:B344"/>
    <mergeCell ref="C307:D307"/>
    <mergeCell ref="C308:D308"/>
    <mergeCell ref="C309:D309"/>
    <mergeCell ref="C310:D310"/>
    <mergeCell ref="B278:C278"/>
    <mergeCell ref="B290:C290"/>
    <mergeCell ref="A342:B342"/>
    <mergeCell ref="A220:B220"/>
    <mergeCell ref="C220:D220"/>
    <mergeCell ref="A221:B221"/>
    <mergeCell ref="C221:D221"/>
    <mergeCell ref="A234:D234"/>
    <mergeCell ref="A246:D246"/>
    <mergeCell ref="A223:C223"/>
    <mergeCell ref="A89:D89"/>
    <mergeCell ref="A100:D100"/>
    <mergeCell ref="A101:D101"/>
    <mergeCell ref="A102:D102"/>
    <mergeCell ref="A99:B99"/>
    <mergeCell ref="A112:B112"/>
    <mergeCell ref="A196:C196"/>
    <mergeCell ref="A204:B204"/>
    <mergeCell ref="A206:D206"/>
    <mergeCell ref="A184:B184"/>
    <mergeCell ref="A186:C186"/>
    <mergeCell ref="A194:B194"/>
    <mergeCell ref="A114:D114"/>
    <mergeCell ref="A120:B120"/>
    <mergeCell ref="A122:D122"/>
    <mergeCell ref="A128:B128"/>
    <mergeCell ref="A130:D130"/>
    <mergeCell ref="A134:B134"/>
    <mergeCell ref="A136:D136"/>
    <mergeCell ref="A140:B140"/>
    <mergeCell ref="A142:D142"/>
    <mergeCell ref="A160:B160"/>
    <mergeCell ref="A172:B172"/>
    <mergeCell ref="A174:D174"/>
  </mergeCells>
  <dataValidations disablePrompts="1" count="1">
    <dataValidation type="list" allowBlank="1" showInputMessage="1" showErrorMessage="1" sqref="C236">
      <formula1>$I$227:$I$229</formula1>
    </dataValidation>
  </dataValidations>
  <pageMargins left="0.31496062992125984" right="0.31496062992125984" top="0.78740157480314965" bottom="0.78740157480314965" header="0" footer="0"/>
  <pageSetup paperSize="9" fitToHeight="0" orientation="portrait" r:id="rId1"/>
  <tableParts count="2">
    <tablePart r:id="rId2"/>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
    <tabColor rgb="FF8DB3E2"/>
    <pageSetUpPr fitToPage="1"/>
  </sheetPr>
  <dimension ref="A1:Z1000"/>
  <sheetViews>
    <sheetView showGridLines="0" workbookViewId="0">
      <selection activeCell="G9" sqref="G9"/>
    </sheetView>
  </sheetViews>
  <sheetFormatPr defaultColWidth="14.42578125" defaultRowHeight="15" customHeight="1"/>
  <cols>
    <col min="1" max="1" width="30.7109375" customWidth="1"/>
    <col min="2" max="2" width="34.42578125" customWidth="1"/>
    <col min="3" max="4" width="31.5703125" customWidth="1"/>
    <col min="5" max="5" width="33.7109375" customWidth="1"/>
    <col min="6" max="6" width="18.140625" customWidth="1"/>
    <col min="7" max="10" width="9.140625" customWidth="1"/>
    <col min="11" max="26" width="8.7109375" customWidth="1"/>
  </cols>
  <sheetData>
    <row r="1" spans="1:26">
      <c r="A1" s="1"/>
      <c r="B1" s="2"/>
      <c r="C1" s="2"/>
      <c r="D1" s="2"/>
      <c r="E1" s="2"/>
      <c r="F1" s="2"/>
      <c r="G1" s="2"/>
      <c r="H1" s="2"/>
      <c r="I1" s="2"/>
      <c r="J1" s="2"/>
      <c r="K1" s="2"/>
      <c r="L1" s="2"/>
      <c r="M1" s="2"/>
      <c r="N1" s="2"/>
      <c r="O1" s="2"/>
      <c r="P1" s="2"/>
      <c r="Q1" s="2"/>
      <c r="R1" s="2"/>
      <c r="S1" s="2"/>
      <c r="T1" s="2"/>
      <c r="U1" s="2"/>
      <c r="V1" s="2"/>
      <c r="W1" s="2"/>
      <c r="X1" s="2"/>
      <c r="Y1" s="2"/>
      <c r="Z1" s="2"/>
    </row>
    <row r="2" spans="1:26" ht="48" customHeight="1">
      <c r="A2" s="207" t="s">
        <v>245</v>
      </c>
      <c r="B2" s="183"/>
      <c r="C2" s="183"/>
      <c r="D2" s="183"/>
      <c r="E2" s="180"/>
      <c r="F2" s="3"/>
      <c r="G2" s="3"/>
      <c r="H2" s="3"/>
      <c r="I2" s="3"/>
      <c r="J2" s="2"/>
      <c r="K2" s="2"/>
      <c r="L2" s="2"/>
      <c r="M2" s="2"/>
      <c r="N2" s="2"/>
      <c r="O2" s="2"/>
      <c r="P2" s="2"/>
      <c r="Q2" s="2"/>
      <c r="R2" s="2"/>
      <c r="S2" s="2"/>
      <c r="T2" s="2"/>
      <c r="U2" s="2"/>
      <c r="V2" s="2"/>
      <c r="W2" s="2"/>
      <c r="X2" s="2"/>
      <c r="Y2" s="2"/>
      <c r="Z2" s="2"/>
    </row>
    <row r="3" spans="1:26" ht="21.75" customHeight="1">
      <c r="A3" s="179" t="s">
        <v>1</v>
      </c>
      <c r="B3" s="183"/>
      <c r="C3" s="183"/>
      <c r="D3" s="183"/>
      <c r="E3" s="180"/>
      <c r="F3" s="2"/>
      <c r="G3" s="2"/>
      <c r="H3" s="2"/>
      <c r="I3" s="2"/>
      <c r="J3" s="2"/>
      <c r="K3" s="2"/>
      <c r="L3" s="2"/>
      <c r="M3" s="2"/>
      <c r="N3" s="2"/>
      <c r="O3" s="2"/>
      <c r="P3" s="2"/>
      <c r="Q3" s="2"/>
      <c r="R3" s="2"/>
      <c r="S3" s="2"/>
      <c r="T3" s="2"/>
      <c r="U3" s="2"/>
      <c r="V3" s="2"/>
      <c r="W3" s="2"/>
      <c r="X3" s="2"/>
      <c r="Y3" s="2"/>
      <c r="Z3" s="2"/>
    </row>
    <row r="4" spans="1:26" ht="21.75" customHeight="1">
      <c r="A4" s="4"/>
      <c r="B4" s="4"/>
      <c r="C4" s="4"/>
      <c r="D4" s="4"/>
      <c r="E4" s="4"/>
      <c r="F4" s="2"/>
      <c r="G4" s="2"/>
      <c r="H4" s="2"/>
      <c r="I4" s="2"/>
      <c r="J4" s="2"/>
      <c r="K4" s="2"/>
      <c r="L4" s="2"/>
      <c r="M4" s="2"/>
      <c r="N4" s="2"/>
      <c r="O4" s="2"/>
      <c r="P4" s="2"/>
      <c r="Q4" s="2"/>
      <c r="R4" s="2"/>
      <c r="S4" s="2"/>
      <c r="T4" s="2"/>
      <c r="U4" s="2"/>
      <c r="V4" s="2"/>
      <c r="W4" s="2"/>
      <c r="X4" s="2"/>
      <c r="Y4" s="2"/>
      <c r="Z4" s="2"/>
    </row>
    <row r="5" spans="1:26" ht="21.75" customHeight="1">
      <c r="A5" s="208" t="s">
        <v>2</v>
      </c>
      <c r="B5" s="183"/>
      <c r="C5" s="183"/>
      <c r="D5" s="183"/>
      <c r="E5" s="180"/>
      <c r="F5" s="2"/>
      <c r="G5" s="2"/>
      <c r="H5" s="2"/>
      <c r="I5" s="2"/>
      <c r="J5" s="2"/>
      <c r="K5" s="2"/>
      <c r="L5" s="2"/>
      <c r="M5" s="2"/>
      <c r="N5" s="2"/>
      <c r="O5" s="2"/>
      <c r="P5" s="2"/>
      <c r="Q5" s="2"/>
      <c r="R5" s="2"/>
      <c r="S5" s="2"/>
      <c r="T5" s="2"/>
      <c r="U5" s="2"/>
      <c r="V5" s="2"/>
      <c r="W5" s="2"/>
      <c r="X5" s="2"/>
      <c r="Y5" s="2"/>
      <c r="Z5" s="2"/>
    </row>
    <row r="6" spans="1:26" ht="21.75" customHeight="1">
      <c r="A6" s="208" t="s">
        <v>246</v>
      </c>
      <c r="B6" s="180"/>
      <c r="C6" s="232" t="s">
        <v>247</v>
      </c>
      <c r="D6" s="233"/>
      <c r="E6" s="234"/>
      <c r="F6" s="2"/>
      <c r="G6" s="2"/>
      <c r="H6" s="2"/>
      <c r="I6" s="2"/>
      <c r="J6" s="2"/>
      <c r="K6" s="2"/>
      <c r="L6" s="2"/>
      <c r="M6" s="2"/>
      <c r="N6" s="2"/>
      <c r="O6" s="2"/>
      <c r="P6" s="2"/>
      <c r="Q6" s="2"/>
      <c r="R6" s="2"/>
      <c r="S6" s="2"/>
      <c r="T6" s="2"/>
      <c r="U6" s="2"/>
      <c r="V6" s="2"/>
      <c r="W6" s="2"/>
      <c r="X6" s="2"/>
      <c r="Y6" s="2"/>
      <c r="Z6" s="2"/>
    </row>
    <row r="7" spans="1:26" ht="24" customHeight="1">
      <c r="A7" s="235" t="s">
        <v>628</v>
      </c>
      <c r="B7" s="236"/>
      <c r="C7" s="236"/>
      <c r="D7" s="236"/>
      <c r="E7" s="237"/>
      <c r="F7" s="2"/>
      <c r="G7" s="2"/>
      <c r="H7" s="2"/>
      <c r="I7" s="2"/>
      <c r="J7" s="2"/>
      <c r="K7" s="2"/>
      <c r="L7" s="2"/>
      <c r="M7" s="2"/>
      <c r="N7" s="2"/>
      <c r="O7" s="2"/>
      <c r="P7" s="2"/>
      <c r="Q7" s="2"/>
      <c r="R7" s="2"/>
      <c r="S7" s="2"/>
      <c r="T7" s="2"/>
      <c r="U7" s="2"/>
      <c r="V7" s="2"/>
      <c r="W7" s="2"/>
      <c r="X7" s="2"/>
      <c r="Y7" s="2"/>
      <c r="Z7" s="2"/>
    </row>
    <row r="8" spans="1:26" ht="66" customHeight="1">
      <c r="A8" s="238"/>
      <c r="B8" s="239"/>
      <c r="C8" s="239"/>
      <c r="D8" s="239"/>
      <c r="E8" s="240"/>
      <c r="F8" s="2"/>
      <c r="G8" s="2"/>
      <c r="H8" s="2"/>
      <c r="I8" s="2"/>
      <c r="J8" s="2"/>
      <c r="K8" s="2"/>
      <c r="L8" s="2"/>
      <c r="M8" s="2"/>
      <c r="N8" s="2"/>
      <c r="O8" s="2"/>
      <c r="P8" s="2"/>
      <c r="Q8" s="2"/>
      <c r="R8" s="2"/>
      <c r="S8" s="2"/>
      <c r="T8" s="2"/>
      <c r="U8" s="2"/>
      <c r="V8" s="2"/>
      <c r="W8" s="2"/>
      <c r="X8" s="2"/>
      <c r="Y8" s="2"/>
      <c r="Z8" s="2"/>
    </row>
    <row r="9" spans="1:26" ht="21.75" customHeight="1">
      <c r="A9" s="4"/>
      <c r="B9" s="4"/>
      <c r="C9" s="4"/>
      <c r="D9" s="4"/>
      <c r="E9" s="4"/>
      <c r="F9" s="2"/>
      <c r="G9" s="2"/>
      <c r="H9" s="2"/>
      <c r="I9" s="2"/>
      <c r="J9" s="2"/>
      <c r="K9" s="2"/>
      <c r="L9" s="2"/>
      <c r="M9" s="2"/>
      <c r="N9" s="2"/>
      <c r="O9" s="2"/>
      <c r="P9" s="2"/>
      <c r="Q9" s="2"/>
      <c r="R9" s="2"/>
      <c r="S9" s="2"/>
      <c r="T9" s="2"/>
      <c r="U9" s="2"/>
      <c r="V9" s="2"/>
      <c r="W9" s="2"/>
      <c r="X9" s="2"/>
      <c r="Y9" s="2"/>
      <c r="Z9" s="2"/>
    </row>
    <row r="10" spans="1:26" ht="28.5" customHeight="1">
      <c r="A10" s="5" t="s">
        <v>5</v>
      </c>
      <c r="B10" s="215"/>
      <c r="C10" s="242"/>
      <c r="D10" s="242"/>
      <c r="E10" s="217"/>
      <c r="F10" s="2"/>
      <c r="G10" s="2"/>
      <c r="H10" s="2"/>
      <c r="I10" s="2"/>
      <c r="J10" s="2"/>
      <c r="K10" s="2"/>
      <c r="L10" s="2"/>
      <c r="M10" s="2"/>
      <c r="N10" s="2"/>
      <c r="O10" s="2"/>
      <c r="P10" s="2"/>
      <c r="Q10" s="2"/>
      <c r="R10" s="2"/>
      <c r="S10" s="2"/>
      <c r="T10" s="2"/>
      <c r="U10" s="2"/>
      <c r="V10" s="2"/>
      <c r="W10" s="2"/>
      <c r="X10" s="2"/>
      <c r="Y10" s="2"/>
      <c r="Z10" s="2"/>
    </row>
    <row r="11" spans="1:26" ht="28.5" customHeight="1">
      <c r="A11" s="5" t="s">
        <v>6</v>
      </c>
      <c r="B11" s="215"/>
      <c r="C11" s="242"/>
      <c r="D11" s="242"/>
      <c r="E11" s="217"/>
      <c r="F11" s="2"/>
      <c r="G11" s="2"/>
      <c r="H11" s="2"/>
      <c r="I11" s="2"/>
      <c r="J11" s="2"/>
      <c r="K11" s="2"/>
      <c r="L11" s="2"/>
      <c r="M11" s="2"/>
      <c r="N11" s="2"/>
      <c r="O11" s="2"/>
      <c r="P11" s="2"/>
      <c r="Q11" s="2"/>
      <c r="R11" s="2"/>
      <c r="S11" s="2"/>
      <c r="T11" s="2"/>
      <c r="U11" s="2"/>
      <c r="V11" s="2"/>
      <c r="W11" s="2"/>
      <c r="X11" s="2"/>
      <c r="Y11" s="2"/>
      <c r="Z11" s="2"/>
    </row>
    <row r="12" spans="1:26">
      <c r="A12" s="6"/>
      <c r="B12" s="6"/>
      <c r="C12" s="6"/>
      <c r="D12" s="2"/>
      <c r="E12" s="2"/>
      <c r="F12" s="2"/>
      <c r="G12" s="2"/>
      <c r="H12" s="2"/>
      <c r="I12" s="2"/>
      <c r="J12" s="2"/>
      <c r="K12" s="2"/>
      <c r="L12" s="2"/>
      <c r="M12" s="2"/>
      <c r="N12" s="2"/>
      <c r="O12" s="2"/>
      <c r="P12" s="2"/>
      <c r="Q12" s="2"/>
      <c r="R12" s="2"/>
      <c r="S12" s="2"/>
      <c r="T12" s="2"/>
      <c r="U12" s="2"/>
      <c r="V12" s="2"/>
      <c r="W12" s="2"/>
      <c r="X12" s="2"/>
      <c r="Y12" s="2"/>
      <c r="Z12" s="2"/>
    </row>
    <row r="13" spans="1:26" ht="24" customHeight="1">
      <c r="A13" s="179" t="s">
        <v>7</v>
      </c>
      <c r="B13" s="183"/>
      <c r="C13" s="183"/>
      <c r="D13" s="183"/>
      <c r="E13" s="180"/>
      <c r="F13" s="2"/>
      <c r="G13" s="2"/>
      <c r="H13" s="2"/>
      <c r="I13" s="2"/>
      <c r="J13" s="2"/>
      <c r="K13" s="2"/>
      <c r="L13" s="2"/>
      <c r="M13" s="2"/>
      <c r="N13" s="2"/>
      <c r="O13" s="2"/>
      <c r="P13" s="2"/>
      <c r="Q13" s="2"/>
      <c r="R13" s="2"/>
      <c r="S13" s="2"/>
      <c r="T13" s="2"/>
      <c r="U13" s="2"/>
      <c r="V13" s="2"/>
      <c r="W13" s="2"/>
      <c r="X13" s="2"/>
      <c r="Y13" s="2"/>
      <c r="Z13" s="2"/>
    </row>
    <row r="14" spans="1:26" ht="24" customHeight="1">
      <c r="A14" s="7" t="s">
        <v>8</v>
      </c>
      <c r="B14" s="218" t="s">
        <v>9</v>
      </c>
      <c r="C14" s="180"/>
      <c r="D14" s="219" t="s">
        <v>10</v>
      </c>
      <c r="E14" s="217"/>
      <c r="F14" s="2"/>
      <c r="G14" s="2"/>
      <c r="H14" s="2"/>
      <c r="I14" s="2"/>
      <c r="J14" s="2"/>
      <c r="K14" s="2"/>
      <c r="L14" s="2"/>
      <c r="M14" s="2"/>
      <c r="N14" s="2"/>
      <c r="O14" s="2"/>
      <c r="P14" s="2"/>
      <c r="Q14" s="2"/>
      <c r="R14" s="2"/>
      <c r="S14" s="2"/>
      <c r="T14" s="2"/>
      <c r="U14" s="2"/>
      <c r="V14" s="2"/>
      <c r="W14" s="2"/>
      <c r="X14" s="2"/>
      <c r="Y14" s="2"/>
      <c r="Z14" s="2"/>
    </row>
    <row r="15" spans="1:26" ht="24" customHeight="1">
      <c r="A15" s="7" t="s">
        <v>11</v>
      </c>
      <c r="B15" s="218" t="s">
        <v>12</v>
      </c>
      <c r="C15" s="180"/>
      <c r="D15" s="219"/>
      <c r="E15" s="217"/>
      <c r="F15" s="2"/>
      <c r="G15" s="2"/>
      <c r="H15" s="2"/>
      <c r="I15" s="2"/>
      <c r="J15" s="2"/>
      <c r="K15" s="2"/>
      <c r="L15" s="2"/>
      <c r="M15" s="2"/>
      <c r="N15" s="2"/>
      <c r="O15" s="2"/>
      <c r="P15" s="2"/>
      <c r="Q15" s="2"/>
      <c r="R15" s="2"/>
      <c r="S15" s="2"/>
      <c r="T15" s="2"/>
      <c r="U15" s="2"/>
      <c r="V15" s="2"/>
      <c r="W15" s="2"/>
      <c r="X15" s="2"/>
      <c r="Y15" s="2"/>
      <c r="Z15" s="2"/>
    </row>
    <row r="16" spans="1:26" ht="24" customHeight="1">
      <c r="A16" s="7" t="s">
        <v>13</v>
      </c>
      <c r="B16" s="218" t="s">
        <v>14</v>
      </c>
      <c r="C16" s="180"/>
      <c r="D16" s="219" t="s">
        <v>15</v>
      </c>
      <c r="E16" s="217"/>
      <c r="F16" s="2"/>
      <c r="G16" s="2"/>
      <c r="H16" s="2"/>
      <c r="I16" s="2"/>
      <c r="J16" s="2"/>
      <c r="K16" s="2"/>
      <c r="L16" s="2"/>
      <c r="M16" s="2"/>
      <c r="N16" s="2"/>
      <c r="O16" s="2"/>
      <c r="P16" s="2"/>
      <c r="Q16" s="2"/>
      <c r="R16" s="2"/>
      <c r="S16" s="2"/>
      <c r="T16" s="2"/>
      <c r="U16" s="2"/>
      <c r="V16" s="2"/>
      <c r="W16" s="2"/>
      <c r="X16" s="2"/>
      <c r="Y16" s="2"/>
      <c r="Z16" s="2"/>
    </row>
    <row r="17" spans="1:26" ht="24" customHeight="1">
      <c r="A17" s="7" t="s">
        <v>16</v>
      </c>
      <c r="B17" s="218" t="s">
        <v>17</v>
      </c>
      <c r="C17" s="180"/>
      <c r="D17" s="220"/>
      <c r="E17" s="221"/>
      <c r="F17" s="2"/>
      <c r="G17" s="2"/>
      <c r="H17" s="2"/>
      <c r="I17" s="2"/>
      <c r="J17" s="2"/>
      <c r="K17" s="2"/>
      <c r="L17" s="2"/>
      <c r="M17" s="2"/>
      <c r="N17" s="2"/>
      <c r="O17" s="2"/>
      <c r="P17" s="2"/>
      <c r="Q17" s="2"/>
      <c r="R17" s="2"/>
      <c r="S17" s="2"/>
      <c r="T17" s="2"/>
      <c r="U17" s="2"/>
      <c r="V17" s="2"/>
      <c r="W17" s="2"/>
      <c r="X17" s="2"/>
      <c r="Y17" s="2"/>
      <c r="Z17" s="2"/>
    </row>
    <row r="18" spans="1:26">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c r="A19" s="179" t="s">
        <v>248</v>
      </c>
      <c r="B19" s="183"/>
      <c r="C19" s="183"/>
      <c r="D19" s="183"/>
      <c r="E19" s="180"/>
      <c r="F19" s="2"/>
      <c r="G19" s="2"/>
      <c r="H19" s="2"/>
      <c r="I19" s="2"/>
      <c r="J19" s="2"/>
      <c r="K19" s="2"/>
      <c r="L19" s="2"/>
      <c r="M19" s="2"/>
      <c r="N19" s="2"/>
      <c r="O19" s="2"/>
      <c r="P19" s="2"/>
      <c r="Q19" s="2"/>
      <c r="R19" s="2"/>
      <c r="S19" s="2"/>
      <c r="T19" s="2"/>
      <c r="U19" s="2"/>
      <c r="V19" s="2"/>
      <c r="W19" s="2"/>
      <c r="X19" s="2"/>
      <c r="Y19" s="2"/>
      <c r="Z19" s="2"/>
    </row>
    <row r="20" spans="1:26" ht="27.75" customHeight="1">
      <c r="A20" s="8" t="s">
        <v>19</v>
      </c>
      <c r="B20" s="8" t="s">
        <v>20</v>
      </c>
      <c r="C20" s="8" t="s">
        <v>21</v>
      </c>
      <c r="D20" s="8" t="s">
        <v>22</v>
      </c>
      <c r="E20" s="8" t="s">
        <v>23</v>
      </c>
      <c r="F20" s="2"/>
      <c r="G20" s="2"/>
      <c r="H20" s="2"/>
      <c r="I20" s="2"/>
      <c r="J20" s="2"/>
      <c r="K20" s="2"/>
      <c r="L20" s="2"/>
      <c r="M20" s="2"/>
      <c r="N20" s="2"/>
      <c r="O20" s="2"/>
      <c r="P20" s="2"/>
      <c r="Q20" s="2"/>
      <c r="R20" s="2"/>
      <c r="S20" s="2"/>
      <c r="T20" s="2"/>
      <c r="U20" s="2"/>
      <c r="V20" s="2"/>
      <c r="W20" s="2"/>
      <c r="X20" s="2"/>
      <c r="Y20" s="2"/>
      <c r="Z20" s="2"/>
    </row>
    <row r="21" spans="1:26" ht="27.75" customHeight="1">
      <c r="A21" s="9" t="s">
        <v>24</v>
      </c>
      <c r="B21" s="10">
        <v>40</v>
      </c>
      <c r="C21" s="10">
        <v>40</v>
      </c>
      <c r="D21" s="10">
        <v>0</v>
      </c>
      <c r="E21" s="11">
        <v>40</v>
      </c>
      <c r="F21" s="2"/>
      <c r="G21" s="2"/>
      <c r="H21" s="2"/>
      <c r="I21" s="2"/>
      <c r="J21" s="2"/>
      <c r="K21" s="2"/>
      <c r="L21" s="2"/>
      <c r="M21" s="2"/>
      <c r="N21" s="2"/>
      <c r="O21" s="2"/>
      <c r="P21" s="2"/>
      <c r="Q21" s="2"/>
      <c r="R21" s="2"/>
      <c r="S21" s="2"/>
      <c r="T21" s="2"/>
      <c r="U21" s="2"/>
      <c r="V21" s="2"/>
      <c r="W21" s="2"/>
      <c r="X21" s="2"/>
      <c r="Y21" s="2"/>
      <c r="Z21" s="2"/>
    </row>
    <row r="22" spans="1:26" ht="17.25" customHeight="1">
      <c r="A22" s="222" t="s">
        <v>249</v>
      </c>
      <c r="B22" s="183"/>
      <c r="C22" s="183"/>
      <c r="D22" s="180"/>
      <c r="E22" s="12">
        <v>200</v>
      </c>
      <c r="F22" s="2"/>
      <c r="G22" s="2"/>
      <c r="H22" s="2"/>
      <c r="I22" s="2"/>
      <c r="J22" s="2"/>
      <c r="K22" s="2"/>
      <c r="L22" s="2"/>
      <c r="M22" s="2"/>
      <c r="N22" s="2"/>
      <c r="O22" s="2"/>
      <c r="P22" s="2"/>
      <c r="Q22" s="2"/>
      <c r="R22" s="2"/>
      <c r="S22" s="2"/>
      <c r="T22" s="2"/>
      <c r="U22" s="2"/>
      <c r="V22" s="2"/>
      <c r="W22" s="2"/>
      <c r="X22" s="2"/>
      <c r="Y22" s="2"/>
      <c r="Z22" s="2"/>
    </row>
    <row r="23" spans="1:26" ht="17.25" customHeight="1">
      <c r="A23" s="218" t="s">
        <v>26</v>
      </c>
      <c r="B23" s="183"/>
      <c r="C23" s="183"/>
      <c r="D23" s="180"/>
      <c r="E23" s="14">
        <v>40.26</v>
      </c>
      <c r="F23" s="2"/>
      <c r="G23" s="2"/>
      <c r="H23" s="2"/>
      <c r="I23" s="2"/>
      <c r="J23" s="2"/>
      <c r="K23" s="2"/>
      <c r="L23" s="2"/>
      <c r="M23" s="2"/>
      <c r="N23" s="2"/>
      <c r="O23" s="2"/>
      <c r="P23" s="2"/>
      <c r="Q23" s="2"/>
      <c r="R23" s="2"/>
      <c r="S23" s="2"/>
      <c r="T23" s="2"/>
      <c r="U23" s="2"/>
      <c r="V23" s="2"/>
      <c r="W23" s="2"/>
      <c r="X23" s="2"/>
      <c r="Y23" s="2"/>
      <c r="Z23" s="2"/>
    </row>
    <row r="24" spans="1:26" ht="17.25" customHeight="1">
      <c r="A24" s="218" t="s">
        <v>27</v>
      </c>
      <c r="B24" s="183"/>
      <c r="C24" s="183"/>
      <c r="D24" s="180"/>
      <c r="E24" s="14">
        <v>62.79</v>
      </c>
      <c r="F24" s="2"/>
      <c r="G24" s="2"/>
      <c r="H24" s="2"/>
      <c r="I24" s="2"/>
      <c r="J24" s="2"/>
      <c r="K24" s="2"/>
      <c r="L24" s="2"/>
      <c r="M24" s="2"/>
      <c r="N24" s="2"/>
      <c r="O24" s="2"/>
      <c r="P24" s="2"/>
      <c r="Q24" s="2"/>
      <c r="R24" s="2"/>
      <c r="S24" s="2"/>
      <c r="T24" s="2"/>
      <c r="U24" s="2"/>
      <c r="V24" s="2"/>
      <c r="W24" s="2"/>
      <c r="X24" s="2"/>
      <c r="Y24" s="2"/>
      <c r="Z24" s="2"/>
    </row>
    <row r="25" spans="1:26" ht="17.25" customHeight="1">
      <c r="A25" s="218" t="s">
        <v>250</v>
      </c>
      <c r="B25" s="183"/>
      <c r="C25" s="183"/>
      <c r="D25" s="180"/>
      <c r="E25" s="14">
        <f>E23+E24</f>
        <v>103.05</v>
      </c>
      <c r="F25" s="2"/>
      <c r="G25" s="2"/>
      <c r="H25" s="2"/>
      <c r="I25" s="2"/>
      <c r="J25" s="2"/>
      <c r="K25" s="2"/>
      <c r="L25" s="2"/>
      <c r="M25" s="2"/>
      <c r="N25" s="2"/>
      <c r="O25" s="2"/>
      <c r="P25" s="2"/>
      <c r="Q25" s="2"/>
      <c r="R25" s="2"/>
      <c r="S25" s="2"/>
      <c r="T25" s="2"/>
      <c r="U25" s="2"/>
      <c r="V25" s="2"/>
      <c r="W25" s="2"/>
      <c r="X25" s="2"/>
      <c r="Y25" s="2"/>
      <c r="Z25" s="2"/>
    </row>
    <row r="26" spans="1:26" ht="17.25" customHeight="1">
      <c r="A26" s="222" t="s">
        <v>251</v>
      </c>
      <c r="B26" s="183"/>
      <c r="C26" s="183"/>
      <c r="D26" s="180"/>
      <c r="E26" s="14">
        <f>E25*E22</f>
        <v>20610</v>
      </c>
      <c r="F26" s="2"/>
      <c r="G26" s="2"/>
      <c r="H26" s="2"/>
      <c r="I26" s="2"/>
      <c r="J26" s="2"/>
      <c r="K26" s="2"/>
      <c r="L26" s="2"/>
      <c r="M26" s="2"/>
      <c r="N26" s="2"/>
      <c r="O26" s="2"/>
      <c r="P26" s="2"/>
      <c r="Q26" s="2"/>
      <c r="R26" s="2"/>
      <c r="S26" s="2"/>
      <c r="T26" s="2"/>
      <c r="U26" s="2"/>
      <c r="V26" s="2"/>
      <c r="W26" s="2"/>
      <c r="X26" s="2"/>
      <c r="Y26" s="2"/>
      <c r="Z26" s="2"/>
    </row>
    <row r="27" spans="1:26" ht="15.75" customHeight="1">
      <c r="A27" s="15"/>
      <c r="B27" s="2"/>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c r="A28" s="223" t="s">
        <v>30</v>
      </c>
      <c r="B28" s="183"/>
      <c r="C28" s="180"/>
      <c r="D28" s="16" t="s">
        <v>31</v>
      </c>
      <c r="E28" s="17"/>
      <c r="F28" s="2"/>
      <c r="G28" s="2"/>
      <c r="H28" s="2"/>
      <c r="I28" s="2"/>
      <c r="J28" s="2"/>
      <c r="K28" s="2"/>
      <c r="L28" s="2"/>
      <c r="M28" s="2"/>
      <c r="N28" s="2"/>
      <c r="O28" s="2"/>
      <c r="P28" s="2"/>
      <c r="Q28" s="2"/>
      <c r="R28" s="2"/>
      <c r="S28" s="2"/>
      <c r="T28" s="2"/>
      <c r="U28" s="2"/>
      <c r="V28" s="2"/>
      <c r="W28" s="2"/>
      <c r="X28" s="2"/>
      <c r="Y28" s="2"/>
      <c r="Z28" s="2"/>
    </row>
    <row r="29" spans="1:26" ht="15.75" customHeight="1">
      <c r="A29" s="222" t="s">
        <v>252</v>
      </c>
      <c r="B29" s="183"/>
      <c r="C29" s="180"/>
      <c r="D29" s="18" t="s">
        <v>33</v>
      </c>
      <c r="E29" s="17"/>
      <c r="F29" s="2"/>
      <c r="G29" s="2"/>
      <c r="H29" s="2"/>
      <c r="I29" s="2"/>
      <c r="J29" s="2"/>
      <c r="K29" s="2"/>
      <c r="L29" s="2"/>
      <c r="M29" s="2"/>
      <c r="N29" s="2"/>
      <c r="O29" s="2"/>
      <c r="P29" s="2"/>
      <c r="Q29" s="2"/>
      <c r="R29" s="2"/>
      <c r="S29" s="2"/>
      <c r="T29" s="2"/>
      <c r="U29" s="2"/>
      <c r="V29" s="2"/>
      <c r="W29" s="2"/>
      <c r="X29" s="2"/>
      <c r="Y29" s="2"/>
      <c r="Z29" s="2"/>
    </row>
    <row r="30" spans="1:26" ht="15.75" customHeight="1">
      <c r="A30" s="222" t="s">
        <v>253</v>
      </c>
      <c r="B30" s="183"/>
      <c r="C30" s="180"/>
      <c r="D30" s="18" t="s">
        <v>35</v>
      </c>
      <c r="E30" s="4"/>
      <c r="F30" s="2"/>
      <c r="G30" s="2"/>
      <c r="H30" s="2"/>
      <c r="I30" s="2"/>
      <c r="J30" s="2"/>
      <c r="K30" s="2"/>
      <c r="L30" s="2"/>
      <c r="M30" s="2"/>
      <c r="N30" s="2"/>
      <c r="O30" s="2"/>
      <c r="P30" s="2"/>
      <c r="Q30" s="2"/>
      <c r="R30" s="2"/>
      <c r="S30" s="2"/>
      <c r="T30" s="2"/>
      <c r="U30" s="2"/>
      <c r="V30" s="2"/>
      <c r="W30" s="2"/>
      <c r="X30" s="2"/>
      <c r="Y30" s="2"/>
      <c r="Z30" s="2"/>
    </row>
    <row r="31" spans="1:26" ht="15.75" customHeight="1">
      <c r="A31" s="222" t="s">
        <v>254</v>
      </c>
      <c r="B31" s="183"/>
      <c r="C31" s="180"/>
      <c r="D31" s="18" t="s">
        <v>37</v>
      </c>
      <c r="E31" s="4"/>
      <c r="F31" s="2"/>
      <c r="G31" s="2"/>
      <c r="H31" s="2"/>
      <c r="I31" s="2"/>
      <c r="J31" s="2"/>
      <c r="K31" s="2"/>
      <c r="L31" s="2"/>
      <c r="M31" s="2"/>
      <c r="N31" s="2"/>
      <c r="O31" s="2"/>
      <c r="P31" s="2"/>
      <c r="Q31" s="2"/>
      <c r="R31" s="2"/>
      <c r="S31" s="2"/>
      <c r="T31" s="2"/>
      <c r="U31" s="2"/>
      <c r="V31" s="2"/>
      <c r="W31" s="2"/>
      <c r="X31" s="2"/>
      <c r="Y31" s="2"/>
      <c r="Z31" s="2"/>
    </row>
    <row r="32" spans="1:26" ht="15.75" customHeight="1">
      <c r="A32" s="19"/>
      <c r="B32" s="19"/>
      <c r="C32" s="19"/>
      <c r="D32" s="19"/>
      <c r="E32" s="2"/>
      <c r="F32" s="2"/>
      <c r="G32" s="2"/>
      <c r="H32" s="2"/>
      <c r="I32" s="2"/>
      <c r="J32" s="2"/>
      <c r="K32" s="2"/>
      <c r="L32" s="2"/>
      <c r="M32" s="2"/>
      <c r="N32" s="2"/>
      <c r="O32" s="2"/>
      <c r="P32" s="2"/>
      <c r="Q32" s="2"/>
      <c r="R32" s="2"/>
      <c r="S32" s="2"/>
      <c r="T32" s="2"/>
      <c r="U32" s="2"/>
      <c r="V32" s="2"/>
      <c r="W32" s="2"/>
      <c r="X32" s="2"/>
      <c r="Y32" s="2"/>
      <c r="Z32" s="2"/>
    </row>
    <row r="33" spans="1:26" ht="15.75" customHeight="1">
      <c r="A33" s="224" t="s">
        <v>30</v>
      </c>
      <c r="B33" s="183"/>
      <c r="C33" s="183"/>
      <c r="D33" s="183"/>
      <c r="E33" s="180"/>
      <c r="F33" s="2"/>
      <c r="G33" s="2"/>
      <c r="H33" s="2"/>
      <c r="I33" s="2"/>
      <c r="J33" s="2"/>
      <c r="K33" s="2"/>
      <c r="L33" s="2"/>
      <c r="M33" s="2"/>
      <c r="N33" s="2"/>
      <c r="O33" s="2"/>
      <c r="P33" s="2"/>
      <c r="Q33" s="2"/>
      <c r="R33" s="2"/>
      <c r="S33" s="2"/>
      <c r="T33" s="2"/>
      <c r="U33" s="2"/>
      <c r="V33" s="2"/>
      <c r="W33" s="2"/>
      <c r="X33" s="2"/>
      <c r="Y33" s="2"/>
      <c r="Z33" s="2"/>
    </row>
    <row r="34" spans="1:26" ht="15" customHeight="1">
      <c r="A34" s="225" t="s">
        <v>38</v>
      </c>
      <c r="B34" s="183"/>
      <c r="C34" s="183"/>
      <c r="D34" s="180"/>
      <c r="E34" s="20">
        <v>40</v>
      </c>
      <c r="F34" s="2"/>
      <c r="G34" s="2"/>
      <c r="H34" s="2"/>
      <c r="I34" s="2"/>
      <c r="J34" s="2"/>
      <c r="K34" s="2"/>
      <c r="L34" s="2"/>
      <c r="M34" s="2"/>
      <c r="N34" s="2"/>
      <c r="O34" s="2"/>
      <c r="P34" s="2"/>
      <c r="Q34" s="2"/>
      <c r="R34" s="2"/>
      <c r="S34" s="2"/>
      <c r="T34" s="2"/>
      <c r="U34" s="2"/>
      <c r="V34" s="2"/>
      <c r="W34" s="2"/>
      <c r="X34" s="2"/>
      <c r="Y34" s="2"/>
      <c r="Z34" s="2"/>
    </row>
    <row r="35" spans="1:26" ht="15" customHeight="1">
      <c r="A35" s="225" t="s">
        <v>39</v>
      </c>
      <c r="B35" s="183"/>
      <c r="C35" s="183"/>
      <c r="D35" s="180"/>
      <c r="E35" s="20" t="s">
        <v>40</v>
      </c>
      <c r="F35" s="2"/>
      <c r="G35" s="2"/>
      <c r="H35" s="2"/>
      <c r="I35" s="2"/>
      <c r="J35" s="2"/>
      <c r="K35" s="2"/>
      <c r="L35" s="2"/>
      <c r="M35" s="2"/>
      <c r="N35" s="2"/>
      <c r="O35" s="2"/>
      <c r="P35" s="2"/>
      <c r="Q35" s="2"/>
      <c r="R35" s="2"/>
      <c r="S35" s="2"/>
      <c r="T35" s="2"/>
      <c r="U35" s="2"/>
      <c r="V35" s="2"/>
      <c r="W35" s="2"/>
      <c r="X35" s="2"/>
      <c r="Y35" s="2"/>
      <c r="Z35" s="2"/>
    </row>
    <row r="36" spans="1:26" ht="15.75" customHeight="1">
      <c r="A36" s="225" t="s">
        <v>41</v>
      </c>
      <c r="B36" s="183"/>
      <c r="C36" s="183"/>
      <c r="D36" s="180"/>
      <c r="E36" s="21">
        <v>5.9</v>
      </c>
      <c r="F36" s="2"/>
      <c r="G36" s="2"/>
      <c r="H36" s="2"/>
      <c r="I36" s="2"/>
      <c r="J36" s="2"/>
      <c r="K36" s="2"/>
      <c r="L36" s="2"/>
      <c r="M36" s="2"/>
      <c r="N36" s="2"/>
      <c r="O36" s="2"/>
      <c r="P36" s="2"/>
      <c r="Q36" s="2"/>
      <c r="R36" s="2"/>
      <c r="S36" s="2"/>
      <c r="T36" s="2"/>
      <c r="U36" s="2"/>
      <c r="V36" s="2"/>
      <c r="W36" s="2"/>
      <c r="X36" s="2"/>
      <c r="Y36" s="2"/>
      <c r="Z36" s="2"/>
    </row>
    <row r="37" spans="1:26" ht="15.75" customHeight="1">
      <c r="A37" s="222" t="s">
        <v>42</v>
      </c>
      <c r="B37" s="183"/>
      <c r="C37" s="183"/>
      <c r="D37" s="180"/>
      <c r="E37" s="22">
        <v>6.24</v>
      </c>
      <c r="F37" s="2"/>
      <c r="G37" s="2"/>
      <c r="H37" s="2"/>
      <c r="I37" s="2"/>
      <c r="J37" s="2"/>
      <c r="K37" s="2"/>
      <c r="L37" s="2"/>
      <c r="M37" s="2"/>
      <c r="N37" s="2"/>
      <c r="O37" s="2"/>
      <c r="P37" s="2"/>
      <c r="Q37" s="2"/>
      <c r="R37" s="2"/>
      <c r="S37" s="2"/>
      <c r="T37" s="2"/>
      <c r="U37" s="2"/>
      <c r="V37" s="2"/>
      <c r="W37" s="2"/>
      <c r="X37" s="2"/>
      <c r="Y37" s="2"/>
      <c r="Z37" s="2"/>
    </row>
    <row r="38" spans="1:26" ht="15.75" customHeight="1">
      <c r="A38" s="222" t="s">
        <v>43</v>
      </c>
      <c r="B38" s="183"/>
      <c r="C38" s="183"/>
      <c r="D38" s="180"/>
      <c r="E38" s="164">
        <v>0</v>
      </c>
      <c r="F38" s="48"/>
      <c r="G38" s="48"/>
      <c r="H38" s="48"/>
      <c r="I38" s="48"/>
      <c r="J38" s="48"/>
      <c r="K38" s="2"/>
      <c r="L38" s="2"/>
      <c r="M38" s="2"/>
      <c r="N38" s="2"/>
      <c r="O38" s="2"/>
      <c r="P38" s="2"/>
      <c r="Q38" s="2"/>
      <c r="R38" s="2"/>
      <c r="S38" s="2"/>
      <c r="T38" s="2"/>
      <c r="U38" s="2"/>
      <c r="V38" s="2"/>
      <c r="W38" s="2"/>
      <c r="X38" s="2"/>
      <c r="Y38" s="2"/>
      <c r="Z38" s="2"/>
    </row>
    <row r="39" spans="1:26" ht="15.75" customHeight="1">
      <c r="A39" s="189" t="s">
        <v>44</v>
      </c>
      <c r="B39" s="183"/>
      <c r="C39" s="183"/>
      <c r="D39" s="180"/>
      <c r="E39" s="23"/>
      <c r="F39" s="48"/>
      <c r="G39" s="48"/>
      <c r="H39" s="48"/>
      <c r="I39" s="48"/>
      <c r="J39" s="48"/>
      <c r="K39" s="2"/>
      <c r="L39" s="2"/>
      <c r="M39" s="2"/>
      <c r="N39" s="2"/>
      <c r="O39" s="2"/>
      <c r="P39" s="2"/>
      <c r="Q39" s="2"/>
      <c r="R39" s="2"/>
      <c r="S39" s="2"/>
      <c r="T39" s="2"/>
      <c r="U39" s="2"/>
      <c r="V39" s="2"/>
      <c r="W39" s="2"/>
      <c r="X39" s="2"/>
      <c r="Y39" s="2"/>
      <c r="Z39" s="2"/>
    </row>
    <row r="40" spans="1:26" ht="8.25" customHeight="1">
      <c r="A40" s="226"/>
      <c r="B40" s="210"/>
      <c r="C40" s="210"/>
      <c r="D40" s="210"/>
      <c r="E40" s="210"/>
      <c r="F40" s="48"/>
      <c r="G40" s="48"/>
      <c r="H40" s="48"/>
      <c r="I40" s="48"/>
      <c r="J40" s="48"/>
      <c r="K40" s="2"/>
      <c r="L40" s="2"/>
      <c r="M40" s="2"/>
      <c r="N40" s="2"/>
      <c r="O40" s="2"/>
      <c r="P40" s="2"/>
      <c r="Q40" s="2"/>
      <c r="R40" s="2"/>
      <c r="S40" s="2"/>
      <c r="T40" s="2"/>
      <c r="U40" s="2"/>
      <c r="V40" s="2"/>
      <c r="W40" s="2"/>
      <c r="X40" s="2"/>
      <c r="Y40" s="2"/>
      <c r="Z40" s="2"/>
    </row>
    <row r="41" spans="1:26" ht="25.5" customHeight="1">
      <c r="A41" s="194" t="s">
        <v>45</v>
      </c>
      <c r="B41" s="183"/>
      <c r="C41" s="180"/>
      <c r="D41" s="48"/>
      <c r="E41" s="48"/>
      <c r="F41" s="48"/>
      <c r="G41" s="48"/>
      <c r="H41" s="48"/>
      <c r="I41" s="48"/>
      <c r="J41" s="48"/>
      <c r="K41" s="48"/>
      <c r="L41" s="48"/>
      <c r="M41" s="48"/>
      <c r="N41" s="48"/>
      <c r="O41" s="48"/>
      <c r="P41" s="2"/>
      <c r="Q41" s="2"/>
      <c r="R41" s="2"/>
      <c r="S41" s="2"/>
      <c r="T41" s="2"/>
      <c r="U41" s="2"/>
      <c r="V41" s="2"/>
      <c r="W41" s="2"/>
      <c r="X41" s="2"/>
      <c r="Y41" s="2"/>
      <c r="Z41" s="2"/>
    </row>
    <row r="42" spans="1:26" ht="25.5" customHeight="1">
      <c r="A42" s="182" t="s">
        <v>46</v>
      </c>
      <c r="B42" s="183"/>
      <c r="C42" s="180"/>
      <c r="D42" s="48"/>
      <c r="E42" s="48"/>
      <c r="F42" s="48"/>
      <c r="G42" s="48"/>
      <c r="H42" s="48"/>
      <c r="I42" s="48"/>
      <c r="J42" s="48"/>
      <c r="K42" s="48"/>
      <c r="L42" s="48"/>
      <c r="M42" s="48"/>
      <c r="N42" s="48"/>
      <c r="O42" s="48"/>
      <c r="P42" s="2"/>
      <c r="Q42" s="2"/>
      <c r="R42" s="2"/>
      <c r="S42" s="2"/>
      <c r="T42" s="2"/>
      <c r="U42" s="2"/>
      <c r="V42" s="2"/>
      <c r="W42" s="2"/>
      <c r="X42" s="2"/>
      <c r="Y42" s="2"/>
      <c r="Z42" s="2"/>
    </row>
    <row r="43" spans="1:26" ht="15.75" customHeight="1">
      <c r="A43" s="16" t="s">
        <v>47</v>
      </c>
      <c r="B43" s="16" t="s">
        <v>48</v>
      </c>
      <c r="C43" s="16" t="s">
        <v>49</v>
      </c>
      <c r="D43" s="48"/>
      <c r="E43" s="48"/>
      <c r="F43" s="48"/>
      <c r="G43" s="48"/>
      <c r="H43" s="48"/>
      <c r="I43" s="48"/>
      <c r="J43" s="48"/>
      <c r="K43" s="48"/>
      <c r="L43" s="48"/>
      <c r="M43" s="48"/>
      <c r="N43" s="48"/>
      <c r="O43" s="48"/>
      <c r="P43" s="2"/>
      <c r="Q43" s="2"/>
      <c r="R43" s="2"/>
      <c r="S43" s="2"/>
      <c r="T43" s="2"/>
      <c r="U43" s="2"/>
      <c r="V43" s="2"/>
      <c r="W43" s="2"/>
      <c r="X43" s="2"/>
      <c r="Y43" s="2"/>
      <c r="Z43" s="2"/>
    </row>
    <row r="44" spans="1:26" ht="15.75" customHeight="1">
      <c r="A44" s="47" t="s">
        <v>8</v>
      </c>
      <c r="B44" s="43" t="s">
        <v>50</v>
      </c>
      <c r="C44" s="165">
        <v>0</v>
      </c>
      <c r="D44" s="48"/>
      <c r="E44" s="48"/>
      <c r="F44" s="48"/>
      <c r="G44" s="48"/>
      <c r="H44" s="48"/>
      <c r="I44" s="48"/>
      <c r="J44" s="48"/>
      <c r="K44" s="48"/>
      <c r="L44" s="48"/>
      <c r="M44" s="48"/>
      <c r="N44" s="48"/>
      <c r="O44" s="48"/>
      <c r="P44" s="2"/>
      <c r="Q44" s="2"/>
      <c r="R44" s="2"/>
      <c r="S44" s="2"/>
      <c r="T44" s="2"/>
      <c r="U44" s="2"/>
      <c r="V44" s="2"/>
      <c r="W44" s="2"/>
      <c r="X44" s="2"/>
      <c r="Y44" s="2"/>
      <c r="Z44" s="2"/>
    </row>
    <row r="45" spans="1:26" ht="15.75" customHeight="1">
      <c r="A45" s="47" t="s">
        <v>11</v>
      </c>
      <c r="B45" s="43" t="s">
        <v>51</v>
      </c>
      <c r="C45" s="165">
        <v>0</v>
      </c>
      <c r="D45" s="48"/>
      <c r="E45" s="48"/>
      <c r="F45" s="48"/>
      <c r="G45" s="48"/>
      <c r="H45" s="48"/>
      <c r="I45" s="48"/>
      <c r="J45" s="48"/>
      <c r="K45" s="48"/>
      <c r="L45" s="48"/>
      <c r="M45" s="48"/>
      <c r="N45" s="48"/>
      <c r="O45" s="48"/>
      <c r="P45" s="2"/>
      <c r="Q45" s="2"/>
      <c r="R45" s="2"/>
      <c r="S45" s="2"/>
      <c r="T45" s="2"/>
      <c r="U45" s="2"/>
      <c r="V45" s="2"/>
      <c r="W45" s="2"/>
      <c r="X45" s="2"/>
      <c r="Y45" s="2"/>
      <c r="Z45" s="2"/>
    </row>
    <row r="46" spans="1:26" ht="15.75" customHeight="1">
      <c r="A46" s="47" t="s">
        <v>13</v>
      </c>
      <c r="B46" s="43" t="s">
        <v>52</v>
      </c>
      <c r="C46" s="165">
        <v>0</v>
      </c>
      <c r="D46" s="163"/>
      <c r="E46" s="48"/>
      <c r="F46" s="48"/>
      <c r="G46" s="48"/>
      <c r="H46" s="48"/>
      <c r="I46" s="48"/>
      <c r="J46" s="48"/>
      <c r="K46" s="48"/>
      <c r="L46" s="48"/>
      <c r="M46" s="48"/>
      <c r="N46" s="48"/>
      <c r="O46" s="48"/>
      <c r="P46" s="2"/>
      <c r="Q46" s="2"/>
      <c r="R46" s="2"/>
      <c r="S46" s="2"/>
      <c r="T46" s="2"/>
      <c r="U46" s="2"/>
      <c r="V46" s="2"/>
      <c r="W46" s="2"/>
      <c r="X46" s="2"/>
      <c r="Y46" s="2"/>
      <c r="Z46" s="2"/>
    </row>
    <row r="47" spans="1:26" ht="15.75" customHeight="1">
      <c r="A47" s="47" t="s">
        <v>16</v>
      </c>
      <c r="B47" s="43" t="s">
        <v>53</v>
      </c>
      <c r="C47" s="165"/>
      <c r="D47" s="48"/>
      <c r="E47" s="48"/>
      <c r="F47" s="48"/>
      <c r="G47" s="48"/>
      <c r="H47" s="48"/>
      <c r="I47" s="48"/>
      <c r="J47" s="48"/>
      <c r="K47" s="48"/>
      <c r="L47" s="48"/>
      <c r="M47" s="48"/>
      <c r="N47" s="48"/>
      <c r="O47" s="48"/>
      <c r="P47" s="2"/>
      <c r="Q47" s="2"/>
      <c r="R47" s="2"/>
      <c r="S47" s="2"/>
      <c r="T47" s="2"/>
      <c r="U47" s="2"/>
      <c r="V47" s="2"/>
      <c r="W47" s="2"/>
      <c r="X47" s="2"/>
      <c r="Y47" s="2"/>
      <c r="Z47" s="2"/>
    </row>
    <row r="48" spans="1:26" ht="15.75" customHeight="1">
      <c r="A48" s="47" t="s">
        <v>54</v>
      </c>
      <c r="B48" s="43" t="s">
        <v>55</v>
      </c>
      <c r="C48" s="165"/>
      <c r="D48" s="48"/>
      <c r="E48" s="48"/>
      <c r="F48" s="48"/>
      <c r="G48" s="48"/>
      <c r="H48" s="48"/>
      <c r="I48" s="48"/>
      <c r="J48" s="48"/>
      <c r="K48" s="48"/>
      <c r="L48" s="48"/>
      <c r="M48" s="48"/>
      <c r="N48" s="48"/>
      <c r="O48" s="48"/>
      <c r="P48" s="2"/>
      <c r="Q48" s="2"/>
      <c r="R48" s="2"/>
      <c r="S48" s="2"/>
      <c r="T48" s="2"/>
      <c r="U48" s="2"/>
      <c r="V48" s="2"/>
      <c r="W48" s="2"/>
      <c r="X48" s="2"/>
      <c r="Y48" s="2"/>
      <c r="Z48" s="2"/>
    </row>
    <row r="49" spans="1:26" ht="15.75" customHeight="1">
      <c r="A49" s="47" t="s">
        <v>56</v>
      </c>
      <c r="B49" s="43" t="s">
        <v>57</v>
      </c>
      <c r="C49" s="165"/>
      <c r="D49" s="48"/>
      <c r="E49" s="48"/>
      <c r="F49" s="48"/>
      <c r="G49" s="48"/>
      <c r="H49" s="48"/>
      <c r="I49" s="48"/>
      <c r="J49" s="48"/>
      <c r="K49" s="48"/>
      <c r="L49" s="48"/>
      <c r="M49" s="48"/>
      <c r="N49" s="48"/>
      <c r="O49" s="48"/>
      <c r="P49" s="2"/>
      <c r="Q49" s="2"/>
      <c r="R49" s="2"/>
      <c r="S49" s="2"/>
      <c r="T49" s="2"/>
      <c r="U49" s="2"/>
      <c r="V49" s="2"/>
      <c r="W49" s="2"/>
      <c r="X49" s="2"/>
      <c r="Y49" s="2"/>
      <c r="Z49" s="2"/>
    </row>
    <row r="50" spans="1:26" ht="15.75" customHeight="1">
      <c r="A50" s="47" t="s">
        <v>58</v>
      </c>
      <c r="B50" s="43" t="s">
        <v>59</v>
      </c>
      <c r="C50" s="165">
        <v>0</v>
      </c>
      <c r="D50" s="48"/>
      <c r="E50" s="48"/>
      <c r="F50" s="48"/>
      <c r="G50" s="48"/>
      <c r="H50" s="48"/>
      <c r="I50" s="48"/>
      <c r="J50" s="48"/>
      <c r="K50" s="48"/>
      <c r="L50" s="48"/>
      <c r="M50" s="48"/>
      <c r="N50" s="48"/>
      <c r="O50" s="48"/>
      <c r="P50" s="2"/>
      <c r="Q50" s="2"/>
      <c r="R50" s="2"/>
      <c r="S50" s="2"/>
      <c r="T50" s="2"/>
      <c r="U50" s="2"/>
      <c r="V50" s="2"/>
      <c r="W50" s="2"/>
      <c r="X50" s="2"/>
      <c r="Y50" s="2"/>
      <c r="Z50" s="2"/>
    </row>
    <row r="51" spans="1:26" ht="15.75" customHeight="1">
      <c r="A51" s="47" t="s">
        <v>60</v>
      </c>
      <c r="B51" s="43" t="s">
        <v>61</v>
      </c>
      <c r="C51" s="165"/>
      <c r="D51" s="48"/>
      <c r="E51" s="48"/>
      <c r="F51" s="48"/>
      <c r="G51" s="48"/>
      <c r="H51" s="48"/>
      <c r="I51" s="48"/>
      <c r="J51" s="48"/>
      <c r="K51" s="48"/>
      <c r="L51" s="48"/>
      <c r="M51" s="48"/>
      <c r="N51" s="48"/>
      <c r="O51" s="48"/>
      <c r="P51" s="2"/>
      <c r="Q51" s="2"/>
      <c r="R51" s="2"/>
      <c r="S51" s="2"/>
      <c r="T51" s="2"/>
      <c r="U51" s="2"/>
      <c r="V51" s="2"/>
      <c r="W51" s="2"/>
      <c r="X51" s="2"/>
      <c r="Y51" s="2"/>
      <c r="Z51" s="2"/>
    </row>
    <row r="52" spans="1:26" ht="28.5" customHeight="1">
      <c r="A52" s="179" t="s">
        <v>62</v>
      </c>
      <c r="B52" s="180"/>
      <c r="C52" s="24">
        <f>SUM(C44:C51)</f>
        <v>0</v>
      </c>
      <c r="D52" s="48"/>
      <c r="E52" s="48"/>
      <c r="F52" s="48"/>
      <c r="G52" s="48"/>
      <c r="H52" s="48"/>
      <c r="I52" s="48"/>
      <c r="J52" s="48"/>
      <c r="K52" s="48"/>
      <c r="L52" s="48"/>
      <c r="M52" s="48"/>
      <c r="N52" s="48"/>
      <c r="O52" s="48"/>
      <c r="P52" s="2"/>
      <c r="Q52" s="2"/>
      <c r="R52" s="2"/>
      <c r="S52" s="2"/>
      <c r="T52" s="2"/>
      <c r="U52" s="2"/>
      <c r="V52" s="2"/>
      <c r="W52" s="2"/>
      <c r="X52" s="2"/>
      <c r="Y52" s="2"/>
      <c r="Z52" s="2"/>
    </row>
    <row r="53" spans="1:26" ht="15.75" customHeight="1">
      <c r="A53" s="25"/>
      <c r="B53" s="48"/>
      <c r="C53" s="48"/>
      <c r="D53" s="48"/>
      <c r="E53" s="48"/>
      <c r="F53" s="48"/>
      <c r="G53" s="48"/>
      <c r="H53" s="48"/>
      <c r="I53" s="48"/>
      <c r="J53" s="48"/>
      <c r="K53" s="48"/>
      <c r="L53" s="48"/>
      <c r="M53" s="48"/>
      <c r="N53" s="48"/>
      <c r="O53" s="48"/>
      <c r="P53" s="2"/>
      <c r="Q53" s="2"/>
      <c r="R53" s="2"/>
      <c r="S53" s="2"/>
      <c r="T53" s="2"/>
      <c r="U53" s="2"/>
      <c r="V53" s="2"/>
      <c r="W53" s="2"/>
      <c r="X53" s="2"/>
      <c r="Y53" s="2"/>
      <c r="Z53" s="2"/>
    </row>
    <row r="54" spans="1:26" ht="15.75" customHeight="1">
      <c r="A54" s="186" t="s">
        <v>63</v>
      </c>
      <c r="B54" s="183"/>
      <c r="C54" s="180"/>
      <c r="D54" s="48"/>
      <c r="E54" s="48"/>
      <c r="F54" s="48"/>
      <c r="G54" s="48"/>
      <c r="H54" s="48"/>
      <c r="I54" s="48"/>
      <c r="J54" s="48"/>
      <c r="K54" s="48"/>
      <c r="L54" s="48"/>
      <c r="M54" s="48"/>
      <c r="N54" s="48"/>
      <c r="O54" s="48"/>
      <c r="P54" s="2"/>
      <c r="Q54" s="2"/>
      <c r="R54" s="2"/>
      <c r="S54" s="2"/>
      <c r="T54" s="2"/>
      <c r="U54" s="2"/>
      <c r="V54" s="2"/>
      <c r="W54" s="2"/>
      <c r="X54" s="2"/>
      <c r="Y54" s="2"/>
      <c r="Z54" s="2"/>
    </row>
    <row r="55" spans="1:26" ht="15.75" customHeight="1">
      <c r="A55" s="26" t="s">
        <v>47</v>
      </c>
      <c r="B55" s="26" t="s">
        <v>48</v>
      </c>
      <c r="C55" s="26" t="s">
        <v>49</v>
      </c>
      <c r="D55" s="48"/>
      <c r="E55" s="48"/>
      <c r="F55" s="48"/>
      <c r="G55" s="48"/>
      <c r="H55" s="48"/>
      <c r="I55" s="48"/>
      <c r="J55" s="48"/>
      <c r="K55" s="48"/>
      <c r="L55" s="48"/>
      <c r="M55" s="48"/>
      <c r="N55" s="48"/>
      <c r="O55" s="48"/>
      <c r="P55" s="2"/>
      <c r="Q55" s="2"/>
      <c r="R55" s="2"/>
      <c r="S55" s="2"/>
      <c r="T55" s="2"/>
      <c r="U55" s="2"/>
      <c r="V55" s="2"/>
      <c r="W55" s="2"/>
      <c r="X55" s="2"/>
      <c r="Y55" s="2"/>
      <c r="Z55" s="2"/>
    </row>
    <row r="56" spans="1:26" ht="15.75" customHeight="1">
      <c r="A56" s="47" t="s">
        <v>8</v>
      </c>
      <c r="B56" s="43" t="s">
        <v>50</v>
      </c>
      <c r="C56" s="165">
        <v>0</v>
      </c>
      <c r="D56" s="48"/>
      <c r="E56" s="48"/>
      <c r="F56" s="48"/>
      <c r="G56" s="48"/>
      <c r="H56" s="48"/>
      <c r="I56" s="48"/>
      <c r="J56" s="48"/>
      <c r="K56" s="48"/>
      <c r="L56" s="48"/>
      <c r="M56" s="48"/>
      <c r="N56" s="48"/>
      <c r="O56" s="48"/>
      <c r="P56" s="2"/>
      <c r="Q56" s="2"/>
      <c r="R56" s="2"/>
      <c r="S56" s="2"/>
      <c r="T56" s="2"/>
      <c r="U56" s="2"/>
      <c r="V56" s="2"/>
      <c r="W56" s="2"/>
      <c r="X56" s="2"/>
      <c r="Y56" s="2"/>
      <c r="Z56" s="2"/>
    </row>
    <row r="57" spans="1:26" ht="15.75" customHeight="1">
      <c r="A57" s="47" t="s">
        <v>11</v>
      </c>
      <c r="B57" s="43" t="s">
        <v>51</v>
      </c>
      <c r="C57" s="165">
        <v>0</v>
      </c>
      <c r="D57" s="48"/>
      <c r="E57" s="48"/>
      <c r="F57" s="48"/>
      <c r="G57" s="48"/>
      <c r="H57" s="48"/>
      <c r="I57" s="48"/>
      <c r="J57" s="48"/>
      <c r="K57" s="48"/>
      <c r="L57" s="48"/>
      <c r="M57" s="48"/>
      <c r="N57" s="48"/>
      <c r="O57" s="48"/>
      <c r="P57" s="2"/>
      <c r="Q57" s="2"/>
      <c r="R57" s="2"/>
      <c r="S57" s="2"/>
      <c r="T57" s="2"/>
      <c r="U57" s="2"/>
      <c r="V57" s="2"/>
      <c r="W57" s="2"/>
      <c r="X57" s="2"/>
      <c r="Y57" s="2"/>
      <c r="Z57" s="2"/>
    </row>
    <row r="58" spans="1:26" ht="15.75" customHeight="1">
      <c r="A58" s="47" t="s">
        <v>13</v>
      </c>
      <c r="B58" s="43" t="s">
        <v>52</v>
      </c>
      <c r="C58" s="165"/>
      <c r="D58" s="48"/>
      <c r="E58" s="48"/>
      <c r="F58" s="48"/>
      <c r="G58" s="48"/>
      <c r="H58" s="48"/>
      <c r="I58" s="48"/>
      <c r="J58" s="48"/>
      <c r="K58" s="48"/>
      <c r="L58" s="48"/>
      <c r="M58" s="48"/>
      <c r="N58" s="48"/>
      <c r="O58" s="48"/>
      <c r="P58" s="2"/>
      <c r="Q58" s="2"/>
      <c r="R58" s="2"/>
      <c r="S58" s="2"/>
      <c r="T58" s="2"/>
      <c r="U58" s="2"/>
      <c r="V58" s="2"/>
      <c r="W58" s="2"/>
      <c r="X58" s="2"/>
      <c r="Y58" s="2"/>
      <c r="Z58" s="2"/>
    </row>
    <row r="59" spans="1:26" ht="15.75" customHeight="1">
      <c r="A59" s="47" t="s">
        <v>16</v>
      </c>
      <c r="B59" s="43" t="s">
        <v>53</v>
      </c>
      <c r="C59" s="165"/>
      <c r="D59" s="48"/>
      <c r="E59" s="48"/>
      <c r="F59" s="48"/>
      <c r="G59" s="48"/>
      <c r="H59" s="48"/>
      <c r="I59" s="48"/>
      <c r="J59" s="48"/>
      <c r="K59" s="48"/>
      <c r="L59" s="48"/>
      <c r="M59" s="48"/>
      <c r="N59" s="48"/>
      <c r="O59" s="48"/>
      <c r="P59" s="2"/>
      <c r="Q59" s="2"/>
      <c r="R59" s="2"/>
      <c r="S59" s="2"/>
      <c r="T59" s="2"/>
      <c r="U59" s="2"/>
      <c r="V59" s="2"/>
      <c r="W59" s="2"/>
      <c r="X59" s="2"/>
      <c r="Y59" s="2"/>
      <c r="Z59" s="2"/>
    </row>
    <row r="60" spans="1:26" ht="15.75" customHeight="1">
      <c r="A60" s="47" t="s">
        <v>54</v>
      </c>
      <c r="B60" s="43" t="s">
        <v>55</v>
      </c>
      <c r="C60" s="165"/>
      <c r="D60" s="48"/>
      <c r="E60" s="48"/>
      <c r="F60" s="48"/>
      <c r="G60" s="48"/>
      <c r="H60" s="48"/>
      <c r="I60" s="48"/>
      <c r="J60" s="48"/>
      <c r="K60" s="48"/>
      <c r="L60" s="48"/>
      <c r="M60" s="48"/>
      <c r="N60" s="48"/>
      <c r="O60" s="48"/>
      <c r="P60" s="2"/>
      <c r="Q60" s="2"/>
      <c r="R60" s="2"/>
      <c r="S60" s="2"/>
      <c r="T60" s="2"/>
      <c r="U60" s="2"/>
      <c r="V60" s="2"/>
      <c r="W60" s="2"/>
      <c r="X60" s="2"/>
      <c r="Y60" s="2"/>
      <c r="Z60" s="2"/>
    </row>
    <row r="61" spans="1:26" ht="15.75" customHeight="1">
      <c r="A61" s="47" t="s">
        <v>56</v>
      </c>
      <c r="B61" s="43" t="s">
        <v>57</v>
      </c>
      <c r="C61" s="165"/>
      <c r="D61" s="48"/>
      <c r="E61" s="48"/>
      <c r="F61" s="48"/>
      <c r="G61" s="48"/>
      <c r="H61" s="48"/>
      <c r="I61" s="48"/>
      <c r="J61" s="48"/>
      <c r="K61" s="48"/>
      <c r="L61" s="48"/>
      <c r="M61" s="48"/>
      <c r="N61" s="48"/>
      <c r="O61" s="48"/>
      <c r="P61" s="2"/>
      <c r="Q61" s="2"/>
      <c r="R61" s="2"/>
      <c r="S61" s="2"/>
      <c r="T61" s="2"/>
      <c r="U61" s="2"/>
      <c r="V61" s="2"/>
      <c r="W61" s="2"/>
      <c r="X61" s="2"/>
      <c r="Y61" s="2"/>
      <c r="Z61" s="2"/>
    </row>
    <row r="62" spans="1:26" ht="15.75" customHeight="1">
      <c r="A62" s="47" t="s">
        <v>58</v>
      </c>
      <c r="B62" s="43" t="s">
        <v>59</v>
      </c>
      <c r="C62" s="165"/>
      <c r="D62" s="48"/>
      <c r="E62" s="48"/>
      <c r="F62" s="48"/>
      <c r="G62" s="48"/>
      <c r="H62" s="48"/>
      <c r="I62" s="48"/>
      <c r="J62" s="48"/>
      <c r="K62" s="48"/>
      <c r="L62" s="48"/>
      <c r="M62" s="48"/>
      <c r="N62" s="48"/>
      <c r="O62" s="48"/>
      <c r="P62" s="2"/>
      <c r="Q62" s="2"/>
      <c r="R62" s="2"/>
      <c r="S62" s="2"/>
      <c r="T62" s="2"/>
      <c r="U62" s="2"/>
      <c r="V62" s="2"/>
      <c r="W62" s="2"/>
      <c r="X62" s="2"/>
      <c r="Y62" s="2"/>
      <c r="Z62" s="2"/>
    </row>
    <row r="63" spans="1:26" ht="15.75" customHeight="1">
      <c r="A63" s="47" t="s">
        <v>60</v>
      </c>
      <c r="B63" s="43" t="s">
        <v>61</v>
      </c>
      <c r="C63" s="165"/>
      <c r="D63" s="48"/>
      <c r="E63" s="48"/>
      <c r="F63" s="48"/>
      <c r="G63" s="48"/>
      <c r="H63" s="48"/>
      <c r="I63" s="48"/>
      <c r="J63" s="48"/>
      <c r="K63" s="48"/>
      <c r="L63" s="48"/>
      <c r="M63" s="48"/>
      <c r="N63" s="48"/>
      <c r="O63" s="48"/>
      <c r="P63" s="2"/>
      <c r="Q63" s="2"/>
      <c r="R63" s="2"/>
      <c r="S63" s="2"/>
      <c r="T63" s="2"/>
      <c r="U63" s="2"/>
      <c r="V63" s="2"/>
      <c r="W63" s="2"/>
      <c r="X63" s="2"/>
      <c r="Y63" s="2"/>
      <c r="Z63" s="2"/>
    </row>
    <row r="64" spans="1:26" ht="15.75" customHeight="1">
      <c r="A64" s="181" t="s">
        <v>62</v>
      </c>
      <c r="B64" s="180"/>
      <c r="C64" s="27">
        <f>SUM(C56:C63)</f>
        <v>0</v>
      </c>
      <c r="D64" s="48"/>
      <c r="E64" s="48"/>
      <c r="F64" s="48"/>
      <c r="G64" s="48"/>
      <c r="H64" s="48"/>
      <c r="I64" s="48"/>
      <c r="J64" s="48"/>
      <c r="K64" s="48"/>
      <c r="L64" s="48"/>
      <c r="M64" s="48"/>
      <c r="N64" s="48"/>
      <c r="O64" s="48"/>
      <c r="P64" s="2"/>
      <c r="Q64" s="2"/>
      <c r="R64" s="2"/>
      <c r="S64" s="2"/>
      <c r="T64" s="2"/>
      <c r="U64" s="2"/>
      <c r="V64" s="2"/>
      <c r="W64" s="2"/>
      <c r="X64" s="2"/>
      <c r="Y64" s="2"/>
      <c r="Z64" s="2"/>
    </row>
    <row r="65" spans="1:26" ht="15.75" customHeight="1">
      <c r="A65" s="25"/>
      <c r="B65" s="48"/>
      <c r="C65" s="48"/>
      <c r="D65" s="48"/>
      <c r="E65" s="48"/>
      <c r="F65" s="48"/>
      <c r="G65" s="48"/>
      <c r="H65" s="48"/>
      <c r="I65" s="48"/>
      <c r="J65" s="48"/>
      <c r="K65" s="48"/>
      <c r="L65" s="48"/>
      <c r="M65" s="48"/>
      <c r="N65" s="48"/>
      <c r="O65" s="48"/>
      <c r="P65" s="2"/>
      <c r="Q65" s="2"/>
      <c r="R65" s="2"/>
      <c r="S65" s="2"/>
      <c r="T65" s="2"/>
      <c r="U65" s="2"/>
      <c r="V65" s="2"/>
      <c r="W65" s="2"/>
      <c r="X65" s="2"/>
      <c r="Y65" s="2"/>
      <c r="Z65" s="2"/>
    </row>
    <row r="66" spans="1:26" ht="15.75" customHeight="1">
      <c r="A66" s="182" t="s">
        <v>64</v>
      </c>
      <c r="B66" s="183"/>
      <c r="C66" s="180"/>
      <c r="D66" s="48"/>
      <c r="E66" s="48"/>
      <c r="F66" s="48"/>
      <c r="G66" s="48"/>
      <c r="H66" s="48"/>
      <c r="I66" s="48"/>
      <c r="J66" s="48"/>
      <c r="K66" s="48"/>
      <c r="L66" s="48"/>
      <c r="M66" s="48"/>
      <c r="N66" s="48"/>
      <c r="O66" s="48"/>
      <c r="P66" s="2"/>
      <c r="Q66" s="2"/>
      <c r="R66" s="2"/>
      <c r="S66" s="2"/>
      <c r="T66" s="2"/>
      <c r="U66" s="2"/>
      <c r="V66" s="2"/>
      <c r="W66" s="2"/>
      <c r="X66" s="2"/>
      <c r="Y66" s="2"/>
      <c r="Z66" s="2"/>
    </row>
    <row r="67" spans="1:26" ht="15.75" customHeight="1">
      <c r="A67" s="16" t="s">
        <v>65</v>
      </c>
      <c r="B67" s="16" t="s">
        <v>66</v>
      </c>
      <c r="C67" s="16" t="s">
        <v>49</v>
      </c>
      <c r="D67" s="48"/>
      <c r="E67" s="48"/>
      <c r="F67" s="48"/>
      <c r="G67" s="48"/>
      <c r="H67" s="48"/>
      <c r="I67" s="48"/>
      <c r="J67" s="48"/>
      <c r="K67" s="48"/>
      <c r="L67" s="48"/>
      <c r="M67" s="48"/>
      <c r="N67" s="48"/>
      <c r="O67" s="48"/>
      <c r="P67" s="2"/>
      <c r="Q67" s="2"/>
      <c r="R67" s="2"/>
      <c r="S67" s="2"/>
      <c r="T67" s="2"/>
      <c r="U67" s="2"/>
      <c r="V67" s="2"/>
      <c r="W67" s="2"/>
      <c r="X67" s="2"/>
      <c r="Y67" s="2"/>
      <c r="Z67" s="2"/>
    </row>
    <row r="68" spans="1:26" ht="15.75" customHeight="1">
      <c r="A68" s="47" t="s">
        <v>8</v>
      </c>
      <c r="B68" s="43" t="s">
        <v>67</v>
      </c>
      <c r="C68" s="165">
        <v>0</v>
      </c>
      <c r="D68" s="48"/>
      <c r="E68" s="48"/>
      <c r="F68" s="48"/>
      <c r="G68" s="48"/>
      <c r="H68" s="48"/>
      <c r="I68" s="48"/>
      <c r="J68" s="48"/>
      <c r="K68" s="48"/>
      <c r="L68" s="48"/>
      <c r="M68" s="48"/>
      <c r="N68" s="48"/>
      <c r="O68" s="48"/>
      <c r="P68" s="2"/>
      <c r="Q68" s="2"/>
      <c r="R68" s="2"/>
      <c r="S68" s="2"/>
      <c r="T68" s="2"/>
      <c r="U68" s="2"/>
      <c r="V68" s="2"/>
      <c r="W68" s="2"/>
      <c r="X68" s="2"/>
      <c r="Y68" s="2"/>
      <c r="Z68" s="2"/>
    </row>
    <row r="69" spans="1:26" ht="15.75" customHeight="1">
      <c r="A69" s="47" t="s">
        <v>68</v>
      </c>
      <c r="B69" s="43" t="s">
        <v>69</v>
      </c>
      <c r="C69" s="165">
        <v>0</v>
      </c>
      <c r="D69" s="48"/>
      <c r="E69" s="48"/>
      <c r="F69" s="48"/>
      <c r="G69" s="48"/>
      <c r="H69" s="48"/>
      <c r="I69" s="48"/>
      <c r="J69" s="48"/>
      <c r="K69" s="48"/>
      <c r="L69" s="48"/>
      <c r="M69" s="48"/>
      <c r="N69" s="48"/>
      <c r="O69" s="48"/>
      <c r="P69" s="2"/>
      <c r="Q69" s="2"/>
      <c r="R69" s="2"/>
      <c r="S69" s="2"/>
      <c r="T69" s="2"/>
      <c r="U69" s="2"/>
      <c r="V69" s="2"/>
      <c r="W69" s="2"/>
      <c r="X69" s="2"/>
      <c r="Y69" s="2"/>
      <c r="Z69" s="2"/>
    </row>
    <row r="70" spans="1:26" ht="30">
      <c r="A70" s="47" t="s">
        <v>11</v>
      </c>
      <c r="B70" s="43" t="s">
        <v>70</v>
      </c>
      <c r="C70" s="165">
        <v>0</v>
      </c>
      <c r="D70" s="48"/>
      <c r="E70" s="48"/>
      <c r="F70" s="48"/>
      <c r="G70" s="48"/>
      <c r="H70" s="48"/>
      <c r="I70" s="48"/>
      <c r="J70" s="48"/>
      <c r="K70" s="48"/>
      <c r="L70" s="48"/>
      <c r="M70" s="48"/>
      <c r="N70" s="48"/>
      <c r="O70" s="48"/>
      <c r="P70" s="2"/>
      <c r="Q70" s="2"/>
      <c r="R70" s="2"/>
      <c r="S70" s="2"/>
      <c r="T70" s="2"/>
      <c r="U70" s="2"/>
      <c r="V70" s="2"/>
      <c r="W70" s="2"/>
      <c r="X70" s="2"/>
      <c r="Y70" s="2"/>
      <c r="Z70" s="2"/>
    </row>
    <row r="71" spans="1:26" ht="15.75" customHeight="1">
      <c r="A71" s="47" t="s">
        <v>13</v>
      </c>
      <c r="B71" s="43" t="s">
        <v>71</v>
      </c>
      <c r="C71" s="165"/>
      <c r="D71" s="48"/>
      <c r="E71" s="48"/>
      <c r="F71" s="48"/>
      <c r="G71" s="48"/>
      <c r="H71" s="48"/>
      <c r="I71" s="48"/>
      <c r="J71" s="48"/>
      <c r="K71" s="48"/>
      <c r="L71" s="48"/>
      <c r="M71" s="48"/>
      <c r="N71" s="48"/>
      <c r="O71" s="48"/>
      <c r="P71" s="2"/>
      <c r="Q71" s="2"/>
      <c r="R71" s="2"/>
      <c r="S71" s="2"/>
      <c r="T71" s="2"/>
      <c r="U71" s="2"/>
      <c r="V71" s="2"/>
      <c r="W71" s="2"/>
      <c r="X71" s="2"/>
      <c r="Y71" s="2"/>
      <c r="Z71" s="2"/>
    </row>
    <row r="72" spans="1:26" ht="15.75" customHeight="1">
      <c r="A72" s="47" t="s">
        <v>16</v>
      </c>
      <c r="B72" s="43" t="s">
        <v>72</v>
      </c>
      <c r="C72" s="165"/>
      <c r="D72" s="48"/>
      <c r="E72" s="48"/>
      <c r="F72" s="48"/>
      <c r="G72" s="48"/>
      <c r="H72" s="48"/>
      <c r="I72" s="48"/>
      <c r="J72" s="48"/>
      <c r="K72" s="48"/>
      <c r="L72" s="48"/>
      <c r="M72" s="48"/>
      <c r="N72" s="48"/>
      <c r="O72" s="48"/>
      <c r="P72" s="2"/>
      <c r="Q72" s="2"/>
      <c r="R72" s="2"/>
      <c r="S72" s="2"/>
      <c r="T72" s="2"/>
      <c r="U72" s="2"/>
      <c r="V72" s="2"/>
      <c r="W72" s="2"/>
      <c r="X72" s="2"/>
      <c r="Y72" s="2"/>
      <c r="Z72" s="2"/>
    </row>
    <row r="73" spans="1:26" ht="35.25" customHeight="1">
      <c r="A73" s="47" t="s">
        <v>54</v>
      </c>
      <c r="B73" s="43" t="s">
        <v>73</v>
      </c>
      <c r="C73" s="165"/>
      <c r="D73" s="48"/>
      <c r="E73" s="48"/>
      <c r="F73" s="48"/>
      <c r="G73" s="48"/>
      <c r="H73" s="48"/>
      <c r="I73" s="48"/>
      <c r="J73" s="48"/>
      <c r="K73" s="48"/>
      <c r="L73" s="48"/>
      <c r="M73" s="48"/>
      <c r="N73" s="48"/>
      <c r="O73" s="48"/>
      <c r="P73" s="2"/>
      <c r="Q73" s="2"/>
      <c r="R73" s="2"/>
      <c r="S73" s="2"/>
      <c r="T73" s="2"/>
      <c r="U73" s="2"/>
      <c r="V73" s="2"/>
      <c r="W73" s="2"/>
      <c r="X73" s="2"/>
      <c r="Y73" s="2"/>
      <c r="Z73" s="2"/>
    </row>
    <row r="74" spans="1:26" ht="15.75" customHeight="1">
      <c r="A74" s="47" t="s">
        <v>56</v>
      </c>
      <c r="B74" s="43" t="s">
        <v>61</v>
      </c>
      <c r="C74" s="165">
        <v>0</v>
      </c>
      <c r="D74" s="48"/>
      <c r="E74" s="48"/>
      <c r="F74" s="48"/>
      <c r="G74" s="48"/>
      <c r="H74" s="48"/>
      <c r="I74" s="48"/>
      <c r="J74" s="48"/>
      <c r="K74" s="48"/>
      <c r="L74" s="48"/>
      <c r="M74" s="48"/>
      <c r="N74" s="48"/>
      <c r="O74" s="48"/>
      <c r="P74" s="2"/>
      <c r="Q74" s="2"/>
      <c r="R74" s="2"/>
      <c r="S74" s="2"/>
      <c r="T74" s="2"/>
      <c r="U74" s="2"/>
      <c r="V74" s="2"/>
      <c r="W74" s="2"/>
      <c r="X74" s="2"/>
      <c r="Y74" s="2"/>
      <c r="Z74" s="2"/>
    </row>
    <row r="75" spans="1:26" ht="15.75" customHeight="1">
      <c r="A75" s="179" t="s">
        <v>74</v>
      </c>
      <c r="B75" s="180"/>
      <c r="C75" s="24">
        <f>SUM(C68:C74)</f>
        <v>0</v>
      </c>
      <c r="D75" s="48"/>
      <c r="E75" s="48"/>
      <c r="F75" s="48"/>
      <c r="G75" s="48"/>
      <c r="H75" s="48"/>
      <c r="I75" s="48"/>
      <c r="J75" s="48"/>
      <c r="K75" s="48"/>
      <c r="L75" s="48"/>
      <c r="M75" s="48"/>
      <c r="N75" s="48"/>
      <c r="O75" s="48"/>
      <c r="P75" s="2"/>
      <c r="Q75" s="2"/>
      <c r="R75" s="2"/>
      <c r="S75" s="2"/>
      <c r="T75" s="2"/>
      <c r="U75" s="2"/>
      <c r="V75" s="2"/>
      <c r="W75" s="2"/>
      <c r="X75" s="2"/>
      <c r="Y75" s="2"/>
      <c r="Z75" s="2"/>
    </row>
    <row r="76" spans="1:26" ht="15.75" customHeight="1">
      <c r="A76" s="25"/>
      <c r="B76" s="48"/>
      <c r="C76" s="48"/>
      <c r="D76" s="48"/>
      <c r="E76" s="48"/>
      <c r="F76" s="48"/>
      <c r="G76" s="48"/>
      <c r="H76" s="48"/>
      <c r="I76" s="48"/>
      <c r="J76" s="48"/>
      <c r="K76" s="48"/>
      <c r="L76" s="48"/>
      <c r="M76" s="48"/>
      <c r="N76" s="48"/>
      <c r="O76" s="48"/>
      <c r="P76" s="2"/>
      <c r="Q76" s="2"/>
      <c r="R76" s="2"/>
      <c r="S76" s="2"/>
      <c r="T76" s="2"/>
      <c r="U76" s="2"/>
      <c r="V76" s="2"/>
      <c r="W76" s="2"/>
      <c r="X76" s="2"/>
      <c r="Y76" s="2"/>
      <c r="Z76" s="2"/>
    </row>
    <row r="77" spans="1:26" ht="15.75" customHeight="1">
      <c r="A77" s="186" t="s">
        <v>75</v>
      </c>
      <c r="B77" s="183"/>
      <c r="C77" s="180"/>
      <c r="D77" s="48"/>
      <c r="E77" s="48"/>
      <c r="F77" s="48"/>
      <c r="G77" s="48"/>
      <c r="H77" s="48"/>
      <c r="I77" s="48"/>
      <c r="J77" s="48"/>
      <c r="K77" s="48"/>
      <c r="L77" s="48"/>
      <c r="M77" s="48"/>
      <c r="N77" s="48"/>
      <c r="O77" s="48"/>
      <c r="P77" s="2"/>
      <c r="Q77" s="2"/>
      <c r="R77" s="2"/>
      <c r="S77" s="2"/>
      <c r="T77" s="2"/>
      <c r="U77" s="2"/>
      <c r="V77" s="2"/>
      <c r="W77" s="2"/>
      <c r="X77" s="2"/>
      <c r="Y77" s="2"/>
      <c r="Z77" s="2"/>
    </row>
    <row r="78" spans="1:26" ht="18.75" customHeight="1">
      <c r="A78" s="26" t="s">
        <v>65</v>
      </c>
      <c r="B78" s="26" t="s">
        <v>66</v>
      </c>
      <c r="C78" s="26" t="s">
        <v>49</v>
      </c>
      <c r="D78" s="48"/>
      <c r="E78" s="48"/>
      <c r="F78" s="48"/>
      <c r="G78" s="48"/>
      <c r="H78" s="48"/>
      <c r="I78" s="48"/>
      <c r="J78" s="48"/>
      <c r="K78" s="48"/>
      <c r="L78" s="48"/>
      <c r="M78" s="48"/>
      <c r="N78" s="48"/>
      <c r="O78" s="48"/>
      <c r="P78" s="2"/>
      <c r="Q78" s="2"/>
      <c r="R78" s="2"/>
      <c r="S78" s="2"/>
      <c r="T78" s="2"/>
      <c r="U78" s="2"/>
      <c r="V78" s="2"/>
      <c r="W78" s="2"/>
      <c r="X78" s="2"/>
      <c r="Y78" s="2"/>
      <c r="Z78" s="2"/>
    </row>
    <row r="79" spans="1:26" ht="15.75" customHeight="1">
      <c r="A79" s="47" t="s">
        <v>8</v>
      </c>
      <c r="B79" s="43" t="s">
        <v>67</v>
      </c>
      <c r="C79" s="165">
        <v>0</v>
      </c>
      <c r="D79" s="48"/>
      <c r="E79" s="48"/>
      <c r="F79" s="48"/>
      <c r="G79" s="48"/>
      <c r="H79" s="48"/>
      <c r="I79" s="48"/>
      <c r="J79" s="48"/>
      <c r="K79" s="48"/>
      <c r="L79" s="48"/>
      <c r="M79" s="48"/>
      <c r="N79" s="48"/>
      <c r="O79" s="48"/>
      <c r="P79" s="2"/>
      <c r="Q79" s="2"/>
      <c r="R79" s="2"/>
      <c r="S79" s="2"/>
      <c r="T79" s="2"/>
      <c r="U79" s="2"/>
      <c r="V79" s="2"/>
      <c r="W79" s="2"/>
      <c r="X79" s="2"/>
      <c r="Y79" s="2"/>
      <c r="Z79" s="2"/>
    </row>
    <row r="80" spans="1:26" ht="15.75" customHeight="1">
      <c r="A80" s="47" t="s">
        <v>68</v>
      </c>
      <c r="B80" s="43" t="s">
        <v>69</v>
      </c>
      <c r="C80" s="165"/>
      <c r="D80" s="48"/>
      <c r="E80" s="48"/>
      <c r="F80" s="48"/>
      <c r="G80" s="48"/>
      <c r="H80" s="48"/>
      <c r="I80" s="48"/>
      <c r="J80" s="48"/>
      <c r="K80" s="48"/>
      <c r="L80" s="48"/>
      <c r="M80" s="48"/>
      <c r="N80" s="48"/>
      <c r="O80" s="48"/>
      <c r="P80" s="2"/>
      <c r="Q80" s="2"/>
      <c r="R80" s="2"/>
      <c r="S80" s="2"/>
      <c r="T80" s="2"/>
      <c r="U80" s="2"/>
      <c r="V80" s="2"/>
      <c r="W80" s="2"/>
      <c r="X80" s="2"/>
      <c r="Y80" s="2"/>
      <c r="Z80" s="2"/>
    </row>
    <row r="81" spans="1:26" ht="30">
      <c r="A81" s="47" t="s">
        <v>11</v>
      </c>
      <c r="B81" s="43" t="s">
        <v>70</v>
      </c>
      <c r="C81" s="165">
        <v>0</v>
      </c>
      <c r="D81" s="48"/>
      <c r="E81" s="48"/>
      <c r="F81" s="48"/>
      <c r="G81" s="48"/>
      <c r="H81" s="48"/>
      <c r="I81" s="48"/>
      <c r="J81" s="48"/>
      <c r="K81" s="48"/>
      <c r="L81" s="48"/>
      <c r="M81" s="48"/>
      <c r="N81" s="48"/>
      <c r="O81" s="48"/>
      <c r="P81" s="2"/>
      <c r="Q81" s="2"/>
      <c r="R81" s="2"/>
      <c r="S81" s="2"/>
      <c r="T81" s="2"/>
      <c r="U81" s="2"/>
      <c r="V81" s="2"/>
      <c r="W81" s="2"/>
      <c r="X81" s="2"/>
      <c r="Y81" s="2"/>
      <c r="Z81" s="2"/>
    </row>
    <row r="82" spans="1:26" ht="15.75" customHeight="1">
      <c r="A82" s="47" t="s">
        <v>13</v>
      </c>
      <c r="B82" s="43" t="s">
        <v>71</v>
      </c>
      <c r="C82" s="165"/>
      <c r="D82" s="48"/>
      <c r="E82" s="48"/>
      <c r="F82" s="48"/>
      <c r="G82" s="48"/>
      <c r="H82" s="48"/>
      <c r="I82" s="48"/>
      <c r="J82" s="48"/>
      <c r="K82" s="48"/>
      <c r="L82" s="48"/>
      <c r="M82" s="48"/>
      <c r="N82" s="48"/>
      <c r="O82" s="48"/>
      <c r="P82" s="2"/>
      <c r="Q82" s="2"/>
      <c r="R82" s="2"/>
      <c r="S82" s="2"/>
      <c r="T82" s="2"/>
      <c r="U82" s="2"/>
      <c r="V82" s="2"/>
      <c r="W82" s="2"/>
      <c r="X82" s="2"/>
      <c r="Y82" s="2"/>
      <c r="Z82" s="2"/>
    </row>
    <row r="83" spans="1:26" ht="15.75" customHeight="1">
      <c r="A83" s="47" t="s">
        <v>16</v>
      </c>
      <c r="B83" s="43" t="s">
        <v>72</v>
      </c>
      <c r="C83" s="165"/>
      <c r="D83" s="48"/>
      <c r="E83" s="48"/>
      <c r="F83" s="48"/>
      <c r="G83" s="48"/>
      <c r="H83" s="48"/>
      <c r="I83" s="48"/>
      <c r="J83" s="48"/>
      <c r="K83" s="48"/>
      <c r="L83" s="48"/>
      <c r="M83" s="48"/>
      <c r="N83" s="48"/>
      <c r="O83" s="48"/>
      <c r="P83" s="2"/>
      <c r="Q83" s="2"/>
      <c r="R83" s="2"/>
      <c r="S83" s="2"/>
      <c r="T83" s="2"/>
      <c r="U83" s="2"/>
      <c r="V83" s="2"/>
      <c r="W83" s="2"/>
      <c r="X83" s="2"/>
      <c r="Y83" s="2"/>
      <c r="Z83" s="2"/>
    </row>
    <row r="84" spans="1:26" ht="15.75" customHeight="1">
      <c r="A84" s="47" t="s">
        <v>54</v>
      </c>
      <c r="B84" s="43" t="s">
        <v>73</v>
      </c>
      <c r="C84" s="165"/>
      <c r="D84" s="48"/>
      <c r="E84" s="48"/>
      <c r="F84" s="48"/>
      <c r="G84" s="48"/>
      <c r="H84" s="48"/>
      <c r="I84" s="48"/>
      <c r="J84" s="48"/>
      <c r="K84" s="48"/>
      <c r="L84" s="48"/>
      <c r="M84" s="48"/>
      <c r="N84" s="48"/>
      <c r="O84" s="48"/>
      <c r="P84" s="2"/>
      <c r="Q84" s="2"/>
      <c r="R84" s="2"/>
      <c r="S84" s="2"/>
      <c r="T84" s="2"/>
      <c r="U84" s="2"/>
      <c r="V84" s="2"/>
      <c r="W84" s="2"/>
      <c r="X84" s="2"/>
      <c r="Y84" s="2"/>
      <c r="Z84" s="2"/>
    </row>
    <row r="85" spans="1:26" ht="15.75" customHeight="1">
      <c r="A85" s="47" t="s">
        <v>56</v>
      </c>
      <c r="B85" s="43" t="s">
        <v>61</v>
      </c>
      <c r="C85" s="165">
        <v>0</v>
      </c>
      <c r="D85" s="48"/>
      <c r="E85" s="48"/>
      <c r="F85" s="48"/>
      <c r="G85" s="48"/>
      <c r="H85" s="48"/>
      <c r="I85" s="48"/>
      <c r="J85" s="48"/>
      <c r="K85" s="48"/>
      <c r="L85" s="48"/>
      <c r="M85" s="48"/>
      <c r="N85" s="48"/>
      <c r="O85" s="48"/>
      <c r="P85" s="2"/>
      <c r="Q85" s="2"/>
      <c r="R85" s="2"/>
      <c r="S85" s="2"/>
      <c r="T85" s="2"/>
      <c r="U85" s="2"/>
      <c r="V85" s="2"/>
      <c r="W85" s="2"/>
      <c r="X85" s="2"/>
      <c r="Y85" s="2"/>
      <c r="Z85" s="2"/>
    </row>
    <row r="86" spans="1:26" ht="15.75" customHeight="1">
      <c r="A86" s="181" t="s">
        <v>74</v>
      </c>
      <c r="B86" s="180"/>
      <c r="C86" s="27">
        <f>SUM(C79:C85)</f>
        <v>0</v>
      </c>
      <c r="D86" s="48"/>
      <c r="E86" s="48"/>
      <c r="F86" s="48"/>
      <c r="G86" s="48"/>
      <c r="H86" s="48"/>
      <c r="I86" s="48"/>
      <c r="J86" s="48"/>
      <c r="K86" s="48"/>
      <c r="L86" s="48"/>
      <c r="M86" s="48"/>
      <c r="N86" s="48"/>
      <c r="O86" s="48"/>
      <c r="P86" s="2"/>
      <c r="Q86" s="2"/>
      <c r="R86" s="2"/>
      <c r="S86" s="2"/>
      <c r="T86" s="2"/>
      <c r="U86" s="2"/>
      <c r="V86" s="2"/>
      <c r="W86" s="2"/>
      <c r="X86" s="2"/>
      <c r="Y86" s="2"/>
      <c r="Z86" s="2"/>
    </row>
    <row r="87" spans="1:26" ht="15" customHeight="1">
      <c r="A87" s="25"/>
      <c r="B87" s="48"/>
      <c r="C87" s="48"/>
      <c r="D87" s="48"/>
      <c r="E87" s="48"/>
      <c r="F87" s="48"/>
      <c r="G87" s="48"/>
      <c r="H87" s="48"/>
      <c r="I87" s="48"/>
      <c r="J87" s="48"/>
      <c r="K87" s="48"/>
      <c r="L87" s="48"/>
      <c r="M87" s="48"/>
      <c r="N87" s="48"/>
      <c r="O87" s="48"/>
      <c r="P87" s="2"/>
      <c r="Q87" s="2"/>
      <c r="R87" s="2"/>
      <c r="S87" s="2"/>
      <c r="T87" s="2"/>
      <c r="U87" s="2"/>
      <c r="V87" s="2"/>
      <c r="W87" s="2"/>
      <c r="X87" s="2"/>
      <c r="Y87" s="2"/>
      <c r="Z87" s="2"/>
    </row>
    <row r="88" spans="1:26" ht="15.75" customHeight="1">
      <c r="A88" s="182" t="s">
        <v>76</v>
      </c>
      <c r="B88" s="183"/>
      <c r="C88" s="183"/>
      <c r="D88" s="180"/>
      <c r="E88" s="48"/>
      <c r="F88" s="48"/>
      <c r="G88" s="48"/>
      <c r="H88" s="48"/>
      <c r="I88" s="48"/>
      <c r="J88" s="48"/>
      <c r="K88" s="48"/>
      <c r="L88" s="48"/>
      <c r="M88" s="48"/>
      <c r="N88" s="48"/>
      <c r="O88" s="48"/>
      <c r="P88" s="2"/>
      <c r="Q88" s="2"/>
      <c r="R88" s="2"/>
      <c r="S88" s="2"/>
      <c r="T88" s="2"/>
      <c r="U88" s="2"/>
      <c r="V88" s="2"/>
      <c r="W88" s="2"/>
      <c r="X88" s="2"/>
      <c r="Y88" s="2"/>
      <c r="Z88" s="2"/>
    </row>
    <row r="89" spans="1:26" ht="15.75" customHeight="1">
      <c r="A89" s="182" t="s">
        <v>77</v>
      </c>
      <c r="B89" s="183"/>
      <c r="C89" s="183"/>
      <c r="D89" s="180"/>
      <c r="E89" s="48"/>
      <c r="F89" s="48"/>
      <c r="G89" s="48"/>
      <c r="H89" s="48"/>
      <c r="I89" s="48"/>
      <c r="J89" s="48"/>
      <c r="K89" s="48"/>
      <c r="L89" s="48"/>
      <c r="M89" s="48"/>
      <c r="N89" s="48"/>
      <c r="O89" s="48"/>
      <c r="P89" s="2"/>
      <c r="Q89" s="2"/>
      <c r="R89" s="2"/>
      <c r="S89" s="2"/>
      <c r="T89" s="2"/>
      <c r="U89" s="2"/>
      <c r="V89" s="2"/>
      <c r="W89" s="2"/>
      <c r="X89" s="2"/>
      <c r="Y89" s="2"/>
      <c r="Z89" s="2"/>
    </row>
    <row r="90" spans="1:26" ht="15.75" customHeight="1">
      <c r="A90" s="16" t="s">
        <v>78</v>
      </c>
      <c r="B90" s="16" t="s">
        <v>79</v>
      </c>
      <c r="C90" s="16" t="s">
        <v>80</v>
      </c>
      <c r="D90" s="16" t="s">
        <v>49</v>
      </c>
      <c r="E90" s="48"/>
      <c r="F90" s="48"/>
      <c r="G90" s="48"/>
      <c r="H90" s="48"/>
      <c r="I90" s="48"/>
      <c r="J90" s="48"/>
      <c r="K90" s="48"/>
      <c r="L90" s="48"/>
      <c r="M90" s="48"/>
      <c r="N90" s="48"/>
      <c r="O90" s="48"/>
      <c r="P90" s="2"/>
      <c r="Q90" s="2"/>
      <c r="R90" s="2"/>
      <c r="S90" s="2"/>
      <c r="T90" s="2"/>
      <c r="U90" s="2"/>
      <c r="V90" s="2"/>
      <c r="W90" s="2"/>
      <c r="X90" s="2"/>
      <c r="Y90" s="2"/>
      <c r="Z90" s="2"/>
    </row>
    <row r="91" spans="1:26" ht="15.75" customHeight="1">
      <c r="A91" s="47" t="s">
        <v>8</v>
      </c>
      <c r="B91" s="43" t="s">
        <v>81</v>
      </c>
      <c r="C91" s="28">
        <v>0.2</v>
      </c>
      <c r="D91" s="29">
        <f>(C52+D116+D119)*C91</f>
        <v>0</v>
      </c>
      <c r="E91" s="48"/>
      <c r="F91" s="48"/>
      <c r="G91" s="48"/>
      <c r="H91" s="48"/>
      <c r="I91" s="48"/>
      <c r="J91" s="48"/>
      <c r="K91" s="48"/>
      <c r="L91" s="48"/>
      <c r="M91" s="48"/>
      <c r="N91" s="48"/>
      <c r="O91" s="48"/>
      <c r="P91" s="2"/>
      <c r="Q91" s="2"/>
      <c r="R91" s="2"/>
      <c r="S91" s="2"/>
      <c r="T91" s="2"/>
      <c r="U91" s="2"/>
      <c r="V91" s="2"/>
      <c r="W91" s="2"/>
      <c r="X91" s="2"/>
      <c r="Y91" s="2"/>
      <c r="Z91" s="2"/>
    </row>
    <row r="92" spans="1:26" ht="15.75" customHeight="1">
      <c r="A92" s="47" t="s">
        <v>11</v>
      </c>
      <c r="B92" s="43" t="s">
        <v>82</v>
      </c>
      <c r="C92" s="28">
        <v>1.4999999999999999E-2</v>
      </c>
      <c r="D92" s="29">
        <f>(C52+D116+D119)*C92</f>
        <v>0</v>
      </c>
      <c r="E92" s="48"/>
      <c r="F92" s="48"/>
      <c r="G92" s="48"/>
      <c r="H92" s="48"/>
      <c r="I92" s="48"/>
      <c r="J92" s="48"/>
      <c r="K92" s="48"/>
      <c r="L92" s="48"/>
      <c r="M92" s="48"/>
      <c r="N92" s="48"/>
      <c r="O92" s="48"/>
      <c r="P92" s="2"/>
      <c r="Q92" s="2"/>
      <c r="R92" s="2"/>
      <c r="S92" s="2"/>
      <c r="T92" s="2"/>
      <c r="U92" s="2"/>
      <c r="V92" s="2"/>
      <c r="W92" s="2"/>
      <c r="X92" s="2"/>
      <c r="Y92" s="2"/>
      <c r="Z92" s="2"/>
    </row>
    <row r="93" spans="1:26" ht="15.75" customHeight="1">
      <c r="A93" s="47" t="s">
        <v>13</v>
      </c>
      <c r="B93" s="43" t="s">
        <v>83</v>
      </c>
      <c r="C93" s="28">
        <v>0.01</v>
      </c>
      <c r="D93" s="29">
        <f>(C52+D116+D119)*C93</f>
        <v>0</v>
      </c>
      <c r="E93" s="48"/>
      <c r="F93" s="48"/>
      <c r="G93" s="48"/>
      <c r="H93" s="48"/>
      <c r="I93" s="48"/>
      <c r="J93" s="48"/>
      <c r="K93" s="48"/>
      <c r="L93" s="48"/>
      <c r="M93" s="48"/>
      <c r="N93" s="48"/>
      <c r="O93" s="48"/>
      <c r="P93" s="2"/>
      <c r="Q93" s="2"/>
      <c r="R93" s="2"/>
      <c r="S93" s="2"/>
      <c r="T93" s="2"/>
      <c r="U93" s="2"/>
      <c r="V93" s="2"/>
      <c r="W93" s="2"/>
      <c r="X93" s="2"/>
      <c r="Y93" s="2"/>
      <c r="Z93" s="2"/>
    </row>
    <row r="94" spans="1:26" ht="15.75" customHeight="1">
      <c r="A94" s="47" t="s">
        <v>16</v>
      </c>
      <c r="B94" s="43" t="s">
        <v>84</v>
      </c>
      <c r="C94" s="28">
        <v>2E-3</v>
      </c>
      <c r="D94" s="29">
        <f>(C52+D116+D119)*C94</f>
        <v>0</v>
      </c>
      <c r="E94" s="48"/>
      <c r="F94" s="48"/>
      <c r="G94" s="48"/>
      <c r="H94" s="48"/>
      <c r="I94" s="48"/>
      <c r="J94" s="48"/>
      <c r="K94" s="48"/>
      <c r="L94" s="48"/>
      <c r="M94" s="48"/>
      <c r="N94" s="48"/>
      <c r="O94" s="48"/>
      <c r="P94" s="2"/>
      <c r="Q94" s="2"/>
      <c r="R94" s="2"/>
      <c r="S94" s="2"/>
      <c r="T94" s="2"/>
      <c r="U94" s="2"/>
      <c r="V94" s="2"/>
      <c r="W94" s="2"/>
      <c r="X94" s="2"/>
      <c r="Y94" s="2"/>
      <c r="Z94" s="2"/>
    </row>
    <row r="95" spans="1:26" ht="15.75" customHeight="1">
      <c r="A95" s="47" t="s">
        <v>54</v>
      </c>
      <c r="B95" s="43" t="s">
        <v>85</v>
      </c>
      <c r="C95" s="28">
        <v>2.5000000000000001E-2</v>
      </c>
      <c r="D95" s="29">
        <f>(C52+D116+D119)*C95</f>
        <v>0</v>
      </c>
      <c r="E95" s="48"/>
      <c r="F95" s="48"/>
      <c r="G95" s="48"/>
      <c r="H95" s="48"/>
      <c r="I95" s="48"/>
      <c r="J95" s="48"/>
      <c r="K95" s="48"/>
      <c r="L95" s="48"/>
      <c r="M95" s="48"/>
      <c r="N95" s="48"/>
      <c r="O95" s="48"/>
      <c r="P95" s="2"/>
      <c r="Q95" s="2"/>
      <c r="R95" s="2"/>
      <c r="S95" s="2"/>
      <c r="T95" s="2"/>
      <c r="U95" s="2"/>
      <c r="V95" s="2"/>
      <c r="W95" s="2"/>
      <c r="X95" s="2"/>
      <c r="Y95" s="2"/>
      <c r="Z95" s="2"/>
    </row>
    <row r="96" spans="1:26" ht="15.75" customHeight="1">
      <c r="A96" s="47" t="s">
        <v>56</v>
      </c>
      <c r="B96" s="43" t="s">
        <v>86</v>
      </c>
      <c r="C96" s="28">
        <v>0.08</v>
      </c>
      <c r="D96" s="29">
        <f>(C52+D116+D119)*C96</f>
        <v>0</v>
      </c>
      <c r="E96" s="48"/>
      <c r="F96" s="48"/>
      <c r="G96" s="48"/>
      <c r="H96" s="48"/>
      <c r="I96" s="48"/>
      <c r="J96" s="48"/>
      <c r="K96" s="48"/>
      <c r="L96" s="48"/>
      <c r="M96" s="48"/>
      <c r="N96" s="48"/>
      <c r="O96" s="48"/>
      <c r="P96" s="2"/>
      <c r="Q96" s="2"/>
      <c r="R96" s="2"/>
      <c r="S96" s="2"/>
      <c r="T96" s="2"/>
      <c r="U96" s="2"/>
      <c r="V96" s="2"/>
      <c r="W96" s="2"/>
      <c r="X96" s="2"/>
      <c r="Y96" s="2"/>
      <c r="Z96" s="2"/>
    </row>
    <row r="97" spans="1:26" ht="15.75" customHeight="1">
      <c r="A97" s="30" t="s">
        <v>58</v>
      </c>
      <c r="B97" s="31" t="s">
        <v>87</v>
      </c>
      <c r="C97" s="32">
        <v>0.03</v>
      </c>
      <c r="D97" s="33">
        <f>(C52+D116+D119)*C97</f>
        <v>0</v>
      </c>
      <c r="E97" s="48"/>
      <c r="F97" s="48"/>
      <c r="G97" s="48"/>
      <c r="H97" s="48"/>
      <c r="I97" s="48"/>
      <c r="J97" s="48"/>
      <c r="K97" s="48"/>
      <c r="L97" s="48"/>
      <c r="M97" s="48"/>
      <c r="N97" s="48"/>
      <c r="O97" s="48"/>
      <c r="P97" s="2"/>
      <c r="Q97" s="2"/>
      <c r="R97" s="2"/>
      <c r="S97" s="2"/>
      <c r="T97" s="2"/>
      <c r="U97" s="2"/>
      <c r="V97" s="2"/>
      <c r="W97" s="2"/>
      <c r="X97" s="2"/>
      <c r="Y97" s="2"/>
      <c r="Z97" s="2"/>
    </row>
    <row r="98" spans="1:26" ht="15.75" customHeight="1">
      <c r="A98" s="47" t="s">
        <v>60</v>
      </c>
      <c r="B98" s="43" t="s">
        <v>88</v>
      </c>
      <c r="C98" s="28">
        <v>6.0000000000000001E-3</v>
      </c>
      <c r="D98" s="29">
        <f>(C52+D116+D119)*C98</f>
        <v>0</v>
      </c>
      <c r="E98" s="48"/>
      <c r="F98" s="48"/>
      <c r="G98" s="48"/>
      <c r="H98" s="48"/>
      <c r="I98" s="48"/>
      <c r="J98" s="48"/>
      <c r="K98" s="48"/>
      <c r="L98" s="48"/>
      <c r="M98" s="48"/>
      <c r="N98" s="48"/>
      <c r="O98" s="48"/>
      <c r="P98" s="2"/>
      <c r="Q98" s="2"/>
      <c r="R98" s="2"/>
      <c r="S98" s="2"/>
      <c r="T98" s="2"/>
      <c r="U98" s="2"/>
      <c r="V98" s="2"/>
      <c r="W98" s="2"/>
      <c r="X98" s="2"/>
      <c r="Y98" s="2"/>
      <c r="Z98" s="2"/>
    </row>
    <row r="99" spans="1:26" ht="15.75" customHeight="1">
      <c r="A99" s="179" t="s">
        <v>89</v>
      </c>
      <c r="B99" s="180"/>
      <c r="C99" s="34">
        <f t="shared" ref="C99:D99" si="0">SUM(C91:C98)</f>
        <v>0.3680000000000001</v>
      </c>
      <c r="D99" s="35">
        <f t="shared" si="0"/>
        <v>0</v>
      </c>
      <c r="E99" s="48"/>
      <c r="F99" s="48"/>
      <c r="G99" s="48"/>
      <c r="H99" s="48"/>
      <c r="I99" s="48"/>
      <c r="J99" s="48"/>
      <c r="K99" s="48"/>
      <c r="L99" s="48"/>
      <c r="M99" s="48"/>
      <c r="N99" s="48"/>
      <c r="O99" s="48"/>
      <c r="P99" s="2"/>
      <c r="Q99" s="2"/>
      <c r="R99" s="2"/>
      <c r="S99" s="2"/>
      <c r="T99" s="2"/>
      <c r="U99" s="2"/>
      <c r="V99" s="2"/>
      <c r="W99" s="2"/>
      <c r="X99" s="2"/>
      <c r="Y99" s="2"/>
      <c r="Z99" s="2"/>
    </row>
    <row r="100" spans="1:26" ht="15.75" customHeight="1">
      <c r="A100" s="184"/>
      <c r="B100" s="183"/>
      <c r="C100" s="183"/>
      <c r="D100" s="185"/>
      <c r="E100" s="48"/>
      <c r="F100" s="48"/>
      <c r="G100" s="48"/>
      <c r="H100" s="48"/>
      <c r="I100" s="48"/>
      <c r="J100" s="48"/>
      <c r="K100" s="48"/>
      <c r="L100" s="48"/>
      <c r="M100" s="48"/>
      <c r="N100" s="48"/>
      <c r="O100" s="48"/>
      <c r="P100" s="2"/>
      <c r="Q100" s="2"/>
      <c r="R100" s="2"/>
      <c r="S100" s="2"/>
      <c r="T100" s="2"/>
      <c r="U100" s="2"/>
      <c r="V100" s="2"/>
      <c r="W100" s="2"/>
      <c r="X100" s="2"/>
      <c r="Y100" s="2"/>
      <c r="Z100" s="2"/>
    </row>
    <row r="101" spans="1:26" ht="15.75" customHeight="1">
      <c r="A101" s="186" t="s">
        <v>90</v>
      </c>
      <c r="B101" s="183"/>
      <c r="C101" s="183"/>
      <c r="D101" s="180"/>
      <c r="E101" s="48"/>
      <c r="F101" s="48"/>
      <c r="G101" s="48"/>
      <c r="H101" s="48"/>
      <c r="I101" s="48"/>
      <c r="J101" s="48"/>
      <c r="K101" s="48"/>
      <c r="L101" s="48"/>
      <c r="M101" s="48"/>
      <c r="N101" s="48"/>
      <c r="O101" s="48"/>
      <c r="P101" s="2"/>
      <c r="Q101" s="2"/>
      <c r="R101" s="2"/>
      <c r="S101" s="2"/>
      <c r="T101" s="2"/>
      <c r="U101" s="2"/>
      <c r="V101" s="2"/>
      <c r="W101" s="2"/>
      <c r="X101" s="2"/>
      <c r="Y101" s="2"/>
      <c r="Z101" s="2"/>
    </row>
    <row r="102" spans="1:26" ht="15.75" customHeight="1">
      <c r="A102" s="186" t="s">
        <v>77</v>
      </c>
      <c r="B102" s="183"/>
      <c r="C102" s="183"/>
      <c r="D102" s="180"/>
      <c r="E102" s="48"/>
      <c r="F102" s="48"/>
      <c r="G102" s="48"/>
      <c r="H102" s="48"/>
      <c r="I102" s="48"/>
      <c r="J102" s="48"/>
      <c r="K102" s="48"/>
      <c r="L102" s="48"/>
      <c r="M102" s="48"/>
      <c r="N102" s="48"/>
      <c r="O102" s="48"/>
      <c r="P102" s="2"/>
      <c r="Q102" s="2"/>
      <c r="R102" s="2"/>
      <c r="S102" s="2"/>
      <c r="T102" s="2"/>
      <c r="U102" s="2"/>
      <c r="V102" s="2"/>
      <c r="W102" s="2"/>
      <c r="X102" s="2"/>
      <c r="Y102" s="2"/>
      <c r="Z102" s="2"/>
    </row>
    <row r="103" spans="1:26" ht="15.75" customHeight="1">
      <c r="A103" s="26" t="s">
        <v>78</v>
      </c>
      <c r="B103" s="26" t="s">
        <v>79</v>
      </c>
      <c r="C103" s="26" t="s">
        <v>80</v>
      </c>
      <c r="D103" s="26" t="s">
        <v>49</v>
      </c>
      <c r="E103" s="48"/>
      <c r="F103" s="48"/>
      <c r="G103" s="48"/>
      <c r="H103" s="48"/>
      <c r="I103" s="48"/>
      <c r="J103" s="48"/>
      <c r="K103" s="48"/>
      <c r="L103" s="48"/>
      <c r="M103" s="48"/>
      <c r="N103" s="48"/>
      <c r="O103" s="48"/>
      <c r="P103" s="2"/>
      <c r="Q103" s="2"/>
      <c r="R103" s="2"/>
      <c r="S103" s="2"/>
      <c r="T103" s="2"/>
      <c r="U103" s="2"/>
      <c r="V103" s="2"/>
      <c r="W103" s="2"/>
      <c r="X103" s="2"/>
      <c r="Y103" s="2"/>
      <c r="Z103" s="2"/>
    </row>
    <row r="104" spans="1:26" ht="15.75" customHeight="1">
      <c r="A104" s="47" t="s">
        <v>8</v>
      </c>
      <c r="B104" s="43" t="s">
        <v>81</v>
      </c>
      <c r="C104" s="28">
        <v>0.2</v>
      </c>
      <c r="D104" s="29">
        <f>(C64+D124+D127)*C104</f>
        <v>0</v>
      </c>
      <c r="E104" s="48"/>
      <c r="F104" s="48"/>
      <c r="G104" s="48"/>
      <c r="H104" s="48"/>
      <c r="I104" s="48"/>
      <c r="J104" s="48"/>
      <c r="K104" s="48"/>
      <c r="L104" s="48"/>
      <c r="M104" s="48"/>
      <c r="N104" s="48"/>
      <c r="O104" s="48"/>
      <c r="P104" s="2"/>
      <c r="Q104" s="2"/>
      <c r="R104" s="2"/>
      <c r="S104" s="2"/>
      <c r="T104" s="2"/>
      <c r="U104" s="2"/>
      <c r="V104" s="2"/>
      <c r="W104" s="2"/>
      <c r="X104" s="2"/>
      <c r="Y104" s="2"/>
      <c r="Z104" s="2"/>
    </row>
    <row r="105" spans="1:26" ht="15.75" customHeight="1">
      <c r="A105" s="47" t="s">
        <v>11</v>
      </c>
      <c r="B105" s="43" t="s">
        <v>82</v>
      </c>
      <c r="C105" s="28">
        <v>1.4999999999999999E-2</v>
      </c>
      <c r="D105" s="29">
        <f>(C64+D124+D127)*C105</f>
        <v>0</v>
      </c>
      <c r="E105" s="48"/>
      <c r="F105" s="48"/>
      <c r="G105" s="48"/>
      <c r="H105" s="48"/>
      <c r="I105" s="48"/>
      <c r="J105" s="48"/>
      <c r="K105" s="48"/>
      <c r="L105" s="48"/>
      <c r="M105" s="48"/>
      <c r="N105" s="48"/>
      <c r="O105" s="48"/>
      <c r="P105" s="2"/>
      <c r="Q105" s="2"/>
      <c r="R105" s="2"/>
      <c r="S105" s="2"/>
      <c r="T105" s="2"/>
      <c r="U105" s="2"/>
      <c r="V105" s="2"/>
      <c r="W105" s="2"/>
      <c r="X105" s="2"/>
      <c r="Y105" s="2"/>
      <c r="Z105" s="2"/>
    </row>
    <row r="106" spans="1:26" ht="15.75" customHeight="1">
      <c r="A106" s="47" t="s">
        <v>13</v>
      </c>
      <c r="B106" s="43" t="s">
        <v>83</v>
      </c>
      <c r="C106" s="28">
        <v>0.01</v>
      </c>
      <c r="D106" s="29">
        <f>(C64+D124+D127)*C106</f>
        <v>0</v>
      </c>
      <c r="E106" s="48"/>
      <c r="F106" s="48"/>
      <c r="G106" s="48"/>
      <c r="H106" s="48"/>
      <c r="I106" s="48"/>
      <c r="J106" s="48"/>
      <c r="K106" s="48"/>
      <c r="L106" s="48"/>
      <c r="M106" s="48"/>
      <c r="N106" s="48"/>
      <c r="O106" s="48"/>
      <c r="P106" s="2"/>
      <c r="Q106" s="2"/>
      <c r="R106" s="2"/>
      <c r="S106" s="2"/>
      <c r="T106" s="2"/>
      <c r="U106" s="2"/>
      <c r="V106" s="2"/>
      <c r="W106" s="2"/>
      <c r="X106" s="2"/>
      <c r="Y106" s="2"/>
      <c r="Z106" s="2"/>
    </row>
    <row r="107" spans="1:26" ht="15.75" customHeight="1">
      <c r="A107" s="47" t="s">
        <v>16</v>
      </c>
      <c r="B107" s="43" t="s">
        <v>84</v>
      </c>
      <c r="C107" s="28">
        <v>2E-3</v>
      </c>
      <c r="D107" s="29">
        <f>(C64+D124+D127)*C107</f>
        <v>0</v>
      </c>
      <c r="E107" s="48"/>
      <c r="F107" s="48"/>
      <c r="G107" s="48"/>
      <c r="H107" s="48"/>
      <c r="I107" s="48"/>
      <c r="J107" s="48"/>
      <c r="K107" s="48"/>
      <c r="L107" s="48"/>
      <c r="M107" s="48"/>
      <c r="N107" s="48"/>
      <c r="O107" s="48"/>
      <c r="P107" s="2"/>
      <c r="Q107" s="2"/>
      <c r="R107" s="2"/>
      <c r="S107" s="2"/>
      <c r="T107" s="2"/>
      <c r="U107" s="2"/>
      <c r="V107" s="2"/>
      <c r="W107" s="2"/>
      <c r="X107" s="2"/>
      <c r="Y107" s="2"/>
      <c r="Z107" s="2"/>
    </row>
    <row r="108" spans="1:26" ht="15.75" customHeight="1">
      <c r="A108" s="47" t="s">
        <v>54</v>
      </c>
      <c r="B108" s="43" t="s">
        <v>85</v>
      </c>
      <c r="C108" s="28">
        <v>2.5000000000000001E-2</v>
      </c>
      <c r="D108" s="29">
        <f>(C64+D124+D127)*C108</f>
        <v>0</v>
      </c>
      <c r="E108" s="48"/>
      <c r="F108" s="48"/>
      <c r="G108" s="48"/>
      <c r="H108" s="48"/>
      <c r="I108" s="48"/>
      <c r="J108" s="48"/>
      <c r="K108" s="48"/>
      <c r="L108" s="48"/>
      <c r="M108" s="48"/>
      <c r="N108" s="48"/>
      <c r="O108" s="48"/>
      <c r="P108" s="2"/>
      <c r="Q108" s="2"/>
      <c r="R108" s="2"/>
      <c r="S108" s="2"/>
      <c r="T108" s="2"/>
      <c r="U108" s="2"/>
      <c r="V108" s="2"/>
      <c r="W108" s="2"/>
      <c r="X108" s="2"/>
      <c r="Y108" s="2"/>
      <c r="Z108" s="2"/>
    </row>
    <row r="109" spans="1:26" ht="15.75" customHeight="1">
      <c r="A109" s="47" t="s">
        <v>56</v>
      </c>
      <c r="B109" s="43" t="s">
        <v>86</v>
      </c>
      <c r="C109" s="28">
        <v>0.08</v>
      </c>
      <c r="D109" s="29">
        <f>(C64+D124+D127)*C109</f>
        <v>0</v>
      </c>
      <c r="E109" s="48"/>
      <c r="F109" s="48"/>
      <c r="G109" s="48"/>
      <c r="H109" s="48"/>
      <c r="I109" s="48"/>
      <c r="J109" s="48"/>
      <c r="K109" s="48"/>
      <c r="L109" s="48"/>
      <c r="M109" s="48"/>
      <c r="N109" s="48"/>
      <c r="O109" s="48"/>
      <c r="P109" s="2"/>
      <c r="Q109" s="2"/>
      <c r="R109" s="2"/>
      <c r="S109" s="2"/>
      <c r="T109" s="2"/>
      <c r="U109" s="2"/>
      <c r="V109" s="2"/>
      <c r="W109" s="2"/>
      <c r="X109" s="2"/>
      <c r="Y109" s="2"/>
      <c r="Z109" s="2"/>
    </row>
    <row r="110" spans="1:26" ht="30">
      <c r="A110" s="30" t="s">
        <v>58</v>
      </c>
      <c r="B110" s="31" t="s">
        <v>87</v>
      </c>
      <c r="C110" s="32">
        <v>0.03</v>
      </c>
      <c r="D110" s="33">
        <f>(C64+D124+D127)*C110</f>
        <v>0</v>
      </c>
      <c r="E110" s="48"/>
      <c r="F110" s="48"/>
      <c r="G110" s="48"/>
      <c r="H110" s="48"/>
      <c r="I110" s="48"/>
      <c r="J110" s="48"/>
      <c r="K110" s="48"/>
      <c r="L110" s="48"/>
      <c r="M110" s="48"/>
      <c r="N110" s="48"/>
      <c r="O110" s="48"/>
      <c r="P110" s="2"/>
      <c r="Q110" s="2"/>
      <c r="R110" s="2"/>
      <c r="S110" s="2"/>
      <c r="T110" s="2"/>
      <c r="U110" s="2"/>
      <c r="V110" s="2"/>
      <c r="W110" s="2"/>
      <c r="X110" s="2"/>
      <c r="Y110" s="2"/>
      <c r="Z110" s="2"/>
    </row>
    <row r="111" spans="1:26" ht="15.75" customHeight="1">
      <c r="A111" s="47" t="s">
        <v>60</v>
      </c>
      <c r="B111" s="43" t="s">
        <v>88</v>
      </c>
      <c r="C111" s="28">
        <v>6.0000000000000001E-3</v>
      </c>
      <c r="D111" s="29">
        <f>(C64+D124+D127)*C111</f>
        <v>0</v>
      </c>
      <c r="E111" s="48"/>
      <c r="F111" s="48"/>
      <c r="G111" s="48"/>
      <c r="H111" s="48"/>
      <c r="I111" s="48"/>
      <c r="J111" s="48"/>
      <c r="K111" s="48"/>
      <c r="L111" s="48"/>
      <c r="M111" s="48"/>
      <c r="N111" s="48"/>
      <c r="O111" s="48"/>
      <c r="P111" s="2"/>
      <c r="Q111" s="2"/>
      <c r="R111" s="2"/>
      <c r="S111" s="2"/>
      <c r="T111" s="2"/>
      <c r="U111" s="2"/>
      <c r="V111" s="2"/>
      <c r="W111" s="2"/>
      <c r="X111" s="2"/>
      <c r="Y111" s="2"/>
      <c r="Z111" s="2"/>
    </row>
    <row r="112" spans="1:26" ht="15.75" customHeight="1">
      <c r="A112" s="181" t="s">
        <v>89</v>
      </c>
      <c r="B112" s="180"/>
      <c r="C112" s="36">
        <f t="shared" ref="C112:D112" si="1">SUM(C104:C111)</f>
        <v>0.3680000000000001</v>
      </c>
      <c r="D112" s="37">
        <f t="shared" si="1"/>
        <v>0</v>
      </c>
      <c r="E112" s="48"/>
      <c r="F112" s="48"/>
      <c r="G112" s="48"/>
      <c r="H112" s="48"/>
      <c r="I112" s="48"/>
      <c r="J112" s="48"/>
      <c r="K112" s="48"/>
      <c r="L112" s="48"/>
      <c r="M112" s="48"/>
      <c r="N112" s="48"/>
      <c r="O112" s="48"/>
      <c r="P112" s="2"/>
      <c r="Q112" s="2"/>
      <c r="R112" s="2"/>
      <c r="S112" s="2"/>
      <c r="T112" s="2"/>
      <c r="U112" s="2"/>
      <c r="V112" s="2"/>
      <c r="W112" s="2"/>
      <c r="X112" s="2"/>
      <c r="Y112" s="2"/>
      <c r="Z112" s="2"/>
    </row>
    <row r="113" spans="1:26" ht="15.75" customHeight="1">
      <c r="A113" s="25"/>
      <c r="B113" s="48"/>
      <c r="C113" s="48"/>
      <c r="D113" s="48"/>
      <c r="E113" s="48"/>
      <c r="F113" s="48"/>
      <c r="G113" s="48"/>
      <c r="H113" s="48"/>
      <c r="I113" s="48"/>
      <c r="J113" s="48"/>
      <c r="K113" s="48"/>
      <c r="L113" s="48"/>
      <c r="M113" s="48"/>
      <c r="N113" s="48"/>
      <c r="O113" s="48"/>
      <c r="P113" s="2"/>
      <c r="Q113" s="2"/>
      <c r="R113" s="2"/>
      <c r="S113" s="2"/>
      <c r="T113" s="2"/>
      <c r="U113" s="2"/>
      <c r="V113" s="2"/>
      <c r="W113" s="2"/>
      <c r="X113" s="2"/>
      <c r="Y113" s="2"/>
      <c r="Z113" s="2"/>
    </row>
    <row r="114" spans="1:26" ht="15.75" customHeight="1">
      <c r="A114" s="182" t="s">
        <v>91</v>
      </c>
      <c r="B114" s="183"/>
      <c r="C114" s="183"/>
      <c r="D114" s="180"/>
      <c r="E114" s="48"/>
      <c r="F114" s="48"/>
      <c r="G114" s="48"/>
      <c r="H114" s="48"/>
      <c r="I114" s="48"/>
      <c r="J114" s="48"/>
      <c r="K114" s="48"/>
      <c r="L114" s="48"/>
      <c r="M114" s="48"/>
      <c r="N114" s="48"/>
      <c r="O114" s="48"/>
      <c r="P114" s="2"/>
      <c r="Q114" s="2"/>
      <c r="R114" s="2"/>
      <c r="S114" s="2"/>
      <c r="T114" s="2"/>
      <c r="U114" s="2"/>
      <c r="V114" s="2"/>
      <c r="W114" s="2"/>
      <c r="X114" s="2"/>
      <c r="Y114" s="2"/>
      <c r="Z114" s="2"/>
    </row>
    <row r="115" spans="1:26" ht="15.75" customHeight="1">
      <c r="A115" s="16" t="s">
        <v>92</v>
      </c>
      <c r="B115" s="16" t="s">
        <v>93</v>
      </c>
      <c r="C115" s="16" t="s">
        <v>80</v>
      </c>
      <c r="D115" s="16" t="s">
        <v>49</v>
      </c>
      <c r="E115" s="48"/>
      <c r="F115" s="48"/>
      <c r="G115" s="48"/>
      <c r="H115" s="48"/>
      <c r="I115" s="48"/>
      <c r="J115" s="48"/>
      <c r="K115" s="48"/>
      <c r="L115" s="48"/>
      <c r="M115" s="48"/>
      <c r="N115" s="48"/>
      <c r="O115" s="48"/>
      <c r="P115" s="2"/>
      <c r="Q115" s="2"/>
      <c r="R115" s="2"/>
      <c r="S115" s="2"/>
      <c r="T115" s="2"/>
      <c r="U115" s="2"/>
      <c r="V115" s="2"/>
      <c r="W115" s="2"/>
      <c r="X115" s="2"/>
      <c r="Y115" s="2"/>
      <c r="Z115" s="2"/>
    </row>
    <row r="116" spans="1:26" ht="15.75" customHeight="1">
      <c r="A116" s="47" t="s">
        <v>8</v>
      </c>
      <c r="B116" s="43" t="s">
        <v>94</v>
      </c>
      <c r="C116" s="28">
        <v>8.3299999999999999E-2</v>
      </c>
      <c r="D116" s="29">
        <f>C52*C116</f>
        <v>0</v>
      </c>
      <c r="E116" s="48"/>
      <c r="F116" s="48"/>
      <c r="G116" s="48"/>
      <c r="H116" s="48"/>
      <c r="I116" s="48"/>
      <c r="J116" s="48"/>
      <c r="K116" s="48"/>
      <c r="L116" s="48"/>
      <c r="M116" s="48"/>
      <c r="N116" s="48"/>
      <c r="O116" s="48"/>
      <c r="P116" s="2"/>
      <c r="Q116" s="2"/>
      <c r="R116" s="2"/>
      <c r="S116" s="2"/>
      <c r="T116" s="2"/>
      <c r="U116" s="2"/>
      <c r="V116" s="2"/>
      <c r="W116" s="2"/>
      <c r="X116" s="2"/>
      <c r="Y116" s="2"/>
      <c r="Z116" s="2"/>
    </row>
    <row r="117" spans="1:26" ht="15.75" customHeight="1">
      <c r="A117" s="47" t="s">
        <v>11</v>
      </c>
      <c r="B117" s="43" t="s">
        <v>95</v>
      </c>
      <c r="C117" s="28">
        <v>2.7799999999999998E-2</v>
      </c>
      <c r="D117" s="29">
        <f>C117*$C$52</f>
        <v>0</v>
      </c>
      <c r="E117" s="48"/>
      <c r="F117" s="48"/>
      <c r="G117" s="48"/>
      <c r="H117" s="48"/>
      <c r="I117" s="48"/>
      <c r="J117" s="48"/>
      <c r="K117" s="48"/>
      <c r="L117" s="48"/>
      <c r="M117" s="48"/>
      <c r="N117" s="48"/>
      <c r="O117" s="48"/>
      <c r="P117" s="2"/>
      <c r="Q117" s="2"/>
      <c r="R117" s="2"/>
      <c r="S117" s="2"/>
      <c r="T117" s="2"/>
      <c r="U117" s="2"/>
      <c r="V117" s="2"/>
      <c r="W117" s="2"/>
      <c r="X117" s="2"/>
      <c r="Y117" s="2"/>
      <c r="Z117" s="2"/>
    </row>
    <row r="118" spans="1:26" ht="15.75" customHeight="1">
      <c r="A118" s="47"/>
      <c r="B118" s="7" t="s">
        <v>96</v>
      </c>
      <c r="C118" s="28"/>
      <c r="D118" s="29">
        <v>0</v>
      </c>
      <c r="E118" s="48"/>
      <c r="F118" s="48"/>
      <c r="G118" s="48"/>
      <c r="H118" s="48"/>
      <c r="I118" s="48"/>
      <c r="J118" s="48"/>
      <c r="K118" s="48"/>
      <c r="L118" s="48"/>
      <c r="M118" s="48"/>
      <c r="N118" s="48"/>
      <c r="O118" s="48"/>
      <c r="P118" s="2"/>
      <c r="Q118" s="2"/>
      <c r="R118" s="2"/>
      <c r="S118" s="2"/>
      <c r="T118" s="2"/>
      <c r="U118" s="2"/>
      <c r="V118" s="2"/>
      <c r="W118" s="2"/>
      <c r="X118" s="2"/>
      <c r="Y118" s="2"/>
      <c r="Z118" s="2"/>
    </row>
    <row r="119" spans="1:26" ht="30">
      <c r="A119" s="47"/>
      <c r="B119" s="43" t="s">
        <v>97</v>
      </c>
      <c r="C119" s="28">
        <f>SUM(C116:C118)</f>
        <v>0.1111</v>
      </c>
      <c r="D119" s="29">
        <f>C119*$C$52</f>
        <v>0</v>
      </c>
      <c r="E119" s="48"/>
      <c r="F119" s="48"/>
      <c r="G119" s="48"/>
      <c r="H119" s="48"/>
      <c r="I119" s="48"/>
      <c r="J119" s="48"/>
      <c r="K119" s="48"/>
      <c r="L119" s="48"/>
      <c r="M119" s="48"/>
      <c r="N119" s="48"/>
      <c r="O119" s="48"/>
      <c r="P119" s="2"/>
      <c r="Q119" s="2"/>
      <c r="R119" s="2"/>
      <c r="S119" s="2"/>
      <c r="T119" s="2"/>
      <c r="U119" s="2"/>
      <c r="V119" s="2"/>
      <c r="W119" s="2"/>
      <c r="X119" s="2"/>
      <c r="Y119" s="2"/>
      <c r="Z119" s="2"/>
    </row>
    <row r="120" spans="1:26" ht="15.75" customHeight="1">
      <c r="A120" s="179" t="s">
        <v>89</v>
      </c>
      <c r="B120" s="180"/>
      <c r="C120" s="34"/>
      <c r="D120" s="24">
        <f>D116+D117</f>
        <v>0</v>
      </c>
      <c r="E120" s="48"/>
      <c r="F120" s="48"/>
      <c r="G120" s="48"/>
      <c r="H120" s="48"/>
      <c r="I120" s="48"/>
      <c r="J120" s="48"/>
      <c r="K120" s="48"/>
      <c r="L120" s="48"/>
      <c r="M120" s="48"/>
      <c r="N120" s="48"/>
      <c r="O120" s="48"/>
      <c r="P120" s="2"/>
      <c r="Q120" s="2"/>
      <c r="R120" s="2"/>
      <c r="S120" s="2"/>
      <c r="T120" s="2"/>
      <c r="U120" s="2"/>
      <c r="V120" s="2"/>
      <c r="W120" s="2"/>
      <c r="X120" s="2"/>
      <c r="Y120" s="2"/>
      <c r="Z120" s="2"/>
    </row>
    <row r="121" spans="1:26" ht="15.75" customHeight="1">
      <c r="A121" s="25"/>
      <c r="B121" s="48"/>
      <c r="C121" s="48"/>
      <c r="D121" s="48"/>
      <c r="E121" s="48"/>
      <c r="F121" s="48"/>
      <c r="G121" s="48"/>
      <c r="H121" s="48"/>
      <c r="I121" s="48"/>
      <c r="J121" s="48"/>
      <c r="K121" s="48"/>
      <c r="L121" s="48"/>
      <c r="M121" s="48"/>
      <c r="N121" s="48"/>
      <c r="O121" s="48"/>
      <c r="P121" s="2"/>
      <c r="Q121" s="2"/>
      <c r="R121" s="2"/>
      <c r="S121" s="2"/>
      <c r="T121" s="2"/>
      <c r="U121" s="2"/>
      <c r="V121" s="2"/>
      <c r="W121" s="2"/>
      <c r="X121" s="2"/>
      <c r="Y121" s="2"/>
      <c r="Z121" s="2"/>
    </row>
    <row r="122" spans="1:26" ht="15.75" customHeight="1">
      <c r="A122" s="186" t="s">
        <v>98</v>
      </c>
      <c r="B122" s="183"/>
      <c r="C122" s="183"/>
      <c r="D122" s="180"/>
      <c r="E122" s="48"/>
      <c r="F122" s="48"/>
      <c r="G122" s="48"/>
      <c r="H122" s="48"/>
      <c r="I122" s="48"/>
      <c r="J122" s="48"/>
      <c r="K122" s="48"/>
      <c r="L122" s="48"/>
      <c r="M122" s="48"/>
      <c r="N122" s="48"/>
      <c r="O122" s="48"/>
      <c r="P122" s="2"/>
      <c r="Q122" s="2"/>
      <c r="R122" s="2"/>
      <c r="S122" s="2"/>
      <c r="T122" s="2"/>
      <c r="U122" s="2"/>
      <c r="V122" s="2"/>
      <c r="W122" s="2"/>
      <c r="X122" s="2"/>
      <c r="Y122" s="2"/>
      <c r="Z122" s="2"/>
    </row>
    <row r="123" spans="1:26" ht="15.75" customHeight="1">
      <c r="A123" s="26" t="s">
        <v>92</v>
      </c>
      <c r="B123" s="26" t="s">
        <v>93</v>
      </c>
      <c r="C123" s="26" t="s">
        <v>80</v>
      </c>
      <c r="D123" s="26" t="s">
        <v>49</v>
      </c>
      <c r="E123" s="48"/>
      <c r="F123" s="48"/>
      <c r="G123" s="48"/>
      <c r="H123" s="48"/>
      <c r="I123" s="48"/>
      <c r="J123" s="48"/>
      <c r="K123" s="48"/>
      <c r="L123" s="48"/>
      <c r="M123" s="48"/>
      <c r="N123" s="48"/>
      <c r="O123" s="48"/>
      <c r="P123" s="2"/>
      <c r="Q123" s="2"/>
      <c r="R123" s="2"/>
      <c r="S123" s="2"/>
      <c r="T123" s="2"/>
      <c r="U123" s="2"/>
      <c r="V123" s="2"/>
      <c r="W123" s="2"/>
      <c r="X123" s="2"/>
      <c r="Y123" s="2"/>
      <c r="Z123" s="2"/>
    </row>
    <row r="124" spans="1:26" ht="15.75" customHeight="1">
      <c r="A124" s="47" t="s">
        <v>8</v>
      </c>
      <c r="B124" s="43" t="s">
        <v>94</v>
      </c>
      <c r="C124" s="28">
        <v>8.3299999999999999E-2</v>
      </c>
      <c r="D124" s="29">
        <f>C64*C124</f>
        <v>0</v>
      </c>
      <c r="E124" s="48"/>
      <c r="F124" s="48"/>
      <c r="G124" s="48"/>
      <c r="H124" s="48"/>
      <c r="I124" s="48"/>
      <c r="J124" s="48"/>
      <c r="K124" s="48"/>
      <c r="L124" s="48"/>
      <c r="M124" s="48"/>
      <c r="N124" s="48"/>
      <c r="O124" s="48"/>
      <c r="P124" s="2"/>
      <c r="Q124" s="2"/>
      <c r="R124" s="2"/>
      <c r="S124" s="2"/>
      <c r="T124" s="2"/>
      <c r="U124" s="2"/>
      <c r="V124" s="2"/>
      <c r="W124" s="2"/>
      <c r="X124" s="2"/>
      <c r="Y124" s="2"/>
      <c r="Z124" s="2"/>
    </row>
    <row r="125" spans="1:26" ht="15.75" customHeight="1">
      <c r="A125" s="47" t="s">
        <v>11</v>
      </c>
      <c r="B125" s="43" t="s">
        <v>95</v>
      </c>
      <c r="C125" s="28">
        <v>2.7799999999999998E-2</v>
      </c>
      <c r="D125" s="29">
        <f>C125*$C$64</f>
        <v>0</v>
      </c>
      <c r="E125" s="48"/>
      <c r="F125" s="48"/>
      <c r="G125" s="48"/>
      <c r="H125" s="48"/>
      <c r="I125" s="48"/>
      <c r="J125" s="48"/>
      <c r="K125" s="48"/>
      <c r="L125" s="48"/>
      <c r="M125" s="48"/>
      <c r="N125" s="48"/>
      <c r="O125" s="48"/>
      <c r="P125" s="2"/>
      <c r="Q125" s="2"/>
      <c r="R125" s="2"/>
      <c r="S125" s="2"/>
      <c r="T125" s="2"/>
      <c r="U125" s="2"/>
      <c r="V125" s="2"/>
      <c r="W125" s="2"/>
      <c r="X125" s="2"/>
      <c r="Y125" s="2"/>
      <c r="Z125" s="2"/>
    </row>
    <row r="126" spans="1:26" ht="15.75" customHeight="1">
      <c r="A126" s="47"/>
      <c r="B126" s="7" t="s">
        <v>96</v>
      </c>
      <c r="C126" s="28"/>
      <c r="D126" s="29">
        <f>SUM(D125)</f>
        <v>0</v>
      </c>
      <c r="E126" s="48"/>
      <c r="F126" s="48"/>
      <c r="G126" s="48"/>
      <c r="H126" s="48"/>
      <c r="I126" s="48"/>
      <c r="J126" s="48"/>
      <c r="K126" s="48"/>
      <c r="L126" s="48"/>
      <c r="M126" s="48"/>
      <c r="N126" s="48"/>
      <c r="O126" s="48"/>
      <c r="P126" s="2"/>
      <c r="Q126" s="2"/>
      <c r="R126" s="2"/>
      <c r="S126" s="2"/>
      <c r="T126" s="2"/>
      <c r="U126" s="2"/>
      <c r="V126" s="2"/>
      <c r="W126" s="2"/>
      <c r="X126" s="2"/>
      <c r="Y126" s="2"/>
      <c r="Z126" s="2"/>
    </row>
    <row r="127" spans="1:26" ht="30">
      <c r="A127" s="47"/>
      <c r="B127" s="43" t="s">
        <v>97</v>
      </c>
      <c r="C127" s="28">
        <f>SUM(C124:C126)</f>
        <v>0.1111</v>
      </c>
      <c r="D127" s="29">
        <f>C127*$C$64</f>
        <v>0</v>
      </c>
      <c r="E127" s="48"/>
      <c r="F127" s="48"/>
      <c r="G127" s="48"/>
      <c r="H127" s="48"/>
      <c r="I127" s="48"/>
      <c r="J127" s="48"/>
      <c r="K127" s="48"/>
      <c r="L127" s="48"/>
      <c r="M127" s="48"/>
      <c r="N127" s="48"/>
      <c r="O127" s="48"/>
      <c r="P127" s="2"/>
      <c r="Q127" s="2"/>
      <c r="R127" s="2"/>
      <c r="S127" s="2"/>
      <c r="T127" s="2"/>
      <c r="U127" s="2"/>
      <c r="V127" s="2"/>
      <c r="W127" s="2"/>
      <c r="X127" s="2"/>
      <c r="Y127" s="2"/>
      <c r="Z127" s="2"/>
    </row>
    <row r="128" spans="1:26" ht="15.75" customHeight="1">
      <c r="A128" s="181" t="s">
        <v>89</v>
      </c>
      <c r="B128" s="180"/>
      <c r="C128" s="36"/>
      <c r="D128" s="27">
        <f>D124+D126</f>
        <v>0</v>
      </c>
      <c r="E128" s="48"/>
      <c r="F128" s="48"/>
      <c r="G128" s="48"/>
      <c r="H128" s="48"/>
      <c r="I128" s="48"/>
      <c r="J128" s="48"/>
      <c r="K128" s="48"/>
      <c r="L128" s="48"/>
      <c r="M128" s="48"/>
      <c r="N128" s="48"/>
      <c r="O128" s="48"/>
      <c r="P128" s="2"/>
      <c r="Q128" s="2"/>
      <c r="R128" s="2"/>
      <c r="S128" s="2"/>
      <c r="T128" s="2"/>
      <c r="U128" s="2"/>
      <c r="V128" s="2"/>
      <c r="W128" s="2"/>
      <c r="X128" s="2"/>
      <c r="Y128" s="2"/>
      <c r="Z128" s="2"/>
    </row>
    <row r="129" spans="1:26" ht="15.75" customHeight="1">
      <c r="A129" s="25"/>
      <c r="B129" s="48"/>
      <c r="C129" s="48"/>
      <c r="D129" s="48"/>
      <c r="E129" s="48"/>
      <c r="F129" s="48"/>
      <c r="G129" s="48"/>
      <c r="H129" s="48"/>
      <c r="I129" s="48"/>
      <c r="J129" s="48"/>
      <c r="K129" s="48"/>
      <c r="L129" s="48"/>
      <c r="M129" s="48"/>
      <c r="N129" s="48"/>
      <c r="O129" s="48"/>
      <c r="P129" s="2"/>
      <c r="Q129" s="2"/>
      <c r="R129" s="2"/>
      <c r="S129" s="2"/>
      <c r="T129" s="2"/>
      <c r="U129" s="2"/>
      <c r="V129" s="2"/>
      <c r="W129" s="2"/>
      <c r="X129" s="2"/>
      <c r="Y129" s="2"/>
      <c r="Z129" s="2"/>
    </row>
    <row r="130" spans="1:26" ht="15.75" customHeight="1">
      <c r="A130" s="182" t="s">
        <v>99</v>
      </c>
      <c r="B130" s="183"/>
      <c r="C130" s="183"/>
      <c r="D130" s="180"/>
      <c r="E130" s="48"/>
      <c r="F130" s="48"/>
      <c r="G130" s="48"/>
      <c r="H130" s="48"/>
      <c r="I130" s="48"/>
      <c r="J130" s="48"/>
      <c r="K130" s="48"/>
      <c r="L130" s="48"/>
      <c r="M130" s="48"/>
      <c r="N130" s="48"/>
      <c r="O130" s="48"/>
      <c r="P130" s="2"/>
      <c r="Q130" s="2"/>
      <c r="R130" s="2"/>
      <c r="S130" s="2"/>
      <c r="T130" s="2"/>
      <c r="U130" s="2"/>
      <c r="V130" s="2"/>
      <c r="W130" s="2"/>
      <c r="X130" s="2"/>
      <c r="Y130" s="2"/>
      <c r="Z130" s="2"/>
    </row>
    <row r="131" spans="1:26" ht="15.75" customHeight="1">
      <c r="A131" s="16" t="s">
        <v>100</v>
      </c>
      <c r="B131" s="16" t="s">
        <v>101</v>
      </c>
      <c r="C131" s="16" t="s">
        <v>80</v>
      </c>
      <c r="D131" s="16" t="s">
        <v>49</v>
      </c>
      <c r="E131" s="48"/>
      <c r="F131" s="48"/>
      <c r="G131" s="48"/>
      <c r="H131" s="48"/>
      <c r="I131" s="48"/>
      <c r="J131" s="48"/>
      <c r="K131" s="48"/>
      <c r="L131" s="48"/>
      <c r="M131" s="48"/>
      <c r="N131" s="48"/>
      <c r="O131" s="48"/>
      <c r="P131" s="2"/>
      <c r="Q131" s="2"/>
      <c r="R131" s="2"/>
      <c r="S131" s="2"/>
      <c r="T131" s="2"/>
      <c r="U131" s="2"/>
      <c r="V131" s="2"/>
      <c r="W131" s="2"/>
      <c r="X131" s="2"/>
      <c r="Y131" s="2"/>
      <c r="Z131" s="2"/>
    </row>
    <row r="132" spans="1:26" ht="15.75" customHeight="1">
      <c r="A132" s="47" t="s">
        <v>8</v>
      </c>
      <c r="B132" s="43" t="s">
        <v>101</v>
      </c>
      <c r="C132" s="32">
        <v>5.0000000000000001E-4</v>
      </c>
      <c r="D132" s="33">
        <f t="shared" ref="D132:D133" si="2">C132*$C$52</f>
        <v>0</v>
      </c>
      <c r="E132" s="48"/>
      <c r="F132" s="48"/>
      <c r="G132" s="48"/>
      <c r="H132" s="38"/>
      <c r="I132" s="48"/>
      <c r="J132" s="48"/>
      <c r="K132" s="48"/>
      <c r="L132" s="48"/>
      <c r="M132" s="48"/>
      <c r="N132" s="48"/>
      <c r="O132" s="48"/>
      <c r="P132" s="2"/>
      <c r="Q132" s="2"/>
      <c r="R132" s="2"/>
      <c r="S132" s="2"/>
      <c r="T132" s="2"/>
      <c r="U132" s="2"/>
      <c r="V132" s="2"/>
      <c r="W132" s="2"/>
      <c r="X132" s="2"/>
      <c r="Y132" s="2"/>
      <c r="Z132" s="2"/>
    </row>
    <row r="133" spans="1:26" ht="30">
      <c r="A133" s="47" t="s">
        <v>11</v>
      </c>
      <c r="B133" s="43" t="s">
        <v>102</v>
      </c>
      <c r="C133" s="28"/>
      <c r="D133" s="29">
        <f t="shared" si="2"/>
        <v>0</v>
      </c>
      <c r="E133" s="48"/>
      <c r="F133" s="48"/>
      <c r="G133" s="48"/>
      <c r="H133" s="48"/>
      <c r="I133" s="48"/>
      <c r="J133" s="48"/>
      <c r="K133" s="48"/>
      <c r="L133" s="48"/>
      <c r="M133" s="48"/>
      <c r="N133" s="48"/>
      <c r="O133" s="48"/>
      <c r="P133" s="2"/>
      <c r="Q133" s="2"/>
      <c r="R133" s="2"/>
      <c r="S133" s="2"/>
      <c r="T133" s="2"/>
      <c r="U133" s="2"/>
      <c r="V133" s="2"/>
      <c r="W133" s="2"/>
      <c r="X133" s="2"/>
      <c r="Y133" s="2"/>
      <c r="Z133" s="2"/>
    </row>
    <row r="134" spans="1:26" ht="15.75" customHeight="1">
      <c r="A134" s="179" t="s">
        <v>89</v>
      </c>
      <c r="B134" s="180"/>
      <c r="C134" s="34"/>
      <c r="D134" s="24">
        <f>SUM(D133,D132)</f>
        <v>0</v>
      </c>
      <c r="E134" s="48"/>
      <c r="F134" s="48"/>
      <c r="G134" s="48"/>
      <c r="H134" s="48"/>
      <c r="I134" s="48"/>
      <c r="J134" s="48"/>
      <c r="K134" s="48"/>
      <c r="L134" s="48"/>
      <c r="M134" s="48"/>
      <c r="N134" s="48"/>
      <c r="O134" s="48"/>
      <c r="P134" s="2"/>
      <c r="Q134" s="2"/>
      <c r="R134" s="2"/>
      <c r="S134" s="2"/>
      <c r="T134" s="2"/>
      <c r="U134" s="2"/>
      <c r="V134" s="2"/>
      <c r="W134" s="2"/>
      <c r="X134" s="2"/>
      <c r="Y134" s="2"/>
      <c r="Z134" s="2"/>
    </row>
    <row r="135" spans="1:26" ht="15.75" customHeight="1">
      <c r="A135" s="39"/>
      <c r="B135" s="48"/>
      <c r="C135" s="48"/>
      <c r="D135" s="48"/>
      <c r="E135" s="48"/>
      <c r="F135" s="48"/>
      <c r="G135" s="48"/>
      <c r="H135" s="48"/>
      <c r="I135" s="48"/>
      <c r="J135" s="48"/>
      <c r="K135" s="48"/>
      <c r="L135" s="48"/>
      <c r="M135" s="48"/>
      <c r="N135" s="48"/>
      <c r="O135" s="48"/>
      <c r="P135" s="2"/>
      <c r="Q135" s="2"/>
      <c r="R135" s="2"/>
      <c r="S135" s="2"/>
      <c r="T135" s="2"/>
      <c r="U135" s="2"/>
      <c r="V135" s="2"/>
      <c r="W135" s="2"/>
      <c r="X135" s="2"/>
      <c r="Y135" s="2"/>
      <c r="Z135" s="2"/>
    </row>
    <row r="136" spans="1:26" ht="15.75" customHeight="1">
      <c r="A136" s="186" t="s">
        <v>103</v>
      </c>
      <c r="B136" s="183"/>
      <c r="C136" s="183"/>
      <c r="D136" s="180"/>
      <c r="E136" s="48"/>
      <c r="F136" s="48"/>
      <c r="G136" s="48"/>
      <c r="H136" s="48"/>
      <c r="I136" s="48"/>
      <c r="J136" s="48"/>
      <c r="K136" s="48"/>
      <c r="L136" s="48"/>
      <c r="M136" s="48"/>
      <c r="N136" s="48"/>
      <c r="O136" s="48"/>
      <c r="P136" s="2"/>
      <c r="Q136" s="2"/>
      <c r="R136" s="2"/>
      <c r="S136" s="2"/>
      <c r="T136" s="2"/>
      <c r="U136" s="2"/>
      <c r="V136" s="2"/>
      <c r="W136" s="2"/>
      <c r="X136" s="2"/>
      <c r="Y136" s="2"/>
      <c r="Z136" s="2"/>
    </row>
    <row r="137" spans="1:26" ht="15.75" customHeight="1">
      <c r="A137" s="26" t="s">
        <v>100</v>
      </c>
      <c r="B137" s="26" t="s">
        <v>101</v>
      </c>
      <c r="C137" s="26" t="s">
        <v>80</v>
      </c>
      <c r="D137" s="26" t="s">
        <v>49</v>
      </c>
      <c r="E137" s="48"/>
      <c r="F137" s="48"/>
      <c r="G137" s="48"/>
      <c r="H137" s="48"/>
      <c r="I137" s="48"/>
      <c r="J137" s="48"/>
      <c r="K137" s="48"/>
      <c r="L137" s="48"/>
      <c r="M137" s="48"/>
      <c r="N137" s="48"/>
      <c r="O137" s="48"/>
      <c r="P137" s="2"/>
      <c r="Q137" s="2"/>
      <c r="R137" s="2"/>
      <c r="S137" s="2"/>
      <c r="T137" s="2"/>
      <c r="U137" s="2"/>
      <c r="V137" s="2"/>
      <c r="W137" s="2"/>
      <c r="X137" s="2"/>
      <c r="Y137" s="2"/>
      <c r="Z137" s="2"/>
    </row>
    <row r="138" spans="1:26" ht="15.75" customHeight="1">
      <c r="A138" s="47" t="s">
        <v>8</v>
      </c>
      <c r="B138" s="43" t="s">
        <v>101</v>
      </c>
      <c r="C138" s="32">
        <v>5.0000000000000001E-4</v>
      </c>
      <c r="D138" s="33">
        <f>C138*$C$64</f>
        <v>0</v>
      </c>
      <c r="E138" s="48"/>
      <c r="F138" s="48"/>
      <c r="G138" s="48"/>
      <c r="H138" s="48"/>
      <c r="I138" s="48"/>
      <c r="J138" s="48"/>
      <c r="K138" s="48"/>
      <c r="L138" s="48"/>
      <c r="M138" s="48"/>
      <c r="N138" s="48"/>
      <c r="O138" s="48"/>
      <c r="P138" s="2"/>
      <c r="Q138" s="2"/>
      <c r="R138" s="2"/>
      <c r="S138" s="2"/>
      <c r="T138" s="2"/>
      <c r="U138" s="2"/>
      <c r="V138" s="2"/>
      <c r="W138" s="2"/>
      <c r="X138" s="2"/>
      <c r="Y138" s="2"/>
      <c r="Z138" s="2"/>
    </row>
    <row r="139" spans="1:26" ht="30">
      <c r="A139" s="47" t="s">
        <v>11</v>
      </c>
      <c r="B139" s="43" t="s">
        <v>102</v>
      </c>
      <c r="C139" s="28"/>
      <c r="D139" s="29">
        <f t="shared" ref="D139" si="3">C139*$C$52</f>
        <v>0</v>
      </c>
      <c r="E139" s="48"/>
      <c r="F139" s="48"/>
      <c r="G139" s="48"/>
      <c r="H139" s="48"/>
      <c r="I139" s="48"/>
      <c r="J139" s="48"/>
      <c r="K139" s="48"/>
      <c r="L139" s="48"/>
      <c r="M139" s="48"/>
      <c r="N139" s="48"/>
      <c r="O139" s="48"/>
      <c r="P139" s="2"/>
      <c r="Q139" s="2"/>
      <c r="R139" s="2"/>
      <c r="S139" s="2"/>
      <c r="T139" s="2"/>
      <c r="U139" s="2"/>
      <c r="V139" s="2"/>
      <c r="W139" s="2"/>
      <c r="X139" s="2"/>
      <c r="Y139" s="2"/>
      <c r="Z139" s="2"/>
    </row>
    <row r="140" spans="1:26" ht="15.75" customHeight="1">
      <c r="A140" s="181" t="s">
        <v>89</v>
      </c>
      <c r="B140" s="180"/>
      <c r="C140" s="36"/>
      <c r="D140" s="27">
        <f>SUM(D139,D138)</f>
        <v>0</v>
      </c>
      <c r="E140" s="48"/>
      <c r="F140" s="48"/>
      <c r="G140" s="48"/>
      <c r="H140" s="48"/>
      <c r="I140" s="48"/>
      <c r="J140" s="48"/>
      <c r="K140" s="48"/>
      <c r="L140" s="48"/>
      <c r="M140" s="48"/>
      <c r="N140" s="48"/>
      <c r="O140" s="48"/>
      <c r="P140" s="2"/>
      <c r="Q140" s="2"/>
      <c r="R140" s="2"/>
      <c r="S140" s="2"/>
      <c r="T140" s="2"/>
      <c r="U140" s="2"/>
      <c r="V140" s="2"/>
      <c r="W140" s="2"/>
      <c r="X140" s="2"/>
      <c r="Y140" s="2"/>
      <c r="Z140" s="2"/>
    </row>
    <row r="141" spans="1:26" ht="15.75" customHeight="1">
      <c r="A141" s="39"/>
      <c r="B141" s="48"/>
      <c r="C141" s="48"/>
      <c r="D141" s="48"/>
      <c r="E141" s="48"/>
      <c r="F141" s="48"/>
      <c r="G141" s="48"/>
      <c r="H141" s="48"/>
      <c r="I141" s="48"/>
      <c r="J141" s="48"/>
      <c r="K141" s="48"/>
      <c r="L141" s="48"/>
      <c r="M141" s="48"/>
      <c r="N141" s="48"/>
      <c r="O141" s="48"/>
      <c r="P141" s="2"/>
      <c r="Q141" s="2"/>
      <c r="R141" s="2"/>
      <c r="S141" s="2"/>
      <c r="T141" s="2"/>
      <c r="U141" s="2"/>
      <c r="V141" s="2"/>
      <c r="W141" s="2"/>
      <c r="X141" s="2"/>
      <c r="Y141" s="2"/>
      <c r="Z141" s="2"/>
    </row>
    <row r="142" spans="1:26" ht="15.75" customHeight="1">
      <c r="A142" s="182" t="s">
        <v>104</v>
      </c>
      <c r="B142" s="183"/>
      <c r="C142" s="183"/>
      <c r="D142" s="180"/>
      <c r="E142" s="48"/>
      <c r="F142" s="48"/>
      <c r="G142" s="48"/>
      <c r="H142" s="48"/>
      <c r="I142" s="48"/>
      <c r="J142" s="48"/>
      <c r="K142" s="48"/>
      <c r="L142" s="48"/>
      <c r="M142" s="48"/>
      <c r="N142" s="48"/>
      <c r="O142" s="48"/>
      <c r="P142" s="2"/>
      <c r="Q142" s="2"/>
      <c r="R142" s="2"/>
      <c r="S142" s="2"/>
      <c r="T142" s="2"/>
      <c r="U142" s="2"/>
      <c r="V142" s="2"/>
      <c r="W142" s="2"/>
      <c r="X142" s="2"/>
      <c r="Y142" s="2"/>
      <c r="Z142" s="2"/>
    </row>
    <row r="143" spans="1:26" ht="15.75" customHeight="1">
      <c r="A143" s="16" t="s">
        <v>105</v>
      </c>
      <c r="B143" s="16" t="s">
        <v>106</v>
      </c>
      <c r="C143" s="16" t="s">
        <v>80</v>
      </c>
      <c r="D143" s="16" t="s">
        <v>49</v>
      </c>
      <c r="E143" s="48"/>
      <c r="F143" s="48"/>
      <c r="G143" s="48"/>
      <c r="H143" s="48"/>
      <c r="I143" s="48"/>
      <c r="J143" s="48"/>
      <c r="K143" s="48"/>
      <c r="L143" s="48"/>
      <c r="M143" s="48"/>
      <c r="N143" s="48"/>
      <c r="O143" s="48"/>
      <c r="P143" s="2"/>
      <c r="Q143" s="2"/>
      <c r="R143" s="2"/>
      <c r="S143" s="2"/>
      <c r="T143" s="2"/>
      <c r="U143" s="2"/>
      <c r="V143" s="2"/>
      <c r="W143" s="2"/>
      <c r="X143" s="2"/>
      <c r="Y143" s="2"/>
      <c r="Z143" s="2"/>
    </row>
    <row r="144" spans="1:26" ht="15.75" customHeight="1">
      <c r="A144" s="47" t="s">
        <v>8</v>
      </c>
      <c r="B144" s="43" t="s">
        <v>107</v>
      </c>
      <c r="C144" s="32">
        <v>1.2999999999999999E-3</v>
      </c>
      <c r="D144" s="33">
        <f t="shared" ref="D144:D149" si="4">C144*$C$52</f>
        <v>0</v>
      </c>
      <c r="E144" s="48"/>
      <c r="F144" s="48"/>
      <c r="G144" s="48"/>
      <c r="H144" s="48"/>
      <c r="I144" s="48"/>
      <c r="J144" s="48"/>
      <c r="K144" s="48"/>
      <c r="L144" s="48"/>
      <c r="M144" s="48"/>
      <c r="N144" s="48"/>
      <c r="O144" s="48"/>
      <c r="P144" s="2"/>
      <c r="Q144" s="2"/>
      <c r="R144" s="2"/>
      <c r="S144" s="2"/>
      <c r="T144" s="2"/>
      <c r="U144" s="2"/>
      <c r="V144" s="2"/>
      <c r="W144" s="2"/>
      <c r="X144" s="2"/>
      <c r="Y144" s="2"/>
      <c r="Z144" s="2"/>
    </row>
    <row r="145" spans="1:26" ht="30">
      <c r="A145" s="47" t="s">
        <v>11</v>
      </c>
      <c r="B145" s="43" t="s">
        <v>108</v>
      </c>
      <c r="C145" s="32">
        <v>2.8999999999999998E-3</v>
      </c>
      <c r="D145" s="33">
        <f t="shared" si="4"/>
        <v>0</v>
      </c>
      <c r="E145" s="48"/>
      <c r="F145" s="48"/>
      <c r="G145" s="48"/>
      <c r="H145" s="48"/>
      <c r="I145" s="48"/>
      <c r="J145" s="48"/>
      <c r="K145" s="48"/>
      <c r="L145" s="48"/>
      <c r="M145" s="48"/>
      <c r="N145" s="48"/>
      <c r="O145" s="48"/>
      <c r="P145" s="2"/>
      <c r="Q145" s="2"/>
      <c r="R145" s="2"/>
      <c r="S145" s="2"/>
      <c r="T145" s="2"/>
      <c r="U145" s="2"/>
      <c r="V145" s="2"/>
      <c r="W145" s="2"/>
      <c r="X145" s="2"/>
      <c r="Y145" s="2"/>
      <c r="Z145" s="2"/>
    </row>
    <row r="146" spans="1:26" ht="30">
      <c r="A146" s="47" t="s">
        <v>13</v>
      </c>
      <c r="B146" s="43" t="s">
        <v>109</v>
      </c>
      <c r="C146" s="32">
        <v>0.04</v>
      </c>
      <c r="D146" s="33">
        <f t="shared" si="4"/>
        <v>0</v>
      </c>
      <c r="E146" s="48"/>
      <c r="F146" s="48"/>
      <c r="G146" s="48"/>
      <c r="H146" s="48"/>
      <c r="I146" s="48"/>
      <c r="J146" s="48"/>
      <c r="K146" s="48"/>
      <c r="L146" s="48"/>
      <c r="M146" s="48"/>
      <c r="N146" s="48"/>
      <c r="O146" s="48"/>
      <c r="P146" s="2"/>
      <c r="Q146" s="2"/>
      <c r="R146" s="2"/>
      <c r="S146" s="2"/>
      <c r="T146" s="2"/>
      <c r="U146" s="2"/>
      <c r="V146" s="2"/>
      <c r="W146" s="2"/>
      <c r="X146" s="2"/>
      <c r="Y146" s="2"/>
      <c r="Z146" s="2"/>
    </row>
    <row r="147" spans="1:26" ht="15.75" customHeight="1">
      <c r="A147" s="47" t="s">
        <v>16</v>
      </c>
      <c r="B147" s="43" t="s">
        <v>110</v>
      </c>
      <c r="C147" s="32">
        <v>1.2200000000000001E-2</v>
      </c>
      <c r="D147" s="33">
        <f t="shared" si="4"/>
        <v>0</v>
      </c>
      <c r="E147" s="48"/>
      <c r="F147" s="48"/>
      <c r="G147" s="48"/>
      <c r="H147" s="48"/>
      <c r="I147" s="48"/>
      <c r="J147" s="48"/>
      <c r="K147" s="48"/>
      <c r="L147" s="48"/>
      <c r="M147" s="48"/>
      <c r="N147" s="48"/>
      <c r="O147" s="48"/>
      <c r="P147" s="2"/>
      <c r="Q147" s="2"/>
      <c r="R147" s="2"/>
      <c r="S147" s="2"/>
      <c r="T147" s="2"/>
      <c r="U147" s="2"/>
      <c r="V147" s="2"/>
      <c r="W147" s="2"/>
      <c r="X147" s="2"/>
      <c r="Y147" s="2"/>
      <c r="Z147" s="2"/>
    </row>
    <row r="148" spans="1:26" ht="30">
      <c r="A148" s="47" t="s">
        <v>54</v>
      </c>
      <c r="B148" s="43" t="s">
        <v>111</v>
      </c>
      <c r="C148" s="32">
        <v>4.4999999999999997E-3</v>
      </c>
      <c r="D148" s="33">
        <f t="shared" si="4"/>
        <v>0</v>
      </c>
      <c r="E148" s="48"/>
      <c r="F148" s="48"/>
      <c r="G148" s="48"/>
      <c r="H148" s="48"/>
      <c r="I148" s="48"/>
      <c r="J148" s="48"/>
      <c r="K148" s="48"/>
      <c r="L148" s="48"/>
      <c r="M148" s="48"/>
      <c r="N148" s="48"/>
      <c r="O148" s="48"/>
      <c r="P148" s="2"/>
      <c r="Q148" s="2"/>
      <c r="R148" s="2"/>
      <c r="S148" s="2"/>
      <c r="T148" s="2"/>
      <c r="U148" s="2"/>
      <c r="V148" s="2"/>
      <c r="W148" s="2"/>
      <c r="X148" s="2"/>
      <c r="Y148" s="2"/>
      <c r="Z148" s="2"/>
    </row>
    <row r="149" spans="1:26" ht="15.75" customHeight="1">
      <c r="A149" s="47" t="s">
        <v>56</v>
      </c>
      <c r="B149" s="43" t="s">
        <v>112</v>
      </c>
      <c r="C149" s="32">
        <v>0.04</v>
      </c>
      <c r="D149" s="33">
        <f t="shared" si="4"/>
        <v>0</v>
      </c>
      <c r="E149" s="48"/>
      <c r="F149" s="48"/>
      <c r="G149" s="48"/>
      <c r="H149" s="48"/>
      <c r="I149" s="48"/>
      <c r="J149" s="48"/>
      <c r="K149" s="48"/>
      <c r="L149" s="48"/>
      <c r="M149" s="48"/>
      <c r="N149" s="48"/>
      <c r="O149" s="48"/>
      <c r="P149" s="2"/>
      <c r="Q149" s="2"/>
      <c r="R149" s="2"/>
      <c r="S149" s="2"/>
      <c r="T149" s="2"/>
      <c r="U149" s="2"/>
      <c r="V149" s="2"/>
      <c r="W149" s="2"/>
      <c r="X149" s="2"/>
      <c r="Y149" s="2"/>
      <c r="Z149" s="2"/>
    </row>
    <row r="150" spans="1:26" ht="15.75" customHeight="1">
      <c r="A150" s="179" t="s">
        <v>113</v>
      </c>
      <c r="B150" s="180"/>
      <c r="C150" s="34">
        <f t="shared" ref="C150:D150" si="5">SUM(C144:C149)</f>
        <v>0.1009</v>
      </c>
      <c r="D150" s="24">
        <f t="shared" si="5"/>
        <v>0</v>
      </c>
      <c r="E150" s="48"/>
      <c r="F150" s="48"/>
      <c r="G150" s="48"/>
      <c r="H150" s="48"/>
      <c r="I150" s="48"/>
      <c r="J150" s="48"/>
      <c r="K150" s="48"/>
      <c r="L150" s="48"/>
      <c r="M150" s="48"/>
      <c r="N150" s="48"/>
      <c r="O150" s="48"/>
      <c r="P150" s="2"/>
      <c r="Q150" s="2"/>
      <c r="R150" s="2"/>
      <c r="S150" s="2"/>
      <c r="T150" s="2"/>
      <c r="U150" s="2"/>
      <c r="V150" s="2"/>
      <c r="W150" s="2"/>
      <c r="X150" s="2"/>
      <c r="Y150" s="2"/>
      <c r="Z150" s="2"/>
    </row>
    <row r="151" spans="1:26" ht="15.75" customHeight="1">
      <c r="A151" s="39"/>
      <c r="B151" s="48"/>
      <c r="C151" s="48"/>
      <c r="D151" s="48"/>
      <c r="E151" s="48"/>
      <c r="F151" s="48"/>
      <c r="G151" s="48"/>
      <c r="H151" s="48"/>
      <c r="I151" s="48"/>
      <c r="J151" s="48"/>
      <c r="K151" s="48"/>
      <c r="L151" s="48"/>
      <c r="M151" s="48"/>
      <c r="N151" s="48"/>
      <c r="O151" s="48"/>
      <c r="P151" s="2"/>
      <c r="Q151" s="2"/>
      <c r="R151" s="2"/>
      <c r="S151" s="2"/>
      <c r="T151" s="2"/>
      <c r="U151" s="2"/>
      <c r="V151" s="2"/>
      <c r="W151" s="2"/>
      <c r="X151" s="2"/>
      <c r="Y151" s="2"/>
      <c r="Z151" s="2"/>
    </row>
    <row r="152" spans="1:26" ht="18.75" customHeight="1">
      <c r="A152" s="186" t="s">
        <v>114</v>
      </c>
      <c r="B152" s="183"/>
      <c r="C152" s="183"/>
      <c r="D152" s="180"/>
      <c r="E152" s="48"/>
      <c r="F152" s="48"/>
      <c r="G152" s="48"/>
      <c r="H152" s="48"/>
      <c r="I152" s="48"/>
      <c r="J152" s="48"/>
      <c r="K152" s="48"/>
      <c r="L152" s="48"/>
      <c r="M152" s="48"/>
      <c r="N152" s="48"/>
      <c r="O152" s="48"/>
      <c r="P152" s="2"/>
      <c r="Q152" s="2"/>
      <c r="R152" s="2"/>
      <c r="S152" s="2"/>
      <c r="T152" s="2"/>
      <c r="U152" s="2"/>
      <c r="V152" s="2"/>
      <c r="W152" s="2"/>
      <c r="X152" s="2"/>
      <c r="Y152" s="2"/>
      <c r="Z152" s="2"/>
    </row>
    <row r="153" spans="1:26" ht="15.75" customHeight="1">
      <c r="A153" s="26" t="s">
        <v>105</v>
      </c>
      <c r="B153" s="26" t="s">
        <v>106</v>
      </c>
      <c r="C153" s="26" t="s">
        <v>80</v>
      </c>
      <c r="D153" s="26" t="s">
        <v>49</v>
      </c>
      <c r="E153" s="48"/>
      <c r="F153" s="48"/>
      <c r="G153" s="48"/>
      <c r="H153" s="48"/>
      <c r="I153" s="48"/>
      <c r="J153" s="48"/>
      <c r="K153" s="48"/>
      <c r="L153" s="48"/>
      <c r="M153" s="48"/>
      <c r="N153" s="48"/>
      <c r="O153" s="48"/>
      <c r="P153" s="2"/>
      <c r="Q153" s="2"/>
      <c r="R153" s="2"/>
      <c r="S153" s="2"/>
      <c r="T153" s="2"/>
      <c r="U153" s="2"/>
      <c r="V153" s="2"/>
      <c r="W153" s="2"/>
      <c r="X153" s="2"/>
      <c r="Y153" s="2"/>
      <c r="Z153" s="2"/>
    </row>
    <row r="154" spans="1:26" ht="15.75" customHeight="1">
      <c r="A154" s="47" t="s">
        <v>8</v>
      </c>
      <c r="B154" s="43" t="s">
        <v>107</v>
      </c>
      <c r="C154" s="32">
        <v>1.2999999999999999E-3</v>
      </c>
      <c r="D154" s="33">
        <f t="shared" ref="D154:D159" si="6">C154*$C$64</f>
        <v>0</v>
      </c>
      <c r="E154" s="48"/>
      <c r="F154" s="48"/>
      <c r="G154" s="48"/>
      <c r="H154" s="48"/>
      <c r="I154" s="48"/>
      <c r="J154" s="48"/>
      <c r="K154" s="48"/>
      <c r="L154" s="48"/>
      <c r="M154" s="48"/>
      <c r="N154" s="48"/>
      <c r="O154" s="48"/>
      <c r="P154" s="2"/>
      <c r="Q154" s="2"/>
      <c r="R154" s="2"/>
      <c r="S154" s="2"/>
      <c r="T154" s="2"/>
      <c r="U154" s="2"/>
      <c r="V154" s="2"/>
      <c r="W154" s="2"/>
      <c r="X154" s="2"/>
      <c r="Y154" s="2"/>
      <c r="Z154" s="2"/>
    </row>
    <row r="155" spans="1:26" ht="30">
      <c r="A155" s="47" t="s">
        <v>11</v>
      </c>
      <c r="B155" s="43" t="s">
        <v>108</v>
      </c>
      <c r="C155" s="32">
        <v>2.8999999999999998E-3</v>
      </c>
      <c r="D155" s="33">
        <f t="shared" si="6"/>
        <v>0</v>
      </c>
      <c r="E155" s="48"/>
      <c r="F155" s="48"/>
      <c r="G155" s="48"/>
      <c r="H155" s="48"/>
      <c r="I155" s="48"/>
      <c r="J155" s="48"/>
      <c r="K155" s="48"/>
      <c r="L155" s="48"/>
      <c r="M155" s="48"/>
      <c r="N155" s="48"/>
      <c r="O155" s="48"/>
      <c r="P155" s="2"/>
      <c r="Q155" s="2"/>
      <c r="R155" s="2"/>
      <c r="S155" s="2"/>
      <c r="T155" s="2"/>
      <c r="U155" s="2"/>
      <c r="V155" s="2"/>
      <c r="W155" s="2"/>
      <c r="X155" s="2"/>
      <c r="Y155" s="2"/>
      <c r="Z155" s="2"/>
    </row>
    <row r="156" spans="1:26" ht="30">
      <c r="A156" s="47" t="s">
        <v>13</v>
      </c>
      <c r="B156" s="43" t="s">
        <v>109</v>
      </c>
      <c r="C156" s="32">
        <v>0.04</v>
      </c>
      <c r="D156" s="33">
        <f t="shared" si="6"/>
        <v>0</v>
      </c>
      <c r="E156" s="48"/>
      <c r="F156" s="48"/>
      <c r="G156" s="48"/>
      <c r="H156" s="48"/>
      <c r="I156" s="48"/>
      <c r="J156" s="48"/>
      <c r="K156" s="48"/>
      <c r="L156" s="48"/>
      <c r="M156" s="48"/>
      <c r="N156" s="48"/>
      <c r="O156" s="48"/>
      <c r="P156" s="2"/>
      <c r="Q156" s="2"/>
      <c r="R156" s="2"/>
      <c r="S156" s="2"/>
      <c r="T156" s="2"/>
      <c r="U156" s="2"/>
      <c r="V156" s="2"/>
      <c r="W156" s="2"/>
      <c r="X156" s="2"/>
      <c r="Y156" s="2"/>
      <c r="Z156" s="2"/>
    </row>
    <row r="157" spans="1:26" ht="15.75" customHeight="1">
      <c r="A157" s="47" t="s">
        <v>16</v>
      </c>
      <c r="B157" s="43" t="s">
        <v>110</v>
      </c>
      <c r="C157" s="32">
        <v>1.2200000000000001E-2</v>
      </c>
      <c r="D157" s="33">
        <f t="shared" si="6"/>
        <v>0</v>
      </c>
      <c r="E157" s="48"/>
      <c r="F157" s="48"/>
      <c r="G157" s="48"/>
      <c r="H157" s="48"/>
      <c r="I157" s="48"/>
      <c r="J157" s="48"/>
      <c r="K157" s="48"/>
      <c r="L157" s="48"/>
      <c r="M157" s="48"/>
      <c r="N157" s="48"/>
      <c r="O157" s="48"/>
      <c r="P157" s="2"/>
      <c r="Q157" s="2"/>
      <c r="R157" s="2"/>
      <c r="S157" s="2"/>
      <c r="T157" s="2"/>
      <c r="U157" s="2"/>
      <c r="V157" s="2"/>
      <c r="W157" s="2"/>
      <c r="X157" s="2"/>
      <c r="Y157" s="2"/>
      <c r="Z157" s="2"/>
    </row>
    <row r="158" spans="1:26" ht="30">
      <c r="A158" s="47" t="s">
        <v>54</v>
      </c>
      <c r="B158" s="43" t="s">
        <v>111</v>
      </c>
      <c r="C158" s="32">
        <v>4.4999999999999997E-3</v>
      </c>
      <c r="D158" s="33">
        <f t="shared" si="6"/>
        <v>0</v>
      </c>
      <c r="E158" s="48"/>
      <c r="F158" s="48"/>
      <c r="G158" s="48"/>
      <c r="H158" s="48"/>
      <c r="I158" s="48"/>
      <c r="J158" s="48"/>
      <c r="K158" s="48"/>
      <c r="L158" s="48"/>
      <c r="M158" s="48"/>
      <c r="N158" s="48"/>
      <c r="O158" s="48"/>
      <c r="P158" s="2"/>
      <c r="Q158" s="2"/>
      <c r="R158" s="2"/>
      <c r="S158" s="2"/>
      <c r="T158" s="2"/>
      <c r="U158" s="2"/>
      <c r="V158" s="2"/>
      <c r="W158" s="2"/>
      <c r="X158" s="2"/>
      <c r="Y158" s="2"/>
      <c r="Z158" s="2"/>
    </row>
    <row r="159" spans="1:26" ht="15.75" customHeight="1">
      <c r="A159" s="47" t="s">
        <v>56</v>
      </c>
      <c r="B159" s="43" t="s">
        <v>112</v>
      </c>
      <c r="C159" s="32">
        <v>0.04</v>
      </c>
      <c r="D159" s="33">
        <f t="shared" si="6"/>
        <v>0</v>
      </c>
      <c r="E159" s="48"/>
      <c r="F159" s="48"/>
      <c r="G159" s="48"/>
      <c r="H159" s="48"/>
      <c r="I159" s="48"/>
      <c r="J159" s="48"/>
      <c r="K159" s="48"/>
      <c r="L159" s="48"/>
      <c r="M159" s="48"/>
      <c r="N159" s="48"/>
      <c r="O159" s="48"/>
      <c r="P159" s="2"/>
      <c r="Q159" s="2"/>
      <c r="R159" s="2"/>
      <c r="S159" s="2"/>
      <c r="T159" s="2"/>
      <c r="U159" s="2"/>
      <c r="V159" s="2"/>
      <c r="W159" s="2"/>
      <c r="X159" s="2"/>
      <c r="Y159" s="2"/>
      <c r="Z159" s="2"/>
    </row>
    <row r="160" spans="1:26" ht="15.75" customHeight="1">
      <c r="A160" s="181" t="s">
        <v>113</v>
      </c>
      <c r="B160" s="180"/>
      <c r="C160" s="36">
        <f t="shared" ref="C160" si="7">SUM(C154:C159)</f>
        <v>0.1009</v>
      </c>
      <c r="D160" s="27">
        <f>SUM(D154:D159)</f>
        <v>0</v>
      </c>
      <c r="E160" s="48"/>
      <c r="F160" s="48"/>
      <c r="G160" s="48"/>
      <c r="H160" s="48"/>
      <c r="I160" s="48"/>
      <c r="J160" s="48"/>
      <c r="K160" s="48"/>
      <c r="L160" s="48"/>
      <c r="M160" s="48"/>
      <c r="N160" s="48"/>
      <c r="O160" s="48"/>
      <c r="P160" s="2"/>
      <c r="Q160" s="2"/>
      <c r="R160" s="2"/>
      <c r="S160" s="2"/>
      <c r="T160" s="2"/>
      <c r="U160" s="2"/>
      <c r="V160" s="2"/>
      <c r="W160" s="2"/>
      <c r="X160" s="2"/>
      <c r="Y160" s="2"/>
      <c r="Z160" s="2"/>
    </row>
    <row r="161" spans="1:26" ht="15.75" customHeight="1">
      <c r="A161" s="39"/>
      <c r="B161" s="48"/>
      <c r="C161" s="48"/>
      <c r="D161" s="48"/>
      <c r="E161" s="48"/>
      <c r="F161" s="48"/>
      <c r="G161" s="48"/>
      <c r="H161" s="48"/>
      <c r="I161" s="48"/>
      <c r="J161" s="48"/>
      <c r="K161" s="48"/>
      <c r="L161" s="48"/>
      <c r="M161" s="48"/>
      <c r="N161" s="48"/>
      <c r="O161" s="48"/>
      <c r="P161" s="2"/>
      <c r="Q161" s="2"/>
      <c r="R161" s="2"/>
      <c r="S161" s="2"/>
      <c r="T161" s="2"/>
      <c r="U161" s="2"/>
      <c r="V161" s="2"/>
      <c r="W161" s="2"/>
      <c r="X161" s="2"/>
      <c r="Y161" s="2"/>
      <c r="Z161" s="2"/>
    </row>
    <row r="162" spans="1:26" ht="15.75" customHeight="1">
      <c r="A162" s="182" t="s">
        <v>115</v>
      </c>
      <c r="B162" s="183"/>
      <c r="C162" s="183"/>
      <c r="D162" s="180"/>
      <c r="E162" s="48"/>
      <c r="F162" s="48"/>
      <c r="G162" s="48"/>
      <c r="H162" s="48"/>
      <c r="I162" s="48"/>
      <c r="J162" s="48"/>
      <c r="K162" s="48"/>
      <c r="L162" s="48"/>
      <c r="M162" s="48"/>
      <c r="N162" s="48"/>
      <c r="O162" s="48"/>
      <c r="P162" s="2"/>
      <c r="Q162" s="2"/>
      <c r="R162" s="2"/>
      <c r="S162" s="2"/>
      <c r="T162" s="2"/>
      <c r="U162" s="2"/>
      <c r="V162" s="2"/>
      <c r="W162" s="2"/>
      <c r="X162" s="2"/>
      <c r="Y162" s="2"/>
      <c r="Z162" s="2"/>
    </row>
    <row r="163" spans="1:26" ht="30">
      <c r="A163" s="16" t="s">
        <v>116</v>
      </c>
      <c r="B163" s="16" t="s">
        <v>117</v>
      </c>
      <c r="C163" s="16" t="s">
        <v>80</v>
      </c>
      <c r="D163" s="16" t="s">
        <v>49</v>
      </c>
      <c r="E163" s="48"/>
      <c r="F163" s="48"/>
      <c r="G163" s="48"/>
      <c r="H163" s="48"/>
      <c r="I163" s="48"/>
      <c r="J163" s="48"/>
      <c r="K163" s="48"/>
      <c r="L163" s="48"/>
      <c r="M163" s="48"/>
      <c r="N163" s="48"/>
      <c r="O163" s="48"/>
      <c r="P163" s="2"/>
      <c r="Q163" s="2"/>
      <c r="R163" s="2"/>
      <c r="S163" s="2"/>
      <c r="T163" s="2"/>
      <c r="U163" s="2"/>
      <c r="V163" s="2"/>
      <c r="W163" s="2"/>
      <c r="X163" s="2"/>
      <c r="Y163" s="2"/>
      <c r="Z163" s="2"/>
    </row>
    <row r="164" spans="1:26" ht="15.75" customHeight="1">
      <c r="A164" s="47" t="s">
        <v>8</v>
      </c>
      <c r="B164" s="43" t="s">
        <v>118</v>
      </c>
      <c r="C164" s="32">
        <v>1.6199999999999999E-2</v>
      </c>
      <c r="D164" s="33">
        <f>(C52+D99)*C164</f>
        <v>0</v>
      </c>
      <c r="E164" s="48"/>
      <c r="F164" s="48"/>
      <c r="G164" s="48"/>
      <c r="H164" s="48"/>
      <c r="I164" s="48"/>
      <c r="J164" s="48"/>
      <c r="K164" s="48"/>
      <c r="L164" s="48"/>
      <c r="M164" s="48"/>
      <c r="N164" s="48"/>
      <c r="O164" s="48"/>
      <c r="P164" s="2"/>
      <c r="Q164" s="2"/>
      <c r="R164" s="2"/>
      <c r="S164" s="2"/>
      <c r="T164" s="2"/>
      <c r="U164" s="2"/>
      <c r="V164" s="2"/>
      <c r="W164" s="2"/>
      <c r="X164" s="2"/>
      <c r="Y164" s="2"/>
      <c r="Z164" s="2"/>
    </row>
    <row r="165" spans="1:26" ht="15.75" customHeight="1">
      <c r="A165" s="47" t="s">
        <v>11</v>
      </c>
      <c r="B165" s="43" t="s">
        <v>119</v>
      </c>
      <c r="C165" s="32">
        <v>0</v>
      </c>
      <c r="D165" s="33">
        <f>(C52+C75+D99+D120+D150)*C165</f>
        <v>0</v>
      </c>
      <c r="E165" s="48"/>
      <c r="F165" s="48"/>
      <c r="G165" s="48"/>
      <c r="H165" s="48"/>
      <c r="I165" s="48"/>
      <c r="J165" s="48"/>
      <c r="K165" s="48"/>
      <c r="L165" s="48"/>
      <c r="M165" s="48"/>
      <c r="N165" s="48"/>
      <c r="O165" s="48"/>
      <c r="P165" s="2"/>
      <c r="Q165" s="2"/>
      <c r="R165" s="2"/>
      <c r="S165" s="2"/>
      <c r="T165" s="2"/>
      <c r="U165" s="2"/>
      <c r="V165" s="2"/>
      <c r="W165" s="2"/>
      <c r="X165" s="2"/>
      <c r="Y165" s="2"/>
      <c r="Z165" s="2"/>
    </row>
    <row r="166" spans="1:26" ht="15.75" customHeight="1">
      <c r="A166" s="47" t="s">
        <v>13</v>
      </c>
      <c r="B166" s="43" t="s">
        <v>120</v>
      </c>
      <c r="C166" s="32">
        <v>2.0000000000000001E-4</v>
      </c>
      <c r="D166" s="33">
        <f>(C52+C75+D99+D120+D150)*C166</f>
        <v>0</v>
      </c>
      <c r="E166" s="48"/>
      <c r="F166" s="48"/>
      <c r="G166" s="48"/>
      <c r="H166" s="48"/>
      <c r="I166" s="48"/>
      <c r="J166" s="48"/>
      <c r="K166" s="48"/>
      <c r="L166" s="48"/>
      <c r="M166" s="48"/>
      <c r="N166" s="48"/>
      <c r="O166" s="48"/>
      <c r="P166" s="2"/>
      <c r="Q166" s="2"/>
      <c r="R166" s="2"/>
      <c r="S166" s="2"/>
      <c r="T166" s="2"/>
      <c r="U166" s="2"/>
      <c r="V166" s="2"/>
      <c r="W166" s="2"/>
      <c r="X166" s="2"/>
      <c r="Y166" s="2"/>
      <c r="Z166" s="2"/>
    </row>
    <row r="167" spans="1:26" ht="15.75" customHeight="1">
      <c r="A167" s="47" t="s">
        <v>16</v>
      </c>
      <c r="B167" s="43" t="s">
        <v>121</v>
      </c>
      <c r="C167" s="32">
        <v>7.3000000000000001E-3</v>
      </c>
      <c r="D167" s="33">
        <f>(C52+C75+D99+D120+D150)*C167</f>
        <v>0</v>
      </c>
      <c r="E167" s="48"/>
      <c r="F167" s="48"/>
      <c r="G167" s="48"/>
      <c r="H167" s="48"/>
      <c r="I167" s="48"/>
      <c r="J167" s="48"/>
      <c r="K167" s="48"/>
      <c r="L167" s="48"/>
      <c r="M167" s="48"/>
      <c r="N167" s="48"/>
      <c r="O167" s="48"/>
      <c r="P167" s="2"/>
      <c r="Q167" s="2"/>
      <c r="R167" s="2"/>
      <c r="S167" s="2"/>
      <c r="T167" s="2"/>
      <c r="U167" s="2"/>
      <c r="V167" s="2"/>
      <c r="W167" s="2"/>
      <c r="X167" s="2"/>
      <c r="Y167" s="2"/>
      <c r="Z167" s="2"/>
    </row>
    <row r="168" spans="1:26" ht="15.75" customHeight="1">
      <c r="A168" s="47" t="s">
        <v>54</v>
      </c>
      <c r="B168" s="43" t="s">
        <v>122</v>
      </c>
      <c r="C168" s="32">
        <v>2.9999999999999997E-4</v>
      </c>
      <c r="D168" s="33">
        <f>(C52+C75+D99+D120+D150)*C168</f>
        <v>0</v>
      </c>
      <c r="E168" s="48"/>
      <c r="F168" s="48"/>
      <c r="G168" s="48"/>
      <c r="H168" s="48"/>
      <c r="I168" s="48"/>
      <c r="J168" s="48"/>
      <c r="K168" s="48"/>
      <c r="L168" s="48"/>
      <c r="M168" s="48"/>
      <c r="N168" s="48"/>
      <c r="O168" s="48"/>
      <c r="P168" s="2"/>
      <c r="Q168" s="2"/>
      <c r="R168" s="2"/>
      <c r="S168" s="2"/>
      <c r="T168" s="2"/>
      <c r="U168" s="2"/>
      <c r="V168" s="2"/>
      <c r="W168" s="2"/>
      <c r="X168" s="2"/>
      <c r="Y168" s="2"/>
      <c r="Z168" s="2"/>
    </row>
    <row r="169" spans="1:26" ht="15.75" customHeight="1">
      <c r="A169" s="47" t="s">
        <v>56</v>
      </c>
      <c r="B169" s="43" t="s">
        <v>61</v>
      </c>
      <c r="C169" s="32">
        <v>5.0000000000000001E-4</v>
      </c>
      <c r="D169" s="33">
        <f>(C52+C75+D99+D120+D150)*C169</f>
        <v>0</v>
      </c>
      <c r="E169" s="48"/>
      <c r="F169" s="48"/>
      <c r="G169" s="48"/>
      <c r="H169" s="48"/>
      <c r="I169" s="48"/>
      <c r="J169" s="48"/>
      <c r="K169" s="48"/>
      <c r="L169" s="48"/>
      <c r="M169" s="48"/>
      <c r="N169" s="48"/>
      <c r="O169" s="48"/>
      <c r="P169" s="2"/>
      <c r="Q169" s="2"/>
      <c r="R169" s="2"/>
      <c r="S169" s="2"/>
      <c r="T169" s="2"/>
      <c r="U169" s="2"/>
      <c r="V169" s="2"/>
      <c r="W169" s="2"/>
      <c r="X169" s="2"/>
      <c r="Y169" s="2"/>
      <c r="Z169" s="2"/>
    </row>
    <row r="170" spans="1:26" ht="15.75" customHeight="1">
      <c r="A170" s="47"/>
      <c r="B170" s="7" t="s">
        <v>96</v>
      </c>
      <c r="C170" s="32"/>
      <c r="D170" s="33">
        <f>SUM(D164:D169)</f>
        <v>0</v>
      </c>
      <c r="E170" s="48"/>
      <c r="F170" s="48"/>
      <c r="G170" s="48"/>
      <c r="H170" s="48"/>
      <c r="I170" s="48"/>
      <c r="J170" s="48"/>
      <c r="K170" s="48"/>
      <c r="L170" s="48"/>
      <c r="M170" s="48"/>
      <c r="N170" s="48"/>
      <c r="O170" s="48"/>
      <c r="P170" s="2"/>
      <c r="Q170" s="2"/>
      <c r="R170" s="2"/>
      <c r="S170" s="2"/>
      <c r="T170" s="2"/>
      <c r="U170" s="2"/>
      <c r="V170" s="2"/>
      <c r="W170" s="2"/>
      <c r="X170" s="2"/>
      <c r="Y170" s="2"/>
      <c r="Z170" s="2"/>
    </row>
    <row r="171" spans="1:26" ht="30">
      <c r="A171" s="47" t="s">
        <v>58</v>
      </c>
      <c r="B171" s="43" t="s">
        <v>123</v>
      </c>
      <c r="C171" s="32"/>
      <c r="D171" s="33">
        <f>(C52+D99+D120+D150)*C171</f>
        <v>0</v>
      </c>
      <c r="E171" s="48"/>
      <c r="F171" s="48"/>
      <c r="G171" s="48"/>
      <c r="H171" s="48"/>
      <c r="I171" s="48"/>
      <c r="J171" s="48"/>
      <c r="K171" s="48"/>
      <c r="L171" s="48"/>
      <c r="M171" s="48"/>
      <c r="N171" s="48"/>
      <c r="O171" s="48"/>
      <c r="P171" s="2"/>
      <c r="Q171" s="2"/>
      <c r="R171" s="2"/>
      <c r="S171" s="2"/>
      <c r="T171" s="2"/>
      <c r="U171" s="2"/>
      <c r="V171" s="2"/>
      <c r="W171" s="2"/>
      <c r="X171" s="2"/>
      <c r="Y171" s="2"/>
      <c r="Z171" s="2"/>
    </row>
    <row r="172" spans="1:26" ht="15.75" customHeight="1">
      <c r="A172" s="179" t="s">
        <v>113</v>
      </c>
      <c r="B172" s="180"/>
      <c r="C172" s="34"/>
      <c r="D172" s="24">
        <f>SUM(D170:D171)</f>
        <v>0</v>
      </c>
      <c r="E172" s="48"/>
      <c r="F172" s="48"/>
      <c r="G172" s="48"/>
      <c r="H172" s="48"/>
      <c r="I172" s="48"/>
      <c r="J172" s="48"/>
      <c r="K172" s="48"/>
      <c r="L172" s="48"/>
      <c r="M172" s="48"/>
      <c r="N172" s="48"/>
      <c r="O172" s="48"/>
      <c r="P172" s="2"/>
      <c r="Q172" s="2"/>
      <c r="R172" s="2"/>
      <c r="S172" s="2"/>
      <c r="T172" s="2"/>
      <c r="U172" s="2"/>
      <c r="V172" s="2"/>
      <c r="W172" s="2"/>
      <c r="X172" s="2"/>
      <c r="Y172" s="2"/>
      <c r="Z172" s="2"/>
    </row>
    <row r="173" spans="1:26" ht="15.75" customHeight="1">
      <c r="A173" s="39"/>
      <c r="B173" s="48"/>
      <c r="C173" s="48"/>
      <c r="D173" s="48"/>
      <c r="E173" s="48"/>
      <c r="F173" s="48"/>
      <c r="G173" s="48"/>
      <c r="H173" s="48"/>
      <c r="I173" s="48"/>
      <c r="J173" s="48"/>
      <c r="K173" s="48"/>
      <c r="L173" s="48"/>
      <c r="M173" s="48"/>
      <c r="N173" s="48"/>
      <c r="O173" s="48"/>
      <c r="P173" s="2"/>
      <c r="Q173" s="2"/>
      <c r="R173" s="2"/>
      <c r="S173" s="2"/>
      <c r="T173" s="2"/>
      <c r="U173" s="2"/>
      <c r="V173" s="2"/>
      <c r="W173" s="2"/>
      <c r="X173" s="2"/>
      <c r="Y173" s="2"/>
      <c r="Z173" s="2"/>
    </row>
    <row r="174" spans="1:26" ht="15.75" customHeight="1">
      <c r="A174" s="186" t="s">
        <v>124</v>
      </c>
      <c r="B174" s="183"/>
      <c r="C174" s="183"/>
      <c r="D174" s="180"/>
      <c r="E174" s="48"/>
      <c r="F174" s="48"/>
      <c r="G174" s="48"/>
      <c r="H174" s="48"/>
      <c r="I174" s="48"/>
      <c r="J174" s="48"/>
      <c r="K174" s="48"/>
      <c r="L174" s="48"/>
      <c r="M174" s="48"/>
      <c r="N174" s="48"/>
      <c r="O174" s="48"/>
      <c r="P174" s="2"/>
      <c r="Q174" s="2"/>
      <c r="R174" s="2"/>
      <c r="S174" s="2"/>
      <c r="T174" s="2"/>
      <c r="U174" s="2"/>
      <c r="V174" s="2"/>
      <c r="W174" s="2"/>
      <c r="X174" s="2"/>
      <c r="Y174" s="2"/>
      <c r="Z174" s="2"/>
    </row>
    <row r="175" spans="1:26" ht="30">
      <c r="A175" s="26" t="s">
        <v>116</v>
      </c>
      <c r="B175" s="26" t="s">
        <v>117</v>
      </c>
      <c r="C175" s="26" t="s">
        <v>80</v>
      </c>
      <c r="D175" s="26" t="s">
        <v>49</v>
      </c>
      <c r="E175" s="48"/>
      <c r="F175" s="48"/>
      <c r="G175" s="48"/>
      <c r="H175" s="48"/>
      <c r="I175" s="48"/>
      <c r="J175" s="48"/>
      <c r="K175" s="48"/>
      <c r="L175" s="48"/>
      <c r="M175" s="48"/>
      <c r="N175" s="48"/>
      <c r="O175" s="48"/>
      <c r="P175" s="2"/>
      <c r="Q175" s="2"/>
      <c r="R175" s="2"/>
      <c r="S175" s="2"/>
      <c r="T175" s="2"/>
      <c r="U175" s="2"/>
      <c r="V175" s="2"/>
      <c r="W175" s="2"/>
      <c r="X175" s="2"/>
      <c r="Y175" s="2"/>
      <c r="Z175" s="2"/>
    </row>
    <row r="176" spans="1:26" ht="15.75" customHeight="1">
      <c r="A176" s="47" t="s">
        <v>8</v>
      </c>
      <c r="B176" s="43" t="s">
        <v>118</v>
      </c>
      <c r="C176" s="32">
        <v>1.6199999999999999E-2</v>
      </c>
      <c r="D176" s="33">
        <f>(C64+D112)*C176</f>
        <v>0</v>
      </c>
      <c r="E176" s="48"/>
      <c r="F176" s="48"/>
      <c r="G176" s="48"/>
      <c r="H176" s="48"/>
      <c r="I176" s="48"/>
      <c r="J176" s="48"/>
      <c r="K176" s="48"/>
      <c r="L176" s="48"/>
      <c r="M176" s="48"/>
      <c r="N176" s="48"/>
      <c r="O176" s="48"/>
      <c r="P176" s="2"/>
      <c r="Q176" s="2"/>
      <c r="R176" s="2"/>
      <c r="S176" s="2"/>
      <c r="T176" s="2"/>
      <c r="U176" s="2"/>
      <c r="V176" s="2"/>
      <c r="W176" s="2"/>
      <c r="X176" s="2"/>
      <c r="Y176" s="2"/>
      <c r="Z176" s="2"/>
    </row>
    <row r="177" spans="1:26" ht="15.75" customHeight="1">
      <c r="A177" s="47" t="s">
        <v>11</v>
      </c>
      <c r="B177" s="43" t="s">
        <v>119</v>
      </c>
      <c r="C177" s="32">
        <v>0</v>
      </c>
      <c r="D177" s="33">
        <f>(C64+C86+D112+D128+D160)*C177</f>
        <v>0</v>
      </c>
      <c r="E177" s="48"/>
      <c r="F177" s="48"/>
      <c r="G177" s="48"/>
      <c r="H177" s="48"/>
      <c r="I177" s="48"/>
      <c r="J177" s="48"/>
      <c r="K177" s="48"/>
      <c r="L177" s="48"/>
      <c r="M177" s="48"/>
      <c r="N177" s="48"/>
      <c r="O177" s="48"/>
      <c r="P177" s="2"/>
      <c r="Q177" s="2"/>
      <c r="R177" s="2"/>
      <c r="S177" s="2"/>
      <c r="T177" s="2"/>
      <c r="U177" s="2"/>
      <c r="V177" s="2"/>
      <c r="W177" s="2"/>
      <c r="X177" s="2"/>
      <c r="Y177" s="2"/>
      <c r="Z177" s="2"/>
    </row>
    <row r="178" spans="1:26" ht="15.75" customHeight="1">
      <c r="A178" s="47" t="s">
        <v>13</v>
      </c>
      <c r="B178" s="43" t="s">
        <v>120</v>
      </c>
      <c r="C178" s="32">
        <v>2.0000000000000001E-4</v>
      </c>
      <c r="D178" s="33">
        <f>(C64+C86+D112+D128+D160)*C178</f>
        <v>0</v>
      </c>
      <c r="E178" s="48"/>
      <c r="F178" s="48"/>
      <c r="G178" s="48"/>
      <c r="H178" s="48"/>
      <c r="I178" s="48"/>
      <c r="J178" s="48"/>
      <c r="K178" s="48"/>
      <c r="L178" s="48"/>
      <c r="M178" s="48"/>
      <c r="N178" s="48"/>
      <c r="O178" s="48"/>
      <c r="P178" s="2"/>
      <c r="Q178" s="2"/>
      <c r="R178" s="2"/>
      <c r="S178" s="2"/>
      <c r="T178" s="2"/>
      <c r="U178" s="2"/>
      <c r="V178" s="2"/>
      <c r="W178" s="2"/>
      <c r="X178" s="2"/>
      <c r="Y178" s="2"/>
      <c r="Z178" s="2"/>
    </row>
    <row r="179" spans="1:26" ht="15.75" customHeight="1">
      <c r="A179" s="47" t="s">
        <v>16</v>
      </c>
      <c r="B179" s="43" t="s">
        <v>121</v>
      </c>
      <c r="C179" s="32">
        <v>7.3000000000000001E-3</v>
      </c>
      <c r="D179" s="33">
        <f>(C64+C86+D112+D128+D160)*C179</f>
        <v>0</v>
      </c>
      <c r="E179" s="48"/>
      <c r="F179" s="48"/>
      <c r="G179" s="48"/>
      <c r="H179" s="48"/>
      <c r="I179" s="48"/>
      <c r="J179" s="48"/>
      <c r="K179" s="48"/>
      <c r="L179" s="48"/>
      <c r="M179" s="48"/>
      <c r="N179" s="48"/>
      <c r="O179" s="48"/>
      <c r="P179" s="2"/>
      <c r="Q179" s="2"/>
      <c r="R179" s="2"/>
      <c r="S179" s="2"/>
      <c r="T179" s="2"/>
      <c r="U179" s="2"/>
      <c r="V179" s="2"/>
      <c r="W179" s="2"/>
      <c r="X179" s="2"/>
      <c r="Y179" s="2"/>
      <c r="Z179" s="2"/>
    </row>
    <row r="180" spans="1:26" ht="15.75" customHeight="1">
      <c r="A180" s="47" t="s">
        <v>54</v>
      </c>
      <c r="B180" s="43" t="s">
        <v>122</v>
      </c>
      <c r="C180" s="32">
        <v>2.9999999999999997E-4</v>
      </c>
      <c r="D180" s="33">
        <f>(C64+C86+D112+D128+D160)*C180</f>
        <v>0</v>
      </c>
      <c r="E180" s="48"/>
      <c r="F180" s="48"/>
      <c r="G180" s="48"/>
      <c r="H180" s="48"/>
      <c r="I180" s="48"/>
      <c r="J180" s="48"/>
      <c r="K180" s="48"/>
      <c r="L180" s="48"/>
      <c r="M180" s="48"/>
      <c r="N180" s="48"/>
      <c r="O180" s="48"/>
      <c r="P180" s="2"/>
      <c r="Q180" s="2"/>
      <c r="R180" s="2"/>
      <c r="S180" s="2"/>
      <c r="T180" s="2"/>
      <c r="U180" s="2"/>
      <c r="V180" s="2"/>
      <c r="W180" s="2"/>
      <c r="X180" s="2"/>
      <c r="Y180" s="2"/>
      <c r="Z180" s="2"/>
    </row>
    <row r="181" spans="1:26" ht="15.75" customHeight="1">
      <c r="A181" s="47" t="s">
        <v>56</v>
      </c>
      <c r="B181" s="43" t="s">
        <v>61</v>
      </c>
      <c r="C181" s="32">
        <v>5.0000000000000001E-4</v>
      </c>
      <c r="D181" s="33">
        <f>(C64+C86+D112+D128+D160)*C181</f>
        <v>0</v>
      </c>
      <c r="E181" s="48"/>
      <c r="F181" s="48"/>
      <c r="G181" s="48"/>
      <c r="H181" s="48"/>
      <c r="I181" s="48"/>
      <c r="J181" s="48"/>
      <c r="K181" s="48"/>
      <c r="L181" s="48"/>
      <c r="M181" s="48"/>
      <c r="N181" s="48"/>
      <c r="O181" s="48"/>
      <c r="P181" s="2"/>
      <c r="Q181" s="2"/>
      <c r="R181" s="2"/>
      <c r="S181" s="2"/>
      <c r="T181" s="2"/>
      <c r="U181" s="2"/>
      <c r="V181" s="2"/>
      <c r="W181" s="2"/>
      <c r="X181" s="2"/>
      <c r="Y181" s="2"/>
      <c r="Z181" s="2"/>
    </row>
    <row r="182" spans="1:26" ht="15.75" customHeight="1">
      <c r="A182" s="47"/>
      <c r="B182" s="7" t="s">
        <v>96</v>
      </c>
      <c r="C182" s="32"/>
      <c r="D182" s="33">
        <f>SUM(D176:D181)</f>
        <v>0</v>
      </c>
      <c r="E182" s="48"/>
      <c r="F182" s="48"/>
      <c r="G182" s="48"/>
      <c r="H182" s="48"/>
      <c r="I182" s="48"/>
      <c r="J182" s="48"/>
      <c r="K182" s="48"/>
      <c r="L182" s="48"/>
      <c r="M182" s="48"/>
      <c r="N182" s="48"/>
      <c r="O182" s="48"/>
      <c r="P182" s="2"/>
      <c r="Q182" s="2"/>
      <c r="R182" s="2"/>
      <c r="S182" s="2"/>
      <c r="T182" s="2"/>
      <c r="U182" s="2"/>
      <c r="V182" s="2"/>
      <c r="W182" s="2"/>
      <c r="X182" s="2"/>
      <c r="Y182" s="2"/>
      <c r="Z182" s="2"/>
    </row>
    <row r="183" spans="1:26" ht="30">
      <c r="A183" s="47" t="s">
        <v>58</v>
      </c>
      <c r="B183" s="43" t="s">
        <v>123</v>
      </c>
      <c r="C183" s="32"/>
      <c r="D183" s="33">
        <f>(C64+C86+D112+D128+D160)*C183</f>
        <v>0</v>
      </c>
      <c r="E183" s="48"/>
      <c r="F183" s="48"/>
      <c r="G183" s="48"/>
      <c r="H183" s="48"/>
      <c r="I183" s="48"/>
      <c r="J183" s="48"/>
      <c r="K183" s="48"/>
      <c r="L183" s="48"/>
      <c r="M183" s="48"/>
      <c r="N183" s="48"/>
      <c r="O183" s="48"/>
      <c r="P183" s="2"/>
      <c r="Q183" s="2"/>
      <c r="R183" s="2"/>
      <c r="S183" s="2"/>
      <c r="T183" s="2"/>
      <c r="U183" s="2"/>
      <c r="V183" s="2"/>
      <c r="W183" s="2"/>
      <c r="X183" s="2"/>
      <c r="Y183" s="2"/>
      <c r="Z183" s="2"/>
    </row>
    <row r="184" spans="1:26" ht="15.75" customHeight="1">
      <c r="A184" s="181" t="s">
        <v>113</v>
      </c>
      <c r="B184" s="180"/>
      <c r="C184" s="36"/>
      <c r="D184" s="27">
        <f>SUM(D182:D183)</f>
        <v>0</v>
      </c>
      <c r="E184" s="48"/>
      <c r="F184" s="48"/>
      <c r="G184" s="48"/>
      <c r="H184" s="48"/>
      <c r="I184" s="48"/>
      <c r="J184" s="48"/>
      <c r="K184" s="48"/>
      <c r="L184" s="48"/>
      <c r="M184" s="48"/>
      <c r="N184" s="48"/>
      <c r="O184" s="48"/>
      <c r="P184" s="2"/>
      <c r="Q184" s="2"/>
      <c r="R184" s="2"/>
      <c r="S184" s="2"/>
      <c r="T184" s="2"/>
      <c r="U184" s="2"/>
      <c r="V184" s="2"/>
      <c r="W184" s="2"/>
      <c r="X184" s="2"/>
      <c r="Y184" s="2"/>
      <c r="Z184" s="2"/>
    </row>
    <row r="185" spans="1:26" ht="15.75" customHeight="1">
      <c r="A185" s="19"/>
      <c r="B185" s="48"/>
      <c r="C185" s="48"/>
      <c r="D185" s="48"/>
      <c r="E185" s="48"/>
      <c r="F185" s="48"/>
      <c r="G185" s="48"/>
      <c r="H185" s="48"/>
      <c r="I185" s="48"/>
      <c r="J185" s="48"/>
      <c r="K185" s="48"/>
      <c r="L185" s="48"/>
      <c r="M185" s="48"/>
      <c r="N185" s="48"/>
      <c r="O185" s="48"/>
      <c r="P185" s="2"/>
      <c r="Q185" s="2"/>
      <c r="R185" s="2"/>
      <c r="S185" s="2"/>
      <c r="T185" s="2"/>
      <c r="U185" s="2"/>
      <c r="V185" s="2"/>
      <c r="W185" s="2"/>
      <c r="X185" s="2"/>
      <c r="Y185" s="2"/>
      <c r="Z185" s="2"/>
    </row>
    <row r="186" spans="1:26" ht="39" customHeight="1">
      <c r="A186" s="187" t="s">
        <v>125</v>
      </c>
      <c r="B186" s="183"/>
      <c r="C186" s="180"/>
      <c r="D186" s="48"/>
      <c r="E186" s="48"/>
      <c r="F186" s="48"/>
      <c r="G186" s="48"/>
      <c r="H186" s="48"/>
      <c r="I186" s="48"/>
      <c r="J186" s="48"/>
      <c r="K186" s="48"/>
      <c r="L186" s="48"/>
      <c r="M186" s="48"/>
      <c r="N186" s="48"/>
      <c r="O186" s="48"/>
      <c r="P186" s="2"/>
      <c r="Q186" s="2"/>
      <c r="R186" s="2"/>
      <c r="S186" s="2"/>
      <c r="T186" s="2"/>
      <c r="U186" s="2"/>
      <c r="V186" s="2"/>
      <c r="W186" s="2"/>
      <c r="X186" s="2"/>
      <c r="Y186" s="2"/>
      <c r="Z186" s="2"/>
    </row>
    <row r="187" spans="1:26" ht="30">
      <c r="A187" s="16">
        <v>3</v>
      </c>
      <c r="B187" s="16" t="s">
        <v>126</v>
      </c>
      <c r="C187" s="16" t="s">
        <v>49</v>
      </c>
      <c r="D187" s="48"/>
      <c r="E187" s="48"/>
      <c r="F187" s="48"/>
      <c r="G187" s="48"/>
      <c r="H187" s="48"/>
      <c r="I187" s="48"/>
      <c r="J187" s="48"/>
      <c r="K187" s="48"/>
      <c r="L187" s="48"/>
      <c r="M187" s="48"/>
      <c r="N187" s="48"/>
      <c r="O187" s="48"/>
      <c r="P187" s="2"/>
      <c r="Q187" s="2"/>
      <c r="R187" s="2"/>
      <c r="S187" s="2"/>
      <c r="T187" s="2"/>
      <c r="U187" s="2"/>
      <c r="V187" s="2"/>
      <c r="W187" s="2"/>
      <c r="X187" s="2"/>
      <c r="Y187" s="2"/>
      <c r="Z187" s="2"/>
    </row>
    <row r="188" spans="1:26" ht="30">
      <c r="A188" s="47" t="s">
        <v>78</v>
      </c>
      <c r="B188" s="43" t="s">
        <v>127</v>
      </c>
      <c r="C188" s="29">
        <f>D96+D91</f>
        <v>0</v>
      </c>
      <c r="D188" s="48"/>
      <c r="E188" s="48"/>
      <c r="F188" s="48"/>
      <c r="G188" s="48"/>
      <c r="H188" s="48"/>
      <c r="I188" s="48"/>
      <c r="J188" s="48"/>
      <c r="K188" s="48"/>
      <c r="L188" s="48"/>
      <c r="M188" s="48"/>
      <c r="N188" s="48"/>
      <c r="O188" s="48"/>
      <c r="P188" s="2"/>
      <c r="Q188" s="2"/>
      <c r="R188" s="2"/>
      <c r="S188" s="2"/>
      <c r="T188" s="2"/>
      <c r="U188" s="2"/>
      <c r="V188" s="2"/>
      <c r="W188" s="2"/>
      <c r="X188" s="2"/>
      <c r="Y188" s="2"/>
      <c r="Z188" s="2"/>
    </row>
    <row r="189" spans="1:26" ht="15.75" customHeight="1">
      <c r="A189" s="47" t="s">
        <v>92</v>
      </c>
      <c r="B189" s="43" t="s">
        <v>128</v>
      </c>
      <c r="C189" s="29">
        <f>D120</f>
        <v>0</v>
      </c>
      <c r="D189" s="48"/>
      <c r="E189" s="48"/>
      <c r="F189" s="48"/>
      <c r="G189" s="48"/>
      <c r="H189" s="48"/>
      <c r="I189" s="48"/>
      <c r="J189" s="48"/>
      <c r="K189" s="48"/>
      <c r="L189" s="48"/>
      <c r="M189" s="48"/>
      <c r="N189" s="48"/>
      <c r="O189" s="48"/>
      <c r="P189" s="2"/>
      <c r="Q189" s="2"/>
      <c r="R189" s="2"/>
      <c r="S189" s="2"/>
      <c r="T189" s="2"/>
      <c r="U189" s="2"/>
      <c r="V189" s="2"/>
      <c r="W189" s="2"/>
      <c r="X189" s="2"/>
      <c r="Y189" s="2"/>
      <c r="Z189" s="2"/>
    </row>
    <row r="190" spans="1:26" ht="15.75" customHeight="1">
      <c r="A190" s="47" t="s">
        <v>100</v>
      </c>
      <c r="B190" s="43" t="s">
        <v>101</v>
      </c>
      <c r="C190" s="29">
        <f>D134</f>
        <v>0</v>
      </c>
      <c r="D190" s="48"/>
      <c r="E190" s="48"/>
      <c r="F190" s="48"/>
      <c r="G190" s="48"/>
      <c r="H190" s="48"/>
      <c r="I190" s="48"/>
      <c r="J190" s="48"/>
      <c r="K190" s="48"/>
      <c r="L190" s="48"/>
      <c r="M190" s="48"/>
      <c r="N190" s="48"/>
      <c r="O190" s="48"/>
      <c r="P190" s="2"/>
      <c r="Q190" s="2"/>
      <c r="R190" s="2"/>
      <c r="S190" s="2"/>
      <c r="T190" s="2"/>
      <c r="U190" s="2"/>
      <c r="V190" s="2"/>
      <c r="W190" s="2"/>
      <c r="X190" s="2"/>
      <c r="Y190" s="2"/>
      <c r="Z190" s="2"/>
    </row>
    <row r="191" spans="1:26" ht="15.75" customHeight="1">
      <c r="A191" s="47" t="s">
        <v>105</v>
      </c>
      <c r="B191" s="43" t="s">
        <v>129</v>
      </c>
      <c r="C191" s="29">
        <f>D150</f>
        <v>0</v>
      </c>
      <c r="D191" s="48"/>
      <c r="E191" s="48"/>
      <c r="F191" s="48"/>
      <c r="G191" s="48"/>
      <c r="H191" s="48"/>
      <c r="I191" s="48"/>
      <c r="J191" s="48"/>
      <c r="K191" s="48"/>
      <c r="L191" s="48"/>
      <c r="M191" s="48"/>
      <c r="N191" s="48"/>
      <c r="O191" s="48"/>
      <c r="P191" s="2"/>
      <c r="Q191" s="2"/>
      <c r="R191" s="2"/>
      <c r="S191" s="2"/>
      <c r="T191" s="2"/>
      <c r="U191" s="2"/>
      <c r="V191" s="2"/>
      <c r="W191" s="2"/>
      <c r="X191" s="2"/>
      <c r="Y191" s="2"/>
      <c r="Z191" s="2"/>
    </row>
    <row r="192" spans="1:26" ht="30">
      <c r="A192" s="47" t="s">
        <v>116</v>
      </c>
      <c r="B192" s="43" t="s">
        <v>130</v>
      </c>
      <c r="C192" s="29">
        <f>D172</f>
        <v>0</v>
      </c>
      <c r="D192" s="48"/>
      <c r="E192" s="48"/>
      <c r="F192" s="48"/>
      <c r="G192" s="48"/>
      <c r="H192" s="48"/>
      <c r="I192" s="48"/>
      <c r="J192" s="48"/>
      <c r="K192" s="48"/>
      <c r="L192" s="48"/>
      <c r="M192" s="48"/>
      <c r="N192" s="48"/>
      <c r="O192" s="48"/>
      <c r="P192" s="2"/>
      <c r="Q192" s="2"/>
      <c r="R192" s="2"/>
      <c r="S192" s="2"/>
      <c r="T192" s="2"/>
      <c r="U192" s="2"/>
      <c r="V192" s="2"/>
      <c r="W192" s="2"/>
      <c r="X192" s="2"/>
      <c r="Y192" s="2"/>
      <c r="Z192" s="2"/>
    </row>
    <row r="193" spans="1:26" ht="15.75" customHeight="1">
      <c r="A193" s="47" t="s">
        <v>131</v>
      </c>
      <c r="B193" s="43" t="s">
        <v>132</v>
      </c>
      <c r="C193" s="29" t="s">
        <v>133</v>
      </c>
      <c r="D193" s="48"/>
      <c r="E193" s="48"/>
      <c r="F193" s="48"/>
      <c r="G193" s="48"/>
      <c r="H193" s="48"/>
      <c r="I193" s="48"/>
      <c r="J193" s="48"/>
      <c r="K193" s="48"/>
      <c r="L193" s="48"/>
      <c r="M193" s="48"/>
      <c r="N193" s="48"/>
      <c r="O193" s="48"/>
      <c r="P193" s="2"/>
      <c r="Q193" s="2"/>
      <c r="R193" s="2"/>
      <c r="S193" s="2"/>
      <c r="T193" s="2"/>
      <c r="U193" s="2"/>
      <c r="V193" s="2"/>
      <c r="W193" s="2"/>
      <c r="X193" s="2"/>
      <c r="Y193" s="2"/>
      <c r="Z193" s="2"/>
    </row>
    <row r="194" spans="1:26" ht="15.75" customHeight="1">
      <c r="A194" s="179" t="s">
        <v>113</v>
      </c>
      <c r="B194" s="180"/>
      <c r="C194" s="24">
        <f>SUM(C188:C193)</f>
        <v>0</v>
      </c>
      <c r="D194" s="48"/>
      <c r="E194" s="48"/>
      <c r="F194" s="48"/>
      <c r="G194" s="48"/>
      <c r="H194" s="48"/>
      <c r="I194" s="48"/>
      <c r="J194" s="48"/>
      <c r="K194" s="48"/>
      <c r="L194" s="48"/>
      <c r="M194" s="48"/>
      <c r="N194" s="48"/>
      <c r="O194" s="48"/>
      <c r="P194" s="2"/>
      <c r="Q194" s="2"/>
      <c r="R194" s="2"/>
      <c r="S194" s="2"/>
      <c r="T194" s="2"/>
      <c r="U194" s="2"/>
      <c r="V194" s="2"/>
      <c r="W194" s="2"/>
      <c r="X194" s="2"/>
      <c r="Y194" s="2"/>
      <c r="Z194" s="2"/>
    </row>
    <row r="195" spans="1:26" ht="15.75" customHeight="1">
      <c r="A195" s="25"/>
      <c r="B195" s="48"/>
      <c r="C195" s="48"/>
      <c r="D195" s="48"/>
      <c r="E195" s="48"/>
      <c r="F195" s="48"/>
      <c r="G195" s="48"/>
      <c r="H195" s="48"/>
      <c r="I195" s="48"/>
      <c r="J195" s="48"/>
      <c r="K195" s="48"/>
      <c r="L195" s="48"/>
      <c r="M195" s="48"/>
      <c r="N195" s="48"/>
      <c r="O195" s="48"/>
      <c r="P195" s="2"/>
      <c r="Q195" s="2"/>
      <c r="R195" s="2"/>
      <c r="S195" s="2"/>
      <c r="T195" s="2"/>
      <c r="U195" s="2"/>
      <c r="V195" s="2"/>
      <c r="W195" s="2"/>
      <c r="X195" s="2"/>
      <c r="Y195" s="2"/>
      <c r="Z195" s="2"/>
    </row>
    <row r="196" spans="1:26" ht="17.25" customHeight="1">
      <c r="A196" s="192" t="s">
        <v>134</v>
      </c>
      <c r="B196" s="183"/>
      <c r="C196" s="180"/>
      <c r="D196" s="48"/>
      <c r="E196" s="48"/>
      <c r="F196" s="48"/>
      <c r="G196" s="48"/>
      <c r="H196" s="48"/>
      <c r="I196" s="48"/>
      <c r="J196" s="48"/>
      <c r="K196" s="48"/>
      <c r="L196" s="48"/>
      <c r="M196" s="48"/>
      <c r="N196" s="48"/>
      <c r="O196" s="48"/>
      <c r="P196" s="2"/>
      <c r="Q196" s="2"/>
      <c r="R196" s="2"/>
      <c r="S196" s="2"/>
      <c r="T196" s="2"/>
      <c r="U196" s="2"/>
      <c r="V196" s="2"/>
      <c r="W196" s="2"/>
      <c r="X196" s="2"/>
      <c r="Y196" s="2"/>
      <c r="Z196" s="2"/>
    </row>
    <row r="197" spans="1:26" ht="30">
      <c r="A197" s="26">
        <v>3</v>
      </c>
      <c r="B197" s="26" t="s">
        <v>126</v>
      </c>
      <c r="C197" s="26" t="s">
        <v>49</v>
      </c>
      <c r="D197" s="48"/>
      <c r="E197" s="48"/>
      <c r="F197" s="48"/>
      <c r="G197" s="48"/>
      <c r="H197" s="48"/>
      <c r="I197" s="48"/>
      <c r="J197" s="48"/>
      <c r="K197" s="48"/>
      <c r="L197" s="48"/>
      <c r="M197" s="48"/>
      <c r="N197" s="48"/>
      <c r="O197" s="48"/>
      <c r="P197" s="2"/>
      <c r="Q197" s="2"/>
      <c r="R197" s="2"/>
      <c r="S197" s="2"/>
      <c r="T197" s="2"/>
      <c r="U197" s="2"/>
      <c r="V197" s="2"/>
      <c r="W197" s="2"/>
      <c r="X197" s="2"/>
      <c r="Y197" s="2"/>
      <c r="Z197" s="2"/>
    </row>
    <row r="198" spans="1:26" ht="30">
      <c r="A198" s="47" t="s">
        <v>78</v>
      </c>
      <c r="B198" s="43" t="s">
        <v>127</v>
      </c>
      <c r="C198" s="29">
        <f>D109+D104</f>
        <v>0</v>
      </c>
      <c r="D198" s="48"/>
      <c r="E198" s="48"/>
      <c r="F198" s="48"/>
      <c r="G198" s="48"/>
      <c r="H198" s="48"/>
      <c r="I198" s="48"/>
      <c r="J198" s="48"/>
      <c r="K198" s="48"/>
      <c r="L198" s="48"/>
      <c r="M198" s="48"/>
      <c r="N198" s="48"/>
      <c r="O198" s="48"/>
      <c r="P198" s="2"/>
      <c r="Q198" s="2"/>
      <c r="R198" s="2"/>
      <c r="S198" s="2"/>
      <c r="T198" s="2"/>
      <c r="U198" s="2"/>
      <c r="V198" s="2"/>
      <c r="W198" s="2"/>
      <c r="X198" s="2"/>
      <c r="Y198" s="2"/>
      <c r="Z198" s="2"/>
    </row>
    <row r="199" spans="1:26" ht="15.75" customHeight="1">
      <c r="A199" s="47" t="s">
        <v>92</v>
      </c>
      <c r="B199" s="43" t="s">
        <v>128</v>
      </c>
      <c r="C199" s="29">
        <f>D128</f>
        <v>0</v>
      </c>
      <c r="D199" s="48"/>
      <c r="E199" s="48"/>
      <c r="F199" s="48"/>
      <c r="G199" s="48"/>
      <c r="H199" s="48"/>
      <c r="I199" s="48"/>
      <c r="J199" s="48"/>
      <c r="K199" s="48"/>
      <c r="L199" s="48"/>
      <c r="M199" s="48"/>
      <c r="N199" s="48"/>
      <c r="O199" s="48"/>
      <c r="P199" s="2"/>
      <c r="Q199" s="2"/>
      <c r="R199" s="2"/>
      <c r="S199" s="2"/>
      <c r="T199" s="2"/>
      <c r="U199" s="2"/>
      <c r="V199" s="2"/>
      <c r="W199" s="2"/>
      <c r="X199" s="2"/>
      <c r="Y199" s="2"/>
      <c r="Z199" s="2"/>
    </row>
    <row r="200" spans="1:26" ht="15.75" customHeight="1">
      <c r="A200" s="47" t="s">
        <v>100</v>
      </c>
      <c r="B200" s="43" t="s">
        <v>101</v>
      </c>
      <c r="C200" s="29">
        <f>D140</f>
        <v>0</v>
      </c>
      <c r="D200" s="48"/>
      <c r="E200" s="48"/>
      <c r="F200" s="48"/>
      <c r="G200" s="48"/>
      <c r="H200" s="48"/>
      <c r="I200" s="48"/>
      <c r="J200" s="48"/>
      <c r="K200" s="48"/>
      <c r="L200" s="48"/>
      <c r="M200" s="48"/>
      <c r="N200" s="48"/>
      <c r="O200" s="48"/>
      <c r="P200" s="2"/>
      <c r="Q200" s="2"/>
      <c r="R200" s="2"/>
      <c r="S200" s="2"/>
      <c r="T200" s="2"/>
      <c r="U200" s="2"/>
      <c r="V200" s="2"/>
      <c r="W200" s="2"/>
      <c r="X200" s="2"/>
      <c r="Y200" s="2"/>
      <c r="Z200" s="2"/>
    </row>
    <row r="201" spans="1:26" ht="15.75" customHeight="1">
      <c r="A201" s="47" t="s">
        <v>105</v>
      </c>
      <c r="B201" s="43" t="s">
        <v>129</v>
      </c>
      <c r="C201" s="29">
        <f>D160</f>
        <v>0</v>
      </c>
      <c r="D201" s="48"/>
      <c r="E201" s="48"/>
      <c r="F201" s="48"/>
      <c r="G201" s="48"/>
      <c r="H201" s="48"/>
      <c r="I201" s="48"/>
      <c r="J201" s="48"/>
      <c r="K201" s="48"/>
      <c r="L201" s="48"/>
      <c r="M201" s="48"/>
      <c r="N201" s="48"/>
      <c r="O201" s="48"/>
      <c r="P201" s="2"/>
      <c r="Q201" s="2"/>
      <c r="R201" s="2"/>
      <c r="S201" s="2"/>
      <c r="T201" s="2"/>
      <c r="U201" s="2"/>
      <c r="V201" s="2"/>
      <c r="W201" s="2"/>
      <c r="X201" s="2"/>
      <c r="Y201" s="2"/>
      <c r="Z201" s="2"/>
    </row>
    <row r="202" spans="1:26" ht="30">
      <c r="A202" s="47" t="s">
        <v>116</v>
      </c>
      <c r="B202" s="43" t="s">
        <v>130</v>
      </c>
      <c r="C202" s="29">
        <f>D182</f>
        <v>0</v>
      </c>
      <c r="D202" s="48"/>
      <c r="E202" s="48"/>
      <c r="F202" s="48"/>
      <c r="G202" s="48"/>
      <c r="H202" s="48"/>
      <c r="I202" s="48"/>
      <c r="J202" s="48"/>
      <c r="K202" s="48"/>
      <c r="L202" s="48"/>
      <c r="M202" s="48"/>
      <c r="N202" s="48"/>
      <c r="O202" s="48"/>
      <c r="P202" s="2"/>
      <c r="Q202" s="2"/>
      <c r="R202" s="2"/>
      <c r="S202" s="2"/>
      <c r="T202" s="2"/>
      <c r="U202" s="2"/>
      <c r="V202" s="2"/>
      <c r="W202" s="2"/>
      <c r="X202" s="2"/>
      <c r="Y202" s="2"/>
      <c r="Z202" s="2"/>
    </row>
    <row r="203" spans="1:26" ht="15.75" customHeight="1">
      <c r="A203" s="47" t="s">
        <v>131</v>
      </c>
      <c r="B203" s="43" t="s">
        <v>132</v>
      </c>
      <c r="C203" s="29" t="s">
        <v>133</v>
      </c>
      <c r="D203" s="48"/>
      <c r="E203" s="48"/>
      <c r="F203" s="48"/>
      <c r="G203" s="48"/>
      <c r="H203" s="48"/>
      <c r="I203" s="48"/>
      <c r="J203" s="48"/>
      <c r="K203" s="48"/>
      <c r="L203" s="48"/>
      <c r="M203" s="48"/>
      <c r="N203" s="48"/>
      <c r="O203" s="48"/>
      <c r="P203" s="2"/>
      <c r="Q203" s="2"/>
      <c r="R203" s="2"/>
      <c r="S203" s="2"/>
      <c r="T203" s="2"/>
      <c r="U203" s="2"/>
      <c r="V203" s="2"/>
      <c r="W203" s="2"/>
      <c r="X203" s="2"/>
      <c r="Y203" s="2"/>
      <c r="Z203" s="2"/>
    </row>
    <row r="204" spans="1:26" ht="15.75" customHeight="1">
      <c r="A204" s="181" t="s">
        <v>113</v>
      </c>
      <c r="B204" s="180"/>
      <c r="C204" s="27">
        <f>SUM(C198:C203)</f>
        <v>0</v>
      </c>
      <c r="D204" s="48"/>
      <c r="E204" s="48"/>
      <c r="F204" s="48"/>
      <c r="G204" s="48"/>
      <c r="H204" s="48"/>
      <c r="I204" s="48"/>
      <c r="J204" s="48"/>
      <c r="K204" s="48"/>
      <c r="L204" s="48"/>
      <c r="M204" s="48"/>
      <c r="N204" s="48"/>
      <c r="O204" s="48"/>
      <c r="P204" s="2"/>
      <c r="Q204" s="2"/>
      <c r="R204" s="2"/>
      <c r="S204" s="2"/>
      <c r="T204" s="2"/>
      <c r="U204" s="2"/>
      <c r="V204" s="2"/>
      <c r="W204" s="2"/>
      <c r="X204" s="2"/>
      <c r="Y204" s="2"/>
      <c r="Z204" s="2"/>
    </row>
    <row r="205" spans="1:26" ht="15.75" customHeight="1">
      <c r="A205" s="25"/>
      <c r="B205" s="48"/>
      <c r="C205" s="48"/>
      <c r="D205" s="48"/>
      <c r="E205" s="48"/>
      <c r="F205" s="48"/>
      <c r="G205" s="48"/>
      <c r="H205" s="48"/>
      <c r="I205" s="48"/>
      <c r="J205" s="48"/>
      <c r="K205" s="48"/>
      <c r="L205" s="48"/>
      <c r="M205" s="48"/>
      <c r="N205" s="48"/>
      <c r="O205" s="48"/>
      <c r="P205" s="2"/>
      <c r="Q205" s="2"/>
      <c r="R205" s="2"/>
      <c r="S205" s="2"/>
      <c r="T205" s="2"/>
      <c r="U205" s="2"/>
      <c r="V205" s="2"/>
      <c r="W205" s="2"/>
      <c r="X205" s="2"/>
      <c r="Y205" s="2"/>
      <c r="Z205" s="2"/>
    </row>
    <row r="206" spans="1:26" ht="15.75" customHeight="1">
      <c r="A206" s="187" t="s">
        <v>135</v>
      </c>
      <c r="B206" s="183"/>
      <c r="C206" s="183"/>
      <c r="D206" s="180"/>
      <c r="E206" s="48"/>
      <c r="F206" s="48"/>
      <c r="G206" s="48"/>
      <c r="H206" s="48"/>
      <c r="I206" s="48"/>
      <c r="J206" s="48"/>
      <c r="K206" s="48"/>
      <c r="L206" s="48"/>
      <c r="M206" s="48"/>
      <c r="N206" s="48"/>
      <c r="O206" s="48"/>
      <c r="P206" s="2"/>
      <c r="Q206" s="2"/>
      <c r="R206" s="2"/>
      <c r="S206" s="2"/>
      <c r="T206" s="2"/>
      <c r="U206" s="2"/>
      <c r="V206" s="2"/>
      <c r="W206" s="2"/>
      <c r="X206" s="2"/>
      <c r="Y206" s="2"/>
      <c r="Z206" s="2"/>
    </row>
    <row r="207" spans="1:26" ht="42.75" customHeight="1">
      <c r="A207" s="179" t="s">
        <v>136</v>
      </c>
      <c r="B207" s="180"/>
      <c r="C207" s="179" t="s">
        <v>137</v>
      </c>
      <c r="D207" s="180"/>
      <c r="E207" s="48"/>
      <c r="F207" s="48"/>
      <c r="G207" s="48"/>
      <c r="H207" s="48"/>
      <c r="I207" s="48"/>
      <c r="J207" s="48"/>
      <c r="K207" s="48"/>
      <c r="L207" s="48"/>
      <c r="M207" s="48"/>
      <c r="N207" s="48"/>
      <c r="O207" s="48"/>
      <c r="P207" s="2"/>
      <c r="Q207" s="2"/>
      <c r="R207" s="2"/>
      <c r="S207" s="2"/>
      <c r="T207" s="2"/>
      <c r="U207" s="2"/>
      <c r="V207" s="2"/>
      <c r="W207" s="2"/>
      <c r="X207" s="2"/>
      <c r="Y207" s="2"/>
      <c r="Z207" s="2"/>
    </row>
    <row r="208" spans="1:26" ht="30">
      <c r="A208" s="47" t="s">
        <v>8</v>
      </c>
      <c r="B208" s="43" t="s">
        <v>138</v>
      </c>
      <c r="C208" s="190">
        <f>C52</f>
        <v>0</v>
      </c>
      <c r="D208" s="180"/>
      <c r="E208" s="48"/>
      <c r="F208" s="48"/>
      <c r="G208" s="48"/>
      <c r="H208" s="48"/>
      <c r="I208" s="48"/>
      <c r="J208" s="48"/>
      <c r="K208" s="48"/>
      <c r="L208" s="48"/>
      <c r="M208" s="48"/>
      <c r="N208" s="48"/>
      <c r="O208" s="48"/>
      <c r="P208" s="2"/>
      <c r="Q208" s="2"/>
      <c r="R208" s="2"/>
      <c r="S208" s="2"/>
      <c r="T208" s="2"/>
      <c r="U208" s="2"/>
      <c r="V208" s="2"/>
      <c r="W208" s="2"/>
      <c r="X208" s="2"/>
      <c r="Y208" s="2"/>
      <c r="Z208" s="2"/>
    </row>
    <row r="209" spans="1:26" ht="30">
      <c r="A209" s="47" t="s">
        <v>11</v>
      </c>
      <c r="B209" s="43" t="s">
        <v>139</v>
      </c>
      <c r="C209" s="190">
        <f>C75</f>
        <v>0</v>
      </c>
      <c r="D209" s="180"/>
      <c r="E209" s="48"/>
      <c r="F209" s="48"/>
      <c r="G209" s="48"/>
      <c r="H209" s="48"/>
      <c r="I209" s="48"/>
      <c r="J209" s="48"/>
      <c r="K209" s="48"/>
      <c r="L209" s="48"/>
      <c r="M209" s="48"/>
      <c r="N209" s="48"/>
      <c r="O209" s="48"/>
      <c r="P209" s="2"/>
      <c r="Q209" s="2"/>
      <c r="R209" s="2"/>
      <c r="S209" s="2"/>
      <c r="T209" s="2"/>
      <c r="U209" s="2"/>
      <c r="V209" s="2"/>
      <c r="W209" s="2"/>
      <c r="X209" s="2"/>
      <c r="Y209" s="2"/>
      <c r="Z209" s="2"/>
    </row>
    <row r="210" spans="1:26" ht="30">
      <c r="A210" s="47" t="s">
        <v>13</v>
      </c>
      <c r="B210" s="43" t="s">
        <v>140</v>
      </c>
      <c r="C210" s="190">
        <f>C194</f>
        <v>0</v>
      </c>
      <c r="D210" s="180"/>
      <c r="E210" s="48"/>
      <c r="F210" s="48"/>
      <c r="G210" s="48"/>
      <c r="H210" s="48"/>
      <c r="I210" s="48"/>
      <c r="J210" s="48"/>
      <c r="K210" s="48"/>
      <c r="L210" s="48"/>
      <c r="M210" s="48"/>
      <c r="N210" s="48"/>
      <c r="O210" s="48"/>
      <c r="P210" s="2"/>
      <c r="Q210" s="2"/>
      <c r="R210" s="2"/>
      <c r="S210" s="2"/>
      <c r="T210" s="2"/>
      <c r="U210" s="2"/>
      <c r="V210" s="2"/>
      <c r="W210" s="2"/>
      <c r="X210" s="2"/>
      <c r="Y210" s="2"/>
      <c r="Z210" s="2"/>
    </row>
    <row r="211" spans="1:26" ht="28.5" customHeight="1">
      <c r="A211" s="189" t="s">
        <v>141</v>
      </c>
      <c r="B211" s="180"/>
      <c r="C211" s="190">
        <f>SUM(C208:D210)</f>
        <v>0</v>
      </c>
      <c r="D211" s="180"/>
      <c r="E211" s="48"/>
      <c r="F211" s="48"/>
      <c r="G211" s="48"/>
      <c r="H211" s="48"/>
      <c r="I211" s="48"/>
      <c r="J211" s="48"/>
      <c r="K211" s="48"/>
      <c r="L211" s="48"/>
      <c r="M211" s="48"/>
      <c r="N211" s="48"/>
      <c r="O211" s="48"/>
      <c r="P211" s="2"/>
      <c r="Q211" s="2"/>
      <c r="R211" s="2"/>
      <c r="S211" s="2"/>
      <c r="T211" s="2"/>
      <c r="U211" s="2"/>
      <c r="V211" s="2"/>
      <c r="W211" s="2"/>
      <c r="X211" s="2"/>
      <c r="Y211" s="2"/>
      <c r="Z211" s="2"/>
    </row>
    <row r="212" spans="1:26" ht="15.75" customHeight="1">
      <c r="A212" s="179" t="s">
        <v>142</v>
      </c>
      <c r="B212" s="180"/>
      <c r="C212" s="193">
        <f>SUM(C211)</f>
        <v>0</v>
      </c>
      <c r="D212" s="180"/>
      <c r="E212" s="48"/>
      <c r="F212" s="48"/>
      <c r="G212" s="48"/>
      <c r="H212" s="48"/>
      <c r="I212" s="48"/>
      <c r="J212" s="48"/>
      <c r="K212" s="48"/>
      <c r="L212" s="48"/>
      <c r="M212" s="48"/>
      <c r="N212" s="48"/>
      <c r="O212" s="48"/>
      <c r="P212" s="2"/>
      <c r="Q212" s="2"/>
      <c r="R212" s="2"/>
      <c r="S212" s="2"/>
      <c r="T212" s="2"/>
      <c r="U212" s="2"/>
      <c r="V212" s="2"/>
      <c r="W212" s="2"/>
      <c r="X212" s="2"/>
      <c r="Y212" s="2"/>
      <c r="Z212" s="2"/>
    </row>
    <row r="213" spans="1:26" ht="15.75" customHeight="1">
      <c r="A213" s="48"/>
      <c r="B213" s="48"/>
      <c r="C213" s="48"/>
      <c r="D213" s="48"/>
      <c r="E213" s="48"/>
      <c r="F213" s="48"/>
      <c r="G213" s="48"/>
      <c r="H213" s="48"/>
      <c r="I213" s="48"/>
      <c r="J213" s="48"/>
      <c r="K213" s="48"/>
      <c r="L213" s="48"/>
      <c r="M213" s="48"/>
      <c r="N213" s="48"/>
      <c r="O213" s="48"/>
      <c r="P213" s="2"/>
      <c r="Q213" s="2"/>
      <c r="R213" s="2"/>
      <c r="S213" s="2"/>
      <c r="T213" s="2"/>
      <c r="U213" s="2"/>
      <c r="V213" s="2"/>
      <c r="W213" s="2"/>
      <c r="X213" s="2"/>
      <c r="Y213" s="2"/>
      <c r="Z213" s="2"/>
    </row>
    <row r="214" spans="1:26" ht="15.75" hidden="1" customHeight="1">
      <c r="A214" s="48"/>
      <c r="B214" s="48"/>
      <c r="C214" s="48"/>
      <c r="D214" s="40">
        <f>C212</f>
        <v>0</v>
      </c>
      <c r="E214" s="48"/>
      <c r="F214" s="48"/>
      <c r="G214" s="48"/>
      <c r="H214" s="48"/>
      <c r="I214" s="48"/>
      <c r="J214" s="48"/>
      <c r="K214" s="48"/>
      <c r="L214" s="48"/>
      <c r="M214" s="48"/>
      <c r="N214" s="48"/>
      <c r="O214" s="48"/>
      <c r="P214" s="2"/>
      <c r="Q214" s="2"/>
      <c r="R214" s="2"/>
      <c r="S214" s="2"/>
      <c r="T214" s="2"/>
      <c r="U214" s="2"/>
      <c r="V214" s="2"/>
      <c r="W214" s="2"/>
      <c r="X214" s="2"/>
      <c r="Y214" s="2"/>
      <c r="Z214" s="2"/>
    </row>
    <row r="215" spans="1:26" ht="15.75" customHeight="1">
      <c r="A215" s="192" t="s">
        <v>143</v>
      </c>
      <c r="B215" s="183"/>
      <c r="C215" s="183"/>
      <c r="D215" s="180"/>
      <c r="E215" s="48"/>
      <c r="F215" s="48"/>
      <c r="G215" s="48"/>
      <c r="H215" s="48"/>
      <c r="I215" s="48"/>
      <c r="J215" s="48"/>
      <c r="K215" s="48"/>
      <c r="L215" s="48"/>
      <c r="M215" s="48"/>
      <c r="N215" s="48"/>
      <c r="O215" s="48"/>
      <c r="P215" s="2"/>
      <c r="Q215" s="2"/>
      <c r="R215" s="2"/>
      <c r="S215" s="2"/>
      <c r="T215" s="2"/>
      <c r="U215" s="2"/>
      <c r="V215" s="2"/>
      <c r="W215" s="2"/>
      <c r="X215" s="2"/>
      <c r="Y215" s="2"/>
      <c r="Z215" s="2"/>
    </row>
    <row r="216" spans="1:26" ht="15.75" customHeight="1">
      <c r="A216" s="181" t="s">
        <v>136</v>
      </c>
      <c r="B216" s="180"/>
      <c r="C216" s="181" t="s">
        <v>137</v>
      </c>
      <c r="D216" s="180"/>
      <c r="E216" s="48"/>
      <c r="F216" s="48"/>
      <c r="G216" s="48"/>
      <c r="H216" s="48"/>
      <c r="I216" s="48"/>
      <c r="J216" s="48"/>
      <c r="K216" s="48"/>
      <c r="L216" s="48"/>
      <c r="M216" s="48"/>
      <c r="N216" s="48"/>
      <c r="O216" s="48"/>
      <c r="P216" s="2"/>
      <c r="Q216" s="2"/>
      <c r="R216" s="2"/>
      <c r="S216" s="2"/>
      <c r="T216" s="2"/>
      <c r="U216" s="2"/>
      <c r="V216" s="2"/>
      <c r="W216" s="2"/>
      <c r="X216" s="2"/>
      <c r="Y216" s="2"/>
      <c r="Z216" s="2"/>
    </row>
    <row r="217" spans="1:26" ht="30">
      <c r="A217" s="47" t="s">
        <v>8</v>
      </c>
      <c r="B217" s="43" t="s">
        <v>138</v>
      </c>
      <c r="C217" s="190">
        <f>C64</f>
        <v>0</v>
      </c>
      <c r="D217" s="180"/>
      <c r="E217" s="48"/>
      <c r="F217" s="48"/>
      <c r="G217" s="48"/>
      <c r="H217" s="48"/>
      <c r="I217" s="48"/>
      <c r="J217" s="48"/>
      <c r="K217" s="48"/>
      <c r="L217" s="48"/>
      <c r="M217" s="48"/>
      <c r="N217" s="48"/>
      <c r="O217" s="48"/>
      <c r="P217" s="2"/>
      <c r="Q217" s="2"/>
      <c r="R217" s="2"/>
      <c r="S217" s="2"/>
      <c r="T217" s="2"/>
      <c r="U217" s="2"/>
      <c r="V217" s="2"/>
      <c r="W217" s="2"/>
      <c r="X217" s="2"/>
      <c r="Y217" s="2"/>
      <c r="Z217" s="2"/>
    </row>
    <row r="218" spans="1:26" ht="30">
      <c r="A218" s="47" t="s">
        <v>11</v>
      </c>
      <c r="B218" s="43" t="s">
        <v>139</v>
      </c>
      <c r="C218" s="190">
        <f>C86</f>
        <v>0</v>
      </c>
      <c r="D218" s="180"/>
      <c r="E218" s="48"/>
      <c r="F218" s="48"/>
      <c r="G218" s="48"/>
      <c r="H218" s="48"/>
      <c r="I218" s="48"/>
      <c r="J218" s="48"/>
      <c r="K218" s="48"/>
      <c r="L218" s="48"/>
      <c r="M218" s="48"/>
      <c r="N218" s="48"/>
      <c r="O218" s="48"/>
      <c r="P218" s="2"/>
      <c r="Q218" s="2"/>
      <c r="R218" s="2"/>
      <c r="S218" s="2"/>
      <c r="T218" s="2"/>
      <c r="U218" s="2"/>
      <c r="V218" s="2"/>
      <c r="W218" s="2"/>
      <c r="X218" s="2"/>
      <c r="Y218" s="2"/>
      <c r="Z218" s="2"/>
    </row>
    <row r="219" spans="1:26" ht="30">
      <c r="A219" s="47" t="s">
        <v>13</v>
      </c>
      <c r="B219" s="43" t="s">
        <v>140</v>
      </c>
      <c r="C219" s="190">
        <f>C204</f>
        <v>0</v>
      </c>
      <c r="D219" s="180"/>
      <c r="E219" s="48"/>
      <c r="F219" s="48"/>
      <c r="G219" s="48"/>
      <c r="H219" s="48"/>
      <c r="I219" s="48"/>
      <c r="J219" s="48"/>
      <c r="K219" s="48"/>
      <c r="L219" s="48"/>
      <c r="M219" s="48"/>
      <c r="N219" s="48"/>
      <c r="O219" s="48"/>
      <c r="P219" s="2"/>
      <c r="Q219" s="2"/>
      <c r="R219" s="2"/>
      <c r="S219" s="2"/>
      <c r="T219" s="2"/>
      <c r="U219" s="2"/>
      <c r="V219" s="2"/>
      <c r="W219" s="2"/>
      <c r="X219" s="2"/>
      <c r="Y219" s="2"/>
      <c r="Z219" s="2"/>
    </row>
    <row r="220" spans="1:26" ht="15.75" customHeight="1">
      <c r="A220" s="189" t="s">
        <v>141</v>
      </c>
      <c r="B220" s="180"/>
      <c r="C220" s="190">
        <f>SUM(C217:D219)</f>
        <v>0</v>
      </c>
      <c r="D220" s="180"/>
      <c r="E220" s="48"/>
      <c r="F220" s="48"/>
      <c r="G220" s="48"/>
      <c r="H220" s="48"/>
      <c r="I220" s="48"/>
      <c r="J220" s="48"/>
      <c r="K220" s="48"/>
      <c r="L220" s="48"/>
      <c r="M220" s="48"/>
      <c r="N220" s="48"/>
      <c r="O220" s="48"/>
      <c r="P220" s="2"/>
      <c r="Q220" s="2"/>
      <c r="R220" s="2"/>
      <c r="S220" s="2"/>
      <c r="T220" s="2"/>
      <c r="U220" s="2"/>
      <c r="V220" s="2"/>
      <c r="W220" s="2"/>
      <c r="X220" s="2"/>
      <c r="Y220" s="2"/>
      <c r="Z220" s="2"/>
    </row>
    <row r="221" spans="1:26" ht="15.75" customHeight="1">
      <c r="A221" s="181" t="s">
        <v>142</v>
      </c>
      <c r="B221" s="180"/>
      <c r="C221" s="191">
        <f>SUM(C220)</f>
        <v>0</v>
      </c>
      <c r="D221" s="180"/>
      <c r="E221" s="48"/>
      <c r="F221" s="48"/>
      <c r="G221" s="48"/>
      <c r="H221" s="48"/>
      <c r="I221" s="48"/>
      <c r="J221" s="48"/>
      <c r="K221" s="48"/>
      <c r="L221" s="48"/>
      <c r="M221" s="48"/>
      <c r="N221" s="48"/>
      <c r="O221" s="48"/>
      <c r="P221" s="2"/>
      <c r="Q221" s="2"/>
      <c r="R221" s="2"/>
      <c r="S221" s="2"/>
      <c r="T221" s="2"/>
      <c r="U221" s="2"/>
      <c r="V221" s="2"/>
      <c r="W221" s="2"/>
      <c r="X221" s="2"/>
      <c r="Y221" s="2"/>
      <c r="Z221" s="2"/>
    </row>
    <row r="222" spans="1:26" ht="15.75" customHeight="1">
      <c r="A222" s="48"/>
      <c r="B222" s="48"/>
      <c r="C222" s="48"/>
      <c r="D222" s="48"/>
      <c r="E222" s="48"/>
      <c r="F222" s="48"/>
      <c r="G222" s="48"/>
      <c r="H222" s="48"/>
      <c r="I222" s="48"/>
      <c r="J222" s="48"/>
      <c r="K222" s="48"/>
      <c r="L222" s="48"/>
      <c r="M222" s="48"/>
      <c r="N222" s="48"/>
      <c r="O222" s="48"/>
      <c r="P222" s="2"/>
      <c r="Q222" s="2"/>
      <c r="R222" s="2"/>
      <c r="S222" s="2"/>
      <c r="T222" s="2"/>
      <c r="U222" s="2"/>
      <c r="V222" s="2"/>
      <c r="W222" s="2"/>
      <c r="X222" s="2"/>
      <c r="Y222" s="2"/>
      <c r="Z222" s="2"/>
    </row>
    <row r="223" spans="1:26" ht="15.75" customHeight="1">
      <c r="A223" s="194" t="s">
        <v>144</v>
      </c>
      <c r="B223" s="183"/>
      <c r="C223" s="180"/>
      <c r="D223" s="48"/>
      <c r="E223" s="48"/>
      <c r="F223" s="48"/>
      <c r="G223" s="48"/>
      <c r="H223" s="48"/>
      <c r="I223" s="48"/>
      <c r="J223" s="48"/>
      <c r="K223" s="48"/>
      <c r="L223" s="48"/>
      <c r="M223" s="48"/>
      <c r="N223" s="48"/>
      <c r="O223" s="48"/>
      <c r="P223" s="2"/>
      <c r="Q223" s="2"/>
      <c r="R223" s="2"/>
      <c r="S223" s="2"/>
      <c r="T223" s="2"/>
      <c r="U223" s="2"/>
      <c r="V223" s="2"/>
      <c r="W223" s="2"/>
      <c r="X223" s="2"/>
      <c r="Y223" s="2"/>
      <c r="Z223" s="2"/>
    </row>
    <row r="224" spans="1:26" ht="15.75" customHeight="1">
      <c r="A224" s="41" t="s">
        <v>145</v>
      </c>
      <c r="B224" s="42" t="s">
        <v>146</v>
      </c>
      <c r="C224" s="42" t="s">
        <v>133</v>
      </c>
      <c r="D224" s="48"/>
      <c r="E224" s="48"/>
      <c r="F224" s="48"/>
      <c r="G224" s="48"/>
      <c r="H224" s="48"/>
      <c r="I224" s="48"/>
      <c r="J224" s="48"/>
      <c r="K224" s="48"/>
      <c r="L224" s="48"/>
      <c r="M224" s="48"/>
      <c r="N224" s="48"/>
      <c r="O224" s="48"/>
      <c r="P224" s="2"/>
      <c r="Q224" s="2"/>
      <c r="R224" s="2"/>
      <c r="S224" s="2"/>
      <c r="T224" s="2"/>
      <c r="U224" s="2"/>
      <c r="V224" s="2"/>
      <c r="W224" s="2"/>
      <c r="X224" s="2"/>
      <c r="Y224" s="2"/>
      <c r="Z224" s="2"/>
    </row>
    <row r="225" spans="1:26" ht="15.75" customHeight="1">
      <c r="A225" s="47" t="s">
        <v>16</v>
      </c>
      <c r="B225" s="126" t="s">
        <v>147</v>
      </c>
      <c r="C225" s="166">
        <v>0</v>
      </c>
      <c r="D225" s="40"/>
      <c r="E225" s="48"/>
      <c r="F225" s="48"/>
      <c r="G225" s="48"/>
      <c r="H225" s="48"/>
      <c r="I225" s="48"/>
      <c r="J225" s="48"/>
      <c r="K225" s="48"/>
      <c r="L225" s="48"/>
      <c r="M225" s="48"/>
      <c r="N225" s="48"/>
      <c r="O225" s="48"/>
      <c r="P225" s="2"/>
      <c r="Q225" s="2"/>
      <c r="R225" s="2"/>
      <c r="S225" s="2"/>
      <c r="T225" s="2"/>
      <c r="U225" s="2"/>
      <c r="V225" s="2"/>
      <c r="W225" s="2"/>
      <c r="X225" s="2"/>
      <c r="Y225" s="2"/>
      <c r="Z225" s="2"/>
    </row>
    <row r="226" spans="1:26" ht="15.75" customHeight="1">
      <c r="A226" s="47" t="s">
        <v>54</v>
      </c>
      <c r="B226" s="126" t="s">
        <v>148</v>
      </c>
      <c r="C226" s="166">
        <v>0</v>
      </c>
      <c r="D226" s="40"/>
      <c r="E226" s="89" t="s">
        <v>597</v>
      </c>
      <c r="F226" s="89" t="s">
        <v>596</v>
      </c>
      <c r="G226" s="89" t="s">
        <v>599</v>
      </c>
      <c r="H226" s="89"/>
      <c r="I226" s="89" t="s">
        <v>598</v>
      </c>
      <c r="J226" s="89" t="s">
        <v>597</v>
      </c>
      <c r="K226" s="48"/>
      <c r="L226" s="48"/>
      <c r="M226" s="48"/>
      <c r="N226" s="48"/>
      <c r="O226" s="48"/>
      <c r="P226" s="2"/>
      <c r="Q226" s="2"/>
      <c r="R226" s="2"/>
      <c r="S226" s="2"/>
      <c r="T226" s="2"/>
      <c r="U226" s="2"/>
      <c r="V226" s="2"/>
      <c r="W226" s="2"/>
      <c r="X226" s="2"/>
      <c r="Y226" s="2"/>
      <c r="Z226" s="2"/>
    </row>
    <row r="227" spans="1:26" ht="15.75" customHeight="1">
      <c r="A227" s="47" t="s">
        <v>56</v>
      </c>
      <c r="B227" s="126" t="s">
        <v>149</v>
      </c>
      <c r="C227" s="166">
        <v>0</v>
      </c>
      <c r="D227" s="40"/>
      <c r="E227" s="89" t="s">
        <v>593</v>
      </c>
      <c r="F227" s="89">
        <v>10</v>
      </c>
      <c r="G227" s="91">
        <v>0.15</v>
      </c>
      <c r="H227" s="89"/>
      <c r="I227" s="89" t="s">
        <v>595</v>
      </c>
      <c r="J227" s="89" t="s">
        <v>593</v>
      </c>
      <c r="K227" s="48"/>
      <c r="L227" s="48"/>
      <c r="M227" s="48"/>
      <c r="N227" s="48"/>
      <c r="O227" s="48"/>
      <c r="P227" s="2"/>
      <c r="Q227" s="2"/>
      <c r="R227" s="2"/>
      <c r="S227" s="2"/>
      <c r="T227" s="2"/>
      <c r="U227" s="2"/>
      <c r="V227" s="2"/>
      <c r="W227" s="2"/>
      <c r="X227" s="2"/>
      <c r="Y227" s="2"/>
      <c r="Z227" s="2"/>
    </row>
    <row r="228" spans="1:26" ht="15.75" customHeight="1">
      <c r="A228" s="47" t="s">
        <v>58</v>
      </c>
      <c r="B228" s="126" t="s">
        <v>150</v>
      </c>
      <c r="C228" s="166">
        <v>0</v>
      </c>
      <c r="D228" s="40"/>
      <c r="E228" s="89" t="s">
        <v>591</v>
      </c>
      <c r="F228" s="89">
        <v>12</v>
      </c>
      <c r="G228" s="91">
        <v>0.1</v>
      </c>
      <c r="H228" s="89"/>
      <c r="I228" s="89" t="s">
        <v>594</v>
      </c>
      <c r="J228" s="89" t="s">
        <v>593</v>
      </c>
      <c r="K228" s="48"/>
      <c r="L228" s="48"/>
      <c r="M228" s="48"/>
      <c r="N228" s="48"/>
      <c r="O228" s="48"/>
      <c r="P228" s="2"/>
      <c r="Q228" s="2"/>
      <c r="R228" s="2"/>
      <c r="S228" s="2"/>
      <c r="T228" s="2"/>
      <c r="U228" s="2"/>
      <c r="V228" s="2"/>
      <c r="W228" s="2"/>
      <c r="X228" s="2"/>
      <c r="Y228" s="2"/>
      <c r="Z228" s="2"/>
    </row>
    <row r="229" spans="1:26" ht="15.75" customHeight="1">
      <c r="A229" s="47" t="s">
        <v>47</v>
      </c>
      <c r="B229" s="126" t="s">
        <v>151</v>
      </c>
      <c r="C229" s="166">
        <v>0</v>
      </c>
      <c r="D229" s="40"/>
      <c r="E229" s="48"/>
      <c r="F229" s="48"/>
      <c r="G229" s="48"/>
      <c r="H229" s="89"/>
      <c r="I229" s="89" t="s">
        <v>592</v>
      </c>
      <c r="J229" s="89" t="s">
        <v>591</v>
      </c>
      <c r="K229" s="89" t="s">
        <v>596</v>
      </c>
      <c r="L229" s="89" t="s">
        <v>159</v>
      </c>
      <c r="M229" s="48"/>
      <c r="N229" s="48"/>
      <c r="O229" s="48"/>
      <c r="P229" s="2"/>
      <c r="Q229" s="2"/>
      <c r="R229" s="2"/>
      <c r="S229" s="2"/>
      <c r="T229" s="2"/>
      <c r="U229" s="2"/>
      <c r="V229" s="2"/>
      <c r="W229" s="2"/>
      <c r="X229" s="2"/>
      <c r="Y229" s="2"/>
      <c r="Z229" s="2"/>
    </row>
    <row r="230" spans="1:26" ht="15.75" customHeight="1">
      <c r="A230" s="47" t="s">
        <v>152</v>
      </c>
      <c r="B230" s="125" t="s">
        <v>605</v>
      </c>
      <c r="C230" s="166">
        <v>0</v>
      </c>
      <c r="D230" s="40"/>
      <c r="E230" s="48"/>
      <c r="F230" s="48"/>
      <c r="G230" s="48"/>
      <c r="H230" s="48"/>
      <c r="I230" s="48"/>
      <c r="J230" s="48"/>
      <c r="K230" s="89" t="e">
        <f>VLOOKUP(J230,E$229:F$231,2,0)</f>
        <v>#N/A</v>
      </c>
      <c r="L230" s="90" t="e">
        <f>VLOOKUP(J230,E$229:G$231,3,0)</f>
        <v>#N/A</v>
      </c>
      <c r="M230" s="48"/>
      <c r="N230" s="48"/>
      <c r="O230" s="48"/>
      <c r="P230" s="2"/>
      <c r="Q230" s="2"/>
      <c r="R230" s="2"/>
      <c r="S230" s="2"/>
      <c r="T230" s="2"/>
      <c r="U230" s="2"/>
      <c r="V230" s="2"/>
      <c r="W230" s="2"/>
      <c r="X230" s="2"/>
      <c r="Y230" s="2"/>
      <c r="Z230" s="2"/>
    </row>
    <row r="231" spans="1:26" ht="15.75" customHeight="1">
      <c r="A231" s="47" t="s">
        <v>153</v>
      </c>
      <c r="B231" s="43" t="s">
        <v>154</v>
      </c>
      <c r="C231" s="44">
        <f>SUM(C225:C230)</f>
        <v>0</v>
      </c>
      <c r="D231" s="40"/>
      <c r="E231" s="48"/>
      <c r="F231" s="48"/>
      <c r="G231" s="48"/>
      <c r="H231" s="48"/>
      <c r="I231" s="48"/>
      <c r="J231" s="48"/>
      <c r="K231" s="89" t="e">
        <f>VLOOKUP(J231,E$229:F$231,2,0)</f>
        <v>#N/A</v>
      </c>
      <c r="L231" s="90" t="e">
        <f>VLOOKUP(J231,E$229:G$231,3,0)</f>
        <v>#N/A</v>
      </c>
      <c r="M231" s="48"/>
      <c r="N231" s="48"/>
      <c r="O231" s="48"/>
      <c r="P231" s="2"/>
      <c r="Q231" s="2"/>
      <c r="R231" s="2"/>
      <c r="S231" s="2"/>
      <c r="T231" s="2"/>
      <c r="U231" s="2"/>
      <c r="V231" s="2"/>
      <c r="W231" s="2"/>
      <c r="X231" s="2"/>
      <c r="Y231" s="2"/>
      <c r="Z231" s="2"/>
    </row>
    <row r="232" spans="1:26" ht="15.75" customHeight="1">
      <c r="A232" s="47" t="s">
        <v>155</v>
      </c>
      <c r="B232" s="43" t="s">
        <v>156</v>
      </c>
      <c r="C232" s="45">
        <f>C231/E26</f>
        <v>0</v>
      </c>
      <c r="D232" s="40"/>
      <c r="E232" s="48"/>
      <c r="F232" s="48"/>
      <c r="G232" s="48"/>
      <c r="H232" s="48"/>
      <c r="I232" s="138" t="s">
        <v>604</v>
      </c>
      <c r="J232" s="138"/>
      <c r="K232" s="89" t="e">
        <f>VLOOKUP(J232,E$229:F$231,2,0)</f>
        <v>#N/A</v>
      </c>
      <c r="L232" s="90" t="e">
        <f>VLOOKUP(J232,E$229:G$231,3,0)</f>
        <v>#N/A</v>
      </c>
      <c r="M232" s="48"/>
      <c r="N232" s="48"/>
      <c r="O232" s="48"/>
      <c r="P232" s="2"/>
      <c r="Q232" s="2"/>
      <c r="R232" s="2"/>
      <c r="S232" s="2"/>
      <c r="T232" s="2"/>
      <c r="U232" s="2"/>
      <c r="V232" s="2"/>
      <c r="W232" s="2"/>
      <c r="X232" s="2"/>
      <c r="Y232" s="2"/>
      <c r="Z232" s="2"/>
    </row>
    <row r="233" spans="1:26" ht="15.75" customHeight="1">
      <c r="A233" s="48"/>
      <c r="B233" s="48"/>
      <c r="C233" s="48"/>
      <c r="D233" s="40"/>
      <c r="E233" s="48"/>
      <c r="F233" s="48"/>
      <c r="G233" s="48"/>
      <c r="H233" s="48"/>
      <c r="I233" s="138"/>
      <c r="J233" s="138"/>
      <c r="K233" s="48"/>
      <c r="L233" s="48"/>
      <c r="M233" s="48"/>
      <c r="N233" s="48"/>
      <c r="O233" s="48"/>
      <c r="P233" s="2"/>
      <c r="Q233" s="2"/>
      <c r="R233" s="2"/>
      <c r="S233" s="2"/>
      <c r="T233" s="2"/>
      <c r="U233" s="2"/>
      <c r="V233" s="2"/>
      <c r="W233" s="2"/>
      <c r="X233" s="2"/>
      <c r="Y233" s="2"/>
      <c r="Z233" s="2"/>
    </row>
    <row r="234" spans="1:26" ht="15.75" customHeight="1">
      <c r="A234" s="194" t="s">
        <v>157</v>
      </c>
      <c r="B234" s="183"/>
      <c r="C234" s="183"/>
      <c r="D234" s="180"/>
      <c r="E234" s="48"/>
      <c r="F234" s="48"/>
      <c r="G234" s="48"/>
      <c r="H234" s="48"/>
      <c r="I234" s="138"/>
      <c r="J234" s="138"/>
      <c r="K234" s="48"/>
      <c r="L234" s="48"/>
      <c r="M234" s="48"/>
      <c r="N234" s="48"/>
      <c r="O234" s="48"/>
      <c r="P234" s="2"/>
      <c r="Q234" s="2"/>
      <c r="R234" s="2"/>
      <c r="S234" s="2"/>
      <c r="T234" s="2"/>
      <c r="U234" s="2"/>
      <c r="V234" s="2"/>
      <c r="W234" s="2"/>
      <c r="X234" s="2"/>
      <c r="Y234" s="2"/>
      <c r="Z234" s="2"/>
    </row>
    <row r="235" spans="1:26" ht="15.75" customHeight="1">
      <c r="A235" s="46" t="s">
        <v>158</v>
      </c>
      <c r="B235" s="16" t="s">
        <v>159</v>
      </c>
      <c r="C235" s="46" t="s">
        <v>160</v>
      </c>
      <c r="D235" s="46" t="s">
        <v>161</v>
      </c>
      <c r="E235" s="48"/>
      <c r="F235" s="139"/>
      <c r="G235" s="139"/>
      <c r="H235" s="139"/>
      <c r="I235" s="138"/>
      <c r="J235" s="138"/>
      <c r="K235" s="48"/>
      <c r="L235" s="48"/>
      <c r="M235" s="48"/>
      <c r="N235" s="48"/>
      <c r="O235" s="48"/>
      <c r="P235" s="2"/>
      <c r="Q235" s="2"/>
      <c r="R235" s="2"/>
      <c r="S235" s="2"/>
      <c r="T235" s="2"/>
      <c r="U235" s="2"/>
      <c r="V235" s="2"/>
      <c r="W235" s="2"/>
      <c r="X235" s="2"/>
      <c r="Y235" s="2"/>
      <c r="Z235" s="2"/>
    </row>
    <row r="236" spans="1:26" ht="15.75" customHeight="1">
      <c r="A236" s="47" t="s">
        <v>8</v>
      </c>
      <c r="B236" s="43" t="s">
        <v>162</v>
      </c>
      <c r="C236" s="47" t="s">
        <v>595</v>
      </c>
      <c r="D236" s="92" t="s">
        <v>601</v>
      </c>
      <c r="E236" s="48"/>
      <c r="F236" s="139"/>
      <c r="G236" s="139"/>
      <c r="H236" s="139"/>
      <c r="I236" s="138"/>
      <c r="J236" s="138"/>
      <c r="K236" s="48"/>
      <c r="L236" s="48"/>
      <c r="M236" s="48"/>
      <c r="N236" s="48"/>
      <c r="O236" s="48"/>
      <c r="P236" s="2"/>
      <c r="Q236" s="2"/>
      <c r="R236" s="2"/>
      <c r="S236" s="2"/>
      <c r="T236" s="2"/>
      <c r="U236" s="2"/>
      <c r="V236" s="2"/>
      <c r="W236" s="2"/>
      <c r="X236" s="2"/>
      <c r="Y236" s="2"/>
      <c r="Z236" s="2"/>
    </row>
    <row r="237" spans="1:26" ht="15.75" customHeight="1">
      <c r="A237" s="47" t="s">
        <v>11</v>
      </c>
      <c r="B237" s="43" t="s">
        <v>163</v>
      </c>
      <c r="C237" s="47" t="s">
        <v>164</v>
      </c>
      <c r="D237" s="167">
        <v>0</v>
      </c>
      <c r="E237" s="48"/>
      <c r="F237" s="139"/>
      <c r="G237" s="139"/>
      <c r="H237" s="139"/>
      <c r="I237" s="138"/>
      <c r="J237" s="138"/>
      <c r="K237" s="48"/>
      <c r="L237" s="48"/>
      <c r="M237" s="48"/>
      <c r="N237" s="48"/>
      <c r="O237" s="48"/>
      <c r="P237" s="2"/>
      <c r="Q237" s="2"/>
      <c r="R237" s="2"/>
      <c r="S237" s="2"/>
      <c r="T237" s="2"/>
      <c r="U237" s="2"/>
      <c r="V237" s="2"/>
      <c r="W237" s="2"/>
      <c r="X237" s="2"/>
      <c r="Y237" s="2"/>
      <c r="Z237" s="2"/>
    </row>
    <row r="238" spans="1:26" ht="15.75" customHeight="1">
      <c r="A238" s="47" t="s">
        <v>13</v>
      </c>
      <c r="B238" s="43" t="s">
        <v>165</v>
      </c>
      <c r="C238" s="47" t="s">
        <v>164</v>
      </c>
      <c r="D238" s="47">
        <f>VLOOKUP(C236,I:K,3,0)</f>
        <v>0</v>
      </c>
      <c r="E238" s="48"/>
      <c r="F238" s="139"/>
      <c r="G238" s="139"/>
      <c r="H238" s="139"/>
      <c r="I238" s="138"/>
      <c r="J238" s="138"/>
      <c r="K238" s="124"/>
      <c r="L238" s="124"/>
      <c r="M238" s="124"/>
      <c r="N238" s="95"/>
      <c r="O238" s="48"/>
      <c r="P238" s="2"/>
      <c r="Q238" s="2"/>
      <c r="R238" s="2"/>
      <c r="S238" s="2"/>
      <c r="T238" s="2"/>
      <c r="U238" s="2"/>
      <c r="V238" s="2"/>
      <c r="W238" s="2"/>
      <c r="X238" s="2"/>
      <c r="Y238" s="2"/>
      <c r="Z238" s="2"/>
    </row>
    <row r="239" spans="1:26" ht="15.75" customHeight="1">
      <c r="A239" s="47" t="s">
        <v>16</v>
      </c>
      <c r="B239" s="43" t="s">
        <v>602</v>
      </c>
      <c r="C239" s="47" t="s">
        <v>80</v>
      </c>
      <c r="D239" s="49">
        <f>VLOOKUP(C236,I:L,4,0)</f>
        <v>0</v>
      </c>
      <c r="E239" s="50"/>
      <c r="F239" s="48"/>
      <c r="G239" s="48"/>
      <c r="H239" s="48"/>
      <c r="I239" s="138"/>
      <c r="J239" s="138"/>
      <c r="K239" s="124"/>
      <c r="L239" s="124"/>
      <c r="M239" s="124"/>
      <c r="N239" s="95"/>
      <c r="O239" s="48"/>
      <c r="P239" s="2"/>
      <c r="Q239" s="2"/>
      <c r="R239" s="2"/>
      <c r="S239" s="2"/>
      <c r="T239" s="2"/>
      <c r="U239" s="2"/>
      <c r="V239" s="2"/>
      <c r="W239" s="2"/>
      <c r="X239" s="2"/>
      <c r="Y239" s="2"/>
      <c r="Z239" s="2"/>
    </row>
    <row r="240" spans="1:26" ht="15.75" customHeight="1">
      <c r="A240" s="47" t="s">
        <v>54</v>
      </c>
      <c r="B240" s="43" t="s">
        <v>166</v>
      </c>
      <c r="C240" s="47" t="s">
        <v>133</v>
      </c>
      <c r="D240" s="168">
        <v>0</v>
      </c>
      <c r="E240" s="51"/>
      <c r="F240" s="48"/>
      <c r="G240" s="48"/>
      <c r="H240" s="48"/>
      <c r="I240" s="48"/>
      <c r="J240" s="48"/>
      <c r="K240" s="124"/>
      <c r="L240" s="124"/>
      <c r="M240" s="124"/>
      <c r="N240" s="95"/>
      <c r="O240" s="48"/>
      <c r="P240" s="2"/>
      <c r="Q240" s="2"/>
      <c r="R240" s="2"/>
      <c r="S240" s="2"/>
      <c r="T240" s="2"/>
      <c r="U240" s="2"/>
      <c r="V240" s="2"/>
      <c r="W240" s="2"/>
      <c r="X240" s="2"/>
      <c r="Y240" s="2"/>
      <c r="Z240" s="2"/>
    </row>
    <row r="241" spans="1:26" ht="15.75" customHeight="1">
      <c r="A241" s="47" t="s">
        <v>56</v>
      </c>
      <c r="B241" s="43" t="s">
        <v>603</v>
      </c>
      <c r="C241" s="47"/>
      <c r="D241" s="94">
        <f>IF(D238&lt;=D237,0,D240*D239)</f>
        <v>0</v>
      </c>
      <c r="E241" s="51"/>
      <c r="F241" s="48"/>
      <c r="G241" s="48"/>
      <c r="H241" s="48"/>
      <c r="I241" s="48"/>
      <c r="J241" s="48"/>
      <c r="K241" s="124"/>
      <c r="L241" s="124"/>
      <c r="M241" s="124"/>
      <c r="N241" s="95"/>
      <c r="O241" s="48"/>
      <c r="P241" s="2"/>
      <c r="Q241" s="2"/>
      <c r="R241" s="2"/>
      <c r="S241" s="2"/>
      <c r="T241" s="2"/>
      <c r="U241" s="2"/>
      <c r="V241" s="2"/>
      <c r="W241" s="2"/>
      <c r="X241" s="2"/>
      <c r="Y241" s="2"/>
      <c r="Z241" s="2"/>
    </row>
    <row r="242" spans="1:26" ht="15.75" customHeight="1">
      <c r="A242" s="47" t="s">
        <v>58</v>
      </c>
      <c r="B242" s="43" t="s">
        <v>600</v>
      </c>
      <c r="C242" s="47" t="s">
        <v>133</v>
      </c>
      <c r="D242" s="93">
        <f>D241/12</f>
        <v>0</v>
      </c>
      <c r="E242" s="48"/>
      <c r="F242" s="48"/>
      <c r="G242" s="48"/>
      <c r="H242" s="48"/>
      <c r="I242" s="48"/>
      <c r="J242" s="48"/>
      <c r="K242" s="48"/>
      <c r="L242" s="48"/>
      <c r="M242" s="48"/>
      <c r="N242" s="48"/>
      <c r="O242" s="48"/>
      <c r="P242" s="2"/>
      <c r="Q242" s="2"/>
      <c r="R242" s="2"/>
      <c r="S242" s="2"/>
      <c r="T242" s="2"/>
      <c r="U242" s="2"/>
      <c r="V242" s="2"/>
      <c r="W242" s="2"/>
      <c r="X242" s="2"/>
      <c r="Y242" s="2"/>
      <c r="Z242" s="2"/>
    </row>
    <row r="243" spans="1:26" ht="15.75" customHeight="1">
      <c r="A243" s="47" t="s">
        <v>60</v>
      </c>
      <c r="B243" s="43" t="s">
        <v>167</v>
      </c>
      <c r="C243" s="29" t="s">
        <v>133</v>
      </c>
      <c r="D243" s="93">
        <f>D241/E26</f>
        <v>0</v>
      </c>
      <c r="E243" s="48"/>
      <c r="F243" s="48"/>
      <c r="G243" s="48"/>
      <c r="H243" s="48"/>
      <c r="I243" s="48"/>
      <c r="J243" s="48"/>
      <c r="K243" s="48"/>
      <c r="L243" s="48"/>
      <c r="M243" s="48"/>
      <c r="N243" s="48"/>
      <c r="O243" s="48"/>
      <c r="P243" s="2"/>
      <c r="Q243" s="2"/>
      <c r="R243" s="2"/>
      <c r="S243" s="2"/>
      <c r="T243" s="2"/>
      <c r="U243" s="2"/>
      <c r="V243" s="2"/>
      <c r="W243" s="2"/>
      <c r="X243" s="2"/>
      <c r="Y243" s="2"/>
      <c r="Z243" s="2"/>
    </row>
    <row r="244" spans="1:26" ht="15.75" customHeight="1">
      <c r="A244" s="48"/>
      <c r="B244" s="48"/>
      <c r="C244" s="48"/>
      <c r="D244" s="40"/>
      <c r="E244" s="52"/>
      <c r="F244" s="48"/>
      <c r="G244" s="48"/>
      <c r="H244" s="48"/>
      <c r="I244" s="48"/>
      <c r="J244" s="48"/>
      <c r="K244" s="48"/>
      <c r="L244" s="48"/>
      <c r="M244" s="48"/>
      <c r="N244" s="48"/>
      <c r="O244" s="48"/>
      <c r="P244" s="2"/>
      <c r="Q244" s="2"/>
      <c r="R244" s="2"/>
      <c r="S244" s="2"/>
      <c r="T244" s="2"/>
      <c r="U244" s="2"/>
      <c r="V244" s="2"/>
      <c r="W244" s="2"/>
      <c r="X244" s="2"/>
      <c r="Y244" s="2"/>
      <c r="Z244" s="2"/>
    </row>
    <row r="245" spans="1:26" ht="15.75" customHeight="1">
      <c r="A245" s="48"/>
      <c r="B245" s="48"/>
      <c r="C245" s="48"/>
      <c r="D245" s="48"/>
      <c r="E245" s="48"/>
      <c r="F245" s="48"/>
      <c r="G245" s="48"/>
      <c r="H245" s="48"/>
      <c r="I245" s="48"/>
      <c r="J245" s="48"/>
      <c r="K245" s="48"/>
      <c r="L245" s="48"/>
      <c r="M245" s="48"/>
      <c r="N245" s="48"/>
      <c r="O245" s="48"/>
      <c r="P245" s="2"/>
      <c r="Q245" s="2"/>
      <c r="R245" s="2"/>
      <c r="S245" s="2"/>
      <c r="T245" s="2"/>
      <c r="U245" s="2"/>
      <c r="V245" s="2"/>
      <c r="W245" s="2"/>
      <c r="X245" s="2"/>
      <c r="Y245" s="2"/>
      <c r="Z245" s="2"/>
    </row>
    <row r="246" spans="1:26" ht="15.75" customHeight="1">
      <c r="A246" s="188" t="s">
        <v>606</v>
      </c>
      <c r="B246" s="183"/>
      <c r="C246" s="183"/>
      <c r="D246" s="180"/>
      <c r="E246" s="48"/>
      <c r="F246" s="48"/>
      <c r="G246" s="48"/>
      <c r="H246" s="48"/>
      <c r="I246" s="48"/>
      <c r="J246" s="48"/>
      <c r="K246" s="48"/>
      <c r="L246" s="48"/>
      <c r="M246" s="48"/>
      <c r="N246" s="48"/>
      <c r="O246" s="48"/>
      <c r="P246" s="2"/>
      <c r="Q246" s="2"/>
      <c r="R246" s="2"/>
      <c r="S246" s="2"/>
      <c r="T246" s="2"/>
      <c r="U246" s="2"/>
      <c r="V246" s="2"/>
      <c r="W246" s="2"/>
      <c r="X246" s="2"/>
      <c r="Y246" s="2"/>
      <c r="Z246" s="2"/>
    </row>
    <row r="247" spans="1:26" ht="15.75" customHeight="1">
      <c r="A247" s="16" t="s">
        <v>168</v>
      </c>
      <c r="B247" s="16" t="s">
        <v>169</v>
      </c>
      <c r="C247" s="16" t="s">
        <v>170</v>
      </c>
      <c r="D247" s="16"/>
      <c r="E247" s="48"/>
      <c r="F247" s="177" t="s">
        <v>606</v>
      </c>
      <c r="G247" s="177"/>
      <c r="H247" s="177"/>
      <c r="I247" s="48"/>
      <c r="J247" s="48"/>
      <c r="K247" s="48"/>
      <c r="L247" s="48"/>
      <c r="M247" s="48"/>
      <c r="N247" s="48"/>
      <c r="O247" s="48"/>
      <c r="P247" s="2"/>
      <c r="Q247" s="2"/>
      <c r="R247" s="2"/>
      <c r="S247" s="2"/>
      <c r="T247" s="2"/>
      <c r="U247" s="2"/>
      <c r="V247" s="2"/>
      <c r="W247" s="2"/>
      <c r="X247" s="2"/>
      <c r="Y247" s="2"/>
      <c r="Z247" s="2"/>
    </row>
    <row r="248" spans="1:26" ht="15.75" customHeight="1">
      <c r="A248" s="47"/>
      <c r="B248" s="189" t="s">
        <v>169</v>
      </c>
      <c r="C248" s="180"/>
      <c r="D248" s="33"/>
      <c r="E248" s="48"/>
      <c r="F248" s="101" t="s">
        <v>607</v>
      </c>
      <c r="G248" s="102" t="s">
        <v>608</v>
      </c>
      <c r="H248" s="103" t="s">
        <v>609</v>
      </c>
      <c r="I248" s="48"/>
      <c r="J248" s="48"/>
      <c r="K248" s="48"/>
      <c r="L248" s="48"/>
      <c r="M248" s="48"/>
      <c r="N248" s="48"/>
      <c r="O248" s="48"/>
      <c r="P248" s="2"/>
      <c r="Q248" s="2"/>
      <c r="R248" s="2"/>
      <c r="S248" s="2"/>
      <c r="T248" s="2"/>
      <c r="U248" s="2"/>
      <c r="V248" s="2"/>
      <c r="W248" s="2"/>
      <c r="X248" s="2"/>
      <c r="Y248" s="2"/>
      <c r="Z248" s="2"/>
    </row>
    <row r="249" spans="1:26" ht="15.75" customHeight="1">
      <c r="A249" s="53"/>
      <c r="B249" s="97" t="s">
        <v>610</v>
      </c>
      <c r="C249" s="99">
        <f>C324</f>
        <v>0.05</v>
      </c>
      <c r="D249" s="127"/>
      <c r="E249" s="54"/>
      <c r="F249" s="104">
        <v>2.9700000000000001E-2</v>
      </c>
      <c r="G249" s="105">
        <v>5.0799999999999998E-2</v>
      </c>
      <c r="H249" s="106">
        <v>6.2700000000000006E-2</v>
      </c>
      <c r="I249" s="48"/>
      <c r="J249" s="48"/>
      <c r="K249" s="48"/>
      <c r="L249" s="48"/>
      <c r="M249" s="48"/>
      <c r="N249" s="48"/>
      <c r="O249" s="48"/>
      <c r="P249" s="2"/>
      <c r="Q249" s="2"/>
      <c r="R249" s="2"/>
      <c r="S249" s="2"/>
      <c r="T249" s="2"/>
      <c r="U249" s="2"/>
      <c r="V249" s="2"/>
      <c r="W249" s="2"/>
      <c r="X249" s="2"/>
      <c r="Y249" s="2"/>
      <c r="Z249" s="2"/>
    </row>
    <row r="250" spans="1:26" ht="15.75" customHeight="1">
      <c r="A250" s="53"/>
      <c r="B250" s="96" t="s">
        <v>611</v>
      </c>
      <c r="C250" s="99">
        <f>C325</f>
        <v>1.3299999999999999E-2</v>
      </c>
      <c r="D250" s="127"/>
      <c r="E250" s="54"/>
      <c r="F250" s="107">
        <f>0.3%+0.56%</f>
        <v>8.6E-3</v>
      </c>
      <c r="G250" s="108">
        <f>0.48%+0.85%</f>
        <v>1.3299999999999999E-2</v>
      </c>
      <c r="H250" s="109">
        <f>0.82%+0.89%</f>
        <v>1.7099999999999997E-2</v>
      </c>
      <c r="I250" s="48"/>
      <c r="J250" s="48"/>
      <c r="K250" s="48"/>
      <c r="L250" s="48"/>
      <c r="M250" s="48"/>
      <c r="N250" s="48"/>
      <c r="O250" s="48"/>
      <c r="P250" s="2"/>
      <c r="Q250" s="2"/>
      <c r="R250" s="2"/>
      <c r="S250" s="2"/>
      <c r="T250" s="2"/>
      <c r="U250" s="2"/>
      <c r="V250" s="2"/>
      <c r="W250" s="2"/>
      <c r="X250" s="2"/>
      <c r="Y250" s="2"/>
      <c r="Z250" s="2"/>
    </row>
    <row r="251" spans="1:26" ht="15.75" customHeight="1">
      <c r="A251" s="53"/>
      <c r="B251" s="96" t="s">
        <v>612</v>
      </c>
      <c r="C251" s="100">
        <f>C315</f>
        <v>0</v>
      </c>
      <c r="D251" s="127"/>
      <c r="E251" s="54"/>
      <c r="F251" s="107">
        <v>7.7799999999999994E-2</v>
      </c>
      <c r="G251" s="108">
        <v>0.1085</v>
      </c>
      <c r="H251" s="109">
        <v>0.13550000000000001</v>
      </c>
      <c r="I251" s="48"/>
      <c r="J251" s="48"/>
      <c r="K251" s="48"/>
      <c r="L251" s="48"/>
      <c r="M251" s="48"/>
      <c r="N251" s="48"/>
      <c r="O251" s="48"/>
      <c r="P251" s="2"/>
      <c r="Q251" s="2"/>
      <c r="R251" s="2"/>
      <c r="S251" s="2"/>
      <c r="T251" s="2"/>
      <c r="U251" s="2"/>
      <c r="V251" s="2"/>
      <c r="W251" s="2"/>
      <c r="X251" s="2"/>
      <c r="Y251" s="2"/>
      <c r="Z251" s="2"/>
    </row>
    <row r="252" spans="1:26" ht="15.75" customHeight="1">
      <c r="A252" s="53"/>
      <c r="B252" s="96" t="s">
        <v>613</v>
      </c>
      <c r="C252" s="100">
        <f>(1+G252)^(G253/252)-1</f>
        <v>0</v>
      </c>
      <c r="D252" s="127"/>
      <c r="E252" s="54"/>
      <c r="F252" s="107" t="s">
        <v>625</v>
      </c>
      <c r="G252" s="169">
        <v>0</v>
      </c>
      <c r="H252" s="110"/>
      <c r="I252" s="48"/>
      <c r="J252" s="48"/>
      <c r="K252" s="48"/>
      <c r="L252" s="48"/>
      <c r="M252" s="48"/>
      <c r="N252" s="48"/>
      <c r="O252" s="48"/>
      <c r="P252" s="2"/>
      <c r="Q252" s="2"/>
      <c r="R252" s="2"/>
      <c r="S252" s="2"/>
      <c r="T252" s="2"/>
      <c r="U252" s="2"/>
      <c r="V252" s="2"/>
      <c r="W252" s="2"/>
      <c r="X252" s="2"/>
      <c r="Y252" s="2"/>
      <c r="Z252" s="2"/>
    </row>
    <row r="253" spans="1:26" ht="15.75" customHeight="1">
      <c r="A253" s="53"/>
      <c r="B253" s="96" t="s">
        <v>614</v>
      </c>
      <c r="C253" s="100">
        <f>C322</f>
        <v>0.03</v>
      </c>
      <c r="D253" s="127"/>
      <c r="E253" s="54"/>
      <c r="F253" s="111" t="s">
        <v>624</v>
      </c>
      <c r="G253" s="140">
        <v>10</v>
      </c>
      <c r="H253" s="112"/>
      <c r="I253" s="48"/>
      <c r="J253" s="48"/>
      <c r="K253" s="48"/>
      <c r="L253" s="48"/>
      <c r="M253" s="48"/>
      <c r="N253" s="48"/>
      <c r="O253" s="48"/>
      <c r="P253" s="2"/>
      <c r="Q253" s="2"/>
      <c r="R253" s="2"/>
      <c r="S253" s="2"/>
      <c r="T253" s="2"/>
      <c r="U253" s="2"/>
      <c r="V253" s="2"/>
      <c r="W253" s="2"/>
      <c r="X253" s="2"/>
      <c r="Y253" s="2"/>
      <c r="Z253" s="2"/>
    </row>
    <row r="254" spans="1:26" ht="15.75" customHeight="1">
      <c r="A254" s="53"/>
      <c r="B254" s="119" t="s">
        <v>615</v>
      </c>
      <c r="C254" s="120">
        <f>C317</f>
        <v>0.08</v>
      </c>
      <c r="D254" s="127"/>
      <c r="E254" s="54"/>
      <c r="F254" s="113"/>
      <c r="G254" s="114"/>
      <c r="H254" s="112"/>
      <c r="I254" s="48"/>
      <c r="J254" s="48"/>
      <c r="K254" s="48"/>
      <c r="L254" s="48"/>
      <c r="M254" s="48"/>
      <c r="N254" s="48"/>
      <c r="O254" s="48"/>
      <c r="P254" s="2"/>
      <c r="Q254" s="2"/>
      <c r="R254" s="2"/>
      <c r="S254" s="2"/>
      <c r="T254" s="2"/>
      <c r="U254" s="2"/>
      <c r="V254" s="2"/>
      <c r="W254" s="2"/>
      <c r="X254" s="2"/>
      <c r="Y254" s="2"/>
      <c r="Z254" s="2"/>
    </row>
    <row r="255" spans="1:26" ht="15.75" customHeight="1">
      <c r="A255" s="118"/>
      <c r="B255" s="122" t="s">
        <v>616</v>
      </c>
      <c r="C255" s="123"/>
      <c r="D255" s="128"/>
      <c r="E255" s="54"/>
      <c r="F255" s="113"/>
      <c r="G255" s="114"/>
      <c r="H255" s="112"/>
      <c r="I255" s="48"/>
      <c r="J255" s="48"/>
      <c r="K255" s="48"/>
      <c r="L255" s="48"/>
      <c r="M255" s="48"/>
      <c r="N255" s="48"/>
      <c r="O255" s="48"/>
      <c r="P255" s="2"/>
      <c r="Q255" s="2"/>
      <c r="R255" s="2"/>
      <c r="S255" s="2"/>
      <c r="T255" s="2"/>
      <c r="U255" s="2"/>
      <c r="V255" s="2"/>
      <c r="W255" s="2"/>
      <c r="X255" s="2"/>
      <c r="Y255" s="2"/>
      <c r="Z255" s="2"/>
    </row>
    <row r="256" spans="1:26" ht="15.75" customHeight="1">
      <c r="A256" s="118"/>
      <c r="B256" s="178" t="s">
        <v>617</v>
      </c>
      <c r="C256" s="178"/>
      <c r="D256" s="128"/>
      <c r="E256" s="54"/>
      <c r="F256" s="113"/>
      <c r="G256" s="114"/>
      <c r="H256" s="112"/>
      <c r="I256" s="48"/>
      <c r="J256" s="48"/>
      <c r="K256" s="48"/>
      <c r="L256" s="48"/>
      <c r="M256" s="48"/>
      <c r="N256" s="48"/>
      <c r="O256" s="48"/>
      <c r="P256" s="2"/>
      <c r="Q256" s="2"/>
      <c r="R256" s="2"/>
      <c r="S256" s="2"/>
      <c r="T256" s="2"/>
      <c r="U256" s="2"/>
      <c r="V256" s="2"/>
      <c r="W256" s="2"/>
      <c r="X256" s="2"/>
      <c r="Y256" s="2"/>
      <c r="Z256" s="2"/>
    </row>
    <row r="257" spans="1:26" ht="15.75" customHeight="1" thickBot="1">
      <c r="A257" s="197" t="s">
        <v>89</v>
      </c>
      <c r="B257" s="198"/>
      <c r="C257" s="121">
        <f>ROUND((((1+C249+C250)*(1+C251)*(1+C252))/(1-(C253+C254))-1),4)</f>
        <v>0.19470000000000001</v>
      </c>
      <c r="D257" s="98"/>
      <c r="E257" s="48"/>
      <c r="F257" s="115">
        <v>0.21429999999999999</v>
      </c>
      <c r="G257" s="116">
        <v>0.2717</v>
      </c>
      <c r="H257" s="117">
        <v>0.3362</v>
      </c>
      <c r="I257" s="48"/>
      <c r="J257" s="48"/>
      <c r="K257" s="48"/>
      <c r="L257" s="48"/>
      <c r="M257" s="48"/>
      <c r="N257" s="48"/>
      <c r="O257" s="48"/>
      <c r="P257" s="2"/>
      <c r="Q257" s="2"/>
      <c r="R257" s="2"/>
      <c r="S257" s="2"/>
      <c r="T257" s="2"/>
      <c r="U257" s="2"/>
      <c r="V257" s="2"/>
      <c r="W257" s="2"/>
      <c r="X257" s="2"/>
      <c r="Y257" s="2"/>
      <c r="Z257" s="2"/>
    </row>
    <row r="258" spans="1:26" ht="15.75" customHeight="1">
      <c r="A258" s="48"/>
      <c r="B258" s="48"/>
      <c r="C258" s="48"/>
      <c r="D258" s="48"/>
      <c r="E258" s="48"/>
      <c r="F258" s="48"/>
      <c r="G258" s="48"/>
      <c r="H258" s="48"/>
      <c r="I258" s="48"/>
      <c r="J258" s="48"/>
      <c r="K258" s="48"/>
      <c r="L258" s="48"/>
      <c r="M258" s="48"/>
      <c r="N258" s="48"/>
      <c r="O258" s="48"/>
      <c r="P258" s="2"/>
      <c r="Q258" s="2"/>
      <c r="R258" s="2"/>
      <c r="S258" s="2"/>
      <c r="T258" s="2"/>
      <c r="U258" s="2"/>
      <c r="V258" s="2"/>
      <c r="W258" s="2"/>
      <c r="X258" s="2"/>
      <c r="Y258" s="2"/>
      <c r="Z258" s="2"/>
    </row>
    <row r="259" spans="1:26" ht="15.75" customHeight="1">
      <c r="A259" s="48"/>
      <c r="B259" s="48"/>
      <c r="C259" s="48"/>
      <c r="D259" s="48"/>
      <c r="E259" s="48"/>
      <c r="F259" s="48"/>
      <c r="G259" s="48"/>
      <c r="H259" s="48"/>
      <c r="I259" s="48"/>
      <c r="J259" s="48"/>
      <c r="K259" s="48"/>
      <c r="L259" s="48"/>
      <c r="M259" s="48"/>
      <c r="N259" s="48"/>
      <c r="O259" s="48"/>
      <c r="P259" s="2"/>
      <c r="Q259" s="2"/>
      <c r="R259" s="2"/>
      <c r="S259" s="2"/>
      <c r="T259" s="2"/>
      <c r="U259" s="2"/>
      <c r="V259" s="2"/>
      <c r="W259" s="2"/>
      <c r="X259" s="2"/>
      <c r="Y259" s="2"/>
      <c r="Z259" s="2"/>
    </row>
    <row r="260" spans="1:26" ht="15.75" customHeight="1">
      <c r="A260" s="48"/>
      <c r="B260" s="48"/>
      <c r="C260" s="48"/>
      <c r="D260" s="48"/>
      <c r="E260" s="48"/>
      <c r="F260" s="48"/>
      <c r="G260" s="48"/>
      <c r="H260" s="48"/>
      <c r="I260" s="48"/>
      <c r="J260" s="48"/>
      <c r="K260" s="48"/>
      <c r="L260" s="48"/>
      <c r="M260" s="48"/>
      <c r="N260" s="48"/>
      <c r="O260" s="48"/>
      <c r="P260" s="2"/>
      <c r="Q260" s="2"/>
      <c r="R260" s="2"/>
      <c r="S260" s="2"/>
      <c r="T260" s="2"/>
      <c r="U260" s="2"/>
      <c r="V260" s="2"/>
      <c r="W260" s="2"/>
      <c r="X260" s="2"/>
      <c r="Y260" s="2"/>
      <c r="Z260" s="2"/>
    </row>
    <row r="261" spans="1:26" ht="15.75" customHeight="1">
      <c r="A261" s="187" t="s">
        <v>171</v>
      </c>
      <c r="B261" s="183"/>
      <c r="C261" s="183"/>
      <c r="D261" s="180"/>
      <c r="E261" s="48"/>
      <c r="F261" s="48"/>
      <c r="G261" s="48"/>
      <c r="H261" s="48"/>
      <c r="I261" s="48"/>
      <c r="J261" s="48"/>
      <c r="K261" s="48"/>
      <c r="L261" s="48"/>
      <c r="M261" s="48"/>
      <c r="N261" s="48"/>
      <c r="O261" s="48"/>
      <c r="P261" s="2"/>
      <c r="Q261" s="2"/>
      <c r="R261" s="2"/>
      <c r="S261" s="2"/>
      <c r="T261" s="2"/>
      <c r="U261" s="2"/>
      <c r="V261" s="2"/>
      <c r="W261" s="2"/>
      <c r="X261" s="2"/>
      <c r="Y261" s="2"/>
      <c r="Z261" s="2"/>
    </row>
    <row r="262" spans="1:26" ht="15.75" customHeight="1">
      <c r="A262" s="47" t="s">
        <v>8</v>
      </c>
      <c r="B262" s="43" t="s">
        <v>172</v>
      </c>
      <c r="C262" s="190">
        <f>(C212+C221)*12</f>
        <v>0</v>
      </c>
      <c r="D262" s="180"/>
      <c r="E262" s="48"/>
      <c r="F262" s="48"/>
      <c r="G262" s="48"/>
      <c r="H262" s="48"/>
      <c r="I262" s="48"/>
      <c r="J262" s="48"/>
      <c r="K262" s="48"/>
      <c r="L262" s="48"/>
      <c r="M262" s="48"/>
      <c r="N262" s="48"/>
      <c r="O262" s="48"/>
      <c r="P262" s="2"/>
      <c r="Q262" s="2"/>
      <c r="R262" s="2"/>
      <c r="S262" s="2"/>
      <c r="T262" s="2"/>
      <c r="U262" s="2"/>
      <c r="V262" s="2"/>
      <c r="W262" s="2"/>
      <c r="X262" s="2"/>
      <c r="Y262" s="2"/>
      <c r="Z262" s="2"/>
    </row>
    <row r="263" spans="1:26" ht="15.75" customHeight="1">
      <c r="A263" s="47" t="s">
        <v>11</v>
      </c>
      <c r="B263" s="43" t="s">
        <v>173</v>
      </c>
      <c r="C263" s="190">
        <f>C231</f>
        <v>0</v>
      </c>
      <c r="D263" s="180"/>
      <c r="E263" s="48"/>
      <c r="F263" s="48"/>
      <c r="G263" s="48"/>
      <c r="H263" s="48"/>
      <c r="I263" s="48"/>
      <c r="J263" s="48"/>
      <c r="K263" s="48"/>
      <c r="L263" s="48"/>
      <c r="M263" s="48"/>
      <c r="N263" s="48"/>
      <c r="O263" s="48"/>
      <c r="P263" s="2"/>
      <c r="Q263" s="2"/>
      <c r="R263" s="2"/>
      <c r="S263" s="2"/>
      <c r="T263" s="2"/>
      <c r="U263" s="2"/>
      <c r="V263" s="2"/>
      <c r="W263" s="2"/>
      <c r="X263" s="2"/>
      <c r="Y263" s="2"/>
      <c r="Z263" s="2"/>
    </row>
    <row r="264" spans="1:26" ht="15.75" customHeight="1">
      <c r="A264" s="47" t="s">
        <v>13</v>
      </c>
      <c r="B264" s="43" t="s">
        <v>174</v>
      </c>
      <c r="C264" s="190">
        <f>D241</f>
        <v>0</v>
      </c>
      <c r="D264" s="180"/>
      <c r="E264" s="48"/>
      <c r="F264" s="48"/>
      <c r="G264" s="48"/>
      <c r="H264" s="48"/>
      <c r="I264" s="48"/>
      <c r="J264" s="48"/>
      <c r="K264" s="48"/>
      <c r="L264" s="48"/>
      <c r="M264" s="48"/>
      <c r="N264" s="48"/>
      <c r="O264" s="48"/>
      <c r="P264" s="2"/>
      <c r="Q264" s="2"/>
      <c r="R264" s="2"/>
      <c r="S264" s="2"/>
      <c r="T264" s="2"/>
      <c r="U264" s="2"/>
      <c r="V264" s="2"/>
      <c r="W264" s="2"/>
      <c r="X264" s="2"/>
      <c r="Y264" s="2"/>
      <c r="Z264" s="2"/>
    </row>
    <row r="265" spans="1:26">
      <c r="A265" s="189" t="s">
        <v>175</v>
      </c>
      <c r="B265" s="180"/>
      <c r="C265" s="190">
        <f>SUM(C262:D264)</f>
        <v>0</v>
      </c>
      <c r="D265" s="180"/>
      <c r="E265" s="48"/>
      <c r="F265" s="48"/>
      <c r="G265" s="48"/>
      <c r="H265" s="48"/>
      <c r="I265" s="48"/>
      <c r="J265" s="48"/>
      <c r="K265" s="48"/>
      <c r="L265" s="48"/>
      <c r="M265" s="48"/>
      <c r="N265" s="48"/>
      <c r="O265" s="48"/>
      <c r="P265" s="2"/>
      <c r="Q265" s="2"/>
      <c r="R265" s="2"/>
      <c r="S265" s="2"/>
      <c r="T265" s="2"/>
      <c r="U265" s="2"/>
      <c r="V265" s="2"/>
      <c r="W265" s="2"/>
      <c r="X265" s="2"/>
      <c r="Y265" s="2"/>
      <c r="Z265" s="2"/>
    </row>
    <row r="266" spans="1:26">
      <c r="A266" s="179" t="s">
        <v>176</v>
      </c>
      <c r="B266" s="180"/>
      <c r="C266" s="193">
        <f>SUM(C265)</f>
        <v>0</v>
      </c>
      <c r="D266" s="180"/>
      <c r="E266" s="48"/>
      <c r="F266" s="48"/>
      <c r="G266" s="48"/>
      <c r="H266" s="48"/>
      <c r="I266" s="48"/>
      <c r="J266" s="48"/>
      <c r="K266" s="48"/>
      <c r="L266" s="48"/>
      <c r="M266" s="48"/>
      <c r="N266" s="48"/>
      <c r="O266" s="48"/>
      <c r="P266" s="2"/>
      <c r="Q266" s="2"/>
      <c r="R266" s="2"/>
      <c r="S266" s="2"/>
      <c r="T266" s="2"/>
      <c r="U266" s="2"/>
      <c r="V266" s="2"/>
      <c r="W266" s="2"/>
      <c r="X266" s="2"/>
      <c r="Y266" s="2"/>
      <c r="Z266" s="2"/>
    </row>
    <row r="267" spans="1:26" ht="15.75" customHeight="1">
      <c r="A267" s="48"/>
      <c r="B267" s="48"/>
      <c r="C267" s="48"/>
      <c r="D267" s="48"/>
      <c r="E267" s="48"/>
      <c r="F267" s="48"/>
      <c r="G267" s="48"/>
      <c r="H267" s="48"/>
      <c r="I267" s="48"/>
      <c r="J267" s="48"/>
      <c r="K267" s="48"/>
      <c r="L267" s="48"/>
      <c r="M267" s="48"/>
      <c r="N267" s="48"/>
      <c r="O267" s="48"/>
      <c r="P267" s="2"/>
      <c r="Q267" s="2"/>
      <c r="R267" s="2"/>
      <c r="S267" s="2"/>
      <c r="T267" s="2"/>
      <c r="U267" s="2"/>
      <c r="V267" s="2"/>
      <c r="W267" s="2"/>
      <c r="X267" s="2"/>
      <c r="Y267" s="2"/>
      <c r="Z267" s="2"/>
    </row>
    <row r="268" spans="1:26" ht="15.75" customHeight="1">
      <c r="A268" s="48"/>
      <c r="B268" s="48"/>
      <c r="C268" s="48"/>
      <c r="D268" s="48"/>
      <c r="E268" s="48"/>
      <c r="F268" s="48"/>
      <c r="G268" s="48"/>
      <c r="H268" s="48"/>
      <c r="I268" s="48"/>
      <c r="J268" s="48"/>
      <c r="K268" s="48"/>
      <c r="L268" s="48"/>
      <c r="M268" s="48"/>
      <c r="N268" s="48"/>
      <c r="O268" s="48"/>
      <c r="P268" s="2"/>
      <c r="Q268" s="2"/>
      <c r="R268" s="2"/>
      <c r="S268" s="2"/>
      <c r="T268" s="2"/>
      <c r="U268" s="2"/>
      <c r="V268" s="2"/>
      <c r="W268" s="2"/>
      <c r="X268" s="2"/>
      <c r="Y268" s="2"/>
      <c r="Z268" s="2"/>
    </row>
    <row r="269" spans="1:26" ht="15.75" customHeight="1">
      <c r="A269" s="48"/>
      <c r="B269" s="48"/>
      <c r="C269" s="48"/>
      <c r="D269" s="48"/>
      <c r="E269" s="48"/>
      <c r="F269" s="48"/>
      <c r="G269" s="48"/>
      <c r="H269" s="48"/>
      <c r="I269" s="48"/>
      <c r="J269" s="48"/>
      <c r="K269" s="48"/>
      <c r="L269" s="48"/>
      <c r="M269" s="48"/>
      <c r="N269" s="48"/>
      <c r="O269" s="48"/>
      <c r="P269" s="2"/>
      <c r="Q269" s="2"/>
      <c r="R269" s="2"/>
      <c r="S269" s="2"/>
      <c r="T269" s="2"/>
      <c r="U269" s="2"/>
      <c r="V269" s="2"/>
      <c r="W269" s="2"/>
      <c r="X269" s="2"/>
      <c r="Y269" s="2"/>
      <c r="Z269" s="2"/>
    </row>
    <row r="270" spans="1:26" ht="15.75" customHeight="1">
      <c r="A270" s="48"/>
      <c r="B270" s="48"/>
      <c r="C270" s="48"/>
      <c r="D270" s="48"/>
      <c r="E270" s="48"/>
      <c r="F270" s="48"/>
      <c r="G270" s="48"/>
      <c r="H270" s="48"/>
      <c r="I270" s="48"/>
      <c r="J270" s="48"/>
      <c r="K270" s="48"/>
      <c r="L270" s="48"/>
      <c r="M270" s="48"/>
      <c r="N270" s="48"/>
      <c r="O270" s="48"/>
      <c r="P270" s="2"/>
      <c r="Q270" s="2"/>
      <c r="R270" s="2"/>
      <c r="S270" s="2"/>
      <c r="T270" s="2"/>
      <c r="U270" s="2"/>
      <c r="V270" s="2"/>
      <c r="W270" s="2"/>
      <c r="X270" s="2"/>
      <c r="Y270" s="2"/>
      <c r="Z270" s="2"/>
    </row>
    <row r="271" spans="1:26" ht="15.75" customHeight="1">
      <c r="A271" s="194" t="s">
        <v>177</v>
      </c>
      <c r="B271" s="183"/>
      <c r="C271" s="183"/>
      <c r="D271" s="180"/>
      <c r="E271" s="48"/>
      <c r="F271" s="48"/>
      <c r="G271" s="48"/>
      <c r="H271" s="48"/>
      <c r="I271" s="48"/>
      <c r="J271" s="48"/>
      <c r="K271" s="48"/>
      <c r="L271" s="48"/>
      <c r="M271" s="48"/>
      <c r="N271" s="48"/>
      <c r="O271" s="48"/>
      <c r="P271" s="2"/>
      <c r="Q271" s="2"/>
      <c r="R271" s="2"/>
      <c r="S271" s="2"/>
      <c r="T271" s="2"/>
      <c r="U271" s="2"/>
      <c r="V271" s="2"/>
      <c r="W271" s="2"/>
      <c r="X271" s="2"/>
      <c r="Y271" s="2"/>
      <c r="Z271" s="2"/>
    </row>
    <row r="272" spans="1:26" ht="15.75" customHeight="1">
      <c r="A272" s="46" t="s">
        <v>178</v>
      </c>
      <c r="B272" s="64" t="s">
        <v>179</v>
      </c>
      <c r="C272" s="195" t="s">
        <v>180</v>
      </c>
      <c r="D272" s="180"/>
      <c r="E272" s="48"/>
      <c r="F272" s="48"/>
      <c r="G272" s="48"/>
      <c r="H272" s="48"/>
      <c r="I272" s="48"/>
      <c r="J272" s="48"/>
      <c r="K272" s="48"/>
      <c r="L272" s="48"/>
      <c r="M272" s="48"/>
      <c r="N272" s="48"/>
      <c r="O272" s="48"/>
      <c r="P272" s="2"/>
      <c r="Q272" s="2"/>
      <c r="R272" s="2"/>
      <c r="S272" s="2"/>
      <c r="T272" s="2"/>
      <c r="U272" s="2"/>
      <c r="V272" s="2"/>
      <c r="W272" s="2"/>
      <c r="X272" s="2"/>
      <c r="Y272" s="2"/>
      <c r="Z272" s="2"/>
    </row>
    <row r="273" spans="1:26" ht="15.75" customHeight="1">
      <c r="A273" s="47" t="s">
        <v>8</v>
      </c>
      <c r="B273" s="55" t="s">
        <v>181</v>
      </c>
      <c r="C273" s="56">
        <f>E38</f>
        <v>0</v>
      </c>
      <c r="D273" s="62" t="s">
        <v>133</v>
      </c>
      <c r="E273" s="48"/>
      <c r="F273" s="48"/>
      <c r="G273" s="48"/>
      <c r="H273" s="48"/>
      <c r="I273" s="48"/>
      <c r="J273" s="48"/>
      <c r="K273" s="48"/>
      <c r="L273" s="48"/>
      <c r="M273" s="48"/>
      <c r="N273" s="48"/>
      <c r="O273" s="48"/>
      <c r="P273" s="2"/>
      <c r="Q273" s="2"/>
      <c r="R273" s="2"/>
      <c r="S273" s="2"/>
      <c r="T273" s="2"/>
      <c r="U273" s="2"/>
      <c r="V273" s="2"/>
      <c r="W273" s="2"/>
      <c r="X273" s="2"/>
      <c r="Y273" s="2"/>
      <c r="Z273" s="2"/>
    </row>
    <row r="274" spans="1:26" ht="15.75" customHeight="1">
      <c r="A274" s="47" t="s">
        <v>11</v>
      </c>
      <c r="B274" s="57" t="s">
        <v>182</v>
      </c>
      <c r="C274" s="170">
        <v>0</v>
      </c>
      <c r="D274" s="62" t="s">
        <v>183</v>
      </c>
      <c r="E274" s="48"/>
      <c r="F274" s="48"/>
      <c r="G274" s="48"/>
      <c r="H274" s="48"/>
      <c r="I274" s="48"/>
      <c r="J274" s="48"/>
      <c r="K274" s="48"/>
      <c r="L274" s="48"/>
      <c r="M274" s="48"/>
      <c r="N274" s="48"/>
      <c r="O274" s="48"/>
      <c r="P274" s="2"/>
      <c r="Q274" s="2"/>
      <c r="R274" s="2"/>
      <c r="S274" s="2"/>
      <c r="T274" s="2"/>
      <c r="U274" s="2"/>
      <c r="V274" s="2"/>
      <c r="W274" s="2"/>
      <c r="X274" s="2"/>
      <c r="Y274" s="2"/>
      <c r="Z274" s="2"/>
    </row>
    <row r="275" spans="1:26" ht="15.75" customHeight="1">
      <c r="A275" s="47" t="s">
        <v>13</v>
      </c>
      <c r="B275" s="57" t="s">
        <v>184</v>
      </c>
      <c r="C275" s="58">
        <f>E25</f>
        <v>103.05</v>
      </c>
      <c r="D275" s="62" t="s">
        <v>185</v>
      </c>
      <c r="E275" s="48"/>
      <c r="F275" s="48"/>
      <c r="G275" s="48"/>
      <c r="H275" s="48"/>
      <c r="I275" s="48"/>
      <c r="J275" s="48"/>
      <c r="K275" s="48"/>
      <c r="L275" s="48"/>
      <c r="M275" s="48"/>
      <c r="N275" s="48"/>
      <c r="O275" s="48"/>
      <c r="P275" s="2"/>
      <c r="Q275" s="2"/>
      <c r="R275" s="2"/>
      <c r="S275" s="2"/>
      <c r="T275" s="2"/>
      <c r="U275" s="2"/>
      <c r="V275" s="2"/>
      <c r="W275" s="2"/>
      <c r="X275" s="2"/>
      <c r="Y275" s="2"/>
      <c r="Z275" s="2"/>
    </row>
    <row r="276" spans="1:26" ht="15.75" customHeight="1">
      <c r="A276" s="47" t="s">
        <v>16</v>
      </c>
      <c r="B276" s="57" t="s">
        <v>186</v>
      </c>
      <c r="C276" s="59" t="e">
        <f>(C275/C274)*C273</f>
        <v>#DIV/0!</v>
      </c>
      <c r="D276" s="30"/>
      <c r="E276" s="48"/>
      <c r="F276" s="48"/>
      <c r="G276" s="48"/>
      <c r="H276" s="48"/>
      <c r="I276" s="48"/>
      <c r="J276" s="48"/>
      <c r="K276" s="48"/>
      <c r="L276" s="48"/>
      <c r="M276" s="48"/>
      <c r="N276" s="48"/>
      <c r="O276" s="48"/>
      <c r="P276" s="2"/>
      <c r="Q276" s="2"/>
      <c r="R276" s="2"/>
      <c r="S276" s="2"/>
      <c r="T276" s="2"/>
      <c r="U276" s="2"/>
      <c r="V276" s="2"/>
      <c r="W276" s="2"/>
      <c r="X276" s="2"/>
      <c r="Y276" s="2"/>
      <c r="Z276" s="2"/>
    </row>
    <row r="277" spans="1:26" ht="15.75" customHeight="1">
      <c r="A277" s="47" t="s">
        <v>54</v>
      </c>
      <c r="B277" s="57" t="s">
        <v>187</v>
      </c>
      <c r="C277" s="60" t="e">
        <f>C276*E22</f>
        <v>#DIV/0!</v>
      </c>
      <c r="D277" s="47" t="s">
        <v>133</v>
      </c>
      <c r="E277" s="48"/>
      <c r="F277" s="48"/>
      <c r="G277" s="48"/>
      <c r="H277" s="48"/>
      <c r="I277" s="48"/>
      <c r="J277" s="48"/>
      <c r="K277" s="48"/>
      <c r="L277" s="48"/>
      <c r="M277" s="48"/>
      <c r="N277" s="48"/>
      <c r="O277" s="48"/>
      <c r="P277" s="2"/>
      <c r="Q277" s="2"/>
      <c r="R277" s="2"/>
      <c r="S277" s="2"/>
      <c r="T277" s="2"/>
      <c r="U277" s="2"/>
      <c r="V277" s="2"/>
      <c r="W277" s="2"/>
      <c r="X277" s="2"/>
      <c r="Y277" s="2"/>
      <c r="Z277" s="2"/>
    </row>
    <row r="278" spans="1:26" ht="15.75" customHeight="1">
      <c r="A278" s="46" t="s">
        <v>56</v>
      </c>
      <c r="B278" s="196" t="s">
        <v>188</v>
      </c>
      <c r="C278" s="180"/>
      <c r="D278" s="24" t="e">
        <f>C277/E26</f>
        <v>#DIV/0!</v>
      </c>
      <c r="E278" s="25"/>
      <c r="F278" s="48"/>
      <c r="G278" s="48"/>
      <c r="H278" s="48"/>
      <c r="I278" s="48"/>
      <c r="J278" s="48"/>
      <c r="K278" s="48"/>
      <c r="L278" s="48"/>
      <c r="M278" s="48"/>
      <c r="N278" s="48"/>
      <c r="O278" s="48"/>
      <c r="P278" s="2"/>
      <c r="Q278" s="2"/>
      <c r="R278" s="2"/>
      <c r="S278" s="2"/>
      <c r="T278" s="2"/>
      <c r="U278" s="2"/>
      <c r="V278" s="2"/>
      <c r="W278" s="2"/>
      <c r="X278" s="2"/>
      <c r="Y278" s="2"/>
      <c r="Z278" s="2"/>
    </row>
    <row r="279" spans="1:26" ht="15.75" customHeight="1">
      <c r="A279" s="48"/>
      <c r="B279" s="48"/>
      <c r="C279" s="48"/>
      <c r="D279" s="48"/>
      <c r="E279" s="48"/>
      <c r="F279" s="48"/>
      <c r="G279" s="48"/>
      <c r="H279" s="48"/>
      <c r="I279" s="48"/>
      <c r="J279" s="48"/>
      <c r="K279" s="48"/>
      <c r="L279" s="48"/>
      <c r="M279" s="48"/>
      <c r="N279" s="48"/>
      <c r="O279" s="48"/>
      <c r="P279" s="2"/>
      <c r="Q279" s="2"/>
      <c r="R279" s="2"/>
      <c r="S279" s="2"/>
      <c r="T279" s="2"/>
      <c r="U279" s="2"/>
      <c r="V279" s="2"/>
      <c r="W279" s="2"/>
      <c r="X279" s="2"/>
      <c r="Y279" s="2"/>
      <c r="Z279" s="2"/>
    </row>
    <row r="280" spans="1:26" ht="15.75" customHeight="1">
      <c r="A280" s="46" t="s">
        <v>189</v>
      </c>
      <c r="B280" s="64" t="s">
        <v>190</v>
      </c>
      <c r="C280" s="61"/>
      <c r="D280" s="46" t="s">
        <v>191</v>
      </c>
      <c r="E280" s="48"/>
      <c r="F280" s="48"/>
      <c r="G280" s="48"/>
      <c r="H280" s="48"/>
      <c r="I280" s="48"/>
      <c r="J280" s="48"/>
      <c r="K280" s="48"/>
      <c r="L280" s="48"/>
      <c r="M280" s="48"/>
      <c r="N280" s="48"/>
      <c r="O280" s="48"/>
      <c r="P280" s="2"/>
      <c r="Q280" s="2"/>
      <c r="R280" s="2"/>
      <c r="S280" s="2"/>
      <c r="T280" s="2"/>
      <c r="U280" s="2"/>
      <c r="V280" s="2"/>
      <c r="W280" s="2"/>
      <c r="X280" s="2"/>
      <c r="Y280" s="2"/>
      <c r="Z280" s="2"/>
    </row>
    <row r="281" spans="1:26" ht="15.75" customHeight="1">
      <c r="A281" s="47" t="s">
        <v>8</v>
      </c>
      <c r="B281" s="57" t="s">
        <v>192</v>
      </c>
      <c r="C281" s="171">
        <v>0</v>
      </c>
      <c r="D281" s="47"/>
      <c r="E281" s="48"/>
      <c r="F281" s="48"/>
      <c r="G281" s="48"/>
      <c r="H281" s="48"/>
      <c r="I281" s="48"/>
      <c r="J281" s="48"/>
      <c r="K281" s="48"/>
      <c r="L281" s="48"/>
      <c r="M281" s="48"/>
      <c r="N281" s="48"/>
      <c r="O281" s="48"/>
      <c r="P281" s="2"/>
      <c r="Q281" s="2"/>
      <c r="R281" s="2"/>
      <c r="S281" s="2"/>
      <c r="T281" s="2"/>
      <c r="U281" s="2"/>
      <c r="V281" s="2"/>
      <c r="W281" s="2"/>
      <c r="X281" s="2"/>
      <c r="Y281" s="2"/>
      <c r="Z281" s="2"/>
    </row>
    <row r="282" spans="1:26" ht="15.75" customHeight="1">
      <c r="A282" s="47" t="s">
        <v>11</v>
      </c>
      <c r="B282" s="57" t="s">
        <v>193</v>
      </c>
      <c r="C282" s="171">
        <v>0</v>
      </c>
      <c r="D282" s="47" t="s">
        <v>133</v>
      </c>
      <c r="E282" s="48"/>
      <c r="F282" s="48"/>
      <c r="G282" s="48"/>
      <c r="H282" s="48"/>
      <c r="I282" s="48"/>
      <c r="J282" s="48"/>
      <c r="K282" s="48"/>
      <c r="L282" s="48"/>
      <c r="M282" s="48"/>
      <c r="N282" s="48"/>
      <c r="O282" s="48"/>
      <c r="P282" s="2"/>
      <c r="Q282" s="2"/>
      <c r="R282" s="2"/>
      <c r="S282" s="2"/>
      <c r="T282" s="2"/>
      <c r="U282" s="2"/>
      <c r="V282" s="2"/>
      <c r="W282" s="2"/>
      <c r="X282" s="2"/>
      <c r="Y282" s="2"/>
      <c r="Z282" s="2"/>
    </row>
    <row r="283" spans="1:26" ht="15.75" customHeight="1">
      <c r="A283" s="47" t="s">
        <v>16</v>
      </c>
      <c r="B283" s="57" t="s">
        <v>194</v>
      </c>
      <c r="C283" s="62">
        <f>C281</f>
        <v>0</v>
      </c>
      <c r="D283" s="47"/>
      <c r="E283" s="48"/>
      <c r="F283" s="48"/>
      <c r="G283" s="48"/>
      <c r="H283" s="48"/>
      <c r="I283" s="48"/>
      <c r="J283" s="48"/>
      <c r="K283" s="48"/>
      <c r="L283" s="48"/>
      <c r="M283" s="48"/>
      <c r="N283" s="48"/>
      <c r="O283" s="48"/>
      <c r="P283" s="2"/>
      <c r="Q283" s="2"/>
      <c r="R283" s="2"/>
      <c r="S283" s="2"/>
      <c r="T283" s="2"/>
      <c r="U283" s="2"/>
      <c r="V283" s="2"/>
      <c r="W283" s="2"/>
      <c r="X283" s="2"/>
      <c r="Y283" s="2"/>
      <c r="Z283" s="2"/>
    </row>
    <row r="284" spans="1:26" ht="15.75" customHeight="1">
      <c r="A284" s="47" t="s">
        <v>54</v>
      </c>
      <c r="B284" s="57" t="s">
        <v>195</v>
      </c>
      <c r="C284" s="171">
        <v>0</v>
      </c>
      <c r="D284" s="47" t="s">
        <v>133</v>
      </c>
      <c r="E284" s="48"/>
      <c r="F284" s="48"/>
      <c r="G284" s="48"/>
      <c r="H284" s="48"/>
      <c r="I284" s="48"/>
      <c r="J284" s="48"/>
      <c r="K284" s="48"/>
      <c r="L284" s="48"/>
      <c r="M284" s="48"/>
      <c r="N284" s="48"/>
      <c r="O284" s="48"/>
      <c r="P284" s="2"/>
      <c r="Q284" s="2"/>
      <c r="R284" s="2"/>
      <c r="S284" s="2"/>
      <c r="T284" s="2"/>
      <c r="U284" s="2"/>
      <c r="V284" s="2"/>
      <c r="W284" s="2"/>
      <c r="X284" s="2"/>
      <c r="Y284" s="2"/>
      <c r="Z284" s="2"/>
    </row>
    <row r="285" spans="1:26" ht="15.75" customHeight="1">
      <c r="A285" s="47" t="s">
        <v>56</v>
      </c>
      <c r="B285" s="57" t="s">
        <v>196</v>
      </c>
      <c r="C285" s="86">
        <v>85000</v>
      </c>
      <c r="D285" s="47"/>
      <c r="E285" s="48"/>
      <c r="F285" s="48"/>
      <c r="G285" s="48"/>
      <c r="H285" s="48"/>
      <c r="I285" s="48"/>
      <c r="J285" s="48"/>
      <c r="K285" s="48"/>
      <c r="L285" s="48"/>
      <c r="M285" s="48"/>
      <c r="N285" s="48"/>
      <c r="O285" s="48"/>
      <c r="P285" s="2"/>
      <c r="Q285" s="2"/>
      <c r="R285" s="2"/>
      <c r="S285" s="2"/>
      <c r="T285" s="2"/>
      <c r="U285" s="2"/>
      <c r="V285" s="2"/>
      <c r="W285" s="2"/>
      <c r="X285" s="2"/>
      <c r="Y285" s="2"/>
      <c r="Z285" s="2"/>
    </row>
    <row r="286" spans="1:26" ht="15.75" customHeight="1">
      <c r="A286" s="47" t="s">
        <v>58</v>
      </c>
      <c r="B286" s="57" t="s">
        <v>197</v>
      </c>
      <c r="C286" s="63">
        <f>((E26/C285)*C281)*C282</f>
        <v>0</v>
      </c>
      <c r="D286" s="47" t="s">
        <v>133</v>
      </c>
      <c r="E286" s="48"/>
      <c r="F286" s="48"/>
      <c r="G286" s="48"/>
      <c r="H286" s="48"/>
      <c r="I286" s="48"/>
      <c r="J286" s="48"/>
      <c r="K286" s="48"/>
      <c r="L286" s="48"/>
      <c r="M286" s="48"/>
      <c r="N286" s="48"/>
      <c r="O286" s="48"/>
      <c r="P286" s="2"/>
      <c r="Q286" s="2"/>
      <c r="R286" s="2"/>
      <c r="S286" s="2"/>
      <c r="T286" s="2"/>
      <c r="U286" s="2"/>
      <c r="V286" s="2"/>
      <c r="W286" s="2"/>
      <c r="X286" s="2"/>
      <c r="Y286" s="2"/>
      <c r="Z286" s="2"/>
    </row>
    <row r="287" spans="1:26" ht="15.75" customHeight="1">
      <c r="A287" s="46" t="s">
        <v>60</v>
      </c>
      <c r="B287" s="64" t="s">
        <v>198</v>
      </c>
      <c r="C287" s="65">
        <f>(((C282*C281)+(C284*C281*C283))/C285)</f>
        <v>0</v>
      </c>
      <c r="D287" s="46" t="s">
        <v>133</v>
      </c>
      <c r="E287" s="48"/>
      <c r="F287" s="48"/>
      <c r="G287" s="48"/>
      <c r="H287" s="48"/>
      <c r="I287" s="48"/>
      <c r="J287" s="48"/>
      <c r="K287" s="48"/>
      <c r="L287" s="48"/>
      <c r="M287" s="48"/>
      <c r="N287" s="48"/>
      <c r="O287" s="48"/>
      <c r="P287" s="2"/>
      <c r="Q287" s="2"/>
      <c r="R287" s="2"/>
      <c r="S287" s="2"/>
      <c r="T287" s="2"/>
      <c r="U287" s="2"/>
      <c r="V287" s="2"/>
      <c r="W287" s="2"/>
      <c r="X287" s="2"/>
      <c r="Y287" s="2"/>
      <c r="Z287" s="2"/>
    </row>
    <row r="288" spans="1:26" ht="15.75" customHeight="1">
      <c r="A288" s="48"/>
      <c r="B288" s="48"/>
      <c r="C288" s="48"/>
      <c r="D288" s="48"/>
      <c r="E288" s="48"/>
      <c r="F288" s="48"/>
      <c r="G288" s="48"/>
      <c r="H288" s="48"/>
      <c r="I288" s="48"/>
      <c r="J288" s="48"/>
      <c r="K288" s="48"/>
      <c r="L288" s="48"/>
      <c r="M288" s="48"/>
      <c r="N288" s="48"/>
      <c r="O288" s="48"/>
      <c r="P288" s="2"/>
      <c r="Q288" s="2"/>
      <c r="R288" s="2"/>
      <c r="S288" s="2"/>
      <c r="T288" s="2"/>
      <c r="U288" s="2"/>
      <c r="V288" s="2"/>
      <c r="W288" s="2"/>
      <c r="X288" s="2"/>
      <c r="Y288" s="2"/>
      <c r="Z288" s="2"/>
    </row>
    <row r="289" spans="1:26" ht="15.75" customHeight="1">
      <c r="A289" s="48"/>
      <c r="B289" s="3"/>
      <c r="C289" s="66"/>
      <c r="D289" s="48"/>
      <c r="E289" s="48"/>
      <c r="F289" s="48"/>
      <c r="G289" s="48"/>
      <c r="H289" s="48"/>
      <c r="I289" s="48"/>
      <c r="J289" s="48"/>
      <c r="K289" s="48"/>
      <c r="L289" s="48"/>
      <c r="M289" s="48"/>
      <c r="N289" s="48"/>
      <c r="O289" s="48"/>
      <c r="P289" s="2"/>
      <c r="Q289" s="2"/>
      <c r="R289" s="2"/>
      <c r="S289" s="2"/>
      <c r="T289" s="2"/>
      <c r="U289" s="2"/>
      <c r="V289" s="2"/>
      <c r="W289" s="2"/>
      <c r="X289" s="2"/>
      <c r="Y289" s="2"/>
      <c r="Z289" s="2"/>
    </row>
    <row r="290" spans="1:26" ht="15.75" customHeight="1">
      <c r="A290" s="46" t="s">
        <v>199</v>
      </c>
      <c r="B290" s="196" t="s">
        <v>200</v>
      </c>
      <c r="C290" s="180"/>
      <c r="D290" s="16" t="s">
        <v>133</v>
      </c>
      <c r="E290" s="48"/>
      <c r="F290" s="227" t="s">
        <v>666</v>
      </c>
      <c r="G290" s="228"/>
      <c r="H290" s="229"/>
      <c r="I290" s="48"/>
      <c r="J290" s="48"/>
      <c r="K290" s="48"/>
      <c r="L290" s="48"/>
      <c r="M290" s="48"/>
      <c r="N290" s="48"/>
      <c r="O290" s="48"/>
      <c r="P290" s="2"/>
      <c r="Q290" s="2"/>
      <c r="R290" s="2"/>
      <c r="S290" s="2"/>
      <c r="T290" s="2"/>
      <c r="U290" s="2"/>
      <c r="V290" s="2"/>
      <c r="W290" s="2"/>
      <c r="X290" s="2"/>
      <c r="Y290" s="2"/>
      <c r="Z290" s="2"/>
    </row>
    <row r="291" spans="1:26" ht="15.75" customHeight="1">
      <c r="A291" s="53" t="s">
        <v>8</v>
      </c>
      <c r="B291" s="67" t="s">
        <v>201</v>
      </c>
      <c r="C291" s="172">
        <v>0</v>
      </c>
      <c r="D291" s="149">
        <f>C291/E26</f>
        <v>0</v>
      </c>
      <c r="E291" s="54"/>
      <c r="F291" s="158" t="s">
        <v>667</v>
      </c>
      <c r="G291" s="159">
        <f>((1+(G292*G294)))</f>
        <v>1.0627899999999999</v>
      </c>
      <c r="H291" s="158"/>
      <c r="I291" s="48"/>
      <c r="J291" s="48"/>
      <c r="K291" s="48"/>
      <c r="L291" s="48"/>
      <c r="M291" s="48"/>
      <c r="N291" s="48"/>
      <c r="O291" s="48"/>
      <c r="P291" s="2"/>
      <c r="Q291" s="2"/>
      <c r="R291" s="2"/>
      <c r="S291" s="2"/>
      <c r="T291" s="2"/>
      <c r="U291" s="2"/>
      <c r="V291" s="2"/>
      <c r="W291" s="2"/>
      <c r="X291" s="2"/>
      <c r="Y291" s="2"/>
      <c r="Z291" s="2"/>
    </row>
    <row r="292" spans="1:26" ht="15.75" customHeight="1">
      <c r="A292" s="53" t="s">
        <v>13</v>
      </c>
      <c r="B292" s="67" t="s">
        <v>202</v>
      </c>
      <c r="C292" s="172">
        <v>0</v>
      </c>
      <c r="D292" s="150">
        <f>C292/E26</f>
        <v>0</v>
      </c>
      <c r="E292" s="54"/>
      <c r="F292" s="158" t="s">
        <v>668</v>
      </c>
      <c r="G292" s="160">
        <f>E24</f>
        <v>62.79</v>
      </c>
      <c r="H292" s="158"/>
      <c r="I292" s="48"/>
      <c r="J292" s="48"/>
      <c r="K292" s="48"/>
      <c r="L292" s="48"/>
      <c r="M292" s="48"/>
      <c r="N292" s="48"/>
      <c r="O292" s="48"/>
      <c r="P292" s="2"/>
      <c r="Q292" s="2"/>
      <c r="R292" s="2"/>
      <c r="S292" s="2"/>
      <c r="T292" s="2"/>
      <c r="U292" s="2"/>
      <c r="V292" s="2"/>
      <c r="W292" s="2"/>
      <c r="X292" s="2"/>
      <c r="Y292" s="2"/>
      <c r="Z292" s="2"/>
    </row>
    <row r="293" spans="1:26" ht="15.75" customHeight="1">
      <c r="A293" s="53" t="s">
        <v>16</v>
      </c>
      <c r="B293" s="67" t="s">
        <v>89</v>
      </c>
      <c r="C293" s="151">
        <f>SUM(C291:C292)</f>
        <v>0</v>
      </c>
      <c r="D293" s="149">
        <f>D291+D292</f>
        <v>0</v>
      </c>
      <c r="E293" s="54"/>
      <c r="F293" s="161" t="s">
        <v>669</v>
      </c>
      <c r="G293" s="162">
        <f>E23</f>
        <v>40.26</v>
      </c>
      <c r="H293" s="158"/>
      <c r="I293" s="48"/>
      <c r="J293" s="48"/>
      <c r="K293" s="48"/>
      <c r="L293" s="48"/>
      <c r="M293" s="48"/>
      <c r="N293" s="48"/>
      <c r="O293" s="48"/>
      <c r="P293" s="2"/>
      <c r="Q293" s="2"/>
      <c r="R293" s="2"/>
      <c r="S293" s="2"/>
      <c r="T293" s="2"/>
      <c r="U293" s="2"/>
      <c r="V293" s="2"/>
      <c r="W293" s="2"/>
      <c r="X293" s="2"/>
      <c r="Y293" s="2"/>
      <c r="Z293" s="2"/>
    </row>
    <row r="294" spans="1:26" ht="15.75" customHeight="1">
      <c r="A294" s="53" t="s">
        <v>54</v>
      </c>
      <c r="B294" s="152" t="s">
        <v>664</v>
      </c>
      <c r="C294" s="153">
        <f>D294*E26</f>
        <v>0</v>
      </c>
      <c r="D294" s="154">
        <f>(D293*G291)-D293</f>
        <v>0</v>
      </c>
      <c r="E294" s="54"/>
      <c r="F294" s="158" t="s">
        <v>670</v>
      </c>
      <c r="G294" s="158">
        <v>1E-3</v>
      </c>
      <c r="H294" s="158"/>
      <c r="I294" s="48"/>
      <c r="J294" s="48"/>
      <c r="K294" s="48"/>
      <c r="L294" s="48"/>
      <c r="M294" s="48"/>
      <c r="N294" s="48"/>
      <c r="O294" s="48"/>
      <c r="P294" s="2"/>
      <c r="Q294" s="2"/>
      <c r="R294" s="2"/>
      <c r="S294" s="2"/>
      <c r="T294" s="2"/>
      <c r="U294" s="2"/>
      <c r="V294" s="2"/>
      <c r="W294" s="2"/>
      <c r="X294" s="2"/>
      <c r="Y294" s="2"/>
      <c r="Z294" s="2"/>
    </row>
    <row r="295" spans="1:26" ht="15.75" customHeight="1">
      <c r="A295" s="46"/>
      <c r="B295" s="155" t="s">
        <v>665</v>
      </c>
      <c r="C295" s="156">
        <f>C293+C294</f>
        <v>0</v>
      </c>
      <c r="D295" s="157">
        <f>C295/E26</f>
        <v>0</v>
      </c>
      <c r="E295" s="48"/>
      <c r="F295" s="48"/>
      <c r="G295" s="48"/>
      <c r="H295" s="48"/>
      <c r="I295" s="48"/>
      <c r="J295" s="48"/>
      <c r="K295" s="48"/>
      <c r="L295" s="48"/>
      <c r="M295" s="48"/>
      <c r="N295" s="48"/>
      <c r="O295" s="48"/>
      <c r="P295" s="2"/>
      <c r="Q295" s="2"/>
      <c r="R295" s="2"/>
      <c r="S295" s="2"/>
      <c r="T295" s="2"/>
      <c r="U295" s="2"/>
      <c r="V295" s="2"/>
      <c r="W295" s="2"/>
      <c r="X295" s="2"/>
      <c r="Y295" s="2"/>
      <c r="Z295" s="2"/>
    </row>
    <row r="296" spans="1:26" ht="15.75" customHeight="1">
      <c r="A296" s="6"/>
      <c r="B296" s="48"/>
      <c r="C296" s="48"/>
      <c r="D296" s="48"/>
      <c r="E296" s="48"/>
      <c r="F296" s="48"/>
      <c r="G296" s="48"/>
      <c r="H296" s="48"/>
      <c r="I296" s="48"/>
      <c r="J296" s="48"/>
      <c r="K296" s="48"/>
      <c r="L296" s="48"/>
      <c r="M296" s="48"/>
      <c r="N296" s="48"/>
      <c r="O296" s="48"/>
      <c r="P296" s="2"/>
      <c r="Q296" s="2"/>
      <c r="R296" s="2"/>
      <c r="S296" s="2"/>
      <c r="T296" s="2"/>
      <c r="U296" s="2"/>
      <c r="V296" s="2"/>
      <c r="W296" s="2"/>
      <c r="X296" s="2"/>
      <c r="Y296" s="2"/>
      <c r="Z296" s="2"/>
    </row>
    <row r="297" spans="1:26" ht="15.75" customHeight="1">
      <c r="A297" s="48"/>
      <c r="B297" s="48"/>
      <c r="C297" s="48"/>
      <c r="D297" s="48"/>
      <c r="E297" s="48"/>
      <c r="F297" s="48"/>
      <c r="G297" s="48"/>
      <c r="H297" s="48"/>
      <c r="I297" s="48"/>
      <c r="J297" s="48"/>
      <c r="K297" s="48"/>
      <c r="L297" s="48"/>
      <c r="M297" s="48"/>
      <c r="N297" s="48"/>
      <c r="O297" s="48"/>
      <c r="P297" s="2"/>
      <c r="Q297" s="2"/>
      <c r="R297" s="2"/>
      <c r="S297" s="2"/>
      <c r="T297" s="2"/>
      <c r="U297" s="2"/>
      <c r="V297" s="2"/>
      <c r="W297" s="2"/>
      <c r="X297" s="2"/>
      <c r="Y297" s="2"/>
      <c r="Z297" s="2"/>
    </row>
    <row r="298" spans="1:26" ht="15.75" customHeight="1">
      <c r="A298" s="68" t="s">
        <v>203</v>
      </c>
      <c r="B298" s="69" t="s">
        <v>204</v>
      </c>
      <c r="C298" s="68"/>
      <c r="D298" s="70" t="s">
        <v>205</v>
      </c>
      <c r="E298" s="54"/>
      <c r="F298" s="48"/>
      <c r="G298" s="48"/>
      <c r="H298" s="48"/>
      <c r="I298" s="48"/>
      <c r="J298" s="48"/>
      <c r="K298" s="48"/>
      <c r="L298" s="48"/>
      <c r="M298" s="48"/>
      <c r="N298" s="48"/>
      <c r="O298" s="48"/>
      <c r="P298" s="2"/>
      <c r="Q298" s="2"/>
      <c r="R298" s="2"/>
      <c r="S298" s="2"/>
      <c r="T298" s="2"/>
      <c r="U298" s="2"/>
      <c r="V298" s="2"/>
      <c r="W298" s="2"/>
      <c r="X298" s="2"/>
      <c r="Y298" s="2"/>
      <c r="Z298" s="2"/>
    </row>
    <row r="299" spans="1:26" ht="15.75" customHeight="1">
      <c r="A299" s="53" t="s">
        <v>8</v>
      </c>
      <c r="B299" s="67" t="s">
        <v>206</v>
      </c>
      <c r="C299" s="167">
        <v>0</v>
      </c>
      <c r="D299" s="53">
        <f>C299*2</f>
        <v>0</v>
      </c>
      <c r="E299" s="54"/>
      <c r="F299" s="48"/>
      <c r="G299" s="48"/>
      <c r="H299" s="48"/>
      <c r="I299" s="48"/>
      <c r="J299" s="48"/>
      <c r="K299" s="48"/>
      <c r="L299" s="48"/>
      <c r="M299" s="48"/>
      <c r="N299" s="48"/>
      <c r="O299" s="48"/>
      <c r="P299" s="2"/>
      <c r="Q299" s="2"/>
      <c r="R299" s="2"/>
      <c r="S299" s="2"/>
      <c r="T299" s="2"/>
      <c r="U299" s="2"/>
      <c r="V299" s="2"/>
      <c r="W299" s="2"/>
      <c r="X299" s="2"/>
      <c r="Y299" s="2"/>
      <c r="Z299" s="2"/>
    </row>
    <row r="300" spans="1:26" ht="15.75" customHeight="1">
      <c r="A300" s="53" t="s">
        <v>11</v>
      </c>
      <c r="B300" s="67" t="s">
        <v>207</v>
      </c>
      <c r="C300" s="53">
        <f>D299*200</f>
        <v>0</v>
      </c>
      <c r="D300" s="71">
        <f>C300/E26</f>
        <v>0</v>
      </c>
      <c r="E300" s="54"/>
      <c r="F300" s="48"/>
      <c r="G300" s="48"/>
      <c r="H300" s="48"/>
      <c r="I300" s="48"/>
      <c r="J300" s="48"/>
      <c r="K300" s="48"/>
      <c r="L300" s="48"/>
      <c r="M300" s="48"/>
      <c r="N300" s="48"/>
      <c r="O300" s="48"/>
      <c r="P300" s="2"/>
      <c r="Q300" s="2"/>
      <c r="R300" s="2"/>
      <c r="S300" s="2"/>
      <c r="T300" s="2"/>
      <c r="U300" s="2"/>
      <c r="V300" s="2"/>
      <c r="W300" s="2"/>
      <c r="X300" s="2"/>
      <c r="Y300" s="2"/>
      <c r="Z300" s="2"/>
    </row>
    <row r="301" spans="1:26" ht="15.75" customHeight="1">
      <c r="A301" s="53" t="s">
        <v>13</v>
      </c>
      <c r="B301" s="67" t="s">
        <v>208</v>
      </c>
      <c r="C301" s="71">
        <f>D300*E22</f>
        <v>0</v>
      </c>
      <c r="D301" s="129">
        <f>D299*E22</f>
        <v>0</v>
      </c>
      <c r="E301" s="54"/>
      <c r="F301" s="48"/>
      <c r="G301" s="48"/>
      <c r="H301" s="48"/>
      <c r="I301" s="48"/>
      <c r="J301" s="48"/>
      <c r="K301" s="48"/>
      <c r="L301" s="48"/>
      <c r="M301" s="48"/>
      <c r="N301" s="48"/>
      <c r="O301" s="48"/>
      <c r="P301" s="2"/>
      <c r="Q301" s="2"/>
      <c r="R301" s="2"/>
      <c r="S301" s="2"/>
      <c r="T301" s="2"/>
      <c r="U301" s="2"/>
      <c r="V301" s="2"/>
      <c r="W301" s="2"/>
      <c r="X301" s="2"/>
      <c r="Y301" s="2"/>
      <c r="Z301" s="2"/>
    </row>
    <row r="302" spans="1:26" ht="15.75" customHeight="1">
      <c r="A302" s="72"/>
      <c r="B302" s="48"/>
      <c r="C302" s="48"/>
      <c r="D302" s="48"/>
      <c r="E302" s="48"/>
      <c r="F302" s="48"/>
      <c r="G302" s="48"/>
      <c r="H302" s="48"/>
      <c r="I302" s="48"/>
      <c r="J302" s="48"/>
      <c r="K302" s="48"/>
      <c r="L302" s="48"/>
      <c r="M302" s="48"/>
      <c r="N302" s="48"/>
      <c r="O302" s="48"/>
      <c r="P302" s="2"/>
      <c r="Q302" s="2"/>
      <c r="R302" s="2"/>
      <c r="S302" s="2"/>
      <c r="T302" s="2"/>
      <c r="U302" s="2"/>
      <c r="V302" s="2"/>
      <c r="W302" s="2"/>
      <c r="X302" s="2"/>
      <c r="Y302" s="2"/>
      <c r="Z302" s="2"/>
    </row>
    <row r="303" spans="1:26" ht="15.75" customHeight="1">
      <c r="A303" s="48"/>
      <c r="B303" s="48"/>
      <c r="C303" s="48"/>
      <c r="D303" s="48"/>
      <c r="E303" s="48"/>
      <c r="F303" s="48"/>
      <c r="G303" s="48"/>
      <c r="H303" s="48"/>
      <c r="I303" s="48"/>
      <c r="J303" s="48"/>
      <c r="K303" s="48"/>
      <c r="L303" s="48"/>
      <c r="M303" s="48"/>
      <c r="N303" s="48"/>
      <c r="O303" s="48"/>
      <c r="P303" s="2"/>
      <c r="Q303" s="2"/>
      <c r="R303" s="2"/>
      <c r="S303" s="2"/>
      <c r="T303" s="2"/>
      <c r="U303" s="2"/>
      <c r="V303" s="2"/>
      <c r="W303" s="2"/>
      <c r="X303" s="2"/>
      <c r="Y303" s="2"/>
      <c r="Z303" s="2"/>
    </row>
    <row r="304" spans="1:26" ht="15.75" customHeight="1">
      <c r="A304" s="187" t="s">
        <v>209</v>
      </c>
      <c r="B304" s="183"/>
      <c r="C304" s="183"/>
      <c r="D304" s="180"/>
      <c r="E304" s="48"/>
      <c r="F304" s="48"/>
      <c r="G304" s="48"/>
      <c r="H304" s="48"/>
      <c r="I304" s="48"/>
      <c r="J304" s="48"/>
      <c r="K304" s="48"/>
      <c r="L304" s="48"/>
      <c r="M304" s="48"/>
      <c r="N304" s="48"/>
      <c r="O304" s="48"/>
      <c r="P304" s="2"/>
      <c r="Q304" s="2"/>
      <c r="R304" s="2"/>
      <c r="S304" s="2"/>
      <c r="T304" s="2"/>
      <c r="U304" s="2"/>
      <c r="V304" s="2"/>
      <c r="W304" s="2"/>
      <c r="X304" s="2"/>
      <c r="Y304" s="2"/>
      <c r="Z304" s="2"/>
    </row>
    <row r="305" spans="1:26" ht="15.75" customHeight="1">
      <c r="A305" s="179" t="s">
        <v>210</v>
      </c>
      <c r="B305" s="180"/>
      <c r="C305" s="179" t="s">
        <v>137</v>
      </c>
      <c r="D305" s="180"/>
      <c r="E305" s="48"/>
      <c r="F305" s="48"/>
      <c r="G305" s="48"/>
      <c r="H305" s="48"/>
      <c r="I305" s="48"/>
      <c r="J305" s="48"/>
      <c r="K305" s="48"/>
      <c r="L305" s="48"/>
      <c r="M305" s="48"/>
      <c r="N305" s="48"/>
      <c r="O305" s="48"/>
      <c r="P305" s="2"/>
      <c r="Q305" s="2"/>
      <c r="R305" s="2"/>
      <c r="S305" s="2"/>
      <c r="T305" s="2"/>
      <c r="U305" s="2"/>
      <c r="V305" s="2"/>
      <c r="W305" s="2"/>
      <c r="X305" s="2"/>
      <c r="Y305" s="2"/>
      <c r="Z305" s="2"/>
    </row>
    <row r="306" spans="1:26" ht="15.75" customHeight="1">
      <c r="A306" s="47" t="s">
        <v>8</v>
      </c>
      <c r="B306" s="43" t="s">
        <v>211</v>
      </c>
      <c r="C306" s="201" t="e">
        <f>C277</f>
        <v>#DIV/0!</v>
      </c>
      <c r="D306" s="180"/>
      <c r="E306" s="48"/>
      <c r="F306" s="48"/>
      <c r="G306" s="48"/>
      <c r="H306" s="48"/>
      <c r="I306" s="48"/>
      <c r="J306" s="48"/>
      <c r="K306" s="48"/>
      <c r="L306" s="48"/>
      <c r="M306" s="48"/>
      <c r="N306" s="48"/>
      <c r="O306" s="48"/>
      <c r="P306" s="2"/>
      <c r="Q306" s="2"/>
      <c r="R306" s="2"/>
      <c r="S306" s="2"/>
      <c r="T306" s="2"/>
      <c r="U306" s="2"/>
      <c r="V306" s="2"/>
      <c r="W306" s="2"/>
      <c r="X306" s="2"/>
      <c r="Y306" s="2"/>
      <c r="Z306" s="2"/>
    </row>
    <row r="307" spans="1:26" ht="15.75" customHeight="1">
      <c r="A307" s="47" t="s">
        <v>11</v>
      </c>
      <c r="B307" s="43" t="s">
        <v>190</v>
      </c>
      <c r="C307" s="202">
        <f>C286</f>
        <v>0</v>
      </c>
      <c r="D307" s="180"/>
      <c r="E307" s="48"/>
      <c r="F307" s="48"/>
      <c r="G307" s="48"/>
      <c r="H307" s="48"/>
      <c r="I307" s="48"/>
      <c r="J307" s="48"/>
      <c r="K307" s="48"/>
      <c r="L307" s="48"/>
      <c r="M307" s="48"/>
      <c r="N307" s="48"/>
      <c r="O307" s="48"/>
      <c r="P307" s="2"/>
      <c r="Q307" s="2"/>
      <c r="R307" s="2"/>
      <c r="S307" s="2"/>
      <c r="T307" s="2"/>
      <c r="U307" s="2"/>
      <c r="V307" s="2"/>
      <c r="W307" s="2"/>
      <c r="X307" s="2"/>
      <c r="Y307" s="2"/>
      <c r="Z307" s="2"/>
    </row>
    <row r="308" spans="1:26" ht="15.75" customHeight="1">
      <c r="A308" s="47" t="s">
        <v>13</v>
      </c>
      <c r="B308" s="43" t="s">
        <v>212</v>
      </c>
      <c r="C308" s="203">
        <f>C295</f>
        <v>0</v>
      </c>
      <c r="D308" s="180"/>
      <c r="E308" s="48"/>
      <c r="F308" s="48"/>
      <c r="G308" s="48"/>
      <c r="H308" s="48"/>
      <c r="I308" s="48"/>
      <c r="J308" s="48"/>
      <c r="K308" s="48"/>
      <c r="L308" s="48"/>
      <c r="M308" s="48"/>
      <c r="N308" s="48"/>
      <c r="O308" s="48"/>
      <c r="P308" s="2"/>
      <c r="Q308" s="2"/>
      <c r="R308" s="2"/>
      <c r="S308" s="2"/>
      <c r="T308" s="2"/>
      <c r="U308" s="2"/>
      <c r="V308" s="2"/>
      <c r="W308" s="2"/>
      <c r="X308" s="2"/>
      <c r="Y308" s="2"/>
      <c r="Z308" s="2"/>
    </row>
    <row r="309" spans="1:26" ht="15.75" customHeight="1">
      <c r="A309" s="47" t="s">
        <v>16</v>
      </c>
      <c r="B309" s="43" t="s">
        <v>213</v>
      </c>
      <c r="C309" s="204">
        <f>D301</f>
        <v>0</v>
      </c>
      <c r="D309" s="180"/>
      <c r="E309" s="48"/>
      <c r="F309" s="48"/>
      <c r="G309" s="48"/>
      <c r="H309" s="48"/>
      <c r="I309" s="48"/>
      <c r="J309" s="48"/>
      <c r="K309" s="48"/>
      <c r="L309" s="48"/>
      <c r="M309" s="48"/>
      <c r="N309" s="48"/>
      <c r="O309" s="48"/>
      <c r="P309" s="2"/>
      <c r="Q309" s="2"/>
      <c r="R309" s="2"/>
      <c r="S309" s="2"/>
      <c r="T309" s="2"/>
      <c r="U309" s="2"/>
      <c r="V309" s="2"/>
      <c r="W309" s="2"/>
      <c r="X309" s="2"/>
      <c r="Y309" s="2"/>
      <c r="Z309" s="2"/>
    </row>
    <row r="310" spans="1:26" ht="15.75" customHeight="1">
      <c r="A310" s="189" t="s">
        <v>175</v>
      </c>
      <c r="B310" s="180"/>
      <c r="C310" s="203" t="e">
        <f>SUM(C306:D308)</f>
        <v>#DIV/0!</v>
      </c>
      <c r="D310" s="180"/>
      <c r="E310" s="48"/>
      <c r="F310" s="48"/>
      <c r="G310" s="48"/>
      <c r="H310" s="48"/>
      <c r="I310" s="48"/>
      <c r="J310" s="48"/>
      <c r="K310" s="48"/>
      <c r="L310" s="48"/>
      <c r="M310" s="48"/>
      <c r="N310" s="48"/>
      <c r="O310" s="48"/>
      <c r="P310" s="2"/>
      <c r="Q310" s="2"/>
      <c r="R310" s="2"/>
      <c r="S310" s="2"/>
      <c r="T310" s="2"/>
      <c r="U310" s="2"/>
      <c r="V310" s="2"/>
      <c r="W310" s="2"/>
      <c r="X310" s="2"/>
      <c r="Y310" s="2"/>
      <c r="Z310" s="2"/>
    </row>
    <row r="311" spans="1:26" ht="15.75" customHeight="1">
      <c r="A311" s="48"/>
      <c r="B311" s="48"/>
      <c r="C311" s="48"/>
      <c r="D311" s="48"/>
      <c r="E311" s="48"/>
      <c r="F311" s="48"/>
      <c r="G311" s="48"/>
      <c r="H311" s="48"/>
      <c r="I311" s="48"/>
      <c r="J311" s="48"/>
      <c r="K311" s="48"/>
      <c r="L311" s="48"/>
      <c r="M311" s="48"/>
      <c r="N311" s="48"/>
      <c r="O311" s="48"/>
      <c r="P311" s="2"/>
      <c r="Q311" s="2"/>
      <c r="R311" s="2"/>
      <c r="S311" s="2"/>
      <c r="T311" s="2"/>
      <c r="U311" s="2"/>
      <c r="V311" s="2"/>
      <c r="W311" s="2"/>
      <c r="X311" s="2"/>
      <c r="Y311" s="2"/>
      <c r="Z311" s="2"/>
    </row>
    <row r="312" spans="1:26" ht="15.75" customHeight="1">
      <c r="A312" s="48"/>
      <c r="B312" s="48"/>
      <c r="C312" s="48"/>
      <c r="D312" s="48"/>
      <c r="E312" s="48"/>
      <c r="F312" s="48"/>
      <c r="G312" s="48"/>
      <c r="H312" s="48"/>
      <c r="I312" s="48"/>
      <c r="J312" s="48"/>
      <c r="K312" s="48"/>
      <c r="L312" s="48"/>
      <c r="M312" s="48"/>
      <c r="N312" s="48"/>
      <c r="O312" s="48"/>
      <c r="P312" s="2"/>
      <c r="Q312" s="2"/>
      <c r="R312" s="2"/>
      <c r="S312" s="2"/>
      <c r="T312" s="2"/>
      <c r="U312" s="2"/>
      <c r="V312" s="2"/>
      <c r="W312" s="2"/>
      <c r="X312" s="2"/>
      <c r="Y312" s="2"/>
      <c r="Z312" s="2"/>
    </row>
    <row r="313" spans="1:26" ht="15.75" customHeight="1">
      <c r="A313" s="188" t="s">
        <v>618</v>
      </c>
      <c r="B313" s="185"/>
      <c r="C313" s="185"/>
      <c r="D313" s="180"/>
      <c r="E313" s="48"/>
      <c r="F313" s="48"/>
      <c r="G313" s="48"/>
      <c r="H313" s="48"/>
      <c r="I313" s="48"/>
      <c r="J313" s="48"/>
      <c r="K313" s="48"/>
      <c r="L313" s="48"/>
      <c r="M313" s="48"/>
      <c r="N313" s="48"/>
      <c r="O313" s="48"/>
      <c r="P313" s="2"/>
      <c r="Q313" s="2"/>
      <c r="R313" s="2"/>
      <c r="S313" s="2"/>
      <c r="T313" s="2"/>
      <c r="U313" s="2"/>
      <c r="V313" s="2"/>
      <c r="W313" s="2"/>
      <c r="X313" s="2"/>
      <c r="Y313" s="2"/>
      <c r="Z313" s="2"/>
    </row>
    <row r="314" spans="1:26" ht="15.75" customHeight="1">
      <c r="A314" s="16" t="s">
        <v>78</v>
      </c>
      <c r="B314" s="16" t="s">
        <v>619</v>
      </c>
      <c r="C314" s="16" t="s">
        <v>170</v>
      </c>
      <c r="D314" s="16" t="s">
        <v>49</v>
      </c>
      <c r="E314" s="48"/>
      <c r="F314" s="40"/>
      <c r="G314" s="48"/>
      <c r="H314" s="48"/>
      <c r="I314" s="48"/>
      <c r="J314" s="48"/>
      <c r="K314" s="48"/>
      <c r="L314" s="48"/>
      <c r="M314" s="48"/>
      <c r="N314" s="48"/>
      <c r="O314" s="48"/>
      <c r="P314" s="2"/>
      <c r="Q314" s="2"/>
      <c r="R314" s="2"/>
      <c r="S314" s="2"/>
      <c r="T314" s="2"/>
      <c r="U314" s="2"/>
      <c r="V314" s="2"/>
      <c r="W314" s="2"/>
      <c r="X314" s="2"/>
      <c r="Y314" s="2"/>
      <c r="Z314" s="2"/>
    </row>
    <row r="315" spans="1:26" ht="15.75" customHeight="1">
      <c r="A315" s="73" t="s">
        <v>8</v>
      </c>
      <c r="B315" s="141" t="s">
        <v>214</v>
      </c>
      <c r="C315" s="173">
        <v>0</v>
      </c>
      <c r="D315" s="142" t="e">
        <f>(C332+C333)*C315</f>
        <v>#DIV/0!</v>
      </c>
      <c r="E315" s="48"/>
      <c r="F315" s="48"/>
      <c r="G315" s="48"/>
      <c r="H315" s="48"/>
      <c r="I315" s="48"/>
      <c r="J315" s="48"/>
      <c r="K315" s="48"/>
      <c r="L315" s="48"/>
      <c r="M315" s="48"/>
      <c r="N315" s="48"/>
      <c r="O315" s="48"/>
      <c r="P315" s="2"/>
      <c r="Q315" s="2"/>
      <c r="R315" s="2"/>
      <c r="S315" s="2"/>
      <c r="T315" s="2"/>
      <c r="U315" s="2"/>
      <c r="V315" s="2"/>
      <c r="W315" s="2"/>
      <c r="X315" s="2"/>
      <c r="Y315" s="2"/>
      <c r="Z315" s="2"/>
    </row>
    <row r="316" spans="1:26" ht="15.75" customHeight="1">
      <c r="A316" s="73" t="s">
        <v>11</v>
      </c>
      <c r="B316" s="143" t="s">
        <v>663</v>
      </c>
      <c r="C316" s="144"/>
      <c r="D316" s="142" t="e">
        <f>D317+D320+D321+D323</f>
        <v>#DIV/0!</v>
      </c>
      <c r="E316" s="48"/>
      <c r="F316" s="48"/>
      <c r="G316" s="48"/>
      <c r="H316" s="48"/>
      <c r="I316" s="48"/>
      <c r="J316" s="48"/>
      <c r="K316" s="48"/>
      <c r="L316" s="48"/>
      <c r="M316" s="48"/>
      <c r="N316" s="48"/>
      <c r="O316" s="48"/>
      <c r="P316" s="2"/>
      <c r="Q316" s="2"/>
      <c r="R316" s="2"/>
      <c r="S316" s="2"/>
      <c r="T316" s="2"/>
      <c r="U316" s="2"/>
      <c r="V316" s="2"/>
      <c r="W316" s="2"/>
      <c r="X316" s="2"/>
      <c r="Y316" s="2"/>
      <c r="Z316" s="2"/>
    </row>
    <row r="317" spans="1:26" ht="15.75" customHeight="1">
      <c r="A317" s="7" t="s">
        <v>215</v>
      </c>
      <c r="B317" s="74" t="s">
        <v>216</v>
      </c>
      <c r="C317" s="75">
        <f>C319+C318</f>
        <v>0.08</v>
      </c>
      <c r="D317" s="76" t="e">
        <f>D318+D319</f>
        <v>#DIV/0!</v>
      </c>
      <c r="E317" s="48"/>
      <c r="F317" s="48"/>
      <c r="G317" s="48"/>
      <c r="H317" s="48"/>
      <c r="I317" s="48"/>
      <c r="J317" s="48"/>
      <c r="K317" s="48"/>
      <c r="L317" s="48"/>
      <c r="M317" s="48"/>
      <c r="N317" s="48"/>
      <c r="O317" s="48"/>
      <c r="P317" s="2"/>
      <c r="Q317" s="2"/>
      <c r="R317" s="2"/>
      <c r="S317" s="2"/>
      <c r="T317" s="2"/>
      <c r="U317" s="2"/>
      <c r="V317" s="2"/>
      <c r="W317" s="2"/>
      <c r="X317" s="2"/>
      <c r="Y317" s="2"/>
      <c r="Z317" s="2"/>
    </row>
    <row r="318" spans="1:26" ht="15.75" customHeight="1">
      <c r="A318" s="47" t="s">
        <v>217</v>
      </c>
      <c r="B318" s="43" t="s">
        <v>218</v>
      </c>
      <c r="C318" s="174">
        <v>0.03</v>
      </c>
      <c r="D318" s="29" t="e">
        <f>(C332+C333)*C318</f>
        <v>#DIV/0!</v>
      </c>
      <c r="E318" s="48"/>
      <c r="F318" s="48"/>
      <c r="G318" s="48"/>
      <c r="H318" s="48"/>
      <c r="I318" s="48"/>
      <c r="J318" s="48"/>
      <c r="K318" s="48"/>
      <c r="L318" s="48"/>
      <c r="M318" s="48"/>
      <c r="N318" s="48"/>
      <c r="O318" s="48"/>
      <c r="P318" s="2"/>
      <c r="Q318" s="2"/>
      <c r="R318" s="2"/>
      <c r="S318" s="2"/>
      <c r="T318" s="2"/>
      <c r="U318" s="2"/>
      <c r="V318" s="2"/>
      <c r="W318" s="2"/>
      <c r="X318" s="2"/>
      <c r="Y318" s="2"/>
      <c r="Z318" s="2"/>
    </row>
    <row r="319" spans="1:26" ht="15.75" customHeight="1">
      <c r="A319" s="47" t="s">
        <v>219</v>
      </c>
      <c r="B319" s="43" t="s">
        <v>220</v>
      </c>
      <c r="C319" s="174">
        <v>0.05</v>
      </c>
      <c r="D319" s="29" t="e">
        <f>(C332+C333)*C319</f>
        <v>#DIV/0!</v>
      </c>
      <c r="E319" s="48"/>
      <c r="F319" s="48"/>
      <c r="G319" s="48"/>
      <c r="H319" s="48"/>
      <c r="I319" s="48"/>
      <c r="J319" s="48"/>
      <c r="K319" s="48"/>
      <c r="L319" s="48"/>
      <c r="M319" s="48"/>
      <c r="N319" s="48"/>
      <c r="O319" s="48"/>
      <c r="P319" s="2"/>
      <c r="Q319" s="2"/>
      <c r="R319" s="2"/>
      <c r="S319" s="2"/>
      <c r="T319" s="2"/>
      <c r="U319" s="2"/>
      <c r="V319" s="2"/>
      <c r="W319" s="2"/>
      <c r="X319" s="2"/>
      <c r="Y319" s="2"/>
      <c r="Z319" s="2"/>
    </row>
    <row r="320" spans="1:26" ht="15.75" customHeight="1">
      <c r="A320" s="7" t="s">
        <v>221</v>
      </c>
      <c r="B320" s="74" t="s">
        <v>222</v>
      </c>
      <c r="C320" s="75">
        <v>0</v>
      </c>
      <c r="D320" s="76">
        <v>0</v>
      </c>
      <c r="E320" s="48"/>
      <c r="F320" s="48"/>
      <c r="G320" s="48"/>
      <c r="H320" s="48"/>
      <c r="I320" s="48"/>
      <c r="J320" s="48"/>
      <c r="K320" s="48"/>
      <c r="L320" s="48"/>
      <c r="M320" s="48"/>
      <c r="N320" s="48"/>
      <c r="O320" s="48"/>
      <c r="P320" s="2"/>
      <c r="Q320" s="2"/>
      <c r="R320" s="2"/>
      <c r="S320" s="2"/>
      <c r="T320" s="2"/>
      <c r="U320" s="2"/>
      <c r="V320" s="2"/>
      <c r="W320" s="2"/>
      <c r="X320" s="2"/>
      <c r="Y320" s="2"/>
      <c r="Z320" s="2"/>
    </row>
    <row r="321" spans="1:26" ht="15.75" customHeight="1">
      <c r="A321" s="7" t="s">
        <v>223</v>
      </c>
      <c r="B321" s="74" t="s">
        <v>224</v>
      </c>
      <c r="C321" s="75">
        <f t="shared" ref="C321:D321" si="8">C322</f>
        <v>0.03</v>
      </c>
      <c r="D321" s="76" t="e">
        <f t="shared" si="8"/>
        <v>#DIV/0!</v>
      </c>
      <c r="E321" s="48"/>
      <c r="F321" s="48"/>
      <c r="G321" s="48"/>
      <c r="H321" s="48"/>
      <c r="I321" s="48"/>
      <c r="J321" s="48"/>
      <c r="K321" s="48"/>
      <c r="L321" s="48"/>
      <c r="M321" s="48"/>
      <c r="N321" s="48"/>
      <c r="O321" s="48"/>
      <c r="P321" s="2"/>
      <c r="Q321" s="2"/>
      <c r="R321" s="2"/>
      <c r="S321" s="2"/>
      <c r="T321" s="2"/>
      <c r="U321" s="2"/>
      <c r="V321" s="2"/>
      <c r="W321" s="2"/>
      <c r="X321" s="2"/>
      <c r="Y321" s="2"/>
      <c r="Z321" s="2"/>
    </row>
    <row r="322" spans="1:26" ht="15.75" customHeight="1">
      <c r="A322" s="47" t="s">
        <v>225</v>
      </c>
      <c r="B322" s="43" t="s">
        <v>226</v>
      </c>
      <c r="C322" s="174">
        <v>0.03</v>
      </c>
      <c r="D322" s="29" t="e">
        <f>(C333+C332)*C322</f>
        <v>#DIV/0!</v>
      </c>
      <c r="E322" s="48"/>
      <c r="F322" s="48"/>
      <c r="G322" s="48"/>
      <c r="H322" s="48"/>
      <c r="I322" s="48"/>
      <c r="J322" s="48"/>
      <c r="K322" s="48"/>
      <c r="L322" s="48"/>
      <c r="M322" s="48"/>
      <c r="N322" s="48"/>
      <c r="O322" s="48"/>
      <c r="P322" s="2"/>
      <c r="Q322" s="2"/>
      <c r="R322" s="2"/>
      <c r="S322" s="2"/>
      <c r="T322" s="2"/>
      <c r="U322" s="2"/>
      <c r="V322" s="2"/>
      <c r="W322" s="2"/>
      <c r="X322" s="2"/>
      <c r="Y322" s="2"/>
      <c r="Z322" s="2"/>
    </row>
    <row r="323" spans="1:26" ht="15.75" customHeight="1">
      <c r="A323" s="7"/>
      <c r="B323" s="130"/>
      <c r="C323" s="131"/>
      <c r="D323" s="145" t="e">
        <f>SUM(D326:D327)</f>
        <v>#DIV/0!</v>
      </c>
      <c r="E323" s="48"/>
      <c r="F323" s="48"/>
      <c r="G323" s="48"/>
      <c r="H323" s="48"/>
      <c r="I323" s="48"/>
      <c r="J323" s="48"/>
      <c r="K323" s="48"/>
      <c r="L323" s="48"/>
      <c r="M323" s="48"/>
      <c r="N323" s="48"/>
      <c r="O323" s="48"/>
      <c r="P323" s="2"/>
      <c r="Q323" s="2"/>
      <c r="R323" s="2"/>
      <c r="S323" s="2"/>
      <c r="T323" s="2"/>
      <c r="U323" s="2"/>
      <c r="V323" s="2"/>
      <c r="W323" s="2"/>
      <c r="X323" s="2"/>
      <c r="Y323" s="2"/>
      <c r="Z323" s="2"/>
    </row>
    <row r="324" spans="1:26" ht="15.75" customHeight="1">
      <c r="A324" s="146"/>
      <c r="B324" s="97" t="s">
        <v>610</v>
      </c>
      <c r="C324" s="175">
        <v>0.05</v>
      </c>
      <c r="D324" s="147" t="e">
        <f>(C332+C333)*C324</f>
        <v>#DIV/0!</v>
      </c>
      <c r="E324" s="48"/>
      <c r="F324" s="48"/>
      <c r="G324" s="48"/>
      <c r="H324" s="48"/>
      <c r="I324" s="48"/>
      <c r="J324" s="48"/>
      <c r="K324" s="48"/>
      <c r="L324" s="48"/>
      <c r="M324" s="48"/>
      <c r="N324" s="48"/>
      <c r="O324" s="48"/>
      <c r="P324" s="2"/>
      <c r="Q324" s="2"/>
      <c r="R324" s="2"/>
      <c r="S324" s="2"/>
      <c r="T324" s="2"/>
      <c r="U324" s="2"/>
      <c r="V324" s="2"/>
      <c r="W324" s="2"/>
      <c r="X324" s="2"/>
      <c r="Y324" s="2"/>
      <c r="Z324" s="2"/>
    </row>
    <row r="325" spans="1:26" ht="15.75" customHeight="1">
      <c r="A325" s="146"/>
      <c r="B325" s="96" t="s">
        <v>611</v>
      </c>
      <c r="C325" s="175">
        <v>1.3299999999999999E-2</v>
      </c>
      <c r="D325" s="147" t="e">
        <f>(C332+C333)*C325</f>
        <v>#DIV/0!</v>
      </c>
      <c r="E325" s="48"/>
      <c r="F325" s="48"/>
      <c r="G325" s="48"/>
      <c r="H325" s="48"/>
      <c r="I325" s="48"/>
      <c r="J325" s="48"/>
      <c r="K325" s="48"/>
      <c r="L325" s="48"/>
      <c r="M325" s="48"/>
      <c r="N325" s="48"/>
      <c r="O325" s="48"/>
      <c r="P325" s="2"/>
      <c r="Q325" s="2"/>
      <c r="R325" s="2"/>
      <c r="S325" s="2"/>
      <c r="T325" s="2"/>
      <c r="U325" s="2"/>
      <c r="V325" s="2"/>
      <c r="W325" s="2"/>
      <c r="X325" s="2"/>
      <c r="Y325" s="2"/>
      <c r="Z325" s="2"/>
    </row>
    <row r="326" spans="1:26" ht="15.75" customHeight="1">
      <c r="A326" s="205" t="s">
        <v>620</v>
      </c>
      <c r="B326" s="132" t="s">
        <v>621</v>
      </c>
      <c r="C326" s="133" t="s">
        <v>622</v>
      </c>
      <c r="D326" s="148" t="s">
        <v>623</v>
      </c>
      <c r="E326" s="48"/>
      <c r="F326" s="48"/>
      <c r="G326" s="48"/>
      <c r="H326" s="48"/>
      <c r="I326" s="48"/>
      <c r="J326" s="48"/>
      <c r="K326" s="48"/>
      <c r="L326" s="48"/>
      <c r="M326" s="48"/>
      <c r="N326" s="48"/>
      <c r="O326" s="48"/>
      <c r="P326" s="2"/>
      <c r="Q326" s="2"/>
      <c r="R326" s="2"/>
      <c r="S326" s="2"/>
      <c r="T326" s="2"/>
      <c r="U326" s="2"/>
      <c r="V326" s="2"/>
      <c r="W326" s="2"/>
      <c r="X326" s="2"/>
      <c r="Y326" s="2"/>
      <c r="Z326" s="2"/>
    </row>
    <row r="327" spans="1:26" ht="15.75" customHeight="1">
      <c r="A327" s="206"/>
      <c r="B327" s="134" t="e">
        <f>C332+C333</f>
        <v>#DIV/0!</v>
      </c>
      <c r="C327" s="176">
        <f>C257</f>
        <v>0.19470000000000001</v>
      </c>
      <c r="D327" s="127" t="e">
        <f>B327*C327/1</f>
        <v>#DIV/0!</v>
      </c>
      <c r="E327" s="48"/>
      <c r="F327" s="48"/>
      <c r="G327" s="48"/>
      <c r="H327" s="48"/>
      <c r="I327" s="48"/>
      <c r="J327" s="48"/>
      <c r="K327" s="48"/>
      <c r="L327" s="48"/>
      <c r="M327" s="48"/>
      <c r="N327" s="48"/>
      <c r="O327" s="48"/>
      <c r="P327" s="2"/>
      <c r="Q327" s="2"/>
      <c r="R327" s="2"/>
      <c r="S327" s="2"/>
      <c r="T327" s="2"/>
      <c r="U327" s="2"/>
      <c r="V327" s="2"/>
      <c r="W327" s="2"/>
      <c r="X327" s="2"/>
      <c r="Y327" s="2"/>
      <c r="Z327" s="2"/>
    </row>
    <row r="328" spans="1:26" ht="18" customHeight="1">
      <c r="A328" s="179" t="s">
        <v>89</v>
      </c>
      <c r="B328" s="183"/>
      <c r="C328" s="180"/>
      <c r="D328" s="24" t="e">
        <f>D327</f>
        <v>#DIV/0!</v>
      </c>
      <c r="E328" s="48"/>
      <c r="F328" s="48"/>
      <c r="G328" s="48"/>
      <c r="H328" s="48"/>
      <c r="I328" s="48"/>
      <c r="J328" s="48"/>
      <c r="K328" s="48"/>
      <c r="L328" s="48"/>
      <c r="M328" s="48"/>
      <c r="N328" s="48"/>
      <c r="O328" s="48"/>
      <c r="P328" s="2"/>
      <c r="Q328" s="2"/>
      <c r="R328" s="2"/>
      <c r="S328" s="2"/>
      <c r="T328" s="2"/>
      <c r="U328" s="2"/>
      <c r="V328" s="2"/>
      <c r="W328" s="2"/>
      <c r="X328" s="2"/>
      <c r="Y328" s="2"/>
      <c r="Z328" s="2"/>
    </row>
    <row r="329" spans="1:26" ht="15.75" customHeight="1">
      <c r="A329" s="48"/>
      <c r="B329" s="48"/>
      <c r="C329" s="48"/>
      <c r="D329" s="48"/>
      <c r="E329" s="48"/>
      <c r="F329" s="48"/>
      <c r="G329" s="48"/>
      <c r="H329" s="48"/>
      <c r="I329" s="48"/>
      <c r="J329" s="48"/>
      <c r="K329" s="48"/>
      <c r="L329" s="48"/>
      <c r="M329" s="48"/>
      <c r="N329" s="48"/>
      <c r="O329" s="48"/>
      <c r="P329" s="2"/>
      <c r="Q329" s="2"/>
      <c r="R329" s="2"/>
      <c r="S329" s="2"/>
      <c r="T329" s="2"/>
      <c r="U329" s="2"/>
      <c r="V329" s="2"/>
      <c r="W329" s="2"/>
      <c r="X329" s="2"/>
      <c r="Y329" s="2"/>
      <c r="Z329" s="2"/>
    </row>
    <row r="330" spans="1:26" ht="15.75" customHeight="1">
      <c r="A330" s="48"/>
      <c r="B330" s="48"/>
      <c r="C330" s="48"/>
      <c r="D330" s="48"/>
      <c r="E330" s="48"/>
      <c r="F330" s="48"/>
      <c r="G330" s="48"/>
      <c r="H330" s="48"/>
      <c r="I330" s="48"/>
      <c r="J330" s="48"/>
      <c r="K330" s="48"/>
      <c r="L330" s="48"/>
      <c r="M330" s="48"/>
      <c r="N330" s="48"/>
      <c r="O330" s="48"/>
      <c r="P330" s="2"/>
      <c r="Q330" s="2"/>
      <c r="R330" s="2"/>
      <c r="S330" s="2"/>
      <c r="T330" s="2"/>
      <c r="U330" s="2"/>
      <c r="V330" s="2"/>
      <c r="W330" s="2"/>
      <c r="X330" s="2"/>
      <c r="Y330" s="2"/>
      <c r="Z330" s="2"/>
    </row>
    <row r="331" spans="1:26" ht="15.75" customHeight="1">
      <c r="A331" s="194" t="s">
        <v>227</v>
      </c>
      <c r="B331" s="183"/>
      <c r="C331" s="180"/>
      <c r="D331" s="48"/>
      <c r="E331" s="48"/>
      <c r="F331" s="48"/>
      <c r="G331" s="48"/>
      <c r="H331" s="48"/>
      <c r="I331" s="48"/>
      <c r="J331" s="48"/>
      <c r="K331" s="48"/>
      <c r="L331" s="48"/>
      <c r="M331" s="48"/>
      <c r="N331" s="48"/>
      <c r="O331" s="48"/>
      <c r="P331" s="2"/>
      <c r="Q331" s="2"/>
      <c r="R331" s="2"/>
      <c r="S331" s="2"/>
      <c r="T331" s="2"/>
      <c r="U331" s="2"/>
      <c r="V331" s="2"/>
      <c r="W331" s="2"/>
      <c r="X331" s="2"/>
      <c r="Y331" s="2"/>
      <c r="Z331" s="2"/>
    </row>
    <row r="332" spans="1:26" ht="15.75" customHeight="1">
      <c r="A332" s="77" t="s">
        <v>8</v>
      </c>
      <c r="B332" s="78" t="s">
        <v>228</v>
      </c>
      <c r="C332" s="79">
        <f>C266</f>
        <v>0</v>
      </c>
      <c r="D332" s="48"/>
      <c r="E332" s="48"/>
      <c r="F332" s="48"/>
      <c r="G332" s="48"/>
      <c r="H332" s="48"/>
      <c r="I332" s="48"/>
      <c r="J332" s="48"/>
      <c r="K332" s="48"/>
      <c r="L332" s="48"/>
      <c r="M332" s="48"/>
      <c r="N332" s="48"/>
      <c r="O332" s="48"/>
      <c r="P332" s="2"/>
      <c r="Q332" s="2"/>
      <c r="R332" s="2"/>
      <c r="S332" s="2"/>
      <c r="T332" s="2"/>
      <c r="U332" s="2"/>
      <c r="V332" s="2"/>
      <c r="W332" s="2"/>
      <c r="X332" s="2"/>
      <c r="Y332" s="2"/>
      <c r="Z332" s="2"/>
    </row>
    <row r="333" spans="1:26" ht="15.75" customHeight="1">
      <c r="A333" s="77" t="s">
        <v>11</v>
      </c>
      <c r="B333" s="78" t="s">
        <v>229</v>
      </c>
      <c r="C333" s="79" t="e">
        <f>C310</f>
        <v>#DIV/0!</v>
      </c>
      <c r="D333" s="48"/>
      <c r="E333" s="48"/>
      <c r="F333" s="48"/>
      <c r="G333" s="48"/>
      <c r="H333" s="48"/>
      <c r="I333" s="48"/>
      <c r="J333" s="48"/>
      <c r="K333" s="48"/>
      <c r="L333" s="48"/>
      <c r="M333" s="48"/>
      <c r="N333" s="48"/>
      <c r="O333" s="48"/>
      <c r="P333" s="2"/>
      <c r="Q333" s="2"/>
      <c r="R333" s="2"/>
      <c r="S333" s="2"/>
      <c r="T333" s="2"/>
      <c r="U333" s="2"/>
      <c r="V333" s="2"/>
      <c r="W333" s="2"/>
      <c r="X333" s="2"/>
      <c r="Y333" s="2"/>
      <c r="Z333" s="2"/>
    </row>
    <row r="334" spans="1:26" ht="15.75" customHeight="1">
      <c r="A334" s="77" t="s">
        <v>13</v>
      </c>
      <c r="B334" s="78" t="s">
        <v>230</v>
      </c>
      <c r="C334" s="79" t="e">
        <f>D328</f>
        <v>#DIV/0!</v>
      </c>
      <c r="D334" s="48"/>
      <c r="E334" s="48"/>
      <c r="F334" s="48"/>
      <c r="G334" s="48"/>
      <c r="H334" s="48"/>
      <c r="I334" s="48"/>
      <c r="J334" s="48"/>
      <c r="K334" s="48"/>
      <c r="L334" s="48"/>
      <c r="M334" s="48"/>
      <c r="N334" s="48"/>
      <c r="O334" s="48"/>
      <c r="P334" s="2"/>
      <c r="Q334" s="2"/>
      <c r="R334" s="2"/>
      <c r="S334" s="2"/>
      <c r="T334" s="2"/>
      <c r="U334" s="2"/>
      <c r="V334" s="2"/>
      <c r="W334" s="2"/>
      <c r="X334" s="2"/>
      <c r="Y334" s="2"/>
      <c r="Z334" s="2"/>
    </row>
    <row r="335" spans="1:26" ht="15.75" customHeight="1">
      <c r="A335" s="77" t="s">
        <v>16</v>
      </c>
      <c r="B335" s="78" t="s">
        <v>231</v>
      </c>
      <c r="C335" s="79" t="e">
        <f>C332+C333+C334</f>
        <v>#DIV/0!</v>
      </c>
      <c r="D335" s="48"/>
      <c r="E335" s="48"/>
      <c r="F335" s="48"/>
      <c r="G335" s="48"/>
      <c r="H335" s="48"/>
      <c r="I335" s="48"/>
      <c r="J335" s="48"/>
      <c r="K335" s="48"/>
      <c r="L335" s="48"/>
      <c r="M335" s="48"/>
      <c r="N335" s="48"/>
      <c r="O335" s="48"/>
      <c r="P335" s="2"/>
      <c r="Q335" s="2"/>
      <c r="R335" s="2"/>
      <c r="S335" s="2"/>
      <c r="T335" s="2"/>
      <c r="U335" s="2"/>
      <c r="V335" s="2"/>
      <c r="W335" s="2"/>
      <c r="X335" s="2"/>
      <c r="Y335" s="2"/>
      <c r="Z335" s="2"/>
    </row>
    <row r="336" spans="1:26" ht="15.75" customHeight="1">
      <c r="A336" s="77" t="s">
        <v>54</v>
      </c>
      <c r="B336" s="78" t="s">
        <v>232</v>
      </c>
      <c r="C336" s="80">
        <f>E26</f>
        <v>20610</v>
      </c>
      <c r="D336" s="48"/>
      <c r="E336" s="48"/>
      <c r="F336" s="48"/>
      <c r="G336" s="48"/>
      <c r="H336" s="48"/>
      <c r="I336" s="48"/>
      <c r="J336" s="48"/>
      <c r="K336" s="48"/>
      <c r="L336" s="48"/>
      <c r="M336" s="48"/>
      <c r="N336" s="48"/>
      <c r="O336" s="48"/>
      <c r="P336" s="2"/>
      <c r="Q336" s="2"/>
      <c r="R336" s="2"/>
      <c r="S336" s="2"/>
      <c r="T336" s="2"/>
      <c r="U336" s="2"/>
      <c r="V336" s="2"/>
      <c r="W336" s="2"/>
      <c r="X336" s="2"/>
      <c r="Y336" s="2"/>
      <c r="Z336" s="2"/>
    </row>
    <row r="337" spans="1:26" ht="15.75" customHeight="1">
      <c r="A337" s="77" t="s">
        <v>56</v>
      </c>
      <c r="B337" s="78" t="s">
        <v>233</v>
      </c>
      <c r="C337" s="81" t="e">
        <f>C335/C336</f>
        <v>#DIV/0!</v>
      </c>
      <c r="D337" s="48"/>
      <c r="E337" s="48"/>
      <c r="F337" s="48"/>
      <c r="G337" s="48"/>
      <c r="H337" s="48"/>
      <c r="I337" s="48"/>
      <c r="J337" s="48"/>
      <c r="K337" s="48"/>
      <c r="L337" s="48"/>
      <c r="M337" s="48"/>
      <c r="N337" s="48"/>
      <c r="O337" s="48"/>
      <c r="P337" s="2"/>
      <c r="Q337" s="2"/>
      <c r="R337" s="2"/>
      <c r="S337" s="2"/>
      <c r="T337" s="2"/>
      <c r="U337" s="2"/>
      <c r="V337" s="2"/>
      <c r="W337" s="2"/>
      <c r="X337" s="2"/>
      <c r="Y337" s="2"/>
      <c r="Z337" s="2"/>
    </row>
    <row r="338" spans="1:26" ht="15.75" customHeight="1">
      <c r="A338" s="48"/>
      <c r="B338" s="48"/>
      <c r="C338" s="48"/>
      <c r="D338" s="48"/>
      <c r="E338" s="48"/>
      <c r="F338" s="48"/>
      <c r="G338" s="48"/>
      <c r="H338" s="48"/>
      <c r="I338" s="48"/>
      <c r="J338" s="48"/>
      <c r="K338" s="48"/>
      <c r="L338" s="48"/>
      <c r="M338" s="48"/>
      <c r="N338" s="48"/>
      <c r="O338" s="48"/>
      <c r="P338" s="2"/>
      <c r="Q338" s="2"/>
      <c r="R338" s="2"/>
      <c r="S338" s="2"/>
      <c r="T338" s="2"/>
      <c r="U338" s="2"/>
      <c r="V338" s="2"/>
      <c r="W338" s="2"/>
      <c r="X338" s="2"/>
      <c r="Y338" s="2"/>
      <c r="Z338" s="2"/>
    </row>
    <row r="339" spans="1:26" ht="15.75" customHeight="1">
      <c r="A339" s="82" t="s">
        <v>234</v>
      </c>
      <c r="B339" s="83"/>
      <c r="C339" s="72"/>
      <c r="D339" s="72"/>
      <c r="E339" s="72"/>
      <c r="F339" s="72"/>
      <c r="G339" s="72"/>
      <c r="H339" s="72"/>
      <c r="I339" s="72"/>
      <c r="J339" s="48"/>
      <c r="K339" s="48"/>
      <c r="L339" s="48"/>
      <c r="M339" s="48"/>
      <c r="N339" s="48"/>
      <c r="O339" s="48"/>
      <c r="P339" s="2"/>
      <c r="Q339" s="2"/>
      <c r="R339" s="2"/>
      <c r="S339" s="2"/>
      <c r="T339" s="2"/>
      <c r="U339" s="2"/>
      <c r="V339" s="2"/>
      <c r="W339" s="2"/>
      <c r="X339" s="2"/>
      <c r="Y339" s="2"/>
      <c r="Z339" s="2"/>
    </row>
    <row r="340" spans="1:26" ht="15.75" customHeight="1">
      <c r="A340" s="84"/>
      <c r="B340" s="84"/>
      <c r="C340" s="72"/>
      <c r="D340" s="72"/>
      <c r="E340" s="48"/>
      <c r="F340" s="48"/>
      <c r="G340" s="48"/>
      <c r="H340" s="48"/>
      <c r="I340" s="48"/>
      <c r="J340" s="48"/>
      <c r="K340" s="48"/>
      <c r="L340" s="48"/>
      <c r="M340" s="48"/>
      <c r="N340" s="48"/>
      <c r="O340" s="48"/>
      <c r="P340" s="2"/>
      <c r="Q340" s="2"/>
      <c r="R340" s="2"/>
      <c r="S340" s="2"/>
      <c r="T340" s="2"/>
      <c r="U340" s="2"/>
      <c r="V340" s="2"/>
      <c r="W340" s="2"/>
      <c r="X340" s="2"/>
      <c r="Y340" s="2"/>
      <c r="Z340" s="2"/>
    </row>
    <row r="341" spans="1:26" ht="15.75" customHeight="1">
      <c r="A341" s="72"/>
      <c r="B341" s="72"/>
      <c r="C341" s="72"/>
      <c r="D341" s="72"/>
      <c r="E341" s="72"/>
      <c r="F341" s="48"/>
      <c r="G341" s="48"/>
      <c r="H341" s="48"/>
      <c r="I341" s="48"/>
      <c r="J341" s="48"/>
      <c r="K341" s="48"/>
      <c r="L341" s="48"/>
      <c r="M341" s="48"/>
      <c r="N341" s="48"/>
      <c r="O341" s="48"/>
      <c r="P341" s="2"/>
      <c r="Q341" s="2"/>
      <c r="R341" s="2"/>
      <c r="S341" s="2"/>
      <c r="T341" s="2"/>
      <c r="U341" s="2"/>
      <c r="V341" s="2"/>
      <c r="W341" s="2"/>
      <c r="X341" s="2"/>
      <c r="Y341" s="2"/>
      <c r="Z341" s="2"/>
    </row>
    <row r="342" spans="1:26" ht="15.75" customHeight="1">
      <c r="A342" s="199" t="s">
        <v>235</v>
      </c>
      <c r="B342" s="200"/>
      <c r="C342" s="72"/>
      <c r="D342" s="72"/>
      <c r="E342" s="72"/>
      <c r="F342" s="48"/>
      <c r="G342" s="48"/>
      <c r="H342" s="48"/>
      <c r="I342" s="48"/>
      <c r="J342" s="48"/>
      <c r="K342" s="48"/>
      <c r="L342" s="48"/>
      <c r="M342" s="48"/>
      <c r="N342" s="48"/>
      <c r="O342" s="48"/>
      <c r="P342" s="2"/>
      <c r="Q342" s="2"/>
      <c r="R342" s="2"/>
      <c r="S342" s="2"/>
      <c r="T342" s="2"/>
      <c r="U342" s="2"/>
      <c r="V342" s="2"/>
      <c r="W342" s="2"/>
      <c r="X342" s="2"/>
      <c r="Y342" s="2"/>
      <c r="Z342" s="2"/>
    </row>
    <row r="343" spans="1:26" ht="15.75" customHeight="1">
      <c r="A343" s="48"/>
      <c r="B343" s="48"/>
      <c r="C343" s="48"/>
      <c r="D343" s="48"/>
      <c r="E343" s="48"/>
      <c r="F343" s="48"/>
      <c r="G343" s="48"/>
      <c r="H343" s="48"/>
      <c r="I343" s="48"/>
      <c r="J343" s="48"/>
      <c r="K343" s="48"/>
      <c r="L343" s="48"/>
      <c r="M343" s="48"/>
      <c r="N343" s="48"/>
      <c r="O343" s="48"/>
      <c r="P343" s="2"/>
      <c r="Q343" s="2"/>
      <c r="R343" s="2"/>
      <c r="S343" s="2"/>
      <c r="T343" s="2"/>
      <c r="U343" s="2"/>
      <c r="V343" s="2"/>
      <c r="W343" s="2"/>
      <c r="X343" s="2"/>
      <c r="Y343" s="2"/>
      <c r="Z343" s="2"/>
    </row>
    <row r="344" spans="1:26" ht="15.75" customHeight="1">
      <c r="A344" s="199" t="s">
        <v>235</v>
      </c>
      <c r="B344" s="200"/>
      <c r="C344" s="72"/>
      <c r="D344" s="72"/>
      <c r="E344" s="72"/>
      <c r="F344" s="48"/>
      <c r="G344" s="48"/>
      <c r="H344" s="48"/>
      <c r="I344" s="48"/>
      <c r="J344" s="48"/>
      <c r="K344" s="48"/>
      <c r="L344" s="48"/>
      <c r="M344" s="48"/>
      <c r="N344" s="48"/>
      <c r="O344" s="48"/>
      <c r="P344" s="2"/>
      <c r="Q344" s="2"/>
      <c r="R344" s="2"/>
      <c r="S344" s="2"/>
      <c r="T344" s="2"/>
      <c r="U344" s="2"/>
      <c r="V344" s="2"/>
      <c r="W344" s="2"/>
      <c r="X344" s="2"/>
      <c r="Y344" s="2"/>
      <c r="Z344" s="2"/>
    </row>
    <row r="345" spans="1:26" ht="15.75" customHeight="1">
      <c r="A345" s="48"/>
      <c r="B345" s="48"/>
      <c r="C345" s="48"/>
      <c r="D345" s="48"/>
      <c r="E345" s="48"/>
      <c r="F345" s="48"/>
      <c r="G345" s="48"/>
      <c r="H345" s="48"/>
      <c r="I345" s="48"/>
      <c r="J345" s="48"/>
      <c r="K345" s="48"/>
      <c r="L345" s="48"/>
      <c r="M345" s="48"/>
      <c r="N345" s="48"/>
      <c r="O345" s="48"/>
      <c r="P345" s="2"/>
      <c r="Q345" s="2"/>
      <c r="R345" s="2"/>
      <c r="S345" s="2"/>
      <c r="T345" s="2"/>
      <c r="U345" s="2"/>
      <c r="V345" s="2"/>
      <c r="W345" s="2"/>
      <c r="X345" s="2"/>
      <c r="Y345" s="2"/>
      <c r="Z345" s="2"/>
    </row>
    <row r="346" spans="1:26" ht="15.75" customHeight="1">
      <c r="A346" s="48"/>
      <c r="B346" s="48"/>
      <c r="C346" s="48"/>
      <c r="D346" s="48"/>
      <c r="E346" s="48"/>
      <c r="F346" s="48"/>
      <c r="G346" s="48"/>
      <c r="H346" s="48"/>
      <c r="I346" s="48"/>
      <c r="J346" s="48"/>
      <c r="K346" s="48"/>
      <c r="L346" s="48"/>
      <c r="M346" s="48"/>
      <c r="N346" s="48"/>
      <c r="O346" s="48"/>
      <c r="P346" s="2"/>
      <c r="Q346" s="2"/>
      <c r="R346" s="2"/>
      <c r="S346" s="2"/>
      <c r="T346" s="2"/>
      <c r="U346" s="2"/>
      <c r="V346" s="2"/>
      <c r="W346" s="2"/>
      <c r="X346" s="2"/>
      <c r="Y346" s="2"/>
      <c r="Z346" s="2"/>
    </row>
    <row r="347" spans="1:26" ht="15.75" customHeight="1">
      <c r="A347" s="48"/>
      <c r="B347" s="48"/>
      <c r="C347" s="48"/>
      <c r="D347" s="48"/>
      <c r="E347" s="48"/>
      <c r="F347" s="48"/>
      <c r="G347" s="48"/>
      <c r="H347" s="48"/>
      <c r="I347" s="48"/>
      <c r="J347" s="48"/>
      <c r="K347" s="48"/>
      <c r="L347" s="48"/>
      <c r="M347" s="48"/>
      <c r="N347" s="48"/>
      <c r="O347" s="48"/>
      <c r="P347" s="2"/>
      <c r="Q347" s="2"/>
      <c r="R347" s="2"/>
      <c r="S347" s="2"/>
      <c r="T347" s="2"/>
      <c r="U347" s="2"/>
      <c r="V347" s="2"/>
      <c r="W347" s="2"/>
      <c r="X347" s="2"/>
      <c r="Y347" s="2"/>
      <c r="Z347" s="2"/>
    </row>
    <row r="348" spans="1:26" ht="15.75" customHeight="1">
      <c r="A348" s="48"/>
      <c r="B348" s="48"/>
      <c r="C348" s="48"/>
      <c r="D348" s="48"/>
      <c r="E348" s="48"/>
      <c r="F348" s="48"/>
      <c r="G348" s="48"/>
      <c r="H348" s="48"/>
      <c r="I348" s="48"/>
      <c r="J348" s="48"/>
      <c r="K348" s="48"/>
      <c r="L348" s="48"/>
      <c r="M348" s="48"/>
      <c r="N348" s="48"/>
      <c r="O348" s="48"/>
      <c r="P348" s="2"/>
      <c r="Q348" s="2"/>
      <c r="R348" s="2"/>
      <c r="S348" s="2"/>
      <c r="T348" s="2"/>
      <c r="U348" s="2"/>
      <c r="V348" s="2"/>
      <c r="W348" s="2"/>
      <c r="X348" s="2"/>
      <c r="Y348" s="2"/>
      <c r="Z348" s="2"/>
    </row>
    <row r="349" spans="1:26" ht="15.75" customHeight="1">
      <c r="A349" s="48"/>
      <c r="B349" s="48"/>
      <c r="C349" s="48"/>
      <c r="D349" s="48"/>
      <c r="E349" s="48"/>
      <c r="F349" s="48"/>
      <c r="G349" s="48"/>
      <c r="H349" s="48"/>
      <c r="I349" s="48"/>
      <c r="J349" s="48"/>
      <c r="K349" s="48"/>
      <c r="L349" s="48"/>
      <c r="M349" s="48"/>
      <c r="N349" s="48"/>
      <c r="O349" s="48"/>
      <c r="P349" s="2"/>
      <c r="Q349" s="2"/>
      <c r="R349" s="2"/>
      <c r="S349" s="2"/>
      <c r="T349" s="2"/>
      <c r="U349" s="2"/>
      <c r="V349" s="2"/>
      <c r="W349" s="2"/>
      <c r="X349" s="2"/>
      <c r="Y349" s="2"/>
      <c r="Z349" s="2"/>
    </row>
    <row r="350" spans="1:26" ht="15.75" customHeight="1">
      <c r="A350" s="48"/>
      <c r="B350" s="48"/>
      <c r="C350" s="48"/>
      <c r="D350" s="48"/>
      <c r="E350" s="48"/>
      <c r="F350" s="48"/>
      <c r="G350" s="48"/>
      <c r="H350" s="48"/>
      <c r="I350" s="48"/>
      <c r="J350" s="48"/>
      <c r="K350" s="48"/>
      <c r="L350" s="48"/>
      <c r="M350" s="48"/>
      <c r="N350" s="48"/>
      <c r="O350" s="48"/>
      <c r="P350" s="2"/>
      <c r="Q350" s="2"/>
      <c r="R350" s="2"/>
      <c r="S350" s="2"/>
      <c r="T350" s="2"/>
      <c r="U350" s="2"/>
      <c r="V350" s="2"/>
      <c r="W350" s="2"/>
      <c r="X350" s="2"/>
      <c r="Y350" s="2"/>
      <c r="Z350" s="2"/>
    </row>
    <row r="351" spans="1:26" ht="15.75" customHeight="1">
      <c r="A351" s="48"/>
      <c r="B351" s="48"/>
      <c r="C351" s="48"/>
      <c r="D351" s="48"/>
      <c r="E351" s="48"/>
      <c r="F351" s="48"/>
      <c r="G351" s="48"/>
      <c r="H351" s="48"/>
      <c r="I351" s="48"/>
      <c r="J351" s="48"/>
      <c r="K351" s="48"/>
      <c r="L351" s="48"/>
      <c r="M351" s="48"/>
      <c r="N351" s="48"/>
      <c r="O351" s="48"/>
      <c r="P351" s="2"/>
      <c r="Q351" s="2"/>
      <c r="R351" s="2"/>
      <c r="S351" s="2"/>
      <c r="T351" s="2"/>
      <c r="U351" s="2"/>
      <c r="V351" s="2"/>
      <c r="W351" s="2"/>
      <c r="X351" s="2"/>
      <c r="Y351" s="2"/>
      <c r="Z351" s="2"/>
    </row>
    <row r="352" spans="1:26" ht="15.75" customHeight="1">
      <c r="A352" s="48"/>
      <c r="B352" s="48"/>
      <c r="C352" s="48"/>
      <c r="D352" s="48"/>
      <c r="E352" s="48"/>
      <c r="F352" s="48"/>
      <c r="G352" s="48"/>
      <c r="H352" s="48"/>
      <c r="I352" s="48"/>
      <c r="J352" s="48"/>
      <c r="K352" s="48"/>
      <c r="L352" s="48"/>
      <c r="M352" s="48"/>
      <c r="N352" s="48"/>
      <c r="O352" s="48"/>
      <c r="P352" s="2"/>
      <c r="Q352" s="2"/>
      <c r="R352" s="2"/>
      <c r="S352" s="2"/>
      <c r="T352" s="2"/>
      <c r="U352" s="2"/>
      <c r="V352" s="2"/>
      <c r="W352" s="2"/>
      <c r="X352" s="2"/>
      <c r="Y352" s="2"/>
      <c r="Z352" s="2"/>
    </row>
    <row r="353" spans="1:26" ht="15.75" customHeight="1">
      <c r="A353" s="48"/>
      <c r="B353" s="48"/>
      <c r="C353" s="48"/>
      <c r="D353" s="48"/>
      <c r="E353" s="48"/>
      <c r="F353" s="48"/>
      <c r="G353" s="48"/>
      <c r="H353" s="48"/>
      <c r="I353" s="48"/>
      <c r="J353" s="48"/>
      <c r="K353" s="48"/>
      <c r="L353" s="48"/>
      <c r="M353" s="48"/>
      <c r="N353" s="48"/>
      <c r="O353" s="48"/>
      <c r="P353" s="2"/>
      <c r="Q353" s="2"/>
      <c r="R353" s="2"/>
      <c r="S353" s="2"/>
      <c r="T353" s="2"/>
      <c r="U353" s="2"/>
      <c r="V353" s="2"/>
      <c r="W353" s="2"/>
      <c r="X353" s="2"/>
      <c r="Y353" s="2"/>
      <c r="Z353" s="2"/>
    </row>
    <row r="354" spans="1:26" ht="15.75" customHeight="1">
      <c r="A354" s="48"/>
      <c r="B354" s="48"/>
      <c r="C354" s="48"/>
      <c r="D354" s="48"/>
      <c r="E354" s="48"/>
      <c r="F354" s="48"/>
      <c r="G354" s="48"/>
      <c r="H354" s="48"/>
      <c r="I354" s="48"/>
      <c r="J354" s="48"/>
      <c r="K354" s="48"/>
      <c r="L354" s="48"/>
      <c r="M354" s="48"/>
      <c r="N354" s="48"/>
      <c r="O354" s="48"/>
      <c r="P354" s="2"/>
      <c r="Q354" s="2"/>
      <c r="R354" s="2"/>
      <c r="S354" s="2"/>
      <c r="T354" s="2"/>
      <c r="U354" s="2"/>
      <c r="V354" s="2"/>
      <c r="W354" s="2"/>
      <c r="X354" s="2"/>
      <c r="Y354" s="2"/>
      <c r="Z354" s="2"/>
    </row>
    <row r="355" spans="1:26" ht="15.75" customHeight="1">
      <c r="A355" s="48"/>
      <c r="B355" s="48"/>
      <c r="C355" s="48"/>
      <c r="D355" s="48"/>
      <c r="E355" s="48"/>
      <c r="F355" s="48"/>
      <c r="G355" s="48"/>
      <c r="H355" s="48"/>
      <c r="I355" s="48"/>
      <c r="J355" s="48"/>
      <c r="K355" s="48"/>
      <c r="L355" s="48"/>
      <c r="M355" s="48"/>
      <c r="N355" s="48"/>
      <c r="O355" s="48"/>
      <c r="P355" s="2"/>
      <c r="Q355" s="2"/>
      <c r="R355" s="2"/>
      <c r="S355" s="2"/>
      <c r="T355" s="2"/>
      <c r="U355" s="2"/>
      <c r="V355" s="2"/>
      <c r="W355" s="2"/>
      <c r="X355" s="2"/>
      <c r="Y355" s="2"/>
      <c r="Z355" s="2"/>
    </row>
    <row r="356" spans="1:26" ht="15.75" customHeight="1">
      <c r="A356" s="48"/>
      <c r="B356" s="48"/>
      <c r="C356" s="48"/>
      <c r="D356" s="48"/>
      <c r="E356" s="48"/>
      <c r="F356" s="48"/>
      <c r="G356" s="48"/>
      <c r="H356" s="48"/>
      <c r="I356" s="48"/>
      <c r="J356" s="48"/>
      <c r="K356" s="48"/>
      <c r="L356" s="48"/>
      <c r="M356" s="48"/>
      <c r="N356" s="48"/>
      <c r="O356" s="48"/>
      <c r="P356" s="2"/>
      <c r="Q356" s="2"/>
      <c r="R356" s="2"/>
      <c r="S356" s="2"/>
      <c r="T356" s="2"/>
      <c r="U356" s="2"/>
      <c r="V356" s="2"/>
      <c r="W356" s="2"/>
      <c r="X356" s="2"/>
      <c r="Y356" s="2"/>
      <c r="Z356" s="2"/>
    </row>
    <row r="357" spans="1:26" ht="15.75" customHeight="1">
      <c r="A357" s="48"/>
      <c r="B357" s="48"/>
      <c r="C357" s="48"/>
      <c r="D357" s="48"/>
      <c r="E357" s="48"/>
      <c r="F357" s="48"/>
      <c r="G357" s="48"/>
      <c r="H357" s="48"/>
      <c r="I357" s="48"/>
      <c r="J357" s="48"/>
      <c r="K357" s="48"/>
      <c r="L357" s="48"/>
      <c r="M357" s="48"/>
      <c r="N357" s="48"/>
      <c r="O357" s="48"/>
      <c r="P357" s="2"/>
      <c r="Q357" s="2"/>
      <c r="R357" s="2"/>
      <c r="S357" s="2"/>
      <c r="T357" s="2"/>
      <c r="U357" s="2"/>
      <c r="V357" s="2"/>
      <c r="W357" s="2"/>
      <c r="X357" s="2"/>
      <c r="Y357" s="2"/>
      <c r="Z357" s="2"/>
    </row>
    <row r="358" spans="1:26" ht="15.75" customHeight="1">
      <c r="A358" s="48"/>
      <c r="B358" s="48"/>
      <c r="C358" s="48"/>
      <c r="D358" s="48"/>
      <c r="E358" s="48"/>
      <c r="F358" s="48"/>
      <c r="G358" s="48"/>
      <c r="H358" s="48"/>
      <c r="I358" s="48"/>
      <c r="J358" s="48"/>
      <c r="K358" s="48"/>
      <c r="L358" s="48"/>
      <c r="M358" s="48"/>
      <c r="N358" s="48"/>
      <c r="O358" s="48"/>
      <c r="P358" s="2"/>
      <c r="Q358" s="2"/>
      <c r="R358" s="2"/>
      <c r="S358" s="2"/>
      <c r="T358" s="2"/>
      <c r="U358" s="2"/>
      <c r="V358" s="2"/>
      <c r="W358" s="2"/>
      <c r="X358" s="2"/>
      <c r="Y358" s="2"/>
      <c r="Z358" s="2"/>
    </row>
    <row r="359" spans="1:26" ht="15.75" customHeight="1">
      <c r="A359" s="48"/>
      <c r="B359" s="48"/>
      <c r="C359" s="48"/>
      <c r="D359" s="48"/>
      <c r="E359" s="48"/>
      <c r="F359" s="48"/>
      <c r="G359" s="48"/>
      <c r="H359" s="48"/>
      <c r="I359" s="48"/>
      <c r="J359" s="48"/>
      <c r="K359" s="48"/>
      <c r="L359" s="48"/>
      <c r="M359" s="48"/>
      <c r="N359" s="48"/>
      <c r="O359" s="48"/>
      <c r="P359" s="2"/>
      <c r="Q359" s="2"/>
      <c r="R359" s="2"/>
      <c r="S359" s="2"/>
      <c r="T359" s="2"/>
      <c r="U359" s="2"/>
      <c r="V359" s="2"/>
      <c r="W359" s="2"/>
      <c r="X359" s="2"/>
      <c r="Y359" s="2"/>
      <c r="Z359" s="2"/>
    </row>
    <row r="360" spans="1:26" ht="15.75" customHeight="1">
      <c r="A360" s="48"/>
      <c r="B360" s="48"/>
      <c r="C360" s="48"/>
      <c r="D360" s="48"/>
      <c r="E360" s="48"/>
      <c r="F360" s="48"/>
      <c r="G360" s="48"/>
      <c r="H360" s="48"/>
      <c r="I360" s="48"/>
      <c r="J360" s="48"/>
      <c r="K360" s="48"/>
      <c r="L360" s="48"/>
      <c r="M360" s="48"/>
      <c r="N360" s="48"/>
      <c r="O360" s="48"/>
      <c r="P360" s="2"/>
      <c r="Q360" s="2"/>
      <c r="R360" s="2"/>
      <c r="S360" s="2"/>
      <c r="T360" s="2"/>
      <c r="U360" s="2"/>
      <c r="V360" s="2"/>
      <c r="W360" s="2"/>
      <c r="X360" s="2"/>
      <c r="Y360" s="2"/>
      <c r="Z360" s="2"/>
    </row>
    <row r="361" spans="1:26" ht="15.75" customHeight="1">
      <c r="A361" s="48"/>
      <c r="B361" s="48"/>
      <c r="C361" s="48"/>
      <c r="D361" s="48"/>
      <c r="E361" s="48"/>
      <c r="F361" s="48"/>
      <c r="G361" s="48"/>
      <c r="H361" s="48"/>
      <c r="I361" s="48"/>
      <c r="J361" s="48"/>
      <c r="K361" s="48"/>
      <c r="L361" s="48"/>
      <c r="M361" s="48"/>
      <c r="N361" s="48"/>
      <c r="O361" s="48"/>
      <c r="P361" s="2"/>
      <c r="Q361" s="2"/>
      <c r="R361" s="2"/>
      <c r="S361" s="2"/>
      <c r="T361" s="2"/>
      <c r="U361" s="2"/>
      <c r="V361" s="2"/>
      <c r="W361" s="2"/>
      <c r="X361" s="2"/>
      <c r="Y361" s="2"/>
      <c r="Z361" s="2"/>
    </row>
    <row r="362" spans="1:26" ht="15.75" customHeight="1">
      <c r="A362" s="48"/>
      <c r="B362" s="48"/>
      <c r="C362" s="48"/>
      <c r="D362" s="48"/>
      <c r="E362" s="48"/>
      <c r="F362" s="48"/>
      <c r="G362" s="48"/>
      <c r="H362" s="48"/>
      <c r="I362" s="48"/>
      <c r="J362" s="48"/>
      <c r="K362" s="48"/>
      <c r="L362" s="48"/>
      <c r="M362" s="48"/>
      <c r="N362" s="48"/>
      <c r="O362" s="48"/>
      <c r="P362" s="2"/>
      <c r="Q362" s="2"/>
      <c r="R362" s="2"/>
      <c r="S362" s="2"/>
      <c r="T362" s="2"/>
      <c r="U362" s="2"/>
      <c r="V362" s="2"/>
      <c r="W362" s="2"/>
      <c r="X362" s="2"/>
      <c r="Y362" s="2"/>
      <c r="Z362" s="2"/>
    </row>
    <row r="363" spans="1:26" ht="15.75" customHeight="1">
      <c r="A363" s="48"/>
      <c r="B363" s="48"/>
      <c r="C363" s="48"/>
      <c r="D363" s="48"/>
      <c r="E363" s="48"/>
      <c r="F363" s="48"/>
      <c r="G363" s="48"/>
      <c r="H363" s="48"/>
      <c r="I363" s="48"/>
      <c r="J363" s="48"/>
      <c r="K363" s="48"/>
      <c r="L363" s="48"/>
      <c r="M363" s="48"/>
      <c r="N363" s="48"/>
      <c r="O363" s="48"/>
      <c r="P363" s="2"/>
      <c r="Q363" s="2"/>
      <c r="R363" s="2"/>
      <c r="S363" s="2"/>
      <c r="T363" s="2"/>
      <c r="U363" s="2"/>
      <c r="V363" s="2"/>
      <c r="W363" s="2"/>
      <c r="X363" s="2"/>
      <c r="Y363" s="2"/>
      <c r="Z363" s="2"/>
    </row>
    <row r="364" spans="1:26" ht="15.75" customHeight="1">
      <c r="A364" s="48"/>
      <c r="B364" s="48"/>
      <c r="C364" s="48"/>
      <c r="D364" s="48"/>
      <c r="E364" s="48"/>
      <c r="F364" s="48"/>
      <c r="G364" s="48"/>
      <c r="H364" s="48"/>
      <c r="I364" s="48"/>
      <c r="J364" s="48"/>
      <c r="K364" s="48"/>
      <c r="L364" s="48"/>
      <c r="M364" s="48"/>
      <c r="N364" s="48"/>
      <c r="O364" s="48"/>
      <c r="P364" s="2"/>
      <c r="Q364" s="2"/>
      <c r="R364" s="2"/>
      <c r="S364" s="2"/>
      <c r="T364" s="2"/>
      <c r="U364" s="2"/>
      <c r="V364" s="2"/>
      <c r="W364" s="2"/>
      <c r="X364" s="2"/>
      <c r="Y364" s="2"/>
      <c r="Z364" s="2"/>
    </row>
    <row r="365" spans="1:26" ht="15.75" customHeight="1">
      <c r="A365" s="48"/>
      <c r="B365" s="48"/>
      <c r="C365" s="48"/>
      <c r="D365" s="48"/>
      <c r="E365" s="48"/>
      <c r="F365" s="48"/>
      <c r="G365" s="48"/>
      <c r="H365" s="48"/>
      <c r="I365" s="48"/>
      <c r="J365" s="48"/>
      <c r="K365" s="48"/>
      <c r="L365" s="48"/>
      <c r="M365" s="48"/>
      <c r="N365" s="48"/>
      <c r="O365" s="48"/>
      <c r="P365" s="2"/>
      <c r="Q365" s="2"/>
      <c r="R365" s="2"/>
      <c r="S365" s="2"/>
      <c r="T365" s="2"/>
      <c r="U365" s="2"/>
      <c r="V365" s="2"/>
      <c r="W365" s="2"/>
      <c r="X365" s="2"/>
      <c r="Y365" s="2"/>
      <c r="Z365" s="2"/>
    </row>
    <row r="366" spans="1:26" ht="15.75" customHeight="1">
      <c r="A366" s="48"/>
      <c r="B366" s="48"/>
      <c r="C366" s="48"/>
      <c r="D366" s="48"/>
      <c r="E366" s="48"/>
      <c r="F366" s="48"/>
      <c r="G366" s="48"/>
      <c r="H366" s="48"/>
      <c r="I366" s="48"/>
      <c r="J366" s="48"/>
      <c r="K366" s="48"/>
      <c r="L366" s="48"/>
      <c r="M366" s="48"/>
      <c r="N366" s="48"/>
      <c r="O366" s="48"/>
      <c r="P366" s="2"/>
      <c r="Q366" s="2"/>
      <c r="R366" s="2"/>
      <c r="S366" s="2"/>
      <c r="T366" s="2"/>
      <c r="U366" s="2"/>
      <c r="V366" s="2"/>
      <c r="W366" s="2"/>
      <c r="X366" s="2"/>
      <c r="Y366" s="2"/>
      <c r="Z366" s="2"/>
    </row>
    <row r="367" spans="1:26"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sheetProtection algorithmName="SHA-512" hashValue="DRJ6HkaeU12Xsdnfu1omGS55YNJv8bC3lbZ68r2PZTIV27XOvETTqq9NtPQrAz/yEePJq09iMmEu+eXOWsRfNg==" saltValue="9BWvxW9oc9izpmL3G85nLA==" spinCount="100000" sheet="1" objects="1" scenarios="1" formatCells="0" formatColumns="0" formatRows="0" sort="0" autoFilter="0" pivotTables="0"/>
  <mergeCells count="126">
    <mergeCell ref="F290:H290"/>
    <mergeCell ref="A304:D304"/>
    <mergeCell ref="A305:B305"/>
    <mergeCell ref="C305:D305"/>
    <mergeCell ref="C306:D306"/>
    <mergeCell ref="A310:B310"/>
    <mergeCell ref="A313:D313"/>
    <mergeCell ref="A328:C328"/>
    <mergeCell ref="A331:C331"/>
    <mergeCell ref="A326:A327"/>
    <mergeCell ref="F247:H247"/>
    <mergeCell ref="B248:C248"/>
    <mergeCell ref="B256:C256"/>
    <mergeCell ref="A257:B257"/>
    <mergeCell ref="A261:D261"/>
    <mergeCell ref="C262:D262"/>
    <mergeCell ref="C263:D263"/>
    <mergeCell ref="C264:D264"/>
    <mergeCell ref="A265:B265"/>
    <mergeCell ref="C265:D265"/>
    <mergeCell ref="A75:B75"/>
    <mergeCell ref="A86:B86"/>
    <mergeCell ref="A88:D88"/>
    <mergeCell ref="C266:D266"/>
    <mergeCell ref="A266:B266"/>
    <mergeCell ref="A271:D271"/>
    <mergeCell ref="C272:D272"/>
    <mergeCell ref="A42:C42"/>
    <mergeCell ref="A52:B52"/>
    <mergeCell ref="A54:C54"/>
    <mergeCell ref="A64:B64"/>
    <mergeCell ref="A66:C66"/>
    <mergeCell ref="A77:C77"/>
    <mergeCell ref="C217:D217"/>
    <mergeCell ref="C218:D218"/>
    <mergeCell ref="C219:D219"/>
    <mergeCell ref="A212:B212"/>
    <mergeCell ref="C212:D212"/>
    <mergeCell ref="A215:D215"/>
    <mergeCell ref="A216:B216"/>
    <mergeCell ref="C216:D216"/>
    <mergeCell ref="A150:B150"/>
    <mergeCell ref="A152:D152"/>
    <mergeCell ref="A162:D162"/>
    <mergeCell ref="A33:E33"/>
    <mergeCell ref="A34:D34"/>
    <mergeCell ref="A35:D35"/>
    <mergeCell ref="A36:D36"/>
    <mergeCell ref="A37:D37"/>
    <mergeCell ref="A38:D38"/>
    <mergeCell ref="A39:D39"/>
    <mergeCell ref="A40:E40"/>
    <mergeCell ref="A41:C41"/>
    <mergeCell ref="A22:D22"/>
    <mergeCell ref="A23:D23"/>
    <mergeCell ref="A24:D24"/>
    <mergeCell ref="A25:D25"/>
    <mergeCell ref="A26:D26"/>
    <mergeCell ref="A28:C28"/>
    <mergeCell ref="A29:C29"/>
    <mergeCell ref="A30:C30"/>
    <mergeCell ref="A31:C31"/>
    <mergeCell ref="B14:C14"/>
    <mergeCell ref="D14:E14"/>
    <mergeCell ref="B15:C15"/>
    <mergeCell ref="D15:E15"/>
    <mergeCell ref="D16:E16"/>
    <mergeCell ref="B16:C16"/>
    <mergeCell ref="B17:C17"/>
    <mergeCell ref="D17:E17"/>
    <mergeCell ref="A19:E19"/>
    <mergeCell ref="A2:E2"/>
    <mergeCell ref="A3:E3"/>
    <mergeCell ref="A5:E5"/>
    <mergeCell ref="A6:B6"/>
    <mergeCell ref="C6:E6"/>
    <mergeCell ref="A7:E8"/>
    <mergeCell ref="B10:E10"/>
    <mergeCell ref="B11:E11"/>
    <mergeCell ref="A13:E13"/>
    <mergeCell ref="A207:B207"/>
    <mergeCell ref="C207:D207"/>
    <mergeCell ref="C208:D208"/>
    <mergeCell ref="C209:D209"/>
    <mergeCell ref="C210:D210"/>
    <mergeCell ref="A211:B211"/>
    <mergeCell ref="C211:D211"/>
    <mergeCell ref="A344:B344"/>
    <mergeCell ref="C307:D307"/>
    <mergeCell ref="C308:D308"/>
    <mergeCell ref="C309:D309"/>
    <mergeCell ref="C310:D310"/>
    <mergeCell ref="B278:C278"/>
    <mergeCell ref="B290:C290"/>
    <mergeCell ref="A342:B342"/>
    <mergeCell ref="A220:B220"/>
    <mergeCell ref="C220:D220"/>
    <mergeCell ref="A221:B221"/>
    <mergeCell ref="C221:D221"/>
    <mergeCell ref="A234:D234"/>
    <mergeCell ref="A246:D246"/>
    <mergeCell ref="A223:C223"/>
    <mergeCell ref="A89:D89"/>
    <mergeCell ref="A100:D100"/>
    <mergeCell ref="A101:D101"/>
    <mergeCell ref="A102:D102"/>
    <mergeCell ref="A99:B99"/>
    <mergeCell ref="A112:B112"/>
    <mergeCell ref="A196:C196"/>
    <mergeCell ref="A204:B204"/>
    <mergeCell ref="A206:D206"/>
    <mergeCell ref="A184:B184"/>
    <mergeCell ref="A186:C186"/>
    <mergeCell ref="A194:B194"/>
    <mergeCell ref="A114:D114"/>
    <mergeCell ref="A120:B120"/>
    <mergeCell ref="A122:D122"/>
    <mergeCell ref="A128:B128"/>
    <mergeCell ref="A130:D130"/>
    <mergeCell ref="A134:B134"/>
    <mergeCell ref="A136:D136"/>
    <mergeCell ref="A140:B140"/>
    <mergeCell ref="A142:D142"/>
    <mergeCell ref="A160:B160"/>
    <mergeCell ref="A172:B172"/>
    <mergeCell ref="A174:D174"/>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 footer="0"/>
  <pageSetup paperSize="9" fitToHeight="0" orientation="portrait"/>
  <tableParts count="2">
    <tablePart r:id="rId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4">
    <tabColor rgb="FF8DB3E2"/>
    <pageSetUpPr fitToPage="1"/>
  </sheetPr>
  <dimension ref="A1:Z1000"/>
  <sheetViews>
    <sheetView showGridLines="0" workbookViewId="0">
      <selection activeCell="G8" sqref="G8"/>
    </sheetView>
  </sheetViews>
  <sheetFormatPr defaultColWidth="14.42578125" defaultRowHeight="15" customHeight="1"/>
  <cols>
    <col min="1" max="1" width="30.7109375" customWidth="1"/>
    <col min="2" max="2" width="34.42578125" customWidth="1"/>
    <col min="3" max="4" width="31.5703125" customWidth="1"/>
    <col min="5" max="5" width="33.7109375" customWidth="1"/>
    <col min="6" max="6" width="18.140625" customWidth="1"/>
    <col min="7" max="10" width="9.140625" customWidth="1"/>
    <col min="11" max="26" width="8.7109375" customWidth="1"/>
  </cols>
  <sheetData>
    <row r="1" spans="1:26">
      <c r="A1" s="1"/>
      <c r="B1" s="2"/>
      <c r="C1" s="2"/>
      <c r="D1" s="2"/>
      <c r="E1" s="2"/>
      <c r="F1" s="2"/>
      <c r="G1" s="2"/>
      <c r="H1" s="2"/>
      <c r="I1" s="2"/>
      <c r="J1" s="2"/>
      <c r="K1" s="2"/>
      <c r="L1" s="2"/>
      <c r="M1" s="2"/>
      <c r="N1" s="2"/>
      <c r="O1" s="2"/>
      <c r="P1" s="2"/>
      <c r="Q1" s="2"/>
      <c r="R1" s="2"/>
      <c r="S1" s="2"/>
      <c r="T1" s="2"/>
      <c r="U1" s="2"/>
      <c r="V1" s="2"/>
      <c r="W1" s="2"/>
      <c r="X1" s="2"/>
      <c r="Y1" s="2"/>
      <c r="Z1" s="2"/>
    </row>
    <row r="2" spans="1:26" ht="48" customHeight="1">
      <c r="A2" s="207" t="s">
        <v>255</v>
      </c>
      <c r="B2" s="183"/>
      <c r="C2" s="183"/>
      <c r="D2" s="183"/>
      <c r="E2" s="180"/>
      <c r="F2" s="3"/>
      <c r="G2" s="3"/>
      <c r="H2" s="3"/>
      <c r="I2" s="3"/>
      <c r="J2" s="2"/>
      <c r="K2" s="2"/>
      <c r="L2" s="2"/>
      <c r="M2" s="2"/>
      <c r="N2" s="2"/>
      <c r="O2" s="2"/>
      <c r="P2" s="2"/>
      <c r="Q2" s="2"/>
      <c r="R2" s="2"/>
      <c r="S2" s="2"/>
      <c r="T2" s="2"/>
      <c r="U2" s="2"/>
      <c r="V2" s="2"/>
      <c r="W2" s="2"/>
      <c r="X2" s="2"/>
      <c r="Y2" s="2"/>
      <c r="Z2" s="2"/>
    </row>
    <row r="3" spans="1:26" ht="21.75" customHeight="1">
      <c r="A3" s="179" t="s">
        <v>1</v>
      </c>
      <c r="B3" s="183"/>
      <c r="C3" s="183"/>
      <c r="D3" s="183"/>
      <c r="E3" s="180"/>
      <c r="F3" s="2"/>
      <c r="G3" s="2"/>
      <c r="H3" s="2"/>
      <c r="I3" s="2"/>
      <c r="J3" s="2"/>
      <c r="K3" s="2"/>
      <c r="L3" s="2"/>
      <c r="M3" s="2"/>
      <c r="N3" s="2"/>
      <c r="O3" s="2"/>
      <c r="P3" s="2"/>
      <c r="Q3" s="2"/>
      <c r="R3" s="2"/>
      <c r="S3" s="2"/>
      <c r="T3" s="2"/>
      <c r="U3" s="2"/>
      <c r="V3" s="2"/>
      <c r="W3" s="2"/>
      <c r="X3" s="2"/>
      <c r="Y3" s="2"/>
      <c r="Z3" s="2"/>
    </row>
    <row r="4" spans="1:26" ht="21.75" customHeight="1">
      <c r="A4" s="4"/>
      <c r="B4" s="4"/>
      <c r="C4" s="4"/>
      <c r="D4" s="4"/>
      <c r="E4" s="4"/>
      <c r="F4" s="2"/>
      <c r="G4" s="2"/>
      <c r="H4" s="2"/>
      <c r="I4" s="2"/>
      <c r="J4" s="2"/>
      <c r="K4" s="2"/>
      <c r="L4" s="2"/>
      <c r="M4" s="2"/>
      <c r="N4" s="2"/>
      <c r="O4" s="2"/>
      <c r="P4" s="2"/>
      <c r="Q4" s="2"/>
      <c r="R4" s="2"/>
      <c r="S4" s="2"/>
      <c r="T4" s="2"/>
      <c r="U4" s="2"/>
      <c r="V4" s="2"/>
      <c r="W4" s="2"/>
      <c r="X4" s="2"/>
      <c r="Y4" s="2"/>
      <c r="Z4" s="2"/>
    </row>
    <row r="5" spans="1:26" ht="21.75" customHeight="1">
      <c r="A5" s="208" t="s">
        <v>2</v>
      </c>
      <c r="B5" s="183"/>
      <c r="C5" s="183"/>
      <c r="D5" s="183"/>
      <c r="E5" s="180"/>
      <c r="F5" s="2"/>
      <c r="G5" s="2"/>
      <c r="H5" s="2"/>
      <c r="I5" s="2"/>
      <c r="J5" s="2"/>
      <c r="K5" s="2"/>
      <c r="L5" s="2"/>
      <c r="M5" s="2"/>
      <c r="N5" s="2"/>
      <c r="O5" s="2"/>
      <c r="P5" s="2"/>
      <c r="Q5" s="2"/>
      <c r="R5" s="2"/>
      <c r="S5" s="2"/>
      <c r="T5" s="2"/>
      <c r="U5" s="2"/>
      <c r="V5" s="2"/>
      <c r="W5" s="2"/>
      <c r="X5" s="2"/>
      <c r="Y5" s="2"/>
      <c r="Z5" s="2"/>
    </row>
    <row r="6" spans="1:26" ht="21.75" customHeight="1">
      <c r="A6" s="208" t="s">
        <v>246</v>
      </c>
      <c r="B6" s="180"/>
      <c r="C6" s="232" t="s">
        <v>256</v>
      </c>
      <c r="D6" s="233"/>
      <c r="E6" s="234"/>
      <c r="F6" s="2"/>
      <c r="G6" s="2"/>
      <c r="H6" s="2"/>
      <c r="I6" s="2"/>
      <c r="J6" s="2"/>
      <c r="K6" s="2"/>
      <c r="L6" s="2"/>
      <c r="M6" s="2"/>
      <c r="N6" s="2"/>
      <c r="O6" s="2"/>
      <c r="P6" s="2"/>
      <c r="Q6" s="2"/>
      <c r="R6" s="2"/>
      <c r="S6" s="2"/>
      <c r="T6" s="2"/>
      <c r="U6" s="2"/>
      <c r="V6" s="2"/>
      <c r="W6" s="2"/>
      <c r="X6" s="2"/>
      <c r="Y6" s="2"/>
      <c r="Z6" s="2"/>
    </row>
    <row r="7" spans="1:26" ht="24" customHeight="1">
      <c r="A7" s="235" t="s">
        <v>629</v>
      </c>
      <c r="B7" s="236"/>
      <c r="C7" s="236"/>
      <c r="D7" s="236"/>
      <c r="E7" s="237"/>
      <c r="F7" s="2"/>
      <c r="G7" s="2"/>
      <c r="H7" s="2"/>
      <c r="I7" s="2"/>
      <c r="J7" s="2"/>
      <c r="K7" s="2"/>
      <c r="L7" s="2"/>
      <c r="M7" s="2"/>
      <c r="N7" s="2"/>
      <c r="O7" s="2"/>
      <c r="P7" s="2"/>
      <c r="Q7" s="2"/>
      <c r="R7" s="2"/>
      <c r="S7" s="2"/>
      <c r="T7" s="2"/>
      <c r="U7" s="2"/>
      <c r="V7" s="2"/>
      <c r="W7" s="2"/>
      <c r="X7" s="2"/>
      <c r="Y7" s="2"/>
      <c r="Z7" s="2"/>
    </row>
    <row r="8" spans="1:26" ht="70.5" customHeight="1">
      <c r="A8" s="238"/>
      <c r="B8" s="239"/>
      <c r="C8" s="239"/>
      <c r="D8" s="239"/>
      <c r="E8" s="240"/>
      <c r="F8" s="2"/>
      <c r="G8" s="2"/>
      <c r="H8" s="2"/>
      <c r="I8" s="2"/>
      <c r="J8" s="2"/>
      <c r="K8" s="2"/>
      <c r="L8" s="2"/>
      <c r="M8" s="2"/>
      <c r="N8" s="2"/>
      <c r="O8" s="2"/>
      <c r="P8" s="2"/>
      <c r="Q8" s="2"/>
      <c r="R8" s="2"/>
      <c r="S8" s="2"/>
      <c r="T8" s="2"/>
      <c r="U8" s="2"/>
      <c r="V8" s="2"/>
      <c r="W8" s="2"/>
      <c r="X8" s="2"/>
      <c r="Y8" s="2"/>
      <c r="Z8" s="2"/>
    </row>
    <row r="9" spans="1:26" ht="21.75" customHeight="1">
      <c r="A9" s="4"/>
      <c r="B9" s="4"/>
      <c r="C9" s="4"/>
      <c r="D9" s="4"/>
      <c r="E9" s="4"/>
      <c r="F9" s="2"/>
      <c r="G9" s="2"/>
      <c r="H9" s="2"/>
      <c r="I9" s="2"/>
      <c r="J9" s="2"/>
      <c r="K9" s="2"/>
      <c r="L9" s="2"/>
      <c r="M9" s="2"/>
      <c r="N9" s="2"/>
      <c r="O9" s="2"/>
      <c r="P9" s="2"/>
      <c r="Q9" s="2"/>
      <c r="R9" s="2"/>
      <c r="S9" s="2"/>
      <c r="T9" s="2"/>
      <c r="U9" s="2"/>
      <c r="V9" s="2"/>
      <c r="W9" s="2"/>
      <c r="X9" s="2"/>
      <c r="Y9" s="2"/>
      <c r="Z9" s="2"/>
    </row>
    <row r="10" spans="1:26" ht="28.5" customHeight="1">
      <c r="A10" s="5" t="s">
        <v>5</v>
      </c>
      <c r="B10" s="215"/>
      <c r="C10" s="242"/>
      <c r="D10" s="242"/>
      <c r="E10" s="217"/>
      <c r="F10" s="2"/>
      <c r="G10" s="2"/>
      <c r="H10" s="2"/>
      <c r="I10" s="2"/>
      <c r="J10" s="2"/>
      <c r="K10" s="2"/>
      <c r="L10" s="2"/>
      <c r="M10" s="2"/>
      <c r="N10" s="2"/>
      <c r="O10" s="2"/>
      <c r="P10" s="2"/>
      <c r="Q10" s="2"/>
      <c r="R10" s="2"/>
      <c r="S10" s="2"/>
      <c r="T10" s="2"/>
      <c r="U10" s="2"/>
      <c r="V10" s="2"/>
      <c r="W10" s="2"/>
      <c r="X10" s="2"/>
      <c r="Y10" s="2"/>
      <c r="Z10" s="2"/>
    </row>
    <row r="11" spans="1:26" ht="28.5" customHeight="1">
      <c r="A11" s="5" t="s">
        <v>6</v>
      </c>
      <c r="B11" s="215"/>
      <c r="C11" s="242"/>
      <c r="D11" s="242"/>
      <c r="E11" s="217"/>
      <c r="F11" s="2"/>
      <c r="G11" s="2"/>
      <c r="H11" s="2"/>
      <c r="I11" s="2"/>
      <c r="J11" s="2"/>
      <c r="K11" s="2"/>
      <c r="L11" s="2"/>
      <c r="M11" s="2"/>
      <c r="N11" s="2"/>
      <c r="O11" s="2"/>
      <c r="P11" s="2"/>
      <c r="Q11" s="2"/>
      <c r="R11" s="2"/>
      <c r="S11" s="2"/>
      <c r="T11" s="2"/>
      <c r="U11" s="2"/>
      <c r="V11" s="2"/>
      <c r="W11" s="2"/>
      <c r="X11" s="2"/>
      <c r="Y11" s="2"/>
      <c r="Z11" s="2"/>
    </row>
    <row r="12" spans="1:26">
      <c r="A12" s="6"/>
      <c r="B12" s="6"/>
      <c r="C12" s="6"/>
      <c r="D12" s="2"/>
      <c r="E12" s="2"/>
      <c r="F12" s="2"/>
      <c r="G12" s="2"/>
      <c r="H12" s="2"/>
      <c r="I12" s="2"/>
      <c r="J12" s="2"/>
      <c r="K12" s="2"/>
      <c r="L12" s="2"/>
      <c r="M12" s="2"/>
      <c r="N12" s="2"/>
      <c r="O12" s="2"/>
      <c r="P12" s="2"/>
      <c r="Q12" s="2"/>
      <c r="R12" s="2"/>
      <c r="S12" s="2"/>
      <c r="T12" s="2"/>
      <c r="U12" s="2"/>
      <c r="V12" s="2"/>
      <c r="W12" s="2"/>
      <c r="X12" s="2"/>
      <c r="Y12" s="2"/>
      <c r="Z12" s="2"/>
    </row>
    <row r="13" spans="1:26" ht="24" customHeight="1">
      <c r="A13" s="179" t="s">
        <v>7</v>
      </c>
      <c r="B13" s="183"/>
      <c r="C13" s="183"/>
      <c r="D13" s="183"/>
      <c r="E13" s="180"/>
      <c r="F13" s="2"/>
      <c r="G13" s="2"/>
      <c r="H13" s="2"/>
      <c r="I13" s="2"/>
      <c r="J13" s="2"/>
      <c r="K13" s="2"/>
      <c r="L13" s="2"/>
      <c r="M13" s="2"/>
      <c r="N13" s="2"/>
      <c r="O13" s="2"/>
      <c r="P13" s="2"/>
      <c r="Q13" s="2"/>
      <c r="R13" s="2"/>
      <c r="S13" s="2"/>
      <c r="T13" s="2"/>
      <c r="U13" s="2"/>
      <c r="V13" s="2"/>
      <c r="W13" s="2"/>
      <c r="X13" s="2"/>
      <c r="Y13" s="2"/>
      <c r="Z13" s="2"/>
    </row>
    <row r="14" spans="1:26" ht="24" customHeight="1">
      <c r="A14" s="7" t="s">
        <v>8</v>
      </c>
      <c r="B14" s="218" t="s">
        <v>9</v>
      </c>
      <c r="C14" s="180"/>
      <c r="D14" s="219" t="s">
        <v>10</v>
      </c>
      <c r="E14" s="217"/>
      <c r="F14" s="2"/>
      <c r="G14" s="2"/>
      <c r="H14" s="2"/>
      <c r="I14" s="2"/>
      <c r="J14" s="2"/>
      <c r="K14" s="2"/>
      <c r="L14" s="2"/>
      <c r="M14" s="2"/>
      <c r="N14" s="2"/>
      <c r="O14" s="2"/>
      <c r="P14" s="2"/>
      <c r="Q14" s="2"/>
      <c r="R14" s="2"/>
      <c r="S14" s="2"/>
      <c r="T14" s="2"/>
      <c r="U14" s="2"/>
      <c r="V14" s="2"/>
      <c r="W14" s="2"/>
      <c r="X14" s="2"/>
      <c r="Y14" s="2"/>
      <c r="Z14" s="2"/>
    </row>
    <row r="15" spans="1:26" ht="24" customHeight="1">
      <c r="A15" s="7" t="s">
        <v>11</v>
      </c>
      <c r="B15" s="218" t="s">
        <v>12</v>
      </c>
      <c r="C15" s="180"/>
      <c r="D15" s="219"/>
      <c r="E15" s="217"/>
      <c r="F15" s="2"/>
      <c r="G15" s="2"/>
      <c r="H15" s="2"/>
      <c r="I15" s="2"/>
      <c r="J15" s="2"/>
      <c r="K15" s="2"/>
      <c r="L15" s="2"/>
      <c r="M15" s="2"/>
      <c r="N15" s="2"/>
      <c r="O15" s="2"/>
      <c r="P15" s="2"/>
      <c r="Q15" s="2"/>
      <c r="R15" s="2"/>
      <c r="S15" s="2"/>
      <c r="T15" s="2"/>
      <c r="U15" s="2"/>
      <c r="V15" s="2"/>
      <c r="W15" s="2"/>
      <c r="X15" s="2"/>
      <c r="Y15" s="2"/>
      <c r="Z15" s="2"/>
    </row>
    <row r="16" spans="1:26" ht="24" customHeight="1">
      <c r="A16" s="7" t="s">
        <v>13</v>
      </c>
      <c r="B16" s="218" t="s">
        <v>14</v>
      </c>
      <c r="C16" s="180"/>
      <c r="D16" s="219" t="s">
        <v>15</v>
      </c>
      <c r="E16" s="217"/>
      <c r="F16" s="2"/>
      <c r="G16" s="2"/>
      <c r="H16" s="2"/>
      <c r="I16" s="2"/>
      <c r="J16" s="2"/>
      <c r="K16" s="2"/>
      <c r="L16" s="2"/>
      <c r="M16" s="2"/>
      <c r="N16" s="2"/>
      <c r="O16" s="2"/>
      <c r="P16" s="2"/>
      <c r="Q16" s="2"/>
      <c r="R16" s="2"/>
      <c r="S16" s="2"/>
      <c r="T16" s="2"/>
      <c r="U16" s="2"/>
      <c r="V16" s="2"/>
      <c r="W16" s="2"/>
      <c r="X16" s="2"/>
      <c r="Y16" s="2"/>
      <c r="Z16" s="2"/>
    </row>
    <row r="17" spans="1:26" ht="24" customHeight="1">
      <c r="A17" s="7" t="s">
        <v>16</v>
      </c>
      <c r="B17" s="218" t="s">
        <v>17</v>
      </c>
      <c r="C17" s="180"/>
      <c r="D17" s="220"/>
      <c r="E17" s="221"/>
      <c r="F17" s="2"/>
      <c r="G17" s="2"/>
      <c r="H17" s="2"/>
      <c r="I17" s="2"/>
      <c r="J17" s="2"/>
      <c r="K17" s="2"/>
      <c r="L17" s="2"/>
      <c r="M17" s="2"/>
      <c r="N17" s="2"/>
      <c r="O17" s="2"/>
      <c r="P17" s="2"/>
      <c r="Q17" s="2"/>
      <c r="R17" s="2"/>
      <c r="S17" s="2"/>
      <c r="T17" s="2"/>
      <c r="U17" s="2"/>
      <c r="V17" s="2"/>
      <c r="W17" s="2"/>
      <c r="X17" s="2"/>
      <c r="Y17" s="2"/>
      <c r="Z17" s="2"/>
    </row>
    <row r="18" spans="1:26">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c r="A19" s="179" t="s">
        <v>257</v>
      </c>
      <c r="B19" s="183"/>
      <c r="C19" s="183"/>
      <c r="D19" s="183"/>
      <c r="E19" s="180"/>
      <c r="F19" s="2"/>
      <c r="G19" s="2"/>
      <c r="H19" s="2"/>
      <c r="I19" s="2"/>
      <c r="J19" s="2"/>
      <c r="K19" s="2"/>
      <c r="L19" s="2"/>
      <c r="M19" s="2"/>
      <c r="N19" s="2"/>
      <c r="O19" s="2"/>
      <c r="P19" s="2"/>
      <c r="Q19" s="2"/>
      <c r="R19" s="2"/>
      <c r="S19" s="2"/>
      <c r="T19" s="2"/>
      <c r="U19" s="2"/>
      <c r="V19" s="2"/>
      <c r="W19" s="2"/>
      <c r="X19" s="2"/>
      <c r="Y19" s="2"/>
      <c r="Z19" s="2"/>
    </row>
    <row r="20" spans="1:26" ht="27.75" customHeight="1">
      <c r="A20" s="8" t="s">
        <v>19</v>
      </c>
      <c r="B20" s="8" t="s">
        <v>20</v>
      </c>
      <c r="C20" s="8" t="s">
        <v>21</v>
      </c>
      <c r="D20" s="8" t="s">
        <v>22</v>
      </c>
      <c r="E20" s="8" t="s">
        <v>23</v>
      </c>
      <c r="F20" s="2"/>
      <c r="G20" s="2"/>
      <c r="H20" s="2"/>
      <c r="I20" s="2"/>
      <c r="J20" s="2"/>
      <c r="K20" s="2"/>
      <c r="L20" s="2"/>
      <c r="M20" s="2"/>
      <c r="N20" s="2"/>
      <c r="O20" s="2"/>
      <c r="P20" s="2"/>
      <c r="Q20" s="2"/>
      <c r="R20" s="2"/>
      <c r="S20" s="2"/>
      <c r="T20" s="2"/>
      <c r="U20" s="2"/>
      <c r="V20" s="2"/>
      <c r="W20" s="2"/>
      <c r="X20" s="2"/>
      <c r="Y20" s="2"/>
      <c r="Z20" s="2"/>
    </row>
    <row r="21" spans="1:26" ht="27.75" customHeight="1">
      <c r="A21" s="9" t="s">
        <v>24</v>
      </c>
      <c r="B21" s="10">
        <v>12</v>
      </c>
      <c r="C21" s="10">
        <v>12</v>
      </c>
      <c r="D21" s="10">
        <v>0</v>
      </c>
      <c r="E21" s="11">
        <v>12</v>
      </c>
      <c r="F21" s="2"/>
      <c r="G21" s="2"/>
      <c r="H21" s="2"/>
      <c r="I21" s="2"/>
      <c r="J21" s="2"/>
      <c r="K21" s="2"/>
      <c r="L21" s="2"/>
      <c r="M21" s="2"/>
      <c r="N21" s="2"/>
      <c r="O21" s="2"/>
      <c r="P21" s="2"/>
      <c r="Q21" s="2"/>
      <c r="R21" s="2"/>
      <c r="S21" s="2"/>
      <c r="T21" s="2"/>
      <c r="U21" s="2"/>
      <c r="V21" s="2"/>
      <c r="W21" s="2"/>
      <c r="X21" s="2"/>
      <c r="Y21" s="2"/>
      <c r="Z21" s="2"/>
    </row>
    <row r="22" spans="1:26" ht="17.25" customHeight="1">
      <c r="A22" s="222" t="s">
        <v>258</v>
      </c>
      <c r="B22" s="183"/>
      <c r="C22" s="183"/>
      <c r="D22" s="180"/>
      <c r="E22" s="12">
        <v>200</v>
      </c>
      <c r="F22" s="2"/>
      <c r="G22" s="2"/>
      <c r="H22" s="2"/>
      <c r="I22" s="2"/>
      <c r="J22" s="2"/>
      <c r="K22" s="2"/>
      <c r="L22" s="2"/>
      <c r="M22" s="2"/>
      <c r="N22" s="2"/>
      <c r="O22" s="2"/>
      <c r="P22" s="2"/>
      <c r="Q22" s="2"/>
      <c r="R22" s="2"/>
      <c r="S22" s="2"/>
      <c r="T22" s="2"/>
      <c r="U22" s="2"/>
      <c r="V22" s="2"/>
      <c r="W22" s="2"/>
      <c r="X22" s="2"/>
      <c r="Y22" s="2"/>
      <c r="Z22" s="2"/>
    </row>
    <row r="23" spans="1:26" ht="17.25" customHeight="1">
      <c r="A23" s="218" t="s">
        <v>26</v>
      </c>
      <c r="B23" s="183"/>
      <c r="C23" s="183"/>
      <c r="D23" s="180"/>
      <c r="E23" s="14">
        <v>0</v>
      </c>
      <c r="F23" s="2"/>
      <c r="G23" s="2"/>
      <c r="H23" s="2"/>
      <c r="I23" s="2"/>
      <c r="J23" s="2"/>
      <c r="K23" s="2"/>
      <c r="L23" s="2"/>
      <c r="M23" s="2"/>
      <c r="N23" s="2"/>
      <c r="O23" s="2"/>
      <c r="P23" s="2"/>
      <c r="Q23" s="2"/>
      <c r="R23" s="2"/>
      <c r="S23" s="2"/>
      <c r="T23" s="2"/>
      <c r="U23" s="2"/>
      <c r="V23" s="2"/>
      <c r="W23" s="2"/>
      <c r="X23" s="2"/>
      <c r="Y23" s="2"/>
      <c r="Z23" s="2"/>
    </row>
    <row r="24" spans="1:26" ht="17.25" customHeight="1">
      <c r="A24" s="218" t="s">
        <v>27</v>
      </c>
      <c r="B24" s="183"/>
      <c r="C24" s="183"/>
      <c r="D24" s="180"/>
      <c r="E24" s="14">
        <v>135.28</v>
      </c>
      <c r="F24" s="2"/>
      <c r="G24" s="2"/>
      <c r="H24" s="2"/>
      <c r="I24" s="2"/>
      <c r="J24" s="2"/>
      <c r="K24" s="2"/>
      <c r="L24" s="2"/>
      <c r="M24" s="2"/>
      <c r="N24" s="2"/>
      <c r="O24" s="2"/>
      <c r="P24" s="2"/>
      <c r="Q24" s="2"/>
      <c r="R24" s="2"/>
      <c r="S24" s="2"/>
      <c r="T24" s="2"/>
      <c r="U24" s="2"/>
      <c r="V24" s="2"/>
      <c r="W24" s="2"/>
      <c r="X24" s="2"/>
      <c r="Y24" s="2"/>
      <c r="Z24" s="2"/>
    </row>
    <row r="25" spans="1:26" ht="17.25" customHeight="1">
      <c r="A25" s="218" t="s">
        <v>259</v>
      </c>
      <c r="B25" s="183"/>
      <c r="C25" s="183"/>
      <c r="D25" s="180"/>
      <c r="E25" s="14">
        <f>E24+E23</f>
        <v>135.28</v>
      </c>
      <c r="F25" s="2"/>
      <c r="G25" s="2"/>
      <c r="H25" s="2"/>
      <c r="I25" s="2"/>
      <c r="J25" s="2"/>
      <c r="K25" s="2"/>
      <c r="L25" s="2"/>
      <c r="M25" s="2"/>
      <c r="N25" s="2"/>
      <c r="O25" s="2"/>
      <c r="P25" s="2"/>
      <c r="Q25" s="2"/>
      <c r="R25" s="2"/>
      <c r="S25" s="2"/>
      <c r="T25" s="2"/>
      <c r="U25" s="2"/>
      <c r="V25" s="2"/>
      <c r="W25" s="2"/>
      <c r="X25" s="2"/>
      <c r="Y25" s="2"/>
      <c r="Z25" s="2"/>
    </row>
    <row r="26" spans="1:26" ht="17.25" customHeight="1">
      <c r="A26" s="222" t="s">
        <v>260</v>
      </c>
      <c r="B26" s="183"/>
      <c r="C26" s="183"/>
      <c r="D26" s="180"/>
      <c r="E26" s="14">
        <f>E25*E22</f>
        <v>27056</v>
      </c>
      <c r="F26" s="2"/>
      <c r="G26" s="2"/>
      <c r="H26" s="2"/>
      <c r="I26" s="2"/>
      <c r="J26" s="2"/>
      <c r="K26" s="2"/>
      <c r="L26" s="2"/>
      <c r="M26" s="2"/>
      <c r="N26" s="2"/>
      <c r="O26" s="2"/>
      <c r="P26" s="2"/>
      <c r="Q26" s="2"/>
      <c r="R26" s="2"/>
      <c r="S26" s="2"/>
      <c r="T26" s="2"/>
      <c r="U26" s="2"/>
      <c r="V26" s="2"/>
      <c r="W26" s="2"/>
      <c r="X26" s="2"/>
      <c r="Y26" s="2"/>
      <c r="Z26" s="2"/>
    </row>
    <row r="27" spans="1:26" ht="15.75" customHeight="1">
      <c r="A27" s="15"/>
      <c r="B27" s="2"/>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c r="A28" s="223" t="s">
        <v>30</v>
      </c>
      <c r="B28" s="183"/>
      <c r="C28" s="180"/>
      <c r="D28" s="16" t="s">
        <v>31</v>
      </c>
      <c r="E28" s="17"/>
      <c r="F28" s="2"/>
      <c r="G28" s="2"/>
      <c r="H28" s="2"/>
      <c r="I28" s="2"/>
      <c r="J28" s="2"/>
      <c r="K28" s="2"/>
      <c r="L28" s="2"/>
      <c r="M28" s="2"/>
      <c r="N28" s="2"/>
      <c r="O28" s="2"/>
      <c r="P28" s="2"/>
      <c r="Q28" s="2"/>
      <c r="R28" s="2"/>
      <c r="S28" s="2"/>
      <c r="T28" s="2"/>
      <c r="U28" s="2"/>
      <c r="V28" s="2"/>
      <c r="W28" s="2"/>
      <c r="X28" s="2"/>
      <c r="Y28" s="2"/>
      <c r="Z28" s="2"/>
    </row>
    <row r="29" spans="1:26" ht="15.75" customHeight="1">
      <c r="A29" s="222" t="s">
        <v>261</v>
      </c>
      <c r="B29" s="183"/>
      <c r="C29" s="180"/>
      <c r="D29" s="18" t="s">
        <v>33</v>
      </c>
      <c r="E29" s="17"/>
      <c r="F29" s="2"/>
      <c r="G29" s="2"/>
      <c r="H29" s="2"/>
      <c r="I29" s="2"/>
      <c r="J29" s="2"/>
      <c r="K29" s="2"/>
      <c r="L29" s="2"/>
      <c r="M29" s="2"/>
      <c r="N29" s="2"/>
      <c r="O29" s="2"/>
      <c r="P29" s="2"/>
      <c r="Q29" s="2"/>
      <c r="R29" s="2"/>
      <c r="S29" s="2"/>
      <c r="T29" s="2"/>
      <c r="U29" s="2"/>
      <c r="V29" s="2"/>
      <c r="W29" s="2"/>
      <c r="X29" s="2"/>
      <c r="Y29" s="2"/>
      <c r="Z29" s="2"/>
    </row>
    <row r="30" spans="1:26" ht="15.75" customHeight="1">
      <c r="A30" s="222" t="s">
        <v>262</v>
      </c>
      <c r="B30" s="183"/>
      <c r="C30" s="180"/>
      <c r="D30" s="18" t="s">
        <v>35</v>
      </c>
      <c r="E30" s="4"/>
      <c r="F30" s="2"/>
      <c r="G30" s="2"/>
      <c r="H30" s="2"/>
      <c r="I30" s="2"/>
      <c r="J30" s="2"/>
      <c r="K30" s="2"/>
      <c r="L30" s="2"/>
      <c r="M30" s="2"/>
      <c r="N30" s="2"/>
      <c r="O30" s="2"/>
      <c r="P30" s="2"/>
      <c r="Q30" s="2"/>
      <c r="R30" s="2"/>
      <c r="S30" s="2"/>
      <c r="T30" s="2"/>
      <c r="U30" s="2"/>
      <c r="V30" s="2"/>
      <c r="W30" s="2"/>
      <c r="X30" s="2"/>
      <c r="Y30" s="2"/>
      <c r="Z30" s="2"/>
    </row>
    <row r="31" spans="1:26" ht="15.75" customHeight="1">
      <c r="A31" s="222" t="s">
        <v>263</v>
      </c>
      <c r="B31" s="183"/>
      <c r="C31" s="180"/>
      <c r="D31" s="18" t="s">
        <v>37</v>
      </c>
      <c r="E31" s="4"/>
      <c r="F31" s="2"/>
      <c r="G31" s="2"/>
      <c r="H31" s="2"/>
      <c r="I31" s="2"/>
      <c r="J31" s="2"/>
      <c r="K31" s="2"/>
      <c r="L31" s="2"/>
      <c r="M31" s="2"/>
      <c r="N31" s="2"/>
      <c r="O31" s="2"/>
      <c r="P31" s="2"/>
      <c r="Q31" s="2"/>
      <c r="R31" s="2"/>
      <c r="S31" s="2"/>
      <c r="T31" s="2"/>
      <c r="U31" s="2"/>
      <c r="V31" s="2"/>
      <c r="W31" s="2"/>
      <c r="X31" s="2"/>
      <c r="Y31" s="2"/>
      <c r="Z31" s="2"/>
    </row>
    <row r="32" spans="1:26" ht="15.75" customHeight="1">
      <c r="A32" s="19"/>
      <c r="B32" s="19"/>
      <c r="C32" s="19"/>
      <c r="D32" s="19"/>
      <c r="E32" s="2"/>
      <c r="F32" s="2"/>
      <c r="G32" s="2"/>
      <c r="H32" s="2"/>
      <c r="I32" s="2"/>
      <c r="J32" s="2"/>
      <c r="K32" s="2"/>
      <c r="L32" s="2"/>
      <c r="M32" s="2"/>
      <c r="N32" s="2"/>
      <c r="O32" s="2"/>
      <c r="P32" s="2"/>
      <c r="Q32" s="2"/>
      <c r="R32" s="2"/>
      <c r="S32" s="2"/>
      <c r="T32" s="2"/>
      <c r="U32" s="2"/>
      <c r="V32" s="2"/>
      <c r="W32" s="2"/>
      <c r="X32" s="2"/>
      <c r="Y32" s="2"/>
      <c r="Z32" s="2"/>
    </row>
    <row r="33" spans="1:26" ht="15.75" customHeight="1">
      <c r="A33" s="224" t="s">
        <v>30</v>
      </c>
      <c r="B33" s="183"/>
      <c r="C33" s="183"/>
      <c r="D33" s="183"/>
      <c r="E33" s="180"/>
      <c r="F33" s="2"/>
      <c r="G33" s="2"/>
      <c r="H33" s="2"/>
      <c r="I33" s="2"/>
      <c r="J33" s="2"/>
      <c r="K33" s="2"/>
      <c r="L33" s="2"/>
      <c r="M33" s="2"/>
      <c r="N33" s="2"/>
      <c r="O33" s="2"/>
      <c r="P33" s="2"/>
      <c r="Q33" s="2"/>
      <c r="R33" s="2"/>
      <c r="S33" s="2"/>
      <c r="T33" s="2"/>
      <c r="U33" s="2"/>
      <c r="V33" s="2"/>
      <c r="W33" s="2"/>
      <c r="X33" s="2"/>
      <c r="Y33" s="2"/>
      <c r="Z33" s="2"/>
    </row>
    <row r="34" spans="1:26" ht="15" customHeight="1">
      <c r="A34" s="225" t="s">
        <v>38</v>
      </c>
      <c r="B34" s="183"/>
      <c r="C34" s="183"/>
      <c r="D34" s="180"/>
      <c r="E34" s="20">
        <v>12</v>
      </c>
      <c r="F34" s="2"/>
      <c r="G34" s="2"/>
      <c r="H34" s="2"/>
      <c r="I34" s="2"/>
      <c r="J34" s="2"/>
      <c r="K34" s="2"/>
      <c r="L34" s="2"/>
      <c r="M34" s="2"/>
      <c r="N34" s="2"/>
      <c r="O34" s="2"/>
      <c r="P34" s="2"/>
      <c r="Q34" s="2"/>
      <c r="R34" s="2"/>
      <c r="S34" s="2"/>
      <c r="T34" s="2"/>
      <c r="U34" s="2"/>
      <c r="V34" s="2"/>
      <c r="W34" s="2"/>
      <c r="X34" s="2"/>
      <c r="Y34" s="2"/>
      <c r="Z34" s="2"/>
    </row>
    <row r="35" spans="1:26" ht="15" customHeight="1">
      <c r="A35" s="225" t="s">
        <v>39</v>
      </c>
      <c r="B35" s="183"/>
      <c r="C35" s="183"/>
      <c r="D35" s="180"/>
      <c r="E35" s="20" t="s">
        <v>40</v>
      </c>
      <c r="F35" s="2"/>
      <c r="G35" s="2"/>
      <c r="H35" s="2"/>
      <c r="I35" s="2"/>
      <c r="J35" s="2"/>
      <c r="K35" s="2"/>
      <c r="L35" s="2"/>
      <c r="M35" s="2"/>
      <c r="N35" s="2"/>
      <c r="O35" s="2"/>
      <c r="P35" s="2"/>
      <c r="Q35" s="2"/>
      <c r="R35" s="2"/>
      <c r="S35" s="2"/>
      <c r="T35" s="2"/>
      <c r="U35" s="2"/>
      <c r="V35" s="2"/>
      <c r="W35" s="2"/>
      <c r="X35" s="2"/>
      <c r="Y35" s="2"/>
      <c r="Z35" s="2"/>
    </row>
    <row r="36" spans="1:26" ht="15.75" customHeight="1">
      <c r="A36" s="225" t="s">
        <v>41</v>
      </c>
      <c r="B36" s="183"/>
      <c r="C36" s="183"/>
      <c r="D36" s="180"/>
      <c r="E36" s="21">
        <v>5.9</v>
      </c>
      <c r="F36" s="2"/>
      <c r="G36" s="2"/>
      <c r="H36" s="2"/>
      <c r="I36" s="2"/>
      <c r="J36" s="2"/>
      <c r="K36" s="2"/>
      <c r="L36" s="2"/>
      <c r="M36" s="2"/>
      <c r="N36" s="2"/>
      <c r="O36" s="2"/>
      <c r="P36" s="2"/>
      <c r="Q36" s="2"/>
      <c r="R36" s="2"/>
      <c r="S36" s="2"/>
      <c r="T36" s="2"/>
      <c r="U36" s="2"/>
      <c r="V36" s="2"/>
      <c r="W36" s="2"/>
      <c r="X36" s="2"/>
      <c r="Y36" s="2"/>
      <c r="Z36" s="2"/>
    </row>
    <row r="37" spans="1:26" ht="15.75" customHeight="1">
      <c r="A37" s="222" t="s">
        <v>42</v>
      </c>
      <c r="B37" s="183"/>
      <c r="C37" s="183"/>
      <c r="D37" s="180"/>
      <c r="E37" s="22">
        <v>6.24</v>
      </c>
      <c r="F37" s="2"/>
      <c r="G37" s="2"/>
      <c r="H37" s="2"/>
      <c r="I37" s="2"/>
      <c r="J37" s="2"/>
      <c r="K37" s="2"/>
      <c r="L37" s="2"/>
      <c r="M37" s="2"/>
      <c r="N37" s="2"/>
      <c r="O37" s="2"/>
      <c r="P37" s="2"/>
      <c r="Q37" s="2"/>
      <c r="R37" s="2"/>
      <c r="S37" s="2"/>
      <c r="T37" s="2"/>
      <c r="U37" s="2"/>
      <c r="V37" s="2"/>
      <c r="W37" s="2"/>
      <c r="X37" s="2"/>
      <c r="Y37" s="2"/>
      <c r="Z37" s="2"/>
    </row>
    <row r="38" spans="1:26" ht="15.75" customHeight="1">
      <c r="A38" s="222" t="s">
        <v>43</v>
      </c>
      <c r="B38" s="183"/>
      <c r="C38" s="183"/>
      <c r="D38" s="180"/>
      <c r="E38" s="164">
        <v>0</v>
      </c>
      <c r="F38" s="48"/>
      <c r="G38" s="48"/>
      <c r="H38" s="48"/>
      <c r="I38" s="48"/>
      <c r="J38" s="48"/>
      <c r="K38" s="2"/>
      <c r="L38" s="2"/>
      <c r="M38" s="2"/>
      <c r="N38" s="2"/>
      <c r="O38" s="2"/>
      <c r="P38" s="2"/>
      <c r="Q38" s="2"/>
      <c r="R38" s="2"/>
      <c r="S38" s="2"/>
      <c r="T38" s="2"/>
      <c r="U38" s="2"/>
      <c r="V38" s="2"/>
      <c r="W38" s="2"/>
      <c r="X38" s="2"/>
      <c r="Y38" s="2"/>
      <c r="Z38" s="2"/>
    </row>
    <row r="39" spans="1:26" ht="15.75" customHeight="1">
      <c r="A39" s="189" t="s">
        <v>44</v>
      </c>
      <c r="B39" s="183"/>
      <c r="C39" s="183"/>
      <c r="D39" s="180"/>
      <c r="E39" s="23"/>
      <c r="F39" s="48"/>
      <c r="G39" s="48"/>
      <c r="H39" s="48"/>
      <c r="I39" s="48"/>
      <c r="J39" s="48"/>
      <c r="K39" s="2"/>
      <c r="L39" s="2"/>
      <c r="M39" s="2"/>
      <c r="N39" s="2"/>
      <c r="O39" s="2"/>
      <c r="P39" s="2"/>
      <c r="Q39" s="2"/>
      <c r="R39" s="2"/>
      <c r="S39" s="2"/>
      <c r="T39" s="2"/>
      <c r="U39" s="2"/>
      <c r="V39" s="2"/>
      <c r="W39" s="2"/>
      <c r="X39" s="2"/>
      <c r="Y39" s="2"/>
      <c r="Z39" s="2"/>
    </row>
    <row r="40" spans="1:26" ht="8.25" customHeight="1">
      <c r="A40" s="226"/>
      <c r="B40" s="210"/>
      <c r="C40" s="210"/>
      <c r="D40" s="210"/>
      <c r="E40" s="210"/>
      <c r="F40" s="48"/>
      <c r="G40" s="48"/>
      <c r="H40" s="48"/>
      <c r="I40" s="48"/>
      <c r="J40" s="48"/>
      <c r="K40" s="2"/>
      <c r="L40" s="2"/>
      <c r="M40" s="2"/>
      <c r="N40" s="2"/>
      <c r="O40" s="2"/>
      <c r="P40" s="2"/>
      <c r="Q40" s="2"/>
      <c r="R40" s="2"/>
      <c r="S40" s="2"/>
      <c r="T40" s="2"/>
      <c r="U40" s="2"/>
      <c r="V40" s="2"/>
      <c r="W40" s="2"/>
      <c r="X40" s="2"/>
      <c r="Y40" s="2"/>
      <c r="Z40" s="2"/>
    </row>
    <row r="41" spans="1:26" ht="25.5" customHeight="1">
      <c r="A41" s="194" t="s">
        <v>45</v>
      </c>
      <c r="B41" s="183"/>
      <c r="C41" s="180"/>
      <c r="D41" s="48"/>
      <c r="E41" s="48"/>
      <c r="F41" s="48"/>
      <c r="G41" s="48"/>
      <c r="H41" s="48"/>
      <c r="I41" s="48"/>
      <c r="J41" s="48"/>
      <c r="K41" s="48"/>
      <c r="L41" s="48"/>
      <c r="M41" s="48"/>
      <c r="N41" s="48"/>
      <c r="O41" s="48"/>
      <c r="P41" s="2"/>
      <c r="Q41" s="2"/>
      <c r="R41" s="2"/>
      <c r="S41" s="2"/>
      <c r="T41" s="2"/>
      <c r="U41" s="2"/>
      <c r="V41" s="2"/>
      <c r="W41" s="2"/>
      <c r="X41" s="2"/>
      <c r="Y41" s="2"/>
      <c r="Z41" s="2"/>
    </row>
    <row r="42" spans="1:26" ht="25.5" customHeight="1">
      <c r="A42" s="182" t="s">
        <v>46</v>
      </c>
      <c r="B42" s="183"/>
      <c r="C42" s="180"/>
      <c r="D42" s="48"/>
      <c r="E42" s="48"/>
      <c r="F42" s="48"/>
      <c r="G42" s="48"/>
      <c r="H42" s="48"/>
      <c r="I42" s="48"/>
      <c r="J42" s="48"/>
      <c r="K42" s="48"/>
      <c r="L42" s="48"/>
      <c r="M42" s="48"/>
      <c r="N42" s="48"/>
      <c r="O42" s="48"/>
      <c r="P42" s="2"/>
      <c r="Q42" s="2"/>
      <c r="R42" s="2"/>
      <c r="S42" s="2"/>
      <c r="T42" s="2"/>
      <c r="U42" s="2"/>
      <c r="V42" s="2"/>
      <c r="W42" s="2"/>
      <c r="X42" s="2"/>
      <c r="Y42" s="2"/>
      <c r="Z42" s="2"/>
    </row>
    <row r="43" spans="1:26" ht="15.75" customHeight="1">
      <c r="A43" s="16" t="s">
        <v>47</v>
      </c>
      <c r="B43" s="16" t="s">
        <v>48</v>
      </c>
      <c r="C43" s="16" t="s">
        <v>49</v>
      </c>
      <c r="D43" s="48"/>
      <c r="E43" s="48"/>
      <c r="F43" s="48"/>
      <c r="G43" s="48"/>
      <c r="H43" s="48"/>
      <c r="I43" s="48"/>
      <c r="J43" s="48"/>
      <c r="K43" s="48"/>
      <c r="L43" s="48"/>
      <c r="M43" s="48"/>
      <c r="N43" s="48"/>
      <c r="O43" s="48"/>
      <c r="P43" s="2"/>
      <c r="Q43" s="2"/>
      <c r="R43" s="2"/>
      <c r="S43" s="2"/>
      <c r="T43" s="2"/>
      <c r="U43" s="2"/>
      <c r="V43" s="2"/>
      <c r="W43" s="2"/>
      <c r="X43" s="2"/>
      <c r="Y43" s="2"/>
      <c r="Z43" s="2"/>
    </row>
    <row r="44" spans="1:26" ht="15.75" customHeight="1">
      <c r="A44" s="47" t="s">
        <v>8</v>
      </c>
      <c r="B44" s="43" t="s">
        <v>50</v>
      </c>
      <c r="C44" s="165">
        <v>0</v>
      </c>
      <c r="D44" s="48"/>
      <c r="E44" s="48"/>
      <c r="F44" s="48"/>
      <c r="G44" s="48"/>
      <c r="H44" s="48"/>
      <c r="I44" s="48"/>
      <c r="J44" s="48"/>
      <c r="K44" s="48"/>
      <c r="L44" s="48"/>
      <c r="M44" s="48"/>
      <c r="N44" s="48"/>
      <c r="O44" s="48"/>
      <c r="P44" s="2"/>
      <c r="Q44" s="2"/>
      <c r="R44" s="2"/>
      <c r="S44" s="2"/>
      <c r="T44" s="2"/>
      <c r="U44" s="2"/>
      <c r="V44" s="2"/>
      <c r="W44" s="2"/>
      <c r="X44" s="2"/>
      <c r="Y44" s="2"/>
      <c r="Z44" s="2"/>
    </row>
    <row r="45" spans="1:26" ht="15.75" customHeight="1">
      <c r="A45" s="47" t="s">
        <v>11</v>
      </c>
      <c r="B45" s="43" t="s">
        <v>51</v>
      </c>
      <c r="C45" s="165">
        <v>0</v>
      </c>
      <c r="D45" s="48"/>
      <c r="E45" s="48"/>
      <c r="F45" s="48"/>
      <c r="G45" s="48"/>
      <c r="H45" s="48"/>
      <c r="I45" s="48"/>
      <c r="J45" s="48"/>
      <c r="K45" s="48"/>
      <c r="L45" s="48"/>
      <c r="M45" s="48"/>
      <c r="N45" s="48"/>
      <c r="O45" s="48"/>
      <c r="P45" s="2"/>
      <c r="Q45" s="2"/>
      <c r="R45" s="2"/>
      <c r="S45" s="2"/>
      <c r="T45" s="2"/>
      <c r="U45" s="2"/>
      <c r="V45" s="2"/>
      <c r="W45" s="2"/>
      <c r="X45" s="2"/>
      <c r="Y45" s="2"/>
      <c r="Z45" s="2"/>
    </row>
    <row r="46" spans="1:26" ht="15.75" customHeight="1">
      <c r="A46" s="47" t="s">
        <v>13</v>
      </c>
      <c r="B46" s="43" t="s">
        <v>52</v>
      </c>
      <c r="C46" s="165">
        <v>0</v>
      </c>
      <c r="D46" s="163"/>
      <c r="E46" s="48"/>
      <c r="F46" s="48"/>
      <c r="G46" s="48"/>
      <c r="H46" s="48"/>
      <c r="I46" s="48"/>
      <c r="J46" s="48"/>
      <c r="K46" s="48"/>
      <c r="L46" s="48"/>
      <c r="M46" s="48"/>
      <c r="N46" s="48"/>
      <c r="O46" s="48"/>
      <c r="P46" s="2"/>
      <c r="Q46" s="2"/>
      <c r="R46" s="2"/>
      <c r="S46" s="2"/>
      <c r="T46" s="2"/>
      <c r="U46" s="2"/>
      <c r="V46" s="2"/>
      <c r="W46" s="2"/>
      <c r="X46" s="2"/>
      <c r="Y46" s="2"/>
      <c r="Z46" s="2"/>
    </row>
    <row r="47" spans="1:26" ht="15.75" customHeight="1">
      <c r="A47" s="47" t="s">
        <v>16</v>
      </c>
      <c r="B47" s="43" t="s">
        <v>53</v>
      </c>
      <c r="C47" s="165"/>
      <c r="D47" s="48"/>
      <c r="E47" s="48"/>
      <c r="F47" s="48"/>
      <c r="G47" s="48"/>
      <c r="H47" s="48"/>
      <c r="I47" s="48"/>
      <c r="J47" s="48"/>
      <c r="K47" s="48"/>
      <c r="L47" s="48"/>
      <c r="M47" s="48"/>
      <c r="N47" s="48"/>
      <c r="O47" s="48"/>
      <c r="P47" s="2"/>
      <c r="Q47" s="2"/>
      <c r="R47" s="2"/>
      <c r="S47" s="2"/>
      <c r="T47" s="2"/>
      <c r="U47" s="2"/>
      <c r="V47" s="2"/>
      <c r="W47" s="2"/>
      <c r="X47" s="2"/>
      <c r="Y47" s="2"/>
      <c r="Z47" s="2"/>
    </row>
    <row r="48" spans="1:26" ht="15.75" customHeight="1">
      <c r="A48" s="47" t="s">
        <v>54</v>
      </c>
      <c r="B48" s="43" t="s">
        <v>55</v>
      </c>
      <c r="C48" s="165"/>
      <c r="D48" s="48"/>
      <c r="E48" s="48"/>
      <c r="F48" s="48"/>
      <c r="G48" s="48"/>
      <c r="H48" s="48"/>
      <c r="I48" s="48"/>
      <c r="J48" s="48"/>
      <c r="K48" s="48"/>
      <c r="L48" s="48"/>
      <c r="M48" s="48"/>
      <c r="N48" s="48"/>
      <c r="O48" s="48"/>
      <c r="P48" s="2"/>
      <c r="Q48" s="2"/>
      <c r="R48" s="2"/>
      <c r="S48" s="2"/>
      <c r="T48" s="2"/>
      <c r="U48" s="2"/>
      <c r="V48" s="2"/>
      <c r="W48" s="2"/>
      <c r="X48" s="2"/>
      <c r="Y48" s="2"/>
      <c r="Z48" s="2"/>
    </row>
    <row r="49" spans="1:26" ht="15.75" customHeight="1">
      <c r="A49" s="47" t="s">
        <v>56</v>
      </c>
      <c r="B49" s="43" t="s">
        <v>57</v>
      </c>
      <c r="C49" s="165"/>
      <c r="D49" s="48"/>
      <c r="E49" s="48"/>
      <c r="F49" s="48"/>
      <c r="G49" s="48"/>
      <c r="H49" s="48"/>
      <c r="I49" s="48"/>
      <c r="J49" s="48"/>
      <c r="K49" s="48"/>
      <c r="L49" s="48"/>
      <c r="M49" s="48"/>
      <c r="N49" s="48"/>
      <c r="O49" s="48"/>
      <c r="P49" s="2"/>
      <c r="Q49" s="2"/>
      <c r="R49" s="2"/>
      <c r="S49" s="2"/>
      <c r="T49" s="2"/>
      <c r="U49" s="2"/>
      <c r="V49" s="2"/>
      <c r="W49" s="2"/>
      <c r="X49" s="2"/>
      <c r="Y49" s="2"/>
      <c r="Z49" s="2"/>
    </row>
    <row r="50" spans="1:26" ht="15.75" customHeight="1">
      <c r="A50" s="47" t="s">
        <v>58</v>
      </c>
      <c r="B50" s="43" t="s">
        <v>59</v>
      </c>
      <c r="C50" s="165">
        <v>0</v>
      </c>
      <c r="D50" s="48"/>
      <c r="E50" s="48"/>
      <c r="F50" s="48"/>
      <c r="G50" s="48"/>
      <c r="H50" s="48"/>
      <c r="I50" s="48"/>
      <c r="J50" s="48"/>
      <c r="K50" s="48"/>
      <c r="L50" s="48"/>
      <c r="M50" s="48"/>
      <c r="N50" s="48"/>
      <c r="O50" s="48"/>
      <c r="P50" s="2"/>
      <c r="Q50" s="2"/>
      <c r="R50" s="2"/>
      <c r="S50" s="2"/>
      <c r="T50" s="2"/>
      <c r="U50" s="2"/>
      <c r="V50" s="2"/>
      <c r="W50" s="2"/>
      <c r="X50" s="2"/>
      <c r="Y50" s="2"/>
      <c r="Z50" s="2"/>
    </row>
    <row r="51" spans="1:26" ht="15.75" customHeight="1">
      <c r="A51" s="47" t="s">
        <v>60</v>
      </c>
      <c r="B51" s="43" t="s">
        <v>61</v>
      </c>
      <c r="C51" s="165"/>
      <c r="D51" s="48"/>
      <c r="E51" s="48"/>
      <c r="F51" s="48"/>
      <c r="G51" s="48"/>
      <c r="H51" s="48"/>
      <c r="I51" s="48"/>
      <c r="J51" s="48"/>
      <c r="K51" s="48"/>
      <c r="L51" s="48"/>
      <c r="M51" s="48"/>
      <c r="N51" s="48"/>
      <c r="O51" s="48"/>
      <c r="P51" s="2"/>
      <c r="Q51" s="2"/>
      <c r="R51" s="2"/>
      <c r="S51" s="2"/>
      <c r="T51" s="2"/>
      <c r="U51" s="2"/>
      <c r="V51" s="2"/>
      <c r="W51" s="2"/>
      <c r="X51" s="2"/>
      <c r="Y51" s="2"/>
      <c r="Z51" s="2"/>
    </row>
    <row r="52" spans="1:26" ht="28.5" customHeight="1">
      <c r="A52" s="179" t="s">
        <v>62</v>
      </c>
      <c r="B52" s="180"/>
      <c r="C52" s="24">
        <f>SUM(C44:C51)</f>
        <v>0</v>
      </c>
      <c r="D52" s="48"/>
      <c r="E52" s="48"/>
      <c r="F52" s="48"/>
      <c r="G52" s="48"/>
      <c r="H52" s="48"/>
      <c r="I52" s="48"/>
      <c r="J52" s="48"/>
      <c r="K52" s="48"/>
      <c r="L52" s="48"/>
      <c r="M52" s="48"/>
      <c r="N52" s="48"/>
      <c r="O52" s="48"/>
      <c r="P52" s="2"/>
      <c r="Q52" s="2"/>
      <c r="R52" s="2"/>
      <c r="S52" s="2"/>
      <c r="T52" s="2"/>
      <c r="U52" s="2"/>
      <c r="V52" s="2"/>
      <c r="W52" s="2"/>
      <c r="X52" s="2"/>
      <c r="Y52" s="2"/>
      <c r="Z52" s="2"/>
    </row>
    <row r="53" spans="1:26" ht="15.75" customHeight="1">
      <c r="A53" s="25"/>
      <c r="B53" s="48"/>
      <c r="C53" s="48"/>
      <c r="D53" s="48"/>
      <c r="E53" s="48"/>
      <c r="F53" s="48"/>
      <c r="G53" s="48"/>
      <c r="H53" s="48"/>
      <c r="I53" s="48"/>
      <c r="J53" s="48"/>
      <c r="K53" s="48"/>
      <c r="L53" s="48"/>
      <c r="M53" s="48"/>
      <c r="N53" s="48"/>
      <c r="O53" s="48"/>
      <c r="P53" s="2"/>
      <c r="Q53" s="2"/>
      <c r="R53" s="2"/>
      <c r="S53" s="2"/>
      <c r="T53" s="2"/>
      <c r="U53" s="2"/>
      <c r="V53" s="2"/>
      <c r="W53" s="2"/>
      <c r="X53" s="2"/>
      <c r="Y53" s="2"/>
      <c r="Z53" s="2"/>
    </row>
    <row r="54" spans="1:26" ht="15.75" customHeight="1">
      <c r="A54" s="186" t="s">
        <v>63</v>
      </c>
      <c r="B54" s="183"/>
      <c r="C54" s="180"/>
      <c r="D54" s="48"/>
      <c r="E54" s="48"/>
      <c r="F54" s="48"/>
      <c r="G54" s="48"/>
      <c r="H54" s="48"/>
      <c r="I54" s="48"/>
      <c r="J54" s="48"/>
      <c r="K54" s="48"/>
      <c r="L54" s="48"/>
      <c r="M54" s="48"/>
      <c r="N54" s="48"/>
      <c r="O54" s="48"/>
      <c r="P54" s="2"/>
      <c r="Q54" s="2"/>
      <c r="R54" s="2"/>
      <c r="S54" s="2"/>
      <c r="T54" s="2"/>
      <c r="U54" s="2"/>
      <c r="V54" s="2"/>
      <c r="W54" s="2"/>
      <c r="X54" s="2"/>
      <c r="Y54" s="2"/>
      <c r="Z54" s="2"/>
    </row>
    <row r="55" spans="1:26" ht="15.75" customHeight="1">
      <c r="A55" s="26" t="s">
        <v>47</v>
      </c>
      <c r="B55" s="26" t="s">
        <v>48</v>
      </c>
      <c r="C55" s="26" t="s">
        <v>49</v>
      </c>
      <c r="D55" s="48"/>
      <c r="E55" s="48"/>
      <c r="F55" s="48"/>
      <c r="G55" s="48"/>
      <c r="H55" s="48"/>
      <c r="I55" s="48"/>
      <c r="J55" s="48"/>
      <c r="K55" s="48"/>
      <c r="L55" s="48"/>
      <c r="M55" s="48"/>
      <c r="N55" s="48"/>
      <c r="O55" s="48"/>
      <c r="P55" s="2"/>
      <c r="Q55" s="2"/>
      <c r="R55" s="2"/>
      <c r="S55" s="2"/>
      <c r="T55" s="2"/>
      <c r="U55" s="2"/>
      <c r="V55" s="2"/>
      <c r="W55" s="2"/>
      <c r="X55" s="2"/>
      <c r="Y55" s="2"/>
      <c r="Z55" s="2"/>
    </row>
    <row r="56" spans="1:26" ht="15.75" customHeight="1">
      <c r="A56" s="47" t="s">
        <v>8</v>
      </c>
      <c r="B56" s="43" t="s">
        <v>50</v>
      </c>
      <c r="C56" s="165">
        <v>0</v>
      </c>
      <c r="D56" s="48"/>
      <c r="E56" s="48"/>
      <c r="F56" s="48"/>
      <c r="G56" s="48"/>
      <c r="H56" s="48"/>
      <c r="I56" s="48"/>
      <c r="J56" s="48"/>
      <c r="K56" s="48"/>
      <c r="L56" s="48"/>
      <c r="M56" s="48"/>
      <c r="N56" s="48"/>
      <c r="O56" s="48"/>
      <c r="P56" s="2"/>
      <c r="Q56" s="2"/>
      <c r="R56" s="2"/>
      <c r="S56" s="2"/>
      <c r="T56" s="2"/>
      <c r="U56" s="2"/>
      <c r="V56" s="2"/>
      <c r="W56" s="2"/>
      <c r="X56" s="2"/>
      <c r="Y56" s="2"/>
      <c r="Z56" s="2"/>
    </row>
    <row r="57" spans="1:26" ht="15.75" customHeight="1">
      <c r="A57" s="47" t="s">
        <v>11</v>
      </c>
      <c r="B57" s="43" t="s">
        <v>51</v>
      </c>
      <c r="C57" s="165">
        <v>0</v>
      </c>
      <c r="D57" s="48"/>
      <c r="E57" s="48"/>
      <c r="F57" s="48"/>
      <c r="G57" s="48"/>
      <c r="H57" s="48"/>
      <c r="I57" s="48"/>
      <c r="J57" s="48"/>
      <c r="K57" s="48"/>
      <c r="L57" s="48"/>
      <c r="M57" s="48"/>
      <c r="N57" s="48"/>
      <c r="O57" s="48"/>
      <c r="P57" s="2"/>
      <c r="Q57" s="2"/>
      <c r="R57" s="2"/>
      <c r="S57" s="2"/>
      <c r="T57" s="2"/>
      <c r="U57" s="2"/>
      <c r="V57" s="2"/>
      <c r="W57" s="2"/>
      <c r="X57" s="2"/>
      <c r="Y57" s="2"/>
      <c r="Z57" s="2"/>
    </row>
    <row r="58" spans="1:26" ht="15.75" customHeight="1">
      <c r="A58" s="47" t="s">
        <v>13</v>
      </c>
      <c r="B58" s="43" t="s">
        <v>52</v>
      </c>
      <c r="C58" s="165"/>
      <c r="D58" s="48"/>
      <c r="E58" s="48"/>
      <c r="F58" s="48"/>
      <c r="G58" s="48"/>
      <c r="H58" s="48"/>
      <c r="I58" s="48"/>
      <c r="J58" s="48"/>
      <c r="K58" s="48"/>
      <c r="L58" s="48"/>
      <c r="M58" s="48"/>
      <c r="N58" s="48"/>
      <c r="O58" s="48"/>
      <c r="P58" s="2"/>
      <c r="Q58" s="2"/>
      <c r="R58" s="2"/>
      <c r="S58" s="2"/>
      <c r="T58" s="2"/>
      <c r="U58" s="2"/>
      <c r="V58" s="2"/>
      <c r="W58" s="2"/>
      <c r="X58" s="2"/>
      <c r="Y58" s="2"/>
      <c r="Z58" s="2"/>
    </row>
    <row r="59" spans="1:26" ht="15.75" customHeight="1">
      <c r="A59" s="47" t="s">
        <v>16</v>
      </c>
      <c r="B59" s="43" t="s">
        <v>53</v>
      </c>
      <c r="C59" s="165"/>
      <c r="D59" s="48"/>
      <c r="E59" s="48"/>
      <c r="F59" s="48"/>
      <c r="G59" s="48"/>
      <c r="H59" s="48"/>
      <c r="I59" s="48"/>
      <c r="J59" s="48"/>
      <c r="K59" s="48"/>
      <c r="L59" s="48"/>
      <c r="M59" s="48"/>
      <c r="N59" s="48"/>
      <c r="O59" s="48"/>
      <c r="P59" s="2"/>
      <c r="Q59" s="2"/>
      <c r="R59" s="2"/>
      <c r="S59" s="2"/>
      <c r="T59" s="2"/>
      <c r="U59" s="2"/>
      <c r="V59" s="2"/>
      <c r="W59" s="2"/>
      <c r="X59" s="2"/>
      <c r="Y59" s="2"/>
      <c r="Z59" s="2"/>
    </row>
    <row r="60" spans="1:26" ht="15.75" customHeight="1">
      <c r="A60" s="47" t="s">
        <v>54</v>
      </c>
      <c r="B60" s="43" t="s">
        <v>55</v>
      </c>
      <c r="C60" s="165"/>
      <c r="D60" s="48"/>
      <c r="E60" s="48"/>
      <c r="F60" s="48"/>
      <c r="G60" s="48"/>
      <c r="H60" s="48"/>
      <c r="I60" s="48"/>
      <c r="J60" s="48"/>
      <c r="K60" s="48"/>
      <c r="L60" s="48"/>
      <c r="M60" s="48"/>
      <c r="N60" s="48"/>
      <c r="O60" s="48"/>
      <c r="P60" s="2"/>
      <c r="Q60" s="2"/>
      <c r="R60" s="2"/>
      <c r="S60" s="2"/>
      <c r="T60" s="2"/>
      <c r="U60" s="2"/>
      <c r="V60" s="2"/>
      <c r="W60" s="2"/>
      <c r="X60" s="2"/>
      <c r="Y60" s="2"/>
      <c r="Z60" s="2"/>
    </row>
    <row r="61" spans="1:26" ht="15.75" customHeight="1">
      <c r="A61" s="47" t="s">
        <v>56</v>
      </c>
      <c r="B61" s="43" t="s">
        <v>57</v>
      </c>
      <c r="C61" s="165"/>
      <c r="D61" s="48"/>
      <c r="E61" s="48"/>
      <c r="F61" s="48"/>
      <c r="G61" s="48"/>
      <c r="H61" s="48"/>
      <c r="I61" s="48"/>
      <c r="J61" s="48"/>
      <c r="K61" s="48"/>
      <c r="L61" s="48"/>
      <c r="M61" s="48"/>
      <c r="N61" s="48"/>
      <c r="O61" s="48"/>
      <c r="P61" s="2"/>
      <c r="Q61" s="2"/>
      <c r="R61" s="2"/>
      <c r="S61" s="2"/>
      <c r="T61" s="2"/>
      <c r="U61" s="2"/>
      <c r="V61" s="2"/>
      <c r="W61" s="2"/>
      <c r="X61" s="2"/>
      <c r="Y61" s="2"/>
      <c r="Z61" s="2"/>
    </row>
    <row r="62" spans="1:26" ht="15.75" customHeight="1">
      <c r="A62" s="47" t="s">
        <v>58</v>
      </c>
      <c r="B62" s="43" t="s">
        <v>59</v>
      </c>
      <c r="C62" s="165"/>
      <c r="D62" s="48"/>
      <c r="E62" s="48"/>
      <c r="F62" s="48"/>
      <c r="G62" s="48"/>
      <c r="H62" s="48"/>
      <c r="I62" s="48"/>
      <c r="J62" s="48"/>
      <c r="K62" s="48"/>
      <c r="L62" s="48"/>
      <c r="M62" s="48"/>
      <c r="N62" s="48"/>
      <c r="O62" s="48"/>
      <c r="P62" s="2"/>
      <c r="Q62" s="2"/>
      <c r="R62" s="2"/>
      <c r="S62" s="2"/>
      <c r="T62" s="2"/>
      <c r="U62" s="2"/>
      <c r="V62" s="2"/>
      <c r="W62" s="2"/>
      <c r="X62" s="2"/>
      <c r="Y62" s="2"/>
      <c r="Z62" s="2"/>
    </row>
    <row r="63" spans="1:26" ht="15.75" customHeight="1">
      <c r="A63" s="47" t="s">
        <v>60</v>
      </c>
      <c r="B63" s="43" t="s">
        <v>61</v>
      </c>
      <c r="C63" s="165"/>
      <c r="D63" s="48"/>
      <c r="E63" s="48"/>
      <c r="F63" s="48"/>
      <c r="G63" s="48"/>
      <c r="H63" s="48"/>
      <c r="I63" s="48"/>
      <c r="J63" s="48"/>
      <c r="K63" s="48"/>
      <c r="L63" s="48"/>
      <c r="M63" s="48"/>
      <c r="N63" s="48"/>
      <c r="O63" s="48"/>
      <c r="P63" s="2"/>
      <c r="Q63" s="2"/>
      <c r="R63" s="2"/>
      <c r="S63" s="2"/>
      <c r="T63" s="2"/>
      <c r="U63" s="2"/>
      <c r="V63" s="2"/>
      <c r="W63" s="2"/>
      <c r="X63" s="2"/>
      <c r="Y63" s="2"/>
      <c r="Z63" s="2"/>
    </row>
    <row r="64" spans="1:26" ht="15.75" customHeight="1">
      <c r="A64" s="181" t="s">
        <v>62</v>
      </c>
      <c r="B64" s="180"/>
      <c r="C64" s="27">
        <f>SUM(C56:C63)</f>
        <v>0</v>
      </c>
      <c r="D64" s="48"/>
      <c r="E64" s="48"/>
      <c r="F64" s="48"/>
      <c r="G64" s="48"/>
      <c r="H64" s="48"/>
      <c r="I64" s="48"/>
      <c r="J64" s="48"/>
      <c r="K64" s="48"/>
      <c r="L64" s="48"/>
      <c r="M64" s="48"/>
      <c r="N64" s="48"/>
      <c r="O64" s="48"/>
      <c r="P64" s="2"/>
      <c r="Q64" s="2"/>
      <c r="R64" s="2"/>
      <c r="S64" s="2"/>
      <c r="T64" s="2"/>
      <c r="U64" s="2"/>
      <c r="V64" s="2"/>
      <c r="W64" s="2"/>
      <c r="X64" s="2"/>
      <c r="Y64" s="2"/>
      <c r="Z64" s="2"/>
    </row>
    <row r="65" spans="1:26" ht="15.75" customHeight="1">
      <c r="A65" s="25"/>
      <c r="B65" s="48"/>
      <c r="C65" s="48"/>
      <c r="D65" s="48"/>
      <c r="E65" s="48"/>
      <c r="F65" s="48"/>
      <c r="G65" s="48"/>
      <c r="H65" s="48"/>
      <c r="I65" s="48"/>
      <c r="J65" s="48"/>
      <c r="K65" s="48"/>
      <c r="L65" s="48"/>
      <c r="M65" s="48"/>
      <c r="N65" s="48"/>
      <c r="O65" s="48"/>
      <c r="P65" s="2"/>
      <c r="Q65" s="2"/>
      <c r="R65" s="2"/>
      <c r="S65" s="2"/>
      <c r="T65" s="2"/>
      <c r="U65" s="2"/>
      <c r="V65" s="2"/>
      <c r="W65" s="2"/>
      <c r="X65" s="2"/>
      <c r="Y65" s="2"/>
      <c r="Z65" s="2"/>
    </row>
    <row r="66" spans="1:26" ht="15.75" customHeight="1">
      <c r="A66" s="182" t="s">
        <v>64</v>
      </c>
      <c r="B66" s="183"/>
      <c r="C66" s="180"/>
      <c r="D66" s="48"/>
      <c r="E66" s="48"/>
      <c r="F66" s="48"/>
      <c r="G66" s="48"/>
      <c r="H66" s="48"/>
      <c r="I66" s="48"/>
      <c r="J66" s="48"/>
      <c r="K66" s="48"/>
      <c r="L66" s="48"/>
      <c r="M66" s="48"/>
      <c r="N66" s="48"/>
      <c r="O66" s="48"/>
      <c r="P66" s="2"/>
      <c r="Q66" s="2"/>
      <c r="R66" s="2"/>
      <c r="S66" s="2"/>
      <c r="T66" s="2"/>
      <c r="U66" s="2"/>
      <c r="V66" s="2"/>
      <c r="W66" s="2"/>
      <c r="X66" s="2"/>
      <c r="Y66" s="2"/>
      <c r="Z66" s="2"/>
    </row>
    <row r="67" spans="1:26" ht="15.75" customHeight="1">
      <c r="A67" s="16" t="s">
        <v>65</v>
      </c>
      <c r="B67" s="16" t="s">
        <v>66</v>
      </c>
      <c r="C67" s="16" t="s">
        <v>49</v>
      </c>
      <c r="D67" s="48"/>
      <c r="E67" s="48"/>
      <c r="F67" s="48"/>
      <c r="G67" s="48"/>
      <c r="H67" s="48"/>
      <c r="I67" s="48"/>
      <c r="J67" s="48"/>
      <c r="K67" s="48"/>
      <c r="L67" s="48"/>
      <c r="M67" s="48"/>
      <c r="N67" s="48"/>
      <c r="O67" s="48"/>
      <c r="P67" s="2"/>
      <c r="Q67" s="2"/>
      <c r="R67" s="2"/>
      <c r="S67" s="2"/>
      <c r="T67" s="2"/>
      <c r="U67" s="2"/>
      <c r="V67" s="2"/>
      <c r="W67" s="2"/>
      <c r="X67" s="2"/>
      <c r="Y67" s="2"/>
      <c r="Z67" s="2"/>
    </row>
    <row r="68" spans="1:26" ht="15.75" customHeight="1">
      <c r="A68" s="47" t="s">
        <v>8</v>
      </c>
      <c r="B68" s="43" t="s">
        <v>67</v>
      </c>
      <c r="C68" s="165">
        <v>0</v>
      </c>
      <c r="D68" s="48"/>
      <c r="E68" s="48"/>
      <c r="F68" s="48"/>
      <c r="G68" s="48"/>
      <c r="H68" s="48"/>
      <c r="I68" s="48"/>
      <c r="J68" s="48"/>
      <c r="K68" s="48"/>
      <c r="L68" s="48"/>
      <c r="M68" s="48"/>
      <c r="N68" s="48"/>
      <c r="O68" s="48"/>
      <c r="P68" s="2"/>
      <c r="Q68" s="2"/>
      <c r="R68" s="2"/>
      <c r="S68" s="2"/>
      <c r="T68" s="2"/>
      <c r="U68" s="2"/>
      <c r="V68" s="2"/>
      <c r="W68" s="2"/>
      <c r="X68" s="2"/>
      <c r="Y68" s="2"/>
      <c r="Z68" s="2"/>
    </row>
    <row r="69" spans="1:26" ht="15.75" customHeight="1">
      <c r="A69" s="47" t="s">
        <v>68</v>
      </c>
      <c r="B69" s="43" t="s">
        <v>69</v>
      </c>
      <c r="C69" s="165">
        <v>0</v>
      </c>
      <c r="D69" s="48"/>
      <c r="E69" s="48"/>
      <c r="F69" s="48"/>
      <c r="G69" s="48"/>
      <c r="H69" s="48"/>
      <c r="I69" s="48"/>
      <c r="J69" s="48"/>
      <c r="K69" s="48"/>
      <c r="L69" s="48"/>
      <c r="M69" s="48"/>
      <c r="N69" s="48"/>
      <c r="O69" s="48"/>
      <c r="P69" s="2"/>
      <c r="Q69" s="2"/>
      <c r="R69" s="2"/>
      <c r="S69" s="2"/>
      <c r="T69" s="2"/>
      <c r="U69" s="2"/>
      <c r="V69" s="2"/>
      <c r="W69" s="2"/>
      <c r="X69" s="2"/>
      <c r="Y69" s="2"/>
      <c r="Z69" s="2"/>
    </row>
    <row r="70" spans="1:26" ht="30">
      <c r="A70" s="47" t="s">
        <v>11</v>
      </c>
      <c r="B70" s="43" t="s">
        <v>70</v>
      </c>
      <c r="C70" s="165">
        <v>0</v>
      </c>
      <c r="D70" s="48"/>
      <c r="E70" s="48"/>
      <c r="F70" s="48"/>
      <c r="G70" s="48"/>
      <c r="H70" s="48"/>
      <c r="I70" s="48"/>
      <c r="J70" s="48"/>
      <c r="K70" s="48"/>
      <c r="L70" s="48"/>
      <c r="M70" s="48"/>
      <c r="N70" s="48"/>
      <c r="O70" s="48"/>
      <c r="P70" s="2"/>
      <c r="Q70" s="2"/>
      <c r="R70" s="2"/>
      <c r="S70" s="2"/>
      <c r="T70" s="2"/>
      <c r="U70" s="2"/>
      <c r="V70" s="2"/>
      <c r="W70" s="2"/>
      <c r="X70" s="2"/>
      <c r="Y70" s="2"/>
      <c r="Z70" s="2"/>
    </row>
    <row r="71" spans="1:26" ht="15.75" customHeight="1">
      <c r="A71" s="47" t="s">
        <v>13</v>
      </c>
      <c r="B71" s="43" t="s">
        <v>71</v>
      </c>
      <c r="C71" s="165"/>
      <c r="D71" s="48"/>
      <c r="E71" s="48"/>
      <c r="F71" s="48"/>
      <c r="G71" s="48"/>
      <c r="H71" s="48"/>
      <c r="I71" s="48"/>
      <c r="J71" s="48"/>
      <c r="K71" s="48"/>
      <c r="L71" s="48"/>
      <c r="M71" s="48"/>
      <c r="N71" s="48"/>
      <c r="O71" s="48"/>
      <c r="P71" s="2"/>
      <c r="Q71" s="2"/>
      <c r="R71" s="2"/>
      <c r="S71" s="2"/>
      <c r="T71" s="2"/>
      <c r="U71" s="2"/>
      <c r="V71" s="2"/>
      <c r="W71" s="2"/>
      <c r="X71" s="2"/>
      <c r="Y71" s="2"/>
      <c r="Z71" s="2"/>
    </row>
    <row r="72" spans="1:26" ht="15.75" customHeight="1">
      <c r="A72" s="47" t="s">
        <v>16</v>
      </c>
      <c r="B72" s="43" t="s">
        <v>72</v>
      </c>
      <c r="C72" s="165"/>
      <c r="D72" s="48"/>
      <c r="E72" s="48"/>
      <c r="F72" s="48"/>
      <c r="G72" s="48"/>
      <c r="H72" s="48"/>
      <c r="I72" s="48"/>
      <c r="J72" s="48"/>
      <c r="K72" s="48"/>
      <c r="L72" s="48"/>
      <c r="M72" s="48"/>
      <c r="N72" s="48"/>
      <c r="O72" s="48"/>
      <c r="P72" s="2"/>
      <c r="Q72" s="2"/>
      <c r="R72" s="2"/>
      <c r="S72" s="2"/>
      <c r="T72" s="2"/>
      <c r="U72" s="2"/>
      <c r="V72" s="2"/>
      <c r="W72" s="2"/>
      <c r="X72" s="2"/>
      <c r="Y72" s="2"/>
      <c r="Z72" s="2"/>
    </row>
    <row r="73" spans="1:26" ht="35.25" customHeight="1">
      <c r="A73" s="47" t="s">
        <v>54</v>
      </c>
      <c r="B73" s="43" t="s">
        <v>73</v>
      </c>
      <c r="C73" s="165"/>
      <c r="D73" s="48"/>
      <c r="E73" s="48"/>
      <c r="F73" s="48"/>
      <c r="G73" s="48"/>
      <c r="H73" s="48"/>
      <c r="I73" s="48"/>
      <c r="J73" s="48"/>
      <c r="K73" s="48"/>
      <c r="L73" s="48"/>
      <c r="M73" s="48"/>
      <c r="N73" s="48"/>
      <c r="O73" s="48"/>
      <c r="P73" s="2"/>
      <c r="Q73" s="2"/>
      <c r="R73" s="2"/>
      <c r="S73" s="2"/>
      <c r="T73" s="2"/>
      <c r="U73" s="2"/>
      <c r="V73" s="2"/>
      <c r="W73" s="2"/>
      <c r="X73" s="2"/>
      <c r="Y73" s="2"/>
      <c r="Z73" s="2"/>
    </row>
    <row r="74" spans="1:26" ht="15.75" customHeight="1">
      <c r="A74" s="47" t="s">
        <v>56</v>
      </c>
      <c r="B74" s="43" t="s">
        <v>61</v>
      </c>
      <c r="C74" s="165">
        <v>0</v>
      </c>
      <c r="D74" s="48"/>
      <c r="E74" s="48"/>
      <c r="F74" s="48"/>
      <c r="G74" s="48"/>
      <c r="H74" s="48"/>
      <c r="I74" s="48"/>
      <c r="J74" s="48"/>
      <c r="K74" s="48"/>
      <c r="L74" s="48"/>
      <c r="M74" s="48"/>
      <c r="N74" s="48"/>
      <c r="O74" s="48"/>
      <c r="P74" s="2"/>
      <c r="Q74" s="2"/>
      <c r="R74" s="2"/>
      <c r="S74" s="2"/>
      <c r="T74" s="2"/>
      <c r="U74" s="2"/>
      <c r="V74" s="2"/>
      <c r="W74" s="2"/>
      <c r="X74" s="2"/>
      <c r="Y74" s="2"/>
      <c r="Z74" s="2"/>
    </row>
    <row r="75" spans="1:26" ht="15.75" customHeight="1">
      <c r="A75" s="179" t="s">
        <v>74</v>
      </c>
      <c r="B75" s="180"/>
      <c r="C75" s="24">
        <f>SUM(C68:C74)</f>
        <v>0</v>
      </c>
      <c r="D75" s="48"/>
      <c r="E75" s="48"/>
      <c r="F75" s="48"/>
      <c r="G75" s="48"/>
      <c r="H75" s="48"/>
      <c r="I75" s="48"/>
      <c r="J75" s="48"/>
      <c r="K75" s="48"/>
      <c r="L75" s="48"/>
      <c r="M75" s="48"/>
      <c r="N75" s="48"/>
      <c r="O75" s="48"/>
      <c r="P75" s="2"/>
      <c r="Q75" s="2"/>
      <c r="R75" s="2"/>
      <c r="S75" s="2"/>
      <c r="T75" s="2"/>
      <c r="U75" s="2"/>
      <c r="V75" s="2"/>
      <c r="W75" s="2"/>
      <c r="X75" s="2"/>
      <c r="Y75" s="2"/>
      <c r="Z75" s="2"/>
    </row>
    <row r="76" spans="1:26" ht="15.75" customHeight="1">
      <c r="A76" s="25"/>
      <c r="B76" s="48"/>
      <c r="C76" s="48"/>
      <c r="D76" s="48"/>
      <c r="E76" s="48"/>
      <c r="F76" s="48"/>
      <c r="G76" s="48"/>
      <c r="H76" s="48"/>
      <c r="I76" s="48"/>
      <c r="J76" s="48"/>
      <c r="K76" s="48"/>
      <c r="L76" s="48"/>
      <c r="M76" s="48"/>
      <c r="N76" s="48"/>
      <c r="O76" s="48"/>
      <c r="P76" s="2"/>
      <c r="Q76" s="2"/>
      <c r="R76" s="2"/>
      <c r="S76" s="2"/>
      <c r="T76" s="2"/>
      <c r="U76" s="2"/>
      <c r="V76" s="2"/>
      <c r="W76" s="2"/>
      <c r="X76" s="2"/>
      <c r="Y76" s="2"/>
      <c r="Z76" s="2"/>
    </row>
    <row r="77" spans="1:26" ht="15.75" customHeight="1">
      <c r="A77" s="186" t="s">
        <v>75</v>
      </c>
      <c r="B77" s="183"/>
      <c r="C77" s="180"/>
      <c r="D77" s="48"/>
      <c r="E77" s="48"/>
      <c r="F77" s="48"/>
      <c r="G77" s="48"/>
      <c r="H77" s="48"/>
      <c r="I77" s="48"/>
      <c r="J77" s="48"/>
      <c r="K77" s="48"/>
      <c r="L77" s="48"/>
      <c r="M77" s="48"/>
      <c r="N77" s="48"/>
      <c r="O77" s="48"/>
      <c r="P77" s="2"/>
      <c r="Q77" s="2"/>
      <c r="R77" s="2"/>
      <c r="S77" s="2"/>
      <c r="T77" s="2"/>
      <c r="U77" s="2"/>
      <c r="V77" s="2"/>
      <c r="W77" s="2"/>
      <c r="X77" s="2"/>
      <c r="Y77" s="2"/>
      <c r="Z77" s="2"/>
    </row>
    <row r="78" spans="1:26" ht="18.75" customHeight="1">
      <c r="A78" s="26" t="s">
        <v>65</v>
      </c>
      <c r="B78" s="26" t="s">
        <v>66</v>
      </c>
      <c r="C78" s="26" t="s">
        <v>49</v>
      </c>
      <c r="D78" s="48"/>
      <c r="E78" s="48"/>
      <c r="F78" s="48"/>
      <c r="G78" s="48"/>
      <c r="H78" s="48"/>
      <c r="I78" s="48"/>
      <c r="J78" s="48"/>
      <c r="K78" s="48"/>
      <c r="L78" s="48"/>
      <c r="M78" s="48"/>
      <c r="N78" s="48"/>
      <c r="O78" s="48"/>
      <c r="P78" s="2"/>
      <c r="Q78" s="2"/>
      <c r="R78" s="2"/>
      <c r="S78" s="2"/>
      <c r="T78" s="2"/>
      <c r="U78" s="2"/>
      <c r="V78" s="2"/>
      <c r="W78" s="2"/>
      <c r="X78" s="2"/>
      <c r="Y78" s="2"/>
      <c r="Z78" s="2"/>
    </row>
    <row r="79" spans="1:26" ht="15.75" customHeight="1">
      <c r="A79" s="47" t="s">
        <v>8</v>
      </c>
      <c r="B79" s="43" t="s">
        <v>67</v>
      </c>
      <c r="C79" s="165">
        <v>0</v>
      </c>
      <c r="D79" s="48"/>
      <c r="E79" s="48"/>
      <c r="F79" s="48"/>
      <c r="G79" s="48"/>
      <c r="H79" s="48"/>
      <c r="I79" s="48"/>
      <c r="J79" s="48"/>
      <c r="K79" s="48"/>
      <c r="L79" s="48"/>
      <c r="M79" s="48"/>
      <c r="N79" s="48"/>
      <c r="O79" s="48"/>
      <c r="P79" s="2"/>
      <c r="Q79" s="2"/>
      <c r="R79" s="2"/>
      <c r="S79" s="2"/>
      <c r="T79" s="2"/>
      <c r="U79" s="2"/>
      <c r="V79" s="2"/>
      <c r="W79" s="2"/>
      <c r="X79" s="2"/>
      <c r="Y79" s="2"/>
      <c r="Z79" s="2"/>
    </row>
    <row r="80" spans="1:26" ht="15.75" customHeight="1">
      <c r="A80" s="47" t="s">
        <v>68</v>
      </c>
      <c r="B80" s="43" t="s">
        <v>69</v>
      </c>
      <c r="C80" s="165"/>
      <c r="D80" s="48"/>
      <c r="E80" s="48"/>
      <c r="F80" s="48"/>
      <c r="G80" s="48"/>
      <c r="H80" s="48"/>
      <c r="I80" s="48"/>
      <c r="J80" s="48"/>
      <c r="K80" s="48"/>
      <c r="L80" s="48"/>
      <c r="M80" s="48"/>
      <c r="N80" s="48"/>
      <c r="O80" s="48"/>
      <c r="P80" s="2"/>
      <c r="Q80" s="2"/>
      <c r="R80" s="2"/>
      <c r="S80" s="2"/>
      <c r="T80" s="2"/>
      <c r="U80" s="2"/>
      <c r="V80" s="2"/>
      <c r="W80" s="2"/>
      <c r="X80" s="2"/>
      <c r="Y80" s="2"/>
      <c r="Z80" s="2"/>
    </row>
    <row r="81" spans="1:26" ht="30">
      <c r="A81" s="47" t="s">
        <v>11</v>
      </c>
      <c r="B81" s="43" t="s">
        <v>70</v>
      </c>
      <c r="C81" s="165">
        <v>0</v>
      </c>
      <c r="D81" s="48"/>
      <c r="E81" s="48"/>
      <c r="F81" s="48"/>
      <c r="G81" s="48"/>
      <c r="H81" s="48"/>
      <c r="I81" s="48"/>
      <c r="J81" s="48"/>
      <c r="K81" s="48"/>
      <c r="L81" s="48"/>
      <c r="M81" s="48"/>
      <c r="N81" s="48"/>
      <c r="O81" s="48"/>
      <c r="P81" s="2"/>
      <c r="Q81" s="2"/>
      <c r="R81" s="2"/>
      <c r="S81" s="2"/>
      <c r="T81" s="2"/>
      <c r="U81" s="2"/>
      <c r="V81" s="2"/>
      <c r="W81" s="2"/>
      <c r="X81" s="2"/>
      <c r="Y81" s="2"/>
      <c r="Z81" s="2"/>
    </row>
    <row r="82" spans="1:26" ht="15.75" customHeight="1">
      <c r="A82" s="47" t="s">
        <v>13</v>
      </c>
      <c r="B82" s="43" t="s">
        <v>71</v>
      </c>
      <c r="C82" s="165"/>
      <c r="D82" s="48"/>
      <c r="E82" s="48"/>
      <c r="F82" s="48"/>
      <c r="G82" s="48"/>
      <c r="H82" s="48"/>
      <c r="I82" s="48"/>
      <c r="J82" s="48"/>
      <c r="K82" s="48"/>
      <c r="L82" s="48"/>
      <c r="M82" s="48"/>
      <c r="N82" s="48"/>
      <c r="O82" s="48"/>
      <c r="P82" s="2"/>
      <c r="Q82" s="2"/>
      <c r="R82" s="2"/>
      <c r="S82" s="2"/>
      <c r="T82" s="2"/>
      <c r="U82" s="2"/>
      <c r="V82" s="2"/>
      <c r="W82" s="2"/>
      <c r="X82" s="2"/>
      <c r="Y82" s="2"/>
      <c r="Z82" s="2"/>
    </row>
    <row r="83" spans="1:26" ht="15.75" customHeight="1">
      <c r="A83" s="47" t="s">
        <v>16</v>
      </c>
      <c r="B83" s="43" t="s">
        <v>72</v>
      </c>
      <c r="C83" s="165"/>
      <c r="D83" s="48"/>
      <c r="E83" s="48"/>
      <c r="F83" s="48"/>
      <c r="G83" s="48"/>
      <c r="H83" s="48"/>
      <c r="I83" s="48"/>
      <c r="J83" s="48"/>
      <c r="K83" s="48"/>
      <c r="L83" s="48"/>
      <c r="M83" s="48"/>
      <c r="N83" s="48"/>
      <c r="O83" s="48"/>
      <c r="P83" s="2"/>
      <c r="Q83" s="2"/>
      <c r="R83" s="2"/>
      <c r="S83" s="2"/>
      <c r="T83" s="2"/>
      <c r="U83" s="2"/>
      <c r="V83" s="2"/>
      <c r="W83" s="2"/>
      <c r="X83" s="2"/>
      <c r="Y83" s="2"/>
      <c r="Z83" s="2"/>
    </row>
    <row r="84" spans="1:26" ht="15.75" customHeight="1">
      <c r="A84" s="47" t="s">
        <v>54</v>
      </c>
      <c r="B84" s="43" t="s">
        <v>73</v>
      </c>
      <c r="C84" s="165"/>
      <c r="D84" s="48"/>
      <c r="E84" s="48"/>
      <c r="F84" s="48"/>
      <c r="G84" s="48"/>
      <c r="H84" s="48"/>
      <c r="I84" s="48"/>
      <c r="J84" s="48"/>
      <c r="K84" s="48"/>
      <c r="L84" s="48"/>
      <c r="M84" s="48"/>
      <c r="N84" s="48"/>
      <c r="O84" s="48"/>
      <c r="P84" s="2"/>
      <c r="Q84" s="2"/>
      <c r="R84" s="2"/>
      <c r="S84" s="2"/>
      <c r="T84" s="2"/>
      <c r="U84" s="2"/>
      <c r="V84" s="2"/>
      <c r="W84" s="2"/>
      <c r="X84" s="2"/>
      <c r="Y84" s="2"/>
      <c r="Z84" s="2"/>
    </row>
    <row r="85" spans="1:26" ht="15.75" customHeight="1">
      <c r="A85" s="47" t="s">
        <v>56</v>
      </c>
      <c r="B85" s="43" t="s">
        <v>61</v>
      </c>
      <c r="C85" s="165">
        <v>0</v>
      </c>
      <c r="D85" s="48"/>
      <c r="E85" s="48"/>
      <c r="F85" s="48"/>
      <c r="G85" s="48"/>
      <c r="H85" s="48"/>
      <c r="I85" s="48"/>
      <c r="J85" s="48"/>
      <c r="K85" s="48"/>
      <c r="L85" s="48"/>
      <c r="M85" s="48"/>
      <c r="N85" s="48"/>
      <c r="O85" s="48"/>
      <c r="P85" s="2"/>
      <c r="Q85" s="2"/>
      <c r="R85" s="2"/>
      <c r="S85" s="2"/>
      <c r="T85" s="2"/>
      <c r="U85" s="2"/>
      <c r="V85" s="2"/>
      <c r="W85" s="2"/>
      <c r="X85" s="2"/>
      <c r="Y85" s="2"/>
      <c r="Z85" s="2"/>
    </row>
    <row r="86" spans="1:26" ht="15.75" customHeight="1">
      <c r="A86" s="181" t="s">
        <v>74</v>
      </c>
      <c r="B86" s="180"/>
      <c r="C86" s="27">
        <f>SUM(C79:C85)</f>
        <v>0</v>
      </c>
      <c r="D86" s="48"/>
      <c r="E86" s="48"/>
      <c r="F86" s="48"/>
      <c r="G86" s="48"/>
      <c r="H86" s="48"/>
      <c r="I86" s="48"/>
      <c r="J86" s="48"/>
      <c r="K86" s="48"/>
      <c r="L86" s="48"/>
      <c r="M86" s="48"/>
      <c r="N86" s="48"/>
      <c r="O86" s="48"/>
      <c r="P86" s="2"/>
      <c r="Q86" s="2"/>
      <c r="R86" s="2"/>
      <c r="S86" s="2"/>
      <c r="T86" s="2"/>
      <c r="U86" s="2"/>
      <c r="V86" s="2"/>
      <c r="W86" s="2"/>
      <c r="X86" s="2"/>
      <c r="Y86" s="2"/>
      <c r="Z86" s="2"/>
    </row>
    <row r="87" spans="1:26" ht="15" customHeight="1">
      <c r="A87" s="25"/>
      <c r="B87" s="48"/>
      <c r="C87" s="48"/>
      <c r="D87" s="48"/>
      <c r="E87" s="48"/>
      <c r="F87" s="48"/>
      <c r="G87" s="48"/>
      <c r="H87" s="48"/>
      <c r="I87" s="48"/>
      <c r="J87" s="48"/>
      <c r="K87" s="48"/>
      <c r="L87" s="48"/>
      <c r="M87" s="48"/>
      <c r="N87" s="48"/>
      <c r="O87" s="48"/>
      <c r="P87" s="2"/>
      <c r="Q87" s="2"/>
      <c r="R87" s="2"/>
      <c r="S87" s="2"/>
      <c r="T87" s="2"/>
      <c r="U87" s="2"/>
      <c r="V87" s="2"/>
      <c r="W87" s="2"/>
      <c r="X87" s="2"/>
      <c r="Y87" s="2"/>
      <c r="Z87" s="2"/>
    </row>
    <row r="88" spans="1:26" ht="15.75" customHeight="1">
      <c r="A88" s="182" t="s">
        <v>76</v>
      </c>
      <c r="B88" s="183"/>
      <c r="C88" s="183"/>
      <c r="D88" s="180"/>
      <c r="E88" s="48"/>
      <c r="F88" s="48"/>
      <c r="G88" s="48"/>
      <c r="H88" s="48"/>
      <c r="I88" s="48"/>
      <c r="J88" s="48"/>
      <c r="K88" s="48"/>
      <c r="L88" s="48"/>
      <c r="M88" s="48"/>
      <c r="N88" s="48"/>
      <c r="O88" s="48"/>
      <c r="P88" s="2"/>
      <c r="Q88" s="2"/>
      <c r="R88" s="2"/>
      <c r="S88" s="2"/>
      <c r="T88" s="2"/>
      <c r="U88" s="2"/>
      <c r="V88" s="2"/>
      <c r="W88" s="2"/>
      <c r="X88" s="2"/>
      <c r="Y88" s="2"/>
      <c r="Z88" s="2"/>
    </row>
    <row r="89" spans="1:26" ht="15.75" customHeight="1">
      <c r="A89" s="182" t="s">
        <v>77</v>
      </c>
      <c r="B89" s="183"/>
      <c r="C89" s="183"/>
      <c r="D89" s="180"/>
      <c r="E89" s="48"/>
      <c r="F89" s="48"/>
      <c r="G89" s="48"/>
      <c r="H89" s="48"/>
      <c r="I89" s="48"/>
      <c r="J89" s="48"/>
      <c r="K89" s="48"/>
      <c r="L89" s="48"/>
      <c r="M89" s="48"/>
      <c r="N89" s="48"/>
      <c r="O89" s="48"/>
      <c r="P89" s="2"/>
      <c r="Q89" s="2"/>
      <c r="R89" s="2"/>
      <c r="S89" s="2"/>
      <c r="T89" s="2"/>
      <c r="U89" s="2"/>
      <c r="V89" s="2"/>
      <c r="W89" s="2"/>
      <c r="X89" s="2"/>
      <c r="Y89" s="2"/>
      <c r="Z89" s="2"/>
    </row>
    <row r="90" spans="1:26" ht="15.75" customHeight="1">
      <c r="A90" s="16" t="s">
        <v>78</v>
      </c>
      <c r="B90" s="16" t="s">
        <v>79</v>
      </c>
      <c r="C90" s="16" t="s">
        <v>80</v>
      </c>
      <c r="D90" s="16" t="s">
        <v>49</v>
      </c>
      <c r="E90" s="48"/>
      <c r="F90" s="48"/>
      <c r="G90" s="48"/>
      <c r="H90" s="48"/>
      <c r="I90" s="48"/>
      <c r="J90" s="48"/>
      <c r="K90" s="48"/>
      <c r="L90" s="48"/>
      <c r="M90" s="48"/>
      <c r="N90" s="48"/>
      <c r="O90" s="48"/>
      <c r="P90" s="2"/>
      <c r="Q90" s="2"/>
      <c r="R90" s="2"/>
      <c r="S90" s="2"/>
      <c r="T90" s="2"/>
      <c r="U90" s="2"/>
      <c r="V90" s="2"/>
      <c r="W90" s="2"/>
      <c r="X90" s="2"/>
      <c r="Y90" s="2"/>
      <c r="Z90" s="2"/>
    </row>
    <row r="91" spans="1:26" ht="15.75" customHeight="1">
      <c r="A91" s="47" t="s">
        <v>8</v>
      </c>
      <c r="B91" s="43" t="s">
        <v>81</v>
      </c>
      <c r="C91" s="28">
        <v>0.2</v>
      </c>
      <c r="D91" s="29">
        <f>(C52+D116+D119)*C91</f>
        <v>0</v>
      </c>
      <c r="E91" s="48"/>
      <c r="F91" s="48"/>
      <c r="G91" s="48"/>
      <c r="H91" s="48"/>
      <c r="I91" s="48"/>
      <c r="J91" s="48"/>
      <c r="K91" s="48"/>
      <c r="L91" s="48"/>
      <c r="M91" s="48"/>
      <c r="N91" s="48"/>
      <c r="O91" s="48"/>
      <c r="P91" s="2"/>
      <c r="Q91" s="2"/>
      <c r="R91" s="2"/>
      <c r="S91" s="2"/>
      <c r="T91" s="2"/>
      <c r="U91" s="2"/>
      <c r="V91" s="2"/>
      <c r="W91" s="2"/>
      <c r="X91" s="2"/>
      <c r="Y91" s="2"/>
      <c r="Z91" s="2"/>
    </row>
    <row r="92" spans="1:26" ht="15.75" customHeight="1">
      <c r="A92" s="47" t="s">
        <v>11</v>
      </c>
      <c r="B92" s="43" t="s">
        <v>82</v>
      </c>
      <c r="C92" s="28">
        <v>1.4999999999999999E-2</v>
      </c>
      <c r="D92" s="29">
        <f>(C52+D116+D119)*C92</f>
        <v>0</v>
      </c>
      <c r="E92" s="48"/>
      <c r="F92" s="48"/>
      <c r="G92" s="48"/>
      <c r="H92" s="48"/>
      <c r="I92" s="48"/>
      <c r="J92" s="48"/>
      <c r="K92" s="48"/>
      <c r="L92" s="48"/>
      <c r="M92" s="48"/>
      <c r="N92" s="48"/>
      <c r="O92" s="48"/>
      <c r="P92" s="2"/>
      <c r="Q92" s="2"/>
      <c r="R92" s="2"/>
      <c r="S92" s="2"/>
      <c r="T92" s="2"/>
      <c r="U92" s="2"/>
      <c r="V92" s="2"/>
      <c r="W92" s="2"/>
      <c r="X92" s="2"/>
      <c r="Y92" s="2"/>
      <c r="Z92" s="2"/>
    </row>
    <row r="93" spans="1:26" ht="15.75" customHeight="1">
      <c r="A93" s="47" t="s">
        <v>13</v>
      </c>
      <c r="B93" s="43" t="s">
        <v>83</v>
      </c>
      <c r="C93" s="28">
        <v>0.01</v>
      </c>
      <c r="D93" s="29">
        <f>(C52+D116+D119)*C93</f>
        <v>0</v>
      </c>
      <c r="E93" s="48"/>
      <c r="F93" s="48"/>
      <c r="G93" s="48"/>
      <c r="H93" s="48"/>
      <c r="I93" s="48"/>
      <c r="J93" s="48"/>
      <c r="K93" s="48"/>
      <c r="L93" s="48"/>
      <c r="M93" s="48"/>
      <c r="N93" s="48"/>
      <c r="O93" s="48"/>
      <c r="P93" s="2"/>
      <c r="Q93" s="2"/>
      <c r="R93" s="2"/>
      <c r="S93" s="2"/>
      <c r="T93" s="2"/>
      <c r="U93" s="2"/>
      <c r="V93" s="2"/>
      <c r="W93" s="2"/>
      <c r="X93" s="2"/>
      <c r="Y93" s="2"/>
      <c r="Z93" s="2"/>
    </row>
    <row r="94" spans="1:26" ht="15.75" customHeight="1">
      <c r="A94" s="47" t="s">
        <v>16</v>
      </c>
      <c r="B94" s="43" t="s">
        <v>84</v>
      </c>
      <c r="C94" s="28">
        <v>2E-3</v>
      </c>
      <c r="D94" s="29">
        <f>(C52+D116+D119)*C94</f>
        <v>0</v>
      </c>
      <c r="E94" s="48"/>
      <c r="F94" s="48"/>
      <c r="G94" s="48"/>
      <c r="H94" s="48"/>
      <c r="I94" s="48"/>
      <c r="J94" s="48"/>
      <c r="K94" s="48"/>
      <c r="L94" s="48"/>
      <c r="M94" s="48"/>
      <c r="N94" s="48"/>
      <c r="O94" s="48"/>
      <c r="P94" s="2"/>
      <c r="Q94" s="2"/>
      <c r="R94" s="2"/>
      <c r="S94" s="2"/>
      <c r="T94" s="2"/>
      <c r="U94" s="2"/>
      <c r="V94" s="2"/>
      <c r="W94" s="2"/>
      <c r="X94" s="2"/>
      <c r="Y94" s="2"/>
      <c r="Z94" s="2"/>
    </row>
    <row r="95" spans="1:26" ht="15.75" customHeight="1">
      <c r="A95" s="47" t="s">
        <v>54</v>
      </c>
      <c r="B95" s="43" t="s">
        <v>85</v>
      </c>
      <c r="C95" s="28">
        <v>2.5000000000000001E-2</v>
      </c>
      <c r="D95" s="29">
        <f>(C52+D116+D119)*C95</f>
        <v>0</v>
      </c>
      <c r="E95" s="48"/>
      <c r="F95" s="48"/>
      <c r="G95" s="48"/>
      <c r="H95" s="48"/>
      <c r="I95" s="48"/>
      <c r="J95" s="48"/>
      <c r="K95" s="48"/>
      <c r="L95" s="48"/>
      <c r="M95" s="48"/>
      <c r="N95" s="48"/>
      <c r="O95" s="48"/>
      <c r="P95" s="2"/>
      <c r="Q95" s="2"/>
      <c r="R95" s="2"/>
      <c r="S95" s="2"/>
      <c r="T95" s="2"/>
      <c r="U95" s="2"/>
      <c r="V95" s="2"/>
      <c r="W95" s="2"/>
      <c r="X95" s="2"/>
      <c r="Y95" s="2"/>
      <c r="Z95" s="2"/>
    </row>
    <row r="96" spans="1:26" ht="15.75" customHeight="1">
      <c r="A96" s="47" t="s">
        <v>56</v>
      </c>
      <c r="B96" s="43" t="s">
        <v>86</v>
      </c>
      <c r="C96" s="28">
        <v>0.08</v>
      </c>
      <c r="D96" s="29">
        <f>(C52+D116+D119)*C96</f>
        <v>0</v>
      </c>
      <c r="E96" s="48"/>
      <c r="F96" s="48"/>
      <c r="G96" s="48"/>
      <c r="H96" s="48"/>
      <c r="I96" s="48"/>
      <c r="J96" s="48"/>
      <c r="K96" s="48"/>
      <c r="L96" s="48"/>
      <c r="M96" s="48"/>
      <c r="N96" s="48"/>
      <c r="O96" s="48"/>
      <c r="P96" s="2"/>
      <c r="Q96" s="2"/>
      <c r="R96" s="2"/>
      <c r="S96" s="2"/>
      <c r="T96" s="2"/>
      <c r="U96" s="2"/>
      <c r="V96" s="2"/>
      <c r="W96" s="2"/>
      <c r="X96" s="2"/>
      <c r="Y96" s="2"/>
      <c r="Z96" s="2"/>
    </row>
    <row r="97" spans="1:26" ht="30">
      <c r="A97" s="30" t="s">
        <v>58</v>
      </c>
      <c r="B97" s="31" t="s">
        <v>87</v>
      </c>
      <c r="C97" s="32">
        <v>0.03</v>
      </c>
      <c r="D97" s="33">
        <f>(C52+D116+D119)*C97</f>
        <v>0</v>
      </c>
      <c r="E97" s="48"/>
      <c r="F97" s="48"/>
      <c r="G97" s="48"/>
      <c r="H97" s="48"/>
      <c r="I97" s="48"/>
      <c r="J97" s="48"/>
      <c r="K97" s="48"/>
      <c r="L97" s="48"/>
      <c r="M97" s="48"/>
      <c r="N97" s="48"/>
      <c r="O97" s="48"/>
      <c r="P97" s="2"/>
      <c r="Q97" s="2"/>
      <c r="R97" s="2"/>
      <c r="S97" s="2"/>
      <c r="T97" s="2"/>
      <c r="U97" s="2"/>
      <c r="V97" s="2"/>
      <c r="W97" s="2"/>
      <c r="X97" s="2"/>
      <c r="Y97" s="2"/>
      <c r="Z97" s="2"/>
    </row>
    <row r="98" spans="1:26" ht="15.75" customHeight="1">
      <c r="A98" s="47" t="s">
        <v>60</v>
      </c>
      <c r="B98" s="43" t="s">
        <v>88</v>
      </c>
      <c r="C98" s="28">
        <v>6.0000000000000001E-3</v>
      </c>
      <c r="D98" s="29">
        <f>(C52+D116+D119)*C98</f>
        <v>0</v>
      </c>
      <c r="E98" s="48"/>
      <c r="F98" s="48"/>
      <c r="G98" s="48"/>
      <c r="H98" s="48"/>
      <c r="I98" s="48"/>
      <c r="J98" s="48"/>
      <c r="K98" s="48"/>
      <c r="L98" s="48"/>
      <c r="M98" s="48"/>
      <c r="N98" s="48"/>
      <c r="O98" s="48"/>
      <c r="P98" s="2"/>
      <c r="Q98" s="2"/>
      <c r="R98" s="2"/>
      <c r="S98" s="2"/>
      <c r="T98" s="2"/>
      <c r="U98" s="2"/>
      <c r="V98" s="2"/>
      <c r="W98" s="2"/>
      <c r="X98" s="2"/>
      <c r="Y98" s="2"/>
      <c r="Z98" s="2"/>
    </row>
    <row r="99" spans="1:26" ht="15.75" customHeight="1">
      <c r="A99" s="179" t="s">
        <v>89</v>
      </c>
      <c r="B99" s="180"/>
      <c r="C99" s="34">
        <f t="shared" ref="C99:D99" si="0">SUM(C91:C98)</f>
        <v>0.3680000000000001</v>
      </c>
      <c r="D99" s="35">
        <f t="shared" si="0"/>
        <v>0</v>
      </c>
      <c r="E99" s="48"/>
      <c r="F99" s="48"/>
      <c r="G99" s="48"/>
      <c r="H99" s="48"/>
      <c r="I99" s="48"/>
      <c r="J99" s="48"/>
      <c r="K99" s="48"/>
      <c r="L99" s="48"/>
      <c r="M99" s="48"/>
      <c r="N99" s="48"/>
      <c r="O99" s="48"/>
      <c r="P99" s="2"/>
      <c r="Q99" s="2"/>
      <c r="R99" s="2"/>
      <c r="S99" s="2"/>
      <c r="T99" s="2"/>
      <c r="U99" s="2"/>
      <c r="V99" s="2"/>
      <c r="W99" s="2"/>
      <c r="X99" s="2"/>
      <c r="Y99" s="2"/>
      <c r="Z99" s="2"/>
    </row>
    <row r="100" spans="1:26" ht="15.75" customHeight="1">
      <c r="A100" s="184"/>
      <c r="B100" s="183"/>
      <c r="C100" s="183"/>
      <c r="D100" s="185"/>
      <c r="E100" s="48"/>
      <c r="F100" s="48"/>
      <c r="G100" s="48"/>
      <c r="H100" s="48"/>
      <c r="I100" s="48"/>
      <c r="J100" s="48"/>
      <c r="K100" s="48"/>
      <c r="L100" s="48"/>
      <c r="M100" s="48"/>
      <c r="N100" s="48"/>
      <c r="O100" s="48"/>
      <c r="P100" s="2"/>
      <c r="Q100" s="2"/>
      <c r="R100" s="2"/>
      <c r="S100" s="2"/>
      <c r="T100" s="2"/>
      <c r="U100" s="2"/>
      <c r="V100" s="2"/>
      <c r="W100" s="2"/>
      <c r="X100" s="2"/>
      <c r="Y100" s="2"/>
      <c r="Z100" s="2"/>
    </row>
    <row r="101" spans="1:26" ht="15.75" customHeight="1">
      <c r="A101" s="186" t="s">
        <v>90</v>
      </c>
      <c r="B101" s="183"/>
      <c r="C101" s="183"/>
      <c r="D101" s="180"/>
      <c r="E101" s="48"/>
      <c r="F101" s="48"/>
      <c r="G101" s="48"/>
      <c r="H101" s="48"/>
      <c r="I101" s="48"/>
      <c r="J101" s="48"/>
      <c r="K101" s="48"/>
      <c r="L101" s="48"/>
      <c r="M101" s="48"/>
      <c r="N101" s="48"/>
      <c r="O101" s="48"/>
      <c r="P101" s="2"/>
      <c r="Q101" s="2"/>
      <c r="R101" s="2"/>
      <c r="S101" s="2"/>
      <c r="T101" s="2"/>
      <c r="U101" s="2"/>
      <c r="V101" s="2"/>
      <c r="W101" s="2"/>
      <c r="X101" s="2"/>
      <c r="Y101" s="2"/>
      <c r="Z101" s="2"/>
    </row>
    <row r="102" spans="1:26" ht="15.75" customHeight="1">
      <c r="A102" s="186" t="s">
        <v>77</v>
      </c>
      <c r="B102" s="183"/>
      <c r="C102" s="183"/>
      <c r="D102" s="180"/>
      <c r="E102" s="48"/>
      <c r="F102" s="48"/>
      <c r="G102" s="48"/>
      <c r="H102" s="48"/>
      <c r="I102" s="48"/>
      <c r="J102" s="48"/>
      <c r="K102" s="48"/>
      <c r="L102" s="48"/>
      <c r="M102" s="48"/>
      <c r="N102" s="48"/>
      <c r="O102" s="48"/>
      <c r="P102" s="2"/>
      <c r="Q102" s="2"/>
      <c r="R102" s="2"/>
      <c r="S102" s="2"/>
      <c r="T102" s="2"/>
      <c r="U102" s="2"/>
      <c r="V102" s="2"/>
      <c r="W102" s="2"/>
      <c r="X102" s="2"/>
      <c r="Y102" s="2"/>
      <c r="Z102" s="2"/>
    </row>
    <row r="103" spans="1:26" ht="15.75" customHeight="1">
      <c r="A103" s="26" t="s">
        <v>78</v>
      </c>
      <c r="B103" s="26" t="s">
        <v>79</v>
      </c>
      <c r="C103" s="26" t="s">
        <v>80</v>
      </c>
      <c r="D103" s="26" t="s">
        <v>49</v>
      </c>
      <c r="E103" s="48"/>
      <c r="F103" s="48"/>
      <c r="G103" s="48"/>
      <c r="H103" s="48"/>
      <c r="I103" s="48"/>
      <c r="J103" s="48"/>
      <c r="K103" s="48"/>
      <c r="L103" s="48"/>
      <c r="M103" s="48"/>
      <c r="N103" s="48"/>
      <c r="O103" s="48"/>
      <c r="P103" s="2"/>
      <c r="Q103" s="2"/>
      <c r="R103" s="2"/>
      <c r="S103" s="2"/>
      <c r="T103" s="2"/>
      <c r="U103" s="2"/>
      <c r="V103" s="2"/>
      <c r="W103" s="2"/>
      <c r="X103" s="2"/>
      <c r="Y103" s="2"/>
      <c r="Z103" s="2"/>
    </row>
    <row r="104" spans="1:26" ht="15.75" customHeight="1">
      <c r="A104" s="47" t="s">
        <v>8</v>
      </c>
      <c r="B104" s="43" t="s">
        <v>81</v>
      </c>
      <c r="C104" s="28">
        <v>0.2</v>
      </c>
      <c r="D104" s="29">
        <f>(C64+D124+D127)*C104</f>
        <v>0</v>
      </c>
      <c r="E104" s="48"/>
      <c r="F104" s="48"/>
      <c r="G104" s="48"/>
      <c r="H104" s="48"/>
      <c r="I104" s="48"/>
      <c r="J104" s="48"/>
      <c r="K104" s="48"/>
      <c r="L104" s="48"/>
      <c r="M104" s="48"/>
      <c r="N104" s="48"/>
      <c r="O104" s="48"/>
      <c r="P104" s="2"/>
      <c r="Q104" s="2"/>
      <c r="R104" s="2"/>
      <c r="S104" s="2"/>
      <c r="T104" s="2"/>
      <c r="U104" s="2"/>
      <c r="V104" s="2"/>
      <c r="W104" s="2"/>
      <c r="X104" s="2"/>
      <c r="Y104" s="2"/>
      <c r="Z104" s="2"/>
    </row>
    <row r="105" spans="1:26" ht="15.75" customHeight="1">
      <c r="A105" s="47" t="s">
        <v>11</v>
      </c>
      <c r="B105" s="43" t="s">
        <v>82</v>
      </c>
      <c r="C105" s="28">
        <v>1.4999999999999999E-2</v>
      </c>
      <c r="D105" s="29">
        <f>(C64+D124+D127)*C105</f>
        <v>0</v>
      </c>
      <c r="E105" s="48"/>
      <c r="F105" s="48"/>
      <c r="G105" s="48"/>
      <c r="H105" s="48"/>
      <c r="I105" s="48"/>
      <c r="J105" s="48"/>
      <c r="K105" s="48"/>
      <c r="L105" s="48"/>
      <c r="M105" s="48"/>
      <c r="N105" s="48"/>
      <c r="O105" s="48"/>
      <c r="P105" s="2"/>
      <c r="Q105" s="2"/>
      <c r="R105" s="2"/>
      <c r="S105" s="2"/>
      <c r="T105" s="2"/>
      <c r="U105" s="2"/>
      <c r="V105" s="2"/>
      <c r="W105" s="2"/>
      <c r="X105" s="2"/>
      <c r="Y105" s="2"/>
      <c r="Z105" s="2"/>
    </row>
    <row r="106" spans="1:26" ht="15.75" customHeight="1">
      <c r="A106" s="47" t="s">
        <v>13</v>
      </c>
      <c r="B106" s="43" t="s">
        <v>83</v>
      </c>
      <c r="C106" s="28">
        <v>0.01</v>
      </c>
      <c r="D106" s="29">
        <f>(C64+D124+D127)*C106</f>
        <v>0</v>
      </c>
      <c r="E106" s="48"/>
      <c r="F106" s="48"/>
      <c r="G106" s="48"/>
      <c r="H106" s="48"/>
      <c r="I106" s="48"/>
      <c r="J106" s="48"/>
      <c r="K106" s="48"/>
      <c r="L106" s="48"/>
      <c r="M106" s="48"/>
      <c r="N106" s="48"/>
      <c r="O106" s="48"/>
      <c r="P106" s="2"/>
      <c r="Q106" s="2"/>
      <c r="R106" s="2"/>
      <c r="S106" s="2"/>
      <c r="T106" s="2"/>
      <c r="U106" s="2"/>
      <c r="V106" s="2"/>
      <c r="W106" s="2"/>
      <c r="X106" s="2"/>
      <c r="Y106" s="2"/>
      <c r="Z106" s="2"/>
    </row>
    <row r="107" spans="1:26" ht="15.75" customHeight="1">
      <c r="A107" s="47" t="s">
        <v>16</v>
      </c>
      <c r="B107" s="43" t="s">
        <v>84</v>
      </c>
      <c r="C107" s="28">
        <v>2E-3</v>
      </c>
      <c r="D107" s="29">
        <f>(C64+D124+D127)*C107</f>
        <v>0</v>
      </c>
      <c r="E107" s="48"/>
      <c r="F107" s="48"/>
      <c r="G107" s="48"/>
      <c r="H107" s="48"/>
      <c r="I107" s="48"/>
      <c r="J107" s="48"/>
      <c r="K107" s="48"/>
      <c r="L107" s="48"/>
      <c r="M107" s="48"/>
      <c r="N107" s="48"/>
      <c r="O107" s="48"/>
      <c r="P107" s="2"/>
      <c r="Q107" s="2"/>
      <c r="R107" s="2"/>
      <c r="S107" s="2"/>
      <c r="T107" s="2"/>
      <c r="U107" s="2"/>
      <c r="V107" s="2"/>
      <c r="W107" s="2"/>
      <c r="X107" s="2"/>
      <c r="Y107" s="2"/>
      <c r="Z107" s="2"/>
    </row>
    <row r="108" spans="1:26" ht="15.75" customHeight="1">
      <c r="A108" s="47" t="s">
        <v>54</v>
      </c>
      <c r="B108" s="43" t="s">
        <v>85</v>
      </c>
      <c r="C108" s="28">
        <v>2.5000000000000001E-2</v>
      </c>
      <c r="D108" s="29">
        <f>(C64+D124+D127)*C108</f>
        <v>0</v>
      </c>
      <c r="E108" s="48"/>
      <c r="F108" s="48"/>
      <c r="G108" s="48"/>
      <c r="H108" s="48"/>
      <c r="I108" s="48"/>
      <c r="J108" s="48"/>
      <c r="K108" s="48"/>
      <c r="L108" s="48"/>
      <c r="M108" s="48"/>
      <c r="N108" s="48"/>
      <c r="O108" s="48"/>
      <c r="P108" s="2"/>
      <c r="Q108" s="2"/>
      <c r="R108" s="2"/>
      <c r="S108" s="2"/>
      <c r="T108" s="2"/>
      <c r="U108" s="2"/>
      <c r="V108" s="2"/>
      <c r="W108" s="2"/>
      <c r="X108" s="2"/>
      <c r="Y108" s="2"/>
      <c r="Z108" s="2"/>
    </row>
    <row r="109" spans="1:26" ht="15.75" customHeight="1">
      <c r="A109" s="47" t="s">
        <v>56</v>
      </c>
      <c r="B109" s="43" t="s">
        <v>86</v>
      </c>
      <c r="C109" s="28">
        <v>0.08</v>
      </c>
      <c r="D109" s="29">
        <f>(C64+D124+D127)*C109</f>
        <v>0</v>
      </c>
      <c r="E109" s="48"/>
      <c r="F109" s="48"/>
      <c r="G109" s="48"/>
      <c r="H109" s="48"/>
      <c r="I109" s="48"/>
      <c r="J109" s="48"/>
      <c r="K109" s="48"/>
      <c r="L109" s="48"/>
      <c r="M109" s="48"/>
      <c r="N109" s="48"/>
      <c r="O109" s="48"/>
      <c r="P109" s="2"/>
      <c r="Q109" s="2"/>
      <c r="R109" s="2"/>
      <c r="S109" s="2"/>
      <c r="T109" s="2"/>
      <c r="U109" s="2"/>
      <c r="V109" s="2"/>
      <c r="W109" s="2"/>
      <c r="X109" s="2"/>
      <c r="Y109" s="2"/>
      <c r="Z109" s="2"/>
    </row>
    <row r="110" spans="1:26" ht="30">
      <c r="A110" s="30" t="s">
        <v>58</v>
      </c>
      <c r="B110" s="31" t="s">
        <v>87</v>
      </c>
      <c r="C110" s="32">
        <v>0.03</v>
      </c>
      <c r="D110" s="33">
        <f>(C64+D124+D127)*C110</f>
        <v>0</v>
      </c>
      <c r="E110" s="48"/>
      <c r="F110" s="48"/>
      <c r="G110" s="48"/>
      <c r="H110" s="48"/>
      <c r="I110" s="48"/>
      <c r="J110" s="48"/>
      <c r="K110" s="48"/>
      <c r="L110" s="48"/>
      <c r="M110" s="48"/>
      <c r="N110" s="48"/>
      <c r="O110" s="48"/>
      <c r="P110" s="2"/>
      <c r="Q110" s="2"/>
      <c r="R110" s="2"/>
      <c r="S110" s="2"/>
      <c r="T110" s="2"/>
      <c r="U110" s="2"/>
      <c r="V110" s="2"/>
      <c r="W110" s="2"/>
      <c r="X110" s="2"/>
      <c r="Y110" s="2"/>
      <c r="Z110" s="2"/>
    </row>
    <row r="111" spans="1:26" ht="15.75" customHeight="1">
      <c r="A111" s="47" t="s">
        <v>60</v>
      </c>
      <c r="B111" s="43" t="s">
        <v>88</v>
      </c>
      <c r="C111" s="28">
        <v>6.0000000000000001E-3</v>
      </c>
      <c r="D111" s="29">
        <f>(C64+D124+D127)*C111</f>
        <v>0</v>
      </c>
      <c r="E111" s="48"/>
      <c r="F111" s="48"/>
      <c r="G111" s="48"/>
      <c r="H111" s="48"/>
      <c r="I111" s="48"/>
      <c r="J111" s="48"/>
      <c r="K111" s="48"/>
      <c r="L111" s="48"/>
      <c r="M111" s="48"/>
      <c r="N111" s="48"/>
      <c r="O111" s="48"/>
      <c r="P111" s="2"/>
      <c r="Q111" s="2"/>
      <c r="R111" s="2"/>
      <c r="S111" s="2"/>
      <c r="T111" s="2"/>
      <c r="U111" s="2"/>
      <c r="V111" s="2"/>
      <c r="W111" s="2"/>
      <c r="X111" s="2"/>
      <c r="Y111" s="2"/>
      <c r="Z111" s="2"/>
    </row>
    <row r="112" spans="1:26" ht="15.75" customHeight="1">
      <c r="A112" s="181" t="s">
        <v>89</v>
      </c>
      <c r="B112" s="180"/>
      <c r="C112" s="36">
        <f t="shared" ref="C112:D112" si="1">SUM(C104:C111)</f>
        <v>0.3680000000000001</v>
      </c>
      <c r="D112" s="37">
        <f t="shared" si="1"/>
        <v>0</v>
      </c>
      <c r="E112" s="48"/>
      <c r="F112" s="48"/>
      <c r="G112" s="48"/>
      <c r="H112" s="48"/>
      <c r="I112" s="48"/>
      <c r="J112" s="48"/>
      <c r="K112" s="48"/>
      <c r="L112" s="48"/>
      <c r="M112" s="48"/>
      <c r="N112" s="48"/>
      <c r="O112" s="48"/>
      <c r="P112" s="2"/>
      <c r="Q112" s="2"/>
      <c r="R112" s="2"/>
      <c r="S112" s="2"/>
      <c r="T112" s="2"/>
      <c r="U112" s="2"/>
      <c r="V112" s="2"/>
      <c r="W112" s="2"/>
      <c r="X112" s="2"/>
      <c r="Y112" s="2"/>
      <c r="Z112" s="2"/>
    </row>
    <row r="113" spans="1:26" ht="15.75" customHeight="1">
      <c r="A113" s="25"/>
      <c r="B113" s="48"/>
      <c r="C113" s="48"/>
      <c r="D113" s="48"/>
      <c r="E113" s="48"/>
      <c r="F113" s="48"/>
      <c r="G113" s="48"/>
      <c r="H113" s="48"/>
      <c r="I113" s="48"/>
      <c r="J113" s="48"/>
      <c r="K113" s="48"/>
      <c r="L113" s="48"/>
      <c r="M113" s="48"/>
      <c r="N113" s="48"/>
      <c r="O113" s="48"/>
      <c r="P113" s="2"/>
      <c r="Q113" s="2"/>
      <c r="R113" s="2"/>
      <c r="S113" s="2"/>
      <c r="T113" s="2"/>
      <c r="U113" s="2"/>
      <c r="V113" s="2"/>
      <c r="W113" s="2"/>
      <c r="X113" s="2"/>
      <c r="Y113" s="2"/>
      <c r="Z113" s="2"/>
    </row>
    <row r="114" spans="1:26" ht="15.75" customHeight="1">
      <c r="A114" s="182" t="s">
        <v>91</v>
      </c>
      <c r="B114" s="183"/>
      <c r="C114" s="183"/>
      <c r="D114" s="180"/>
      <c r="E114" s="48"/>
      <c r="F114" s="48"/>
      <c r="G114" s="48"/>
      <c r="H114" s="48"/>
      <c r="I114" s="48"/>
      <c r="J114" s="48"/>
      <c r="K114" s="48"/>
      <c r="L114" s="48"/>
      <c r="M114" s="48"/>
      <c r="N114" s="48"/>
      <c r="O114" s="48"/>
      <c r="P114" s="2"/>
      <c r="Q114" s="2"/>
      <c r="R114" s="2"/>
      <c r="S114" s="2"/>
      <c r="T114" s="2"/>
      <c r="U114" s="2"/>
      <c r="V114" s="2"/>
      <c r="W114" s="2"/>
      <c r="X114" s="2"/>
      <c r="Y114" s="2"/>
      <c r="Z114" s="2"/>
    </row>
    <row r="115" spans="1:26" ht="15.75" customHeight="1">
      <c r="A115" s="16" t="s">
        <v>92</v>
      </c>
      <c r="B115" s="16" t="s">
        <v>93</v>
      </c>
      <c r="C115" s="16" t="s">
        <v>80</v>
      </c>
      <c r="D115" s="16" t="s">
        <v>49</v>
      </c>
      <c r="E115" s="48"/>
      <c r="F115" s="48"/>
      <c r="G115" s="48"/>
      <c r="H115" s="48"/>
      <c r="I115" s="48"/>
      <c r="J115" s="48"/>
      <c r="K115" s="48"/>
      <c r="L115" s="48"/>
      <c r="M115" s="48"/>
      <c r="N115" s="48"/>
      <c r="O115" s="48"/>
      <c r="P115" s="2"/>
      <c r="Q115" s="2"/>
      <c r="R115" s="2"/>
      <c r="S115" s="2"/>
      <c r="T115" s="2"/>
      <c r="U115" s="2"/>
      <c r="V115" s="2"/>
      <c r="W115" s="2"/>
      <c r="X115" s="2"/>
      <c r="Y115" s="2"/>
      <c r="Z115" s="2"/>
    </row>
    <row r="116" spans="1:26" ht="15.75" customHeight="1">
      <c r="A116" s="47" t="s">
        <v>8</v>
      </c>
      <c r="B116" s="43" t="s">
        <v>94</v>
      </c>
      <c r="C116" s="28">
        <v>8.3299999999999999E-2</v>
      </c>
      <c r="D116" s="29">
        <f>C52*C116</f>
        <v>0</v>
      </c>
      <c r="E116" s="48"/>
      <c r="F116" s="48"/>
      <c r="G116" s="48"/>
      <c r="H116" s="48"/>
      <c r="I116" s="48"/>
      <c r="J116" s="48"/>
      <c r="K116" s="48"/>
      <c r="L116" s="48"/>
      <c r="M116" s="48"/>
      <c r="N116" s="48"/>
      <c r="O116" s="48"/>
      <c r="P116" s="2"/>
      <c r="Q116" s="2"/>
      <c r="R116" s="2"/>
      <c r="S116" s="2"/>
      <c r="T116" s="2"/>
      <c r="U116" s="2"/>
      <c r="V116" s="2"/>
      <c r="W116" s="2"/>
      <c r="X116" s="2"/>
      <c r="Y116" s="2"/>
      <c r="Z116" s="2"/>
    </row>
    <row r="117" spans="1:26" ht="15.75" customHeight="1">
      <c r="A117" s="47" t="s">
        <v>11</v>
      </c>
      <c r="B117" s="43" t="s">
        <v>95</v>
      </c>
      <c r="C117" s="28">
        <v>2.7799999999999998E-2</v>
      </c>
      <c r="D117" s="29">
        <f>C117*$C$52</f>
        <v>0</v>
      </c>
      <c r="E117" s="48"/>
      <c r="F117" s="48"/>
      <c r="G117" s="48"/>
      <c r="H117" s="48"/>
      <c r="I117" s="48"/>
      <c r="J117" s="48"/>
      <c r="K117" s="48"/>
      <c r="L117" s="48"/>
      <c r="M117" s="48"/>
      <c r="N117" s="48"/>
      <c r="O117" s="48"/>
      <c r="P117" s="2"/>
      <c r="Q117" s="2"/>
      <c r="R117" s="2"/>
      <c r="S117" s="2"/>
      <c r="T117" s="2"/>
      <c r="U117" s="2"/>
      <c r="V117" s="2"/>
      <c r="W117" s="2"/>
      <c r="X117" s="2"/>
      <c r="Y117" s="2"/>
      <c r="Z117" s="2"/>
    </row>
    <row r="118" spans="1:26" ht="15.75" customHeight="1">
      <c r="A118" s="47"/>
      <c r="B118" s="7" t="s">
        <v>96</v>
      </c>
      <c r="C118" s="28"/>
      <c r="D118" s="29">
        <v>0</v>
      </c>
      <c r="E118" s="48"/>
      <c r="F118" s="48"/>
      <c r="G118" s="48"/>
      <c r="H118" s="48"/>
      <c r="I118" s="48"/>
      <c r="J118" s="48"/>
      <c r="K118" s="48"/>
      <c r="L118" s="48"/>
      <c r="M118" s="48"/>
      <c r="N118" s="48"/>
      <c r="O118" s="48"/>
      <c r="P118" s="2"/>
      <c r="Q118" s="2"/>
      <c r="R118" s="2"/>
      <c r="S118" s="2"/>
      <c r="T118" s="2"/>
      <c r="U118" s="2"/>
      <c r="V118" s="2"/>
      <c r="W118" s="2"/>
      <c r="X118" s="2"/>
      <c r="Y118" s="2"/>
      <c r="Z118" s="2"/>
    </row>
    <row r="119" spans="1:26" ht="30">
      <c r="A119" s="47"/>
      <c r="B119" s="43" t="s">
        <v>97</v>
      </c>
      <c r="C119" s="28">
        <f>SUM(C116:C118)</f>
        <v>0.1111</v>
      </c>
      <c r="D119" s="29">
        <f>C119*$C$52</f>
        <v>0</v>
      </c>
      <c r="E119" s="48"/>
      <c r="F119" s="48"/>
      <c r="G119" s="48"/>
      <c r="H119" s="48"/>
      <c r="I119" s="48"/>
      <c r="J119" s="48"/>
      <c r="K119" s="48"/>
      <c r="L119" s="48"/>
      <c r="M119" s="48"/>
      <c r="N119" s="48"/>
      <c r="O119" s="48"/>
      <c r="P119" s="2"/>
      <c r="Q119" s="2"/>
      <c r="R119" s="2"/>
      <c r="S119" s="2"/>
      <c r="T119" s="2"/>
      <c r="U119" s="2"/>
      <c r="V119" s="2"/>
      <c r="W119" s="2"/>
      <c r="X119" s="2"/>
      <c r="Y119" s="2"/>
      <c r="Z119" s="2"/>
    </row>
    <row r="120" spans="1:26" ht="15.75" customHeight="1">
      <c r="A120" s="179" t="s">
        <v>89</v>
      </c>
      <c r="B120" s="180"/>
      <c r="C120" s="34"/>
      <c r="D120" s="24">
        <f>D116+D117</f>
        <v>0</v>
      </c>
      <c r="E120" s="48"/>
      <c r="F120" s="48"/>
      <c r="G120" s="48"/>
      <c r="H120" s="48"/>
      <c r="I120" s="48"/>
      <c r="J120" s="48"/>
      <c r="K120" s="48"/>
      <c r="L120" s="48"/>
      <c r="M120" s="48"/>
      <c r="N120" s="48"/>
      <c r="O120" s="48"/>
      <c r="P120" s="2"/>
      <c r="Q120" s="2"/>
      <c r="R120" s="2"/>
      <c r="S120" s="2"/>
      <c r="T120" s="2"/>
      <c r="U120" s="2"/>
      <c r="V120" s="2"/>
      <c r="W120" s="2"/>
      <c r="X120" s="2"/>
      <c r="Y120" s="2"/>
      <c r="Z120" s="2"/>
    </row>
    <row r="121" spans="1:26" ht="15.75" customHeight="1">
      <c r="A121" s="25"/>
      <c r="B121" s="48"/>
      <c r="C121" s="48"/>
      <c r="D121" s="48"/>
      <c r="E121" s="48"/>
      <c r="F121" s="48"/>
      <c r="G121" s="48"/>
      <c r="H121" s="48"/>
      <c r="I121" s="48"/>
      <c r="J121" s="48"/>
      <c r="K121" s="48"/>
      <c r="L121" s="48"/>
      <c r="M121" s="48"/>
      <c r="N121" s="48"/>
      <c r="O121" s="48"/>
      <c r="P121" s="2"/>
      <c r="Q121" s="2"/>
      <c r="R121" s="2"/>
      <c r="S121" s="2"/>
      <c r="T121" s="2"/>
      <c r="U121" s="2"/>
      <c r="V121" s="2"/>
      <c r="W121" s="2"/>
      <c r="X121" s="2"/>
      <c r="Y121" s="2"/>
      <c r="Z121" s="2"/>
    </row>
    <row r="122" spans="1:26" ht="15.75" customHeight="1">
      <c r="A122" s="186" t="s">
        <v>98</v>
      </c>
      <c r="B122" s="183"/>
      <c r="C122" s="183"/>
      <c r="D122" s="180"/>
      <c r="E122" s="48"/>
      <c r="F122" s="48"/>
      <c r="G122" s="48"/>
      <c r="H122" s="48"/>
      <c r="I122" s="48"/>
      <c r="J122" s="48"/>
      <c r="K122" s="48"/>
      <c r="L122" s="48"/>
      <c r="M122" s="48"/>
      <c r="N122" s="48"/>
      <c r="O122" s="48"/>
      <c r="P122" s="2"/>
      <c r="Q122" s="2"/>
      <c r="R122" s="2"/>
      <c r="S122" s="2"/>
      <c r="T122" s="2"/>
      <c r="U122" s="2"/>
      <c r="V122" s="2"/>
      <c r="W122" s="2"/>
      <c r="X122" s="2"/>
      <c r="Y122" s="2"/>
      <c r="Z122" s="2"/>
    </row>
    <row r="123" spans="1:26" ht="15.75" customHeight="1">
      <c r="A123" s="26" t="s">
        <v>92</v>
      </c>
      <c r="B123" s="26" t="s">
        <v>93</v>
      </c>
      <c r="C123" s="26" t="s">
        <v>80</v>
      </c>
      <c r="D123" s="26" t="s">
        <v>49</v>
      </c>
      <c r="E123" s="48"/>
      <c r="F123" s="48"/>
      <c r="G123" s="48"/>
      <c r="H123" s="48"/>
      <c r="I123" s="48"/>
      <c r="J123" s="48"/>
      <c r="K123" s="48"/>
      <c r="L123" s="48"/>
      <c r="M123" s="48"/>
      <c r="N123" s="48"/>
      <c r="O123" s="48"/>
      <c r="P123" s="2"/>
      <c r="Q123" s="2"/>
      <c r="R123" s="2"/>
      <c r="S123" s="2"/>
      <c r="T123" s="2"/>
      <c r="U123" s="2"/>
      <c r="V123" s="2"/>
      <c r="W123" s="2"/>
      <c r="X123" s="2"/>
      <c r="Y123" s="2"/>
      <c r="Z123" s="2"/>
    </row>
    <row r="124" spans="1:26" ht="15.75" customHeight="1">
      <c r="A124" s="47" t="s">
        <v>8</v>
      </c>
      <c r="B124" s="43" t="s">
        <v>94</v>
      </c>
      <c r="C124" s="28">
        <v>8.3299999999999999E-2</v>
      </c>
      <c r="D124" s="29">
        <f>C64*C124</f>
        <v>0</v>
      </c>
      <c r="E124" s="48"/>
      <c r="F124" s="48"/>
      <c r="G124" s="48"/>
      <c r="H124" s="48"/>
      <c r="I124" s="48"/>
      <c r="J124" s="48"/>
      <c r="K124" s="48"/>
      <c r="L124" s="48"/>
      <c r="M124" s="48"/>
      <c r="N124" s="48"/>
      <c r="O124" s="48"/>
      <c r="P124" s="2"/>
      <c r="Q124" s="2"/>
      <c r="R124" s="2"/>
      <c r="S124" s="2"/>
      <c r="T124" s="2"/>
      <c r="U124" s="2"/>
      <c r="V124" s="2"/>
      <c r="W124" s="2"/>
      <c r="X124" s="2"/>
      <c r="Y124" s="2"/>
      <c r="Z124" s="2"/>
    </row>
    <row r="125" spans="1:26" ht="15.75" customHeight="1">
      <c r="A125" s="47" t="s">
        <v>11</v>
      </c>
      <c r="B125" s="43" t="s">
        <v>95</v>
      </c>
      <c r="C125" s="28">
        <v>2.7799999999999998E-2</v>
      </c>
      <c r="D125" s="29">
        <f>C125*$C$64</f>
        <v>0</v>
      </c>
      <c r="E125" s="48"/>
      <c r="F125" s="48"/>
      <c r="G125" s="48"/>
      <c r="H125" s="48"/>
      <c r="I125" s="48"/>
      <c r="J125" s="48"/>
      <c r="K125" s="48"/>
      <c r="L125" s="48"/>
      <c r="M125" s="48"/>
      <c r="N125" s="48"/>
      <c r="O125" s="48"/>
      <c r="P125" s="2"/>
      <c r="Q125" s="2"/>
      <c r="R125" s="2"/>
      <c r="S125" s="2"/>
      <c r="T125" s="2"/>
      <c r="U125" s="2"/>
      <c r="V125" s="2"/>
      <c r="W125" s="2"/>
      <c r="X125" s="2"/>
      <c r="Y125" s="2"/>
      <c r="Z125" s="2"/>
    </row>
    <row r="126" spans="1:26" ht="15.75" customHeight="1">
      <c r="A126" s="47"/>
      <c r="B126" s="7" t="s">
        <v>96</v>
      </c>
      <c r="C126" s="28"/>
      <c r="D126" s="29">
        <f>SUM(D125)</f>
        <v>0</v>
      </c>
      <c r="E126" s="48"/>
      <c r="F126" s="48"/>
      <c r="G126" s="48"/>
      <c r="H126" s="48"/>
      <c r="I126" s="48"/>
      <c r="J126" s="48"/>
      <c r="K126" s="48"/>
      <c r="L126" s="48"/>
      <c r="M126" s="48"/>
      <c r="N126" s="48"/>
      <c r="O126" s="48"/>
      <c r="P126" s="2"/>
      <c r="Q126" s="2"/>
      <c r="R126" s="2"/>
      <c r="S126" s="2"/>
      <c r="T126" s="2"/>
      <c r="U126" s="2"/>
      <c r="V126" s="2"/>
      <c r="W126" s="2"/>
      <c r="X126" s="2"/>
      <c r="Y126" s="2"/>
      <c r="Z126" s="2"/>
    </row>
    <row r="127" spans="1:26" ht="30">
      <c r="A127" s="47"/>
      <c r="B127" s="43" t="s">
        <v>97</v>
      </c>
      <c r="C127" s="28">
        <f>SUM(C124:C126)</f>
        <v>0.1111</v>
      </c>
      <c r="D127" s="29">
        <f>C127*$C$64</f>
        <v>0</v>
      </c>
      <c r="E127" s="48"/>
      <c r="F127" s="48"/>
      <c r="G127" s="48"/>
      <c r="H127" s="48"/>
      <c r="I127" s="48"/>
      <c r="J127" s="48"/>
      <c r="K127" s="48"/>
      <c r="L127" s="48"/>
      <c r="M127" s="48"/>
      <c r="N127" s="48"/>
      <c r="O127" s="48"/>
      <c r="P127" s="2"/>
      <c r="Q127" s="2"/>
      <c r="R127" s="2"/>
      <c r="S127" s="2"/>
      <c r="T127" s="2"/>
      <c r="U127" s="2"/>
      <c r="V127" s="2"/>
      <c r="W127" s="2"/>
      <c r="X127" s="2"/>
      <c r="Y127" s="2"/>
      <c r="Z127" s="2"/>
    </row>
    <row r="128" spans="1:26" ht="15.75" customHeight="1">
      <c r="A128" s="181" t="s">
        <v>89</v>
      </c>
      <c r="B128" s="180"/>
      <c r="C128" s="36"/>
      <c r="D128" s="27">
        <f>D124+D126</f>
        <v>0</v>
      </c>
      <c r="E128" s="48"/>
      <c r="F128" s="48"/>
      <c r="G128" s="48"/>
      <c r="H128" s="48"/>
      <c r="I128" s="48"/>
      <c r="J128" s="48"/>
      <c r="K128" s="48"/>
      <c r="L128" s="48"/>
      <c r="M128" s="48"/>
      <c r="N128" s="48"/>
      <c r="O128" s="48"/>
      <c r="P128" s="2"/>
      <c r="Q128" s="2"/>
      <c r="R128" s="2"/>
      <c r="S128" s="2"/>
      <c r="T128" s="2"/>
      <c r="U128" s="2"/>
      <c r="V128" s="2"/>
      <c r="W128" s="2"/>
      <c r="X128" s="2"/>
      <c r="Y128" s="2"/>
      <c r="Z128" s="2"/>
    </row>
    <row r="129" spans="1:26" ht="15.75" customHeight="1">
      <c r="A129" s="25"/>
      <c r="B129" s="48"/>
      <c r="C129" s="48"/>
      <c r="D129" s="48"/>
      <c r="E129" s="48"/>
      <c r="F129" s="48"/>
      <c r="G129" s="48"/>
      <c r="H129" s="48"/>
      <c r="I129" s="48"/>
      <c r="J129" s="48"/>
      <c r="K129" s="48"/>
      <c r="L129" s="48"/>
      <c r="M129" s="48"/>
      <c r="N129" s="48"/>
      <c r="O129" s="48"/>
      <c r="P129" s="2"/>
      <c r="Q129" s="2"/>
      <c r="R129" s="2"/>
      <c r="S129" s="2"/>
      <c r="T129" s="2"/>
      <c r="U129" s="2"/>
      <c r="V129" s="2"/>
      <c r="W129" s="2"/>
      <c r="X129" s="2"/>
      <c r="Y129" s="2"/>
      <c r="Z129" s="2"/>
    </row>
    <row r="130" spans="1:26" ht="15.75" customHeight="1">
      <c r="A130" s="182" t="s">
        <v>99</v>
      </c>
      <c r="B130" s="183"/>
      <c r="C130" s="183"/>
      <c r="D130" s="180"/>
      <c r="E130" s="48"/>
      <c r="F130" s="48"/>
      <c r="G130" s="48"/>
      <c r="H130" s="48"/>
      <c r="I130" s="48"/>
      <c r="J130" s="48"/>
      <c r="K130" s="48"/>
      <c r="L130" s="48"/>
      <c r="M130" s="48"/>
      <c r="N130" s="48"/>
      <c r="O130" s="48"/>
      <c r="P130" s="2"/>
      <c r="Q130" s="2"/>
      <c r="R130" s="2"/>
      <c r="S130" s="2"/>
      <c r="T130" s="2"/>
      <c r="U130" s="2"/>
      <c r="V130" s="2"/>
      <c r="W130" s="2"/>
      <c r="X130" s="2"/>
      <c r="Y130" s="2"/>
      <c r="Z130" s="2"/>
    </row>
    <row r="131" spans="1:26" ht="15.75" customHeight="1">
      <c r="A131" s="16" t="s">
        <v>100</v>
      </c>
      <c r="B131" s="16" t="s">
        <v>101</v>
      </c>
      <c r="C131" s="16" t="s">
        <v>80</v>
      </c>
      <c r="D131" s="16" t="s">
        <v>49</v>
      </c>
      <c r="E131" s="48"/>
      <c r="F131" s="48"/>
      <c r="G131" s="48"/>
      <c r="H131" s="48"/>
      <c r="I131" s="48"/>
      <c r="J131" s="48"/>
      <c r="K131" s="48"/>
      <c r="L131" s="48"/>
      <c r="M131" s="48"/>
      <c r="N131" s="48"/>
      <c r="O131" s="48"/>
      <c r="P131" s="2"/>
      <c r="Q131" s="2"/>
      <c r="R131" s="2"/>
      <c r="S131" s="2"/>
      <c r="T131" s="2"/>
      <c r="U131" s="2"/>
      <c r="V131" s="2"/>
      <c r="W131" s="2"/>
      <c r="X131" s="2"/>
      <c r="Y131" s="2"/>
      <c r="Z131" s="2"/>
    </row>
    <row r="132" spans="1:26" ht="15.75" customHeight="1">
      <c r="A132" s="47" t="s">
        <v>8</v>
      </c>
      <c r="B132" s="43" t="s">
        <v>101</v>
      </c>
      <c r="C132" s="32">
        <v>5.0000000000000001E-4</v>
      </c>
      <c r="D132" s="33">
        <f t="shared" ref="D132:D133" si="2">C132*$C$52</f>
        <v>0</v>
      </c>
      <c r="E132" s="48"/>
      <c r="F132" s="48"/>
      <c r="G132" s="48"/>
      <c r="H132" s="38"/>
      <c r="I132" s="48"/>
      <c r="J132" s="48"/>
      <c r="K132" s="48"/>
      <c r="L132" s="48"/>
      <c r="M132" s="48"/>
      <c r="N132" s="48"/>
      <c r="O132" s="48"/>
      <c r="P132" s="2"/>
      <c r="Q132" s="2"/>
      <c r="R132" s="2"/>
      <c r="S132" s="2"/>
      <c r="T132" s="2"/>
      <c r="U132" s="2"/>
      <c r="V132" s="2"/>
      <c r="W132" s="2"/>
      <c r="X132" s="2"/>
      <c r="Y132" s="2"/>
      <c r="Z132" s="2"/>
    </row>
    <row r="133" spans="1:26" ht="30">
      <c r="A133" s="47" t="s">
        <v>11</v>
      </c>
      <c r="B133" s="43" t="s">
        <v>102</v>
      </c>
      <c r="C133" s="28"/>
      <c r="D133" s="29">
        <f t="shared" si="2"/>
        <v>0</v>
      </c>
      <c r="E133" s="48"/>
      <c r="F133" s="48"/>
      <c r="G133" s="48"/>
      <c r="H133" s="48"/>
      <c r="I133" s="48"/>
      <c r="J133" s="48"/>
      <c r="K133" s="48"/>
      <c r="L133" s="48"/>
      <c r="M133" s="48"/>
      <c r="N133" s="48"/>
      <c r="O133" s="48"/>
      <c r="P133" s="2"/>
      <c r="Q133" s="2"/>
      <c r="R133" s="2"/>
      <c r="S133" s="2"/>
      <c r="T133" s="2"/>
      <c r="U133" s="2"/>
      <c r="V133" s="2"/>
      <c r="W133" s="2"/>
      <c r="X133" s="2"/>
      <c r="Y133" s="2"/>
      <c r="Z133" s="2"/>
    </row>
    <row r="134" spans="1:26" ht="15.75" customHeight="1">
      <c r="A134" s="179" t="s">
        <v>89</v>
      </c>
      <c r="B134" s="180"/>
      <c r="C134" s="34"/>
      <c r="D134" s="24">
        <f>SUM(D133,D132)</f>
        <v>0</v>
      </c>
      <c r="E134" s="48"/>
      <c r="F134" s="48"/>
      <c r="G134" s="48"/>
      <c r="H134" s="48"/>
      <c r="I134" s="48"/>
      <c r="J134" s="48"/>
      <c r="K134" s="48"/>
      <c r="L134" s="48"/>
      <c r="M134" s="48"/>
      <c r="N134" s="48"/>
      <c r="O134" s="48"/>
      <c r="P134" s="2"/>
      <c r="Q134" s="2"/>
      <c r="R134" s="2"/>
      <c r="S134" s="2"/>
      <c r="T134" s="2"/>
      <c r="U134" s="2"/>
      <c r="V134" s="2"/>
      <c r="W134" s="2"/>
      <c r="X134" s="2"/>
      <c r="Y134" s="2"/>
      <c r="Z134" s="2"/>
    </row>
    <row r="135" spans="1:26" ht="15.75" customHeight="1">
      <c r="A135" s="39"/>
      <c r="B135" s="48"/>
      <c r="C135" s="48"/>
      <c r="D135" s="48"/>
      <c r="E135" s="48"/>
      <c r="F135" s="48"/>
      <c r="G135" s="48"/>
      <c r="H135" s="48"/>
      <c r="I135" s="48"/>
      <c r="J135" s="48"/>
      <c r="K135" s="48"/>
      <c r="L135" s="48"/>
      <c r="M135" s="48"/>
      <c r="N135" s="48"/>
      <c r="O135" s="48"/>
      <c r="P135" s="2"/>
      <c r="Q135" s="2"/>
      <c r="R135" s="2"/>
      <c r="S135" s="2"/>
      <c r="T135" s="2"/>
      <c r="U135" s="2"/>
      <c r="V135" s="2"/>
      <c r="W135" s="2"/>
      <c r="X135" s="2"/>
      <c r="Y135" s="2"/>
      <c r="Z135" s="2"/>
    </row>
    <row r="136" spans="1:26" ht="15.75" customHeight="1">
      <c r="A136" s="186" t="s">
        <v>103</v>
      </c>
      <c r="B136" s="183"/>
      <c r="C136" s="183"/>
      <c r="D136" s="180"/>
      <c r="E136" s="48"/>
      <c r="F136" s="48"/>
      <c r="G136" s="48"/>
      <c r="H136" s="48"/>
      <c r="I136" s="48"/>
      <c r="J136" s="48"/>
      <c r="K136" s="48"/>
      <c r="L136" s="48"/>
      <c r="M136" s="48"/>
      <c r="N136" s="48"/>
      <c r="O136" s="48"/>
      <c r="P136" s="2"/>
      <c r="Q136" s="2"/>
      <c r="R136" s="2"/>
      <c r="S136" s="2"/>
      <c r="T136" s="2"/>
      <c r="U136" s="2"/>
      <c r="V136" s="2"/>
      <c r="W136" s="2"/>
      <c r="X136" s="2"/>
      <c r="Y136" s="2"/>
      <c r="Z136" s="2"/>
    </row>
    <row r="137" spans="1:26" ht="15.75" customHeight="1">
      <c r="A137" s="26" t="s">
        <v>100</v>
      </c>
      <c r="B137" s="26" t="s">
        <v>101</v>
      </c>
      <c r="C137" s="26" t="s">
        <v>80</v>
      </c>
      <c r="D137" s="26" t="s">
        <v>49</v>
      </c>
      <c r="E137" s="48"/>
      <c r="F137" s="48"/>
      <c r="G137" s="48"/>
      <c r="H137" s="48"/>
      <c r="I137" s="48"/>
      <c r="J137" s="48"/>
      <c r="K137" s="48"/>
      <c r="L137" s="48"/>
      <c r="M137" s="48"/>
      <c r="N137" s="48"/>
      <c r="O137" s="48"/>
      <c r="P137" s="2"/>
      <c r="Q137" s="2"/>
      <c r="R137" s="2"/>
      <c r="S137" s="2"/>
      <c r="T137" s="2"/>
      <c r="U137" s="2"/>
      <c r="V137" s="2"/>
      <c r="W137" s="2"/>
      <c r="X137" s="2"/>
      <c r="Y137" s="2"/>
      <c r="Z137" s="2"/>
    </row>
    <row r="138" spans="1:26" ht="15.75" customHeight="1">
      <c r="A138" s="47" t="s">
        <v>8</v>
      </c>
      <c r="B138" s="43" t="s">
        <v>101</v>
      </c>
      <c r="C138" s="32">
        <v>5.0000000000000001E-4</v>
      </c>
      <c r="D138" s="33">
        <f>C138*$C$64</f>
        <v>0</v>
      </c>
      <c r="E138" s="48"/>
      <c r="F138" s="48"/>
      <c r="G138" s="48"/>
      <c r="H138" s="48"/>
      <c r="I138" s="48"/>
      <c r="J138" s="48"/>
      <c r="K138" s="48"/>
      <c r="L138" s="48"/>
      <c r="M138" s="48"/>
      <c r="N138" s="48"/>
      <c r="O138" s="48"/>
      <c r="P138" s="2"/>
      <c r="Q138" s="2"/>
      <c r="R138" s="2"/>
      <c r="S138" s="2"/>
      <c r="T138" s="2"/>
      <c r="U138" s="2"/>
      <c r="V138" s="2"/>
      <c r="W138" s="2"/>
      <c r="X138" s="2"/>
      <c r="Y138" s="2"/>
      <c r="Z138" s="2"/>
    </row>
    <row r="139" spans="1:26" ht="30">
      <c r="A139" s="47" t="s">
        <v>11</v>
      </c>
      <c r="B139" s="43" t="s">
        <v>102</v>
      </c>
      <c r="C139" s="28"/>
      <c r="D139" s="29">
        <f t="shared" ref="D139" si="3">C139*$C$52</f>
        <v>0</v>
      </c>
      <c r="E139" s="48"/>
      <c r="F139" s="48"/>
      <c r="G139" s="48"/>
      <c r="H139" s="48"/>
      <c r="I139" s="48"/>
      <c r="J139" s="48"/>
      <c r="K139" s="48"/>
      <c r="L139" s="48"/>
      <c r="M139" s="48"/>
      <c r="N139" s="48"/>
      <c r="O139" s="48"/>
      <c r="P139" s="2"/>
      <c r="Q139" s="2"/>
      <c r="R139" s="2"/>
      <c r="S139" s="2"/>
      <c r="T139" s="2"/>
      <c r="U139" s="2"/>
      <c r="V139" s="2"/>
      <c r="W139" s="2"/>
      <c r="X139" s="2"/>
      <c r="Y139" s="2"/>
      <c r="Z139" s="2"/>
    </row>
    <row r="140" spans="1:26" ht="15.75" customHeight="1">
      <c r="A140" s="181" t="s">
        <v>89</v>
      </c>
      <c r="B140" s="180"/>
      <c r="C140" s="36"/>
      <c r="D140" s="27">
        <f>SUM(D139,D138)</f>
        <v>0</v>
      </c>
      <c r="E140" s="48"/>
      <c r="F140" s="48"/>
      <c r="G140" s="48"/>
      <c r="H140" s="48"/>
      <c r="I140" s="48"/>
      <c r="J140" s="48"/>
      <c r="K140" s="48"/>
      <c r="L140" s="48"/>
      <c r="M140" s="48"/>
      <c r="N140" s="48"/>
      <c r="O140" s="48"/>
      <c r="P140" s="2"/>
      <c r="Q140" s="2"/>
      <c r="R140" s="2"/>
      <c r="S140" s="2"/>
      <c r="T140" s="2"/>
      <c r="U140" s="2"/>
      <c r="V140" s="2"/>
      <c r="W140" s="2"/>
      <c r="X140" s="2"/>
      <c r="Y140" s="2"/>
      <c r="Z140" s="2"/>
    </row>
    <row r="141" spans="1:26" ht="15.75" customHeight="1">
      <c r="A141" s="39"/>
      <c r="B141" s="48"/>
      <c r="C141" s="48"/>
      <c r="D141" s="48"/>
      <c r="E141" s="48"/>
      <c r="F141" s="48"/>
      <c r="G141" s="48"/>
      <c r="H141" s="48"/>
      <c r="I141" s="48"/>
      <c r="J141" s="48"/>
      <c r="K141" s="48"/>
      <c r="L141" s="48"/>
      <c r="M141" s="48"/>
      <c r="N141" s="48"/>
      <c r="O141" s="48"/>
      <c r="P141" s="2"/>
      <c r="Q141" s="2"/>
      <c r="R141" s="2"/>
      <c r="S141" s="2"/>
      <c r="T141" s="2"/>
      <c r="U141" s="2"/>
      <c r="V141" s="2"/>
      <c r="W141" s="2"/>
      <c r="X141" s="2"/>
      <c r="Y141" s="2"/>
      <c r="Z141" s="2"/>
    </row>
    <row r="142" spans="1:26" ht="15.75" customHeight="1">
      <c r="A142" s="182" t="s">
        <v>104</v>
      </c>
      <c r="B142" s="183"/>
      <c r="C142" s="183"/>
      <c r="D142" s="180"/>
      <c r="E142" s="48"/>
      <c r="F142" s="48"/>
      <c r="G142" s="48"/>
      <c r="H142" s="48"/>
      <c r="I142" s="48"/>
      <c r="J142" s="48"/>
      <c r="K142" s="48"/>
      <c r="L142" s="48"/>
      <c r="M142" s="48"/>
      <c r="N142" s="48"/>
      <c r="O142" s="48"/>
      <c r="P142" s="2"/>
      <c r="Q142" s="2"/>
      <c r="R142" s="2"/>
      <c r="S142" s="2"/>
      <c r="T142" s="2"/>
      <c r="U142" s="2"/>
      <c r="V142" s="2"/>
      <c r="W142" s="2"/>
      <c r="X142" s="2"/>
      <c r="Y142" s="2"/>
      <c r="Z142" s="2"/>
    </row>
    <row r="143" spans="1:26" ht="15.75" customHeight="1">
      <c r="A143" s="16" t="s">
        <v>105</v>
      </c>
      <c r="B143" s="16" t="s">
        <v>106</v>
      </c>
      <c r="C143" s="16" t="s">
        <v>80</v>
      </c>
      <c r="D143" s="16" t="s">
        <v>49</v>
      </c>
      <c r="E143" s="48"/>
      <c r="F143" s="48"/>
      <c r="G143" s="48"/>
      <c r="H143" s="48"/>
      <c r="I143" s="48"/>
      <c r="J143" s="48"/>
      <c r="K143" s="48"/>
      <c r="L143" s="48"/>
      <c r="M143" s="48"/>
      <c r="N143" s="48"/>
      <c r="O143" s="48"/>
      <c r="P143" s="2"/>
      <c r="Q143" s="2"/>
      <c r="R143" s="2"/>
      <c r="S143" s="2"/>
      <c r="T143" s="2"/>
      <c r="U143" s="2"/>
      <c r="V143" s="2"/>
      <c r="W143" s="2"/>
      <c r="X143" s="2"/>
      <c r="Y143" s="2"/>
      <c r="Z143" s="2"/>
    </row>
    <row r="144" spans="1:26" ht="15.75" customHeight="1">
      <c r="A144" s="47" t="s">
        <v>8</v>
      </c>
      <c r="B144" s="43" t="s">
        <v>107</v>
      </c>
      <c r="C144" s="32">
        <v>1.2999999999999999E-3</v>
      </c>
      <c r="D144" s="33">
        <f t="shared" ref="D144:D149" si="4">C144*$C$52</f>
        <v>0</v>
      </c>
      <c r="E144" s="48"/>
      <c r="F144" s="48"/>
      <c r="G144" s="48"/>
      <c r="H144" s="48"/>
      <c r="I144" s="48"/>
      <c r="J144" s="48"/>
      <c r="K144" s="48"/>
      <c r="L144" s="48"/>
      <c r="M144" s="48"/>
      <c r="N144" s="48"/>
      <c r="O144" s="48"/>
      <c r="P144" s="2"/>
      <c r="Q144" s="2"/>
      <c r="R144" s="2"/>
      <c r="S144" s="2"/>
      <c r="T144" s="2"/>
      <c r="U144" s="2"/>
      <c r="V144" s="2"/>
      <c r="W144" s="2"/>
      <c r="X144" s="2"/>
      <c r="Y144" s="2"/>
      <c r="Z144" s="2"/>
    </row>
    <row r="145" spans="1:26" ht="30">
      <c r="A145" s="47" t="s">
        <v>11</v>
      </c>
      <c r="B145" s="43" t="s">
        <v>108</v>
      </c>
      <c r="C145" s="32">
        <v>2.8999999999999998E-3</v>
      </c>
      <c r="D145" s="33">
        <f t="shared" si="4"/>
        <v>0</v>
      </c>
      <c r="E145" s="48"/>
      <c r="F145" s="48"/>
      <c r="G145" s="48"/>
      <c r="H145" s="48"/>
      <c r="I145" s="48"/>
      <c r="J145" s="48"/>
      <c r="K145" s="48"/>
      <c r="L145" s="48"/>
      <c r="M145" s="48"/>
      <c r="N145" s="48"/>
      <c r="O145" s="48"/>
      <c r="P145" s="2"/>
      <c r="Q145" s="2"/>
      <c r="R145" s="2"/>
      <c r="S145" s="2"/>
      <c r="T145" s="2"/>
      <c r="U145" s="2"/>
      <c r="V145" s="2"/>
      <c r="W145" s="2"/>
      <c r="X145" s="2"/>
      <c r="Y145" s="2"/>
      <c r="Z145" s="2"/>
    </row>
    <row r="146" spans="1:26" ht="30">
      <c r="A146" s="47" t="s">
        <v>13</v>
      </c>
      <c r="B146" s="43" t="s">
        <v>109</v>
      </c>
      <c r="C146" s="32">
        <v>0.04</v>
      </c>
      <c r="D146" s="33">
        <f t="shared" si="4"/>
        <v>0</v>
      </c>
      <c r="E146" s="48"/>
      <c r="F146" s="48"/>
      <c r="G146" s="48"/>
      <c r="H146" s="48"/>
      <c r="I146" s="48"/>
      <c r="J146" s="48"/>
      <c r="K146" s="48"/>
      <c r="L146" s="48"/>
      <c r="M146" s="48"/>
      <c r="N146" s="48"/>
      <c r="O146" s="48"/>
      <c r="P146" s="2"/>
      <c r="Q146" s="2"/>
      <c r="R146" s="2"/>
      <c r="S146" s="2"/>
      <c r="T146" s="2"/>
      <c r="U146" s="2"/>
      <c r="V146" s="2"/>
      <c r="W146" s="2"/>
      <c r="X146" s="2"/>
      <c r="Y146" s="2"/>
      <c r="Z146" s="2"/>
    </row>
    <row r="147" spans="1:26" ht="15.75" customHeight="1">
      <c r="A147" s="47" t="s">
        <v>16</v>
      </c>
      <c r="B147" s="43" t="s">
        <v>110</v>
      </c>
      <c r="C147" s="32">
        <v>1.2200000000000001E-2</v>
      </c>
      <c r="D147" s="33">
        <f t="shared" si="4"/>
        <v>0</v>
      </c>
      <c r="E147" s="48"/>
      <c r="F147" s="48"/>
      <c r="G147" s="48"/>
      <c r="H147" s="48"/>
      <c r="I147" s="48"/>
      <c r="J147" s="48"/>
      <c r="K147" s="48"/>
      <c r="L147" s="48"/>
      <c r="M147" s="48"/>
      <c r="N147" s="48"/>
      <c r="O147" s="48"/>
      <c r="P147" s="2"/>
      <c r="Q147" s="2"/>
      <c r="R147" s="2"/>
      <c r="S147" s="2"/>
      <c r="T147" s="2"/>
      <c r="U147" s="2"/>
      <c r="V147" s="2"/>
      <c r="W147" s="2"/>
      <c r="X147" s="2"/>
      <c r="Y147" s="2"/>
      <c r="Z147" s="2"/>
    </row>
    <row r="148" spans="1:26" ht="30">
      <c r="A148" s="47" t="s">
        <v>54</v>
      </c>
      <c r="B148" s="43" t="s">
        <v>111</v>
      </c>
      <c r="C148" s="32">
        <v>4.4999999999999997E-3</v>
      </c>
      <c r="D148" s="33">
        <f t="shared" si="4"/>
        <v>0</v>
      </c>
      <c r="E148" s="48"/>
      <c r="F148" s="48"/>
      <c r="G148" s="48"/>
      <c r="H148" s="48"/>
      <c r="I148" s="48"/>
      <c r="J148" s="48"/>
      <c r="K148" s="48"/>
      <c r="L148" s="48"/>
      <c r="M148" s="48"/>
      <c r="N148" s="48"/>
      <c r="O148" s="48"/>
      <c r="P148" s="2"/>
      <c r="Q148" s="2"/>
      <c r="R148" s="2"/>
      <c r="S148" s="2"/>
      <c r="T148" s="2"/>
      <c r="U148" s="2"/>
      <c r="V148" s="2"/>
      <c r="W148" s="2"/>
      <c r="X148" s="2"/>
      <c r="Y148" s="2"/>
      <c r="Z148" s="2"/>
    </row>
    <row r="149" spans="1:26" ht="15.75" customHeight="1">
      <c r="A149" s="47" t="s">
        <v>56</v>
      </c>
      <c r="B149" s="43" t="s">
        <v>112</v>
      </c>
      <c r="C149" s="32">
        <v>0.04</v>
      </c>
      <c r="D149" s="33">
        <f t="shared" si="4"/>
        <v>0</v>
      </c>
      <c r="E149" s="48"/>
      <c r="F149" s="48"/>
      <c r="G149" s="48"/>
      <c r="H149" s="48"/>
      <c r="I149" s="48"/>
      <c r="J149" s="48"/>
      <c r="K149" s="48"/>
      <c r="L149" s="48"/>
      <c r="M149" s="48"/>
      <c r="N149" s="48"/>
      <c r="O149" s="48"/>
      <c r="P149" s="2"/>
      <c r="Q149" s="2"/>
      <c r="R149" s="2"/>
      <c r="S149" s="2"/>
      <c r="T149" s="2"/>
      <c r="U149" s="2"/>
      <c r="V149" s="2"/>
      <c r="W149" s="2"/>
      <c r="X149" s="2"/>
      <c r="Y149" s="2"/>
      <c r="Z149" s="2"/>
    </row>
    <row r="150" spans="1:26" ht="15.75" customHeight="1">
      <c r="A150" s="179" t="s">
        <v>113</v>
      </c>
      <c r="B150" s="180"/>
      <c r="C150" s="34">
        <f t="shared" ref="C150:D150" si="5">SUM(C144:C149)</f>
        <v>0.1009</v>
      </c>
      <c r="D150" s="24">
        <f t="shared" si="5"/>
        <v>0</v>
      </c>
      <c r="E150" s="48"/>
      <c r="F150" s="48"/>
      <c r="G150" s="48"/>
      <c r="H150" s="48"/>
      <c r="I150" s="48"/>
      <c r="J150" s="48"/>
      <c r="K150" s="48"/>
      <c r="L150" s="48"/>
      <c r="M150" s="48"/>
      <c r="N150" s="48"/>
      <c r="O150" s="48"/>
      <c r="P150" s="2"/>
      <c r="Q150" s="2"/>
      <c r="R150" s="2"/>
      <c r="S150" s="2"/>
      <c r="T150" s="2"/>
      <c r="U150" s="2"/>
      <c r="V150" s="2"/>
      <c r="W150" s="2"/>
      <c r="X150" s="2"/>
      <c r="Y150" s="2"/>
      <c r="Z150" s="2"/>
    </row>
    <row r="151" spans="1:26" ht="15.75" customHeight="1">
      <c r="A151" s="39"/>
      <c r="B151" s="48"/>
      <c r="C151" s="48"/>
      <c r="D151" s="48"/>
      <c r="E151" s="48"/>
      <c r="F151" s="48"/>
      <c r="G151" s="48"/>
      <c r="H151" s="48"/>
      <c r="I151" s="48"/>
      <c r="J151" s="48"/>
      <c r="K151" s="48"/>
      <c r="L151" s="48"/>
      <c r="M151" s="48"/>
      <c r="N151" s="48"/>
      <c r="O151" s="48"/>
      <c r="P151" s="2"/>
      <c r="Q151" s="2"/>
      <c r="R151" s="2"/>
      <c r="S151" s="2"/>
      <c r="T151" s="2"/>
      <c r="U151" s="2"/>
      <c r="V151" s="2"/>
      <c r="W151" s="2"/>
      <c r="X151" s="2"/>
      <c r="Y151" s="2"/>
      <c r="Z151" s="2"/>
    </row>
    <row r="152" spans="1:26" ht="18.75" customHeight="1">
      <c r="A152" s="186" t="s">
        <v>114</v>
      </c>
      <c r="B152" s="183"/>
      <c r="C152" s="183"/>
      <c r="D152" s="180"/>
      <c r="E152" s="48"/>
      <c r="F152" s="48"/>
      <c r="G152" s="48"/>
      <c r="H152" s="48"/>
      <c r="I152" s="48"/>
      <c r="J152" s="48"/>
      <c r="K152" s="48"/>
      <c r="L152" s="48"/>
      <c r="M152" s="48"/>
      <c r="N152" s="48"/>
      <c r="O152" s="48"/>
      <c r="P152" s="2"/>
      <c r="Q152" s="2"/>
      <c r="R152" s="2"/>
      <c r="S152" s="2"/>
      <c r="T152" s="2"/>
      <c r="U152" s="2"/>
      <c r="V152" s="2"/>
      <c r="W152" s="2"/>
      <c r="X152" s="2"/>
      <c r="Y152" s="2"/>
      <c r="Z152" s="2"/>
    </row>
    <row r="153" spans="1:26" ht="15.75" customHeight="1">
      <c r="A153" s="26" t="s">
        <v>105</v>
      </c>
      <c r="B153" s="26" t="s">
        <v>106</v>
      </c>
      <c r="C153" s="26" t="s">
        <v>80</v>
      </c>
      <c r="D153" s="26" t="s">
        <v>49</v>
      </c>
      <c r="E153" s="48"/>
      <c r="F153" s="48"/>
      <c r="G153" s="48"/>
      <c r="H153" s="48"/>
      <c r="I153" s="48"/>
      <c r="J153" s="48"/>
      <c r="K153" s="48"/>
      <c r="L153" s="48"/>
      <c r="M153" s="48"/>
      <c r="N153" s="48"/>
      <c r="O153" s="48"/>
      <c r="P153" s="2"/>
      <c r="Q153" s="2"/>
      <c r="R153" s="2"/>
      <c r="S153" s="2"/>
      <c r="T153" s="2"/>
      <c r="U153" s="2"/>
      <c r="V153" s="2"/>
      <c r="W153" s="2"/>
      <c r="X153" s="2"/>
      <c r="Y153" s="2"/>
      <c r="Z153" s="2"/>
    </row>
    <row r="154" spans="1:26" ht="15.75" customHeight="1">
      <c r="A154" s="47" t="s">
        <v>8</v>
      </c>
      <c r="B154" s="43" t="s">
        <v>107</v>
      </c>
      <c r="C154" s="32">
        <v>1.2999999999999999E-3</v>
      </c>
      <c r="D154" s="33">
        <f t="shared" ref="D154:D159" si="6">C154*$C$64</f>
        <v>0</v>
      </c>
      <c r="E154" s="48"/>
      <c r="F154" s="48"/>
      <c r="G154" s="48"/>
      <c r="H154" s="48"/>
      <c r="I154" s="48"/>
      <c r="J154" s="48"/>
      <c r="K154" s="48"/>
      <c r="L154" s="48"/>
      <c r="M154" s="48"/>
      <c r="N154" s="48"/>
      <c r="O154" s="48"/>
      <c r="P154" s="2"/>
      <c r="Q154" s="2"/>
      <c r="R154" s="2"/>
      <c r="S154" s="2"/>
      <c r="T154" s="2"/>
      <c r="U154" s="2"/>
      <c r="V154" s="2"/>
      <c r="W154" s="2"/>
      <c r="X154" s="2"/>
      <c r="Y154" s="2"/>
      <c r="Z154" s="2"/>
    </row>
    <row r="155" spans="1:26" ht="30">
      <c r="A155" s="47" t="s">
        <v>11</v>
      </c>
      <c r="B155" s="43" t="s">
        <v>108</v>
      </c>
      <c r="C155" s="32">
        <v>2.8999999999999998E-3</v>
      </c>
      <c r="D155" s="33">
        <f t="shared" si="6"/>
        <v>0</v>
      </c>
      <c r="E155" s="48"/>
      <c r="F155" s="48"/>
      <c r="G155" s="48"/>
      <c r="H155" s="48"/>
      <c r="I155" s="48"/>
      <c r="J155" s="48"/>
      <c r="K155" s="48"/>
      <c r="L155" s="48"/>
      <c r="M155" s="48"/>
      <c r="N155" s="48"/>
      <c r="O155" s="48"/>
      <c r="P155" s="2"/>
      <c r="Q155" s="2"/>
      <c r="R155" s="2"/>
      <c r="S155" s="2"/>
      <c r="T155" s="2"/>
      <c r="U155" s="2"/>
      <c r="V155" s="2"/>
      <c r="W155" s="2"/>
      <c r="X155" s="2"/>
      <c r="Y155" s="2"/>
      <c r="Z155" s="2"/>
    </row>
    <row r="156" spans="1:26" ht="30">
      <c r="A156" s="47" t="s">
        <v>13</v>
      </c>
      <c r="B156" s="43" t="s">
        <v>109</v>
      </c>
      <c r="C156" s="32">
        <v>0.04</v>
      </c>
      <c r="D156" s="33">
        <f t="shared" si="6"/>
        <v>0</v>
      </c>
      <c r="E156" s="48"/>
      <c r="F156" s="48"/>
      <c r="G156" s="48"/>
      <c r="H156" s="48"/>
      <c r="I156" s="48"/>
      <c r="J156" s="48"/>
      <c r="K156" s="48"/>
      <c r="L156" s="48"/>
      <c r="M156" s="48"/>
      <c r="N156" s="48"/>
      <c r="O156" s="48"/>
      <c r="P156" s="2"/>
      <c r="Q156" s="2"/>
      <c r="R156" s="2"/>
      <c r="S156" s="2"/>
      <c r="T156" s="2"/>
      <c r="U156" s="2"/>
      <c r="V156" s="2"/>
      <c r="W156" s="2"/>
      <c r="X156" s="2"/>
      <c r="Y156" s="2"/>
      <c r="Z156" s="2"/>
    </row>
    <row r="157" spans="1:26" ht="15.75" customHeight="1">
      <c r="A157" s="47" t="s">
        <v>16</v>
      </c>
      <c r="B157" s="43" t="s">
        <v>110</v>
      </c>
      <c r="C157" s="32">
        <v>1.2200000000000001E-2</v>
      </c>
      <c r="D157" s="33">
        <f t="shared" si="6"/>
        <v>0</v>
      </c>
      <c r="E157" s="48"/>
      <c r="F157" s="48"/>
      <c r="G157" s="48"/>
      <c r="H157" s="48"/>
      <c r="I157" s="48"/>
      <c r="J157" s="48"/>
      <c r="K157" s="48"/>
      <c r="L157" s="48"/>
      <c r="M157" s="48"/>
      <c r="N157" s="48"/>
      <c r="O157" s="48"/>
      <c r="P157" s="2"/>
      <c r="Q157" s="2"/>
      <c r="R157" s="2"/>
      <c r="S157" s="2"/>
      <c r="T157" s="2"/>
      <c r="U157" s="2"/>
      <c r="V157" s="2"/>
      <c r="W157" s="2"/>
      <c r="X157" s="2"/>
      <c r="Y157" s="2"/>
      <c r="Z157" s="2"/>
    </row>
    <row r="158" spans="1:26" ht="30">
      <c r="A158" s="47" t="s">
        <v>54</v>
      </c>
      <c r="B158" s="43" t="s">
        <v>111</v>
      </c>
      <c r="C158" s="32">
        <v>4.4999999999999997E-3</v>
      </c>
      <c r="D158" s="33">
        <f t="shared" si="6"/>
        <v>0</v>
      </c>
      <c r="E158" s="48"/>
      <c r="F158" s="48"/>
      <c r="G158" s="48"/>
      <c r="H158" s="48"/>
      <c r="I158" s="48"/>
      <c r="J158" s="48"/>
      <c r="K158" s="48"/>
      <c r="L158" s="48"/>
      <c r="M158" s="48"/>
      <c r="N158" s="48"/>
      <c r="O158" s="48"/>
      <c r="P158" s="2"/>
      <c r="Q158" s="2"/>
      <c r="R158" s="2"/>
      <c r="S158" s="2"/>
      <c r="T158" s="2"/>
      <c r="U158" s="2"/>
      <c r="V158" s="2"/>
      <c r="W158" s="2"/>
      <c r="X158" s="2"/>
      <c r="Y158" s="2"/>
      <c r="Z158" s="2"/>
    </row>
    <row r="159" spans="1:26" ht="15.75" customHeight="1">
      <c r="A159" s="47" t="s">
        <v>56</v>
      </c>
      <c r="B159" s="43" t="s">
        <v>112</v>
      </c>
      <c r="C159" s="32">
        <v>0.04</v>
      </c>
      <c r="D159" s="33">
        <f t="shared" si="6"/>
        <v>0</v>
      </c>
      <c r="E159" s="48"/>
      <c r="F159" s="48"/>
      <c r="G159" s="48"/>
      <c r="H159" s="48"/>
      <c r="I159" s="48"/>
      <c r="J159" s="48"/>
      <c r="K159" s="48"/>
      <c r="L159" s="48"/>
      <c r="M159" s="48"/>
      <c r="N159" s="48"/>
      <c r="O159" s="48"/>
      <c r="P159" s="2"/>
      <c r="Q159" s="2"/>
      <c r="R159" s="2"/>
      <c r="S159" s="2"/>
      <c r="T159" s="2"/>
      <c r="U159" s="2"/>
      <c r="V159" s="2"/>
      <c r="W159" s="2"/>
      <c r="X159" s="2"/>
      <c r="Y159" s="2"/>
      <c r="Z159" s="2"/>
    </row>
    <row r="160" spans="1:26" ht="15.75" customHeight="1">
      <c r="A160" s="181" t="s">
        <v>113</v>
      </c>
      <c r="B160" s="180"/>
      <c r="C160" s="36">
        <f t="shared" ref="C160" si="7">SUM(C154:C159)</f>
        <v>0.1009</v>
      </c>
      <c r="D160" s="27">
        <f>SUM(D154:D159)</f>
        <v>0</v>
      </c>
      <c r="E160" s="48"/>
      <c r="F160" s="48"/>
      <c r="G160" s="48"/>
      <c r="H160" s="48"/>
      <c r="I160" s="48"/>
      <c r="J160" s="48"/>
      <c r="K160" s="48"/>
      <c r="L160" s="48"/>
      <c r="M160" s="48"/>
      <c r="N160" s="48"/>
      <c r="O160" s="48"/>
      <c r="P160" s="2"/>
      <c r="Q160" s="2"/>
      <c r="R160" s="2"/>
      <c r="S160" s="2"/>
      <c r="T160" s="2"/>
      <c r="U160" s="2"/>
      <c r="V160" s="2"/>
      <c r="W160" s="2"/>
      <c r="X160" s="2"/>
      <c r="Y160" s="2"/>
      <c r="Z160" s="2"/>
    </row>
    <row r="161" spans="1:26" ht="15.75" customHeight="1">
      <c r="A161" s="39"/>
      <c r="B161" s="48"/>
      <c r="C161" s="48"/>
      <c r="D161" s="48"/>
      <c r="E161" s="48"/>
      <c r="F161" s="48"/>
      <c r="G161" s="48"/>
      <c r="H161" s="48"/>
      <c r="I161" s="48"/>
      <c r="J161" s="48"/>
      <c r="K161" s="48"/>
      <c r="L161" s="48"/>
      <c r="M161" s="48"/>
      <c r="N161" s="48"/>
      <c r="O161" s="48"/>
      <c r="P161" s="2"/>
      <c r="Q161" s="2"/>
      <c r="R161" s="2"/>
      <c r="S161" s="2"/>
      <c r="T161" s="2"/>
      <c r="U161" s="2"/>
      <c r="V161" s="2"/>
      <c r="W161" s="2"/>
      <c r="X161" s="2"/>
      <c r="Y161" s="2"/>
      <c r="Z161" s="2"/>
    </row>
    <row r="162" spans="1:26" ht="15.75" customHeight="1">
      <c r="A162" s="182" t="s">
        <v>115</v>
      </c>
      <c r="B162" s="183"/>
      <c r="C162" s="183"/>
      <c r="D162" s="180"/>
      <c r="E162" s="48"/>
      <c r="F162" s="48"/>
      <c r="G162" s="48"/>
      <c r="H162" s="48"/>
      <c r="I162" s="48"/>
      <c r="J162" s="48"/>
      <c r="K162" s="48"/>
      <c r="L162" s="48"/>
      <c r="M162" s="48"/>
      <c r="N162" s="48"/>
      <c r="O162" s="48"/>
      <c r="P162" s="2"/>
      <c r="Q162" s="2"/>
      <c r="R162" s="2"/>
      <c r="S162" s="2"/>
      <c r="T162" s="2"/>
      <c r="U162" s="2"/>
      <c r="V162" s="2"/>
      <c r="W162" s="2"/>
      <c r="X162" s="2"/>
      <c r="Y162" s="2"/>
      <c r="Z162" s="2"/>
    </row>
    <row r="163" spans="1:26" ht="30">
      <c r="A163" s="16" t="s">
        <v>116</v>
      </c>
      <c r="B163" s="16" t="s">
        <v>117</v>
      </c>
      <c r="C163" s="16" t="s">
        <v>80</v>
      </c>
      <c r="D163" s="16" t="s">
        <v>49</v>
      </c>
      <c r="E163" s="48"/>
      <c r="F163" s="48"/>
      <c r="G163" s="48"/>
      <c r="H163" s="48"/>
      <c r="I163" s="48"/>
      <c r="J163" s="48"/>
      <c r="K163" s="48"/>
      <c r="L163" s="48"/>
      <c r="M163" s="48"/>
      <c r="N163" s="48"/>
      <c r="O163" s="48"/>
      <c r="P163" s="2"/>
      <c r="Q163" s="2"/>
      <c r="R163" s="2"/>
      <c r="S163" s="2"/>
      <c r="T163" s="2"/>
      <c r="U163" s="2"/>
      <c r="V163" s="2"/>
      <c r="W163" s="2"/>
      <c r="X163" s="2"/>
      <c r="Y163" s="2"/>
      <c r="Z163" s="2"/>
    </row>
    <row r="164" spans="1:26" ht="15.75" customHeight="1">
      <c r="A164" s="47" t="s">
        <v>8</v>
      </c>
      <c r="B164" s="43" t="s">
        <v>118</v>
      </c>
      <c r="C164" s="32">
        <v>1.6199999999999999E-2</v>
      </c>
      <c r="D164" s="33">
        <f>(C52+D99)*C164</f>
        <v>0</v>
      </c>
      <c r="E164" s="48"/>
      <c r="F164" s="48"/>
      <c r="G164" s="48"/>
      <c r="H164" s="48"/>
      <c r="I164" s="48"/>
      <c r="J164" s="48"/>
      <c r="K164" s="48"/>
      <c r="L164" s="48"/>
      <c r="M164" s="48"/>
      <c r="N164" s="48"/>
      <c r="O164" s="48"/>
      <c r="P164" s="2"/>
      <c r="Q164" s="2"/>
      <c r="R164" s="2"/>
      <c r="S164" s="2"/>
      <c r="T164" s="2"/>
      <c r="U164" s="2"/>
      <c r="V164" s="2"/>
      <c r="W164" s="2"/>
      <c r="X164" s="2"/>
      <c r="Y164" s="2"/>
      <c r="Z164" s="2"/>
    </row>
    <row r="165" spans="1:26" ht="15.75" customHeight="1">
      <c r="A165" s="47" t="s">
        <v>11</v>
      </c>
      <c r="B165" s="43" t="s">
        <v>119</v>
      </c>
      <c r="C165" s="32">
        <v>0</v>
      </c>
      <c r="D165" s="33">
        <f>(C52+C75+D99+D120+D150)*C165</f>
        <v>0</v>
      </c>
      <c r="E165" s="48"/>
      <c r="F165" s="48"/>
      <c r="G165" s="48"/>
      <c r="H165" s="48"/>
      <c r="I165" s="48"/>
      <c r="J165" s="48"/>
      <c r="K165" s="48"/>
      <c r="L165" s="48"/>
      <c r="M165" s="48"/>
      <c r="N165" s="48"/>
      <c r="O165" s="48"/>
      <c r="P165" s="2"/>
      <c r="Q165" s="2"/>
      <c r="R165" s="2"/>
      <c r="S165" s="2"/>
      <c r="T165" s="2"/>
      <c r="U165" s="2"/>
      <c r="V165" s="2"/>
      <c r="W165" s="2"/>
      <c r="X165" s="2"/>
      <c r="Y165" s="2"/>
      <c r="Z165" s="2"/>
    </row>
    <row r="166" spans="1:26" ht="15.75" customHeight="1">
      <c r="A166" s="47" t="s">
        <v>13</v>
      </c>
      <c r="B166" s="43" t="s">
        <v>120</v>
      </c>
      <c r="C166" s="32">
        <v>2.0000000000000001E-4</v>
      </c>
      <c r="D166" s="33">
        <f>(C52+C75+D99+D120+D150)*C166</f>
        <v>0</v>
      </c>
      <c r="E166" s="48"/>
      <c r="F166" s="48"/>
      <c r="G166" s="48"/>
      <c r="H166" s="48"/>
      <c r="I166" s="48"/>
      <c r="J166" s="48"/>
      <c r="K166" s="48"/>
      <c r="L166" s="48"/>
      <c r="M166" s="48"/>
      <c r="N166" s="48"/>
      <c r="O166" s="48"/>
      <c r="P166" s="2"/>
      <c r="Q166" s="2"/>
      <c r="R166" s="2"/>
      <c r="S166" s="2"/>
      <c r="T166" s="2"/>
      <c r="U166" s="2"/>
      <c r="V166" s="2"/>
      <c r="W166" s="2"/>
      <c r="X166" s="2"/>
      <c r="Y166" s="2"/>
      <c r="Z166" s="2"/>
    </row>
    <row r="167" spans="1:26" ht="15.75" customHeight="1">
      <c r="A167" s="47" t="s">
        <v>16</v>
      </c>
      <c r="B167" s="43" t="s">
        <v>121</v>
      </c>
      <c r="C167" s="32">
        <v>7.3000000000000001E-3</v>
      </c>
      <c r="D167" s="33">
        <f>(C52+C75+D99+D120+D150)*C167</f>
        <v>0</v>
      </c>
      <c r="E167" s="48"/>
      <c r="F167" s="48"/>
      <c r="G167" s="48"/>
      <c r="H167" s="48"/>
      <c r="I167" s="48"/>
      <c r="J167" s="48"/>
      <c r="K167" s="48"/>
      <c r="L167" s="48"/>
      <c r="M167" s="48"/>
      <c r="N167" s="48"/>
      <c r="O167" s="48"/>
      <c r="P167" s="2"/>
      <c r="Q167" s="2"/>
      <c r="R167" s="2"/>
      <c r="S167" s="2"/>
      <c r="T167" s="2"/>
      <c r="U167" s="2"/>
      <c r="V167" s="2"/>
      <c r="W167" s="2"/>
      <c r="X167" s="2"/>
      <c r="Y167" s="2"/>
      <c r="Z167" s="2"/>
    </row>
    <row r="168" spans="1:26" ht="15.75" customHeight="1">
      <c r="A168" s="47" t="s">
        <v>54</v>
      </c>
      <c r="B168" s="43" t="s">
        <v>122</v>
      </c>
      <c r="C168" s="32">
        <v>2.9999999999999997E-4</v>
      </c>
      <c r="D168" s="33">
        <f>(C52+C75+D99+D120+D150)*C168</f>
        <v>0</v>
      </c>
      <c r="E168" s="48"/>
      <c r="F168" s="48"/>
      <c r="G168" s="48"/>
      <c r="H168" s="48"/>
      <c r="I168" s="48"/>
      <c r="J168" s="48"/>
      <c r="K168" s="48"/>
      <c r="L168" s="48"/>
      <c r="M168" s="48"/>
      <c r="N168" s="48"/>
      <c r="O168" s="48"/>
      <c r="P168" s="2"/>
      <c r="Q168" s="2"/>
      <c r="R168" s="2"/>
      <c r="S168" s="2"/>
      <c r="T168" s="2"/>
      <c r="U168" s="2"/>
      <c r="V168" s="2"/>
      <c r="W168" s="2"/>
      <c r="X168" s="2"/>
      <c r="Y168" s="2"/>
      <c r="Z168" s="2"/>
    </row>
    <row r="169" spans="1:26" ht="15.75" customHeight="1">
      <c r="A169" s="47" t="s">
        <v>56</v>
      </c>
      <c r="B169" s="43" t="s">
        <v>61</v>
      </c>
      <c r="C169" s="32">
        <v>5.0000000000000001E-4</v>
      </c>
      <c r="D169" s="33">
        <f>(C52+C75+D99+D120+D150)*C169</f>
        <v>0</v>
      </c>
      <c r="E169" s="48"/>
      <c r="F169" s="48"/>
      <c r="G169" s="48"/>
      <c r="H169" s="48"/>
      <c r="I169" s="48"/>
      <c r="J169" s="48"/>
      <c r="K169" s="48"/>
      <c r="L169" s="48"/>
      <c r="M169" s="48"/>
      <c r="N169" s="48"/>
      <c r="O169" s="48"/>
      <c r="P169" s="2"/>
      <c r="Q169" s="2"/>
      <c r="R169" s="2"/>
      <c r="S169" s="2"/>
      <c r="T169" s="2"/>
      <c r="U169" s="2"/>
      <c r="V169" s="2"/>
      <c r="W169" s="2"/>
      <c r="X169" s="2"/>
      <c r="Y169" s="2"/>
      <c r="Z169" s="2"/>
    </row>
    <row r="170" spans="1:26" ht="15.75" customHeight="1">
      <c r="A170" s="47"/>
      <c r="B170" s="7" t="s">
        <v>96</v>
      </c>
      <c r="C170" s="32"/>
      <c r="D170" s="33">
        <f>SUM(D164:D169)</f>
        <v>0</v>
      </c>
      <c r="E170" s="48"/>
      <c r="F170" s="48"/>
      <c r="G170" s="48"/>
      <c r="H170" s="48"/>
      <c r="I170" s="48"/>
      <c r="J170" s="48"/>
      <c r="K170" s="48"/>
      <c r="L170" s="48"/>
      <c r="M170" s="48"/>
      <c r="N170" s="48"/>
      <c r="O170" s="48"/>
      <c r="P170" s="2"/>
      <c r="Q170" s="2"/>
      <c r="R170" s="2"/>
      <c r="S170" s="2"/>
      <c r="T170" s="2"/>
      <c r="U170" s="2"/>
      <c r="V170" s="2"/>
      <c r="W170" s="2"/>
      <c r="X170" s="2"/>
      <c r="Y170" s="2"/>
      <c r="Z170" s="2"/>
    </row>
    <row r="171" spans="1:26" ht="30">
      <c r="A171" s="47" t="s">
        <v>58</v>
      </c>
      <c r="B171" s="43" t="s">
        <v>123</v>
      </c>
      <c r="C171" s="32"/>
      <c r="D171" s="33">
        <f>(C52+D99+D120+D150)*C171</f>
        <v>0</v>
      </c>
      <c r="E171" s="48"/>
      <c r="F171" s="48"/>
      <c r="G171" s="48"/>
      <c r="H171" s="48"/>
      <c r="I171" s="48"/>
      <c r="J171" s="48"/>
      <c r="K171" s="48"/>
      <c r="L171" s="48"/>
      <c r="M171" s="48"/>
      <c r="N171" s="48"/>
      <c r="O171" s="48"/>
      <c r="P171" s="2"/>
      <c r="Q171" s="2"/>
      <c r="R171" s="2"/>
      <c r="S171" s="2"/>
      <c r="T171" s="2"/>
      <c r="U171" s="2"/>
      <c r="V171" s="2"/>
      <c r="W171" s="2"/>
      <c r="X171" s="2"/>
      <c r="Y171" s="2"/>
      <c r="Z171" s="2"/>
    </row>
    <row r="172" spans="1:26" ht="15.75" customHeight="1">
      <c r="A172" s="179" t="s">
        <v>113</v>
      </c>
      <c r="B172" s="180"/>
      <c r="C172" s="34"/>
      <c r="D172" s="24">
        <f>SUM(D170:D171)</f>
        <v>0</v>
      </c>
      <c r="E172" s="48"/>
      <c r="F172" s="48"/>
      <c r="G172" s="48"/>
      <c r="H172" s="48"/>
      <c r="I172" s="48"/>
      <c r="J172" s="48"/>
      <c r="K172" s="48"/>
      <c r="L172" s="48"/>
      <c r="M172" s="48"/>
      <c r="N172" s="48"/>
      <c r="O172" s="48"/>
      <c r="P172" s="2"/>
      <c r="Q172" s="2"/>
      <c r="R172" s="2"/>
      <c r="S172" s="2"/>
      <c r="T172" s="2"/>
      <c r="U172" s="2"/>
      <c r="V172" s="2"/>
      <c r="W172" s="2"/>
      <c r="X172" s="2"/>
      <c r="Y172" s="2"/>
      <c r="Z172" s="2"/>
    </row>
    <row r="173" spans="1:26" ht="15.75" customHeight="1">
      <c r="A173" s="39"/>
      <c r="B173" s="48"/>
      <c r="C173" s="48"/>
      <c r="D173" s="48"/>
      <c r="E173" s="48"/>
      <c r="F173" s="48"/>
      <c r="G173" s="48"/>
      <c r="H173" s="48"/>
      <c r="I173" s="48"/>
      <c r="J173" s="48"/>
      <c r="K173" s="48"/>
      <c r="L173" s="48"/>
      <c r="M173" s="48"/>
      <c r="N173" s="48"/>
      <c r="O173" s="48"/>
      <c r="P173" s="2"/>
      <c r="Q173" s="2"/>
      <c r="R173" s="2"/>
      <c r="S173" s="2"/>
      <c r="T173" s="2"/>
      <c r="U173" s="2"/>
      <c r="V173" s="2"/>
      <c r="W173" s="2"/>
      <c r="X173" s="2"/>
      <c r="Y173" s="2"/>
      <c r="Z173" s="2"/>
    </row>
    <row r="174" spans="1:26" ht="15.75" customHeight="1">
      <c r="A174" s="186" t="s">
        <v>124</v>
      </c>
      <c r="B174" s="183"/>
      <c r="C174" s="183"/>
      <c r="D174" s="180"/>
      <c r="E174" s="48"/>
      <c r="F174" s="48"/>
      <c r="G174" s="48"/>
      <c r="H174" s="48"/>
      <c r="I174" s="48"/>
      <c r="J174" s="48"/>
      <c r="K174" s="48"/>
      <c r="L174" s="48"/>
      <c r="M174" s="48"/>
      <c r="N174" s="48"/>
      <c r="O174" s="48"/>
      <c r="P174" s="2"/>
      <c r="Q174" s="2"/>
      <c r="R174" s="2"/>
      <c r="S174" s="2"/>
      <c r="T174" s="2"/>
      <c r="U174" s="2"/>
      <c r="V174" s="2"/>
      <c r="W174" s="2"/>
      <c r="X174" s="2"/>
      <c r="Y174" s="2"/>
      <c r="Z174" s="2"/>
    </row>
    <row r="175" spans="1:26" ht="30">
      <c r="A175" s="26" t="s">
        <v>116</v>
      </c>
      <c r="B175" s="26" t="s">
        <v>117</v>
      </c>
      <c r="C175" s="26" t="s">
        <v>80</v>
      </c>
      <c r="D175" s="26" t="s">
        <v>49</v>
      </c>
      <c r="E175" s="48"/>
      <c r="F175" s="48"/>
      <c r="G175" s="48"/>
      <c r="H175" s="48"/>
      <c r="I175" s="48"/>
      <c r="J175" s="48"/>
      <c r="K175" s="48"/>
      <c r="L175" s="48"/>
      <c r="M175" s="48"/>
      <c r="N175" s="48"/>
      <c r="O175" s="48"/>
      <c r="P175" s="2"/>
      <c r="Q175" s="2"/>
      <c r="R175" s="2"/>
      <c r="S175" s="2"/>
      <c r="T175" s="2"/>
      <c r="U175" s="2"/>
      <c r="V175" s="2"/>
      <c r="W175" s="2"/>
      <c r="X175" s="2"/>
      <c r="Y175" s="2"/>
      <c r="Z175" s="2"/>
    </row>
    <row r="176" spans="1:26" ht="15.75" customHeight="1">
      <c r="A176" s="47" t="s">
        <v>8</v>
      </c>
      <c r="B176" s="43" t="s">
        <v>118</v>
      </c>
      <c r="C176" s="32">
        <v>1.6199999999999999E-2</v>
      </c>
      <c r="D176" s="33">
        <f>(C64+D112)*C176</f>
        <v>0</v>
      </c>
      <c r="E176" s="48"/>
      <c r="F176" s="48"/>
      <c r="G176" s="48"/>
      <c r="H176" s="48"/>
      <c r="I176" s="48"/>
      <c r="J176" s="48"/>
      <c r="K176" s="48"/>
      <c r="L176" s="48"/>
      <c r="M176" s="48"/>
      <c r="N176" s="48"/>
      <c r="O176" s="48"/>
      <c r="P176" s="2"/>
      <c r="Q176" s="2"/>
      <c r="R176" s="2"/>
      <c r="S176" s="2"/>
      <c r="T176" s="2"/>
      <c r="U176" s="2"/>
      <c r="V176" s="2"/>
      <c r="W176" s="2"/>
      <c r="X176" s="2"/>
      <c r="Y176" s="2"/>
      <c r="Z176" s="2"/>
    </row>
    <row r="177" spans="1:26" ht="15.75" customHeight="1">
      <c r="A177" s="47" t="s">
        <v>11</v>
      </c>
      <c r="B177" s="43" t="s">
        <v>119</v>
      </c>
      <c r="C177" s="32">
        <v>0</v>
      </c>
      <c r="D177" s="33">
        <f>(C64+C86+D112+D128+D160)*C177</f>
        <v>0</v>
      </c>
      <c r="E177" s="48"/>
      <c r="F177" s="48"/>
      <c r="G177" s="48"/>
      <c r="H177" s="48"/>
      <c r="I177" s="48"/>
      <c r="J177" s="48"/>
      <c r="K177" s="48"/>
      <c r="L177" s="48"/>
      <c r="M177" s="48"/>
      <c r="N177" s="48"/>
      <c r="O177" s="48"/>
      <c r="P177" s="2"/>
      <c r="Q177" s="2"/>
      <c r="R177" s="2"/>
      <c r="S177" s="2"/>
      <c r="T177" s="2"/>
      <c r="U177" s="2"/>
      <c r="V177" s="2"/>
      <c r="W177" s="2"/>
      <c r="X177" s="2"/>
      <c r="Y177" s="2"/>
      <c r="Z177" s="2"/>
    </row>
    <row r="178" spans="1:26" ht="15.75" customHeight="1">
      <c r="A178" s="47" t="s">
        <v>13</v>
      </c>
      <c r="B178" s="43" t="s">
        <v>120</v>
      </c>
      <c r="C178" s="32">
        <v>2.0000000000000001E-4</v>
      </c>
      <c r="D178" s="33">
        <f>(C64+C86+D112+D128+D160)*C178</f>
        <v>0</v>
      </c>
      <c r="E178" s="48"/>
      <c r="F178" s="48"/>
      <c r="G178" s="48"/>
      <c r="H178" s="48"/>
      <c r="I178" s="48"/>
      <c r="J178" s="48"/>
      <c r="K178" s="48"/>
      <c r="L178" s="48"/>
      <c r="M178" s="48"/>
      <c r="N178" s="48"/>
      <c r="O178" s="48"/>
      <c r="P178" s="2"/>
      <c r="Q178" s="2"/>
      <c r="R178" s="2"/>
      <c r="S178" s="2"/>
      <c r="T178" s="2"/>
      <c r="U178" s="2"/>
      <c r="V178" s="2"/>
      <c r="W178" s="2"/>
      <c r="X178" s="2"/>
      <c r="Y178" s="2"/>
      <c r="Z178" s="2"/>
    </row>
    <row r="179" spans="1:26" ht="15.75" customHeight="1">
      <c r="A179" s="47" t="s">
        <v>16</v>
      </c>
      <c r="B179" s="43" t="s">
        <v>121</v>
      </c>
      <c r="C179" s="32">
        <v>7.3000000000000001E-3</v>
      </c>
      <c r="D179" s="33">
        <f>(C64+C86+D112+D128+D160)*C179</f>
        <v>0</v>
      </c>
      <c r="E179" s="48"/>
      <c r="F179" s="48"/>
      <c r="G179" s="48"/>
      <c r="H179" s="48"/>
      <c r="I179" s="48"/>
      <c r="J179" s="48"/>
      <c r="K179" s="48"/>
      <c r="L179" s="48"/>
      <c r="M179" s="48"/>
      <c r="N179" s="48"/>
      <c r="O179" s="48"/>
      <c r="P179" s="2"/>
      <c r="Q179" s="2"/>
      <c r="R179" s="2"/>
      <c r="S179" s="2"/>
      <c r="T179" s="2"/>
      <c r="U179" s="2"/>
      <c r="V179" s="2"/>
      <c r="W179" s="2"/>
      <c r="X179" s="2"/>
      <c r="Y179" s="2"/>
      <c r="Z179" s="2"/>
    </row>
    <row r="180" spans="1:26" ht="15.75" customHeight="1">
      <c r="A180" s="47" t="s">
        <v>54</v>
      </c>
      <c r="B180" s="43" t="s">
        <v>122</v>
      </c>
      <c r="C180" s="32">
        <v>2.9999999999999997E-4</v>
      </c>
      <c r="D180" s="33">
        <f>(C64+C86+D112+D128+D160)*C180</f>
        <v>0</v>
      </c>
      <c r="E180" s="48"/>
      <c r="F180" s="48"/>
      <c r="G180" s="48"/>
      <c r="H180" s="48"/>
      <c r="I180" s="48"/>
      <c r="J180" s="48"/>
      <c r="K180" s="48"/>
      <c r="L180" s="48"/>
      <c r="M180" s="48"/>
      <c r="N180" s="48"/>
      <c r="O180" s="48"/>
      <c r="P180" s="2"/>
      <c r="Q180" s="2"/>
      <c r="R180" s="2"/>
      <c r="S180" s="2"/>
      <c r="T180" s="2"/>
      <c r="U180" s="2"/>
      <c r="V180" s="2"/>
      <c r="W180" s="2"/>
      <c r="X180" s="2"/>
      <c r="Y180" s="2"/>
      <c r="Z180" s="2"/>
    </row>
    <row r="181" spans="1:26" ht="15.75" customHeight="1">
      <c r="A181" s="47" t="s">
        <v>56</v>
      </c>
      <c r="B181" s="43" t="s">
        <v>61</v>
      </c>
      <c r="C181" s="32">
        <v>5.0000000000000001E-4</v>
      </c>
      <c r="D181" s="33">
        <f>(C64+C86+D112+D128+D160)*C181</f>
        <v>0</v>
      </c>
      <c r="E181" s="48"/>
      <c r="F181" s="48"/>
      <c r="G181" s="48"/>
      <c r="H181" s="48"/>
      <c r="I181" s="48"/>
      <c r="J181" s="48"/>
      <c r="K181" s="48"/>
      <c r="L181" s="48"/>
      <c r="M181" s="48"/>
      <c r="N181" s="48"/>
      <c r="O181" s="48"/>
      <c r="P181" s="2"/>
      <c r="Q181" s="2"/>
      <c r="R181" s="2"/>
      <c r="S181" s="2"/>
      <c r="T181" s="2"/>
      <c r="U181" s="2"/>
      <c r="V181" s="2"/>
      <c r="W181" s="2"/>
      <c r="X181" s="2"/>
      <c r="Y181" s="2"/>
      <c r="Z181" s="2"/>
    </row>
    <row r="182" spans="1:26" ht="15.75" customHeight="1">
      <c r="A182" s="47"/>
      <c r="B182" s="7" t="s">
        <v>96</v>
      </c>
      <c r="C182" s="32"/>
      <c r="D182" s="33">
        <f>SUM(D176:D181)</f>
        <v>0</v>
      </c>
      <c r="E182" s="48"/>
      <c r="F182" s="48"/>
      <c r="G182" s="48"/>
      <c r="H182" s="48"/>
      <c r="I182" s="48"/>
      <c r="J182" s="48"/>
      <c r="K182" s="48"/>
      <c r="L182" s="48"/>
      <c r="M182" s="48"/>
      <c r="N182" s="48"/>
      <c r="O182" s="48"/>
      <c r="P182" s="2"/>
      <c r="Q182" s="2"/>
      <c r="R182" s="2"/>
      <c r="S182" s="2"/>
      <c r="T182" s="2"/>
      <c r="U182" s="2"/>
      <c r="V182" s="2"/>
      <c r="W182" s="2"/>
      <c r="X182" s="2"/>
      <c r="Y182" s="2"/>
      <c r="Z182" s="2"/>
    </row>
    <row r="183" spans="1:26" ht="30">
      <c r="A183" s="47" t="s">
        <v>58</v>
      </c>
      <c r="B183" s="43" t="s">
        <v>123</v>
      </c>
      <c r="C183" s="32"/>
      <c r="D183" s="33">
        <f>(C64+C86+D112+D128+D160)*C183</f>
        <v>0</v>
      </c>
      <c r="E183" s="48"/>
      <c r="F183" s="48"/>
      <c r="G183" s="48"/>
      <c r="H183" s="48"/>
      <c r="I183" s="48"/>
      <c r="J183" s="48"/>
      <c r="K183" s="48"/>
      <c r="L183" s="48"/>
      <c r="M183" s="48"/>
      <c r="N183" s="48"/>
      <c r="O183" s="48"/>
      <c r="P183" s="2"/>
      <c r="Q183" s="2"/>
      <c r="R183" s="2"/>
      <c r="S183" s="2"/>
      <c r="T183" s="2"/>
      <c r="U183" s="2"/>
      <c r="V183" s="2"/>
      <c r="W183" s="2"/>
      <c r="X183" s="2"/>
      <c r="Y183" s="2"/>
      <c r="Z183" s="2"/>
    </row>
    <row r="184" spans="1:26" ht="15.75" customHeight="1">
      <c r="A184" s="181" t="s">
        <v>113</v>
      </c>
      <c r="B184" s="180"/>
      <c r="C184" s="36"/>
      <c r="D184" s="27">
        <f>SUM(D182:D183)</f>
        <v>0</v>
      </c>
      <c r="E184" s="48"/>
      <c r="F184" s="48"/>
      <c r="G184" s="48"/>
      <c r="H184" s="48"/>
      <c r="I184" s="48"/>
      <c r="J184" s="48"/>
      <c r="K184" s="48"/>
      <c r="L184" s="48"/>
      <c r="M184" s="48"/>
      <c r="N184" s="48"/>
      <c r="O184" s="48"/>
      <c r="P184" s="2"/>
      <c r="Q184" s="2"/>
      <c r="R184" s="2"/>
      <c r="S184" s="2"/>
      <c r="T184" s="2"/>
      <c r="U184" s="2"/>
      <c r="V184" s="2"/>
      <c r="W184" s="2"/>
      <c r="X184" s="2"/>
      <c r="Y184" s="2"/>
      <c r="Z184" s="2"/>
    </row>
    <row r="185" spans="1:26" ht="15.75" customHeight="1">
      <c r="A185" s="19"/>
      <c r="B185" s="48"/>
      <c r="C185" s="48"/>
      <c r="D185" s="48"/>
      <c r="E185" s="48"/>
      <c r="F185" s="48"/>
      <c r="G185" s="48"/>
      <c r="H185" s="48"/>
      <c r="I185" s="48"/>
      <c r="J185" s="48"/>
      <c r="K185" s="48"/>
      <c r="L185" s="48"/>
      <c r="M185" s="48"/>
      <c r="N185" s="48"/>
      <c r="O185" s="48"/>
      <c r="P185" s="2"/>
      <c r="Q185" s="2"/>
      <c r="R185" s="2"/>
      <c r="S185" s="2"/>
      <c r="T185" s="2"/>
      <c r="U185" s="2"/>
      <c r="V185" s="2"/>
      <c r="W185" s="2"/>
      <c r="X185" s="2"/>
      <c r="Y185" s="2"/>
      <c r="Z185" s="2"/>
    </row>
    <row r="186" spans="1:26" ht="39" customHeight="1">
      <c r="A186" s="187" t="s">
        <v>125</v>
      </c>
      <c r="B186" s="183"/>
      <c r="C186" s="180"/>
      <c r="D186" s="48"/>
      <c r="E186" s="48"/>
      <c r="F186" s="48"/>
      <c r="G186" s="48"/>
      <c r="H186" s="48"/>
      <c r="I186" s="48"/>
      <c r="J186" s="48"/>
      <c r="K186" s="48"/>
      <c r="L186" s="48"/>
      <c r="M186" s="48"/>
      <c r="N186" s="48"/>
      <c r="O186" s="48"/>
      <c r="P186" s="2"/>
      <c r="Q186" s="2"/>
      <c r="R186" s="2"/>
      <c r="S186" s="2"/>
      <c r="T186" s="2"/>
      <c r="U186" s="2"/>
      <c r="V186" s="2"/>
      <c r="W186" s="2"/>
      <c r="X186" s="2"/>
      <c r="Y186" s="2"/>
      <c r="Z186" s="2"/>
    </row>
    <row r="187" spans="1:26" ht="30">
      <c r="A187" s="16">
        <v>3</v>
      </c>
      <c r="B187" s="16" t="s">
        <v>126</v>
      </c>
      <c r="C187" s="16" t="s">
        <v>49</v>
      </c>
      <c r="D187" s="48"/>
      <c r="E187" s="48"/>
      <c r="F187" s="48"/>
      <c r="G187" s="48"/>
      <c r="H187" s="48"/>
      <c r="I187" s="48"/>
      <c r="J187" s="48"/>
      <c r="K187" s="48"/>
      <c r="L187" s="48"/>
      <c r="M187" s="48"/>
      <c r="N187" s="48"/>
      <c r="O187" s="48"/>
      <c r="P187" s="2"/>
      <c r="Q187" s="2"/>
      <c r="R187" s="2"/>
      <c r="S187" s="2"/>
      <c r="T187" s="2"/>
      <c r="U187" s="2"/>
      <c r="V187" s="2"/>
      <c r="W187" s="2"/>
      <c r="X187" s="2"/>
      <c r="Y187" s="2"/>
      <c r="Z187" s="2"/>
    </row>
    <row r="188" spans="1:26" ht="30">
      <c r="A188" s="47" t="s">
        <v>78</v>
      </c>
      <c r="B188" s="43" t="s">
        <v>127</v>
      </c>
      <c r="C188" s="29">
        <f>D96+D91</f>
        <v>0</v>
      </c>
      <c r="D188" s="48"/>
      <c r="E188" s="48"/>
      <c r="F188" s="48"/>
      <c r="G188" s="48"/>
      <c r="H188" s="48"/>
      <c r="I188" s="48"/>
      <c r="J188" s="48"/>
      <c r="K188" s="48"/>
      <c r="L188" s="48"/>
      <c r="M188" s="48"/>
      <c r="N188" s="48"/>
      <c r="O188" s="48"/>
      <c r="P188" s="2"/>
      <c r="Q188" s="2"/>
      <c r="R188" s="2"/>
      <c r="S188" s="2"/>
      <c r="T188" s="2"/>
      <c r="U188" s="2"/>
      <c r="V188" s="2"/>
      <c r="W188" s="2"/>
      <c r="X188" s="2"/>
      <c r="Y188" s="2"/>
      <c r="Z188" s="2"/>
    </row>
    <row r="189" spans="1:26" ht="15.75" customHeight="1">
      <c r="A189" s="47" t="s">
        <v>92</v>
      </c>
      <c r="B189" s="43" t="s">
        <v>128</v>
      </c>
      <c r="C189" s="29">
        <f>D120</f>
        <v>0</v>
      </c>
      <c r="D189" s="48"/>
      <c r="E189" s="48"/>
      <c r="F189" s="48"/>
      <c r="G189" s="48"/>
      <c r="H189" s="48"/>
      <c r="I189" s="48"/>
      <c r="J189" s="48"/>
      <c r="K189" s="48"/>
      <c r="L189" s="48"/>
      <c r="M189" s="48"/>
      <c r="N189" s="48"/>
      <c r="O189" s="48"/>
      <c r="P189" s="2"/>
      <c r="Q189" s="2"/>
      <c r="R189" s="2"/>
      <c r="S189" s="2"/>
      <c r="T189" s="2"/>
      <c r="U189" s="2"/>
      <c r="V189" s="2"/>
      <c r="W189" s="2"/>
      <c r="X189" s="2"/>
      <c r="Y189" s="2"/>
      <c r="Z189" s="2"/>
    </row>
    <row r="190" spans="1:26" ht="15.75" customHeight="1">
      <c r="A190" s="47" t="s">
        <v>100</v>
      </c>
      <c r="B190" s="43" t="s">
        <v>101</v>
      </c>
      <c r="C190" s="29">
        <f>D134</f>
        <v>0</v>
      </c>
      <c r="D190" s="48"/>
      <c r="E190" s="48"/>
      <c r="F190" s="48"/>
      <c r="G190" s="48"/>
      <c r="H190" s="48"/>
      <c r="I190" s="48"/>
      <c r="J190" s="48"/>
      <c r="K190" s="48"/>
      <c r="L190" s="48"/>
      <c r="M190" s="48"/>
      <c r="N190" s="48"/>
      <c r="O190" s="48"/>
      <c r="P190" s="2"/>
      <c r="Q190" s="2"/>
      <c r="R190" s="2"/>
      <c r="S190" s="2"/>
      <c r="T190" s="2"/>
      <c r="U190" s="2"/>
      <c r="V190" s="2"/>
      <c r="W190" s="2"/>
      <c r="X190" s="2"/>
      <c r="Y190" s="2"/>
      <c r="Z190" s="2"/>
    </row>
    <row r="191" spans="1:26" ht="15.75" customHeight="1">
      <c r="A191" s="47" t="s">
        <v>105</v>
      </c>
      <c r="B191" s="43" t="s">
        <v>129</v>
      </c>
      <c r="C191" s="29">
        <f>D150</f>
        <v>0</v>
      </c>
      <c r="D191" s="48"/>
      <c r="E191" s="48"/>
      <c r="F191" s="48"/>
      <c r="G191" s="48"/>
      <c r="H191" s="48"/>
      <c r="I191" s="48"/>
      <c r="J191" s="48"/>
      <c r="K191" s="48"/>
      <c r="L191" s="48"/>
      <c r="M191" s="48"/>
      <c r="N191" s="48"/>
      <c r="O191" s="48"/>
      <c r="P191" s="2"/>
      <c r="Q191" s="2"/>
      <c r="R191" s="2"/>
      <c r="S191" s="2"/>
      <c r="T191" s="2"/>
      <c r="U191" s="2"/>
      <c r="V191" s="2"/>
      <c r="W191" s="2"/>
      <c r="X191" s="2"/>
      <c r="Y191" s="2"/>
      <c r="Z191" s="2"/>
    </row>
    <row r="192" spans="1:26" ht="30">
      <c r="A192" s="47" t="s">
        <v>116</v>
      </c>
      <c r="B192" s="43" t="s">
        <v>130</v>
      </c>
      <c r="C192" s="29">
        <f>D172</f>
        <v>0</v>
      </c>
      <c r="D192" s="48"/>
      <c r="E192" s="48"/>
      <c r="F192" s="48"/>
      <c r="G192" s="48"/>
      <c r="H192" s="48"/>
      <c r="I192" s="48"/>
      <c r="J192" s="48"/>
      <c r="K192" s="48"/>
      <c r="L192" s="48"/>
      <c r="M192" s="48"/>
      <c r="N192" s="48"/>
      <c r="O192" s="48"/>
      <c r="P192" s="2"/>
      <c r="Q192" s="2"/>
      <c r="R192" s="2"/>
      <c r="S192" s="2"/>
      <c r="T192" s="2"/>
      <c r="U192" s="2"/>
      <c r="V192" s="2"/>
      <c r="W192" s="2"/>
      <c r="X192" s="2"/>
      <c r="Y192" s="2"/>
      <c r="Z192" s="2"/>
    </row>
    <row r="193" spans="1:26" ht="15.75" customHeight="1">
      <c r="A193" s="47" t="s">
        <v>131</v>
      </c>
      <c r="B193" s="43" t="s">
        <v>132</v>
      </c>
      <c r="C193" s="29" t="s">
        <v>133</v>
      </c>
      <c r="D193" s="48"/>
      <c r="E193" s="48"/>
      <c r="F193" s="48"/>
      <c r="G193" s="48"/>
      <c r="H193" s="48"/>
      <c r="I193" s="48"/>
      <c r="J193" s="48"/>
      <c r="K193" s="48"/>
      <c r="L193" s="48"/>
      <c r="M193" s="48"/>
      <c r="N193" s="48"/>
      <c r="O193" s="48"/>
      <c r="P193" s="2"/>
      <c r="Q193" s="2"/>
      <c r="R193" s="2"/>
      <c r="S193" s="2"/>
      <c r="T193" s="2"/>
      <c r="U193" s="2"/>
      <c r="V193" s="2"/>
      <c r="W193" s="2"/>
      <c r="X193" s="2"/>
      <c r="Y193" s="2"/>
      <c r="Z193" s="2"/>
    </row>
    <row r="194" spans="1:26" ht="15.75" customHeight="1">
      <c r="A194" s="179" t="s">
        <v>113</v>
      </c>
      <c r="B194" s="180"/>
      <c r="C194" s="24">
        <f>SUM(C188:C193)</f>
        <v>0</v>
      </c>
      <c r="D194" s="48"/>
      <c r="E194" s="48"/>
      <c r="F194" s="48"/>
      <c r="G194" s="48"/>
      <c r="H194" s="48"/>
      <c r="I194" s="48"/>
      <c r="J194" s="48"/>
      <c r="K194" s="48"/>
      <c r="L194" s="48"/>
      <c r="M194" s="48"/>
      <c r="N194" s="48"/>
      <c r="O194" s="48"/>
      <c r="P194" s="2"/>
      <c r="Q194" s="2"/>
      <c r="R194" s="2"/>
      <c r="S194" s="2"/>
      <c r="T194" s="2"/>
      <c r="U194" s="2"/>
      <c r="V194" s="2"/>
      <c r="W194" s="2"/>
      <c r="X194" s="2"/>
      <c r="Y194" s="2"/>
      <c r="Z194" s="2"/>
    </row>
    <row r="195" spans="1:26" ht="15.75" customHeight="1">
      <c r="A195" s="25"/>
      <c r="B195" s="48"/>
      <c r="C195" s="48"/>
      <c r="D195" s="48"/>
      <c r="E195" s="48"/>
      <c r="F195" s="48"/>
      <c r="G195" s="48"/>
      <c r="H195" s="48"/>
      <c r="I195" s="48"/>
      <c r="J195" s="48"/>
      <c r="K195" s="48"/>
      <c r="L195" s="48"/>
      <c r="M195" s="48"/>
      <c r="N195" s="48"/>
      <c r="O195" s="48"/>
      <c r="P195" s="2"/>
      <c r="Q195" s="2"/>
      <c r="R195" s="2"/>
      <c r="S195" s="2"/>
      <c r="T195" s="2"/>
      <c r="U195" s="2"/>
      <c r="V195" s="2"/>
      <c r="W195" s="2"/>
      <c r="X195" s="2"/>
      <c r="Y195" s="2"/>
      <c r="Z195" s="2"/>
    </row>
    <row r="196" spans="1:26" ht="17.25" customHeight="1">
      <c r="A196" s="192" t="s">
        <v>134</v>
      </c>
      <c r="B196" s="183"/>
      <c r="C196" s="180"/>
      <c r="D196" s="48"/>
      <c r="E196" s="48"/>
      <c r="F196" s="48"/>
      <c r="G196" s="48"/>
      <c r="H196" s="48"/>
      <c r="I196" s="48"/>
      <c r="J196" s="48"/>
      <c r="K196" s="48"/>
      <c r="L196" s="48"/>
      <c r="M196" s="48"/>
      <c r="N196" s="48"/>
      <c r="O196" s="48"/>
      <c r="P196" s="2"/>
      <c r="Q196" s="2"/>
      <c r="R196" s="2"/>
      <c r="S196" s="2"/>
      <c r="T196" s="2"/>
      <c r="U196" s="2"/>
      <c r="V196" s="2"/>
      <c r="W196" s="2"/>
      <c r="X196" s="2"/>
      <c r="Y196" s="2"/>
      <c r="Z196" s="2"/>
    </row>
    <row r="197" spans="1:26" ht="30">
      <c r="A197" s="26">
        <v>3</v>
      </c>
      <c r="B197" s="26" t="s">
        <v>126</v>
      </c>
      <c r="C197" s="26" t="s">
        <v>49</v>
      </c>
      <c r="D197" s="48"/>
      <c r="E197" s="48"/>
      <c r="F197" s="48"/>
      <c r="G197" s="48"/>
      <c r="H197" s="48"/>
      <c r="I197" s="48"/>
      <c r="J197" s="48"/>
      <c r="K197" s="48"/>
      <c r="L197" s="48"/>
      <c r="M197" s="48"/>
      <c r="N197" s="48"/>
      <c r="O197" s="48"/>
      <c r="P197" s="2"/>
      <c r="Q197" s="2"/>
      <c r="R197" s="2"/>
      <c r="S197" s="2"/>
      <c r="T197" s="2"/>
      <c r="U197" s="2"/>
      <c r="V197" s="2"/>
      <c r="W197" s="2"/>
      <c r="X197" s="2"/>
      <c r="Y197" s="2"/>
      <c r="Z197" s="2"/>
    </row>
    <row r="198" spans="1:26" ht="30">
      <c r="A198" s="47" t="s">
        <v>78</v>
      </c>
      <c r="B198" s="43" t="s">
        <v>127</v>
      </c>
      <c r="C198" s="29">
        <f>D109+D104</f>
        <v>0</v>
      </c>
      <c r="D198" s="48"/>
      <c r="E198" s="48"/>
      <c r="F198" s="48"/>
      <c r="G198" s="48"/>
      <c r="H198" s="48"/>
      <c r="I198" s="48"/>
      <c r="J198" s="48"/>
      <c r="K198" s="48"/>
      <c r="L198" s="48"/>
      <c r="M198" s="48"/>
      <c r="N198" s="48"/>
      <c r="O198" s="48"/>
      <c r="P198" s="2"/>
      <c r="Q198" s="2"/>
      <c r="R198" s="2"/>
      <c r="S198" s="2"/>
      <c r="T198" s="2"/>
      <c r="U198" s="2"/>
      <c r="V198" s="2"/>
      <c r="W198" s="2"/>
      <c r="X198" s="2"/>
      <c r="Y198" s="2"/>
      <c r="Z198" s="2"/>
    </row>
    <row r="199" spans="1:26" ht="15.75" customHeight="1">
      <c r="A199" s="47" t="s">
        <v>92</v>
      </c>
      <c r="B199" s="43" t="s">
        <v>128</v>
      </c>
      <c r="C199" s="29">
        <f>D128</f>
        <v>0</v>
      </c>
      <c r="D199" s="48"/>
      <c r="E199" s="48"/>
      <c r="F199" s="48"/>
      <c r="G199" s="48"/>
      <c r="H199" s="48"/>
      <c r="I199" s="48"/>
      <c r="J199" s="48"/>
      <c r="K199" s="48"/>
      <c r="L199" s="48"/>
      <c r="M199" s="48"/>
      <c r="N199" s="48"/>
      <c r="O199" s="48"/>
      <c r="P199" s="2"/>
      <c r="Q199" s="2"/>
      <c r="R199" s="2"/>
      <c r="S199" s="2"/>
      <c r="T199" s="2"/>
      <c r="U199" s="2"/>
      <c r="V199" s="2"/>
      <c r="W199" s="2"/>
      <c r="X199" s="2"/>
      <c r="Y199" s="2"/>
      <c r="Z199" s="2"/>
    </row>
    <row r="200" spans="1:26" ht="15.75" customHeight="1">
      <c r="A200" s="47" t="s">
        <v>100</v>
      </c>
      <c r="B200" s="43" t="s">
        <v>101</v>
      </c>
      <c r="C200" s="29">
        <f>D140</f>
        <v>0</v>
      </c>
      <c r="D200" s="48"/>
      <c r="E200" s="48"/>
      <c r="F200" s="48"/>
      <c r="G200" s="48"/>
      <c r="H200" s="48"/>
      <c r="I200" s="48"/>
      <c r="J200" s="48"/>
      <c r="K200" s="48"/>
      <c r="L200" s="48"/>
      <c r="M200" s="48"/>
      <c r="N200" s="48"/>
      <c r="O200" s="48"/>
      <c r="P200" s="2"/>
      <c r="Q200" s="2"/>
      <c r="R200" s="2"/>
      <c r="S200" s="2"/>
      <c r="T200" s="2"/>
      <c r="U200" s="2"/>
      <c r="V200" s="2"/>
      <c r="W200" s="2"/>
      <c r="X200" s="2"/>
      <c r="Y200" s="2"/>
      <c r="Z200" s="2"/>
    </row>
    <row r="201" spans="1:26" ht="15.75" customHeight="1">
      <c r="A201" s="47" t="s">
        <v>105</v>
      </c>
      <c r="B201" s="43" t="s">
        <v>129</v>
      </c>
      <c r="C201" s="29">
        <f>D160</f>
        <v>0</v>
      </c>
      <c r="D201" s="48"/>
      <c r="E201" s="48"/>
      <c r="F201" s="48"/>
      <c r="G201" s="48"/>
      <c r="H201" s="48"/>
      <c r="I201" s="48"/>
      <c r="J201" s="48"/>
      <c r="K201" s="48"/>
      <c r="L201" s="48"/>
      <c r="M201" s="48"/>
      <c r="N201" s="48"/>
      <c r="O201" s="48"/>
      <c r="P201" s="2"/>
      <c r="Q201" s="2"/>
      <c r="R201" s="2"/>
      <c r="S201" s="2"/>
      <c r="T201" s="2"/>
      <c r="U201" s="2"/>
      <c r="V201" s="2"/>
      <c r="W201" s="2"/>
      <c r="X201" s="2"/>
      <c r="Y201" s="2"/>
      <c r="Z201" s="2"/>
    </row>
    <row r="202" spans="1:26" ht="30">
      <c r="A202" s="47" t="s">
        <v>116</v>
      </c>
      <c r="B202" s="43" t="s">
        <v>130</v>
      </c>
      <c r="C202" s="29">
        <f>D182</f>
        <v>0</v>
      </c>
      <c r="D202" s="48"/>
      <c r="E202" s="48"/>
      <c r="F202" s="48"/>
      <c r="G202" s="48"/>
      <c r="H202" s="48"/>
      <c r="I202" s="48"/>
      <c r="J202" s="48"/>
      <c r="K202" s="48"/>
      <c r="L202" s="48"/>
      <c r="M202" s="48"/>
      <c r="N202" s="48"/>
      <c r="O202" s="48"/>
      <c r="P202" s="2"/>
      <c r="Q202" s="2"/>
      <c r="R202" s="2"/>
      <c r="S202" s="2"/>
      <c r="T202" s="2"/>
      <c r="U202" s="2"/>
      <c r="V202" s="2"/>
      <c r="W202" s="2"/>
      <c r="X202" s="2"/>
      <c r="Y202" s="2"/>
      <c r="Z202" s="2"/>
    </row>
    <row r="203" spans="1:26" ht="15.75" customHeight="1">
      <c r="A203" s="47" t="s">
        <v>131</v>
      </c>
      <c r="B203" s="43" t="s">
        <v>132</v>
      </c>
      <c r="C203" s="29" t="s">
        <v>133</v>
      </c>
      <c r="D203" s="48"/>
      <c r="E203" s="48"/>
      <c r="F203" s="48"/>
      <c r="G203" s="48"/>
      <c r="H203" s="48"/>
      <c r="I203" s="48"/>
      <c r="J203" s="48"/>
      <c r="K203" s="48"/>
      <c r="L203" s="48"/>
      <c r="M203" s="48"/>
      <c r="N203" s="48"/>
      <c r="O203" s="48"/>
      <c r="P203" s="2"/>
      <c r="Q203" s="2"/>
      <c r="R203" s="2"/>
      <c r="S203" s="2"/>
      <c r="T203" s="2"/>
      <c r="U203" s="2"/>
      <c r="V203" s="2"/>
      <c r="W203" s="2"/>
      <c r="X203" s="2"/>
      <c r="Y203" s="2"/>
      <c r="Z203" s="2"/>
    </row>
    <row r="204" spans="1:26" ht="15.75" customHeight="1">
      <c r="A204" s="181" t="s">
        <v>113</v>
      </c>
      <c r="B204" s="180"/>
      <c r="C204" s="27">
        <f>SUM(C198:C203)</f>
        <v>0</v>
      </c>
      <c r="D204" s="48"/>
      <c r="E204" s="48"/>
      <c r="F204" s="48"/>
      <c r="G204" s="48"/>
      <c r="H204" s="48"/>
      <c r="I204" s="48"/>
      <c r="J204" s="48"/>
      <c r="K204" s="48"/>
      <c r="L204" s="48"/>
      <c r="M204" s="48"/>
      <c r="N204" s="48"/>
      <c r="O204" s="48"/>
      <c r="P204" s="2"/>
      <c r="Q204" s="2"/>
      <c r="R204" s="2"/>
      <c r="S204" s="2"/>
      <c r="T204" s="2"/>
      <c r="U204" s="2"/>
      <c r="V204" s="2"/>
      <c r="W204" s="2"/>
      <c r="X204" s="2"/>
      <c r="Y204" s="2"/>
      <c r="Z204" s="2"/>
    </row>
    <row r="205" spans="1:26" ht="15.75" customHeight="1">
      <c r="A205" s="25"/>
      <c r="B205" s="48"/>
      <c r="C205" s="48"/>
      <c r="D205" s="48"/>
      <c r="E205" s="48"/>
      <c r="F205" s="48"/>
      <c r="G205" s="48"/>
      <c r="H205" s="48"/>
      <c r="I205" s="48"/>
      <c r="J205" s="48"/>
      <c r="K205" s="48"/>
      <c r="L205" s="48"/>
      <c r="M205" s="48"/>
      <c r="N205" s="48"/>
      <c r="O205" s="48"/>
      <c r="P205" s="2"/>
      <c r="Q205" s="2"/>
      <c r="R205" s="2"/>
      <c r="S205" s="2"/>
      <c r="T205" s="2"/>
      <c r="U205" s="2"/>
      <c r="V205" s="2"/>
      <c r="W205" s="2"/>
      <c r="X205" s="2"/>
      <c r="Y205" s="2"/>
      <c r="Z205" s="2"/>
    </row>
    <row r="206" spans="1:26" ht="15.75" customHeight="1">
      <c r="A206" s="187" t="s">
        <v>135</v>
      </c>
      <c r="B206" s="183"/>
      <c r="C206" s="183"/>
      <c r="D206" s="180"/>
      <c r="E206" s="48"/>
      <c r="F206" s="48"/>
      <c r="G206" s="48"/>
      <c r="H206" s="48"/>
      <c r="I206" s="48"/>
      <c r="J206" s="48"/>
      <c r="K206" s="48"/>
      <c r="L206" s="48"/>
      <c r="M206" s="48"/>
      <c r="N206" s="48"/>
      <c r="O206" s="48"/>
      <c r="P206" s="2"/>
      <c r="Q206" s="2"/>
      <c r="R206" s="2"/>
      <c r="S206" s="2"/>
      <c r="T206" s="2"/>
      <c r="U206" s="2"/>
      <c r="V206" s="2"/>
      <c r="W206" s="2"/>
      <c r="X206" s="2"/>
      <c r="Y206" s="2"/>
      <c r="Z206" s="2"/>
    </row>
    <row r="207" spans="1:26" ht="42.75" customHeight="1">
      <c r="A207" s="179" t="s">
        <v>136</v>
      </c>
      <c r="B207" s="180"/>
      <c r="C207" s="179" t="s">
        <v>137</v>
      </c>
      <c r="D207" s="180"/>
      <c r="E207" s="48"/>
      <c r="F207" s="48"/>
      <c r="G207" s="48"/>
      <c r="H207" s="48"/>
      <c r="I207" s="48"/>
      <c r="J207" s="48"/>
      <c r="K207" s="48"/>
      <c r="L207" s="48"/>
      <c r="M207" s="48"/>
      <c r="N207" s="48"/>
      <c r="O207" s="48"/>
      <c r="P207" s="2"/>
      <c r="Q207" s="2"/>
      <c r="R207" s="2"/>
      <c r="S207" s="2"/>
      <c r="T207" s="2"/>
      <c r="U207" s="2"/>
      <c r="V207" s="2"/>
      <c r="W207" s="2"/>
      <c r="X207" s="2"/>
      <c r="Y207" s="2"/>
      <c r="Z207" s="2"/>
    </row>
    <row r="208" spans="1:26" ht="30">
      <c r="A208" s="47" t="s">
        <v>8</v>
      </c>
      <c r="B208" s="43" t="s">
        <v>138</v>
      </c>
      <c r="C208" s="190">
        <f>C52</f>
        <v>0</v>
      </c>
      <c r="D208" s="180"/>
      <c r="E208" s="48"/>
      <c r="F208" s="48"/>
      <c r="G208" s="48"/>
      <c r="H208" s="48"/>
      <c r="I208" s="48"/>
      <c r="J208" s="48"/>
      <c r="K208" s="48"/>
      <c r="L208" s="48"/>
      <c r="M208" s="48"/>
      <c r="N208" s="48"/>
      <c r="O208" s="48"/>
      <c r="P208" s="2"/>
      <c r="Q208" s="2"/>
      <c r="R208" s="2"/>
      <c r="S208" s="2"/>
      <c r="T208" s="2"/>
      <c r="U208" s="2"/>
      <c r="V208" s="2"/>
      <c r="W208" s="2"/>
      <c r="X208" s="2"/>
      <c r="Y208" s="2"/>
      <c r="Z208" s="2"/>
    </row>
    <row r="209" spans="1:26" ht="30">
      <c r="A209" s="47" t="s">
        <v>11</v>
      </c>
      <c r="B209" s="43" t="s">
        <v>139</v>
      </c>
      <c r="C209" s="190">
        <f>C75</f>
        <v>0</v>
      </c>
      <c r="D209" s="180"/>
      <c r="E209" s="48"/>
      <c r="F209" s="48"/>
      <c r="G209" s="48"/>
      <c r="H209" s="48"/>
      <c r="I209" s="48"/>
      <c r="J209" s="48"/>
      <c r="K209" s="48"/>
      <c r="L209" s="48"/>
      <c r="M209" s="48"/>
      <c r="N209" s="48"/>
      <c r="O209" s="48"/>
      <c r="P209" s="2"/>
      <c r="Q209" s="2"/>
      <c r="R209" s="2"/>
      <c r="S209" s="2"/>
      <c r="T209" s="2"/>
      <c r="U209" s="2"/>
      <c r="V209" s="2"/>
      <c r="W209" s="2"/>
      <c r="X209" s="2"/>
      <c r="Y209" s="2"/>
      <c r="Z209" s="2"/>
    </row>
    <row r="210" spans="1:26" ht="30">
      <c r="A210" s="47" t="s">
        <v>13</v>
      </c>
      <c r="B210" s="43" t="s">
        <v>140</v>
      </c>
      <c r="C210" s="190">
        <f>C194</f>
        <v>0</v>
      </c>
      <c r="D210" s="180"/>
      <c r="E210" s="48"/>
      <c r="F210" s="48"/>
      <c r="G210" s="48"/>
      <c r="H210" s="48"/>
      <c r="I210" s="48"/>
      <c r="J210" s="48"/>
      <c r="K210" s="48"/>
      <c r="L210" s="48"/>
      <c r="M210" s="48"/>
      <c r="N210" s="48"/>
      <c r="O210" s="48"/>
      <c r="P210" s="2"/>
      <c r="Q210" s="2"/>
      <c r="R210" s="2"/>
      <c r="S210" s="2"/>
      <c r="T210" s="2"/>
      <c r="U210" s="2"/>
      <c r="V210" s="2"/>
      <c r="W210" s="2"/>
      <c r="X210" s="2"/>
      <c r="Y210" s="2"/>
      <c r="Z210" s="2"/>
    </row>
    <row r="211" spans="1:26" ht="28.5" customHeight="1">
      <c r="A211" s="189" t="s">
        <v>141</v>
      </c>
      <c r="B211" s="180"/>
      <c r="C211" s="190">
        <f>SUM(C208:D210)</f>
        <v>0</v>
      </c>
      <c r="D211" s="180"/>
      <c r="E211" s="48"/>
      <c r="F211" s="48"/>
      <c r="G211" s="48"/>
      <c r="H211" s="48"/>
      <c r="I211" s="48"/>
      <c r="J211" s="48"/>
      <c r="K211" s="48"/>
      <c r="L211" s="48"/>
      <c r="M211" s="48"/>
      <c r="N211" s="48"/>
      <c r="O211" s="48"/>
      <c r="P211" s="2"/>
      <c r="Q211" s="2"/>
      <c r="R211" s="2"/>
      <c r="S211" s="2"/>
      <c r="T211" s="2"/>
      <c r="U211" s="2"/>
      <c r="V211" s="2"/>
      <c r="W211" s="2"/>
      <c r="X211" s="2"/>
      <c r="Y211" s="2"/>
      <c r="Z211" s="2"/>
    </row>
    <row r="212" spans="1:26" ht="15.75" customHeight="1">
      <c r="A212" s="179" t="s">
        <v>142</v>
      </c>
      <c r="B212" s="180"/>
      <c r="C212" s="193">
        <f>SUM(C211)</f>
        <v>0</v>
      </c>
      <c r="D212" s="180"/>
      <c r="E212" s="48"/>
      <c r="F212" s="48"/>
      <c r="G212" s="48"/>
      <c r="H212" s="48"/>
      <c r="I212" s="48"/>
      <c r="J212" s="48"/>
      <c r="K212" s="48"/>
      <c r="L212" s="48"/>
      <c r="M212" s="48"/>
      <c r="N212" s="48"/>
      <c r="O212" s="48"/>
      <c r="P212" s="2"/>
      <c r="Q212" s="2"/>
      <c r="R212" s="2"/>
      <c r="S212" s="2"/>
      <c r="T212" s="2"/>
      <c r="U212" s="2"/>
      <c r="V212" s="2"/>
      <c r="W212" s="2"/>
      <c r="X212" s="2"/>
      <c r="Y212" s="2"/>
      <c r="Z212" s="2"/>
    </row>
    <row r="213" spans="1:26" ht="15.75" customHeight="1">
      <c r="A213" s="48"/>
      <c r="B213" s="48"/>
      <c r="C213" s="48"/>
      <c r="D213" s="48"/>
      <c r="E213" s="48"/>
      <c r="F213" s="48"/>
      <c r="G213" s="48"/>
      <c r="H213" s="48"/>
      <c r="I213" s="48"/>
      <c r="J213" s="48"/>
      <c r="K213" s="48"/>
      <c r="L213" s="48"/>
      <c r="M213" s="48"/>
      <c r="N213" s="48"/>
      <c r="O213" s="48"/>
      <c r="P213" s="2"/>
      <c r="Q213" s="2"/>
      <c r="R213" s="2"/>
      <c r="S213" s="2"/>
      <c r="T213" s="2"/>
      <c r="U213" s="2"/>
      <c r="V213" s="2"/>
      <c r="W213" s="2"/>
      <c r="X213" s="2"/>
      <c r="Y213" s="2"/>
      <c r="Z213" s="2"/>
    </row>
    <row r="214" spans="1:26" ht="15.75" hidden="1" customHeight="1">
      <c r="A214" s="48"/>
      <c r="B214" s="48"/>
      <c r="C214" s="48"/>
      <c r="D214" s="40">
        <f>C212</f>
        <v>0</v>
      </c>
      <c r="E214" s="48"/>
      <c r="F214" s="48"/>
      <c r="G214" s="48"/>
      <c r="H214" s="48"/>
      <c r="I214" s="48"/>
      <c r="J214" s="48"/>
      <c r="K214" s="48"/>
      <c r="L214" s="48"/>
      <c r="M214" s="48"/>
      <c r="N214" s="48"/>
      <c r="O214" s="48"/>
      <c r="P214" s="2"/>
      <c r="Q214" s="2"/>
      <c r="R214" s="2"/>
      <c r="S214" s="2"/>
      <c r="T214" s="2"/>
      <c r="U214" s="2"/>
      <c r="V214" s="2"/>
      <c r="W214" s="2"/>
      <c r="X214" s="2"/>
      <c r="Y214" s="2"/>
      <c r="Z214" s="2"/>
    </row>
    <row r="215" spans="1:26" ht="15.75" customHeight="1">
      <c r="A215" s="192" t="s">
        <v>143</v>
      </c>
      <c r="B215" s="183"/>
      <c r="C215" s="183"/>
      <c r="D215" s="180"/>
      <c r="E215" s="48"/>
      <c r="F215" s="48"/>
      <c r="G215" s="48"/>
      <c r="H215" s="48"/>
      <c r="I215" s="48"/>
      <c r="J215" s="48"/>
      <c r="K215" s="48"/>
      <c r="L215" s="48"/>
      <c r="M215" s="48"/>
      <c r="N215" s="48"/>
      <c r="O215" s="48"/>
      <c r="P215" s="2"/>
      <c r="Q215" s="2"/>
      <c r="R215" s="2"/>
      <c r="S215" s="2"/>
      <c r="T215" s="2"/>
      <c r="U215" s="2"/>
      <c r="V215" s="2"/>
      <c r="W215" s="2"/>
      <c r="X215" s="2"/>
      <c r="Y215" s="2"/>
      <c r="Z215" s="2"/>
    </row>
    <row r="216" spans="1:26" ht="15.75" customHeight="1">
      <c r="A216" s="181" t="s">
        <v>136</v>
      </c>
      <c r="B216" s="180"/>
      <c r="C216" s="181" t="s">
        <v>137</v>
      </c>
      <c r="D216" s="180"/>
      <c r="E216" s="48"/>
      <c r="F216" s="48"/>
      <c r="G216" s="48"/>
      <c r="H216" s="48"/>
      <c r="I216" s="48"/>
      <c r="J216" s="48"/>
      <c r="K216" s="48"/>
      <c r="L216" s="48"/>
      <c r="M216" s="48"/>
      <c r="N216" s="48"/>
      <c r="O216" s="48"/>
      <c r="P216" s="2"/>
      <c r="Q216" s="2"/>
      <c r="R216" s="2"/>
      <c r="S216" s="2"/>
      <c r="T216" s="2"/>
      <c r="U216" s="2"/>
      <c r="V216" s="2"/>
      <c r="W216" s="2"/>
      <c r="X216" s="2"/>
      <c r="Y216" s="2"/>
      <c r="Z216" s="2"/>
    </row>
    <row r="217" spans="1:26" ht="30">
      <c r="A217" s="47" t="s">
        <v>8</v>
      </c>
      <c r="B217" s="43" t="s">
        <v>138</v>
      </c>
      <c r="C217" s="190">
        <f>C64</f>
        <v>0</v>
      </c>
      <c r="D217" s="180"/>
      <c r="E217" s="48"/>
      <c r="F217" s="48"/>
      <c r="G217" s="48"/>
      <c r="H217" s="48"/>
      <c r="I217" s="48"/>
      <c r="J217" s="48"/>
      <c r="K217" s="48"/>
      <c r="L217" s="48"/>
      <c r="M217" s="48"/>
      <c r="N217" s="48"/>
      <c r="O217" s="48"/>
      <c r="P217" s="2"/>
      <c r="Q217" s="2"/>
      <c r="R217" s="2"/>
      <c r="S217" s="2"/>
      <c r="T217" s="2"/>
      <c r="U217" s="2"/>
      <c r="V217" s="2"/>
      <c r="W217" s="2"/>
      <c r="X217" s="2"/>
      <c r="Y217" s="2"/>
      <c r="Z217" s="2"/>
    </row>
    <row r="218" spans="1:26" ht="30">
      <c r="A218" s="47" t="s">
        <v>11</v>
      </c>
      <c r="B218" s="43" t="s">
        <v>139</v>
      </c>
      <c r="C218" s="190">
        <f>C86</f>
        <v>0</v>
      </c>
      <c r="D218" s="180"/>
      <c r="E218" s="48"/>
      <c r="F218" s="48"/>
      <c r="G218" s="48"/>
      <c r="H218" s="48"/>
      <c r="I218" s="48"/>
      <c r="J218" s="48"/>
      <c r="K218" s="48"/>
      <c r="L218" s="48"/>
      <c r="M218" s="48"/>
      <c r="N218" s="48"/>
      <c r="O218" s="48"/>
      <c r="P218" s="2"/>
      <c r="Q218" s="2"/>
      <c r="R218" s="2"/>
      <c r="S218" s="2"/>
      <c r="T218" s="2"/>
      <c r="U218" s="2"/>
      <c r="V218" s="2"/>
      <c r="W218" s="2"/>
      <c r="X218" s="2"/>
      <c r="Y218" s="2"/>
      <c r="Z218" s="2"/>
    </row>
    <row r="219" spans="1:26" ht="30">
      <c r="A219" s="47" t="s">
        <v>13</v>
      </c>
      <c r="B219" s="43" t="s">
        <v>140</v>
      </c>
      <c r="C219" s="190">
        <f>C204</f>
        <v>0</v>
      </c>
      <c r="D219" s="180"/>
      <c r="E219" s="48"/>
      <c r="F219" s="48"/>
      <c r="G219" s="48"/>
      <c r="H219" s="48"/>
      <c r="I219" s="48"/>
      <c r="J219" s="48"/>
      <c r="K219" s="48"/>
      <c r="L219" s="48"/>
      <c r="M219" s="48"/>
      <c r="N219" s="48"/>
      <c r="O219" s="48"/>
      <c r="P219" s="2"/>
      <c r="Q219" s="2"/>
      <c r="R219" s="2"/>
      <c r="S219" s="2"/>
      <c r="T219" s="2"/>
      <c r="U219" s="2"/>
      <c r="V219" s="2"/>
      <c r="W219" s="2"/>
      <c r="X219" s="2"/>
      <c r="Y219" s="2"/>
      <c r="Z219" s="2"/>
    </row>
    <row r="220" spans="1:26" ht="15.75" customHeight="1">
      <c r="A220" s="189" t="s">
        <v>141</v>
      </c>
      <c r="B220" s="180"/>
      <c r="C220" s="190">
        <f>SUM(C217:D219)</f>
        <v>0</v>
      </c>
      <c r="D220" s="180"/>
      <c r="E220" s="48"/>
      <c r="F220" s="48"/>
      <c r="G220" s="48"/>
      <c r="H220" s="48"/>
      <c r="I220" s="48"/>
      <c r="J220" s="48"/>
      <c r="K220" s="48"/>
      <c r="L220" s="48"/>
      <c r="M220" s="48"/>
      <c r="N220" s="48"/>
      <c r="O220" s="48"/>
      <c r="P220" s="2"/>
      <c r="Q220" s="2"/>
      <c r="R220" s="2"/>
      <c r="S220" s="2"/>
      <c r="T220" s="2"/>
      <c r="U220" s="2"/>
      <c r="V220" s="2"/>
      <c r="W220" s="2"/>
      <c r="X220" s="2"/>
      <c r="Y220" s="2"/>
      <c r="Z220" s="2"/>
    </row>
    <row r="221" spans="1:26" ht="15.75" customHeight="1">
      <c r="A221" s="181" t="s">
        <v>142</v>
      </c>
      <c r="B221" s="180"/>
      <c r="C221" s="191">
        <f>SUM(C220)</f>
        <v>0</v>
      </c>
      <c r="D221" s="180"/>
      <c r="E221" s="48"/>
      <c r="F221" s="48"/>
      <c r="G221" s="48"/>
      <c r="H221" s="48"/>
      <c r="I221" s="48"/>
      <c r="J221" s="48"/>
      <c r="K221" s="48"/>
      <c r="L221" s="48"/>
      <c r="M221" s="48"/>
      <c r="N221" s="48"/>
      <c r="O221" s="48"/>
      <c r="P221" s="2"/>
      <c r="Q221" s="2"/>
      <c r="R221" s="2"/>
      <c r="S221" s="2"/>
      <c r="T221" s="2"/>
      <c r="U221" s="2"/>
      <c r="V221" s="2"/>
      <c r="W221" s="2"/>
      <c r="X221" s="2"/>
      <c r="Y221" s="2"/>
      <c r="Z221" s="2"/>
    </row>
    <row r="222" spans="1:26" ht="15.75" customHeight="1">
      <c r="A222" s="48"/>
      <c r="B222" s="48"/>
      <c r="C222" s="48"/>
      <c r="D222" s="48"/>
      <c r="E222" s="48"/>
      <c r="F222" s="48"/>
      <c r="G222" s="48"/>
      <c r="H222" s="48"/>
      <c r="I222" s="48"/>
      <c r="J222" s="48"/>
      <c r="K222" s="48"/>
      <c r="L222" s="48"/>
      <c r="M222" s="48"/>
      <c r="N222" s="48"/>
      <c r="O222" s="48"/>
      <c r="P222" s="2"/>
      <c r="Q222" s="2"/>
      <c r="R222" s="2"/>
      <c r="S222" s="2"/>
      <c r="T222" s="2"/>
      <c r="U222" s="2"/>
      <c r="V222" s="2"/>
      <c r="W222" s="2"/>
      <c r="X222" s="2"/>
      <c r="Y222" s="2"/>
      <c r="Z222" s="2"/>
    </row>
    <row r="223" spans="1:26" ht="15.75" customHeight="1">
      <c r="A223" s="194" t="s">
        <v>144</v>
      </c>
      <c r="B223" s="183"/>
      <c r="C223" s="180"/>
      <c r="D223" s="48"/>
      <c r="E223" s="48"/>
      <c r="F223" s="48"/>
      <c r="G223" s="48"/>
      <c r="H223" s="48"/>
      <c r="I223" s="48"/>
      <c r="J223" s="48"/>
      <c r="K223" s="48"/>
      <c r="L223" s="48"/>
      <c r="M223" s="48"/>
      <c r="N223" s="48"/>
      <c r="O223" s="48"/>
      <c r="P223" s="2"/>
      <c r="Q223" s="2"/>
      <c r="R223" s="2"/>
      <c r="S223" s="2"/>
      <c r="T223" s="2"/>
      <c r="U223" s="2"/>
      <c r="V223" s="2"/>
      <c r="W223" s="2"/>
      <c r="X223" s="2"/>
      <c r="Y223" s="2"/>
      <c r="Z223" s="2"/>
    </row>
    <row r="224" spans="1:26" ht="15.75" customHeight="1">
      <c r="A224" s="41" t="s">
        <v>145</v>
      </c>
      <c r="B224" s="42" t="s">
        <v>146</v>
      </c>
      <c r="C224" s="42" t="s">
        <v>133</v>
      </c>
      <c r="D224" s="48"/>
      <c r="E224" s="48"/>
      <c r="F224" s="48"/>
      <c r="G224" s="48"/>
      <c r="H224" s="48"/>
      <c r="I224" s="48"/>
      <c r="J224" s="48"/>
      <c r="K224" s="48"/>
      <c r="L224" s="48"/>
      <c r="M224" s="48"/>
      <c r="N224" s="48"/>
      <c r="O224" s="48"/>
      <c r="P224" s="2"/>
      <c r="Q224" s="2"/>
      <c r="R224" s="2"/>
      <c r="S224" s="2"/>
      <c r="T224" s="2"/>
      <c r="U224" s="2"/>
      <c r="V224" s="2"/>
      <c r="W224" s="2"/>
      <c r="X224" s="2"/>
      <c r="Y224" s="2"/>
      <c r="Z224" s="2"/>
    </row>
    <row r="225" spans="1:26" ht="15.75" customHeight="1">
      <c r="A225" s="47" t="s">
        <v>16</v>
      </c>
      <c r="B225" s="126" t="s">
        <v>147</v>
      </c>
      <c r="C225" s="166">
        <v>0</v>
      </c>
      <c r="D225" s="40"/>
      <c r="E225" s="48"/>
      <c r="F225" s="48"/>
      <c r="G225" s="48"/>
      <c r="H225" s="48"/>
      <c r="I225" s="48"/>
      <c r="J225" s="48"/>
      <c r="K225" s="48"/>
      <c r="L225" s="48"/>
      <c r="M225" s="48"/>
      <c r="N225" s="48"/>
      <c r="O225" s="48"/>
      <c r="P225" s="2"/>
      <c r="Q225" s="2"/>
      <c r="R225" s="2"/>
      <c r="S225" s="2"/>
      <c r="T225" s="2"/>
      <c r="U225" s="2"/>
      <c r="V225" s="2"/>
      <c r="W225" s="2"/>
      <c r="X225" s="2"/>
      <c r="Y225" s="2"/>
      <c r="Z225" s="2"/>
    </row>
    <row r="226" spans="1:26" ht="15.75" customHeight="1">
      <c r="A226" s="47" t="s">
        <v>54</v>
      </c>
      <c r="B226" s="126" t="s">
        <v>148</v>
      </c>
      <c r="C226" s="166">
        <v>0</v>
      </c>
      <c r="D226" s="40"/>
      <c r="E226" s="89" t="s">
        <v>597</v>
      </c>
      <c r="F226" s="89" t="s">
        <v>596</v>
      </c>
      <c r="G226" s="89" t="s">
        <v>599</v>
      </c>
      <c r="H226" s="89"/>
      <c r="I226" s="89" t="s">
        <v>598</v>
      </c>
      <c r="J226" s="89" t="s">
        <v>597</v>
      </c>
      <c r="K226" s="48"/>
      <c r="L226" s="48"/>
      <c r="M226" s="48"/>
      <c r="N226" s="48"/>
      <c r="O226" s="48"/>
      <c r="P226" s="2"/>
      <c r="Q226" s="2"/>
      <c r="R226" s="2"/>
      <c r="S226" s="2"/>
      <c r="T226" s="2"/>
      <c r="U226" s="2"/>
      <c r="V226" s="2"/>
      <c r="W226" s="2"/>
      <c r="X226" s="2"/>
      <c r="Y226" s="2"/>
      <c r="Z226" s="2"/>
    </row>
    <row r="227" spans="1:26" ht="15.75" customHeight="1">
      <c r="A227" s="47" t="s">
        <v>56</v>
      </c>
      <c r="B227" s="126" t="s">
        <v>149</v>
      </c>
      <c r="C227" s="166">
        <v>0</v>
      </c>
      <c r="D227" s="40"/>
      <c r="E227" s="89" t="s">
        <v>593</v>
      </c>
      <c r="F227" s="89">
        <v>10</v>
      </c>
      <c r="G227" s="91">
        <v>0.15</v>
      </c>
      <c r="H227" s="89"/>
      <c r="I227" s="89" t="s">
        <v>595</v>
      </c>
      <c r="J227" s="89" t="s">
        <v>593</v>
      </c>
      <c r="K227" s="48"/>
      <c r="L227" s="48"/>
      <c r="M227" s="48"/>
      <c r="N227" s="48"/>
      <c r="O227" s="48"/>
      <c r="P227" s="2"/>
      <c r="Q227" s="2"/>
      <c r="R227" s="2"/>
      <c r="S227" s="2"/>
      <c r="T227" s="2"/>
      <c r="U227" s="2"/>
      <c r="V227" s="2"/>
      <c r="W227" s="2"/>
      <c r="X227" s="2"/>
      <c r="Y227" s="2"/>
      <c r="Z227" s="2"/>
    </row>
    <row r="228" spans="1:26" ht="15.75" customHeight="1">
      <c r="A228" s="47" t="s">
        <v>58</v>
      </c>
      <c r="B228" s="126" t="s">
        <v>150</v>
      </c>
      <c r="C228" s="166">
        <v>0</v>
      </c>
      <c r="D228" s="40"/>
      <c r="E228" s="89" t="s">
        <v>591</v>
      </c>
      <c r="F228" s="89">
        <v>12</v>
      </c>
      <c r="G228" s="91">
        <v>0.1</v>
      </c>
      <c r="H228" s="89"/>
      <c r="I228" s="89" t="s">
        <v>594</v>
      </c>
      <c r="J228" s="89" t="s">
        <v>593</v>
      </c>
      <c r="K228" s="48"/>
      <c r="L228" s="48"/>
      <c r="M228" s="48"/>
      <c r="N228" s="48"/>
      <c r="O228" s="48"/>
      <c r="P228" s="2"/>
      <c r="Q228" s="2"/>
      <c r="R228" s="2"/>
      <c r="S228" s="2"/>
      <c r="T228" s="2"/>
      <c r="U228" s="2"/>
      <c r="V228" s="2"/>
      <c r="W228" s="2"/>
      <c r="X228" s="2"/>
      <c r="Y228" s="2"/>
      <c r="Z228" s="2"/>
    </row>
    <row r="229" spans="1:26" ht="15.75" customHeight="1">
      <c r="A229" s="47" t="s">
        <v>47</v>
      </c>
      <c r="B229" s="126" t="s">
        <v>151</v>
      </c>
      <c r="C229" s="166">
        <v>0</v>
      </c>
      <c r="D229" s="40"/>
      <c r="E229" s="48"/>
      <c r="F229" s="48"/>
      <c r="G229" s="48"/>
      <c r="H229" s="89"/>
      <c r="I229" s="89" t="s">
        <v>592</v>
      </c>
      <c r="J229" s="89" t="s">
        <v>591</v>
      </c>
      <c r="K229" s="89" t="s">
        <v>596</v>
      </c>
      <c r="L229" s="89" t="s">
        <v>159</v>
      </c>
      <c r="M229" s="48"/>
      <c r="N229" s="48"/>
      <c r="O229" s="48"/>
      <c r="P229" s="2"/>
      <c r="Q229" s="2"/>
      <c r="R229" s="2"/>
      <c r="S229" s="2"/>
      <c r="T229" s="2"/>
      <c r="U229" s="2"/>
      <c r="V229" s="2"/>
      <c r="W229" s="2"/>
      <c r="X229" s="2"/>
      <c r="Y229" s="2"/>
      <c r="Z229" s="2"/>
    </row>
    <row r="230" spans="1:26" ht="15.75" customHeight="1">
      <c r="A230" s="47" t="s">
        <v>152</v>
      </c>
      <c r="B230" s="125" t="s">
        <v>605</v>
      </c>
      <c r="C230" s="166">
        <v>0</v>
      </c>
      <c r="D230" s="40"/>
      <c r="E230" s="48"/>
      <c r="F230" s="48"/>
      <c r="G230" s="48"/>
      <c r="H230" s="48"/>
      <c r="I230" s="48"/>
      <c r="J230" s="48"/>
      <c r="K230" s="89" t="e">
        <f>VLOOKUP(J230,E$229:F$231,2,0)</f>
        <v>#N/A</v>
      </c>
      <c r="L230" s="90" t="e">
        <f>VLOOKUP(J230,E$229:G$231,3,0)</f>
        <v>#N/A</v>
      </c>
      <c r="M230" s="48"/>
      <c r="N230" s="48"/>
      <c r="O230" s="48"/>
      <c r="P230" s="2"/>
      <c r="Q230" s="2"/>
      <c r="R230" s="2"/>
      <c r="S230" s="2"/>
      <c r="T230" s="2"/>
      <c r="U230" s="2"/>
      <c r="V230" s="2"/>
      <c r="W230" s="2"/>
      <c r="X230" s="2"/>
      <c r="Y230" s="2"/>
      <c r="Z230" s="2"/>
    </row>
    <row r="231" spans="1:26" ht="15.75" customHeight="1">
      <c r="A231" s="47" t="s">
        <v>153</v>
      </c>
      <c r="B231" s="43" t="s">
        <v>154</v>
      </c>
      <c r="C231" s="44">
        <f>SUM(C225:C230)</f>
        <v>0</v>
      </c>
      <c r="D231" s="40"/>
      <c r="E231" s="48"/>
      <c r="F231" s="48"/>
      <c r="G231" s="48"/>
      <c r="H231" s="48"/>
      <c r="I231" s="48"/>
      <c r="J231" s="48"/>
      <c r="K231" s="89" t="e">
        <f>VLOOKUP(J231,E$229:F$231,2,0)</f>
        <v>#N/A</v>
      </c>
      <c r="L231" s="90" t="e">
        <f>VLOOKUP(J231,E$229:G$231,3,0)</f>
        <v>#N/A</v>
      </c>
      <c r="M231" s="48"/>
      <c r="N231" s="48"/>
      <c r="O231" s="48"/>
      <c r="P231" s="2"/>
      <c r="Q231" s="2"/>
      <c r="R231" s="2"/>
      <c r="S231" s="2"/>
      <c r="T231" s="2"/>
      <c r="U231" s="2"/>
      <c r="V231" s="2"/>
      <c r="W231" s="2"/>
      <c r="X231" s="2"/>
      <c r="Y231" s="2"/>
      <c r="Z231" s="2"/>
    </row>
    <row r="232" spans="1:26" ht="15.75" customHeight="1">
      <c r="A232" s="47" t="s">
        <v>155</v>
      </c>
      <c r="B232" s="43" t="s">
        <v>156</v>
      </c>
      <c r="C232" s="45">
        <f>C231/E26</f>
        <v>0</v>
      </c>
      <c r="D232" s="40"/>
      <c r="E232" s="48"/>
      <c r="F232" s="48"/>
      <c r="G232" s="48"/>
      <c r="H232" s="48"/>
      <c r="I232" s="138" t="s">
        <v>604</v>
      </c>
      <c r="J232" s="138"/>
      <c r="K232" s="89" t="e">
        <f>VLOOKUP(J232,E$229:F$231,2,0)</f>
        <v>#N/A</v>
      </c>
      <c r="L232" s="90" t="e">
        <f>VLOOKUP(J232,E$229:G$231,3,0)</f>
        <v>#N/A</v>
      </c>
      <c r="M232" s="48"/>
      <c r="N232" s="48"/>
      <c r="O232" s="48"/>
      <c r="P232" s="2"/>
      <c r="Q232" s="2"/>
      <c r="R232" s="2"/>
      <c r="S232" s="2"/>
      <c r="T232" s="2"/>
      <c r="U232" s="2"/>
      <c r="V232" s="2"/>
      <c r="W232" s="2"/>
      <c r="X232" s="2"/>
      <c r="Y232" s="2"/>
      <c r="Z232" s="2"/>
    </row>
    <row r="233" spans="1:26" ht="15.75" customHeight="1">
      <c r="A233" s="48"/>
      <c r="B233" s="48"/>
      <c r="C233" s="48"/>
      <c r="D233" s="40"/>
      <c r="E233" s="48"/>
      <c r="F233" s="48"/>
      <c r="G233" s="48"/>
      <c r="H233" s="48"/>
      <c r="I233" s="138"/>
      <c r="J233" s="138"/>
      <c r="K233" s="48"/>
      <c r="L233" s="48"/>
      <c r="M233" s="48"/>
      <c r="N233" s="48"/>
      <c r="O233" s="48"/>
      <c r="P233" s="2"/>
      <c r="Q233" s="2"/>
      <c r="R233" s="2"/>
      <c r="S233" s="2"/>
      <c r="T233" s="2"/>
      <c r="U233" s="2"/>
      <c r="V233" s="2"/>
      <c r="W233" s="2"/>
      <c r="X233" s="2"/>
      <c r="Y233" s="2"/>
      <c r="Z233" s="2"/>
    </row>
    <row r="234" spans="1:26" ht="15.75" customHeight="1">
      <c r="A234" s="194" t="s">
        <v>157</v>
      </c>
      <c r="B234" s="183"/>
      <c r="C234" s="183"/>
      <c r="D234" s="180"/>
      <c r="E234" s="48"/>
      <c r="F234" s="48"/>
      <c r="G234" s="48"/>
      <c r="H234" s="48"/>
      <c r="I234" s="138"/>
      <c r="J234" s="138"/>
      <c r="K234" s="48"/>
      <c r="L234" s="48"/>
      <c r="M234" s="48"/>
      <c r="N234" s="48"/>
      <c r="O234" s="48"/>
      <c r="P234" s="2"/>
      <c r="Q234" s="2"/>
      <c r="R234" s="2"/>
      <c r="S234" s="2"/>
      <c r="T234" s="2"/>
      <c r="U234" s="2"/>
      <c r="V234" s="2"/>
      <c r="W234" s="2"/>
      <c r="X234" s="2"/>
      <c r="Y234" s="2"/>
      <c r="Z234" s="2"/>
    </row>
    <row r="235" spans="1:26" ht="15.75" customHeight="1">
      <c r="A235" s="46" t="s">
        <v>158</v>
      </c>
      <c r="B235" s="16" t="s">
        <v>159</v>
      </c>
      <c r="C235" s="46" t="s">
        <v>160</v>
      </c>
      <c r="D235" s="46" t="s">
        <v>161</v>
      </c>
      <c r="E235" s="48"/>
      <c r="F235" s="139"/>
      <c r="G235" s="139"/>
      <c r="H235" s="139"/>
      <c r="I235" s="138"/>
      <c r="J235" s="138"/>
      <c r="K235" s="48"/>
      <c r="L235" s="48"/>
      <c r="M235" s="48"/>
      <c r="N235" s="48"/>
      <c r="O235" s="48"/>
      <c r="P235" s="2"/>
      <c r="Q235" s="2"/>
      <c r="R235" s="2"/>
      <c r="S235" s="2"/>
      <c r="T235" s="2"/>
      <c r="U235" s="2"/>
      <c r="V235" s="2"/>
      <c r="W235" s="2"/>
      <c r="X235" s="2"/>
      <c r="Y235" s="2"/>
      <c r="Z235" s="2"/>
    </row>
    <row r="236" spans="1:26" ht="15.75" customHeight="1">
      <c r="A236" s="47" t="s">
        <v>8</v>
      </c>
      <c r="B236" s="43" t="s">
        <v>162</v>
      </c>
      <c r="C236" s="47" t="s">
        <v>595</v>
      </c>
      <c r="D236" s="92" t="s">
        <v>601</v>
      </c>
      <c r="E236" s="48"/>
      <c r="F236" s="139"/>
      <c r="G236" s="139"/>
      <c r="H236" s="139"/>
      <c r="I236" s="138"/>
      <c r="J236" s="138"/>
      <c r="K236" s="48"/>
      <c r="L236" s="48"/>
      <c r="M236" s="48"/>
      <c r="N236" s="48"/>
      <c r="O236" s="48"/>
      <c r="P236" s="2"/>
      <c r="Q236" s="2"/>
      <c r="R236" s="2"/>
      <c r="S236" s="2"/>
      <c r="T236" s="2"/>
      <c r="U236" s="2"/>
      <c r="V236" s="2"/>
      <c r="W236" s="2"/>
      <c r="X236" s="2"/>
      <c r="Y236" s="2"/>
      <c r="Z236" s="2"/>
    </row>
    <row r="237" spans="1:26" ht="15.75" customHeight="1">
      <c r="A237" s="47" t="s">
        <v>11</v>
      </c>
      <c r="B237" s="43" t="s">
        <v>163</v>
      </c>
      <c r="C237" s="47" t="s">
        <v>164</v>
      </c>
      <c r="D237" s="167">
        <v>0</v>
      </c>
      <c r="E237" s="48"/>
      <c r="F237" s="139"/>
      <c r="G237" s="139"/>
      <c r="H237" s="139"/>
      <c r="I237" s="138"/>
      <c r="J237" s="138"/>
      <c r="K237" s="48"/>
      <c r="L237" s="48"/>
      <c r="M237" s="48"/>
      <c r="N237" s="48"/>
      <c r="O237" s="48"/>
      <c r="P237" s="2"/>
      <c r="Q237" s="2"/>
      <c r="R237" s="2"/>
      <c r="S237" s="2"/>
      <c r="T237" s="2"/>
      <c r="U237" s="2"/>
      <c r="V237" s="2"/>
      <c r="W237" s="2"/>
      <c r="X237" s="2"/>
      <c r="Y237" s="2"/>
      <c r="Z237" s="2"/>
    </row>
    <row r="238" spans="1:26" ht="15.75" customHeight="1">
      <c r="A238" s="47" t="s">
        <v>13</v>
      </c>
      <c r="B238" s="43" t="s">
        <v>165</v>
      </c>
      <c r="C238" s="47" t="s">
        <v>164</v>
      </c>
      <c r="D238" s="47">
        <f>VLOOKUP(C236,I:K,3,0)</f>
        <v>0</v>
      </c>
      <c r="E238" s="48"/>
      <c r="F238" s="139"/>
      <c r="G238" s="139"/>
      <c r="H238" s="139"/>
      <c r="I238" s="138"/>
      <c r="J238" s="138"/>
      <c r="K238" s="124"/>
      <c r="L238" s="124"/>
      <c r="M238" s="124"/>
      <c r="N238" s="95"/>
      <c r="O238" s="48"/>
      <c r="P238" s="2"/>
      <c r="Q238" s="2"/>
      <c r="R238" s="2"/>
      <c r="S238" s="2"/>
      <c r="T238" s="2"/>
      <c r="U238" s="2"/>
      <c r="V238" s="2"/>
      <c r="W238" s="2"/>
      <c r="X238" s="2"/>
      <c r="Y238" s="2"/>
      <c r="Z238" s="2"/>
    </row>
    <row r="239" spans="1:26" ht="15.75" customHeight="1">
      <c r="A239" s="47" t="s">
        <v>16</v>
      </c>
      <c r="B239" s="43" t="s">
        <v>602</v>
      </c>
      <c r="C239" s="47" t="s">
        <v>80</v>
      </c>
      <c r="D239" s="49">
        <f>VLOOKUP(C236,I:L,4,0)</f>
        <v>0</v>
      </c>
      <c r="E239" s="50"/>
      <c r="F239" s="48"/>
      <c r="G239" s="48"/>
      <c r="H239" s="48"/>
      <c r="I239" s="138"/>
      <c r="J239" s="138"/>
      <c r="K239" s="124"/>
      <c r="L239" s="124"/>
      <c r="M239" s="124"/>
      <c r="N239" s="95"/>
      <c r="O239" s="48"/>
      <c r="P239" s="2"/>
      <c r="Q239" s="2"/>
      <c r="R239" s="2"/>
      <c r="S239" s="2"/>
      <c r="T239" s="2"/>
      <c r="U239" s="2"/>
      <c r="V239" s="2"/>
      <c r="W239" s="2"/>
      <c r="X239" s="2"/>
      <c r="Y239" s="2"/>
      <c r="Z239" s="2"/>
    </row>
    <row r="240" spans="1:26" ht="15.75" customHeight="1">
      <c r="A240" s="47" t="s">
        <v>54</v>
      </c>
      <c r="B240" s="43" t="s">
        <v>166</v>
      </c>
      <c r="C240" s="47" t="s">
        <v>133</v>
      </c>
      <c r="D240" s="168">
        <v>0</v>
      </c>
      <c r="E240" s="51"/>
      <c r="F240" s="48"/>
      <c r="G240" s="48"/>
      <c r="H240" s="48"/>
      <c r="I240" s="48"/>
      <c r="J240" s="48"/>
      <c r="K240" s="124"/>
      <c r="L240" s="124"/>
      <c r="M240" s="124"/>
      <c r="N240" s="95"/>
      <c r="O240" s="48"/>
      <c r="P240" s="2"/>
      <c r="Q240" s="2"/>
      <c r="R240" s="2"/>
      <c r="S240" s="2"/>
      <c r="T240" s="2"/>
      <c r="U240" s="2"/>
      <c r="V240" s="2"/>
      <c r="W240" s="2"/>
      <c r="X240" s="2"/>
      <c r="Y240" s="2"/>
      <c r="Z240" s="2"/>
    </row>
    <row r="241" spans="1:26" ht="15.75" customHeight="1">
      <c r="A241" s="47" t="s">
        <v>56</v>
      </c>
      <c r="B241" s="43" t="s">
        <v>603</v>
      </c>
      <c r="C241" s="47"/>
      <c r="D241" s="94">
        <f>IF(D238&lt;=D237,0,D240*D239)</f>
        <v>0</v>
      </c>
      <c r="E241" s="51"/>
      <c r="F241" s="48"/>
      <c r="G241" s="48"/>
      <c r="H241" s="48"/>
      <c r="I241" s="48"/>
      <c r="J241" s="48"/>
      <c r="K241" s="124"/>
      <c r="L241" s="124"/>
      <c r="M241" s="124"/>
      <c r="N241" s="95"/>
      <c r="O241" s="48"/>
      <c r="P241" s="2"/>
      <c r="Q241" s="2"/>
      <c r="R241" s="2"/>
      <c r="S241" s="2"/>
      <c r="T241" s="2"/>
      <c r="U241" s="2"/>
      <c r="V241" s="2"/>
      <c r="W241" s="2"/>
      <c r="X241" s="2"/>
      <c r="Y241" s="2"/>
      <c r="Z241" s="2"/>
    </row>
    <row r="242" spans="1:26" ht="15.75" customHeight="1">
      <c r="A242" s="47" t="s">
        <v>58</v>
      </c>
      <c r="B242" s="43" t="s">
        <v>600</v>
      </c>
      <c r="C242" s="47" t="s">
        <v>133</v>
      </c>
      <c r="D242" s="93">
        <f>D241/12</f>
        <v>0</v>
      </c>
      <c r="E242" s="48"/>
      <c r="F242" s="48"/>
      <c r="G242" s="48"/>
      <c r="H242" s="48"/>
      <c r="I242" s="48"/>
      <c r="J242" s="48"/>
      <c r="K242" s="48"/>
      <c r="L242" s="48"/>
      <c r="M242" s="48"/>
      <c r="N242" s="48"/>
      <c r="O242" s="48"/>
      <c r="P242" s="2"/>
      <c r="Q242" s="2"/>
      <c r="R242" s="2"/>
      <c r="S242" s="2"/>
      <c r="T242" s="2"/>
      <c r="U242" s="2"/>
      <c r="V242" s="2"/>
      <c r="W242" s="2"/>
      <c r="X242" s="2"/>
      <c r="Y242" s="2"/>
      <c r="Z242" s="2"/>
    </row>
    <row r="243" spans="1:26" ht="15.75" customHeight="1">
      <c r="A243" s="47" t="s">
        <v>60</v>
      </c>
      <c r="B243" s="43" t="s">
        <v>167</v>
      </c>
      <c r="C243" s="29" t="s">
        <v>133</v>
      </c>
      <c r="D243" s="93">
        <f>D241/E26</f>
        <v>0</v>
      </c>
      <c r="E243" s="48"/>
      <c r="F243" s="48"/>
      <c r="G243" s="48"/>
      <c r="H243" s="48"/>
      <c r="I243" s="48"/>
      <c r="J243" s="48"/>
      <c r="K243" s="48"/>
      <c r="L243" s="48"/>
      <c r="M243" s="48"/>
      <c r="N243" s="48"/>
      <c r="O243" s="48"/>
      <c r="P243" s="2"/>
      <c r="Q243" s="2"/>
      <c r="R243" s="2"/>
      <c r="S243" s="2"/>
      <c r="T243" s="2"/>
      <c r="U243" s="2"/>
      <c r="V243" s="2"/>
      <c r="W243" s="2"/>
      <c r="X243" s="2"/>
      <c r="Y243" s="2"/>
      <c r="Z243" s="2"/>
    </row>
    <row r="244" spans="1:26" ht="15.75" customHeight="1">
      <c r="A244" s="48"/>
      <c r="B244" s="48"/>
      <c r="C244" s="48"/>
      <c r="D244" s="40"/>
      <c r="E244" s="52"/>
      <c r="F244" s="48"/>
      <c r="G244" s="48"/>
      <c r="H244" s="48"/>
      <c r="I244" s="48"/>
      <c r="J244" s="48"/>
      <c r="K244" s="48"/>
      <c r="L244" s="48"/>
      <c r="M244" s="48"/>
      <c r="N244" s="48"/>
      <c r="O244" s="48"/>
      <c r="P244" s="2"/>
      <c r="Q244" s="2"/>
      <c r="R244" s="2"/>
      <c r="S244" s="2"/>
      <c r="T244" s="2"/>
      <c r="U244" s="2"/>
      <c r="V244" s="2"/>
      <c r="W244" s="2"/>
      <c r="X244" s="2"/>
      <c r="Y244" s="2"/>
      <c r="Z244" s="2"/>
    </row>
    <row r="245" spans="1:26" ht="15.75" customHeight="1">
      <c r="A245" s="48"/>
      <c r="B245" s="48"/>
      <c r="C245" s="48"/>
      <c r="D245" s="48"/>
      <c r="E245" s="48"/>
      <c r="F245" s="48"/>
      <c r="G245" s="48"/>
      <c r="H245" s="48"/>
      <c r="I245" s="48"/>
      <c r="J245" s="48"/>
      <c r="K245" s="48"/>
      <c r="L245" s="48"/>
      <c r="M245" s="48"/>
      <c r="N245" s="48"/>
      <c r="O245" s="48"/>
      <c r="P245" s="2"/>
      <c r="Q245" s="2"/>
      <c r="R245" s="2"/>
      <c r="S245" s="2"/>
      <c r="T245" s="2"/>
      <c r="U245" s="2"/>
      <c r="V245" s="2"/>
      <c r="W245" s="2"/>
      <c r="X245" s="2"/>
      <c r="Y245" s="2"/>
      <c r="Z245" s="2"/>
    </row>
    <row r="246" spans="1:26" ht="15.75" customHeight="1">
      <c r="A246" s="188" t="s">
        <v>606</v>
      </c>
      <c r="B246" s="183"/>
      <c r="C246" s="183"/>
      <c r="D246" s="180"/>
      <c r="E246" s="48"/>
      <c r="F246" s="48"/>
      <c r="G246" s="48"/>
      <c r="H246" s="48"/>
      <c r="I246" s="48"/>
      <c r="J246" s="48"/>
      <c r="K246" s="48"/>
      <c r="L246" s="48"/>
      <c r="M246" s="48"/>
      <c r="N246" s="48"/>
      <c r="O246" s="48"/>
      <c r="P246" s="2"/>
      <c r="Q246" s="2"/>
      <c r="R246" s="2"/>
      <c r="S246" s="2"/>
      <c r="T246" s="2"/>
      <c r="U246" s="2"/>
      <c r="V246" s="2"/>
      <c r="W246" s="2"/>
      <c r="X246" s="2"/>
      <c r="Y246" s="2"/>
      <c r="Z246" s="2"/>
    </row>
    <row r="247" spans="1:26" ht="15.75" customHeight="1">
      <c r="A247" s="16" t="s">
        <v>168</v>
      </c>
      <c r="B247" s="16" t="s">
        <v>169</v>
      </c>
      <c r="C247" s="16" t="s">
        <v>170</v>
      </c>
      <c r="D247" s="16"/>
      <c r="E247" s="48"/>
      <c r="F247" s="177" t="s">
        <v>606</v>
      </c>
      <c r="G247" s="177"/>
      <c r="H247" s="177"/>
      <c r="I247" s="48"/>
      <c r="J247" s="48"/>
      <c r="K247" s="48"/>
      <c r="L247" s="48"/>
      <c r="M247" s="48"/>
      <c r="N247" s="48"/>
      <c r="O247" s="48"/>
      <c r="P247" s="2"/>
      <c r="Q247" s="2"/>
      <c r="R247" s="2"/>
      <c r="S247" s="2"/>
      <c r="T247" s="2"/>
      <c r="U247" s="2"/>
      <c r="V247" s="2"/>
      <c r="W247" s="2"/>
      <c r="X247" s="2"/>
      <c r="Y247" s="2"/>
      <c r="Z247" s="2"/>
    </row>
    <row r="248" spans="1:26" ht="15.75" customHeight="1">
      <c r="A248" s="47"/>
      <c r="B248" s="189" t="s">
        <v>169</v>
      </c>
      <c r="C248" s="180"/>
      <c r="D248" s="33"/>
      <c r="E248" s="48"/>
      <c r="F248" s="101" t="s">
        <v>607</v>
      </c>
      <c r="G248" s="102" t="s">
        <v>608</v>
      </c>
      <c r="H248" s="103" t="s">
        <v>609</v>
      </c>
      <c r="I248" s="48"/>
      <c r="J248" s="48"/>
      <c r="K248" s="48"/>
      <c r="L248" s="48"/>
      <c r="M248" s="48"/>
      <c r="N248" s="48"/>
      <c r="O248" s="48"/>
      <c r="P248" s="2"/>
      <c r="Q248" s="2"/>
      <c r="R248" s="2"/>
      <c r="S248" s="2"/>
      <c r="T248" s="2"/>
      <c r="U248" s="2"/>
      <c r="V248" s="2"/>
      <c r="W248" s="2"/>
      <c r="X248" s="2"/>
      <c r="Y248" s="2"/>
      <c r="Z248" s="2"/>
    </row>
    <row r="249" spans="1:26" ht="15.75" customHeight="1">
      <c r="A249" s="53"/>
      <c r="B249" s="97" t="s">
        <v>610</v>
      </c>
      <c r="C249" s="99">
        <f>C324</f>
        <v>0.05</v>
      </c>
      <c r="D249" s="127"/>
      <c r="E249" s="54"/>
      <c r="F249" s="104">
        <v>2.9700000000000001E-2</v>
      </c>
      <c r="G249" s="105">
        <v>5.0799999999999998E-2</v>
      </c>
      <c r="H249" s="106">
        <v>6.2700000000000006E-2</v>
      </c>
      <c r="I249" s="48"/>
      <c r="J249" s="48"/>
      <c r="K249" s="48"/>
      <c r="L249" s="48"/>
      <c r="M249" s="48"/>
      <c r="N249" s="48"/>
      <c r="O249" s="48"/>
      <c r="P249" s="2"/>
      <c r="Q249" s="2"/>
      <c r="R249" s="2"/>
      <c r="S249" s="2"/>
      <c r="T249" s="2"/>
      <c r="U249" s="2"/>
      <c r="V249" s="2"/>
      <c r="W249" s="2"/>
      <c r="X249" s="2"/>
      <c r="Y249" s="2"/>
      <c r="Z249" s="2"/>
    </row>
    <row r="250" spans="1:26" ht="15.75" customHeight="1">
      <c r="A250" s="53"/>
      <c r="B250" s="96" t="s">
        <v>611</v>
      </c>
      <c r="C250" s="99">
        <f>C325</f>
        <v>1.3299999999999999E-2</v>
      </c>
      <c r="D250" s="127"/>
      <c r="E250" s="54"/>
      <c r="F250" s="107">
        <f>0.3%+0.56%</f>
        <v>8.6E-3</v>
      </c>
      <c r="G250" s="108">
        <f>0.48%+0.85%</f>
        <v>1.3299999999999999E-2</v>
      </c>
      <c r="H250" s="109">
        <f>0.82%+0.89%</f>
        <v>1.7099999999999997E-2</v>
      </c>
      <c r="I250" s="48"/>
      <c r="J250" s="48"/>
      <c r="K250" s="48"/>
      <c r="L250" s="48"/>
      <c r="M250" s="48"/>
      <c r="N250" s="48"/>
      <c r="O250" s="48"/>
      <c r="P250" s="2"/>
      <c r="Q250" s="2"/>
      <c r="R250" s="2"/>
      <c r="S250" s="2"/>
      <c r="T250" s="2"/>
      <c r="U250" s="2"/>
      <c r="V250" s="2"/>
      <c r="W250" s="2"/>
      <c r="X250" s="2"/>
      <c r="Y250" s="2"/>
      <c r="Z250" s="2"/>
    </row>
    <row r="251" spans="1:26" ht="15.75" customHeight="1">
      <c r="A251" s="53"/>
      <c r="B251" s="96" t="s">
        <v>612</v>
      </c>
      <c r="C251" s="100">
        <f>C315</f>
        <v>0</v>
      </c>
      <c r="D251" s="127"/>
      <c r="E251" s="54"/>
      <c r="F251" s="107">
        <v>7.7799999999999994E-2</v>
      </c>
      <c r="G251" s="108">
        <v>0.1085</v>
      </c>
      <c r="H251" s="109">
        <v>0.13550000000000001</v>
      </c>
      <c r="I251" s="48"/>
      <c r="J251" s="48"/>
      <c r="K251" s="48"/>
      <c r="L251" s="48"/>
      <c r="M251" s="48"/>
      <c r="N251" s="48"/>
      <c r="O251" s="48"/>
      <c r="P251" s="2"/>
      <c r="Q251" s="2"/>
      <c r="R251" s="2"/>
      <c r="S251" s="2"/>
      <c r="T251" s="2"/>
      <c r="U251" s="2"/>
      <c r="V251" s="2"/>
      <c r="W251" s="2"/>
      <c r="X251" s="2"/>
      <c r="Y251" s="2"/>
      <c r="Z251" s="2"/>
    </row>
    <row r="252" spans="1:26" ht="15.75" customHeight="1">
      <c r="A252" s="53"/>
      <c r="B252" s="96" t="s">
        <v>613</v>
      </c>
      <c r="C252" s="100">
        <f>(1+G252)^(G253/252)-1</f>
        <v>0</v>
      </c>
      <c r="D252" s="127"/>
      <c r="E252" s="54"/>
      <c r="F252" s="107" t="s">
        <v>625</v>
      </c>
      <c r="G252" s="169">
        <v>0</v>
      </c>
      <c r="H252" s="110"/>
      <c r="I252" s="48"/>
      <c r="J252" s="48"/>
      <c r="K252" s="48"/>
      <c r="L252" s="48"/>
      <c r="M252" s="48"/>
      <c r="N252" s="48"/>
      <c r="O252" s="48"/>
      <c r="P252" s="2"/>
      <c r="Q252" s="2"/>
      <c r="R252" s="2"/>
      <c r="S252" s="2"/>
      <c r="T252" s="2"/>
      <c r="U252" s="2"/>
      <c r="V252" s="2"/>
      <c r="W252" s="2"/>
      <c r="X252" s="2"/>
      <c r="Y252" s="2"/>
      <c r="Z252" s="2"/>
    </row>
    <row r="253" spans="1:26" ht="15.75" customHeight="1">
      <c r="A253" s="53"/>
      <c r="B253" s="96" t="s">
        <v>614</v>
      </c>
      <c r="C253" s="100">
        <f>C322</f>
        <v>0.03</v>
      </c>
      <c r="D253" s="127"/>
      <c r="E253" s="54"/>
      <c r="F253" s="111" t="s">
        <v>624</v>
      </c>
      <c r="G253" s="140">
        <v>10</v>
      </c>
      <c r="H253" s="112"/>
      <c r="I253" s="48"/>
      <c r="J253" s="48"/>
      <c r="K253" s="48"/>
      <c r="L253" s="48"/>
      <c r="M253" s="48"/>
      <c r="N253" s="48"/>
      <c r="O253" s="48"/>
      <c r="P253" s="2"/>
      <c r="Q253" s="2"/>
      <c r="R253" s="2"/>
      <c r="S253" s="2"/>
      <c r="T253" s="2"/>
      <c r="U253" s="2"/>
      <c r="V253" s="2"/>
      <c r="W253" s="2"/>
      <c r="X253" s="2"/>
      <c r="Y253" s="2"/>
      <c r="Z253" s="2"/>
    </row>
    <row r="254" spans="1:26" ht="15.75" customHeight="1">
      <c r="A254" s="53"/>
      <c r="B254" s="119" t="s">
        <v>615</v>
      </c>
      <c r="C254" s="120">
        <f>C317</f>
        <v>0.08</v>
      </c>
      <c r="D254" s="127"/>
      <c r="E254" s="54"/>
      <c r="F254" s="113"/>
      <c r="G254" s="114"/>
      <c r="H254" s="112"/>
      <c r="I254" s="48"/>
      <c r="J254" s="48"/>
      <c r="K254" s="48"/>
      <c r="L254" s="48"/>
      <c r="M254" s="48"/>
      <c r="N254" s="48"/>
      <c r="O254" s="48"/>
      <c r="P254" s="2"/>
      <c r="Q254" s="2"/>
      <c r="R254" s="2"/>
      <c r="S254" s="2"/>
      <c r="T254" s="2"/>
      <c r="U254" s="2"/>
      <c r="V254" s="2"/>
      <c r="W254" s="2"/>
      <c r="X254" s="2"/>
      <c r="Y254" s="2"/>
      <c r="Z254" s="2"/>
    </row>
    <row r="255" spans="1:26" ht="15.75" customHeight="1">
      <c r="A255" s="118"/>
      <c r="B255" s="122" t="s">
        <v>616</v>
      </c>
      <c r="C255" s="123"/>
      <c r="D255" s="128"/>
      <c r="E255" s="54"/>
      <c r="F255" s="113"/>
      <c r="G255" s="114"/>
      <c r="H255" s="112"/>
      <c r="I255" s="48"/>
      <c r="J255" s="48"/>
      <c r="K255" s="48"/>
      <c r="L255" s="48"/>
      <c r="M255" s="48"/>
      <c r="N255" s="48"/>
      <c r="O255" s="48"/>
      <c r="P255" s="2"/>
      <c r="Q255" s="2"/>
      <c r="R255" s="2"/>
      <c r="S255" s="2"/>
      <c r="T255" s="2"/>
      <c r="U255" s="2"/>
      <c r="V255" s="2"/>
      <c r="W255" s="2"/>
      <c r="X255" s="2"/>
      <c r="Y255" s="2"/>
      <c r="Z255" s="2"/>
    </row>
    <row r="256" spans="1:26" ht="15.75" customHeight="1">
      <c r="A256" s="118"/>
      <c r="B256" s="178" t="s">
        <v>617</v>
      </c>
      <c r="C256" s="178"/>
      <c r="D256" s="128"/>
      <c r="E256" s="54"/>
      <c r="F256" s="113"/>
      <c r="G256" s="114"/>
      <c r="H256" s="112"/>
      <c r="I256" s="48"/>
      <c r="J256" s="48"/>
      <c r="K256" s="48"/>
      <c r="L256" s="48"/>
      <c r="M256" s="48"/>
      <c r="N256" s="48"/>
      <c r="O256" s="48"/>
      <c r="P256" s="2"/>
      <c r="Q256" s="2"/>
      <c r="R256" s="2"/>
      <c r="S256" s="2"/>
      <c r="T256" s="2"/>
      <c r="U256" s="2"/>
      <c r="V256" s="2"/>
      <c r="W256" s="2"/>
      <c r="X256" s="2"/>
      <c r="Y256" s="2"/>
      <c r="Z256" s="2"/>
    </row>
    <row r="257" spans="1:26" ht="15.75" customHeight="1" thickBot="1">
      <c r="A257" s="197" t="s">
        <v>89</v>
      </c>
      <c r="B257" s="198"/>
      <c r="C257" s="121">
        <f>ROUND((((1+C249+C250)*(1+C251)*(1+C252))/(1-(C253+C254))-1),4)</f>
        <v>0.19470000000000001</v>
      </c>
      <c r="D257" s="98"/>
      <c r="E257" s="48"/>
      <c r="F257" s="115">
        <v>0.21429999999999999</v>
      </c>
      <c r="G257" s="116">
        <v>0.2717</v>
      </c>
      <c r="H257" s="117">
        <v>0.3362</v>
      </c>
      <c r="I257" s="48"/>
      <c r="J257" s="48"/>
      <c r="K257" s="48"/>
      <c r="L257" s="48"/>
      <c r="M257" s="48"/>
      <c r="N257" s="48"/>
      <c r="O257" s="48"/>
      <c r="P257" s="2"/>
      <c r="Q257" s="2"/>
      <c r="R257" s="2"/>
      <c r="S257" s="2"/>
      <c r="T257" s="2"/>
      <c r="U257" s="2"/>
      <c r="V257" s="2"/>
      <c r="W257" s="2"/>
      <c r="X257" s="2"/>
      <c r="Y257" s="2"/>
      <c r="Z257" s="2"/>
    </row>
    <row r="258" spans="1:26" ht="15.75" customHeight="1">
      <c r="A258" s="48"/>
      <c r="B258" s="48"/>
      <c r="C258" s="48"/>
      <c r="D258" s="48"/>
      <c r="E258" s="48"/>
      <c r="F258" s="48"/>
      <c r="G258" s="48"/>
      <c r="H258" s="48"/>
      <c r="I258" s="48"/>
      <c r="J258" s="48"/>
      <c r="K258" s="48"/>
      <c r="L258" s="48"/>
      <c r="M258" s="48"/>
      <c r="N258" s="48"/>
      <c r="O258" s="48"/>
      <c r="P258" s="2"/>
      <c r="Q258" s="2"/>
      <c r="R258" s="2"/>
      <c r="S258" s="2"/>
      <c r="T258" s="2"/>
      <c r="U258" s="2"/>
      <c r="V258" s="2"/>
      <c r="W258" s="2"/>
      <c r="X258" s="2"/>
      <c r="Y258" s="2"/>
      <c r="Z258" s="2"/>
    </row>
    <row r="259" spans="1:26" ht="15.75" customHeight="1">
      <c r="A259" s="48"/>
      <c r="B259" s="48"/>
      <c r="C259" s="48"/>
      <c r="D259" s="48"/>
      <c r="E259" s="48"/>
      <c r="F259" s="48"/>
      <c r="G259" s="48"/>
      <c r="H259" s="48"/>
      <c r="I259" s="48"/>
      <c r="J259" s="48"/>
      <c r="K259" s="48"/>
      <c r="L259" s="48"/>
      <c r="M259" s="48"/>
      <c r="N259" s="48"/>
      <c r="O259" s="48"/>
      <c r="P259" s="2"/>
      <c r="Q259" s="2"/>
      <c r="R259" s="2"/>
      <c r="S259" s="2"/>
      <c r="T259" s="2"/>
      <c r="U259" s="2"/>
      <c r="V259" s="2"/>
      <c r="W259" s="2"/>
      <c r="X259" s="2"/>
      <c r="Y259" s="2"/>
      <c r="Z259" s="2"/>
    </row>
    <row r="260" spans="1:26" ht="15.75" customHeight="1">
      <c r="A260" s="48"/>
      <c r="B260" s="48"/>
      <c r="C260" s="48"/>
      <c r="D260" s="48"/>
      <c r="E260" s="48"/>
      <c r="F260" s="48"/>
      <c r="G260" s="48"/>
      <c r="H260" s="48"/>
      <c r="I260" s="48"/>
      <c r="J260" s="48"/>
      <c r="K260" s="48"/>
      <c r="L260" s="48"/>
      <c r="M260" s="48"/>
      <c r="N260" s="48"/>
      <c r="O260" s="48"/>
      <c r="P260" s="2"/>
      <c r="Q260" s="2"/>
      <c r="R260" s="2"/>
      <c r="S260" s="2"/>
      <c r="T260" s="2"/>
      <c r="U260" s="2"/>
      <c r="V260" s="2"/>
      <c r="W260" s="2"/>
      <c r="X260" s="2"/>
      <c r="Y260" s="2"/>
      <c r="Z260" s="2"/>
    </row>
    <row r="261" spans="1:26" ht="15.75" customHeight="1">
      <c r="A261" s="187" t="s">
        <v>171</v>
      </c>
      <c r="B261" s="183"/>
      <c r="C261" s="183"/>
      <c r="D261" s="180"/>
      <c r="E261" s="48"/>
      <c r="F261" s="48"/>
      <c r="G261" s="48"/>
      <c r="H261" s="48"/>
      <c r="I261" s="48"/>
      <c r="J261" s="48"/>
      <c r="K261" s="48"/>
      <c r="L261" s="48"/>
      <c r="M261" s="48"/>
      <c r="N261" s="48"/>
      <c r="O261" s="48"/>
      <c r="P261" s="2"/>
      <c r="Q261" s="2"/>
      <c r="R261" s="2"/>
      <c r="S261" s="2"/>
      <c r="T261" s="2"/>
      <c r="U261" s="2"/>
      <c r="V261" s="2"/>
      <c r="W261" s="2"/>
      <c r="X261" s="2"/>
      <c r="Y261" s="2"/>
      <c r="Z261" s="2"/>
    </row>
    <row r="262" spans="1:26" ht="15.75" customHeight="1">
      <c r="A262" s="47" t="s">
        <v>8</v>
      </c>
      <c r="B262" s="43" t="s">
        <v>172</v>
      </c>
      <c r="C262" s="190">
        <f>(C212+C221)*12</f>
        <v>0</v>
      </c>
      <c r="D262" s="180"/>
      <c r="E262" s="48"/>
      <c r="F262" s="48"/>
      <c r="G262" s="48"/>
      <c r="H262" s="48"/>
      <c r="I262" s="48"/>
      <c r="J262" s="48"/>
      <c r="K262" s="48"/>
      <c r="L262" s="48"/>
      <c r="M262" s="48"/>
      <c r="N262" s="48"/>
      <c r="O262" s="48"/>
      <c r="P262" s="2"/>
      <c r="Q262" s="2"/>
      <c r="R262" s="2"/>
      <c r="S262" s="2"/>
      <c r="T262" s="2"/>
      <c r="U262" s="2"/>
      <c r="V262" s="2"/>
      <c r="W262" s="2"/>
      <c r="X262" s="2"/>
      <c r="Y262" s="2"/>
      <c r="Z262" s="2"/>
    </row>
    <row r="263" spans="1:26" ht="15.75" customHeight="1">
      <c r="A263" s="47" t="s">
        <v>11</v>
      </c>
      <c r="B263" s="43" t="s">
        <v>173</v>
      </c>
      <c r="C263" s="190">
        <f>C231</f>
        <v>0</v>
      </c>
      <c r="D263" s="180"/>
      <c r="E263" s="48"/>
      <c r="F263" s="48"/>
      <c r="G263" s="48"/>
      <c r="H263" s="48"/>
      <c r="I263" s="48"/>
      <c r="J263" s="48"/>
      <c r="K263" s="48"/>
      <c r="L263" s="48"/>
      <c r="M263" s="48"/>
      <c r="N263" s="48"/>
      <c r="O263" s="48"/>
      <c r="P263" s="2"/>
      <c r="Q263" s="2"/>
      <c r="R263" s="2"/>
      <c r="S263" s="2"/>
      <c r="T263" s="2"/>
      <c r="U263" s="2"/>
      <c r="V263" s="2"/>
      <c r="W263" s="2"/>
      <c r="X263" s="2"/>
      <c r="Y263" s="2"/>
      <c r="Z263" s="2"/>
    </row>
    <row r="264" spans="1:26" ht="15.75" customHeight="1">
      <c r="A264" s="47" t="s">
        <v>13</v>
      </c>
      <c r="B264" s="43" t="s">
        <v>174</v>
      </c>
      <c r="C264" s="190">
        <f>D241</f>
        <v>0</v>
      </c>
      <c r="D264" s="180"/>
      <c r="E264" s="48"/>
      <c r="F264" s="48"/>
      <c r="G264" s="48"/>
      <c r="H264" s="48"/>
      <c r="I264" s="48"/>
      <c r="J264" s="48"/>
      <c r="K264" s="48"/>
      <c r="L264" s="48"/>
      <c r="M264" s="48"/>
      <c r="N264" s="48"/>
      <c r="O264" s="48"/>
      <c r="P264" s="2"/>
      <c r="Q264" s="2"/>
      <c r="R264" s="2"/>
      <c r="S264" s="2"/>
      <c r="T264" s="2"/>
      <c r="U264" s="2"/>
      <c r="V264" s="2"/>
      <c r="W264" s="2"/>
      <c r="X264" s="2"/>
      <c r="Y264" s="2"/>
      <c r="Z264" s="2"/>
    </row>
    <row r="265" spans="1:26">
      <c r="A265" s="189" t="s">
        <v>175</v>
      </c>
      <c r="B265" s="180"/>
      <c r="C265" s="190">
        <f>SUM(C262:D264)</f>
        <v>0</v>
      </c>
      <c r="D265" s="180"/>
      <c r="E265" s="48"/>
      <c r="F265" s="48"/>
      <c r="G265" s="48"/>
      <c r="H265" s="48"/>
      <c r="I265" s="48"/>
      <c r="J265" s="48"/>
      <c r="K265" s="48"/>
      <c r="L265" s="48"/>
      <c r="M265" s="48"/>
      <c r="N265" s="48"/>
      <c r="O265" s="48"/>
      <c r="P265" s="2"/>
      <c r="Q265" s="2"/>
      <c r="R265" s="2"/>
      <c r="S265" s="2"/>
      <c r="T265" s="2"/>
      <c r="U265" s="2"/>
      <c r="V265" s="2"/>
      <c r="W265" s="2"/>
      <c r="X265" s="2"/>
      <c r="Y265" s="2"/>
      <c r="Z265" s="2"/>
    </row>
    <row r="266" spans="1:26">
      <c r="A266" s="179" t="s">
        <v>176</v>
      </c>
      <c r="B266" s="180"/>
      <c r="C266" s="193">
        <f>SUM(C265)</f>
        <v>0</v>
      </c>
      <c r="D266" s="180"/>
      <c r="E266" s="48"/>
      <c r="F266" s="48"/>
      <c r="G266" s="48"/>
      <c r="H266" s="48"/>
      <c r="I266" s="48"/>
      <c r="J266" s="48"/>
      <c r="K266" s="48"/>
      <c r="L266" s="48"/>
      <c r="M266" s="48"/>
      <c r="N266" s="48"/>
      <c r="O266" s="48"/>
      <c r="P266" s="2"/>
      <c r="Q266" s="2"/>
      <c r="R266" s="2"/>
      <c r="S266" s="2"/>
      <c r="T266" s="2"/>
      <c r="U266" s="2"/>
      <c r="V266" s="2"/>
      <c r="W266" s="2"/>
      <c r="X266" s="2"/>
      <c r="Y266" s="2"/>
      <c r="Z266" s="2"/>
    </row>
    <row r="267" spans="1:26">
      <c r="A267" s="48"/>
      <c r="B267" s="48"/>
      <c r="C267" s="48"/>
      <c r="D267" s="48"/>
      <c r="E267" s="48"/>
      <c r="F267" s="48"/>
      <c r="G267" s="48"/>
      <c r="H267" s="48"/>
      <c r="I267" s="48"/>
      <c r="J267" s="48"/>
      <c r="K267" s="48"/>
      <c r="L267" s="48"/>
      <c r="M267" s="48"/>
      <c r="N267" s="48"/>
      <c r="O267" s="48"/>
      <c r="P267" s="2"/>
      <c r="Q267" s="2"/>
      <c r="R267" s="2"/>
      <c r="S267" s="2"/>
      <c r="T267" s="2"/>
      <c r="U267" s="2"/>
      <c r="V267" s="2"/>
      <c r="W267" s="2"/>
      <c r="X267" s="2"/>
      <c r="Y267" s="2"/>
      <c r="Z267" s="2"/>
    </row>
    <row r="268" spans="1:26" ht="15.75" customHeight="1">
      <c r="A268" s="48"/>
      <c r="B268" s="48"/>
      <c r="C268" s="48"/>
      <c r="D268" s="48"/>
      <c r="E268" s="48"/>
      <c r="F268" s="48"/>
      <c r="G268" s="48"/>
      <c r="H268" s="48"/>
      <c r="I268" s="48"/>
      <c r="J268" s="48"/>
      <c r="K268" s="48"/>
      <c r="L268" s="48"/>
      <c r="M268" s="48"/>
      <c r="N268" s="48"/>
      <c r="O268" s="48"/>
      <c r="P268" s="2"/>
      <c r="Q268" s="2"/>
      <c r="R268" s="2"/>
      <c r="S268" s="2"/>
      <c r="T268" s="2"/>
      <c r="U268" s="2"/>
      <c r="V268" s="2"/>
      <c r="W268" s="2"/>
      <c r="X268" s="2"/>
      <c r="Y268" s="2"/>
      <c r="Z268" s="2"/>
    </row>
    <row r="269" spans="1:26" ht="15.75" customHeight="1">
      <c r="A269" s="48"/>
      <c r="B269" s="48"/>
      <c r="C269" s="48"/>
      <c r="D269" s="48"/>
      <c r="E269" s="48"/>
      <c r="F269" s="48"/>
      <c r="G269" s="48"/>
      <c r="H269" s="48"/>
      <c r="I269" s="48"/>
      <c r="J269" s="48"/>
      <c r="K269" s="48"/>
      <c r="L269" s="48"/>
      <c r="M269" s="48"/>
      <c r="N269" s="48"/>
      <c r="O269" s="48"/>
      <c r="P269" s="2"/>
      <c r="Q269" s="2"/>
      <c r="R269" s="2"/>
      <c r="S269" s="2"/>
      <c r="T269" s="2"/>
      <c r="U269" s="2"/>
      <c r="V269" s="2"/>
      <c r="W269" s="2"/>
      <c r="X269" s="2"/>
      <c r="Y269" s="2"/>
      <c r="Z269" s="2"/>
    </row>
    <row r="270" spans="1:26" ht="15.75" customHeight="1">
      <c r="A270" s="48"/>
      <c r="B270" s="48"/>
      <c r="C270" s="48"/>
      <c r="D270" s="48"/>
      <c r="E270" s="48"/>
      <c r="F270" s="48"/>
      <c r="G270" s="48"/>
      <c r="H270" s="48"/>
      <c r="I270" s="48"/>
      <c r="J270" s="48"/>
      <c r="K270" s="48"/>
      <c r="L270" s="48"/>
      <c r="M270" s="48"/>
      <c r="N270" s="48"/>
      <c r="O270" s="48"/>
      <c r="P270" s="2"/>
      <c r="Q270" s="2"/>
      <c r="R270" s="2"/>
      <c r="S270" s="2"/>
      <c r="T270" s="2"/>
      <c r="U270" s="2"/>
      <c r="V270" s="2"/>
      <c r="W270" s="2"/>
      <c r="X270" s="2"/>
      <c r="Y270" s="2"/>
      <c r="Z270" s="2"/>
    </row>
    <row r="271" spans="1:26" ht="15.75" customHeight="1">
      <c r="A271" s="194" t="s">
        <v>177</v>
      </c>
      <c r="B271" s="183"/>
      <c r="C271" s="183"/>
      <c r="D271" s="180"/>
      <c r="E271" s="48"/>
      <c r="F271" s="48"/>
      <c r="G271" s="48"/>
      <c r="H271" s="48"/>
      <c r="I271" s="48"/>
      <c r="J271" s="48"/>
      <c r="K271" s="48"/>
      <c r="L271" s="48"/>
      <c r="M271" s="48"/>
      <c r="N271" s="48"/>
      <c r="O271" s="48"/>
      <c r="P271" s="2"/>
      <c r="Q271" s="2"/>
      <c r="R271" s="2"/>
      <c r="S271" s="2"/>
      <c r="T271" s="2"/>
      <c r="U271" s="2"/>
      <c r="V271" s="2"/>
      <c r="W271" s="2"/>
      <c r="X271" s="2"/>
      <c r="Y271" s="2"/>
      <c r="Z271" s="2"/>
    </row>
    <row r="272" spans="1:26" ht="15.75" customHeight="1">
      <c r="A272" s="46" t="s">
        <v>178</v>
      </c>
      <c r="B272" s="64" t="s">
        <v>179</v>
      </c>
      <c r="C272" s="195" t="s">
        <v>180</v>
      </c>
      <c r="D272" s="180"/>
      <c r="E272" s="48"/>
      <c r="F272" s="48"/>
      <c r="G272" s="48"/>
      <c r="H272" s="48"/>
      <c r="I272" s="48"/>
      <c r="J272" s="48"/>
      <c r="K272" s="48"/>
      <c r="L272" s="48"/>
      <c r="M272" s="48"/>
      <c r="N272" s="48"/>
      <c r="O272" s="48"/>
      <c r="P272" s="2"/>
      <c r="Q272" s="2"/>
      <c r="R272" s="2"/>
      <c r="S272" s="2"/>
      <c r="T272" s="2"/>
      <c r="U272" s="2"/>
      <c r="V272" s="2"/>
      <c r="W272" s="2"/>
      <c r="X272" s="2"/>
      <c r="Y272" s="2"/>
      <c r="Z272" s="2"/>
    </row>
    <row r="273" spans="1:26" ht="15.75" customHeight="1">
      <c r="A273" s="47" t="s">
        <v>8</v>
      </c>
      <c r="B273" s="55" t="s">
        <v>181</v>
      </c>
      <c r="C273" s="56">
        <f>E38</f>
        <v>0</v>
      </c>
      <c r="D273" s="62" t="s">
        <v>133</v>
      </c>
      <c r="E273" s="48"/>
      <c r="F273" s="48"/>
      <c r="G273" s="48"/>
      <c r="H273" s="48"/>
      <c r="I273" s="48"/>
      <c r="J273" s="48"/>
      <c r="K273" s="48"/>
      <c r="L273" s="48"/>
      <c r="M273" s="48"/>
      <c r="N273" s="48"/>
      <c r="O273" s="48"/>
      <c r="P273" s="2"/>
      <c r="Q273" s="2"/>
      <c r="R273" s="2"/>
      <c r="S273" s="2"/>
      <c r="T273" s="2"/>
      <c r="U273" s="2"/>
      <c r="V273" s="2"/>
      <c r="W273" s="2"/>
      <c r="X273" s="2"/>
      <c r="Y273" s="2"/>
      <c r="Z273" s="2"/>
    </row>
    <row r="274" spans="1:26" ht="15.75" customHeight="1">
      <c r="A274" s="47" t="s">
        <v>11</v>
      </c>
      <c r="B274" s="57" t="s">
        <v>182</v>
      </c>
      <c r="C274" s="170">
        <v>0</v>
      </c>
      <c r="D274" s="62" t="s">
        <v>183</v>
      </c>
      <c r="E274" s="48"/>
      <c r="F274" s="48"/>
      <c r="G274" s="48"/>
      <c r="H274" s="48"/>
      <c r="I274" s="48"/>
      <c r="J274" s="48"/>
      <c r="K274" s="48"/>
      <c r="L274" s="48"/>
      <c r="M274" s="48"/>
      <c r="N274" s="48"/>
      <c r="O274" s="48"/>
      <c r="P274" s="2"/>
      <c r="Q274" s="2"/>
      <c r="R274" s="2"/>
      <c r="S274" s="2"/>
      <c r="T274" s="2"/>
      <c r="U274" s="2"/>
      <c r="V274" s="2"/>
      <c r="W274" s="2"/>
      <c r="X274" s="2"/>
      <c r="Y274" s="2"/>
      <c r="Z274" s="2"/>
    </row>
    <row r="275" spans="1:26" ht="15.75" customHeight="1">
      <c r="A275" s="47" t="s">
        <v>13</v>
      </c>
      <c r="B275" s="57" t="s">
        <v>184</v>
      </c>
      <c r="C275" s="58">
        <f>E25</f>
        <v>135.28</v>
      </c>
      <c r="D275" s="62" t="s">
        <v>185</v>
      </c>
      <c r="E275" s="48"/>
      <c r="F275" s="48"/>
      <c r="G275" s="48"/>
      <c r="H275" s="48"/>
      <c r="I275" s="48"/>
      <c r="J275" s="48"/>
      <c r="K275" s="48"/>
      <c r="L275" s="48"/>
      <c r="M275" s="48"/>
      <c r="N275" s="48"/>
      <c r="O275" s="48"/>
      <c r="P275" s="2"/>
      <c r="Q275" s="2"/>
      <c r="R275" s="2"/>
      <c r="S275" s="2"/>
      <c r="T275" s="2"/>
      <c r="U275" s="2"/>
      <c r="V275" s="2"/>
      <c r="W275" s="2"/>
      <c r="X275" s="2"/>
      <c r="Y275" s="2"/>
      <c r="Z275" s="2"/>
    </row>
    <row r="276" spans="1:26" ht="15.75" customHeight="1">
      <c r="A276" s="47" t="s">
        <v>16</v>
      </c>
      <c r="B276" s="57" t="s">
        <v>186</v>
      </c>
      <c r="C276" s="59" t="e">
        <f>(C275/C274)*C273</f>
        <v>#DIV/0!</v>
      </c>
      <c r="D276" s="30"/>
      <c r="E276" s="48"/>
      <c r="F276" s="48"/>
      <c r="G276" s="48"/>
      <c r="H276" s="48"/>
      <c r="I276" s="48"/>
      <c r="J276" s="48"/>
      <c r="K276" s="48"/>
      <c r="L276" s="48"/>
      <c r="M276" s="48"/>
      <c r="N276" s="48"/>
      <c r="O276" s="48"/>
      <c r="P276" s="2"/>
      <c r="Q276" s="2"/>
      <c r="R276" s="2"/>
      <c r="S276" s="2"/>
      <c r="T276" s="2"/>
      <c r="U276" s="2"/>
      <c r="V276" s="2"/>
      <c r="W276" s="2"/>
      <c r="X276" s="2"/>
      <c r="Y276" s="2"/>
      <c r="Z276" s="2"/>
    </row>
    <row r="277" spans="1:26" ht="15.75" customHeight="1">
      <c r="A277" s="47" t="s">
        <v>54</v>
      </c>
      <c r="B277" s="57" t="s">
        <v>187</v>
      </c>
      <c r="C277" s="60" t="e">
        <f>C276*E22</f>
        <v>#DIV/0!</v>
      </c>
      <c r="D277" s="47" t="s">
        <v>133</v>
      </c>
      <c r="E277" s="48"/>
      <c r="F277" s="48"/>
      <c r="G277" s="48"/>
      <c r="H277" s="48"/>
      <c r="I277" s="48"/>
      <c r="J277" s="48"/>
      <c r="K277" s="48"/>
      <c r="L277" s="48"/>
      <c r="M277" s="48"/>
      <c r="N277" s="48"/>
      <c r="O277" s="48"/>
      <c r="P277" s="2"/>
      <c r="Q277" s="2"/>
      <c r="R277" s="2"/>
      <c r="S277" s="2"/>
      <c r="T277" s="2"/>
      <c r="U277" s="2"/>
      <c r="V277" s="2"/>
      <c r="W277" s="2"/>
      <c r="X277" s="2"/>
      <c r="Y277" s="2"/>
      <c r="Z277" s="2"/>
    </row>
    <row r="278" spans="1:26" ht="15.75" customHeight="1">
      <c r="A278" s="46" t="s">
        <v>56</v>
      </c>
      <c r="B278" s="196" t="s">
        <v>188</v>
      </c>
      <c r="C278" s="180"/>
      <c r="D278" s="24" t="e">
        <f>C277/E26</f>
        <v>#DIV/0!</v>
      </c>
      <c r="E278" s="25"/>
      <c r="F278" s="48"/>
      <c r="G278" s="48"/>
      <c r="H278" s="48"/>
      <c r="I278" s="48"/>
      <c r="J278" s="48"/>
      <c r="K278" s="48"/>
      <c r="L278" s="48"/>
      <c r="M278" s="48"/>
      <c r="N278" s="48"/>
      <c r="O278" s="48"/>
      <c r="P278" s="2"/>
      <c r="Q278" s="2"/>
      <c r="R278" s="2"/>
      <c r="S278" s="2"/>
      <c r="T278" s="2"/>
      <c r="U278" s="2"/>
      <c r="V278" s="2"/>
      <c r="W278" s="2"/>
      <c r="X278" s="2"/>
      <c r="Y278" s="2"/>
      <c r="Z278" s="2"/>
    </row>
    <row r="279" spans="1:26" ht="15.75" customHeight="1">
      <c r="A279" s="48"/>
      <c r="B279" s="48"/>
      <c r="C279" s="48"/>
      <c r="D279" s="48"/>
      <c r="E279" s="48"/>
      <c r="F279" s="48"/>
      <c r="G279" s="48"/>
      <c r="H279" s="48"/>
      <c r="I279" s="48"/>
      <c r="J279" s="48"/>
      <c r="K279" s="48"/>
      <c r="L279" s="48"/>
      <c r="M279" s="48"/>
      <c r="N279" s="48"/>
      <c r="O279" s="48"/>
      <c r="P279" s="2"/>
      <c r="Q279" s="2"/>
      <c r="R279" s="2"/>
      <c r="S279" s="2"/>
      <c r="T279" s="2"/>
      <c r="U279" s="2"/>
      <c r="V279" s="2"/>
      <c r="W279" s="2"/>
      <c r="X279" s="2"/>
      <c r="Y279" s="2"/>
      <c r="Z279" s="2"/>
    </row>
    <row r="280" spans="1:26" ht="15.75" customHeight="1">
      <c r="A280" s="46" t="s">
        <v>189</v>
      </c>
      <c r="B280" s="64" t="s">
        <v>190</v>
      </c>
      <c r="C280" s="61"/>
      <c r="D280" s="46" t="s">
        <v>191</v>
      </c>
      <c r="E280" s="48"/>
      <c r="F280" s="48"/>
      <c r="G280" s="48"/>
      <c r="H280" s="48"/>
      <c r="I280" s="48"/>
      <c r="J280" s="48"/>
      <c r="K280" s="48"/>
      <c r="L280" s="48"/>
      <c r="M280" s="48"/>
      <c r="N280" s="48"/>
      <c r="O280" s="48"/>
      <c r="P280" s="2"/>
      <c r="Q280" s="2"/>
      <c r="R280" s="2"/>
      <c r="S280" s="2"/>
      <c r="T280" s="2"/>
      <c r="U280" s="2"/>
      <c r="V280" s="2"/>
      <c r="W280" s="2"/>
      <c r="X280" s="2"/>
      <c r="Y280" s="2"/>
      <c r="Z280" s="2"/>
    </row>
    <row r="281" spans="1:26" ht="15.75" customHeight="1">
      <c r="A281" s="47" t="s">
        <v>8</v>
      </c>
      <c r="B281" s="57" t="s">
        <v>192</v>
      </c>
      <c r="C281" s="171">
        <v>0</v>
      </c>
      <c r="D281" s="47"/>
      <c r="E281" s="48"/>
      <c r="F281" s="48"/>
      <c r="G281" s="48"/>
      <c r="H281" s="48"/>
      <c r="I281" s="48"/>
      <c r="J281" s="48"/>
      <c r="K281" s="48"/>
      <c r="L281" s="48"/>
      <c r="M281" s="48"/>
      <c r="N281" s="48"/>
      <c r="O281" s="48"/>
      <c r="P281" s="2"/>
      <c r="Q281" s="2"/>
      <c r="R281" s="2"/>
      <c r="S281" s="2"/>
      <c r="T281" s="2"/>
      <c r="U281" s="2"/>
      <c r="V281" s="2"/>
      <c r="W281" s="2"/>
      <c r="X281" s="2"/>
      <c r="Y281" s="2"/>
      <c r="Z281" s="2"/>
    </row>
    <row r="282" spans="1:26" ht="15.75" customHeight="1">
      <c r="A282" s="47" t="s">
        <v>11</v>
      </c>
      <c r="B282" s="57" t="s">
        <v>193</v>
      </c>
      <c r="C282" s="171">
        <v>0</v>
      </c>
      <c r="D282" s="47" t="s">
        <v>133</v>
      </c>
      <c r="E282" s="48"/>
      <c r="F282" s="48"/>
      <c r="G282" s="48"/>
      <c r="H282" s="48"/>
      <c r="I282" s="48"/>
      <c r="J282" s="48"/>
      <c r="K282" s="48"/>
      <c r="L282" s="48"/>
      <c r="M282" s="48"/>
      <c r="N282" s="48"/>
      <c r="O282" s="48"/>
      <c r="P282" s="2"/>
      <c r="Q282" s="2"/>
      <c r="R282" s="2"/>
      <c r="S282" s="2"/>
      <c r="T282" s="2"/>
      <c r="U282" s="2"/>
      <c r="V282" s="2"/>
      <c r="W282" s="2"/>
      <c r="X282" s="2"/>
      <c r="Y282" s="2"/>
      <c r="Z282" s="2"/>
    </row>
    <row r="283" spans="1:26" ht="15.75" customHeight="1">
      <c r="A283" s="47" t="s">
        <v>16</v>
      </c>
      <c r="B283" s="57" t="s">
        <v>194</v>
      </c>
      <c r="C283" s="62">
        <f>C281</f>
        <v>0</v>
      </c>
      <c r="D283" s="47"/>
      <c r="E283" s="48"/>
      <c r="F283" s="48"/>
      <c r="G283" s="48"/>
      <c r="H283" s="48"/>
      <c r="I283" s="48"/>
      <c r="J283" s="48"/>
      <c r="K283" s="48"/>
      <c r="L283" s="48"/>
      <c r="M283" s="48"/>
      <c r="N283" s="48"/>
      <c r="O283" s="48"/>
      <c r="P283" s="2"/>
      <c r="Q283" s="2"/>
      <c r="R283" s="2"/>
      <c r="S283" s="2"/>
      <c r="T283" s="2"/>
      <c r="U283" s="2"/>
      <c r="V283" s="2"/>
      <c r="W283" s="2"/>
      <c r="X283" s="2"/>
      <c r="Y283" s="2"/>
      <c r="Z283" s="2"/>
    </row>
    <row r="284" spans="1:26" ht="15.75" customHeight="1">
      <c r="A284" s="47" t="s">
        <v>54</v>
      </c>
      <c r="B284" s="57" t="s">
        <v>195</v>
      </c>
      <c r="C284" s="171">
        <v>0</v>
      </c>
      <c r="D284" s="47" t="s">
        <v>133</v>
      </c>
      <c r="E284" s="48"/>
      <c r="F284" s="48"/>
      <c r="G284" s="48"/>
      <c r="H284" s="48"/>
      <c r="I284" s="48"/>
      <c r="J284" s="48"/>
      <c r="K284" s="48"/>
      <c r="L284" s="48"/>
      <c r="M284" s="48"/>
      <c r="N284" s="48"/>
      <c r="O284" s="48"/>
      <c r="P284" s="2"/>
      <c r="Q284" s="2"/>
      <c r="R284" s="2"/>
      <c r="S284" s="2"/>
      <c r="T284" s="2"/>
      <c r="U284" s="2"/>
      <c r="V284" s="2"/>
      <c r="W284" s="2"/>
      <c r="X284" s="2"/>
      <c r="Y284" s="2"/>
      <c r="Z284" s="2"/>
    </row>
    <row r="285" spans="1:26" ht="15.75" customHeight="1">
      <c r="A285" s="47" t="s">
        <v>56</v>
      </c>
      <c r="B285" s="57" t="s">
        <v>196</v>
      </c>
      <c r="C285" s="86">
        <v>85000</v>
      </c>
      <c r="D285" s="47"/>
      <c r="E285" s="48"/>
      <c r="F285" s="48"/>
      <c r="G285" s="48"/>
      <c r="H285" s="48"/>
      <c r="I285" s="48"/>
      <c r="J285" s="48"/>
      <c r="K285" s="48"/>
      <c r="L285" s="48"/>
      <c r="M285" s="48"/>
      <c r="N285" s="48"/>
      <c r="O285" s="48"/>
      <c r="P285" s="2"/>
      <c r="Q285" s="2"/>
      <c r="R285" s="2"/>
      <c r="S285" s="2"/>
      <c r="T285" s="2"/>
      <c r="U285" s="2"/>
      <c r="V285" s="2"/>
      <c r="W285" s="2"/>
      <c r="X285" s="2"/>
      <c r="Y285" s="2"/>
      <c r="Z285" s="2"/>
    </row>
    <row r="286" spans="1:26" ht="15.75" customHeight="1">
      <c r="A286" s="47" t="s">
        <v>58</v>
      </c>
      <c r="B286" s="57" t="s">
        <v>197</v>
      </c>
      <c r="C286" s="63">
        <f>((E26/C285)*C281)*C282</f>
        <v>0</v>
      </c>
      <c r="D286" s="47" t="s">
        <v>133</v>
      </c>
      <c r="E286" s="48"/>
      <c r="F286" s="48"/>
      <c r="G286" s="48"/>
      <c r="H286" s="48"/>
      <c r="I286" s="48"/>
      <c r="J286" s="48"/>
      <c r="K286" s="48"/>
      <c r="L286" s="48"/>
      <c r="M286" s="48"/>
      <c r="N286" s="48"/>
      <c r="O286" s="48"/>
      <c r="P286" s="2"/>
      <c r="Q286" s="2"/>
      <c r="R286" s="2"/>
      <c r="S286" s="2"/>
      <c r="T286" s="2"/>
      <c r="U286" s="2"/>
      <c r="V286" s="2"/>
      <c r="W286" s="2"/>
      <c r="X286" s="2"/>
      <c r="Y286" s="2"/>
      <c r="Z286" s="2"/>
    </row>
    <row r="287" spans="1:26" ht="15.75" customHeight="1">
      <c r="A287" s="46" t="s">
        <v>60</v>
      </c>
      <c r="B287" s="64" t="s">
        <v>198</v>
      </c>
      <c r="C287" s="65">
        <f>(((C282*C281)+(C284*C281*C283))/C285)</f>
        <v>0</v>
      </c>
      <c r="D287" s="46" t="s">
        <v>133</v>
      </c>
      <c r="E287" s="48"/>
      <c r="F287" s="48"/>
      <c r="G287" s="48"/>
      <c r="H287" s="48"/>
      <c r="I287" s="48"/>
      <c r="J287" s="48"/>
      <c r="K287" s="48"/>
      <c r="L287" s="48"/>
      <c r="M287" s="48"/>
      <c r="N287" s="48"/>
      <c r="O287" s="48"/>
      <c r="P287" s="2"/>
      <c r="Q287" s="2"/>
      <c r="R287" s="2"/>
      <c r="S287" s="2"/>
      <c r="T287" s="2"/>
      <c r="U287" s="2"/>
      <c r="V287" s="2"/>
      <c r="W287" s="2"/>
      <c r="X287" s="2"/>
      <c r="Y287" s="2"/>
      <c r="Z287" s="2"/>
    </row>
    <row r="288" spans="1:26" ht="15.75" customHeight="1">
      <c r="A288" s="48"/>
      <c r="B288" s="48"/>
      <c r="C288" s="48"/>
      <c r="D288" s="48"/>
      <c r="E288" s="48"/>
      <c r="F288" s="48"/>
      <c r="G288" s="48"/>
      <c r="H288" s="48"/>
      <c r="I288" s="48"/>
      <c r="J288" s="48"/>
      <c r="K288" s="48"/>
      <c r="L288" s="48"/>
      <c r="M288" s="48"/>
      <c r="N288" s="48"/>
      <c r="O288" s="48"/>
      <c r="P288" s="2"/>
      <c r="Q288" s="2"/>
      <c r="R288" s="2"/>
      <c r="S288" s="2"/>
      <c r="T288" s="2"/>
      <c r="U288" s="2"/>
      <c r="V288" s="2"/>
      <c r="W288" s="2"/>
      <c r="X288" s="2"/>
      <c r="Y288" s="2"/>
      <c r="Z288" s="2"/>
    </row>
    <row r="289" spans="1:26" ht="15.75" customHeight="1">
      <c r="A289" s="48"/>
      <c r="B289" s="3"/>
      <c r="C289" s="66"/>
      <c r="D289" s="48"/>
      <c r="E289" s="48"/>
      <c r="F289" s="48"/>
      <c r="G289" s="48"/>
      <c r="H289" s="48"/>
      <c r="I289" s="48"/>
      <c r="J289" s="48"/>
      <c r="K289" s="48"/>
      <c r="L289" s="48"/>
      <c r="M289" s="48"/>
      <c r="N289" s="48"/>
      <c r="O289" s="48"/>
      <c r="P289" s="2"/>
      <c r="Q289" s="2"/>
      <c r="R289" s="2"/>
      <c r="S289" s="2"/>
      <c r="T289" s="2"/>
      <c r="U289" s="2"/>
      <c r="V289" s="2"/>
      <c r="W289" s="2"/>
      <c r="X289" s="2"/>
      <c r="Y289" s="2"/>
      <c r="Z289" s="2"/>
    </row>
    <row r="290" spans="1:26" ht="15.75" customHeight="1">
      <c r="A290" s="46" t="s">
        <v>199</v>
      </c>
      <c r="B290" s="196" t="s">
        <v>200</v>
      </c>
      <c r="C290" s="180"/>
      <c r="D290" s="16" t="s">
        <v>133</v>
      </c>
      <c r="E290" s="48"/>
      <c r="F290" s="227" t="s">
        <v>666</v>
      </c>
      <c r="G290" s="228"/>
      <c r="H290" s="229"/>
      <c r="I290" s="48"/>
      <c r="J290" s="48"/>
      <c r="K290" s="48"/>
      <c r="L290" s="48"/>
      <c r="M290" s="48"/>
      <c r="N290" s="48"/>
      <c r="O290" s="48"/>
      <c r="P290" s="2"/>
      <c r="Q290" s="2"/>
      <c r="R290" s="2"/>
      <c r="S290" s="2"/>
      <c r="T290" s="2"/>
      <c r="U290" s="2"/>
      <c r="V290" s="2"/>
      <c r="W290" s="2"/>
      <c r="X290" s="2"/>
      <c r="Y290" s="2"/>
      <c r="Z290" s="2"/>
    </row>
    <row r="291" spans="1:26" ht="15.75" customHeight="1">
      <c r="A291" s="53" t="s">
        <v>8</v>
      </c>
      <c r="B291" s="67" t="s">
        <v>201</v>
      </c>
      <c r="C291" s="172">
        <v>0</v>
      </c>
      <c r="D291" s="149">
        <f>C291/E26</f>
        <v>0</v>
      </c>
      <c r="E291" s="54"/>
      <c r="F291" s="158" t="s">
        <v>667</v>
      </c>
      <c r="G291" s="159">
        <f>((1+(G292*G294)))</f>
        <v>1.1352800000000001</v>
      </c>
      <c r="H291" s="158"/>
      <c r="I291" s="48"/>
      <c r="J291" s="48"/>
      <c r="K291" s="48"/>
      <c r="L291" s="48"/>
      <c r="M291" s="48"/>
      <c r="N291" s="48"/>
      <c r="O291" s="48"/>
      <c r="P291" s="2"/>
      <c r="Q291" s="2"/>
      <c r="R291" s="2"/>
      <c r="S291" s="2"/>
      <c r="T291" s="2"/>
      <c r="U291" s="2"/>
      <c r="V291" s="2"/>
      <c r="W291" s="2"/>
      <c r="X291" s="2"/>
      <c r="Y291" s="2"/>
      <c r="Z291" s="2"/>
    </row>
    <row r="292" spans="1:26" ht="15.75" customHeight="1">
      <c r="A292" s="53" t="s">
        <v>13</v>
      </c>
      <c r="B292" s="67" t="s">
        <v>202</v>
      </c>
      <c r="C292" s="172">
        <v>0</v>
      </c>
      <c r="D292" s="150">
        <f>C292/E26</f>
        <v>0</v>
      </c>
      <c r="E292" s="54"/>
      <c r="F292" s="158" t="s">
        <v>668</v>
      </c>
      <c r="G292" s="160">
        <f>E24</f>
        <v>135.28</v>
      </c>
      <c r="H292" s="158"/>
      <c r="I292" s="48"/>
      <c r="J292" s="48"/>
      <c r="K292" s="48"/>
      <c r="L292" s="48"/>
      <c r="M292" s="48"/>
      <c r="N292" s="48"/>
      <c r="O292" s="48"/>
      <c r="P292" s="2"/>
      <c r="Q292" s="2"/>
      <c r="R292" s="2"/>
      <c r="S292" s="2"/>
      <c r="T292" s="2"/>
      <c r="U292" s="2"/>
      <c r="V292" s="2"/>
      <c r="W292" s="2"/>
      <c r="X292" s="2"/>
      <c r="Y292" s="2"/>
      <c r="Z292" s="2"/>
    </row>
    <row r="293" spans="1:26" ht="15.75" customHeight="1">
      <c r="A293" s="53" t="s">
        <v>16</v>
      </c>
      <c r="B293" s="67" t="s">
        <v>89</v>
      </c>
      <c r="C293" s="151">
        <f>SUM(C291:C292)</f>
        <v>0</v>
      </c>
      <c r="D293" s="149">
        <f>D291+D292</f>
        <v>0</v>
      </c>
      <c r="E293" s="54"/>
      <c r="F293" s="161" t="s">
        <v>669</v>
      </c>
      <c r="G293" s="162">
        <f>E23</f>
        <v>0</v>
      </c>
      <c r="H293" s="158"/>
      <c r="I293" s="48"/>
      <c r="J293" s="48"/>
      <c r="K293" s="48"/>
      <c r="L293" s="48"/>
      <c r="M293" s="48"/>
      <c r="N293" s="48"/>
      <c r="O293" s="48"/>
      <c r="P293" s="2"/>
      <c r="Q293" s="2"/>
      <c r="R293" s="2"/>
      <c r="S293" s="2"/>
      <c r="T293" s="2"/>
      <c r="U293" s="2"/>
      <c r="V293" s="2"/>
      <c r="W293" s="2"/>
      <c r="X293" s="2"/>
      <c r="Y293" s="2"/>
      <c r="Z293" s="2"/>
    </row>
    <row r="294" spans="1:26" ht="15.75" customHeight="1">
      <c r="A294" s="53" t="s">
        <v>54</v>
      </c>
      <c r="B294" s="152" t="s">
        <v>664</v>
      </c>
      <c r="C294" s="153">
        <f>D294*E26</f>
        <v>0</v>
      </c>
      <c r="D294" s="154">
        <f>(D293*G291)-D293</f>
        <v>0</v>
      </c>
      <c r="E294" s="54"/>
      <c r="F294" s="158" t="s">
        <v>670</v>
      </c>
      <c r="G294" s="158">
        <v>1E-3</v>
      </c>
      <c r="H294" s="158"/>
      <c r="I294" s="48"/>
      <c r="J294" s="48"/>
      <c r="K294" s="48"/>
      <c r="L294" s="48"/>
      <c r="M294" s="48"/>
      <c r="N294" s="48"/>
      <c r="O294" s="48"/>
      <c r="P294" s="2"/>
      <c r="Q294" s="2"/>
      <c r="R294" s="2"/>
      <c r="S294" s="2"/>
      <c r="T294" s="2"/>
      <c r="U294" s="2"/>
      <c r="V294" s="2"/>
      <c r="W294" s="2"/>
      <c r="X294" s="2"/>
      <c r="Y294" s="2"/>
      <c r="Z294" s="2"/>
    </row>
    <row r="295" spans="1:26" ht="15.75" customHeight="1">
      <c r="A295" s="46"/>
      <c r="B295" s="155" t="s">
        <v>665</v>
      </c>
      <c r="C295" s="156">
        <f>C293+C294</f>
        <v>0</v>
      </c>
      <c r="D295" s="157">
        <f>C295/E26</f>
        <v>0</v>
      </c>
      <c r="E295" s="48"/>
      <c r="F295" s="48"/>
      <c r="G295" s="48"/>
      <c r="H295" s="48"/>
      <c r="I295" s="48"/>
      <c r="J295" s="48"/>
      <c r="K295" s="48"/>
      <c r="L295" s="48"/>
      <c r="M295" s="48"/>
      <c r="N295" s="48"/>
      <c r="O295" s="48"/>
      <c r="P295" s="2"/>
      <c r="Q295" s="2"/>
      <c r="R295" s="2"/>
      <c r="S295" s="2"/>
      <c r="T295" s="2"/>
      <c r="U295" s="2"/>
      <c r="V295" s="2"/>
      <c r="W295" s="2"/>
      <c r="X295" s="2"/>
      <c r="Y295" s="2"/>
      <c r="Z295" s="2"/>
    </row>
    <row r="296" spans="1:26" ht="15.75" customHeight="1">
      <c r="A296" s="6"/>
      <c r="B296" s="48"/>
      <c r="C296" s="48"/>
      <c r="D296" s="48"/>
      <c r="E296" s="48"/>
      <c r="F296" s="48"/>
      <c r="G296" s="48"/>
      <c r="H296" s="48"/>
      <c r="I296" s="48"/>
      <c r="J296" s="48"/>
      <c r="K296" s="48"/>
      <c r="L296" s="48"/>
      <c r="M296" s="48"/>
      <c r="N296" s="48"/>
      <c r="O296" s="48"/>
      <c r="P296" s="2"/>
      <c r="Q296" s="2"/>
      <c r="R296" s="2"/>
      <c r="S296" s="2"/>
      <c r="T296" s="2"/>
      <c r="U296" s="2"/>
      <c r="V296" s="2"/>
      <c r="W296" s="2"/>
      <c r="X296" s="2"/>
      <c r="Y296" s="2"/>
      <c r="Z296" s="2"/>
    </row>
    <row r="297" spans="1:26" ht="15.75" customHeight="1">
      <c r="A297" s="48"/>
      <c r="B297" s="48"/>
      <c r="C297" s="48"/>
      <c r="D297" s="48"/>
      <c r="E297" s="48"/>
      <c r="F297" s="48"/>
      <c r="G297" s="48"/>
      <c r="H297" s="48"/>
      <c r="I297" s="48"/>
      <c r="J297" s="48"/>
      <c r="K297" s="48"/>
      <c r="L297" s="48"/>
      <c r="M297" s="48"/>
      <c r="N297" s="48"/>
      <c r="O297" s="48"/>
      <c r="P297" s="2"/>
      <c r="Q297" s="2"/>
      <c r="R297" s="2"/>
      <c r="S297" s="2"/>
      <c r="T297" s="2"/>
      <c r="U297" s="2"/>
      <c r="V297" s="2"/>
      <c r="W297" s="2"/>
      <c r="X297" s="2"/>
      <c r="Y297" s="2"/>
      <c r="Z297" s="2"/>
    </row>
    <row r="298" spans="1:26" ht="15.75" customHeight="1">
      <c r="A298" s="68" t="s">
        <v>203</v>
      </c>
      <c r="B298" s="69" t="s">
        <v>204</v>
      </c>
      <c r="C298" s="68"/>
      <c r="D298" s="70" t="s">
        <v>205</v>
      </c>
      <c r="E298" s="54"/>
      <c r="F298" s="48"/>
      <c r="G298" s="48"/>
      <c r="H298" s="48"/>
      <c r="I298" s="48"/>
      <c r="J298" s="48"/>
      <c r="K298" s="48"/>
      <c r="L298" s="48"/>
      <c r="M298" s="48"/>
      <c r="N298" s="48"/>
      <c r="O298" s="48"/>
      <c r="P298" s="2"/>
      <c r="Q298" s="2"/>
      <c r="R298" s="2"/>
      <c r="S298" s="2"/>
      <c r="T298" s="2"/>
      <c r="U298" s="2"/>
      <c r="V298" s="2"/>
      <c r="W298" s="2"/>
      <c r="X298" s="2"/>
      <c r="Y298" s="2"/>
      <c r="Z298" s="2"/>
    </row>
    <row r="299" spans="1:26" ht="15.75" customHeight="1">
      <c r="A299" s="53" t="s">
        <v>8</v>
      </c>
      <c r="B299" s="67" t="s">
        <v>206</v>
      </c>
      <c r="C299" s="167">
        <v>0</v>
      </c>
      <c r="D299" s="53">
        <f>C299*2</f>
        <v>0</v>
      </c>
      <c r="E299" s="54"/>
      <c r="F299" s="48"/>
      <c r="G299" s="48"/>
      <c r="H299" s="48"/>
      <c r="I299" s="48"/>
      <c r="J299" s="48"/>
      <c r="K299" s="48"/>
      <c r="L299" s="48"/>
      <c r="M299" s="48"/>
      <c r="N299" s="48"/>
      <c r="O299" s="48"/>
      <c r="P299" s="2"/>
      <c r="Q299" s="2"/>
      <c r="R299" s="2"/>
      <c r="S299" s="2"/>
      <c r="T299" s="2"/>
      <c r="U299" s="2"/>
      <c r="V299" s="2"/>
      <c r="W299" s="2"/>
      <c r="X299" s="2"/>
      <c r="Y299" s="2"/>
      <c r="Z299" s="2"/>
    </row>
    <row r="300" spans="1:26" ht="15.75" customHeight="1">
      <c r="A300" s="53" t="s">
        <v>11</v>
      </c>
      <c r="B300" s="67" t="s">
        <v>207</v>
      </c>
      <c r="C300" s="53">
        <f>D299*200</f>
        <v>0</v>
      </c>
      <c r="D300" s="71">
        <f>C300/E26</f>
        <v>0</v>
      </c>
      <c r="E300" s="54"/>
      <c r="F300" s="48"/>
      <c r="G300" s="48"/>
      <c r="H300" s="48"/>
      <c r="I300" s="48"/>
      <c r="J300" s="48"/>
      <c r="K300" s="48"/>
      <c r="L300" s="48"/>
      <c r="M300" s="48"/>
      <c r="N300" s="48"/>
      <c r="O300" s="48"/>
      <c r="P300" s="2"/>
      <c r="Q300" s="2"/>
      <c r="R300" s="2"/>
      <c r="S300" s="2"/>
      <c r="T300" s="2"/>
      <c r="U300" s="2"/>
      <c r="V300" s="2"/>
      <c r="W300" s="2"/>
      <c r="X300" s="2"/>
      <c r="Y300" s="2"/>
      <c r="Z300" s="2"/>
    </row>
    <row r="301" spans="1:26" ht="15.75" customHeight="1">
      <c r="A301" s="53" t="s">
        <v>13</v>
      </c>
      <c r="B301" s="67" t="s">
        <v>208</v>
      </c>
      <c r="C301" s="71">
        <f>D300*E22</f>
        <v>0</v>
      </c>
      <c r="D301" s="129">
        <f>D299*E22</f>
        <v>0</v>
      </c>
      <c r="E301" s="54"/>
      <c r="F301" s="48"/>
      <c r="G301" s="48"/>
      <c r="H301" s="48"/>
      <c r="I301" s="48"/>
      <c r="J301" s="48"/>
      <c r="K301" s="48"/>
      <c r="L301" s="48"/>
      <c r="M301" s="48"/>
      <c r="N301" s="48"/>
      <c r="O301" s="48"/>
      <c r="P301" s="2"/>
      <c r="Q301" s="2"/>
      <c r="R301" s="2"/>
      <c r="S301" s="2"/>
      <c r="T301" s="2"/>
      <c r="U301" s="2"/>
      <c r="V301" s="2"/>
      <c r="W301" s="2"/>
      <c r="X301" s="2"/>
      <c r="Y301" s="2"/>
      <c r="Z301" s="2"/>
    </row>
    <row r="302" spans="1:26" ht="15.75" customHeight="1">
      <c r="A302" s="72"/>
      <c r="B302" s="48"/>
      <c r="C302" s="48"/>
      <c r="D302" s="48"/>
      <c r="E302" s="48"/>
      <c r="F302" s="48"/>
      <c r="G302" s="48"/>
      <c r="H302" s="48"/>
      <c r="I302" s="48"/>
      <c r="J302" s="48"/>
      <c r="K302" s="48"/>
      <c r="L302" s="48"/>
      <c r="M302" s="48"/>
      <c r="N302" s="48"/>
      <c r="O302" s="48"/>
      <c r="P302" s="2"/>
      <c r="Q302" s="2"/>
      <c r="R302" s="2"/>
      <c r="S302" s="2"/>
      <c r="T302" s="2"/>
      <c r="U302" s="2"/>
      <c r="V302" s="2"/>
      <c r="W302" s="2"/>
      <c r="X302" s="2"/>
      <c r="Y302" s="2"/>
      <c r="Z302" s="2"/>
    </row>
    <row r="303" spans="1:26" ht="15.75" customHeight="1">
      <c r="A303" s="48"/>
      <c r="B303" s="48"/>
      <c r="C303" s="48"/>
      <c r="D303" s="48"/>
      <c r="E303" s="48"/>
      <c r="F303" s="48"/>
      <c r="G303" s="48"/>
      <c r="H303" s="48"/>
      <c r="I303" s="48"/>
      <c r="J303" s="48"/>
      <c r="K303" s="48"/>
      <c r="L303" s="48"/>
      <c r="M303" s="48"/>
      <c r="N303" s="48"/>
      <c r="O303" s="48"/>
      <c r="P303" s="2"/>
      <c r="Q303" s="2"/>
      <c r="R303" s="2"/>
      <c r="S303" s="2"/>
      <c r="T303" s="2"/>
      <c r="U303" s="2"/>
      <c r="V303" s="2"/>
      <c r="W303" s="2"/>
      <c r="X303" s="2"/>
      <c r="Y303" s="2"/>
      <c r="Z303" s="2"/>
    </row>
    <row r="304" spans="1:26" ht="15.75" customHeight="1">
      <c r="A304" s="187" t="s">
        <v>209</v>
      </c>
      <c r="B304" s="183"/>
      <c r="C304" s="183"/>
      <c r="D304" s="180"/>
      <c r="E304" s="48"/>
      <c r="F304" s="48"/>
      <c r="G304" s="48"/>
      <c r="H304" s="48"/>
      <c r="I304" s="48"/>
      <c r="J304" s="48"/>
      <c r="K304" s="48"/>
      <c r="L304" s="48"/>
      <c r="M304" s="48"/>
      <c r="N304" s="48"/>
      <c r="O304" s="48"/>
      <c r="P304" s="2"/>
      <c r="Q304" s="2"/>
      <c r="R304" s="2"/>
      <c r="S304" s="2"/>
      <c r="T304" s="2"/>
      <c r="U304" s="2"/>
      <c r="V304" s="2"/>
      <c r="W304" s="2"/>
      <c r="X304" s="2"/>
      <c r="Y304" s="2"/>
      <c r="Z304" s="2"/>
    </row>
    <row r="305" spans="1:26" ht="15.75" customHeight="1">
      <c r="A305" s="179" t="s">
        <v>210</v>
      </c>
      <c r="B305" s="180"/>
      <c r="C305" s="179" t="s">
        <v>137</v>
      </c>
      <c r="D305" s="180"/>
      <c r="E305" s="48"/>
      <c r="F305" s="48"/>
      <c r="G305" s="48"/>
      <c r="H305" s="48"/>
      <c r="I305" s="48"/>
      <c r="J305" s="48"/>
      <c r="K305" s="48"/>
      <c r="L305" s="48"/>
      <c r="M305" s="48"/>
      <c r="N305" s="48"/>
      <c r="O305" s="48"/>
      <c r="P305" s="2"/>
      <c r="Q305" s="2"/>
      <c r="R305" s="2"/>
      <c r="S305" s="2"/>
      <c r="T305" s="2"/>
      <c r="U305" s="2"/>
      <c r="V305" s="2"/>
      <c r="W305" s="2"/>
      <c r="X305" s="2"/>
      <c r="Y305" s="2"/>
      <c r="Z305" s="2"/>
    </row>
    <row r="306" spans="1:26" ht="15.75" customHeight="1">
      <c r="A306" s="47" t="s">
        <v>8</v>
      </c>
      <c r="B306" s="43" t="s">
        <v>211</v>
      </c>
      <c r="C306" s="201" t="e">
        <f>C277</f>
        <v>#DIV/0!</v>
      </c>
      <c r="D306" s="180"/>
      <c r="E306" s="48"/>
      <c r="F306" s="48"/>
      <c r="G306" s="48"/>
      <c r="H306" s="48"/>
      <c r="I306" s="48"/>
      <c r="J306" s="48"/>
      <c r="K306" s="48"/>
      <c r="L306" s="48"/>
      <c r="M306" s="48"/>
      <c r="N306" s="48"/>
      <c r="O306" s="48"/>
      <c r="P306" s="2"/>
      <c r="Q306" s="2"/>
      <c r="R306" s="2"/>
      <c r="S306" s="2"/>
      <c r="T306" s="2"/>
      <c r="U306" s="2"/>
      <c r="V306" s="2"/>
      <c r="W306" s="2"/>
      <c r="X306" s="2"/>
      <c r="Y306" s="2"/>
      <c r="Z306" s="2"/>
    </row>
    <row r="307" spans="1:26" ht="15.75" customHeight="1">
      <c r="A307" s="47" t="s">
        <v>11</v>
      </c>
      <c r="B307" s="43" t="s">
        <v>190</v>
      </c>
      <c r="C307" s="202">
        <f>C286</f>
        <v>0</v>
      </c>
      <c r="D307" s="180"/>
      <c r="E307" s="48"/>
      <c r="F307" s="48"/>
      <c r="G307" s="48"/>
      <c r="H307" s="48"/>
      <c r="I307" s="48"/>
      <c r="J307" s="48"/>
      <c r="K307" s="48"/>
      <c r="L307" s="48"/>
      <c r="M307" s="48"/>
      <c r="N307" s="48"/>
      <c r="O307" s="48"/>
      <c r="P307" s="2"/>
      <c r="Q307" s="2"/>
      <c r="R307" s="2"/>
      <c r="S307" s="2"/>
      <c r="T307" s="2"/>
      <c r="U307" s="2"/>
      <c r="V307" s="2"/>
      <c r="W307" s="2"/>
      <c r="X307" s="2"/>
      <c r="Y307" s="2"/>
      <c r="Z307" s="2"/>
    </row>
    <row r="308" spans="1:26" ht="15.75" customHeight="1">
      <c r="A308" s="47" t="s">
        <v>13</v>
      </c>
      <c r="B308" s="43" t="s">
        <v>212</v>
      </c>
      <c r="C308" s="203">
        <f>C295</f>
        <v>0</v>
      </c>
      <c r="D308" s="180"/>
      <c r="E308" s="48"/>
      <c r="F308" s="48"/>
      <c r="G308" s="48"/>
      <c r="H308" s="48"/>
      <c r="I308" s="48"/>
      <c r="J308" s="48"/>
      <c r="K308" s="48"/>
      <c r="L308" s="48"/>
      <c r="M308" s="48"/>
      <c r="N308" s="48"/>
      <c r="O308" s="48"/>
      <c r="P308" s="2"/>
      <c r="Q308" s="2"/>
      <c r="R308" s="2"/>
      <c r="S308" s="2"/>
      <c r="T308" s="2"/>
      <c r="U308" s="2"/>
      <c r="V308" s="2"/>
      <c r="W308" s="2"/>
      <c r="X308" s="2"/>
      <c r="Y308" s="2"/>
      <c r="Z308" s="2"/>
    </row>
    <row r="309" spans="1:26" ht="15.75" customHeight="1">
      <c r="A309" s="47" t="s">
        <v>16</v>
      </c>
      <c r="B309" s="43" t="s">
        <v>213</v>
      </c>
      <c r="C309" s="204">
        <f>D301</f>
        <v>0</v>
      </c>
      <c r="D309" s="180"/>
      <c r="E309" s="48"/>
      <c r="F309" s="48"/>
      <c r="G309" s="48"/>
      <c r="H309" s="48"/>
      <c r="I309" s="48"/>
      <c r="J309" s="48"/>
      <c r="K309" s="48"/>
      <c r="L309" s="48"/>
      <c r="M309" s="48"/>
      <c r="N309" s="48"/>
      <c r="O309" s="48"/>
      <c r="P309" s="2"/>
      <c r="Q309" s="2"/>
      <c r="R309" s="2"/>
      <c r="S309" s="2"/>
      <c r="T309" s="2"/>
      <c r="U309" s="2"/>
      <c r="V309" s="2"/>
      <c r="W309" s="2"/>
      <c r="X309" s="2"/>
      <c r="Y309" s="2"/>
      <c r="Z309" s="2"/>
    </row>
    <row r="310" spans="1:26" ht="15.75" customHeight="1">
      <c r="A310" s="189" t="s">
        <v>175</v>
      </c>
      <c r="B310" s="180"/>
      <c r="C310" s="203" t="e">
        <f>SUM(C306:D308)</f>
        <v>#DIV/0!</v>
      </c>
      <c r="D310" s="180"/>
      <c r="E310" s="48"/>
      <c r="F310" s="48"/>
      <c r="G310" s="48"/>
      <c r="H310" s="48"/>
      <c r="I310" s="48"/>
      <c r="J310" s="48"/>
      <c r="K310" s="48"/>
      <c r="L310" s="48"/>
      <c r="M310" s="48"/>
      <c r="N310" s="48"/>
      <c r="O310" s="48"/>
      <c r="P310" s="2"/>
      <c r="Q310" s="2"/>
      <c r="R310" s="2"/>
      <c r="S310" s="2"/>
      <c r="T310" s="2"/>
      <c r="U310" s="2"/>
      <c r="V310" s="2"/>
      <c r="W310" s="2"/>
      <c r="X310" s="2"/>
      <c r="Y310" s="2"/>
      <c r="Z310" s="2"/>
    </row>
    <row r="311" spans="1:26" ht="15.75" customHeight="1">
      <c r="A311" s="48"/>
      <c r="B311" s="48"/>
      <c r="C311" s="48"/>
      <c r="D311" s="48"/>
      <c r="E311" s="48"/>
      <c r="F311" s="48"/>
      <c r="G311" s="48"/>
      <c r="H311" s="48"/>
      <c r="I311" s="48"/>
      <c r="J311" s="48"/>
      <c r="K311" s="48"/>
      <c r="L311" s="48"/>
      <c r="M311" s="48"/>
      <c r="N311" s="48"/>
      <c r="O311" s="48"/>
      <c r="P311" s="2"/>
      <c r="Q311" s="2"/>
      <c r="R311" s="2"/>
      <c r="S311" s="2"/>
      <c r="T311" s="2"/>
      <c r="U311" s="2"/>
      <c r="V311" s="2"/>
      <c r="W311" s="2"/>
      <c r="X311" s="2"/>
      <c r="Y311" s="2"/>
      <c r="Z311" s="2"/>
    </row>
    <row r="312" spans="1:26" ht="15.75" customHeight="1">
      <c r="A312" s="48"/>
      <c r="B312" s="48"/>
      <c r="C312" s="48"/>
      <c r="D312" s="48"/>
      <c r="E312" s="48"/>
      <c r="F312" s="48"/>
      <c r="G312" s="48"/>
      <c r="H312" s="48"/>
      <c r="I312" s="48"/>
      <c r="J312" s="48"/>
      <c r="K312" s="48"/>
      <c r="L312" s="48"/>
      <c r="M312" s="48"/>
      <c r="N312" s="48"/>
      <c r="O312" s="48"/>
      <c r="P312" s="2"/>
      <c r="Q312" s="2"/>
      <c r="R312" s="2"/>
      <c r="S312" s="2"/>
      <c r="T312" s="2"/>
      <c r="U312" s="2"/>
      <c r="V312" s="2"/>
      <c r="W312" s="2"/>
      <c r="X312" s="2"/>
      <c r="Y312" s="2"/>
      <c r="Z312" s="2"/>
    </row>
    <row r="313" spans="1:26" ht="15.75" customHeight="1">
      <c r="A313" s="188" t="s">
        <v>618</v>
      </c>
      <c r="B313" s="185"/>
      <c r="C313" s="185"/>
      <c r="D313" s="180"/>
      <c r="E313" s="48"/>
      <c r="F313" s="48"/>
      <c r="G313" s="48"/>
      <c r="H313" s="48"/>
      <c r="I313" s="48"/>
      <c r="J313" s="48"/>
      <c r="K313" s="48"/>
      <c r="L313" s="48"/>
      <c r="M313" s="48"/>
      <c r="N313" s="48"/>
      <c r="O313" s="48"/>
      <c r="P313" s="2"/>
      <c r="Q313" s="2"/>
      <c r="R313" s="2"/>
      <c r="S313" s="2"/>
      <c r="T313" s="2"/>
      <c r="U313" s="2"/>
      <c r="V313" s="2"/>
      <c r="W313" s="2"/>
      <c r="X313" s="2"/>
      <c r="Y313" s="2"/>
      <c r="Z313" s="2"/>
    </row>
    <row r="314" spans="1:26" ht="15.75" customHeight="1">
      <c r="A314" s="16" t="s">
        <v>78</v>
      </c>
      <c r="B314" s="16" t="s">
        <v>619</v>
      </c>
      <c r="C314" s="16" t="s">
        <v>170</v>
      </c>
      <c r="D314" s="16" t="s">
        <v>49</v>
      </c>
      <c r="E314" s="48"/>
      <c r="F314" s="40"/>
      <c r="G314" s="48"/>
      <c r="H314" s="48"/>
      <c r="I314" s="48"/>
      <c r="J314" s="48"/>
      <c r="K314" s="48"/>
      <c r="L314" s="48"/>
      <c r="M314" s="48"/>
      <c r="N314" s="48"/>
      <c r="O314" s="48"/>
      <c r="P314" s="2"/>
      <c r="Q314" s="2"/>
      <c r="R314" s="2"/>
      <c r="S314" s="2"/>
      <c r="T314" s="2"/>
      <c r="U314" s="2"/>
      <c r="V314" s="2"/>
      <c r="W314" s="2"/>
      <c r="X314" s="2"/>
      <c r="Y314" s="2"/>
      <c r="Z314" s="2"/>
    </row>
    <row r="315" spans="1:26" ht="15.75" customHeight="1">
      <c r="A315" s="73" t="s">
        <v>8</v>
      </c>
      <c r="B315" s="141" t="s">
        <v>214</v>
      </c>
      <c r="C315" s="173">
        <v>0</v>
      </c>
      <c r="D315" s="142" t="e">
        <f>(C332+C333)*C315</f>
        <v>#DIV/0!</v>
      </c>
      <c r="E315" s="48"/>
      <c r="F315" s="48"/>
      <c r="G315" s="48"/>
      <c r="H315" s="48"/>
      <c r="I315" s="48"/>
      <c r="J315" s="48"/>
      <c r="K315" s="48"/>
      <c r="L315" s="48"/>
      <c r="M315" s="48"/>
      <c r="N315" s="48"/>
      <c r="O315" s="48"/>
      <c r="P315" s="2"/>
      <c r="Q315" s="2"/>
      <c r="R315" s="2"/>
      <c r="S315" s="2"/>
      <c r="T315" s="2"/>
      <c r="U315" s="2"/>
      <c r="V315" s="2"/>
      <c r="W315" s="2"/>
      <c r="X315" s="2"/>
      <c r="Y315" s="2"/>
      <c r="Z315" s="2"/>
    </row>
    <row r="316" spans="1:26" ht="15.75" customHeight="1">
      <c r="A316" s="73" t="s">
        <v>11</v>
      </c>
      <c r="B316" s="143" t="s">
        <v>663</v>
      </c>
      <c r="C316" s="144"/>
      <c r="D316" s="142" t="e">
        <f>D317+D320+D321+D323</f>
        <v>#DIV/0!</v>
      </c>
      <c r="E316" s="48"/>
      <c r="F316" s="48"/>
      <c r="G316" s="48"/>
      <c r="H316" s="48"/>
      <c r="I316" s="48"/>
      <c r="J316" s="48"/>
      <c r="K316" s="48"/>
      <c r="L316" s="48"/>
      <c r="M316" s="48"/>
      <c r="N316" s="48"/>
      <c r="O316" s="48"/>
      <c r="P316" s="2"/>
      <c r="Q316" s="2"/>
      <c r="R316" s="2"/>
      <c r="S316" s="2"/>
      <c r="T316" s="2"/>
      <c r="U316" s="2"/>
      <c r="V316" s="2"/>
      <c r="W316" s="2"/>
      <c r="X316" s="2"/>
      <c r="Y316" s="2"/>
      <c r="Z316" s="2"/>
    </row>
    <row r="317" spans="1:26" ht="15.75" customHeight="1">
      <c r="A317" s="7" t="s">
        <v>215</v>
      </c>
      <c r="B317" s="74" t="s">
        <v>216</v>
      </c>
      <c r="C317" s="75">
        <f>C319+C318</f>
        <v>0.08</v>
      </c>
      <c r="D317" s="76" t="e">
        <f>D318+D319</f>
        <v>#DIV/0!</v>
      </c>
      <c r="E317" s="48"/>
      <c r="F317" s="48"/>
      <c r="G317" s="48"/>
      <c r="H317" s="48"/>
      <c r="I317" s="48"/>
      <c r="J317" s="48"/>
      <c r="K317" s="48"/>
      <c r="L317" s="48"/>
      <c r="M317" s="48"/>
      <c r="N317" s="48"/>
      <c r="O317" s="48"/>
      <c r="P317" s="2"/>
      <c r="Q317" s="2"/>
      <c r="R317" s="2"/>
      <c r="S317" s="2"/>
      <c r="T317" s="2"/>
      <c r="U317" s="2"/>
      <c r="V317" s="2"/>
      <c r="W317" s="2"/>
      <c r="X317" s="2"/>
      <c r="Y317" s="2"/>
      <c r="Z317" s="2"/>
    </row>
    <row r="318" spans="1:26" ht="15.75" customHeight="1">
      <c r="A318" s="47" t="s">
        <v>217</v>
      </c>
      <c r="B318" s="43" t="s">
        <v>218</v>
      </c>
      <c r="C318" s="174">
        <v>0.03</v>
      </c>
      <c r="D318" s="29" t="e">
        <f>(C332+C333)*C318</f>
        <v>#DIV/0!</v>
      </c>
      <c r="E318" s="48"/>
      <c r="F318" s="48"/>
      <c r="G318" s="48"/>
      <c r="H318" s="48"/>
      <c r="I318" s="48"/>
      <c r="J318" s="48"/>
      <c r="K318" s="48"/>
      <c r="L318" s="48"/>
      <c r="M318" s="48"/>
      <c r="N318" s="48"/>
      <c r="O318" s="48"/>
      <c r="P318" s="2"/>
      <c r="Q318" s="2"/>
      <c r="R318" s="2"/>
      <c r="S318" s="2"/>
      <c r="T318" s="2"/>
      <c r="U318" s="2"/>
      <c r="V318" s="2"/>
      <c r="W318" s="2"/>
      <c r="X318" s="2"/>
      <c r="Y318" s="2"/>
      <c r="Z318" s="2"/>
    </row>
    <row r="319" spans="1:26" ht="15.75" customHeight="1">
      <c r="A319" s="47" t="s">
        <v>219</v>
      </c>
      <c r="B319" s="43" t="s">
        <v>220</v>
      </c>
      <c r="C319" s="174">
        <v>0.05</v>
      </c>
      <c r="D319" s="29" t="e">
        <f>(C332+C333)*C319</f>
        <v>#DIV/0!</v>
      </c>
      <c r="E319" s="48"/>
      <c r="F319" s="48"/>
      <c r="G319" s="48"/>
      <c r="H319" s="48"/>
      <c r="I319" s="48"/>
      <c r="J319" s="48"/>
      <c r="K319" s="48"/>
      <c r="L319" s="48"/>
      <c r="M319" s="48"/>
      <c r="N319" s="48"/>
      <c r="O319" s="48"/>
      <c r="P319" s="2"/>
      <c r="Q319" s="2"/>
      <c r="R319" s="2"/>
      <c r="S319" s="2"/>
      <c r="T319" s="2"/>
      <c r="U319" s="2"/>
      <c r="V319" s="2"/>
      <c r="W319" s="2"/>
      <c r="X319" s="2"/>
      <c r="Y319" s="2"/>
      <c r="Z319" s="2"/>
    </row>
    <row r="320" spans="1:26" ht="15.75" customHeight="1">
      <c r="A320" s="7" t="s">
        <v>221</v>
      </c>
      <c r="B320" s="74" t="s">
        <v>222</v>
      </c>
      <c r="C320" s="75">
        <v>0</v>
      </c>
      <c r="D320" s="76">
        <v>0</v>
      </c>
      <c r="E320" s="48"/>
      <c r="F320" s="48"/>
      <c r="G320" s="48"/>
      <c r="H320" s="48"/>
      <c r="I320" s="48"/>
      <c r="J320" s="48"/>
      <c r="K320" s="48"/>
      <c r="L320" s="48"/>
      <c r="M320" s="48"/>
      <c r="N320" s="48"/>
      <c r="O320" s="48"/>
      <c r="P320" s="2"/>
      <c r="Q320" s="2"/>
      <c r="R320" s="2"/>
      <c r="S320" s="2"/>
      <c r="T320" s="2"/>
      <c r="U320" s="2"/>
      <c r="V320" s="2"/>
      <c r="W320" s="2"/>
      <c r="X320" s="2"/>
      <c r="Y320" s="2"/>
      <c r="Z320" s="2"/>
    </row>
    <row r="321" spans="1:26" ht="15.75" customHeight="1">
      <c r="A321" s="7" t="s">
        <v>223</v>
      </c>
      <c r="B321" s="74" t="s">
        <v>224</v>
      </c>
      <c r="C321" s="75">
        <f t="shared" ref="C321:D321" si="8">C322</f>
        <v>0.03</v>
      </c>
      <c r="D321" s="76" t="e">
        <f t="shared" si="8"/>
        <v>#DIV/0!</v>
      </c>
      <c r="E321" s="48"/>
      <c r="F321" s="48"/>
      <c r="G321" s="48"/>
      <c r="H321" s="48"/>
      <c r="I321" s="48"/>
      <c r="J321" s="48"/>
      <c r="K321" s="48"/>
      <c r="L321" s="48"/>
      <c r="M321" s="48"/>
      <c r="N321" s="48"/>
      <c r="O321" s="48"/>
      <c r="P321" s="2"/>
      <c r="Q321" s="2"/>
      <c r="R321" s="2"/>
      <c r="S321" s="2"/>
      <c r="T321" s="2"/>
      <c r="U321" s="2"/>
      <c r="V321" s="2"/>
      <c r="W321" s="2"/>
      <c r="X321" s="2"/>
      <c r="Y321" s="2"/>
      <c r="Z321" s="2"/>
    </row>
    <row r="322" spans="1:26" ht="15.75" customHeight="1">
      <c r="A322" s="47" t="s">
        <v>225</v>
      </c>
      <c r="B322" s="43" t="s">
        <v>226</v>
      </c>
      <c r="C322" s="174">
        <v>0.03</v>
      </c>
      <c r="D322" s="29" t="e">
        <f>(C333+C332)*C322</f>
        <v>#DIV/0!</v>
      </c>
      <c r="E322" s="48"/>
      <c r="F322" s="48"/>
      <c r="G322" s="48"/>
      <c r="H322" s="48"/>
      <c r="I322" s="48"/>
      <c r="J322" s="48"/>
      <c r="K322" s="48"/>
      <c r="L322" s="48"/>
      <c r="M322" s="48"/>
      <c r="N322" s="48"/>
      <c r="O322" s="48"/>
      <c r="P322" s="2"/>
      <c r="Q322" s="2"/>
      <c r="R322" s="2"/>
      <c r="S322" s="2"/>
      <c r="T322" s="2"/>
      <c r="U322" s="2"/>
      <c r="V322" s="2"/>
      <c r="W322" s="2"/>
      <c r="X322" s="2"/>
      <c r="Y322" s="2"/>
      <c r="Z322" s="2"/>
    </row>
    <row r="323" spans="1:26" ht="15.75" customHeight="1">
      <c r="A323" s="7"/>
      <c r="B323" s="130"/>
      <c r="C323" s="131"/>
      <c r="D323" s="145" t="e">
        <f>SUM(D326:D327)</f>
        <v>#DIV/0!</v>
      </c>
      <c r="E323" s="48"/>
      <c r="F323" s="48"/>
      <c r="G323" s="48"/>
      <c r="H323" s="48"/>
      <c r="I323" s="48"/>
      <c r="J323" s="48"/>
      <c r="K323" s="48"/>
      <c r="L323" s="48"/>
      <c r="M323" s="48"/>
      <c r="N323" s="48"/>
      <c r="O323" s="48"/>
      <c r="P323" s="2"/>
      <c r="Q323" s="2"/>
      <c r="R323" s="2"/>
      <c r="S323" s="2"/>
      <c r="T323" s="2"/>
      <c r="U323" s="2"/>
      <c r="V323" s="2"/>
      <c r="W323" s="2"/>
      <c r="X323" s="2"/>
      <c r="Y323" s="2"/>
      <c r="Z323" s="2"/>
    </row>
    <row r="324" spans="1:26" ht="15.75" customHeight="1">
      <c r="A324" s="146"/>
      <c r="B324" s="97" t="s">
        <v>610</v>
      </c>
      <c r="C324" s="175">
        <v>0.05</v>
      </c>
      <c r="D324" s="147" t="e">
        <f>(C332+C333)*C324</f>
        <v>#DIV/0!</v>
      </c>
      <c r="E324" s="48"/>
      <c r="F324" s="48"/>
      <c r="G324" s="48"/>
      <c r="H324" s="48"/>
      <c r="I324" s="48"/>
      <c r="J324" s="48"/>
      <c r="K324" s="48"/>
      <c r="L324" s="48"/>
      <c r="M324" s="48"/>
      <c r="N324" s="48"/>
      <c r="O324" s="48"/>
      <c r="P324" s="2"/>
      <c r="Q324" s="2"/>
      <c r="R324" s="2"/>
      <c r="S324" s="2"/>
      <c r="T324" s="2"/>
      <c r="U324" s="2"/>
      <c r="V324" s="2"/>
      <c r="W324" s="2"/>
      <c r="X324" s="2"/>
      <c r="Y324" s="2"/>
      <c r="Z324" s="2"/>
    </row>
    <row r="325" spans="1:26" ht="15.75" customHeight="1">
      <c r="A325" s="146"/>
      <c r="B325" s="96" t="s">
        <v>611</v>
      </c>
      <c r="C325" s="175">
        <v>1.3299999999999999E-2</v>
      </c>
      <c r="D325" s="147" t="e">
        <f>(C332+C333)*C325</f>
        <v>#DIV/0!</v>
      </c>
      <c r="E325" s="48"/>
      <c r="F325" s="48"/>
      <c r="G325" s="48"/>
      <c r="H325" s="48"/>
      <c r="I325" s="48"/>
      <c r="J325" s="48"/>
      <c r="K325" s="48"/>
      <c r="L325" s="48"/>
      <c r="M325" s="48"/>
      <c r="N325" s="48"/>
      <c r="O325" s="48"/>
      <c r="P325" s="2"/>
      <c r="Q325" s="2"/>
      <c r="R325" s="2"/>
      <c r="S325" s="2"/>
      <c r="T325" s="2"/>
      <c r="U325" s="2"/>
      <c r="V325" s="2"/>
      <c r="W325" s="2"/>
      <c r="X325" s="2"/>
      <c r="Y325" s="2"/>
      <c r="Z325" s="2"/>
    </row>
    <row r="326" spans="1:26" ht="15.75" customHeight="1">
      <c r="A326" s="205" t="s">
        <v>620</v>
      </c>
      <c r="B326" s="132" t="s">
        <v>621</v>
      </c>
      <c r="C326" s="133" t="s">
        <v>622</v>
      </c>
      <c r="D326" s="148" t="s">
        <v>623</v>
      </c>
      <c r="E326" s="48"/>
      <c r="F326" s="48"/>
      <c r="G326" s="48"/>
      <c r="H326" s="48"/>
      <c r="I326" s="48"/>
      <c r="J326" s="48"/>
      <c r="K326" s="48"/>
      <c r="L326" s="48"/>
      <c r="M326" s="48"/>
      <c r="N326" s="48"/>
      <c r="O326" s="48"/>
      <c r="P326" s="2"/>
      <c r="Q326" s="2"/>
      <c r="R326" s="2"/>
      <c r="S326" s="2"/>
      <c r="T326" s="2"/>
      <c r="U326" s="2"/>
      <c r="V326" s="2"/>
      <c r="W326" s="2"/>
      <c r="X326" s="2"/>
      <c r="Y326" s="2"/>
      <c r="Z326" s="2"/>
    </row>
    <row r="327" spans="1:26" ht="15.75" customHeight="1">
      <c r="A327" s="206"/>
      <c r="B327" s="134" t="e">
        <f>C332+C333</f>
        <v>#DIV/0!</v>
      </c>
      <c r="C327" s="176">
        <f>C257</f>
        <v>0.19470000000000001</v>
      </c>
      <c r="D327" s="127" t="e">
        <f>B327*C327/1</f>
        <v>#DIV/0!</v>
      </c>
      <c r="E327" s="48"/>
      <c r="F327" s="48"/>
      <c r="G327" s="48"/>
      <c r="H327" s="48"/>
      <c r="I327" s="48"/>
      <c r="J327" s="48"/>
      <c r="K327" s="48"/>
      <c r="L327" s="48"/>
      <c r="M327" s="48"/>
      <c r="N327" s="48"/>
      <c r="O327" s="48"/>
      <c r="P327" s="2"/>
      <c r="Q327" s="2"/>
      <c r="R327" s="2"/>
      <c r="S327" s="2"/>
      <c r="T327" s="2"/>
      <c r="U327" s="2"/>
      <c r="V327" s="2"/>
      <c r="W327" s="2"/>
      <c r="X327" s="2"/>
      <c r="Y327" s="2"/>
      <c r="Z327" s="2"/>
    </row>
    <row r="328" spans="1:26" ht="18" customHeight="1">
      <c r="A328" s="179" t="s">
        <v>89</v>
      </c>
      <c r="B328" s="183"/>
      <c r="C328" s="180"/>
      <c r="D328" s="24" t="e">
        <f>D327</f>
        <v>#DIV/0!</v>
      </c>
      <c r="E328" s="48"/>
      <c r="F328" s="48"/>
      <c r="G328" s="48"/>
      <c r="H328" s="48"/>
      <c r="I328" s="48"/>
      <c r="J328" s="48"/>
      <c r="K328" s="48"/>
      <c r="L328" s="48"/>
      <c r="M328" s="48"/>
      <c r="N328" s="48"/>
      <c r="O328" s="48"/>
      <c r="P328" s="2"/>
      <c r="Q328" s="2"/>
      <c r="R328" s="2"/>
      <c r="S328" s="2"/>
      <c r="T328" s="2"/>
      <c r="U328" s="2"/>
      <c r="V328" s="2"/>
      <c r="W328" s="2"/>
      <c r="X328" s="2"/>
      <c r="Y328" s="2"/>
      <c r="Z328" s="2"/>
    </row>
    <row r="329" spans="1:26" ht="15.75" customHeight="1">
      <c r="A329" s="48"/>
      <c r="B329" s="48"/>
      <c r="C329" s="48"/>
      <c r="D329" s="48"/>
      <c r="E329" s="48"/>
      <c r="F329" s="48"/>
      <c r="G329" s="48"/>
      <c r="H329" s="48"/>
      <c r="I329" s="48"/>
      <c r="J329" s="48"/>
      <c r="K329" s="48"/>
      <c r="L329" s="48"/>
      <c r="M329" s="48"/>
      <c r="N329" s="48"/>
      <c r="O329" s="48"/>
      <c r="P329" s="2"/>
      <c r="Q329" s="2"/>
      <c r="R329" s="2"/>
      <c r="S329" s="2"/>
      <c r="T329" s="2"/>
      <c r="U329" s="2"/>
      <c r="V329" s="2"/>
      <c r="W329" s="2"/>
      <c r="X329" s="2"/>
      <c r="Y329" s="2"/>
      <c r="Z329" s="2"/>
    </row>
    <row r="330" spans="1:26" ht="15.75" customHeight="1">
      <c r="A330" s="48"/>
      <c r="B330" s="48"/>
      <c r="C330" s="48"/>
      <c r="D330" s="48"/>
      <c r="E330" s="48"/>
      <c r="F330" s="48"/>
      <c r="G330" s="48"/>
      <c r="H330" s="48"/>
      <c r="I330" s="48"/>
      <c r="J330" s="48"/>
      <c r="K330" s="48"/>
      <c r="L330" s="48"/>
      <c r="M330" s="48"/>
      <c r="N330" s="48"/>
      <c r="O330" s="48"/>
      <c r="P330" s="2"/>
      <c r="Q330" s="2"/>
      <c r="R330" s="2"/>
      <c r="S330" s="2"/>
      <c r="T330" s="2"/>
      <c r="U330" s="2"/>
      <c r="V330" s="2"/>
      <c r="W330" s="2"/>
      <c r="X330" s="2"/>
      <c r="Y330" s="2"/>
      <c r="Z330" s="2"/>
    </row>
    <row r="331" spans="1:26" ht="15.75" customHeight="1">
      <c r="A331" s="194" t="s">
        <v>227</v>
      </c>
      <c r="B331" s="183"/>
      <c r="C331" s="180"/>
      <c r="D331" s="48"/>
      <c r="E331" s="48"/>
      <c r="F331" s="48"/>
      <c r="G331" s="48"/>
      <c r="H331" s="48"/>
      <c r="I331" s="48"/>
      <c r="J331" s="48"/>
      <c r="K331" s="48"/>
      <c r="L331" s="48"/>
      <c r="M331" s="48"/>
      <c r="N331" s="48"/>
      <c r="O331" s="48"/>
      <c r="P331" s="2"/>
      <c r="Q331" s="2"/>
      <c r="R331" s="2"/>
      <c r="S331" s="2"/>
      <c r="T331" s="2"/>
      <c r="U331" s="2"/>
      <c r="V331" s="2"/>
      <c r="W331" s="2"/>
      <c r="X331" s="2"/>
      <c r="Y331" s="2"/>
      <c r="Z331" s="2"/>
    </row>
    <row r="332" spans="1:26" ht="15.75" customHeight="1">
      <c r="A332" s="77" t="s">
        <v>8</v>
      </c>
      <c r="B332" s="78" t="s">
        <v>228</v>
      </c>
      <c r="C332" s="79">
        <f>C266</f>
        <v>0</v>
      </c>
      <c r="D332" s="48"/>
      <c r="E332" s="48"/>
      <c r="F332" s="48"/>
      <c r="G332" s="48"/>
      <c r="H332" s="48"/>
      <c r="I332" s="48"/>
      <c r="J332" s="48"/>
      <c r="K332" s="48"/>
      <c r="L332" s="48"/>
      <c r="M332" s="48"/>
      <c r="N332" s="48"/>
      <c r="O332" s="48"/>
      <c r="P332" s="2"/>
      <c r="Q332" s="2"/>
      <c r="R332" s="2"/>
      <c r="S332" s="2"/>
      <c r="T332" s="2"/>
      <c r="U332" s="2"/>
      <c r="V332" s="2"/>
      <c r="W332" s="2"/>
      <c r="X332" s="2"/>
      <c r="Y332" s="2"/>
      <c r="Z332" s="2"/>
    </row>
    <row r="333" spans="1:26" ht="15.75" customHeight="1">
      <c r="A333" s="77" t="s">
        <v>11</v>
      </c>
      <c r="B333" s="78" t="s">
        <v>229</v>
      </c>
      <c r="C333" s="79" t="e">
        <f>C310</f>
        <v>#DIV/0!</v>
      </c>
      <c r="D333" s="48"/>
      <c r="E333" s="48"/>
      <c r="F333" s="48"/>
      <c r="G333" s="48"/>
      <c r="H333" s="48"/>
      <c r="I333" s="48"/>
      <c r="J333" s="48"/>
      <c r="K333" s="48"/>
      <c r="L333" s="48"/>
      <c r="M333" s="48"/>
      <c r="N333" s="48"/>
      <c r="O333" s="48"/>
      <c r="P333" s="2"/>
      <c r="Q333" s="2"/>
      <c r="R333" s="2"/>
      <c r="S333" s="2"/>
      <c r="T333" s="2"/>
      <c r="U333" s="2"/>
      <c r="V333" s="2"/>
      <c r="W333" s="2"/>
      <c r="X333" s="2"/>
      <c r="Y333" s="2"/>
      <c r="Z333" s="2"/>
    </row>
    <row r="334" spans="1:26" ht="15.75" customHeight="1">
      <c r="A334" s="77" t="s">
        <v>13</v>
      </c>
      <c r="B334" s="78" t="s">
        <v>230</v>
      </c>
      <c r="C334" s="79" t="e">
        <f>D328</f>
        <v>#DIV/0!</v>
      </c>
      <c r="D334" s="48"/>
      <c r="E334" s="48"/>
      <c r="F334" s="48"/>
      <c r="G334" s="48"/>
      <c r="H334" s="48"/>
      <c r="I334" s="48"/>
      <c r="J334" s="48"/>
      <c r="K334" s="48"/>
      <c r="L334" s="48"/>
      <c r="M334" s="48"/>
      <c r="N334" s="48"/>
      <c r="O334" s="48"/>
      <c r="P334" s="2"/>
      <c r="Q334" s="2"/>
      <c r="R334" s="2"/>
      <c r="S334" s="2"/>
      <c r="T334" s="2"/>
      <c r="U334" s="2"/>
      <c r="V334" s="2"/>
      <c r="W334" s="2"/>
      <c r="X334" s="2"/>
      <c r="Y334" s="2"/>
      <c r="Z334" s="2"/>
    </row>
    <row r="335" spans="1:26" ht="15.75" customHeight="1">
      <c r="A335" s="77" t="s">
        <v>16</v>
      </c>
      <c r="B335" s="78" t="s">
        <v>231</v>
      </c>
      <c r="C335" s="79" t="e">
        <f>C332+C333+C334</f>
        <v>#DIV/0!</v>
      </c>
      <c r="D335" s="48"/>
      <c r="E335" s="48"/>
      <c r="F335" s="48"/>
      <c r="G335" s="48"/>
      <c r="H335" s="48"/>
      <c r="I335" s="48"/>
      <c r="J335" s="48"/>
      <c r="K335" s="48"/>
      <c r="L335" s="48"/>
      <c r="M335" s="48"/>
      <c r="N335" s="48"/>
      <c r="O335" s="48"/>
      <c r="P335" s="2"/>
      <c r="Q335" s="2"/>
      <c r="R335" s="2"/>
      <c r="S335" s="2"/>
      <c r="T335" s="2"/>
      <c r="U335" s="2"/>
      <c r="V335" s="2"/>
      <c r="W335" s="2"/>
      <c r="X335" s="2"/>
      <c r="Y335" s="2"/>
      <c r="Z335" s="2"/>
    </row>
    <row r="336" spans="1:26" ht="15.75" customHeight="1">
      <c r="A336" s="77" t="s">
        <v>54</v>
      </c>
      <c r="B336" s="78" t="s">
        <v>232</v>
      </c>
      <c r="C336" s="80">
        <f>E26</f>
        <v>27056</v>
      </c>
      <c r="D336" s="48"/>
      <c r="E336" s="48"/>
      <c r="F336" s="48"/>
      <c r="G336" s="48"/>
      <c r="H336" s="48"/>
      <c r="I336" s="48"/>
      <c r="J336" s="48"/>
      <c r="K336" s="48"/>
      <c r="L336" s="48"/>
      <c r="M336" s="48"/>
      <c r="N336" s="48"/>
      <c r="O336" s="48"/>
      <c r="P336" s="2"/>
      <c r="Q336" s="2"/>
      <c r="R336" s="2"/>
      <c r="S336" s="2"/>
      <c r="T336" s="2"/>
      <c r="U336" s="2"/>
      <c r="V336" s="2"/>
      <c r="W336" s="2"/>
      <c r="X336" s="2"/>
      <c r="Y336" s="2"/>
      <c r="Z336" s="2"/>
    </row>
    <row r="337" spans="1:26" ht="15.75" customHeight="1">
      <c r="A337" s="77" t="s">
        <v>56</v>
      </c>
      <c r="B337" s="78" t="s">
        <v>233</v>
      </c>
      <c r="C337" s="81" t="e">
        <f>C335/C336</f>
        <v>#DIV/0!</v>
      </c>
      <c r="D337" s="48"/>
      <c r="E337" s="48"/>
      <c r="F337" s="48"/>
      <c r="G337" s="48"/>
      <c r="H337" s="48"/>
      <c r="I337" s="48"/>
      <c r="J337" s="48"/>
      <c r="K337" s="48"/>
      <c r="L337" s="48"/>
      <c r="M337" s="48"/>
      <c r="N337" s="48"/>
      <c r="O337" s="48"/>
      <c r="P337" s="2"/>
      <c r="Q337" s="2"/>
      <c r="R337" s="2"/>
      <c r="S337" s="2"/>
      <c r="T337" s="2"/>
      <c r="U337" s="2"/>
      <c r="V337" s="2"/>
      <c r="W337" s="2"/>
      <c r="X337" s="2"/>
      <c r="Y337" s="2"/>
      <c r="Z337" s="2"/>
    </row>
    <row r="338" spans="1:26" ht="15.75" customHeight="1">
      <c r="A338" s="48"/>
      <c r="B338" s="48"/>
      <c r="C338" s="48"/>
      <c r="D338" s="48"/>
      <c r="E338" s="48"/>
      <c r="F338" s="48"/>
      <c r="G338" s="48"/>
      <c r="H338" s="48"/>
      <c r="I338" s="48"/>
      <c r="J338" s="48"/>
      <c r="K338" s="48"/>
      <c r="L338" s="48"/>
      <c r="M338" s="48"/>
      <c r="N338" s="48"/>
      <c r="O338" s="48"/>
      <c r="P338" s="2"/>
      <c r="Q338" s="2"/>
      <c r="R338" s="2"/>
      <c r="S338" s="2"/>
      <c r="T338" s="2"/>
      <c r="U338" s="2"/>
      <c r="V338" s="2"/>
      <c r="W338" s="2"/>
      <c r="X338" s="2"/>
      <c r="Y338" s="2"/>
      <c r="Z338" s="2"/>
    </row>
    <row r="339" spans="1:26" ht="15.75" customHeight="1">
      <c r="A339" s="82" t="s">
        <v>234</v>
      </c>
      <c r="B339" s="83"/>
      <c r="C339" s="72"/>
      <c r="D339" s="72"/>
      <c r="E339" s="72"/>
      <c r="F339" s="72"/>
      <c r="G339" s="72"/>
      <c r="H339" s="72"/>
      <c r="I339" s="72"/>
      <c r="J339" s="48"/>
      <c r="K339" s="48"/>
      <c r="L339" s="48"/>
      <c r="M339" s="48"/>
      <c r="N339" s="48"/>
      <c r="O339" s="48"/>
      <c r="P339" s="2"/>
      <c r="Q339" s="2"/>
      <c r="R339" s="2"/>
      <c r="S339" s="2"/>
      <c r="T339" s="2"/>
      <c r="U339" s="2"/>
      <c r="V339" s="2"/>
      <c r="W339" s="2"/>
      <c r="X339" s="2"/>
      <c r="Y339" s="2"/>
      <c r="Z339" s="2"/>
    </row>
    <row r="340" spans="1:26" ht="15.75" customHeight="1">
      <c r="A340" s="84"/>
      <c r="B340" s="84"/>
      <c r="C340" s="72"/>
      <c r="D340" s="72"/>
      <c r="E340" s="48"/>
      <c r="F340" s="48"/>
      <c r="G340" s="48"/>
      <c r="H340" s="48"/>
      <c r="I340" s="48"/>
      <c r="J340" s="48"/>
      <c r="K340" s="48"/>
      <c r="L340" s="48"/>
      <c r="M340" s="48"/>
      <c r="N340" s="48"/>
      <c r="O340" s="48"/>
      <c r="P340" s="2"/>
      <c r="Q340" s="2"/>
      <c r="R340" s="2"/>
      <c r="S340" s="2"/>
      <c r="T340" s="2"/>
      <c r="U340" s="2"/>
      <c r="V340" s="2"/>
      <c r="W340" s="2"/>
      <c r="X340" s="2"/>
      <c r="Y340" s="2"/>
      <c r="Z340" s="2"/>
    </row>
    <row r="341" spans="1:26" ht="15.75" customHeight="1">
      <c r="A341" s="72"/>
      <c r="B341" s="72"/>
      <c r="C341" s="72"/>
      <c r="D341" s="72"/>
      <c r="E341" s="72"/>
      <c r="F341" s="48"/>
      <c r="G341" s="48"/>
      <c r="H341" s="48"/>
      <c r="I341" s="48"/>
      <c r="J341" s="48"/>
      <c r="K341" s="48"/>
      <c r="L341" s="48"/>
      <c r="M341" s="48"/>
      <c r="N341" s="48"/>
      <c r="O341" s="48"/>
      <c r="P341" s="2"/>
      <c r="Q341" s="2"/>
      <c r="R341" s="2"/>
      <c r="S341" s="2"/>
      <c r="T341" s="2"/>
      <c r="U341" s="2"/>
      <c r="V341" s="2"/>
      <c r="W341" s="2"/>
      <c r="X341" s="2"/>
      <c r="Y341" s="2"/>
      <c r="Z341" s="2"/>
    </row>
    <row r="342" spans="1:26" ht="15.75" customHeight="1">
      <c r="A342" s="199" t="s">
        <v>235</v>
      </c>
      <c r="B342" s="200"/>
      <c r="C342" s="72"/>
      <c r="D342" s="72"/>
      <c r="E342" s="72"/>
      <c r="F342" s="48"/>
      <c r="G342" s="48"/>
      <c r="H342" s="48"/>
      <c r="I342" s="48"/>
      <c r="J342" s="48"/>
      <c r="K342" s="48"/>
      <c r="L342" s="48"/>
      <c r="M342" s="48"/>
      <c r="N342" s="48"/>
      <c r="O342" s="48"/>
      <c r="P342" s="2"/>
      <c r="Q342" s="2"/>
      <c r="R342" s="2"/>
      <c r="S342" s="2"/>
      <c r="T342" s="2"/>
      <c r="U342" s="2"/>
      <c r="V342" s="2"/>
      <c r="W342" s="2"/>
      <c r="X342" s="2"/>
      <c r="Y342" s="2"/>
      <c r="Z342" s="2"/>
    </row>
    <row r="343" spans="1:26" ht="15.75" customHeight="1">
      <c r="A343" s="48"/>
      <c r="B343" s="48"/>
      <c r="C343" s="48"/>
      <c r="D343" s="48"/>
      <c r="E343" s="48"/>
      <c r="F343" s="48"/>
      <c r="G343" s="48"/>
      <c r="H343" s="48"/>
      <c r="I343" s="48"/>
      <c r="J343" s="48"/>
      <c r="K343" s="48"/>
      <c r="L343" s="48"/>
      <c r="M343" s="48"/>
      <c r="N343" s="48"/>
      <c r="O343" s="48"/>
      <c r="P343" s="2"/>
      <c r="Q343" s="2"/>
      <c r="R343" s="2"/>
      <c r="S343" s="2"/>
      <c r="T343" s="2"/>
      <c r="U343" s="2"/>
      <c r="V343" s="2"/>
      <c r="W343" s="2"/>
      <c r="X343" s="2"/>
      <c r="Y343" s="2"/>
      <c r="Z343" s="2"/>
    </row>
    <row r="344" spans="1:26" ht="15.75" customHeight="1">
      <c r="A344" s="199" t="s">
        <v>235</v>
      </c>
      <c r="B344" s="200"/>
      <c r="C344" s="72"/>
      <c r="D344" s="72"/>
      <c r="E344" s="72"/>
      <c r="F344" s="48"/>
      <c r="G344" s="48"/>
      <c r="H344" s="48"/>
      <c r="I344" s="48"/>
      <c r="J344" s="48"/>
      <c r="K344" s="48"/>
      <c r="L344" s="48"/>
      <c r="M344" s="48"/>
      <c r="N344" s="48"/>
      <c r="O344" s="48"/>
      <c r="P344" s="2"/>
      <c r="Q344" s="2"/>
      <c r="R344" s="2"/>
      <c r="S344" s="2"/>
      <c r="T344" s="2"/>
      <c r="U344" s="2"/>
      <c r="V344" s="2"/>
      <c r="W344" s="2"/>
      <c r="X344" s="2"/>
      <c r="Y344" s="2"/>
      <c r="Z344" s="2"/>
    </row>
    <row r="345" spans="1:26" ht="15.75" customHeight="1">
      <c r="A345" s="48"/>
      <c r="B345" s="48"/>
      <c r="C345" s="48"/>
      <c r="D345" s="48"/>
      <c r="E345" s="48"/>
      <c r="F345" s="48"/>
      <c r="G345" s="48"/>
      <c r="H345" s="48"/>
      <c r="I345" s="48"/>
      <c r="J345" s="48"/>
      <c r="K345" s="48"/>
      <c r="L345" s="48"/>
      <c r="M345" s="48"/>
      <c r="N345" s="48"/>
      <c r="O345" s="48"/>
      <c r="P345" s="2"/>
      <c r="Q345" s="2"/>
      <c r="R345" s="2"/>
      <c r="S345" s="2"/>
      <c r="T345" s="2"/>
      <c r="U345" s="2"/>
      <c r="V345" s="2"/>
      <c r="W345" s="2"/>
      <c r="X345" s="2"/>
      <c r="Y345" s="2"/>
      <c r="Z345" s="2"/>
    </row>
    <row r="346" spans="1:26" ht="15.75" customHeight="1">
      <c r="A346" s="48"/>
      <c r="B346" s="48"/>
      <c r="C346" s="48"/>
      <c r="D346" s="48"/>
      <c r="E346" s="48"/>
      <c r="F346" s="48"/>
      <c r="G346" s="48"/>
      <c r="H346" s="48"/>
      <c r="I346" s="48"/>
      <c r="J346" s="48"/>
      <c r="K346" s="48"/>
      <c r="L346" s="48"/>
      <c r="M346" s="48"/>
      <c r="N346" s="48"/>
      <c r="O346" s="48"/>
      <c r="P346" s="2"/>
      <c r="Q346" s="2"/>
      <c r="R346" s="2"/>
      <c r="S346" s="2"/>
      <c r="T346" s="2"/>
      <c r="U346" s="2"/>
      <c r="V346" s="2"/>
      <c r="W346" s="2"/>
      <c r="X346" s="2"/>
      <c r="Y346" s="2"/>
      <c r="Z346" s="2"/>
    </row>
    <row r="347" spans="1:26" ht="15.75" customHeight="1">
      <c r="A347" s="48"/>
      <c r="B347" s="48"/>
      <c r="C347" s="48"/>
      <c r="D347" s="48"/>
      <c r="E347" s="48"/>
      <c r="F347" s="48"/>
      <c r="G347" s="48"/>
      <c r="H347" s="48"/>
      <c r="I347" s="48"/>
      <c r="J347" s="48"/>
      <c r="K347" s="48"/>
      <c r="L347" s="48"/>
      <c r="M347" s="48"/>
      <c r="N347" s="48"/>
      <c r="O347" s="48"/>
      <c r="P347" s="2"/>
      <c r="Q347" s="2"/>
      <c r="R347" s="2"/>
      <c r="S347" s="2"/>
      <c r="T347" s="2"/>
      <c r="U347" s="2"/>
      <c r="V347" s="2"/>
      <c r="W347" s="2"/>
      <c r="X347" s="2"/>
      <c r="Y347" s="2"/>
      <c r="Z347" s="2"/>
    </row>
    <row r="348" spans="1:26" ht="15.75" customHeight="1">
      <c r="A348" s="48"/>
      <c r="B348" s="48"/>
      <c r="C348" s="48"/>
      <c r="D348" s="48"/>
      <c r="E348" s="48"/>
      <c r="F348" s="48"/>
      <c r="G348" s="48"/>
      <c r="H348" s="48"/>
      <c r="I348" s="48"/>
      <c r="J348" s="48"/>
      <c r="K348" s="48"/>
      <c r="L348" s="48"/>
      <c r="M348" s="48"/>
      <c r="N348" s="48"/>
      <c r="O348" s="48"/>
      <c r="P348" s="2"/>
      <c r="Q348" s="2"/>
      <c r="R348" s="2"/>
      <c r="S348" s="2"/>
      <c r="T348" s="2"/>
      <c r="U348" s="2"/>
      <c r="V348" s="2"/>
      <c r="W348" s="2"/>
      <c r="X348" s="2"/>
      <c r="Y348" s="2"/>
      <c r="Z348" s="2"/>
    </row>
    <row r="349" spans="1:26" ht="15.75" customHeight="1">
      <c r="A349" s="48"/>
      <c r="B349" s="48"/>
      <c r="C349" s="48"/>
      <c r="D349" s="48"/>
      <c r="E349" s="48"/>
      <c r="F349" s="48"/>
      <c r="G349" s="48"/>
      <c r="H349" s="48"/>
      <c r="I349" s="48"/>
      <c r="J349" s="48"/>
      <c r="K349" s="48"/>
      <c r="L349" s="48"/>
      <c r="M349" s="48"/>
      <c r="N349" s="48"/>
      <c r="O349" s="48"/>
      <c r="P349" s="2"/>
      <c r="Q349" s="2"/>
      <c r="R349" s="2"/>
      <c r="S349" s="2"/>
      <c r="T349" s="2"/>
      <c r="U349" s="2"/>
      <c r="V349" s="2"/>
      <c r="W349" s="2"/>
      <c r="X349" s="2"/>
      <c r="Y349" s="2"/>
      <c r="Z349" s="2"/>
    </row>
    <row r="350" spans="1:26" ht="15.75" customHeight="1">
      <c r="A350" s="48"/>
      <c r="B350" s="48"/>
      <c r="C350" s="48"/>
      <c r="D350" s="48"/>
      <c r="E350" s="48"/>
      <c r="F350" s="48"/>
      <c r="G350" s="48"/>
      <c r="H350" s="48"/>
      <c r="I350" s="48"/>
      <c r="J350" s="48"/>
      <c r="K350" s="48"/>
      <c r="L350" s="48"/>
      <c r="M350" s="48"/>
      <c r="N350" s="48"/>
      <c r="O350" s="48"/>
      <c r="P350" s="2"/>
      <c r="Q350" s="2"/>
      <c r="R350" s="2"/>
      <c r="S350" s="2"/>
      <c r="T350" s="2"/>
      <c r="U350" s="2"/>
      <c r="V350" s="2"/>
      <c r="W350" s="2"/>
      <c r="X350" s="2"/>
      <c r="Y350" s="2"/>
      <c r="Z350" s="2"/>
    </row>
    <row r="351" spans="1:26" ht="15.75" customHeight="1">
      <c r="A351" s="48"/>
      <c r="B351" s="48"/>
      <c r="C351" s="48"/>
      <c r="D351" s="48"/>
      <c r="E351" s="48"/>
      <c r="F351" s="48"/>
      <c r="G351" s="48"/>
      <c r="H351" s="48"/>
      <c r="I351" s="48"/>
      <c r="J351" s="48"/>
      <c r="K351" s="48"/>
      <c r="L351" s="48"/>
      <c r="M351" s="48"/>
      <c r="N351" s="48"/>
      <c r="O351" s="48"/>
      <c r="P351" s="2"/>
      <c r="Q351" s="2"/>
      <c r="R351" s="2"/>
      <c r="S351" s="2"/>
      <c r="T351" s="2"/>
      <c r="U351" s="2"/>
      <c r="V351" s="2"/>
      <c r="W351" s="2"/>
      <c r="X351" s="2"/>
      <c r="Y351" s="2"/>
      <c r="Z351" s="2"/>
    </row>
    <row r="352" spans="1:26" ht="15.75" customHeight="1">
      <c r="A352" s="48"/>
      <c r="B352" s="48"/>
      <c r="C352" s="48"/>
      <c r="D352" s="48"/>
      <c r="E352" s="48"/>
      <c r="F352" s="48"/>
      <c r="G352" s="48"/>
      <c r="H352" s="48"/>
      <c r="I352" s="48"/>
      <c r="J352" s="48"/>
      <c r="K352" s="48"/>
      <c r="L352" s="48"/>
      <c r="M352" s="48"/>
      <c r="N352" s="48"/>
      <c r="O352" s="48"/>
      <c r="P352" s="2"/>
      <c r="Q352" s="2"/>
      <c r="R352" s="2"/>
      <c r="S352" s="2"/>
      <c r="T352" s="2"/>
      <c r="U352" s="2"/>
      <c r="V352" s="2"/>
      <c r="W352" s="2"/>
      <c r="X352" s="2"/>
      <c r="Y352" s="2"/>
      <c r="Z352" s="2"/>
    </row>
    <row r="353" spans="1:26" ht="15.75" customHeight="1">
      <c r="A353" s="48"/>
      <c r="B353" s="48"/>
      <c r="C353" s="48"/>
      <c r="D353" s="48"/>
      <c r="E353" s="48"/>
      <c r="F353" s="48"/>
      <c r="G353" s="48"/>
      <c r="H353" s="48"/>
      <c r="I353" s="48"/>
      <c r="J353" s="48"/>
      <c r="K353" s="48"/>
      <c r="L353" s="48"/>
      <c r="M353" s="48"/>
      <c r="N353" s="48"/>
      <c r="O353" s="48"/>
      <c r="P353" s="2"/>
      <c r="Q353" s="2"/>
      <c r="R353" s="2"/>
      <c r="S353" s="2"/>
      <c r="T353" s="2"/>
      <c r="U353" s="2"/>
      <c r="V353" s="2"/>
      <c r="W353" s="2"/>
      <c r="X353" s="2"/>
      <c r="Y353" s="2"/>
      <c r="Z353" s="2"/>
    </row>
    <row r="354" spans="1:26" ht="15.75" customHeight="1">
      <c r="A354" s="48"/>
      <c r="B354" s="48"/>
      <c r="C354" s="48"/>
      <c r="D354" s="48"/>
      <c r="E354" s="48"/>
      <c r="F354" s="48"/>
      <c r="G354" s="48"/>
      <c r="H354" s="48"/>
      <c r="I354" s="48"/>
      <c r="J354" s="48"/>
      <c r="K354" s="48"/>
      <c r="L354" s="48"/>
      <c r="M354" s="48"/>
      <c r="N354" s="48"/>
      <c r="O354" s="48"/>
      <c r="P354" s="2"/>
      <c r="Q354" s="2"/>
      <c r="R354" s="2"/>
      <c r="S354" s="2"/>
      <c r="T354" s="2"/>
      <c r="U354" s="2"/>
      <c r="V354" s="2"/>
      <c r="W354" s="2"/>
      <c r="X354" s="2"/>
      <c r="Y354" s="2"/>
      <c r="Z354" s="2"/>
    </row>
    <row r="355" spans="1:26" ht="15.75" customHeight="1">
      <c r="A355" s="48"/>
      <c r="B355" s="48"/>
      <c r="C355" s="48"/>
      <c r="D355" s="48"/>
      <c r="E355" s="48"/>
      <c r="F355" s="48"/>
      <c r="G355" s="48"/>
      <c r="H355" s="48"/>
      <c r="I355" s="48"/>
      <c r="J355" s="48"/>
      <c r="K355" s="48"/>
      <c r="L355" s="48"/>
      <c r="M355" s="48"/>
      <c r="N355" s="48"/>
      <c r="O355" s="48"/>
      <c r="P355" s="2"/>
      <c r="Q355" s="2"/>
      <c r="R355" s="2"/>
      <c r="S355" s="2"/>
      <c r="T355" s="2"/>
      <c r="U355" s="2"/>
      <c r="V355" s="2"/>
      <c r="W355" s="2"/>
      <c r="X355" s="2"/>
      <c r="Y355" s="2"/>
      <c r="Z355" s="2"/>
    </row>
    <row r="356" spans="1:26" ht="15.75" customHeight="1">
      <c r="A356" s="48"/>
      <c r="B356" s="48"/>
      <c r="C356" s="48"/>
      <c r="D356" s="48"/>
      <c r="E356" s="48"/>
      <c r="F356" s="48"/>
      <c r="G356" s="48"/>
      <c r="H356" s="48"/>
      <c r="I356" s="48"/>
      <c r="J356" s="48"/>
      <c r="K356" s="48"/>
      <c r="L356" s="48"/>
      <c r="M356" s="48"/>
      <c r="N356" s="48"/>
      <c r="O356" s="48"/>
      <c r="P356" s="2"/>
      <c r="Q356" s="2"/>
      <c r="R356" s="2"/>
      <c r="S356" s="2"/>
      <c r="T356" s="2"/>
      <c r="U356" s="2"/>
      <c r="V356" s="2"/>
      <c r="W356" s="2"/>
      <c r="X356" s="2"/>
      <c r="Y356" s="2"/>
      <c r="Z356" s="2"/>
    </row>
    <row r="357" spans="1:26" ht="15.75" customHeight="1">
      <c r="A357" s="48"/>
      <c r="B357" s="48"/>
      <c r="C357" s="48"/>
      <c r="D357" s="48"/>
      <c r="E357" s="48"/>
      <c r="F357" s="48"/>
      <c r="G357" s="48"/>
      <c r="H357" s="48"/>
      <c r="I357" s="48"/>
      <c r="J357" s="48"/>
      <c r="K357" s="48"/>
      <c r="L357" s="48"/>
      <c r="M357" s="48"/>
      <c r="N357" s="48"/>
      <c r="O357" s="48"/>
      <c r="P357" s="2"/>
      <c r="Q357" s="2"/>
      <c r="R357" s="2"/>
      <c r="S357" s="2"/>
      <c r="T357" s="2"/>
      <c r="U357" s="2"/>
      <c r="V357" s="2"/>
      <c r="W357" s="2"/>
      <c r="X357" s="2"/>
      <c r="Y357" s="2"/>
      <c r="Z357" s="2"/>
    </row>
    <row r="358" spans="1:26" ht="15.75" customHeight="1">
      <c r="A358" s="48"/>
      <c r="B358" s="48"/>
      <c r="C358" s="48"/>
      <c r="D358" s="48"/>
      <c r="E358" s="48"/>
      <c r="F358" s="48"/>
      <c r="G358" s="48"/>
      <c r="H358" s="48"/>
      <c r="I358" s="48"/>
      <c r="J358" s="48"/>
      <c r="K358" s="48"/>
      <c r="L358" s="48"/>
      <c r="M358" s="48"/>
      <c r="N358" s="48"/>
      <c r="O358" s="48"/>
      <c r="P358" s="2"/>
      <c r="Q358" s="2"/>
      <c r="R358" s="2"/>
      <c r="S358" s="2"/>
      <c r="T358" s="2"/>
      <c r="U358" s="2"/>
      <c r="V358" s="2"/>
      <c r="W358" s="2"/>
      <c r="X358" s="2"/>
      <c r="Y358" s="2"/>
      <c r="Z358" s="2"/>
    </row>
    <row r="359" spans="1:26" ht="15.75" customHeight="1">
      <c r="A359" s="48"/>
      <c r="B359" s="48"/>
      <c r="C359" s="48"/>
      <c r="D359" s="48"/>
      <c r="E359" s="48"/>
      <c r="F359" s="48"/>
      <c r="G359" s="48"/>
      <c r="H359" s="48"/>
      <c r="I359" s="48"/>
      <c r="J359" s="48"/>
      <c r="K359" s="48"/>
      <c r="L359" s="48"/>
      <c r="M359" s="48"/>
      <c r="N359" s="48"/>
      <c r="O359" s="48"/>
      <c r="P359" s="2"/>
      <c r="Q359" s="2"/>
      <c r="R359" s="2"/>
      <c r="S359" s="2"/>
      <c r="T359" s="2"/>
      <c r="U359" s="2"/>
      <c r="V359" s="2"/>
      <c r="W359" s="2"/>
      <c r="X359" s="2"/>
      <c r="Y359" s="2"/>
      <c r="Z359" s="2"/>
    </row>
    <row r="360" spans="1:26" ht="15.75" customHeight="1">
      <c r="A360" s="48"/>
      <c r="B360" s="48"/>
      <c r="C360" s="48"/>
      <c r="D360" s="48"/>
      <c r="E360" s="48"/>
      <c r="F360" s="48"/>
      <c r="G360" s="48"/>
      <c r="H360" s="48"/>
      <c r="I360" s="48"/>
      <c r="J360" s="48"/>
      <c r="K360" s="48"/>
      <c r="L360" s="48"/>
      <c r="M360" s="48"/>
      <c r="N360" s="48"/>
      <c r="O360" s="48"/>
      <c r="P360" s="2"/>
      <c r="Q360" s="2"/>
      <c r="R360" s="2"/>
      <c r="S360" s="2"/>
      <c r="T360" s="2"/>
      <c r="U360" s="2"/>
      <c r="V360" s="2"/>
      <c r="W360" s="2"/>
      <c r="X360" s="2"/>
      <c r="Y360" s="2"/>
      <c r="Z360" s="2"/>
    </row>
    <row r="361" spans="1:26" ht="15.75" customHeight="1">
      <c r="A361" s="48"/>
      <c r="B361" s="48"/>
      <c r="C361" s="48"/>
      <c r="D361" s="48"/>
      <c r="E361" s="48"/>
      <c r="F361" s="48"/>
      <c r="G361" s="48"/>
      <c r="H361" s="48"/>
      <c r="I361" s="48"/>
      <c r="J361" s="48"/>
      <c r="K361" s="48"/>
      <c r="L361" s="48"/>
      <c r="M361" s="48"/>
      <c r="N361" s="48"/>
      <c r="O361" s="48"/>
      <c r="P361" s="2"/>
      <c r="Q361" s="2"/>
      <c r="R361" s="2"/>
      <c r="S361" s="2"/>
      <c r="T361" s="2"/>
      <c r="U361" s="2"/>
      <c r="V361" s="2"/>
      <c r="W361" s="2"/>
      <c r="X361" s="2"/>
      <c r="Y361" s="2"/>
      <c r="Z361" s="2"/>
    </row>
    <row r="362" spans="1:26" ht="15.75" customHeight="1">
      <c r="A362" s="48"/>
      <c r="B362" s="48"/>
      <c r="C362" s="48"/>
      <c r="D362" s="48"/>
      <c r="E362" s="48"/>
      <c r="F362" s="48"/>
      <c r="G362" s="48"/>
      <c r="H362" s="48"/>
      <c r="I362" s="48"/>
      <c r="J362" s="48"/>
      <c r="K362" s="48"/>
      <c r="L362" s="48"/>
      <c r="M362" s="48"/>
      <c r="N362" s="48"/>
      <c r="O362" s="48"/>
      <c r="P362" s="2"/>
      <c r="Q362" s="2"/>
      <c r="R362" s="2"/>
      <c r="S362" s="2"/>
      <c r="T362" s="2"/>
      <c r="U362" s="2"/>
      <c r="V362" s="2"/>
      <c r="W362" s="2"/>
      <c r="X362" s="2"/>
      <c r="Y362" s="2"/>
      <c r="Z362" s="2"/>
    </row>
    <row r="363" spans="1:26" ht="15.75" customHeight="1">
      <c r="A363" s="48"/>
      <c r="B363" s="48"/>
      <c r="C363" s="48"/>
      <c r="D363" s="48"/>
      <c r="E363" s="48"/>
      <c r="F363" s="48"/>
      <c r="G363" s="48"/>
      <c r="H363" s="48"/>
      <c r="I363" s="48"/>
      <c r="J363" s="48"/>
      <c r="K363" s="48"/>
      <c r="L363" s="48"/>
      <c r="M363" s="48"/>
      <c r="N363" s="48"/>
      <c r="O363" s="48"/>
      <c r="P363" s="2"/>
      <c r="Q363" s="2"/>
      <c r="R363" s="2"/>
      <c r="S363" s="2"/>
      <c r="T363" s="2"/>
      <c r="U363" s="2"/>
      <c r="V363" s="2"/>
      <c r="W363" s="2"/>
      <c r="X363" s="2"/>
      <c r="Y363" s="2"/>
      <c r="Z363" s="2"/>
    </row>
    <row r="364" spans="1:26" ht="15.75" customHeight="1">
      <c r="A364" s="48"/>
      <c r="B364" s="48"/>
      <c r="C364" s="48"/>
      <c r="D364" s="48"/>
      <c r="E364" s="48"/>
      <c r="F364" s="48"/>
      <c r="G364" s="48"/>
      <c r="H364" s="48"/>
      <c r="I364" s="48"/>
      <c r="J364" s="48"/>
      <c r="K364" s="48"/>
      <c r="L364" s="48"/>
      <c r="M364" s="48"/>
      <c r="N364" s="48"/>
      <c r="O364" s="48"/>
      <c r="P364" s="2"/>
      <c r="Q364" s="2"/>
      <c r="R364" s="2"/>
      <c r="S364" s="2"/>
      <c r="T364" s="2"/>
      <c r="U364" s="2"/>
      <c r="V364" s="2"/>
      <c r="W364" s="2"/>
      <c r="X364" s="2"/>
      <c r="Y364" s="2"/>
      <c r="Z364" s="2"/>
    </row>
    <row r="365" spans="1:26" ht="15.75" customHeight="1">
      <c r="A365" s="48"/>
      <c r="B365" s="48"/>
      <c r="C365" s="48"/>
      <c r="D365" s="48"/>
      <c r="E365" s="48"/>
      <c r="F365" s="48"/>
      <c r="G365" s="48"/>
      <c r="H365" s="48"/>
      <c r="I365" s="48"/>
      <c r="J365" s="48"/>
      <c r="K365" s="48"/>
      <c r="L365" s="48"/>
      <c r="M365" s="48"/>
      <c r="N365" s="48"/>
      <c r="O365" s="48"/>
      <c r="P365" s="2"/>
      <c r="Q365" s="2"/>
      <c r="R365" s="2"/>
      <c r="S365" s="2"/>
      <c r="T365" s="2"/>
      <c r="U365" s="2"/>
      <c r="V365" s="2"/>
      <c r="W365" s="2"/>
      <c r="X365" s="2"/>
      <c r="Y365" s="2"/>
      <c r="Z365" s="2"/>
    </row>
    <row r="366" spans="1:26" ht="15.75" customHeight="1">
      <c r="A366" s="48"/>
      <c r="B366" s="48"/>
      <c r="C366" s="48"/>
      <c r="D366" s="48"/>
      <c r="E366" s="48"/>
      <c r="F366" s="48"/>
      <c r="G366" s="48"/>
      <c r="H366" s="48"/>
      <c r="I366" s="48"/>
      <c r="J366" s="48"/>
      <c r="K366" s="48"/>
      <c r="L366" s="48"/>
      <c r="M366" s="48"/>
      <c r="N366" s="48"/>
      <c r="O366" s="48"/>
      <c r="P366" s="2"/>
      <c r="Q366" s="2"/>
      <c r="R366" s="2"/>
      <c r="S366" s="2"/>
      <c r="T366" s="2"/>
      <c r="U366" s="2"/>
      <c r="V366" s="2"/>
      <c r="W366" s="2"/>
      <c r="X366" s="2"/>
      <c r="Y366" s="2"/>
      <c r="Z366" s="2"/>
    </row>
    <row r="367" spans="1:26"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sheetProtection algorithmName="SHA-512" hashValue="yzlZ4cNM/nVyR8F7sOjpUHc5n88HbpEDTQ/XIa7sIvrSP7ruNc5Xjmp0Ox/MTCZrXpTs/O9vSsEmIFALrHWz6A==" saltValue="tieWj4Q4b+UMs0FM2gf7AA==" spinCount="100000" sheet="1" objects="1" scenarios="1" formatCells="0" formatColumns="0" formatRows="0" sort="0" autoFilter="0" pivotTables="0"/>
  <mergeCells count="126">
    <mergeCell ref="F290:H290"/>
    <mergeCell ref="A304:D304"/>
    <mergeCell ref="A305:B305"/>
    <mergeCell ref="C305:D305"/>
    <mergeCell ref="C306:D306"/>
    <mergeCell ref="A310:B310"/>
    <mergeCell ref="A313:D313"/>
    <mergeCell ref="A328:C328"/>
    <mergeCell ref="A331:C331"/>
    <mergeCell ref="A326:A327"/>
    <mergeCell ref="F247:H247"/>
    <mergeCell ref="B248:C248"/>
    <mergeCell ref="B256:C256"/>
    <mergeCell ref="A257:B257"/>
    <mergeCell ref="A261:D261"/>
    <mergeCell ref="C262:D262"/>
    <mergeCell ref="C263:D263"/>
    <mergeCell ref="C264:D264"/>
    <mergeCell ref="A265:B265"/>
    <mergeCell ref="C265:D265"/>
    <mergeCell ref="A75:B75"/>
    <mergeCell ref="A86:B86"/>
    <mergeCell ref="A88:D88"/>
    <mergeCell ref="C266:D266"/>
    <mergeCell ref="A266:B266"/>
    <mergeCell ref="A271:D271"/>
    <mergeCell ref="C272:D272"/>
    <mergeCell ref="A42:C42"/>
    <mergeCell ref="A52:B52"/>
    <mergeCell ref="A54:C54"/>
    <mergeCell ref="A64:B64"/>
    <mergeCell ref="A66:C66"/>
    <mergeCell ref="A77:C77"/>
    <mergeCell ref="C217:D217"/>
    <mergeCell ref="C218:D218"/>
    <mergeCell ref="C219:D219"/>
    <mergeCell ref="A212:B212"/>
    <mergeCell ref="C212:D212"/>
    <mergeCell ref="A215:D215"/>
    <mergeCell ref="A216:B216"/>
    <mergeCell ref="C216:D216"/>
    <mergeCell ref="A150:B150"/>
    <mergeCell ref="A152:D152"/>
    <mergeCell ref="A162:D162"/>
    <mergeCell ref="A33:E33"/>
    <mergeCell ref="A34:D34"/>
    <mergeCell ref="A35:D35"/>
    <mergeCell ref="A36:D36"/>
    <mergeCell ref="A37:D37"/>
    <mergeCell ref="A38:D38"/>
    <mergeCell ref="A39:D39"/>
    <mergeCell ref="A40:E40"/>
    <mergeCell ref="A41:C41"/>
    <mergeCell ref="A22:D22"/>
    <mergeCell ref="A23:D23"/>
    <mergeCell ref="A24:D24"/>
    <mergeCell ref="A25:D25"/>
    <mergeCell ref="A26:D26"/>
    <mergeCell ref="A28:C28"/>
    <mergeCell ref="A29:C29"/>
    <mergeCell ref="A30:C30"/>
    <mergeCell ref="A31:C31"/>
    <mergeCell ref="B14:C14"/>
    <mergeCell ref="D14:E14"/>
    <mergeCell ref="B15:C15"/>
    <mergeCell ref="D15:E15"/>
    <mergeCell ref="D16:E16"/>
    <mergeCell ref="B16:C16"/>
    <mergeCell ref="B17:C17"/>
    <mergeCell ref="D17:E17"/>
    <mergeCell ref="A19:E19"/>
    <mergeCell ref="A2:E2"/>
    <mergeCell ref="A3:E3"/>
    <mergeCell ref="A5:E5"/>
    <mergeCell ref="A6:B6"/>
    <mergeCell ref="C6:E6"/>
    <mergeCell ref="A7:E8"/>
    <mergeCell ref="B10:E10"/>
    <mergeCell ref="B11:E11"/>
    <mergeCell ref="A13:E13"/>
    <mergeCell ref="A207:B207"/>
    <mergeCell ref="C207:D207"/>
    <mergeCell ref="C208:D208"/>
    <mergeCell ref="C209:D209"/>
    <mergeCell ref="C210:D210"/>
    <mergeCell ref="A211:B211"/>
    <mergeCell ref="C211:D211"/>
    <mergeCell ref="A344:B344"/>
    <mergeCell ref="C307:D307"/>
    <mergeCell ref="C308:D308"/>
    <mergeCell ref="C309:D309"/>
    <mergeCell ref="C310:D310"/>
    <mergeCell ref="B278:C278"/>
    <mergeCell ref="B290:C290"/>
    <mergeCell ref="A342:B342"/>
    <mergeCell ref="A220:B220"/>
    <mergeCell ref="C220:D220"/>
    <mergeCell ref="A221:B221"/>
    <mergeCell ref="C221:D221"/>
    <mergeCell ref="A234:D234"/>
    <mergeCell ref="A246:D246"/>
    <mergeCell ref="A223:C223"/>
    <mergeCell ref="A89:D89"/>
    <mergeCell ref="A100:D100"/>
    <mergeCell ref="A101:D101"/>
    <mergeCell ref="A102:D102"/>
    <mergeCell ref="A99:B99"/>
    <mergeCell ref="A112:B112"/>
    <mergeCell ref="A196:C196"/>
    <mergeCell ref="A204:B204"/>
    <mergeCell ref="A206:D206"/>
    <mergeCell ref="A184:B184"/>
    <mergeCell ref="A186:C186"/>
    <mergeCell ref="A194:B194"/>
    <mergeCell ref="A114:D114"/>
    <mergeCell ref="A120:B120"/>
    <mergeCell ref="A122:D122"/>
    <mergeCell ref="A128:B128"/>
    <mergeCell ref="A130:D130"/>
    <mergeCell ref="A134:B134"/>
    <mergeCell ref="A136:D136"/>
    <mergeCell ref="A140:B140"/>
    <mergeCell ref="A142:D142"/>
    <mergeCell ref="A160:B160"/>
    <mergeCell ref="A172:B172"/>
    <mergeCell ref="A174:D174"/>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 footer="0"/>
  <pageSetup paperSize="9" fitToHeight="0" orientation="portrait"/>
  <tableParts count="2">
    <tablePart r:id="rId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5">
    <tabColor rgb="FF8DB3E2"/>
    <pageSetUpPr fitToPage="1"/>
  </sheetPr>
  <dimension ref="A1:Z1000"/>
  <sheetViews>
    <sheetView showGridLines="0" workbookViewId="0">
      <selection activeCell="D17" sqref="D17:E17"/>
    </sheetView>
  </sheetViews>
  <sheetFormatPr defaultColWidth="14.42578125" defaultRowHeight="15" customHeight="1"/>
  <cols>
    <col min="1" max="1" width="30.7109375" customWidth="1"/>
    <col min="2" max="2" width="34.42578125" customWidth="1"/>
    <col min="3" max="4" width="31.5703125" customWidth="1"/>
    <col min="5" max="5" width="33.7109375" customWidth="1"/>
    <col min="6" max="6" width="18.140625" customWidth="1"/>
    <col min="7" max="10" width="9.140625" customWidth="1"/>
    <col min="11" max="26" width="8.7109375" customWidth="1"/>
  </cols>
  <sheetData>
    <row r="1" spans="1:26">
      <c r="A1" s="1"/>
      <c r="B1" s="2"/>
      <c r="C1" s="2"/>
      <c r="D1" s="2"/>
      <c r="E1" s="2"/>
      <c r="F1" s="2"/>
      <c r="G1" s="2"/>
      <c r="H1" s="2"/>
      <c r="I1" s="2"/>
      <c r="J1" s="2"/>
      <c r="K1" s="2"/>
      <c r="L1" s="2"/>
      <c r="M1" s="2"/>
      <c r="N1" s="2"/>
      <c r="O1" s="2"/>
      <c r="P1" s="2"/>
      <c r="Q1" s="2"/>
      <c r="R1" s="2"/>
      <c r="S1" s="2"/>
      <c r="T1" s="2"/>
      <c r="U1" s="2"/>
      <c r="V1" s="2"/>
      <c r="W1" s="2"/>
      <c r="X1" s="2"/>
      <c r="Y1" s="2"/>
      <c r="Z1" s="2"/>
    </row>
    <row r="2" spans="1:26" ht="48" customHeight="1">
      <c r="A2" s="207" t="s">
        <v>264</v>
      </c>
      <c r="B2" s="183"/>
      <c r="C2" s="183"/>
      <c r="D2" s="183"/>
      <c r="E2" s="180"/>
      <c r="F2" s="3"/>
      <c r="G2" s="3"/>
      <c r="H2" s="3"/>
      <c r="I2" s="3"/>
      <c r="J2" s="2"/>
      <c r="K2" s="2"/>
      <c r="L2" s="2"/>
      <c r="M2" s="2"/>
      <c r="N2" s="2"/>
      <c r="O2" s="2"/>
      <c r="P2" s="2"/>
      <c r="Q2" s="2"/>
      <c r="R2" s="2"/>
      <c r="S2" s="2"/>
      <c r="T2" s="2"/>
      <c r="U2" s="2"/>
      <c r="V2" s="2"/>
      <c r="W2" s="2"/>
      <c r="X2" s="2"/>
      <c r="Y2" s="2"/>
      <c r="Z2" s="2"/>
    </row>
    <row r="3" spans="1:26" ht="21.75" customHeight="1">
      <c r="A3" s="179" t="s">
        <v>1</v>
      </c>
      <c r="B3" s="183"/>
      <c r="C3" s="183"/>
      <c r="D3" s="183"/>
      <c r="E3" s="180"/>
      <c r="F3" s="2"/>
      <c r="G3" s="2"/>
      <c r="H3" s="2"/>
      <c r="I3" s="2"/>
      <c r="J3" s="2"/>
      <c r="K3" s="2"/>
      <c r="L3" s="2"/>
      <c r="M3" s="2"/>
      <c r="N3" s="2"/>
      <c r="O3" s="2"/>
      <c r="P3" s="2"/>
      <c r="Q3" s="2"/>
      <c r="R3" s="2"/>
      <c r="S3" s="2"/>
      <c r="T3" s="2"/>
      <c r="U3" s="2"/>
      <c r="V3" s="2"/>
      <c r="W3" s="2"/>
      <c r="X3" s="2"/>
      <c r="Y3" s="2"/>
      <c r="Z3" s="2"/>
    </row>
    <row r="4" spans="1:26" ht="21.75" customHeight="1">
      <c r="A4" s="4"/>
      <c r="B4" s="4"/>
      <c r="C4" s="4"/>
      <c r="D4" s="4"/>
      <c r="E4" s="4"/>
      <c r="F4" s="2"/>
      <c r="G4" s="2"/>
      <c r="H4" s="2"/>
      <c r="I4" s="2"/>
      <c r="J4" s="2"/>
      <c r="K4" s="2"/>
      <c r="L4" s="2"/>
      <c r="M4" s="2"/>
      <c r="N4" s="2"/>
      <c r="O4" s="2"/>
      <c r="P4" s="2"/>
      <c r="Q4" s="2"/>
      <c r="R4" s="2"/>
      <c r="S4" s="2"/>
      <c r="T4" s="2"/>
      <c r="U4" s="2"/>
      <c r="V4" s="2"/>
      <c r="W4" s="2"/>
      <c r="X4" s="2"/>
      <c r="Y4" s="2"/>
      <c r="Z4" s="2"/>
    </row>
    <row r="5" spans="1:26" ht="21.75" customHeight="1">
      <c r="A5" s="208" t="s">
        <v>2</v>
      </c>
      <c r="B5" s="183"/>
      <c r="C5" s="183"/>
      <c r="D5" s="183"/>
      <c r="E5" s="180"/>
      <c r="F5" s="2"/>
      <c r="G5" s="2"/>
      <c r="H5" s="2"/>
      <c r="I5" s="2"/>
      <c r="J5" s="2"/>
      <c r="K5" s="2"/>
      <c r="L5" s="2"/>
      <c r="M5" s="2"/>
      <c r="N5" s="2"/>
      <c r="O5" s="2"/>
      <c r="P5" s="2"/>
      <c r="Q5" s="2"/>
      <c r="R5" s="2"/>
      <c r="S5" s="2"/>
      <c r="T5" s="2"/>
      <c r="U5" s="2"/>
      <c r="V5" s="2"/>
      <c r="W5" s="2"/>
      <c r="X5" s="2"/>
      <c r="Y5" s="2"/>
      <c r="Z5" s="2"/>
    </row>
    <row r="6" spans="1:26" ht="21.75" customHeight="1">
      <c r="A6" s="208" t="s">
        <v>246</v>
      </c>
      <c r="B6" s="180"/>
      <c r="C6" s="232" t="s">
        <v>265</v>
      </c>
      <c r="D6" s="233"/>
      <c r="E6" s="234"/>
      <c r="F6" s="2"/>
      <c r="G6" s="2"/>
      <c r="H6" s="2"/>
      <c r="I6" s="2"/>
      <c r="J6" s="2"/>
      <c r="K6" s="2"/>
      <c r="L6" s="2"/>
      <c r="M6" s="2"/>
      <c r="N6" s="2"/>
      <c r="O6" s="2"/>
      <c r="P6" s="2"/>
      <c r="Q6" s="2"/>
      <c r="R6" s="2"/>
      <c r="S6" s="2"/>
      <c r="T6" s="2"/>
      <c r="U6" s="2"/>
      <c r="V6" s="2"/>
      <c r="W6" s="2"/>
      <c r="X6" s="2"/>
      <c r="Y6" s="2"/>
      <c r="Z6" s="2"/>
    </row>
    <row r="7" spans="1:26" ht="24" customHeight="1">
      <c r="A7" s="235" t="s">
        <v>630</v>
      </c>
      <c r="B7" s="236"/>
      <c r="C7" s="236"/>
      <c r="D7" s="236"/>
      <c r="E7" s="237"/>
      <c r="F7" s="2"/>
      <c r="G7" s="2"/>
      <c r="H7" s="2"/>
      <c r="I7" s="2"/>
      <c r="J7" s="2"/>
      <c r="K7" s="2"/>
      <c r="L7" s="2"/>
      <c r="M7" s="2"/>
      <c r="N7" s="2"/>
      <c r="O7" s="2"/>
      <c r="P7" s="2"/>
      <c r="Q7" s="2"/>
      <c r="R7" s="2"/>
      <c r="S7" s="2"/>
      <c r="T7" s="2"/>
      <c r="U7" s="2"/>
      <c r="V7" s="2"/>
      <c r="W7" s="2"/>
      <c r="X7" s="2"/>
      <c r="Y7" s="2"/>
      <c r="Z7" s="2"/>
    </row>
    <row r="8" spans="1:26" ht="66" customHeight="1">
      <c r="A8" s="238"/>
      <c r="B8" s="239"/>
      <c r="C8" s="239"/>
      <c r="D8" s="239"/>
      <c r="E8" s="240"/>
      <c r="F8" s="2"/>
      <c r="G8" s="2"/>
      <c r="H8" s="2"/>
      <c r="I8" s="2"/>
      <c r="J8" s="2"/>
      <c r="K8" s="2"/>
      <c r="L8" s="2"/>
      <c r="M8" s="2"/>
      <c r="N8" s="2"/>
      <c r="O8" s="2"/>
      <c r="P8" s="2"/>
      <c r="Q8" s="2"/>
      <c r="R8" s="2"/>
      <c r="S8" s="2"/>
      <c r="T8" s="2"/>
      <c r="U8" s="2"/>
      <c r="V8" s="2"/>
      <c r="W8" s="2"/>
      <c r="X8" s="2"/>
      <c r="Y8" s="2"/>
      <c r="Z8" s="2"/>
    </row>
    <row r="9" spans="1:26" ht="21.75" customHeight="1">
      <c r="A9" s="4"/>
      <c r="B9" s="4"/>
      <c r="C9" s="4"/>
      <c r="D9" s="4"/>
      <c r="E9" s="4"/>
      <c r="F9" s="2"/>
      <c r="G9" s="2"/>
      <c r="H9" s="2"/>
      <c r="I9" s="2"/>
      <c r="J9" s="2"/>
      <c r="K9" s="2"/>
      <c r="L9" s="2"/>
      <c r="M9" s="2"/>
      <c r="N9" s="2"/>
      <c r="O9" s="2"/>
      <c r="P9" s="2"/>
      <c r="Q9" s="2"/>
      <c r="R9" s="2"/>
      <c r="S9" s="2"/>
      <c r="T9" s="2"/>
      <c r="U9" s="2"/>
      <c r="V9" s="2"/>
      <c r="W9" s="2"/>
      <c r="X9" s="2"/>
      <c r="Y9" s="2"/>
      <c r="Z9" s="2"/>
    </row>
    <row r="10" spans="1:26" ht="28.5" customHeight="1">
      <c r="A10" s="5" t="s">
        <v>5</v>
      </c>
      <c r="B10" s="215"/>
      <c r="C10" s="242"/>
      <c r="D10" s="242"/>
      <c r="E10" s="217"/>
      <c r="F10" s="2"/>
      <c r="G10" s="2"/>
      <c r="H10" s="2"/>
      <c r="I10" s="2"/>
      <c r="J10" s="2"/>
      <c r="K10" s="2"/>
      <c r="L10" s="2"/>
      <c r="M10" s="2"/>
      <c r="N10" s="2"/>
      <c r="O10" s="2"/>
      <c r="P10" s="2"/>
      <c r="Q10" s="2"/>
      <c r="R10" s="2"/>
      <c r="S10" s="2"/>
      <c r="T10" s="2"/>
      <c r="U10" s="2"/>
      <c r="V10" s="2"/>
      <c r="W10" s="2"/>
      <c r="X10" s="2"/>
      <c r="Y10" s="2"/>
      <c r="Z10" s="2"/>
    </row>
    <row r="11" spans="1:26" ht="28.5" customHeight="1">
      <c r="A11" s="5" t="s">
        <v>6</v>
      </c>
      <c r="B11" s="215"/>
      <c r="C11" s="242"/>
      <c r="D11" s="242"/>
      <c r="E11" s="217"/>
      <c r="F11" s="2"/>
      <c r="G11" s="2"/>
      <c r="H11" s="2"/>
      <c r="I11" s="2"/>
      <c r="J11" s="2"/>
      <c r="K11" s="2"/>
      <c r="L11" s="2"/>
      <c r="M11" s="2"/>
      <c r="N11" s="2"/>
      <c r="O11" s="2"/>
      <c r="P11" s="2"/>
      <c r="Q11" s="2"/>
      <c r="R11" s="2"/>
      <c r="S11" s="2"/>
      <c r="T11" s="2"/>
      <c r="U11" s="2"/>
      <c r="V11" s="2"/>
      <c r="W11" s="2"/>
      <c r="X11" s="2"/>
      <c r="Y11" s="2"/>
      <c r="Z11" s="2"/>
    </row>
    <row r="12" spans="1:26">
      <c r="A12" s="6"/>
      <c r="B12" s="6"/>
      <c r="C12" s="6"/>
      <c r="D12" s="2"/>
      <c r="E12" s="2"/>
      <c r="F12" s="2"/>
      <c r="G12" s="2"/>
      <c r="H12" s="2"/>
      <c r="I12" s="2"/>
      <c r="J12" s="2"/>
      <c r="K12" s="2"/>
      <c r="L12" s="2"/>
      <c r="M12" s="2"/>
      <c r="N12" s="2"/>
      <c r="O12" s="2"/>
      <c r="P12" s="2"/>
      <c r="Q12" s="2"/>
      <c r="R12" s="2"/>
      <c r="S12" s="2"/>
      <c r="T12" s="2"/>
      <c r="U12" s="2"/>
      <c r="V12" s="2"/>
      <c r="W12" s="2"/>
      <c r="X12" s="2"/>
      <c r="Y12" s="2"/>
      <c r="Z12" s="2"/>
    </row>
    <row r="13" spans="1:26" ht="24" customHeight="1">
      <c r="A13" s="179" t="s">
        <v>7</v>
      </c>
      <c r="B13" s="183"/>
      <c r="C13" s="183"/>
      <c r="D13" s="183"/>
      <c r="E13" s="180"/>
      <c r="F13" s="2"/>
      <c r="G13" s="2"/>
      <c r="H13" s="2"/>
      <c r="I13" s="2"/>
      <c r="J13" s="2"/>
      <c r="K13" s="2"/>
      <c r="L13" s="2"/>
      <c r="M13" s="2"/>
      <c r="N13" s="2"/>
      <c r="O13" s="2"/>
      <c r="P13" s="2"/>
      <c r="Q13" s="2"/>
      <c r="R13" s="2"/>
      <c r="S13" s="2"/>
      <c r="T13" s="2"/>
      <c r="U13" s="2"/>
      <c r="V13" s="2"/>
      <c r="W13" s="2"/>
      <c r="X13" s="2"/>
      <c r="Y13" s="2"/>
      <c r="Z13" s="2"/>
    </row>
    <row r="14" spans="1:26" ht="24" customHeight="1">
      <c r="A14" s="7" t="s">
        <v>8</v>
      </c>
      <c r="B14" s="218" t="s">
        <v>9</v>
      </c>
      <c r="C14" s="180"/>
      <c r="D14" s="219" t="s">
        <v>10</v>
      </c>
      <c r="E14" s="217"/>
      <c r="F14" s="2"/>
      <c r="G14" s="2"/>
      <c r="H14" s="2"/>
      <c r="I14" s="2"/>
      <c r="J14" s="2"/>
      <c r="K14" s="2"/>
      <c r="L14" s="2"/>
      <c r="M14" s="2"/>
      <c r="N14" s="2"/>
      <c r="O14" s="2"/>
      <c r="P14" s="2"/>
      <c r="Q14" s="2"/>
      <c r="R14" s="2"/>
      <c r="S14" s="2"/>
      <c r="T14" s="2"/>
      <c r="U14" s="2"/>
      <c r="V14" s="2"/>
      <c r="W14" s="2"/>
      <c r="X14" s="2"/>
      <c r="Y14" s="2"/>
      <c r="Z14" s="2"/>
    </row>
    <row r="15" spans="1:26" ht="24" customHeight="1">
      <c r="A15" s="7" t="s">
        <v>11</v>
      </c>
      <c r="B15" s="218" t="s">
        <v>12</v>
      </c>
      <c r="C15" s="180"/>
      <c r="D15" s="219"/>
      <c r="E15" s="217"/>
      <c r="F15" s="2"/>
      <c r="G15" s="2"/>
      <c r="H15" s="2"/>
      <c r="I15" s="2"/>
      <c r="J15" s="2"/>
      <c r="K15" s="2"/>
      <c r="L15" s="2"/>
      <c r="M15" s="2"/>
      <c r="N15" s="2"/>
      <c r="O15" s="2"/>
      <c r="P15" s="2"/>
      <c r="Q15" s="2"/>
      <c r="R15" s="2"/>
      <c r="S15" s="2"/>
      <c r="T15" s="2"/>
      <c r="U15" s="2"/>
      <c r="V15" s="2"/>
      <c r="W15" s="2"/>
      <c r="X15" s="2"/>
      <c r="Y15" s="2"/>
      <c r="Z15" s="2"/>
    </row>
    <row r="16" spans="1:26" ht="24" customHeight="1">
      <c r="A16" s="7" t="s">
        <v>13</v>
      </c>
      <c r="B16" s="218" t="s">
        <v>14</v>
      </c>
      <c r="C16" s="180"/>
      <c r="D16" s="219" t="s">
        <v>15</v>
      </c>
      <c r="E16" s="217"/>
      <c r="F16" s="2"/>
      <c r="G16" s="2"/>
      <c r="H16" s="2"/>
      <c r="I16" s="2"/>
      <c r="J16" s="2"/>
      <c r="K16" s="2"/>
      <c r="L16" s="2"/>
      <c r="M16" s="2"/>
      <c r="N16" s="2"/>
      <c r="O16" s="2"/>
      <c r="P16" s="2"/>
      <c r="Q16" s="2"/>
      <c r="R16" s="2"/>
      <c r="S16" s="2"/>
      <c r="T16" s="2"/>
      <c r="U16" s="2"/>
      <c r="V16" s="2"/>
      <c r="W16" s="2"/>
      <c r="X16" s="2"/>
      <c r="Y16" s="2"/>
      <c r="Z16" s="2"/>
    </row>
    <row r="17" spans="1:26" ht="24" customHeight="1">
      <c r="A17" s="7" t="s">
        <v>16</v>
      </c>
      <c r="B17" s="218" t="s">
        <v>17</v>
      </c>
      <c r="C17" s="180"/>
      <c r="D17" s="220"/>
      <c r="E17" s="221"/>
      <c r="F17" s="2"/>
      <c r="G17" s="2"/>
      <c r="H17" s="2"/>
      <c r="I17" s="2"/>
      <c r="J17" s="2"/>
      <c r="K17" s="2"/>
      <c r="L17" s="2"/>
      <c r="M17" s="2"/>
      <c r="N17" s="2"/>
      <c r="O17" s="2"/>
      <c r="P17" s="2"/>
      <c r="Q17" s="2"/>
      <c r="R17" s="2"/>
      <c r="S17" s="2"/>
      <c r="T17" s="2"/>
      <c r="U17" s="2"/>
      <c r="V17" s="2"/>
      <c r="W17" s="2"/>
      <c r="X17" s="2"/>
      <c r="Y17" s="2"/>
      <c r="Z17" s="2"/>
    </row>
    <row r="18" spans="1:26">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c r="A19" s="179" t="s">
        <v>266</v>
      </c>
      <c r="B19" s="183"/>
      <c r="C19" s="183"/>
      <c r="D19" s="183"/>
      <c r="E19" s="180"/>
      <c r="F19" s="2"/>
      <c r="G19" s="2"/>
      <c r="H19" s="2"/>
      <c r="I19" s="2"/>
      <c r="J19" s="2"/>
      <c r="K19" s="2"/>
      <c r="L19" s="2"/>
      <c r="M19" s="2"/>
      <c r="N19" s="2"/>
      <c r="O19" s="2"/>
      <c r="P19" s="2"/>
      <c r="Q19" s="2"/>
      <c r="R19" s="2"/>
      <c r="S19" s="2"/>
      <c r="T19" s="2"/>
      <c r="U19" s="2"/>
      <c r="V19" s="2"/>
      <c r="W19" s="2"/>
      <c r="X19" s="2"/>
      <c r="Y19" s="2"/>
      <c r="Z19" s="2"/>
    </row>
    <row r="20" spans="1:26" ht="27.75" customHeight="1">
      <c r="A20" s="8" t="s">
        <v>19</v>
      </c>
      <c r="B20" s="8" t="s">
        <v>20</v>
      </c>
      <c r="C20" s="8" t="s">
        <v>21</v>
      </c>
      <c r="D20" s="8" t="s">
        <v>22</v>
      </c>
      <c r="E20" s="8" t="s">
        <v>23</v>
      </c>
      <c r="F20" s="2"/>
      <c r="G20" s="2"/>
      <c r="H20" s="2"/>
      <c r="I20" s="2"/>
      <c r="J20" s="2"/>
      <c r="K20" s="2"/>
      <c r="L20" s="2"/>
      <c r="M20" s="2"/>
      <c r="N20" s="2"/>
      <c r="O20" s="2"/>
      <c r="P20" s="2"/>
      <c r="Q20" s="2"/>
      <c r="R20" s="2"/>
      <c r="S20" s="2"/>
      <c r="T20" s="2"/>
      <c r="U20" s="2"/>
      <c r="V20" s="2"/>
      <c r="W20" s="2"/>
      <c r="X20" s="2"/>
      <c r="Y20" s="2"/>
      <c r="Z20" s="2"/>
    </row>
    <row r="21" spans="1:26" ht="27.75" customHeight="1">
      <c r="A21" s="9" t="s">
        <v>24</v>
      </c>
      <c r="B21" s="10">
        <v>12</v>
      </c>
      <c r="C21" s="10">
        <v>12</v>
      </c>
      <c r="D21" s="10">
        <v>0</v>
      </c>
      <c r="E21" s="11">
        <v>12</v>
      </c>
      <c r="F21" s="2"/>
      <c r="G21" s="2"/>
      <c r="H21" s="2"/>
      <c r="I21" s="2"/>
      <c r="J21" s="2"/>
      <c r="K21" s="2"/>
      <c r="L21" s="2"/>
      <c r="M21" s="2"/>
      <c r="N21" s="2"/>
      <c r="O21" s="2"/>
      <c r="P21" s="2"/>
      <c r="Q21" s="2"/>
      <c r="R21" s="2"/>
      <c r="S21" s="2"/>
      <c r="T21" s="2"/>
      <c r="U21" s="2"/>
      <c r="V21" s="2"/>
      <c r="W21" s="2"/>
      <c r="X21" s="2"/>
      <c r="Y21" s="2"/>
      <c r="Z21" s="2"/>
    </row>
    <row r="22" spans="1:26" ht="17.25" customHeight="1">
      <c r="A22" s="222" t="s">
        <v>267</v>
      </c>
      <c r="B22" s="183"/>
      <c r="C22" s="183"/>
      <c r="D22" s="180"/>
      <c r="E22" s="12">
        <v>200</v>
      </c>
      <c r="F22" s="2"/>
      <c r="G22" s="2"/>
      <c r="H22" s="2"/>
      <c r="I22" s="2"/>
      <c r="J22" s="2"/>
      <c r="K22" s="2"/>
      <c r="L22" s="2"/>
      <c r="M22" s="2"/>
      <c r="N22" s="2"/>
      <c r="O22" s="2"/>
      <c r="P22" s="2"/>
      <c r="Q22" s="2"/>
      <c r="R22" s="2"/>
      <c r="S22" s="2"/>
      <c r="T22" s="2"/>
      <c r="U22" s="2"/>
      <c r="V22" s="2"/>
      <c r="W22" s="2"/>
      <c r="X22" s="2"/>
      <c r="Y22" s="2"/>
      <c r="Z22" s="2"/>
    </row>
    <row r="23" spans="1:26" ht="17.25" customHeight="1">
      <c r="A23" s="218" t="s">
        <v>26</v>
      </c>
      <c r="B23" s="183"/>
      <c r="C23" s="183"/>
      <c r="D23" s="180"/>
      <c r="E23" s="14">
        <v>0</v>
      </c>
      <c r="F23" s="2"/>
      <c r="G23" s="2"/>
      <c r="H23" s="2"/>
      <c r="I23" s="2"/>
      <c r="J23" s="2"/>
      <c r="K23" s="2"/>
      <c r="L23" s="2"/>
      <c r="M23" s="2"/>
      <c r="N23" s="2"/>
      <c r="O23" s="2"/>
      <c r="P23" s="2"/>
      <c r="Q23" s="2"/>
      <c r="R23" s="2"/>
      <c r="S23" s="2"/>
      <c r="T23" s="2"/>
      <c r="U23" s="2"/>
      <c r="V23" s="2"/>
      <c r="W23" s="2"/>
      <c r="X23" s="2"/>
      <c r="Y23" s="2"/>
      <c r="Z23" s="2"/>
    </row>
    <row r="24" spans="1:26" ht="17.25" customHeight="1">
      <c r="A24" s="218" t="s">
        <v>27</v>
      </c>
      <c r="B24" s="183"/>
      <c r="C24" s="183"/>
      <c r="D24" s="180"/>
      <c r="E24" s="14">
        <v>56.2</v>
      </c>
      <c r="F24" s="2"/>
      <c r="G24" s="2"/>
      <c r="H24" s="2"/>
      <c r="I24" s="2"/>
      <c r="J24" s="2"/>
      <c r="K24" s="2"/>
      <c r="L24" s="2"/>
      <c r="M24" s="2"/>
      <c r="N24" s="2"/>
      <c r="O24" s="2"/>
      <c r="P24" s="2"/>
      <c r="Q24" s="2"/>
      <c r="R24" s="2"/>
      <c r="S24" s="2"/>
      <c r="T24" s="2"/>
      <c r="U24" s="2"/>
      <c r="V24" s="2"/>
      <c r="W24" s="2"/>
      <c r="X24" s="2"/>
      <c r="Y24" s="2"/>
      <c r="Z24" s="2"/>
    </row>
    <row r="25" spans="1:26" ht="17.25" customHeight="1">
      <c r="A25" s="218" t="s">
        <v>268</v>
      </c>
      <c r="B25" s="183"/>
      <c r="C25" s="183"/>
      <c r="D25" s="180"/>
      <c r="E25" s="14">
        <f>E24+E23</f>
        <v>56.2</v>
      </c>
      <c r="F25" s="2"/>
      <c r="G25" s="2"/>
      <c r="H25" s="2"/>
      <c r="I25" s="2"/>
      <c r="J25" s="2"/>
      <c r="K25" s="2"/>
      <c r="L25" s="2"/>
      <c r="M25" s="2"/>
      <c r="N25" s="2"/>
      <c r="O25" s="2"/>
      <c r="P25" s="2"/>
      <c r="Q25" s="2"/>
      <c r="R25" s="2"/>
      <c r="S25" s="2"/>
      <c r="T25" s="2"/>
      <c r="U25" s="2"/>
      <c r="V25" s="2"/>
      <c r="W25" s="2"/>
      <c r="X25" s="2"/>
      <c r="Y25" s="2"/>
      <c r="Z25" s="2"/>
    </row>
    <row r="26" spans="1:26" ht="17.25" customHeight="1">
      <c r="A26" s="222" t="s">
        <v>269</v>
      </c>
      <c r="B26" s="183"/>
      <c r="C26" s="183"/>
      <c r="D26" s="180"/>
      <c r="E26" s="14">
        <f>E25*E22</f>
        <v>11240</v>
      </c>
      <c r="F26" s="2"/>
      <c r="G26" s="2"/>
      <c r="H26" s="2"/>
      <c r="I26" s="2"/>
      <c r="J26" s="2"/>
      <c r="K26" s="2"/>
      <c r="L26" s="2"/>
      <c r="M26" s="2"/>
      <c r="N26" s="2"/>
      <c r="O26" s="2"/>
      <c r="P26" s="2"/>
      <c r="Q26" s="2"/>
      <c r="R26" s="2"/>
      <c r="S26" s="2"/>
      <c r="T26" s="2"/>
      <c r="U26" s="2"/>
      <c r="V26" s="2"/>
      <c r="W26" s="2"/>
      <c r="X26" s="2"/>
      <c r="Y26" s="2"/>
      <c r="Z26" s="2"/>
    </row>
    <row r="27" spans="1:26" ht="15.75" customHeight="1">
      <c r="A27" s="15"/>
      <c r="B27" s="2"/>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c r="A28" s="223" t="s">
        <v>30</v>
      </c>
      <c r="B28" s="183"/>
      <c r="C28" s="180"/>
      <c r="D28" s="16" t="s">
        <v>31</v>
      </c>
      <c r="E28" s="17"/>
      <c r="F28" s="2"/>
      <c r="G28" s="2"/>
      <c r="H28" s="2"/>
      <c r="I28" s="2"/>
      <c r="J28" s="2"/>
      <c r="K28" s="2"/>
      <c r="L28" s="2"/>
      <c r="M28" s="2"/>
      <c r="N28" s="2"/>
      <c r="O28" s="2"/>
      <c r="P28" s="2"/>
      <c r="Q28" s="2"/>
      <c r="R28" s="2"/>
      <c r="S28" s="2"/>
      <c r="T28" s="2"/>
      <c r="U28" s="2"/>
      <c r="V28" s="2"/>
      <c r="W28" s="2"/>
      <c r="X28" s="2"/>
      <c r="Y28" s="2"/>
      <c r="Z28" s="2"/>
    </row>
    <row r="29" spans="1:26" ht="15.75" customHeight="1">
      <c r="A29" s="222" t="s">
        <v>270</v>
      </c>
      <c r="B29" s="183"/>
      <c r="C29" s="180"/>
      <c r="D29" s="18" t="s">
        <v>33</v>
      </c>
      <c r="E29" s="17"/>
      <c r="F29" s="2"/>
      <c r="G29" s="2"/>
      <c r="H29" s="2"/>
      <c r="I29" s="2"/>
      <c r="J29" s="2"/>
      <c r="K29" s="2"/>
      <c r="L29" s="2"/>
      <c r="M29" s="2"/>
      <c r="N29" s="2"/>
      <c r="O29" s="2"/>
      <c r="P29" s="2"/>
      <c r="Q29" s="2"/>
      <c r="R29" s="2"/>
      <c r="S29" s="2"/>
      <c r="T29" s="2"/>
      <c r="U29" s="2"/>
      <c r="V29" s="2"/>
      <c r="W29" s="2"/>
      <c r="X29" s="2"/>
      <c r="Y29" s="2"/>
      <c r="Z29" s="2"/>
    </row>
    <row r="30" spans="1:26" ht="15.75" customHeight="1">
      <c r="A30" s="222" t="s">
        <v>271</v>
      </c>
      <c r="B30" s="183"/>
      <c r="C30" s="180"/>
      <c r="D30" s="18" t="s">
        <v>35</v>
      </c>
      <c r="E30" s="4"/>
      <c r="F30" s="2"/>
      <c r="G30" s="2"/>
      <c r="H30" s="2"/>
      <c r="I30" s="2"/>
      <c r="J30" s="2"/>
      <c r="K30" s="2"/>
      <c r="L30" s="2"/>
      <c r="M30" s="2"/>
      <c r="N30" s="2"/>
      <c r="O30" s="2"/>
      <c r="P30" s="2"/>
      <c r="Q30" s="2"/>
      <c r="R30" s="2"/>
      <c r="S30" s="2"/>
      <c r="T30" s="2"/>
      <c r="U30" s="2"/>
      <c r="V30" s="2"/>
      <c r="W30" s="2"/>
      <c r="X30" s="2"/>
      <c r="Y30" s="2"/>
      <c r="Z30" s="2"/>
    </row>
    <row r="31" spans="1:26" ht="15.75" customHeight="1">
      <c r="A31" s="222" t="s">
        <v>272</v>
      </c>
      <c r="B31" s="183"/>
      <c r="C31" s="180"/>
      <c r="D31" s="18" t="s">
        <v>37</v>
      </c>
      <c r="E31" s="4"/>
      <c r="F31" s="2"/>
      <c r="G31" s="2"/>
      <c r="H31" s="2"/>
      <c r="I31" s="2"/>
      <c r="J31" s="2"/>
      <c r="K31" s="2"/>
      <c r="L31" s="2"/>
      <c r="M31" s="2"/>
      <c r="N31" s="2"/>
      <c r="O31" s="2"/>
      <c r="P31" s="2"/>
      <c r="Q31" s="2"/>
      <c r="R31" s="2"/>
      <c r="S31" s="2"/>
      <c r="T31" s="2"/>
      <c r="U31" s="2"/>
      <c r="V31" s="2"/>
      <c r="W31" s="2"/>
      <c r="X31" s="2"/>
      <c r="Y31" s="2"/>
      <c r="Z31" s="2"/>
    </row>
    <row r="32" spans="1:26" ht="15.75" customHeight="1">
      <c r="A32" s="19"/>
      <c r="B32" s="19"/>
      <c r="C32" s="19"/>
      <c r="D32" s="19"/>
      <c r="E32" s="2"/>
      <c r="F32" s="2"/>
      <c r="G32" s="2"/>
      <c r="H32" s="2"/>
      <c r="I32" s="2"/>
      <c r="J32" s="2"/>
      <c r="K32" s="2"/>
      <c r="L32" s="2"/>
      <c r="M32" s="2"/>
      <c r="N32" s="2"/>
      <c r="O32" s="2"/>
      <c r="P32" s="2"/>
      <c r="Q32" s="2"/>
      <c r="R32" s="2"/>
      <c r="S32" s="2"/>
      <c r="T32" s="2"/>
      <c r="U32" s="2"/>
      <c r="V32" s="2"/>
      <c r="W32" s="2"/>
      <c r="X32" s="2"/>
      <c r="Y32" s="2"/>
      <c r="Z32" s="2"/>
    </row>
    <row r="33" spans="1:26" ht="15.75" customHeight="1">
      <c r="A33" s="224" t="s">
        <v>30</v>
      </c>
      <c r="B33" s="183"/>
      <c r="C33" s="183"/>
      <c r="D33" s="183"/>
      <c r="E33" s="180"/>
      <c r="F33" s="2"/>
      <c r="G33" s="2"/>
      <c r="H33" s="2"/>
      <c r="I33" s="2"/>
      <c r="J33" s="2"/>
      <c r="K33" s="2"/>
      <c r="L33" s="2"/>
      <c r="M33" s="2"/>
      <c r="N33" s="2"/>
      <c r="O33" s="2"/>
      <c r="P33" s="2"/>
      <c r="Q33" s="2"/>
      <c r="R33" s="2"/>
      <c r="S33" s="2"/>
      <c r="T33" s="2"/>
      <c r="U33" s="2"/>
      <c r="V33" s="2"/>
      <c r="W33" s="2"/>
      <c r="X33" s="2"/>
      <c r="Y33" s="2"/>
      <c r="Z33" s="2"/>
    </row>
    <row r="34" spans="1:26" ht="15" customHeight="1">
      <c r="A34" s="225" t="s">
        <v>38</v>
      </c>
      <c r="B34" s="183"/>
      <c r="C34" s="183"/>
      <c r="D34" s="180"/>
      <c r="E34" s="20">
        <v>12</v>
      </c>
      <c r="F34" s="2"/>
      <c r="G34" s="2"/>
      <c r="H34" s="2"/>
      <c r="I34" s="2"/>
      <c r="J34" s="2"/>
      <c r="K34" s="2"/>
      <c r="L34" s="2"/>
      <c r="M34" s="2"/>
      <c r="N34" s="2"/>
      <c r="O34" s="2"/>
      <c r="P34" s="2"/>
      <c r="Q34" s="2"/>
      <c r="R34" s="2"/>
      <c r="S34" s="2"/>
      <c r="T34" s="2"/>
      <c r="U34" s="2"/>
      <c r="V34" s="2"/>
      <c r="W34" s="2"/>
      <c r="X34" s="2"/>
      <c r="Y34" s="2"/>
      <c r="Z34" s="2"/>
    </row>
    <row r="35" spans="1:26" ht="15" customHeight="1">
      <c r="A35" s="225" t="s">
        <v>39</v>
      </c>
      <c r="B35" s="183"/>
      <c r="C35" s="183"/>
      <c r="D35" s="180"/>
      <c r="E35" s="20" t="s">
        <v>40</v>
      </c>
      <c r="F35" s="2"/>
      <c r="G35" s="2"/>
      <c r="H35" s="2"/>
      <c r="I35" s="2"/>
      <c r="J35" s="2"/>
      <c r="K35" s="2"/>
      <c r="L35" s="2"/>
      <c r="M35" s="2"/>
      <c r="N35" s="2"/>
      <c r="O35" s="2"/>
      <c r="P35" s="2"/>
      <c r="Q35" s="2"/>
      <c r="R35" s="2"/>
      <c r="S35" s="2"/>
      <c r="T35" s="2"/>
      <c r="U35" s="2"/>
      <c r="V35" s="2"/>
      <c r="W35" s="2"/>
      <c r="X35" s="2"/>
      <c r="Y35" s="2"/>
      <c r="Z35" s="2"/>
    </row>
    <row r="36" spans="1:26" ht="15.75" customHeight="1">
      <c r="A36" s="225" t="s">
        <v>41</v>
      </c>
      <c r="B36" s="183"/>
      <c r="C36" s="183"/>
      <c r="D36" s="180"/>
      <c r="E36" s="21">
        <v>5.9</v>
      </c>
      <c r="F36" s="2"/>
      <c r="G36" s="2"/>
      <c r="H36" s="2"/>
      <c r="I36" s="2"/>
      <c r="J36" s="2"/>
      <c r="K36" s="2"/>
      <c r="L36" s="2"/>
      <c r="M36" s="2"/>
      <c r="N36" s="2"/>
      <c r="O36" s="2"/>
      <c r="P36" s="2"/>
      <c r="Q36" s="2"/>
      <c r="R36" s="2"/>
      <c r="S36" s="2"/>
      <c r="T36" s="2"/>
      <c r="U36" s="2"/>
      <c r="V36" s="2"/>
      <c r="W36" s="2"/>
      <c r="X36" s="2"/>
      <c r="Y36" s="2"/>
      <c r="Z36" s="2"/>
    </row>
    <row r="37" spans="1:26" ht="15.75" customHeight="1">
      <c r="A37" s="222" t="s">
        <v>42</v>
      </c>
      <c r="B37" s="183"/>
      <c r="C37" s="183"/>
      <c r="D37" s="180"/>
      <c r="E37" s="22">
        <v>6.24</v>
      </c>
      <c r="F37" s="2"/>
      <c r="G37" s="2"/>
      <c r="H37" s="2"/>
      <c r="I37" s="2"/>
      <c r="J37" s="2"/>
      <c r="K37" s="2"/>
      <c r="L37" s="2"/>
      <c r="M37" s="2"/>
      <c r="N37" s="2"/>
      <c r="O37" s="2"/>
      <c r="P37" s="2"/>
      <c r="Q37" s="2"/>
      <c r="R37" s="2"/>
      <c r="S37" s="2"/>
      <c r="T37" s="2"/>
      <c r="U37" s="2"/>
      <c r="V37" s="2"/>
      <c r="W37" s="2"/>
      <c r="X37" s="2"/>
      <c r="Y37" s="2"/>
      <c r="Z37" s="2"/>
    </row>
    <row r="38" spans="1:26" ht="15.75" customHeight="1">
      <c r="A38" s="222" t="s">
        <v>43</v>
      </c>
      <c r="B38" s="183"/>
      <c r="C38" s="183"/>
      <c r="D38" s="180"/>
      <c r="E38" s="164">
        <v>0</v>
      </c>
      <c r="F38" s="48"/>
      <c r="G38" s="48"/>
      <c r="H38" s="48"/>
      <c r="I38" s="48"/>
      <c r="J38" s="48"/>
      <c r="K38" s="2"/>
      <c r="L38" s="2"/>
      <c r="M38" s="2"/>
      <c r="N38" s="2"/>
      <c r="O38" s="2"/>
      <c r="P38" s="2"/>
      <c r="Q38" s="2"/>
      <c r="R38" s="2"/>
      <c r="S38" s="2"/>
      <c r="T38" s="2"/>
      <c r="U38" s="2"/>
      <c r="V38" s="2"/>
      <c r="W38" s="2"/>
      <c r="X38" s="2"/>
      <c r="Y38" s="2"/>
      <c r="Z38" s="2"/>
    </row>
    <row r="39" spans="1:26" ht="15.75" customHeight="1">
      <c r="A39" s="189" t="s">
        <v>44</v>
      </c>
      <c r="B39" s="183"/>
      <c r="C39" s="183"/>
      <c r="D39" s="180"/>
      <c r="E39" s="23"/>
      <c r="F39" s="48"/>
      <c r="G39" s="48"/>
      <c r="H39" s="48"/>
      <c r="I39" s="48"/>
      <c r="J39" s="48"/>
      <c r="K39" s="2"/>
      <c r="L39" s="2"/>
      <c r="M39" s="2"/>
      <c r="N39" s="2"/>
      <c r="O39" s="2"/>
      <c r="P39" s="2"/>
      <c r="Q39" s="2"/>
      <c r="R39" s="2"/>
      <c r="S39" s="2"/>
      <c r="T39" s="2"/>
      <c r="U39" s="2"/>
      <c r="V39" s="2"/>
      <c r="W39" s="2"/>
      <c r="X39" s="2"/>
      <c r="Y39" s="2"/>
      <c r="Z39" s="2"/>
    </row>
    <row r="40" spans="1:26" ht="8.25" customHeight="1">
      <c r="A40" s="226"/>
      <c r="B40" s="210"/>
      <c r="C40" s="210"/>
      <c r="D40" s="210"/>
      <c r="E40" s="210"/>
      <c r="F40" s="48"/>
      <c r="G40" s="48"/>
      <c r="H40" s="48"/>
      <c r="I40" s="48"/>
      <c r="J40" s="48"/>
      <c r="K40" s="2"/>
      <c r="L40" s="2"/>
      <c r="M40" s="2"/>
      <c r="N40" s="2"/>
      <c r="O40" s="2"/>
      <c r="P40" s="2"/>
      <c r="Q40" s="2"/>
      <c r="R40" s="2"/>
      <c r="S40" s="2"/>
      <c r="T40" s="2"/>
      <c r="U40" s="2"/>
      <c r="V40" s="2"/>
      <c r="W40" s="2"/>
      <c r="X40" s="2"/>
      <c r="Y40" s="2"/>
      <c r="Z40" s="2"/>
    </row>
    <row r="41" spans="1:26" ht="25.5" customHeight="1">
      <c r="A41" s="194" t="s">
        <v>45</v>
      </c>
      <c r="B41" s="183"/>
      <c r="C41" s="180"/>
      <c r="D41" s="48"/>
      <c r="E41" s="48"/>
      <c r="F41" s="48"/>
      <c r="G41" s="48"/>
      <c r="H41" s="48"/>
      <c r="I41" s="48"/>
      <c r="J41" s="48"/>
      <c r="K41" s="48"/>
      <c r="L41" s="48"/>
      <c r="M41" s="48"/>
      <c r="N41" s="48"/>
      <c r="O41" s="48"/>
      <c r="P41" s="2"/>
      <c r="Q41" s="2"/>
      <c r="R41" s="2"/>
      <c r="S41" s="2"/>
      <c r="T41" s="2"/>
      <c r="U41" s="2"/>
      <c r="V41" s="2"/>
      <c r="W41" s="2"/>
      <c r="X41" s="2"/>
      <c r="Y41" s="2"/>
      <c r="Z41" s="2"/>
    </row>
    <row r="42" spans="1:26" ht="25.5" customHeight="1">
      <c r="A42" s="182" t="s">
        <v>46</v>
      </c>
      <c r="B42" s="183"/>
      <c r="C42" s="180"/>
      <c r="D42" s="48"/>
      <c r="E42" s="48"/>
      <c r="F42" s="48"/>
      <c r="G42" s="48"/>
      <c r="H42" s="48"/>
      <c r="I42" s="48"/>
      <c r="J42" s="48"/>
      <c r="K42" s="48"/>
      <c r="L42" s="48"/>
      <c r="M42" s="48"/>
      <c r="N42" s="48"/>
      <c r="O42" s="48"/>
      <c r="P42" s="2"/>
      <c r="Q42" s="2"/>
      <c r="R42" s="2"/>
      <c r="S42" s="2"/>
      <c r="T42" s="2"/>
      <c r="U42" s="2"/>
      <c r="V42" s="2"/>
      <c r="W42" s="2"/>
      <c r="X42" s="2"/>
      <c r="Y42" s="2"/>
      <c r="Z42" s="2"/>
    </row>
    <row r="43" spans="1:26" ht="15.75" customHeight="1">
      <c r="A43" s="16" t="s">
        <v>47</v>
      </c>
      <c r="B43" s="16" t="s">
        <v>48</v>
      </c>
      <c r="C43" s="16" t="s">
        <v>49</v>
      </c>
      <c r="D43" s="48"/>
      <c r="E43" s="48"/>
      <c r="F43" s="48"/>
      <c r="G43" s="48"/>
      <c r="H43" s="48"/>
      <c r="I43" s="48"/>
      <c r="J43" s="48"/>
      <c r="K43" s="48"/>
      <c r="L43" s="48"/>
      <c r="M43" s="48"/>
      <c r="N43" s="48"/>
      <c r="O43" s="48"/>
      <c r="P43" s="2"/>
      <c r="Q43" s="2"/>
      <c r="R43" s="2"/>
      <c r="S43" s="2"/>
      <c r="T43" s="2"/>
      <c r="U43" s="2"/>
      <c r="V43" s="2"/>
      <c r="W43" s="2"/>
      <c r="X43" s="2"/>
      <c r="Y43" s="2"/>
      <c r="Z43" s="2"/>
    </row>
    <row r="44" spans="1:26" ht="15.75" customHeight="1">
      <c r="A44" s="47" t="s">
        <v>8</v>
      </c>
      <c r="B44" s="43" t="s">
        <v>50</v>
      </c>
      <c r="C44" s="165">
        <v>0</v>
      </c>
      <c r="D44" s="48"/>
      <c r="E44" s="48"/>
      <c r="F44" s="48"/>
      <c r="G44" s="48"/>
      <c r="H44" s="48"/>
      <c r="I44" s="48"/>
      <c r="J44" s="48"/>
      <c r="K44" s="48"/>
      <c r="L44" s="48"/>
      <c r="M44" s="48"/>
      <c r="N44" s="48"/>
      <c r="O44" s="48"/>
      <c r="P44" s="2"/>
      <c r="Q44" s="2"/>
      <c r="R44" s="2"/>
      <c r="S44" s="2"/>
      <c r="T44" s="2"/>
      <c r="U44" s="2"/>
      <c r="V44" s="2"/>
      <c r="W44" s="2"/>
      <c r="X44" s="2"/>
      <c r="Y44" s="2"/>
      <c r="Z44" s="2"/>
    </row>
    <row r="45" spans="1:26" ht="15.75" customHeight="1">
      <c r="A45" s="47" t="s">
        <v>11</v>
      </c>
      <c r="B45" s="43" t="s">
        <v>51</v>
      </c>
      <c r="C45" s="165">
        <v>0</v>
      </c>
      <c r="D45" s="48"/>
      <c r="E45" s="48"/>
      <c r="F45" s="48"/>
      <c r="G45" s="48"/>
      <c r="H45" s="48"/>
      <c r="I45" s="48"/>
      <c r="J45" s="48"/>
      <c r="K45" s="48"/>
      <c r="L45" s="48"/>
      <c r="M45" s="48"/>
      <c r="N45" s="48"/>
      <c r="O45" s="48"/>
      <c r="P45" s="2"/>
      <c r="Q45" s="2"/>
      <c r="R45" s="2"/>
      <c r="S45" s="2"/>
      <c r="T45" s="2"/>
      <c r="U45" s="2"/>
      <c r="V45" s="2"/>
      <c r="W45" s="2"/>
      <c r="X45" s="2"/>
      <c r="Y45" s="2"/>
      <c r="Z45" s="2"/>
    </row>
    <row r="46" spans="1:26" ht="15.75" customHeight="1">
      <c r="A46" s="47" t="s">
        <v>13</v>
      </c>
      <c r="B46" s="43" t="s">
        <v>52</v>
      </c>
      <c r="C46" s="165">
        <v>0</v>
      </c>
      <c r="D46" s="163"/>
      <c r="E46" s="48"/>
      <c r="F46" s="48"/>
      <c r="G46" s="48"/>
      <c r="H46" s="48"/>
      <c r="I46" s="48"/>
      <c r="J46" s="48"/>
      <c r="K46" s="48"/>
      <c r="L46" s="48"/>
      <c r="M46" s="48"/>
      <c r="N46" s="48"/>
      <c r="O46" s="48"/>
      <c r="P46" s="2"/>
      <c r="Q46" s="2"/>
      <c r="R46" s="2"/>
      <c r="S46" s="2"/>
      <c r="T46" s="2"/>
      <c r="U46" s="2"/>
      <c r="V46" s="2"/>
      <c r="W46" s="2"/>
      <c r="X46" s="2"/>
      <c r="Y46" s="2"/>
      <c r="Z46" s="2"/>
    </row>
    <row r="47" spans="1:26" ht="15.75" customHeight="1">
      <c r="A47" s="47" t="s">
        <v>16</v>
      </c>
      <c r="B47" s="43" t="s">
        <v>53</v>
      </c>
      <c r="C47" s="165"/>
      <c r="D47" s="48"/>
      <c r="E47" s="48"/>
      <c r="F47" s="48"/>
      <c r="G47" s="48"/>
      <c r="H47" s="48"/>
      <c r="I47" s="48"/>
      <c r="J47" s="48"/>
      <c r="K47" s="48"/>
      <c r="L47" s="48"/>
      <c r="M47" s="48"/>
      <c r="N47" s="48"/>
      <c r="O47" s="48"/>
      <c r="P47" s="2"/>
      <c r="Q47" s="2"/>
      <c r="R47" s="2"/>
      <c r="S47" s="2"/>
      <c r="T47" s="2"/>
      <c r="U47" s="2"/>
      <c r="V47" s="2"/>
      <c r="W47" s="2"/>
      <c r="X47" s="2"/>
      <c r="Y47" s="2"/>
      <c r="Z47" s="2"/>
    </row>
    <row r="48" spans="1:26" ht="15.75" customHeight="1">
      <c r="A48" s="47" t="s">
        <v>54</v>
      </c>
      <c r="B48" s="43" t="s">
        <v>55</v>
      </c>
      <c r="C48" s="165"/>
      <c r="D48" s="48"/>
      <c r="E48" s="48"/>
      <c r="F48" s="48"/>
      <c r="G48" s="48"/>
      <c r="H48" s="48"/>
      <c r="I48" s="48"/>
      <c r="J48" s="48"/>
      <c r="K48" s="48"/>
      <c r="L48" s="48"/>
      <c r="M48" s="48"/>
      <c r="N48" s="48"/>
      <c r="O48" s="48"/>
      <c r="P48" s="2"/>
      <c r="Q48" s="2"/>
      <c r="R48" s="2"/>
      <c r="S48" s="2"/>
      <c r="T48" s="2"/>
      <c r="U48" s="2"/>
      <c r="V48" s="2"/>
      <c r="W48" s="2"/>
      <c r="X48" s="2"/>
      <c r="Y48" s="2"/>
      <c r="Z48" s="2"/>
    </row>
    <row r="49" spans="1:26" ht="15.75" customHeight="1">
      <c r="A49" s="47" t="s">
        <v>56</v>
      </c>
      <c r="B49" s="43" t="s">
        <v>57</v>
      </c>
      <c r="C49" s="165"/>
      <c r="D49" s="48"/>
      <c r="E49" s="48"/>
      <c r="F49" s="48"/>
      <c r="G49" s="48"/>
      <c r="H49" s="48"/>
      <c r="I49" s="48"/>
      <c r="J49" s="48"/>
      <c r="K49" s="48"/>
      <c r="L49" s="48"/>
      <c r="M49" s="48"/>
      <c r="N49" s="48"/>
      <c r="O49" s="48"/>
      <c r="P49" s="2"/>
      <c r="Q49" s="2"/>
      <c r="R49" s="2"/>
      <c r="S49" s="2"/>
      <c r="T49" s="2"/>
      <c r="U49" s="2"/>
      <c r="V49" s="2"/>
      <c r="W49" s="2"/>
      <c r="X49" s="2"/>
      <c r="Y49" s="2"/>
      <c r="Z49" s="2"/>
    </row>
    <row r="50" spans="1:26" ht="15.75" customHeight="1">
      <c r="A50" s="47" t="s">
        <v>58</v>
      </c>
      <c r="B50" s="43" t="s">
        <v>59</v>
      </c>
      <c r="C50" s="165">
        <v>0</v>
      </c>
      <c r="D50" s="48"/>
      <c r="E50" s="48"/>
      <c r="F50" s="48"/>
      <c r="G50" s="48"/>
      <c r="H50" s="48"/>
      <c r="I50" s="48"/>
      <c r="J50" s="48"/>
      <c r="K50" s="48"/>
      <c r="L50" s="48"/>
      <c r="M50" s="48"/>
      <c r="N50" s="48"/>
      <c r="O50" s="48"/>
      <c r="P50" s="2"/>
      <c r="Q50" s="2"/>
      <c r="R50" s="2"/>
      <c r="S50" s="2"/>
      <c r="T50" s="2"/>
      <c r="U50" s="2"/>
      <c r="V50" s="2"/>
      <c r="W50" s="2"/>
      <c r="X50" s="2"/>
      <c r="Y50" s="2"/>
      <c r="Z50" s="2"/>
    </row>
    <row r="51" spans="1:26" ht="15.75" customHeight="1">
      <c r="A51" s="47" t="s">
        <v>60</v>
      </c>
      <c r="B51" s="43" t="s">
        <v>61</v>
      </c>
      <c r="C51" s="165"/>
      <c r="D51" s="48"/>
      <c r="E51" s="48"/>
      <c r="F51" s="48"/>
      <c r="G51" s="48"/>
      <c r="H51" s="48"/>
      <c r="I51" s="48"/>
      <c r="J51" s="48"/>
      <c r="K51" s="48"/>
      <c r="L51" s="48"/>
      <c r="M51" s="48"/>
      <c r="N51" s="48"/>
      <c r="O51" s="48"/>
      <c r="P51" s="2"/>
      <c r="Q51" s="2"/>
      <c r="R51" s="2"/>
      <c r="S51" s="2"/>
      <c r="T51" s="2"/>
      <c r="U51" s="2"/>
      <c r="V51" s="2"/>
      <c r="W51" s="2"/>
      <c r="X51" s="2"/>
      <c r="Y51" s="2"/>
      <c r="Z51" s="2"/>
    </row>
    <row r="52" spans="1:26" ht="28.5" customHeight="1">
      <c r="A52" s="179" t="s">
        <v>62</v>
      </c>
      <c r="B52" s="180"/>
      <c r="C52" s="24">
        <f>SUM(C44:C51)</f>
        <v>0</v>
      </c>
      <c r="D52" s="48"/>
      <c r="E52" s="48"/>
      <c r="F52" s="48"/>
      <c r="G52" s="48"/>
      <c r="H52" s="48"/>
      <c r="I52" s="48"/>
      <c r="J52" s="48"/>
      <c r="K52" s="48"/>
      <c r="L52" s="48"/>
      <c r="M52" s="48"/>
      <c r="N52" s="48"/>
      <c r="O52" s="48"/>
      <c r="P52" s="2"/>
      <c r="Q52" s="2"/>
      <c r="R52" s="2"/>
      <c r="S52" s="2"/>
      <c r="T52" s="2"/>
      <c r="U52" s="2"/>
      <c r="V52" s="2"/>
      <c r="W52" s="2"/>
      <c r="X52" s="2"/>
      <c r="Y52" s="2"/>
      <c r="Z52" s="2"/>
    </row>
    <row r="53" spans="1:26" ht="15.75" customHeight="1">
      <c r="A53" s="25"/>
      <c r="B53" s="48"/>
      <c r="C53" s="48"/>
      <c r="D53" s="48"/>
      <c r="E53" s="48"/>
      <c r="F53" s="48"/>
      <c r="G53" s="48"/>
      <c r="H53" s="48"/>
      <c r="I53" s="48"/>
      <c r="J53" s="48"/>
      <c r="K53" s="48"/>
      <c r="L53" s="48"/>
      <c r="M53" s="48"/>
      <c r="N53" s="48"/>
      <c r="O53" s="48"/>
      <c r="P53" s="2"/>
      <c r="Q53" s="2"/>
      <c r="R53" s="2"/>
      <c r="S53" s="2"/>
      <c r="T53" s="2"/>
      <c r="U53" s="2"/>
      <c r="V53" s="2"/>
      <c r="W53" s="2"/>
      <c r="X53" s="2"/>
      <c r="Y53" s="2"/>
      <c r="Z53" s="2"/>
    </row>
    <row r="54" spans="1:26" ht="15.75" customHeight="1">
      <c r="A54" s="186" t="s">
        <v>63</v>
      </c>
      <c r="B54" s="183"/>
      <c r="C54" s="180"/>
      <c r="D54" s="48"/>
      <c r="E54" s="48"/>
      <c r="F54" s="48"/>
      <c r="G54" s="48"/>
      <c r="H54" s="48"/>
      <c r="I54" s="48"/>
      <c r="J54" s="48"/>
      <c r="K54" s="48"/>
      <c r="L54" s="48"/>
      <c r="M54" s="48"/>
      <c r="N54" s="48"/>
      <c r="O54" s="48"/>
      <c r="P54" s="2"/>
      <c r="Q54" s="2"/>
      <c r="R54" s="2"/>
      <c r="S54" s="2"/>
      <c r="T54" s="2"/>
      <c r="U54" s="2"/>
      <c r="V54" s="2"/>
      <c r="W54" s="2"/>
      <c r="X54" s="2"/>
      <c r="Y54" s="2"/>
      <c r="Z54" s="2"/>
    </row>
    <row r="55" spans="1:26" ht="15.75" customHeight="1">
      <c r="A55" s="26" t="s">
        <v>47</v>
      </c>
      <c r="B55" s="26" t="s">
        <v>48</v>
      </c>
      <c r="C55" s="26" t="s">
        <v>49</v>
      </c>
      <c r="D55" s="48"/>
      <c r="E55" s="48"/>
      <c r="F55" s="48"/>
      <c r="G55" s="48"/>
      <c r="H55" s="48"/>
      <c r="I55" s="48"/>
      <c r="J55" s="48"/>
      <c r="K55" s="48"/>
      <c r="L55" s="48"/>
      <c r="M55" s="48"/>
      <c r="N55" s="48"/>
      <c r="O55" s="48"/>
      <c r="P55" s="2"/>
      <c r="Q55" s="2"/>
      <c r="R55" s="2"/>
      <c r="S55" s="2"/>
      <c r="T55" s="2"/>
      <c r="U55" s="2"/>
      <c r="V55" s="2"/>
      <c r="W55" s="2"/>
      <c r="X55" s="2"/>
      <c r="Y55" s="2"/>
      <c r="Z55" s="2"/>
    </row>
    <row r="56" spans="1:26" ht="15.75" customHeight="1">
      <c r="A56" s="47" t="s">
        <v>8</v>
      </c>
      <c r="B56" s="43" t="s">
        <v>50</v>
      </c>
      <c r="C56" s="165">
        <v>0</v>
      </c>
      <c r="D56" s="48"/>
      <c r="E56" s="48"/>
      <c r="F56" s="48"/>
      <c r="G56" s="48"/>
      <c r="H56" s="48"/>
      <c r="I56" s="48"/>
      <c r="J56" s="48"/>
      <c r="K56" s="48"/>
      <c r="L56" s="48"/>
      <c r="M56" s="48"/>
      <c r="N56" s="48"/>
      <c r="O56" s="48"/>
      <c r="P56" s="2"/>
      <c r="Q56" s="2"/>
      <c r="R56" s="2"/>
      <c r="S56" s="2"/>
      <c r="T56" s="2"/>
      <c r="U56" s="2"/>
      <c r="V56" s="2"/>
      <c r="W56" s="2"/>
      <c r="X56" s="2"/>
      <c r="Y56" s="2"/>
      <c r="Z56" s="2"/>
    </row>
    <row r="57" spans="1:26" ht="15.75" customHeight="1">
      <c r="A57" s="47" t="s">
        <v>11</v>
      </c>
      <c r="B57" s="43" t="s">
        <v>51</v>
      </c>
      <c r="C57" s="165">
        <v>0</v>
      </c>
      <c r="D57" s="48"/>
      <c r="E57" s="48"/>
      <c r="F57" s="48"/>
      <c r="G57" s="48"/>
      <c r="H57" s="48"/>
      <c r="I57" s="48"/>
      <c r="J57" s="48"/>
      <c r="K57" s="48"/>
      <c r="L57" s="48"/>
      <c r="M57" s="48"/>
      <c r="N57" s="48"/>
      <c r="O57" s="48"/>
      <c r="P57" s="2"/>
      <c r="Q57" s="2"/>
      <c r="R57" s="2"/>
      <c r="S57" s="2"/>
      <c r="T57" s="2"/>
      <c r="U57" s="2"/>
      <c r="V57" s="2"/>
      <c r="W57" s="2"/>
      <c r="X57" s="2"/>
      <c r="Y57" s="2"/>
      <c r="Z57" s="2"/>
    </row>
    <row r="58" spans="1:26" ht="15.75" customHeight="1">
      <c r="A58" s="47" t="s">
        <v>13</v>
      </c>
      <c r="B58" s="43" t="s">
        <v>52</v>
      </c>
      <c r="C58" s="165"/>
      <c r="D58" s="48"/>
      <c r="E58" s="48"/>
      <c r="F58" s="48"/>
      <c r="G58" s="48"/>
      <c r="H58" s="48"/>
      <c r="I58" s="48"/>
      <c r="J58" s="48"/>
      <c r="K58" s="48"/>
      <c r="L58" s="48"/>
      <c r="M58" s="48"/>
      <c r="N58" s="48"/>
      <c r="O58" s="48"/>
      <c r="P58" s="2"/>
      <c r="Q58" s="2"/>
      <c r="R58" s="2"/>
      <c r="S58" s="2"/>
      <c r="T58" s="2"/>
      <c r="U58" s="2"/>
      <c r="V58" s="2"/>
      <c r="W58" s="2"/>
      <c r="X58" s="2"/>
      <c r="Y58" s="2"/>
      <c r="Z58" s="2"/>
    </row>
    <row r="59" spans="1:26" ht="15.75" customHeight="1">
      <c r="A59" s="47" t="s">
        <v>16</v>
      </c>
      <c r="B59" s="43" t="s">
        <v>53</v>
      </c>
      <c r="C59" s="165"/>
      <c r="D59" s="48"/>
      <c r="E59" s="48"/>
      <c r="F59" s="48"/>
      <c r="G59" s="48"/>
      <c r="H59" s="48"/>
      <c r="I59" s="48"/>
      <c r="J59" s="48"/>
      <c r="K59" s="48"/>
      <c r="L59" s="48"/>
      <c r="M59" s="48"/>
      <c r="N59" s="48"/>
      <c r="O59" s="48"/>
      <c r="P59" s="2"/>
      <c r="Q59" s="2"/>
      <c r="R59" s="2"/>
      <c r="S59" s="2"/>
      <c r="T59" s="2"/>
      <c r="U59" s="2"/>
      <c r="V59" s="2"/>
      <c r="W59" s="2"/>
      <c r="X59" s="2"/>
      <c r="Y59" s="2"/>
      <c r="Z59" s="2"/>
    </row>
    <row r="60" spans="1:26" ht="15.75" customHeight="1">
      <c r="A60" s="47" t="s">
        <v>54</v>
      </c>
      <c r="B60" s="43" t="s">
        <v>55</v>
      </c>
      <c r="C60" s="165"/>
      <c r="D60" s="48"/>
      <c r="E60" s="48"/>
      <c r="F60" s="48"/>
      <c r="G60" s="48"/>
      <c r="H60" s="48"/>
      <c r="I60" s="48"/>
      <c r="J60" s="48"/>
      <c r="K60" s="48"/>
      <c r="L60" s="48"/>
      <c r="M60" s="48"/>
      <c r="N60" s="48"/>
      <c r="O60" s="48"/>
      <c r="P60" s="2"/>
      <c r="Q60" s="2"/>
      <c r="R60" s="2"/>
      <c r="S60" s="2"/>
      <c r="T60" s="2"/>
      <c r="U60" s="2"/>
      <c r="V60" s="2"/>
      <c r="W60" s="2"/>
      <c r="X60" s="2"/>
      <c r="Y60" s="2"/>
      <c r="Z60" s="2"/>
    </row>
    <row r="61" spans="1:26" ht="15.75" customHeight="1">
      <c r="A61" s="47" t="s">
        <v>56</v>
      </c>
      <c r="B61" s="43" t="s">
        <v>57</v>
      </c>
      <c r="C61" s="165"/>
      <c r="D61" s="48"/>
      <c r="E61" s="48"/>
      <c r="F61" s="48"/>
      <c r="G61" s="48"/>
      <c r="H61" s="48"/>
      <c r="I61" s="48"/>
      <c r="J61" s="48"/>
      <c r="K61" s="48"/>
      <c r="L61" s="48"/>
      <c r="M61" s="48"/>
      <c r="N61" s="48"/>
      <c r="O61" s="48"/>
      <c r="P61" s="2"/>
      <c r="Q61" s="2"/>
      <c r="R61" s="2"/>
      <c r="S61" s="2"/>
      <c r="T61" s="2"/>
      <c r="U61" s="2"/>
      <c r="V61" s="2"/>
      <c r="W61" s="2"/>
      <c r="X61" s="2"/>
      <c r="Y61" s="2"/>
      <c r="Z61" s="2"/>
    </row>
    <row r="62" spans="1:26" ht="15.75" customHeight="1">
      <c r="A62" s="47" t="s">
        <v>58</v>
      </c>
      <c r="B62" s="43" t="s">
        <v>59</v>
      </c>
      <c r="C62" s="165"/>
      <c r="D62" s="48"/>
      <c r="E62" s="48"/>
      <c r="F62" s="48"/>
      <c r="G62" s="48"/>
      <c r="H62" s="48"/>
      <c r="I62" s="48"/>
      <c r="J62" s="48"/>
      <c r="K62" s="48"/>
      <c r="L62" s="48"/>
      <c r="M62" s="48"/>
      <c r="N62" s="48"/>
      <c r="O62" s="48"/>
      <c r="P62" s="2"/>
      <c r="Q62" s="2"/>
      <c r="R62" s="2"/>
      <c r="S62" s="2"/>
      <c r="T62" s="2"/>
      <c r="U62" s="2"/>
      <c r="V62" s="2"/>
      <c r="W62" s="2"/>
      <c r="X62" s="2"/>
      <c r="Y62" s="2"/>
      <c r="Z62" s="2"/>
    </row>
    <row r="63" spans="1:26" ht="15.75" customHeight="1">
      <c r="A63" s="47" t="s">
        <v>60</v>
      </c>
      <c r="B63" s="43" t="s">
        <v>61</v>
      </c>
      <c r="C63" s="165"/>
      <c r="D63" s="48"/>
      <c r="E63" s="48"/>
      <c r="F63" s="48"/>
      <c r="G63" s="48"/>
      <c r="H63" s="48"/>
      <c r="I63" s="48"/>
      <c r="J63" s="48"/>
      <c r="K63" s="48"/>
      <c r="L63" s="48"/>
      <c r="M63" s="48"/>
      <c r="N63" s="48"/>
      <c r="O63" s="48"/>
      <c r="P63" s="2"/>
      <c r="Q63" s="2"/>
      <c r="R63" s="2"/>
      <c r="S63" s="2"/>
      <c r="T63" s="2"/>
      <c r="U63" s="2"/>
      <c r="V63" s="2"/>
      <c r="W63" s="2"/>
      <c r="X63" s="2"/>
      <c r="Y63" s="2"/>
      <c r="Z63" s="2"/>
    </row>
    <row r="64" spans="1:26" ht="15.75" customHeight="1">
      <c r="A64" s="181" t="s">
        <v>62</v>
      </c>
      <c r="B64" s="180"/>
      <c r="C64" s="27">
        <f>SUM(C56:C63)</f>
        <v>0</v>
      </c>
      <c r="D64" s="48"/>
      <c r="E64" s="48"/>
      <c r="F64" s="48"/>
      <c r="G64" s="48"/>
      <c r="H64" s="48"/>
      <c r="I64" s="48"/>
      <c r="J64" s="48"/>
      <c r="K64" s="48"/>
      <c r="L64" s="48"/>
      <c r="M64" s="48"/>
      <c r="N64" s="48"/>
      <c r="O64" s="48"/>
      <c r="P64" s="2"/>
      <c r="Q64" s="2"/>
      <c r="R64" s="2"/>
      <c r="S64" s="2"/>
      <c r="T64" s="2"/>
      <c r="U64" s="2"/>
      <c r="V64" s="2"/>
      <c r="W64" s="2"/>
      <c r="X64" s="2"/>
      <c r="Y64" s="2"/>
      <c r="Z64" s="2"/>
    </row>
    <row r="65" spans="1:26" ht="15.75" customHeight="1">
      <c r="A65" s="25"/>
      <c r="B65" s="48"/>
      <c r="C65" s="48"/>
      <c r="D65" s="48"/>
      <c r="E65" s="48"/>
      <c r="F65" s="48"/>
      <c r="G65" s="48"/>
      <c r="H65" s="48"/>
      <c r="I65" s="48"/>
      <c r="J65" s="48"/>
      <c r="K65" s="48"/>
      <c r="L65" s="48"/>
      <c r="M65" s="48"/>
      <c r="N65" s="48"/>
      <c r="O65" s="48"/>
      <c r="P65" s="2"/>
      <c r="Q65" s="2"/>
      <c r="R65" s="2"/>
      <c r="S65" s="2"/>
      <c r="T65" s="2"/>
      <c r="U65" s="2"/>
      <c r="V65" s="2"/>
      <c r="W65" s="2"/>
      <c r="X65" s="2"/>
      <c r="Y65" s="2"/>
      <c r="Z65" s="2"/>
    </row>
    <row r="66" spans="1:26" ht="15.75" customHeight="1">
      <c r="A66" s="182" t="s">
        <v>64</v>
      </c>
      <c r="B66" s="183"/>
      <c r="C66" s="180"/>
      <c r="D66" s="48"/>
      <c r="E66" s="48"/>
      <c r="F66" s="48"/>
      <c r="G66" s="48"/>
      <c r="H66" s="48"/>
      <c r="I66" s="48"/>
      <c r="J66" s="48"/>
      <c r="K66" s="48"/>
      <c r="L66" s="48"/>
      <c r="M66" s="48"/>
      <c r="N66" s="48"/>
      <c r="O66" s="48"/>
      <c r="P66" s="2"/>
      <c r="Q66" s="2"/>
      <c r="R66" s="2"/>
      <c r="S66" s="2"/>
      <c r="T66" s="2"/>
      <c r="U66" s="2"/>
      <c r="V66" s="2"/>
      <c r="W66" s="2"/>
      <c r="X66" s="2"/>
      <c r="Y66" s="2"/>
      <c r="Z66" s="2"/>
    </row>
    <row r="67" spans="1:26" ht="15.75" customHeight="1">
      <c r="A67" s="16" t="s">
        <v>65</v>
      </c>
      <c r="B67" s="16" t="s">
        <v>66</v>
      </c>
      <c r="C67" s="16" t="s">
        <v>49</v>
      </c>
      <c r="D67" s="48"/>
      <c r="E67" s="48"/>
      <c r="F67" s="48"/>
      <c r="G67" s="48"/>
      <c r="H67" s="48"/>
      <c r="I67" s="48"/>
      <c r="J67" s="48"/>
      <c r="K67" s="48"/>
      <c r="L67" s="48"/>
      <c r="M67" s="48"/>
      <c r="N67" s="48"/>
      <c r="O67" s="48"/>
      <c r="P67" s="2"/>
      <c r="Q67" s="2"/>
      <c r="R67" s="2"/>
      <c r="S67" s="2"/>
      <c r="T67" s="2"/>
      <c r="U67" s="2"/>
      <c r="V67" s="2"/>
      <c r="W67" s="2"/>
      <c r="X67" s="2"/>
      <c r="Y67" s="2"/>
      <c r="Z67" s="2"/>
    </row>
    <row r="68" spans="1:26" ht="15.75" customHeight="1">
      <c r="A68" s="47" t="s">
        <v>8</v>
      </c>
      <c r="B68" s="43" t="s">
        <v>67</v>
      </c>
      <c r="C68" s="165">
        <v>0</v>
      </c>
      <c r="D68" s="48"/>
      <c r="E68" s="48"/>
      <c r="F68" s="48"/>
      <c r="G68" s="48"/>
      <c r="H68" s="48"/>
      <c r="I68" s="48"/>
      <c r="J68" s="48"/>
      <c r="K68" s="48"/>
      <c r="L68" s="48"/>
      <c r="M68" s="48"/>
      <c r="N68" s="48"/>
      <c r="O68" s="48"/>
      <c r="P68" s="2"/>
      <c r="Q68" s="2"/>
      <c r="R68" s="2"/>
      <c r="S68" s="2"/>
      <c r="T68" s="2"/>
      <c r="U68" s="2"/>
      <c r="V68" s="2"/>
      <c r="W68" s="2"/>
      <c r="X68" s="2"/>
      <c r="Y68" s="2"/>
      <c r="Z68" s="2"/>
    </row>
    <row r="69" spans="1:26" ht="15.75" customHeight="1">
      <c r="A69" s="47" t="s">
        <v>68</v>
      </c>
      <c r="B69" s="43" t="s">
        <v>69</v>
      </c>
      <c r="C69" s="165">
        <v>0</v>
      </c>
      <c r="D69" s="48"/>
      <c r="E69" s="48"/>
      <c r="F69" s="48"/>
      <c r="G69" s="48"/>
      <c r="H69" s="48"/>
      <c r="I69" s="48"/>
      <c r="J69" s="48"/>
      <c r="K69" s="48"/>
      <c r="L69" s="48"/>
      <c r="M69" s="48"/>
      <c r="N69" s="48"/>
      <c r="O69" s="48"/>
      <c r="P69" s="2"/>
      <c r="Q69" s="2"/>
      <c r="R69" s="2"/>
      <c r="S69" s="2"/>
      <c r="T69" s="2"/>
      <c r="U69" s="2"/>
      <c r="V69" s="2"/>
      <c r="W69" s="2"/>
      <c r="X69" s="2"/>
      <c r="Y69" s="2"/>
      <c r="Z69" s="2"/>
    </row>
    <row r="70" spans="1:26" ht="30">
      <c r="A70" s="47" t="s">
        <v>11</v>
      </c>
      <c r="B70" s="43" t="s">
        <v>70</v>
      </c>
      <c r="C70" s="165">
        <v>0</v>
      </c>
      <c r="D70" s="48"/>
      <c r="E70" s="48"/>
      <c r="F70" s="48"/>
      <c r="G70" s="48"/>
      <c r="H70" s="48"/>
      <c r="I70" s="48"/>
      <c r="J70" s="48"/>
      <c r="K70" s="48"/>
      <c r="L70" s="48"/>
      <c r="M70" s="48"/>
      <c r="N70" s="48"/>
      <c r="O70" s="48"/>
      <c r="P70" s="2"/>
      <c r="Q70" s="2"/>
      <c r="R70" s="2"/>
      <c r="S70" s="2"/>
      <c r="T70" s="2"/>
      <c r="U70" s="2"/>
      <c r="V70" s="2"/>
      <c r="W70" s="2"/>
      <c r="X70" s="2"/>
      <c r="Y70" s="2"/>
      <c r="Z70" s="2"/>
    </row>
    <row r="71" spans="1:26" ht="15.75" customHeight="1">
      <c r="A71" s="47" t="s">
        <v>13</v>
      </c>
      <c r="B71" s="43" t="s">
        <v>71</v>
      </c>
      <c r="C71" s="165"/>
      <c r="D71" s="48"/>
      <c r="E71" s="48"/>
      <c r="F71" s="48"/>
      <c r="G71" s="48"/>
      <c r="H71" s="48"/>
      <c r="I71" s="48"/>
      <c r="J71" s="48"/>
      <c r="K71" s="48"/>
      <c r="L71" s="48"/>
      <c r="M71" s="48"/>
      <c r="N71" s="48"/>
      <c r="O71" s="48"/>
      <c r="P71" s="2"/>
      <c r="Q71" s="2"/>
      <c r="R71" s="2"/>
      <c r="S71" s="2"/>
      <c r="T71" s="2"/>
      <c r="U71" s="2"/>
      <c r="V71" s="2"/>
      <c r="W71" s="2"/>
      <c r="X71" s="2"/>
      <c r="Y71" s="2"/>
      <c r="Z71" s="2"/>
    </row>
    <row r="72" spans="1:26" ht="15.75" customHeight="1">
      <c r="A72" s="47" t="s">
        <v>16</v>
      </c>
      <c r="B72" s="43" t="s">
        <v>72</v>
      </c>
      <c r="C72" s="165"/>
      <c r="D72" s="48"/>
      <c r="E72" s="48"/>
      <c r="F72" s="48"/>
      <c r="G72" s="48"/>
      <c r="H72" s="48"/>
      <c r="I72" s="48"/>
      <c r="J72" s="48"/>
      <c r="K72" s="48"/>
      <c r="L72" s="48"/>
      <c r="M72" s="48"/>
      <c r="N72" s="48"/>
      <c r="O72" s="48"/>
      <c r="P72" s="2"/>
      <c r="Q72" s="2"/>
      <c r="R72" s="2"/>
      <c r="S72" s="2"/>
      <c r="T72" s="2"/>
      <c r="U72" s="2"/>
      <c r="V72" s="2"/>
      <c r="W72" s="2"/>
      <c r="X72" s="2"/>
      <c r="Y72" s="2"/>
      <c r="Z72" s="2"/>
    </row>
    <row r="73" spans="1:26" ht="35.25" customHeight="1">
      <c r="A73" s="47" t="s">
        <v>54</v>
      </c>
      <c r="B73" s="43" t="s">
        <v>73</v>
      </c>
      <c r="C73" s="165"/>
      <c r="D73" s="48"/>
      <c r="E73" s="48"/>
      <c r="F73" s="48"/>
      <c r="G73" s="48"/>
      <c r="H73" s="48"/>
      <c r="I73" s="48"/>
      <c r="J73" s="48"/>
      <c r="K73" s="48"/>
      <c r="L73" s="48"/>
      <c r="M73" s="48"/>
      <c r="N73" s="48"/>
      <c r="O73" s="48"/>
      <c r="P73" s="2"/>
      <c r="Q73" s="2"/>
      <c r="R73" s="2"/>
      <c r="S73" s="2"/>
      <c r="T73" s="2"/>
      <c r="U73" s="2"/>
      <c r="V73" s="2"/>
      <c r="W73" s="2"/>
      <c r="X73" s="2"/>
      <c r="Y73" s="2"/>
      <c r="Z73" s="2"/>
    </row>
    <row r="74" spans="1:26" ht="15.75" customHeight="1">
      <c r="A74" s="47" t="s">
        <v>56</v>
      </c>
      <c r="B74" s="43" t="s">
        <v>61</v>
      </c>
      <c r="C74" s="165">
        <v>0</v>
      </c>
      <c r="D74" s="48"/>
      <c r="E74" s="48"/>
      <c r="F74" s="48"/>
      <c r="G74" s="48"/>
      <c r="H74" s="48"/>
      <c r="I74" s="48"/>
      <c r="J74" s="48"/>
      <c r="K74" s="48"/>
      <c r="L74" s="48"/>
      <c r="M74" s="48"/>
      <c r="N74" s="48"/>
      <c r="O74" s="48"/>
      <c r="P74" s="2"/>
      <c r="Q74" s="2"/>
      <c r="R74" s="2"/>
      <c r="S74" s="2"/>
      <c r="T74" s="2"/>
      <c r="U74" s="2"/>
      <c r="V74" s="2"/>
      <c r="W74" s="2"/>
      <c r="X74" s="2"/>
      <c r="Y74" s="2"/>
      <c r="Z74" s="2"/>
    </row>
    <row r="75" spans="1:26" ht="15.75" customHeight="1">
      <c r="A75" s="179" t="s">
        <v>74</v>
      </c>
      <c r="B75" s="180"/>
      <c r="C75" s="24">
        <f>SUM(C68:C74)</f>
        <v>0</v>
      </c>
      <c r="D75" s="48"/>
      <c r="E75" s="48"/>
      <c r="F75" s="48"/>
      <c r="G75" s="48"/>
      <c r="H75" s="48"/>
      <c r="I75" s="48"/>
      <c r="J75" s="48"/>
      <c r="K75" s="48"/>
      <c r="L75" s="48"/>
      <c r="M75" s="48"/>
      <c r="N75" s="48"/>
      <c r="O75" s="48"/>
      <c r="P75" s="2"/>
      <c r="Q75" s="2"/>
      <c r="R75" s="2"/>
      <c r="S75" s="2"/>
      <c r="T75" s="2"/>
      <c r="U75" s="2"/>
      <c r="V75" s="2"/>
      <c r="W75" s="2"/>
      <c r="X75" s="2"/>
      <c r="Y75" s="2"/>
      <c r="Z75" s="2"/>
    </row>
    <row r="76" spans="1:26" ht="15.75" customHeight="1">
      <c r="A76" s="25"/>
      <c r="B76" s="48"/>
      <c r="C76" s="48"/>
      <c r="D76" s="48"/>
      <c r="E76" s="48"/>
      <c r="F76" s="48"/>
      <c r="G76" s="48"/>
      <c r="H76" s="48"/>
      <c r="I76" s="48"/>
      <c r="J76" s="48"/>
      <c r="K76" s="48"/>
      <c r="L76" s="48"/>
      <c r="M76" s="48"/>
      <c r="N76" s="48"/>
      <c r="O76" s="48"/>
      <c r="P76" s="2"/>
      <c r="Q76" s="2"/>
      <c r="R76" s="2"/>
      <c r="S76" s="2"/>
      <c r="T76" s="2"/>
      <c r="U76" s="2"/>
      <c r="V76" s="2"/>
      <c r="W76" s="2"/>
      <c r="X76" s="2"/>
      <c r="Y76" s="2"/>
      <c r="Z76" s="2"/>
    </row>
    <row r="77" spans="1:26" ht="15.75" customHeight="1">
      <c r="A77" s="186" t="s">
        <v>75</v>
      </c>
      <c r="B77" s="183"/>
      <c r="C77" s="180"/>
      <c r="D77" s="48"/>
      <c r="E77" s="48"/>
      <c r="F77" s="48"/>
      <c r="G77" s="48"/>
      <c r="H77" s="48"/>
      <c r="I77" s="48"/>
      <c r="J77" s="48"/>
      <c r="K77" s="48"/>
      <c r="L77" s="48"/>
      <c r="M77" s="48"/>
      <c r="N77" s="48"/>
      <c r="O77" s="48"/>
      <c r="P77" s="2"/>
      <c r="Q77" s="2"/>
      <c r="R77" s="2"/>
      <c r="S77" s="2"/>
      <c r="T77" s="2"/>
      <c r="U77" s="2"/>
      <c r="V77" s="2"/>
      <c r="W77" s="2"/>
      <c r="X77" s="2"/>
      <c r="Y77" s="2"/>
      <c r="Z77" s="2"/>
    </row>
    <row r="78" spans="1:26" ht="18.75" customHeight="1">
      <c r="A78" s="26" t="s">
        <v>65</v>
      </c>
      <c r="B78" s="26" t="s">
        <v>66</v>
      </c>
      <c r="C78" s="26" t="s">
        <v>49</v>
      </c>
      <c r="D78" s="48"/>
      <c r="E78" s="48"/>
      <c r="F78" s="48"/>
      <c r="G78" s="48"/>
      <c r="H78" s="48"/>
      <c r="I78" s="48"/>
      <c r="J78" s="48"/>
      <c r="K78" s="48"/>
      <c r="L78" s="48"/>
      <c r="M78" s="48"/>
      <c r="N78" s="48"/>
      <c r="O78" s="48"/>
      <c r="P78" s="2"/>
      <c r="Q78" s="2"/>
      <c r="R78" s="2"/>
      <c r="S78" s="2"/>
      <c r="T78" s="2"/>
      <c r="U78" s="2"/>
      <c r="V78" s="2"/>
      <c r="W78" s="2"/>
      <c r="X78" s="2"/>
      <c r="Y78" s="2"/>
      <c r="Z78" s="2"/>
    </row>
    <row r="79" spans="1:26" ht="15.75" customHeight="1">
      <c r="A79" s="47" t="s">
        <v>8</v>
      </c>
      <c r="B79" s="43" t="s">
        <v>67</v>
      </c>
      <c r="C79" s="165">
        <v>0</v>
      </c>
      <c r="D79" s="48"/>
      <c r="E79" s="48"/>
      <c r="F79" s="48"/>
      <c r="G79" s="48"/>
      <c r="H79" s="48"/>
      <c r="I79" s="48"/>
      <c r="J79" s="48"/>
      <c r="K79" s="48"/>
      <c r="L79" s="48"/>
      <c r="M79" s="48"/>
      <c r="N79" s="48"/>
      <c r="O79" s="48"/>
      <c r="P79" s="2"/>
      <c r="Q79" s="2"/>
      <c r="R79" s="2"/>
      <c r="S79" s="2"/>
      <c r="T79" s="2"/>
      <c r="U79" s="2"/>
      <c r="V79" s="2"/>
      <c r="W79" s="2"/>
      <c r="X79" s="2"/>
      <c r="Y79" s="2"/>
      <c r="Z79" s="2"/>
    </row>
    <row r="80" spans="1:26" ht="15.75" customHeight="1">
      <c r="A80" s="47" t="s">
        <v>68</v>
      </c>
      <c r="B80" s="43" t="s">
        <v>69</v>
      </c>
      <c r="C80" s="165"/>
      <c r="D80" s="48"/>
      <c r="E80" s="48"/>
      <c r="F80" s="48"/>
      <c r="G80" s="48"/>
      <c r="H80" s="48"/>
      <c r="I80" s="48"/>
      <c r="J80" s="48"/>
      <c r="K80" s="48"/>
      <c r="L80" s="48"/>
      <c r="M80" s="48"/>
      <c r="N80" s="48"/>
      <c r="O80" s="48"/>
      <c r="P80" s="2"/>
      <c r="Q80" s="2"/>
      <c r="R80" s="2"/>
      <c r="S80" s="2"/>
      <c r="T80" s="2"/>
      <c r="U80" s="2"/>
      <c r="V80" s="2"/>
      <c r="W80" s="2"/>
      <c r="X80" s="2"/>
      <c r="Y80" s="2"/>
      <c r="Z80" s="2"/>
    </row>
    <row r="81" spans="1:26" ht="30">
      <c r="A81" s="47" t="s">
        <v>11</v>
      </c>
      <c r="B81" s="43" t="s">
        <v>70</v>
      </c>
      <c r="C81" s="165">
        <v>0</v>
      </c>
      <c r="D81" s="48"/>
      <c r="E81" s="48"/>
      <c r="F81" s="48"/>
      <c r="G81" s="48"/>
      <c r="H81" s="48"/>
      <c r="I81" s="48"/>
      <c r="J81" s="48"/>
      <c r="K81" s="48"/>
      <c r="L81" s="48"/>
      <c r="M81" s="48"/>
      <c r="N81" s="48"/>
      <c r="O81" s="48"/>
      <c r="P81" s="2"/>
      <c r="Q81" s="2"/>
      <c r="R81" s="2"/>
      <c r="S81" s="2"/>
      <c r="T81" s="2"/>
      <c r="U81" s="2"/>
      <c r="V81" s="2"/>
      <c r="W81" s="2"/>
      <c r="X81" s="2"/>
      <c r="Y81" s="2"/>
      <c r="Z81" s="2"/>
    </row>
    <row r="82" spans="1:26" ht="15.75" customHeight="1">
      <c r="A82" s="47" t="s">
        <v>13</v>
      </c>
      <c r="B82" s="43" t="s">
        <v>71</v>
      </c>
      <c r="C82" s="165"/>
      <c r="D82" s="48"/>
      <c r="E82" s="48"/>
      <c r="F82" s="48"/>
      <c r="G82" s="48"/>
      <c r="H82" s="48"/>
      <c r="I82" s="48"/>
      <c r="J82" s="48"/>
      <c r="K82" s="48"/>
      <c r="L82" s="48"/>
      <c r="M82" s="48"/>
      <c r="N82" s="48"/>
      <c r="O82" s="48"/>
      <c r="P82" s="2"/>
      <c r="Q82" s="2"/>
      <c r="R82" s="2"/>
      <c r="S82" s="2"/>
      <c r="T82" s="2"/>
      <c r="U82" s="2"/>
      <c r="V82" s="2"/>
      <c r="W82" s="2"/>
      <c r="X82" s="2"/>
      <c r="Y82" s="2"/>
      <c r="Z82" s="2"/>
    </row>
    <row r="83" spans="1:26" ht="15.75" customHeight="1">
      <c r="A83" s="47" t="s">
        <v>16</v>
      </c>
      <c r="B83" s="43" t="s">
        <v>72</v>
      </c>
      <c r="C83" s="165"/>
      <c r="D83" s="48"/>
      <c r="E83" s="48"/>
      <c r="F83" s="48"/>
      <c r="G83" s="48"/>
      <c r="H83" s="48"/>
      <c r="I83" s="48"/>
      <c r="J83" s="48"/>
      <c r="K83" s="48"/>
      <c r="L83" s="48"/>
      <c r="M83" s="48"/>
      <c r="N83" s="48"/>
      <c r="O83" s="48"/>
      <c r="P83" s="2"/>
      <c r="Q83" s="2"/>
      <c r="R83" s="2"/>
      <c r="S83" s="2"/>
      <c r="T83" s="2"/>
      <c r="U83" s="2"/>
      <c r="V83" s="2"/>
      <c r="W83" s="2"/>
      <c r="X83" s="2"/>
      <c r="Y83" s="2"/>
      <c r="Z83" s="2"/>
    </row>
    <row r="84" spans="1:26" ht="15.75" customHeight="1">
      <c r="A84" s="47" t="s">
        <v>54</v>
      </c>
      <c r="B84" s="43" t="s">
        <v>73</v>
      </c>
      <c r="C84" s="165"/>
      <c r="D84" s="48"/>
      <c r="E84" s="48"/>
      <c r="F84" s="48"/>
      <c r="G84" s="48"/>
      <c r="H84" s="48"/>
      <c r="I84" s="48"/>
      <c r="J84" s="48"/>
      <c r="K84" s="48"/>
      <c r="L84" s="48"/>
      <c r="M84" s="48"/>
      <c r="N84" s="48"/>
      <c r="O84" s="48"/>
      <c r="P84" s="2"/>
      <c r="Q84" s="2"/>
      <c r="R84" s="2"/>
      <c r="S84" s="2"/>
      <c r="T84" s="2"/>
      <c r="U84" s="2"/>
      <c r="V84" s="2"/>
      <c r="W84" s="2"/>
      <c r="X84" s="2"/>
      <c r="Y84" s="2"/>
      <c r="Z84" s="2"/>
    </row>
    <row r="85" spans="1:26" ht="15.75" customHeight="1">
      <c r="A85" s="47" t="s">
        <v>56</v>
      </c>
      <c r="B85" s="43" t="s">
        <v>61</v>
      </c>
      <c r="C85" s="165">
        <v>0</v>
      </c>
      <c r="D85" s="48"/>
      <c r="E85" s="48"/>
      <c r="F85" s="48"/>
      <c r="G85" s="48"/>
      <c r="H85" s="48"/>
      <c r="I85" s="48"/>
      <c r="J85" s="48"/>
      <c r="K85" s="48"/>
      <c r="L85" s="48"/>
      <c r="M85" s="48"/>
      <c r="N85" s="48"/>
      <c r="O85" s="48"/>
      <c r="P85" s="2"/>
      <c r="Q85" s="2"/>
      <c r="R85" s="2"/>
      <c r="S85" s="2"/>
      <c r="T85" s="2"/>
      <c r="U85" s="2"/>
      <c r="V85" s="2"/>
      <c r="W85" s="2"/>
      <c r="X85" s="2"/>
      <c r="Y85" s="2"/>
      <c r="Z85" s="2"/>
    </row>
    <row r="86" spans="1:26" ht="15.75" customHeight="1">
      <c r="A86" s="181" t="s">
        <v>74</v>
      </c>
      <c r="B86" s="180"/>
      <c r="C86" s="27">
        <f>SUM(C79:C85)</f>
        <v>0</v>
      </c>
      <c r="D86" s="48"/>
      <c r="E86" s="48"/>
      <c r="F86" s="48"/>
      <c r="G86" s="48"/>
      <c r="H86" s="48"/>
      <c r="I86" s="48"/>
      <c r="J86" s="48"/>
      <c r="K86" s="48"/>
      <c r="L86" s="48"/>
      <c r="M86" s="48"/>
      <c r="N86" s="48"/>
      <c r="O86" s="48"/>
      <c r="P86" s="2"/>
      <c r="Q86" s="2"/>
      <c r="R86" s="2"/>
      <c r="S86" s="2"/>
      <c r="T86" s="2"/>
      <c r="U86" s="2"/>
      <c r="V86" s="2"/>
      <c r="W86" s="2"/>
      <c r="X86" s="2"/>
      <c r="Y86" s="2"/>
      <c r="Z86" s="2"/>
    </row>
    <row r="87" spans="1:26" ht="15" customHeight="1">
      <c r="A87" s="25"/>
      <c r="B87" s="48"/>
      <c r="C87" s="48"/>
      <c r="D87" s="48"/>
      <c r="E87" s="48"/>
      <c r="F87" s="48"/>
      <c r="G87" s="48"/>
      <c r="H87" s="48"/>
      <c r="I87" s="48"/>
      <c r="J87" s="48"/>
      <c r="K87" s="48"/>
      <c r="L87" s="48"/>
      <c r="M87" s="48"/>
      <c r="N87" s="48"/>
      <c r="O87" s="48"/>
      <c r="P87" s="2"/>
      <c r="Q87" s="2"/>
      <c r="R87" s="2"/>
      <c r="S87" s="2"/>
      <c r="T87" s="2"/>
      <c r="U87" s="2"/>
      <c r="V87" s="2"/>
      <c r="W87" s="2"/>
      <c r="X87" s="2"/>
      <c r="Y87" s="2"/>
      <c r="Z87" s="2"/>
    </row>
    <row r="88" spans="1:26" ht="15.75" customHeight="1">
      <c r="A88" s="182" t="s">
        <v>76</v>
      </c>
      <c r="B88" s="183"/>
      <c r="C88" s="183"/>
      <c r="D88" s="180"/>
      <c r="E88" s="48"/>
      <c r="F88" s="48"/>
      <c r="G88" s="48"/>
      <c r="H88" s="48"/>
      <c r="I88" s="48"/>
      <c r="J88" s="48"/>
      <c r="K88" s="48"/>
      <c r="L88" s="48"/>
      <c r="M88" s="48"/>
      <c r="N88" s="48"/>
      <c r="O88" s="48"/>
      <c r="P88" s="2"/>
      <c r="Q88" s="2"/>
      <c r="R88" s="2"/>
      <c r="S88" s="2"/>
      <c r="T88" s="2"/>
      <c r="U88" s="2"/>
      <c r="V88" s="2"/>
      <c r="W88" s="2"/>
      <c r="X88" s="2"/>
      <c r="Y88" s="2"/>
      <c r="Z88" s="2"/>
    </row>
    <row r="89" spans="1:26" ht="15.75" customHeight="1">
      <c r="A89" s="182" t="s">
        <v>77</v>
      </c>
      <c r="B89" s="183"/>
      <c r="C89" s="183"/>
      <c r="D89" s="180"/>
      <c r="E89" s="48"/>
      <c r="F89" s="48"/>
      <c r="G89" s="48"/>
      <c r="H89" s="48"/>
      <c r="I89" s="48"/>
      <c r="J89" s="48"/>
      <c r="K89" s="48"/>
      <c r="L89" s="48"/>
      <c r="M89" s="48"/>
      <c r="N89" s="48"/>
      <c r="O89" s="48"/>
      <c r="P89" s="2"/>
      <c r="Q89" s="2"/>
      <c r="R89" s="2"/>
      <c r="S89" s="2"/>
      <c r="T89" s="2"/>
      <c r="U89" s="2"/>
      <c r="V89" s="2"/>
      <c r="W89" s="2"/>
      <c r="X89" s="2"/>
      <c r="Y89" s="2"/>
      <c r="Z89" s="2"/>
    </row>
    <row r="90" spans="1:26" ht="15.75" customHeight="1">
      <c r="A90" s="16" t="s">
        <v>78</v>
      </c>
      <c r="B90" s="16" t="s">
        <v>79</v>
      </c>
      <c r="C90" s="16" t="s">
        <v>80</v>
      </c>
      <c r="D90" s="16" t="s">
        <v>49</v>
      </c>
      <c r="E90" s="48"/>
      <c r="F90" s="48"/>
      <c r="G90" s="48"/>
      <c r="H90" s="48"/>
      <c r="I90" s="48"/>
      <c r="J90" s="48"/>
      <c r="K90" s="48"/>
      <c r="L90" s="48"/>
      <c r="M90" s="48"/>
      <c r="N90" s="48"/>
      <c r="O90" s="48"/>
      <c r="P90" s="2"/>
      <c r="Q90" s="2"/>
      <c r="R90" s="2"/>
      <c r="S90" s="2"/>
      <c r="T90" s="2"/>
      <c r="U90" s="2"/>
      <c r="V90" s="2"/>
      <c r="W90" s="2"/>
      <c r="X90" s="2"/>
      <c r="Y90" s="2"/>
      <c r="Z90" s="2"/>
    </row>
    <row r="91" spans="1:26" ht="15.75" customHeight="1">
      <c r="A91" s="47" t="s">
        <v>8</v>
      </c>
      <c r="B91" s="43" t="s">
        <v>81</v>
      </c>
      <c r="C91" s="28">
        <v>0.2</v>
      </c>
      <c r="D91" s="29">
        <f>(C52+D116+D119)*C91</f>
        <v>0</v>
      </c>
      <c r="E91" s="48"/>
      <c r="F91" s="48"/>
      <c r="G91" s="48"/>
      <c r="H91" s="48"/>
      <c r="I91" s="48"/>
      <c r="J91" s="48"/>
      <c r="K91" s="48"/>
      <c r="L91" s="48"/>
      <c r="M91" s="48"/>
      <c r="N91" s="48"/>
      <c r="O91" s="48"/>
      <c r="P91" s="2"/>
      <c r="Q91" s="2"/>
      <c r="R91" s="2"/>
      <c r="S91" s="2"/>
      <c r="T91" s="2"/>
      <c r="U91" s="2"/>
      <c r="V91" s="2"/>
      <c r="W91" s="2"/>
      <c r="X91" s="2"/>
      <c r="Y91" s="2"/>
      <c r="Z91" s="2"/>
    </row>
    <row r="92" spans="1:26" ht="15.75" customHeight="1">
      <c r="A92" s="47" t="s">
        <v>11</v>
      </c>
      <c r="B92" s="43" t="s">
        <v>82</v>
      </c>
      <c r="C92" s="28">
        <v>1.4999999999999999E-2</v>
      </c>
      <c r="D92" s="29">
        <f>(C52+D116+D119)*C92</f>
        <v>0</v>
      </c>
      <c r="E92" s="48"/>
      <c r="F92" s="48"/>
      <c r="G92" s="48"/>
      <c r="H92" s="48"/>
      <c r="I92" s="48"/>
      <c r="J92" s="48"/>
      <c r="K92" s="48"/>
      <c r="L92" s="48"/>
      <c r="M92" s="48"/>
      <c r="N92" s="48"/>
      <c r="O92" s="48"/>
      <c r="P92" s="2"/>
      <c r="Q92" s="2"/>
      <c r="R92" s="2"/>
      <c r="S92" s="2"/>
      <c r="T92" s="2"/>
      <c r="U92" s="2"/>
      <c r="V92" s="2"/>
      <c r="W92" s="2"/>
      <c r="X92" s="2"/>
      <c r="Y92" s="2"/>
      <c r="Z92" s="2"/>
    </row>
    <row r="93" spans="1:26" ht="15.75" customHeight="1">
      <c r="A93" s="47" t="s">
        <v>13</v>
      </c>
      <c r="B93" s="43" t="s">
        <v>83</v>
      </c>
      <c r="C93" s="28">
        <v>0.01</v>
      </c>
      <c r="D93" s="29">
        <f>(C52+D116+D119)*C93</f>
        <v>0</v>
      </c>
      <c r="E93" s="48"/>
      <c r="F93" s="48"/>
      <c r="G93" s="48"/>
      <c r="H93" s="48"/>
      <c r="I93" s="48"/>
      <c r="J93" s="48"/>
      <c r="K93" s="48"/>
      <c r="L93" s="48"/>
      <c r="M93" s="48"/>
      <c r="N93" s="48"/>
      <c r="O93" s="48"/>
      <c r="P93" s="2"/>
      <c r="Q93" s="2"/>
      <c r="R93" s="2"/>
      <c r="S93" s="2"/>
      <c r="T93" s="2"/>
      <c r="U93" s="2"/>
      <c r="V93" s="2"/>
      <c r="W93" s="2"/>
      <c r="X93" s="2"/>
      <c r="Y93" s="2"/>
      <c r="Z93" s="2"/>
    </row>
    <row r="94" spans="1:26" ht="15.75" customHeight="1">
      <c r="A94" s="47" t="s">
        <v>16</v>
      </c>
      <c r="B94" s="43" t="s">
        <v>84</v>
      </c>
      <c r="C94" s="28">
        <v>2E-3</v>
      </c>
      <c r="D94" s="29">
        <f>(C52+D116+D119)*C94</f>
        <v>0</v>
      </c>
      <c r="E94" s="48"/>
      <c r="F94" s="48"/>
      <c r="G94" s="48"/>
      <c r="H94" s="48"/>
      <c r="I94" s="48"/>
      <c r="J94" s="48"/>
      <c r="K94" s="48"/>
      <c r="L94" s="48"/>
      <c r="M94" s="48"/>
      <c r="N94" s="48"/>
      <c r="O94" s="48"/>
      <c r="P94" s="2"/>
      <c r="Q94" s="2"/>
      <c r="R94" s="2"/>
      <c r="S94" s="2"/>
      <c r="T94" s="2"/>
      <c r="U94" s="2"/>
      <c r="V94" s="2"/>
      <c r="W94" s="2"/>
      <c r="X94" s="2"/>
      <c r="Y94" s="2"/>
      <c r="Z94" s="2"/>
    </row>
    <row r="95" spans="1:26" ht="15.75" customHeight="1">
      <c r="A95" s="47" t="s">
        <v>54</v>
      </c>
      <c r="B95" s="43" t="s">
        <v>85</v>
      </c>
      <c r="C95" s="28">
        <v>2.5000000000000001E-2</v>
      </c>
      <c r="D95" s="29">
        <f>(C52+D116+D119)*C95</f>
        <v>0</v>
      </c>
      <c r="E95" s="48"/>
      <c r="F95" s="48"/>
      <c r="G95" s="48"/>
      <c r="H95" s="48"/>
      <c r="I95" s="48"/>
      <c r="J95" s="48"/>
      <c r="K95" s="48"/>
      <c r="L95" s="48"/>
      <c r="M95" s="48"/>
      <c r="N95" s="48"/>
      <c r="O95" s="48"/>
      <c r="P95" s="2"/>
      <c r="Q95" s="2"/>
      <c r="R95" s="2"/>
      <c r="S95" s="2"/>
      <c r="T95" s="2"/>
      <c r="U95" s="2"/>
      <c r="V95" s="2"/>
      <c r="W95" s="2"/>
      <c r="X95" s="2"/>
      <c r="Y95" s="2"/>
      <c r="Z95" s="2"/>
    </row>
    <row r="96" spans="1:26" ht="15.75" customHeight="1">
      <c r="A96" s="47" t="s">
        <v>56</v>
      </c>
      <c r="B96" s="43" t="s">
        <v>86</v>
      </c>
      <c r="C96" s="28">
        <v>0.08</v>
      </c>
      <c r="D96" s="29">
        <f>(C52+D116+D119)*C96</f>
        <v>0</v>
      </c>
      <c r="E96" s="48"/>
      <c r="F96" s="48"/>
      <c r="G96" s="48"/>
      <c r="H96" s="48"/>
      <c r="I96" s="48"/>
      <c r="J96" s="48"/>
      <c r="K96" s="48"/>
      <c r="L96" s="48"/>
      <c r="M96" s="48"/>
      <c r="N96" s="48"/>
      <c r="O96" s="48"/>
      <c r="P96" s="2"/>
      <c r="Q96" s="2"/>
      <c r="R96" s="2"/>
      <c r="S96" s="2"/>
      <c r="T96" s="2"/>
      <c r="U96" s="2"/>
      <c r="V96" s="2"/>
      <c r="W96" s="2"/>
      <c r="X96" s="2"/>
      <c r="Y96" s="2"/>
      <c r="Z96" s="2"/>
    </row>
    <row r="97" spans="1:26" ht="30">
      <c r="A97" s="30" t="s">
        <v>58</v>
      </c>
      <c r="B97" s="31" t="s">
        <v>87</v>
      </c>
      <c r="C97" s="32">
        <v>0.03</v>
      </c>
      <c r="D97" s="33">
        <f>(C52+D116+D119)*C97</f>
        <v>0</v>
      </c>
      <c r="E97" s="48"/>
      <c r="F97" s="48"/>
      <c r="G97" s="48"/>
      <c r="H97" s="48"/>
      <c r="I97" s="48"/>
      <c r="J97" s="48"/>
      <c r="K97" s="48"/>
      <c r="L97" s="48"/>
      <c r="M97" s="48"/>
      <c r="N97" s="48"/>
      <c r="O97" s="48"/>
      <c r="P97" s="2"/>
      <c r="Q97" s="2"/>
      <c r="R97" s="2"/>
      <c r="S97" s="2"/>
      <c r="T97" s="2"/>
      <c r="U97" s="2"/>
      <c r="V97" s="2"/>
      <c r="W97" s="2"/>
      <c r="X97" s="2"/>
      <c r="Y97" s="2"/>
      <c r="Z97" s="2"/>
    </row>
    <row r="98" spans="1:26" ht="15.75" customHeight="1">
      <c r="A98" s="47" t="s">
        <v>60</v>
      </c>
      <c r="B98" s="43" t="s">
        <v>88</v>
      </c>
      <c r="C98" s="28">
        <v>6.0000000000000001E-3</v>
      </c>
      <c r="D98" s="29">
        <f>(C52+D116+D119)*C98</f>
        <v>0</v>
      </c>
      <c r="E98" s="48"/>
      <c r="F98" s="48"/>
      <c r="G98" s="48"/>
      <c r="H98" s="48"/>
      <c r="I98" s="48"/>
      <c r="J98" s="48"/>
      <c r="K98" s="48"/>
      <c r="L98" s="48"/>
      <c r="M98" s="48"/>
      <c r="N98" s="48"/>
      <c r="O98" s="48"/>
      <c r="P98" s="2"/>
      <c r="Q98" s="2"/>
      <c r="R98" s="2"/>
      <c r="S98" s="2"/>
      <c r="T98" s="2"/>
      <c r="U98" s="2"/>
      <c r="V98" s="2"/>
      <c r="W98" s="2"/>
      <c r="X98" s="2"/>
      <c r="Y98" s="2"/>
      <c r="Z98" s="2"/>
    </row>
    <row r="99" spans="1:26" ht="15.75" customHeight="1">
      <c r="A99" s="179" t="s">
        <v>89</v>
      </c>
      <c r="B99" s="180"/>
      <c r="C99" s="34">
        <f t="shared" ref="C99:D99" si="0">SUM(C91:C98)</f>
        <v>0.3680000000000001</v>
      </c>
      <c r="D99" s="35">
        <f t="shared" si="0"/>
        <v>0</v>
      </c>
      <c r="E99" s="48"/>
      <c r="F99" s="48"/>
      <c r="G99" s="48"/>
      <c r="H99" s="48"/>
      <c r="I99" s="48"/>
      <c r="J99" s="48"/>
      <c r="K99" s="48"/>
      <c r="L99" s="48"/>
      <c r="M99" s="48"/>
      <c r="N99" s="48"/>
      <c r="O99" s="48"/>
      <c r="P99" s="2"/>
      <c r="Q99" s="2"/>
      <c r="R99" s="2"/>
      <c r="S99" s="2"/>
      <c r="T99" s="2"/>
      <c r="U99" s="2"/>
      <c r="V99" s="2"/>
      <c r="W99" s="2"/>
      <c r="X99" s="2"/>
      <c r="Y99" s="2"/>
      <c r="Z99" s="2"/>
    </row>
    <row r="100" spans="1:26" ht="15.75" customHeight="1">
      <c r="A100" s="184"/>
      <c r="B100" s="183"/>
      <c r="C100" s="183"/>
      <c r="D100" s="185"/>
      <c r="E100" s="48"/>
      <c r="F100" s="48"/>
      <c r="G100" s="48"/>
      <c r="H100" s="48"/>
      <c r="I100" s="48"/>
      <c r="J100" s="48"/>
      <c r="K100" s="48"/>
      <c r="L100" s="48"/>
      <c r="M100" s="48"/>
      <c r="N100" s="48"/>
      <c r="O100" s="48"/>
      <c r="P100" s="2"/>
      <c r="Q100" s="2"/>
      <c r="R100" s="2"/>
      <c r="S100" s="2"/>
      <c r="T100" s="2"/>
      <c r="U100" s="2"/>
      <c r="V100" s="2"/>
      <c r="W100" s="2"/>
      <c r="X100" s="2"/>
      <c r="Y100" s="2"/>
      <c r="Z100" s="2"/>
    </row>
    <row r="101" spans="1:26" ht="15.75" customHeight="1">
      <c r="A101" s="186" t="s">
        <v>90</v>
      </c>
      <c r="B101" s="183"/>
      <c r="C101" s="183"/>
      <c r="D101" s="180"/>
      <c r="E101" s="48"/>
      <c r="F101" s="48"/>
      <c r="G101" s="48"/>
      <c r="H101" s="48"/>
      <c r="I101" s="48"/>
      <c r="J101" s="48"/>
      <c r="K101" s="48"/>
      <c r="L101" s="48"/>
      <c r="M101" s="48"/>
      <c r="N101" s="48"/>
      <c r="O101" s="48"/>
      <c r="P101" s="2"/>
      <c r="Q101" s="2"/>
      <c r="R101" s="2"/>
      <c r="S101" s="2"/>
      <c r="T101" s="2"/>
      <c r="U101" s="2"/>
      <c r="V101" s="2"/>
      <c r="W101" s="2"/>
      <c r="X101" s="2"/>
      <c r="Y101" s="2"/>
      <c r="Z101" s="2"/>
    </row>
    <row r="102" spans="1:26" ht="15.75" customHeight="1">
      <c r="A102" s="186" t="s">
        <v>77</v>
      </c>
      <c r="B102" s="183"/>
      <c r="C102" s="183"/>
      <c r="D102" s="180"/>
      <c r="E102" s="48"/>
      <c r="F102" s="48"/>
      <c r="G102" s="48"/>
      <c r="H102" s="48"/>
      <c r="I102" s="48"/>
      <c r="J102" s="48"/>
      <c r="K102" s="48"/>
      <c r="L102" s="48"/>
      <c r="M102" s="48"/>
      <c r="N102" s="48"/>
      <c r="O102" s="48"/>
      <c r="P102" s="2"/>
      <c r="Q102" s="2"/>
      <c r="R102" s="2"/>
      <c r="S102" s="2"/>
      <c r="T102" s="2"/>
      <c r="U102" s="2"/>
      <c r="V102" s="2"/>
      <c r="W102" s="2"/>
      <c r="X102" s="2"/>
      <c r="Y102" s="2"/>
      <c r="Z102" s="2"/>
    </row>
    <row r="103" spans="1:26" ht="15.75" customHeight="1">
      <c r="A103" s="26" t="s">
        <v>78</v>
      </c>
      <c r="B103" s="26" t="s">
        <v>79</v>
      </c>
      <c r="C103" s="26" t="s">
        <v>80</v>
      </c>
      <c r="D103" s="26" t="s">
        <v>49</v>
      </c>
      <c r="E103" s="48"/>
      <c r="F103" s="48"/>
      <c r="G103" s="48"/>
      <c r="H103" s="48"/>
      <c r="I103" s="48"/>
      <c r="J103" s="48"/>
      <c r="K103" s="48"/>
      <c r="L103" s="48"/>
      <c r="M103" s="48"/>
      <c r="N103" s="48"/>
      <c r="O103" s="48"/>
      <c r="P103" s="2"/>
      <c r="Q103" s="2"/>
      <c r="R103" s="2"/>
      <c r="S103" s="2"/>
      <c r="T103" s="2"/>
      <c r="U103" s="2"/>
      <c r="V103" s="2"/>
      <c r="W103" s="2"/>
      <c r="X103" s="2"/>
      <c r="Y103" s="2"/>
      <c r="Z103" s="2"/>
    </row>
    <row r="104" spans="1:26" ht="15.75" customHeight="1">
      <c r="A104" s="47" t="s">
        <v>8</v>
      </c>
      <c r="B104" s="43" t="s">
        <v>81</v>
      </c>
      <c r="C104" s="28">
        <v>0.2</v>
      </c>
      <c r="D104" s="29">
        <f>(C64+D124+D127)*C104</f>
        <v>0</v>
      </c>
      <c r="E104" s="48"/>
      <c r="F104" s="48"/>
      <c r="G104" s="48"/>
      <c r="H104" s="48"/>
      <c r="I104" s="48"/>
      <c r="J104" s="48"/>
      <c r="K104" s="48"/>
      <c r="L104" s="48"/>
      <c r="M104" s="48"/>
      <c r="N104" s="48"/>
      <c r="O104" s="48"/>
      <c r="P104" s="2"/>
      <c r="Q104" s="2"/>
      <c r="R104" s="2"/>
      <c r="S104" s="2"/>
      <c r="T104" s="2"/>
      <c r="U104" s="2"/>
      <c r="V104" s="2"/>
      <c r="W104" s="2"/>
      <c r="X104" s="2"/>
      <c r="Y104" s="2"/>
      <c r="Z104" s="2"/>
    </row>
    <row r="105" spans="1:26" ht="15.75" customHeight="1">
      <c r="A105" s="47" t="s">
        <v>11</v>
      </c>
      <c r="B105" s="43" t="s">
        <v>82</v>
      </c>
      <c r="C105" s="28">
        <v>1.4999999999999999E-2</v>
      </c>
      <c r="D105" s="29">
        <f>(C64+D124+D127)*C105</f>
        <v>0</v>
      </c>
      <c r="E105" s="48"/>
      <c r="F105" s="48"/>
      <c r="G105" s="48"/>
      <c r="H105" s="48"/>
      <c r="I105" s="48"/>
      <c r="J105" s="48"/>
      <c r="K105" s="48"/>
      <c r="L105" s="48"/>
      <c r="M105" s="48"/>
      <c r="N105" s="48"/>
      <c r="O105" s="48"/>
      <c r="P105" s="2"/>
      <c r="Q105" s="2"/>
      <c r="R105" s="2"/>
      <c r="S105" s="2"/>
      <c r="T105" s="2"/>
      <c r="U105" s="2"/>
      <c r="V105" s="2"/>
      <c r="W105" s="2"/>
      <c r="X105" s="2"/>
      <c r="Y105" s="2"/>
      <c r="Z105" s="2"/>
    </row>
    <row r="106" spans="1:26" ht="15.75" customHeight="1">
      <c r="A106" s="47" t="s">
        <v>13</v>
      </c>
      <c r="B106" s="43" t="s">
        <v>83</v>
      </c>
      <c r="C106" s="28">
        <v>0.01</v>
      </c>
      <c r="D106" s="29">
        <f>(C64+D124+D127)*C106</f>
        <v>0</v>
      </c>
      <c r="E106" s="48"/>
      <c r="F106" s="48"/>
      <c r="G106" s="48"/>
      <c r="H106" s="48"/>
      <c r="I106" s="48"/>
      <c r="J106" s="48"/>
      <c r="K106" s="48"/>
      <c r="L106" s="48"/>
      <c r="M106" s="48"/>
      <c r="N106" s="48"/>
      <c r="O106" s="48"/>
      <c r="P106" s="2"/>
      <c r="Q106" s="2"/>
      <c r="R106" s="2"/>
      <c r="S106" s="2"/>
      <c r="T106" s="2"/>
      <c r="U106" s="2"/>
      <c r="V106" s="2"/>
      <c r="W106" s="2"/>
      <c r="X106" s="2"/>
      <c r="Y106" s="2"/>
      <c r="Z106" s="2"/>
    </row>
    <row r="107" spans="1:26" ht="15.75" customHeight="1">
      <c r="A107" s="47" t="s">
        <v>16</v>
      </c>
      <c r="B107" s="43" t="s">
        <v>84</v>
      </c>
      <c r="C107" s="28">
        <v>2E-3</v>
      </c>
      <c r="D107" s="29">
        <f>(C64+D124+D127)*C107</f>
        <v>0</v>
      </c>
      <c r="E107" s="48"/>
      <c r="F107" s="48"/>
      <c r="G107" s="48"/>
      <c r="H107" s="48"/>
      <c r="I107" s="48"/>
      <c r="J107" s="48"/>
      <c r="K107" s="48"/>
      <c r="L107" s="48"/>
      <c r="M107" s="48"/>
      <c r="N107" s="48"/>
      <c r="O107" s="48"/>
      <c r="P107" s="2"/>
      <c r="Q107" s="2"/>
      <c r="R107" s="2"/>
      <c r="S107" s="2"/>
      <c r="T107" s="2"/>
      <c r="U107" s="2"/>
      <c r="V107" s="2"/>
      <c r="W107" s="2"/>
      <c r="X107" s="2"/>
      <c r="Y107" s="2"/>
      <c r="Z107" s="2"/>
    </row>
    <row r="108" spans="1:26" ht="15.75" customHeight="1">
      <c r="A108" s="47" t="s">
        <v>54</v>
      </c>
      <c r="B108" s="43" t="s">
        <v>85</v>
      </c>
      <c r="C108" s="28">
        <v>2.5000000000000001E-2</v>
      </c>
      <c r="D108" s="29">
        <f>(C64+D124+D127)*C108</f>
        <v>0</v>
      </c>
      <c r="E108" s="48"/>
      <c r="F108" s="48"/>
      <c r="G108" s="48"/>
      <c r="H108" s="48"/>
      <c r="I108" s="48"/>
      <c r="J108" s="48"/>
      <c r="K108" s="48"/>
      <c r="L108" s="48"/>
      <c r="M108" s="48"/>
      <c r="N108" s="48"/>
      <c r="O108" s="48"/>
      <c r="P108" s="2"/>
      <c r="Q108" s="2"/>
      <c r="R108" s="2"/>
      <c r="S108" s="2"/>
      <c r="T108" s="2"/>
      <c r="U108" s="2"/>
      <c r="V108" s="2"/>
      <c r="W108" s="2"/>
      <c r="X108" s="2"/>
      <c r="Y108" s="2"/>
      <c r="Z108" s="2"/>
    </row>
    <row r="109" spans="1:26" ht="15.75" customHeight="1">
      <c r="A109" s="47" t="s">
        <v>56</v>
      </c>
      <c r="B109" s="43" t="s">
        <v>86</v>
      </c>
      <c r="C109" s="28">
        <v>0.08</v>
      </c>
      <c r="D109" s="29">
        <f>(C64+D124+D127)*C109</f>
        <v>0</v>
      </c>
      <c r="E109" s="48"/>
      <c r="F109" s="48"/>
      <c r="G109" s="48"/>
      <c r="H109" s="48"/>
      <c r="I109" s="48"/>
      <c r="J109" s="48"/>
      <c r="K109" s="48"/>
      <c r="L109" s="48"/>
      <c r="M109" s="48"/>
      <c r="N109" s="48"/>
      <c r="O109" s="48"/>
      <c r="P109" s="2"/>
      <c r="Q109" s="2"/>
      <c r="R109" s="2"/>
      <c r="S109" s="2"/>
      <c r="T109" s="2"/>
      <c r="U109" s="2"/>
      <c r="V109" s="2"/>
      <c r="W109" s="2"/>
      <c r="X109" s="2"/>
      <c r="Y109" s="2"/>
      <c r="Z109" s="2"/>
    </row>
    <row r="110" spans="1:26" ht="30">
      <c r="A110" s="30" t="s">
        <v>58</v>
      </c>
      <c r="B110" s="31" t="s">
        <v>87</v>
      </c>
      <c r="C110" s="32">
        <v>0.03</v>
      </c>
      <c r="D110" s="33">
        <f>(C64+D124+D127)*C110</f>
        <v>0</v>
      </c>
      <c r="E110" s="48"/>
      <c r="F110" s="48"/>
      <c r="G110" s="48"/>
      <c r="H110" s="48"/>
      <c r="I110" s="48"/>
      <c r="J110" s="48"/>
      <c r="K110" s="48"/>
      <c r="L110" s="48"/>
      <c r="M110" s="48"/>
      <c r="N110" s="48"/>
      <c r="O110" s="48"/>
      <c r="P110" s="2"/>
      <c r="Q110" s="2"/>
      <c r="R110" s="2"/>
      <c r="S110" s="2"/>
      <c r="T110" s="2"/>
      <c r="U110" s="2"/>
      <c r="V110" s="2"/>
      <c r="W110" s="2"/>
      <c r="X110" s="2"/>
      <c r="Y110" s="2"/>
      <c r="Z110" s="2"/>
    </row>
    <row r="111" spans="1:26" ht="15.75" customHeight="1">
      <c r="A111" s="47" t="s">
        <v>60</v>
      </c>
      <c r="B111" s="43" t="s">
        <v>88</v>
      </c>
      <c r="C111" s="28">
        <v>6.0000000000000001E-3</v>
      </c>
      <c r="D111" s="29">
        <f>(C64+D124+D127)*C111</f>
        <v>0</v>
      </c>
      <c r="E111" s="48"/>
      <c r="F111" s="48"/>
      <c r="G111" s="48"/>
      <c r="H111" s="48"/>
      <c r="I111" s="48"/>
      <c r="J111" s="48"/>
      <c r="K111" s="48"/>
      <c r="L111" s="48"/>
      <c r="M111" s="48"/>
      <c r="N111" s="48"/>
      <c r="O111" s="48"/>
      <c r="P111" s="2"/>
      <c r="Q111" s="2"/>
      <c r="R111" s="2"/>
      <c r="S111" s="2"/>
      <c r="T111" s="2"/>
      <c r="U111" s="2"/>
      <c r="V111" s="2"/>
      <c r="W111" s="2"/>
      <c r="X111" s="2"/>
      <c r="Y111" s="2"/>
      <c r="Z111" s="2"/>
    </row>
    <row r="112" spans="1:26" ht="15.75" customHeight="1">
      <c r="A112" s="181" t="s">
        <v>89</v>
      </c>
      <c r="B112" s="180"/>
      <c r="C112" s="36">
        <f t="shared" ref="C112:D112" si="1">SUM(C104:C111)</f>
        <v>0.3680000000000001</v>
      </c>
      <c r="D112" s="37">
        <f t="shared" si="1"/>
        <v>0</v>
      </c>
      <c r="E112" s="48"/>
      <c r="F112" s="48"/>
      <c r="G112" s="48"/>
      <c r="H112" s="48"/>
      <c r="I112" s="48"/>
      <c r="J112" s="48"/>
      <c r="K112" s="48"/>
      <c r="L112" s="48"/>
      <c r="M112" s="48"/>
      <c r="N112" s="48"/>
      <c r="O112" s="48"/>
      <c r="P112" s="2"/>
      <c r="Q112" s="2"/>
      <c r="R112" s="2"/>
      <c r="S112" s="2"/>
      <c r="T112" s="2"/>
      <c r="U112" s="2"/>
      <c r="V112" s="2"/>
      <c r="W112" s="2"/>
      <c r="X112" s="2"/>
      <c r="Y112" s="2"/>
      <c r="Z112" s="2"/>
    </row>
    <row r="113" spans="1:26" ht="15.75" customHeight="1">
      <c r="A113" s="25"/>
      <c r="B113" s="48"/>
      <c r="C113" s="48"/>
      <c r="D113" s="48"/>
      <c r="E113" s="48"/>
      <c r="F113" s="48"/>
      <c r="G113" s="48"/>
      <c r="H113" s="48"/>
      <c r="I113" s="48"/>
      <c r="J113" s="48"/>
      <c r="K113" s="48"/>
      <c r="L113" s="48"/>
      <c r="M113" s="48"/>
      <c r="N113" s="48"/>
      <c r="O113" s="48"/>
      <c r="P113" s="2"/>
      <c r="Q113" s="2"/>
      <c r="R113" s="2"/>
      <c r="S113" s="2"/>
      <c r="T113" s="2"/>
      <c r="U113" s="2"/>
      <c r="V113" s="2"/>
      <c r="W113" s="2"/>
      <c r="X113" s="2"/>
      <c r="Y113" s="2"/>
      <c r="Z113" s="2"/>
    </row>
    <row r="114" spans="1:26" ht="15.75" customHeight="1">
      <c r="A114" s="182" t="s">
        <v>91</v>
      </c>
      <c r="B114" s="183"/>
      <c r="C114" s="183"/>
      <c r="D114" s="180"/>
      <c r="E114" s="48"/>
      <c r="F114" s="48"/>
      <c r="G114" s="48"/>
      <c r="H114" s="48"/>
      <c r="I114" s="48"/>
      <c r="J114" s="48"/>
      <c r="K114" s="48"/>
      <c r="L114" s="48"/>
      <c r="M114" s="48"/>
      <c r="N114" s="48"/>
      <c r="O114" s="48"/>
      <c r="P114" s="2"/>
      <c r="Q114" s="2"/>
      <c r="R114" s="2"/>
      <c r="S114" s="2"/>
      <c r="T114" s="2"/>
      <c r="U114" s="2"/>
      <c r="V114" s="2"/>
      <c r="W114" s="2"/>
      <c r="X114" s="2"/>
      <c r="Y114" s="2"/>
      <c r="Z114" s="2"/>
    </row>
    <row r="115" spans="1:26" ht="15.75" customHeight="1">
      <c r="A115" s="16" t="s">
        <v>92</v>
      </c>
      <c r="B115" s="16" t="s">
        <v>93</v>
      </c>
      <c r="C115" s="16" t="s">
        <v>80</v>
      </c>
      <c r="D115" s="16" t="s">
        <v>49</v>
      </c>
      <c r="E115" s="48"/>
      <c r="F115" s="48"/>
      <c r="G115" s="48"/>
      <c r="H115" s="48"/>
      <c r="I115" s="48"/>
      <c r="J115" s="48"/>
      <c r="K115" s="48"/>
      <c r="L115" s="48"/>
      <c r="M115" s="48"/>
      <c r="N115" s="48"/>
      <c r="O115" s="48"/>
      <c r="P115" s="2"/>
      <c r="Q115" s="2"/>
      <c r="R115" s="2"/>
      <c r="S115" s="2"/>
      <c r="T115" s="2"/>
      <c r="U115" s="2"/>
      <c r="V115" s="2"/>
      <c r="W115" s="2"/>
      <c r="X115" s="2"/>
      <c r="Y115" s="2"/>
      <c r="Z115" s="2"/>
    </row>
    <row r="116" spans="1:26" ht="15.75" customHeight="1">
      <c r="A116" s="47" t="s">
        <v>8</v>
      </c>
      <c r="B116" s="43" t="s">
        <v>94</v>
      </c>
      <c r="C116" s="28">
        <v>8.3299999999999999E-2</v>
      </c>
      <c r="D116" s="29">
        <f>C52*C116</f>
        <v>0</v>
      </c>
      <c r="E116" s="48"/>
      <c r="F116" s="48"/>
      <c r="G116" s="48"/>
      <c r="H116" s="48"/>
      <c r="I116" s="48"/>
      <c r="J116" s="48"/>
      <c r="K116" s="48"/>
      <c r="L116" s="48"/>
      <c r="M116" s="48"/>
      <c r="N116" s="48"/>
      <c r="O116" s="48"/>
      <c r="P116" s="2"/>
      <c r="Q116" s="2"/>
      <c r="R116" s="2"/>
      <c r="S116" s="2"/>
      <c r="T116" s="2"/>
      <c r="U116" s="2"/>
      <c r="V116" s="2"/>
      <c r="W116" s="2"/>
      <c r="X116" s="2"/>
      <c r="Y116" s="2"/>
      <c r="Z116" s="2"/>
    </row>
    <row r="117" spans="1:26" ht="15.75" customHeight="1">
      <c r="A117" s="47" t="s">
        <v>11</v>
      </c>
      <c r="B117" s="43" t="s">
        <v>95</v>
      </c>
      <c r="C117" s="28">
        <v>2.7799999999999998E-2</v>
      </c>
      <c r="D117" s="29">
        <f>C117*$C$52</f>
        <v>0</v>
      </c>
      <c r="E117" s="48"/>
      <c r="F117" s="48"/>
      <c r="G117" s="48"/>
      <c r="H117" s="48"/>
      <c r="I117" s="48"/>
      <c r="J117" s="48"/>
      <c r="K117" s="48"/>
      <c r="L117" s="48"/>
      <c r="M117" s="48"/>
      <c r="N117" s="48"/>
      <c r="O117" s="48"/>
      <c r="P117" s="2"/>
      <c r="Q117" s="2"/>
      <c r="R117" s="2"/>
      <c r="S117" s="2"/>
      <c r="T117" s="2"/>
      <c r="U117" s="2"/>
      <c r="V117" s="2"/>
      <c r="W117" s="2"/>
      <c r="X117" s="2"/>
      <c r="Y117" s="2"/>
      <c r="Z117" s="2"/>
    </row>
    <row r="118" spans="1:26" ht="15.75" customHeight="1">
      <c r="A118" s="47"/>
      <c r="B118" s="7" t="s">
        <v>96</v>
      </c>
      <c r="C118" s="28"/>
      <c r="D118" s="29">
        <v>0</v>
      </c>
      <c r="E118" s="48"/>
      <c r="F118" s="48"/>
      <c r="G118" s="48"/>
      <c r="H118" s="48"/>
      <c r="I118" s="48"/>
      <c r="J118" s="48"/>
      <c r="K118" s="48"/>
      <c r="L118" s="48"/>
      <c r="M118" s="48"/>
      <c r="N118" s="48"/>
      <c r="O118" s="48"/>
      <c r="P118" s="2"/>
      <c r="Q118" s="2"/>
      <c r="R118" s="2"/>
      <c r="S118" s="2"/>
      <c r="T118" s="2"/>
      <c r="U118" s="2"/>
      <c r="V118" s="2"/>
      <c r="W118" s="2"/>
      <c r="X118" s="2"/>
      <c r="Y118" s="2"/>
      <c r="Z118" s="2"/>
    </row>
    <row r="119" spans="1:26" ht="30">
      <c r="A119" s="47"/>
      <c r="B119" s="43" t="s">
        <v>97</v>
      </c>
      <c r="C119" s="28">
        <f>SUM(C116:C118)</f>
        <v>0.1111</v>
      </c>
      <c r="D119" s="29">
        <f>C119*$C$52</f>
        <v>0</v>
      </c>
      <c r="E119" s="48"/>
      <c r="F119" s="48"/>
      <c r="G119" s="48"/>
      <c r="H119" s="48"/>
      <c r="I119" s="48"/>
      <c r="J119" s="48"/>
      <c r="K119" s="48"/>
      <c r="L119" s="48"/>
      <c r="M119" s="48"/>
      <c r="N119" s="48"/>
      <c r="O119" s="48"/>
      <c r="P119" s="2"/>
      <c r="Q119" s="2"/>
      <c r="R119" s="2"/>
      <c r="S119" s="2"/>
      <c r="T119" s="2"/>
      <c r="U119" s="2"/>
      <c r="V119" s="2"/>
      <c r="W119" s="2"/>
      <c r="X119" s="2"/>
      <c r="Y119" s="2"/>
      <c r="Z119" s="2"/>
    </row>
    <row r="120" spans="1:26" ht="15.75" customHeight="1">
      <c r="A120" s="179" t="s">
        <v>89</v>
      </c>
      <c r="B120" s="180"/>
      <c r="C120" s="34"/>
      <c r="D120" s="24">
        <f>D116+D117</f>
        <v>0</v>
      </c>
      <c r="E120" s="48"/>
      <c r="F120" s="48"/>
      <c r="G120" s="48"/>
      <c r="H120" s="48"/>
      <c r="I120" s="48"/>
      <c r="J120" s="48"/>
      <c r="K120" s="48"/>
      <c r="L120" s="48"/>
      <c r="M120" s="48"/>
      <c r="N120" s="48"/>
      <c r="O120" s="48"/>
      <c r="P120" s="2"/>
      <c r="Q120" s="2"/>
      <c r="R120" s="2"/>
      <c r="S120" s="2"/>
      <c r="T120" s="2"/>
      <c r="U120" s="2"/>
      <c r="V120" s="2"/>
      <c r="W120" s="2"/>
      <c r="X120" s="2"/>
      <c r="Y120" s="2"/>
      <c r="Z120" s="2"/>
    </row>
    <row r="121" spans="1:26" ht="15.75" customHeight="1">
      <c r="A121" s="25"/>
      <c r="B121" s="48"/>
      <c r="C121" s="48"/>
      <c r="D121" s="48"/>
      <c r="E121" s="48"/>
      <c r="F121" s="48"/>
      <c r="G121" s="48"/>
      <c r="H121" s="48"/>
      <c r="I121" s="48"/>
      <c r="J121" s="48"/>
      <c r="K121" s="48"/>
      <c r="L121" s="48"/>
      <c r="M121" s="48"/>
      <c r="N121" s="48"/>
      <c r="O121" s="48"/>
      <c r="P121" s="2"/>
      <c r="Q121" s="2"/>
      <c r="R121" s="2"/>
      <c r="S121" s="2"/>
      <c r="T121" s="2"/>
      <c r="U121" s="2"/>
      <c r="V121" s="2"/>
      <c r="W121" s="2"/>
      <c r="X121" s="2"/>
      <c r="Y121" s="2"/>
      <c r="Z121" s="2"/>
    </row>
    <row r="122" spans="1:26" ht="15.75" customHeight="1">
      <c r="A122" s="186" t="s">
        <v>98</v>
      </c>
      <c r="B122" s="183"/>
      <c r="C122" s="183"/>
      <c r="D122" s="180"/>
      <c r="E122" s="48"/>
      <c r="F122" s="48"/>
      <c r="G122" s="48"/>
      <c r="H122" s="48"/>
      <c r="I122" s="48"/>
      <c r="J122" s="48"/>
      <c r="K122" s="48"/>
      <c r="L122" s="48"/>
      <c r="M122" s="48"/>
      <c r="N122" s="48"/>
      <c r="O122" s="48"/>
      <c r="P122" s="2"/>
      <c r="Q122" s="2"/>
      <c r="R122" s="2"/>
      <c r="S122" s="2"/>
      <c r="T122" s="2"/>
      <c r="U122" s="2"/>
      <c r="V122" s="2"/>
      <c r="W122" s="2"/>
      <c r="X122" s="2"/>
      <c r="Y122" s="2"/>
      <c r="Z122" s="2"/>
    </row>
    <row r="123" spans="1:26" ht="15.75" customHeight="1">
      <c r="A123" s="26" t="s">
        <v>92</v>
      </c>
      <c r="B123" s="26" t="s">
        <v>93</v>
      </c>
      <c r="C123" s="26" t="s">
        <v>80</v>
      </c>
      <c r="D123" s="26" t="s">
        <v>49</v>
      </c>
      <c r="E123" s="48"/>
      <c r="F123" s="48"/>
      <c r="G123" s="48"/>
      <c r="H123" s="48"/>
      <c r="I123" s="48"/>
      <c r="J123" s="48"/>
      <c r="K123" s="48"/>
      <c r="L123" s="48"/>
      <c r="M123" s="48"/>
      <c r="N123" s="48"/>
      <c r="O123" s="48"/>
      <c r="P123" s="2"/>
      <c r="Q123" s="2"/>
      <c r="R123" s="2"/>
      <c r="S123" s="2"/>
      <c r="T123" s="2"/>
      <c r="U123" s="2"/>
      <c r="V123" s="2"/>
      <c r="W123" s="2"/>
      <c r="X123" s="2"/>
      <c r="Y123" s="2"/>
      <c r="Z123" s="2"/>
    </row>
    <row r="124" spans="1:26" ht="15.75" customHeight="1">
      <c r="A124" s="47" t="s">
        <v>8</v>
      </c>
      <c r="B124" s="43" t="s">
        <v>94</v>
      </c>
      <c r="C124" s="28">
        <v>8.3299999999999999E-2</v>
      </c>
      <c r="D124" s="29">
        <f>C64*C124</f>
        <v>0</v>
      </c>
      <c r="E124" s="48"/>
      <c r="F124" s="48"/>
      <c r="G124" s="48"/>
      <c r="H124" s="48"/>
      <c r="I124" s="48"/>
      <c r="J124" s="48"/>
      <c r="K124" s="48"/>
      <c r="L124" s="48"/>
      <c r="M124" s="48"/>
      <c r="N124" s="48"/>
      <c r="O124" s="48"/>
      <c r="P124" s="2"/>
      <c r="Q124" s="2"/>
      <c r="R124" s="2"/>
      <c r="S124" s="2"/>
      <c r="T124" s="2"/>
      <c r="U124" s="2"/>
      <c r="V124" s="2"/>
      <c r="W124" s="2"/>
      <c r="X124" s="2"/>
      <c r="Y124" s="2"/>
      <c r="Z124" s="2"/>
    </row>
    <row r="125" spans="1:26" ht="15.75" customHeight="1">
      <c r="A125" s="47" t="s">
        <v>11</v>
      </c>
      <c r="B125" s="43" t="s">
        <v>95</v>
      </c>
      <c r="C125" s="28">
        <v>2.7799999999999998E-2</v>
      </c>
      <c r="D125" s="29">
        <f>C125*$C$64</f>
        <v>0</v>
      </c>
      <c r="E125" s="48"/>
      <c r="F125" s="48"/>
      <c r="G125" s="48"/>
      <c r="H125" s="48"/>
      <c r="I125" s="48"/>
      <c r="J125" s="48"/>
      <c r="K125" s="48"/>
      <c r="L125" s="48"/>
      <c r="M125" s="48"/>
      <c r="N125" s="48"/>
      <c r="O125" s="48"/>
      <c r="P125" s="2"/>
      <c r="Q125" s="2"/>
      <c r="R125" s="2"/>
      <c r="S125" s="2"/>
      <c r="T125" s="2"/>
      <c r="U125" s="2"/>
      <c r="V125" s="2"/>
      <c r="W125" s="2"/>
      <c r="X125" s="2"/>
      <c r="Y125" s="2"/>
      <c r="Z125" s="2"/>
    </row>
    <row r="126" spans="1:26" ht="15.75" customHeight="1">
      <c r="A126" s="47"/>
      <c r="B126" s="7" t="s">
        <v>96</v>
      </c>
      <c r="C126" s="28"/>
      <c r="D126" s="29">
        <f>SUM(D125)</f>
        <v>0</v>
      </c>
      <c r="E126" s="48"/>
      <c r="F126" s="48"/>
      <c r="G126" s="48"/>
      <c r="H126" s="48"/>
      <c r="I126" s="48"/>
      <c r="J126" s="48"/>
      <c r="K126" s="48"/>
      <c r="L126" s="48"/>
      <c r="M126" s="48"/>
      <c r="N126" s="48"/>
      <c r="O126" s="48"/>
      <c r="P126" s="2"/>
      <c r="Q126" s="2"/>
      <c r="R126" s="2"/>
      <c r="S126" s="2"/>
      <c r="T126" s="2"/>
      <c r="U126" s="2"/>
      <c r="V126" s="2"/>
      <c r="W126" s="2"/>
      <c r="X126" s="2"/>
      <c r="Y126" s="2"/>
      <c r="Z126" s="2"/>
    </row>
    <row r="127" spans="1:26" ht="30">
      <c r="A127" s="47"/>
      <c r="B127" s="43" t="s">
        <v>97</v>
      </c>
      <c r="C127" s="28">
        <f>SUM(C124:C126)</f>
        <v>0.1111</v>
      </c>
      <c r="D127" s="29">
        <f>C127*$C$64</f>
        <v>0</v>
      </c>
      <c r="E127" s="48"/>
      <c r="F127" s="48"/>
      <c r="G127" s="48"/>
      <c r="H127" s="48"/>
      <c r="I127" s="48"/>
      <c r="J127" s="48"/>
      <c r="K127" s="48"/>
      <c r="L127" s="48"/>
      <c r="M127" s="48"/>
      <c r="N127" s="48"/>
      <c r="O127" s="48"/>
      <c r="P127" s="2"/>
      <c r="Q127" s="2"/>
      <c r="R127" s="2"/>
      <c r="S127" s="2"/>
      <c r="T127" s="2"/>
      <c r="U127" s="2"/>
      <c r="V127" s="2"/>
      <c r="W127" s="2"/>
      <c r="X127" s="2"/>
      <c r="Y127" s="2"/>
      <c r="Z127" s="2"/>
    </row>
    <row r="128" spans="1:26" ht="15.75" customHeight="1">
      <c r="A128" s="181" t="s">
        <v>89</v>
      </c>
      <c r="B128" s="180"/>
      <c r="C128" s="36"/>
      <c r="D128" s="27">
        <f>D124+D126</f>
        <v>0</v>
      </c>
      <c r="E128" s="48"/>
      <c r="F128" s="48"/>
      <c r="G128" s="48"/>
      <c r="H128" s="48"/>
      <c r="I128" s="48"/>
      <c r="J128" s="48"/>
      <c r="K128" s="48"/>
      <c r="L128" s="48"/>
      <c r="M128" s="48"/>
      <c r="N128" s="48"/>
      <c r="O128" s="48"/>
      <c r="P128" s="2"/>
      <c r="Q128" s="2"/>
      <c r="R128" s="2"/>
      <c r="S128" s="2"/>
      <c r="T128" s="2"/>
      <c r="U128" s="2"/>
      <c r="V128" s="2"/>
      <c r="W128" s="2"/>
      <c r="X128" s="2"/>
      <c r="Y128" s="2"/>
      <c r="Z128" s="2"/>
    </row>
    <row r="129" spans="1:26" ht="15.75" customHeight="1">
      <c r="A129" s="25"/>
      <c r="B129" s="48"/>
      <c r="C129" s="48"/>
      <c r="D129" s="48"/>
      <c r="E129" s="48"/>
      <c r="F129" s="48"/>
      <c r="G129" s="48"/>
      <c r="H129" s="48"/>
      <c r="I129" s="48"/>
      <c r="J129" s="48"/>
      <c r="K129" s="48"/>
      <c r="L129" s="48"/>
      <c r="M129" s="48"/>
      <c r="N129" s="48"/>
      <c r="O129" s="48"/>
      <c r="P129" s="2"/>
      <c r="Q129" s="2"/>
      <c r="R129" s="2"/>
      <c r="S129" s="2"/>
      <c r="T129" s="2"/>
      <c r="U129" s="2"/>
      <c r="V129" s="2"/>
      <c r="W129" s="2"/>
      <c r="X129" s="2"/>
      <c r="Y129" s="2"/>
      <c r="Z129" s="2"/>
    </row>
    <row r="130" spans="1:26" ht="15.75" customHeight="1">
      <c r="A130" s="182" t="s">
        <v>99</v>
      </c>
      <c r="B130" s="183"/>
      <c r="C130" s="183"/>
      <c r="D130" s="180"/>
      <c r="E130" s="48"/>
      <c r="F130" s="48"/>
      <c r="G130" s="48"/>
      <c r="H130" s="48"/>
      <c r="I130" s="48"/>
      <c r="J130" s="48"/>
      <c r="K130" s="48"/>
      <c r="L130" s="48"/>
      <c r="M130" s="48"/>
      <c r="N130" s="48"/>
      <c r="O130" s="48"/>
      <c r="P130" s="2"/>
      <c r="Q130" s="2"/>
      <c r="R130" s="2"/>
      <c r="S130" s="2"/>
      <c r="T130" s="2"/>
      <c r="U130" s="2"/>
      <c r="V130" s="2"/>
      <c r="W130" s="2"/>
      <c r="X130" s="2"/>
      <c r="Y130" s="2"/>
      <c r="Z130" s="2"/>
    </row>
    <row r="131" spans="1:26" ht="15.75" customHeight="1">
      <c r="A131" s="16" t="s">
        <v>100</v>
      </c>
      <c r="B131" s="16" t="s">
        <v>101</v>
      </c>
      <c r="C131" s="16" t="s">
        <v>80</v>
      </c>
      <c r="D131" s="16" t="s">
        <v>49</v>
      </c>
      <c r="E131" s="48"/>
      <c r="F131" s="48"/>
      <c r="G131" s="48"/>
      <c r="H131" s="48"/>
      <c r="I131" s="48"/>
      <c r="J131" s="48"/>
      <c r="K131" s="48"/>
      <c r="L131" s="48"/>
      <c r="M131" s="48"/>
      <c r="N131" s="48"/>
      <c r="O131" s="48"/>
      <c r="P131" s="2"/>
      <c r="Q131" s="2"/>
      <c r="R131" s="2"/>
      <c r="S131" s="2"/>
      <c r="T131" s="2"/>
      <c r="U131" s="2"/>
      <c r="V131" s="2"/>
      <c r="W131" s="2"/>
      <c r="X131" s="2"/>
      <c r="Y131" s="2"/>
      <c r="Z131" s="2"/>
    </row>
    <row r="132" spans="1:26" ht="15.75" customHeight="1">
      <c r="A132" s="47" t="s">
        <v>8</v>
      </c>
      <c r="B132" s="43" t="s">
        <v>101</v>
      </c>
      <c r="C132" s="32">
        <v>5.0000000000000001E-4</v>
      </c>
      <c r="D132" s="33">
        <f t="shared" ref="D132:D133" si="2">C132*$C$52</f>
        <v>0</v>
      </c>
      <c r="E132" s="48"/>
      <c r="F132" s="48"/>
      <c r="G132" s="48"/>
      <c r="H132" s="38"/>
      <c r="I132" s="48"/>
      <c r="J132" s="48"/>
      <c r="K132" s="48"/>
      <c r="L132" s="48"/>
      <c r="M132" s="48"/>
      <c r="N132" s="48"/>
      <c r="O132" s="48"/>
      <c r="P132" s="2"/>
      <c r="Q132" s="2"/>
      <c r="R132" s="2"/>
      <c r="S132" s="2"/>
      <c r="T132" s="2"/>
      <c r="U132" s="2"/>
      <c r="V132" s="2"/>
      <c r="W132" s="2"/>
      <c r="X132" s="2"/>
      <c r="Y132" s="2"/>
      <c r="Z132" s="2"/>
    </row>
    <row r="133" spans="1:26" ht="30">
      <c r="A133" s="47" t="s">
        <v>11</v>
      </c>
      <c r="B133" s="43" t="s">
        <v>102</v>
      </c>
      <c r="C133" s="28"/>
      <c r="D133" s="29">
        <f t="shared" si="2"/>
        <v>0</v>
      </c>
      <c r="E133" s="48"/>
      <c r="F133" s="48"/>
      <c r="G133" s="48"/>
      <c r="H133" s="48"/>
      <c r="I133" s="48"/>
      <c r="J133" s="48"/>
      <c r="K133" s="48"/>
      <c r="L133" s="48"/>
      <c r="M133" s="48"/>
      <c r="N133" s="48"/>
      <c r="O133" s="48"/>
      <c r="P133" s="2"/>
      <c r="Q133" s="2"/>
      <c r="R133" s="2"/>
      <c r="S133" s="2"/>
      <c r="T133" s="2"/>
      <c r="U133" s="2"/>
      <c r="V133" s="2"/>
      <c r="W133" s="2"/>
      <c r="X133" s="2"/>
      <c r="Y133" s="2"/>
      <c r="Z133" s="2"/>
    </row>
    <row r="134" spans="1:26" ht="15.75" customHeight="1">
      <c r="A134" s="179" t="s">
        <v>89</v>
      </c>
      <c r="B134" s="180"/>
      <c r="C134" s="34"/>
      <c r="D134" s="24">
        <f>SUM(D133,D132)</f>
        <v>0</v>
      </c>
      <c r="E134" s="48"/>
      <c r="F134" s="48"/>
      <c r="G134" s="48"/>
      <c r="H134" s="48"/>
      <c r="I134" s="48"/>
      <c r="J134" s="48"/>
      <c r="K134" s="48"/>
      <c r="L134" s="48"/>
      <c r="M134" s="48"/>
      <c r="N134" s="48"/>
      <c r="O134" s="48"/>
      <c r="P134" s="2"/>
      <c r="Q134" s="2"/>
      <c r="R134" s="2"/>
      <c r="S134" s="2"/>
      <c r="T134" s="2"/>
      <c r="U134" s="2"/>
      <c r="V134" s="2"/>
      <c r="W134" s="2"/>
      <c r="X134" s="2"/>
      <c r="Y134" s="2"/>
      <c r="Z134" s="2"/>
    </row>
    <row r="135" spans="1:26" ht="15.75" customHeight="1">
      <c r="A135" s="39"/>
      <c r="B135" s="48"/>
      <c r="C135" s="48"/>
      <c r="D135" s="48"/>
      <c r="E135" s="48"/>
      <c r="F135" s="48"/>
      <c r="G135" s="48"/>
      <c r="H135" s="48"/>
      <c r="I135" s="48"/>
      <c r="J135" s="48"/>
      <c r="K135" s="48"/>
      <c r="L135" s="48"/>
      <c r="M135" s="48"/>
      <c r="N135" s="48"/>
      <c r="O135" s="48"/>
      <c r="P135" s="2"/>
      <c r="Q135" s="2"/>
      <c r="R135" s="2"/>
      <c r="S135" s="2"/>
      <c r="T135" s="2"/>
      <c r="U135" s="2"/>
      <c r="V135" s="2"/>
      <c r="W135" s="2"/>
      <c r="X135" s="2"/>
      <c r="Y135" s="2"/>
      <c r="Z135" s="2"/>
    </row>
    <row r="136" spans="1:26" ht="15.75" customHeight="1">
      <c r="A136" s="186" t="s">
        <v>103</v>
      </c>
      <c r="B136" s="183"/>
      <c r="C136" s="183"/>
      <c r="D136" s="180"/>
      <c r="E136" s="48"/>
      <c r="F136" s="48"/>
      <c r="G136" s="48"/>
      <c r="H136" s="48"/>
      <c r="I136" s="48"/>
      <c r="J136" s="48"/>
      <c r="K136" s="48"/>
      <c r="L136" s="48"/>
      <c r="M136" s="48"/>
      <c r="N136" s="48"/>
      <c r="O136" s="48"/>
      <c r="P136" s="2"/>
      <c r="Q136" s="2"/>
      <c r="R136" s="2"/>
      <c r="S136" s="2"/>
      <c r="T136" s="2"/>
      <c r="U136" s="2"/>
      <c r="V136" s="2"/>
      <c r="W136" s="2"/>
      <c r="X136" s="2"/>
      <c r="Y136" s="2"/>
      <c r="Z136" s="2"/>
    </row>
    <row r="137" spans="1:26" ht="15.75" customHeight="1">
      <c r="A137" s="26" t="s">
        <v>100</v>
      </c>
      <c r="B137" s="26" t="s">
        <v>101</v>
      </c>
      <c r="C137" s="26" t="s">
        <v>80</v>
      </c>
      <c r="D137" s="26" t="s">
        <v>49</v>
      </c>
      <c r="E137" s="48"/>
      <c r="F137" s="48"/>
      <c r="G137" s="48"/>
      <c r="H137" s="48"/>
      <c r="I137" s="48"/>
      <c r="J137" s="48"/>
      <c r="K137" s="48"/>
      <c r="L137" s="48"/>
      <c r="M137" s="48"/>
      <c r="N137" s="48"/>
      <c r="O137" s="48"/>
      <c r="P137" s="2"/>
      <c r="Q137" s="2"/>
      <c r="R137" s="2"/>
      <c r="S137" s="2"/>
      <c r="T137" s="2"/>
      <c r="U137" s="2"/>
      <c r="V137" s="2"/>
      <c r="W137" s="2"/>
      <c r="X137" s="2"/>
      <c r="Y137" s="2"/>
      <c r="Z137" s="2"/>
    </row>
    <row r="138" spans="1:26" ht="15.75" customHeight="1">
      <c r="A138" s="47" t="s">
        <v>8</v>
      </c>
      <c r="B138" s="43" t="s">
        <v>101</v>
      </c>
      <c r="C138" s="32">
        <v>5.0000000000000001E-4</v>
      </c>
      <c r="D138" s="33">
        <f>C138*$C$64</f>
        <v>0</v>
      </c>
      <c r="E138" s="48"/>
      <c r="F138" s="48"/>
      <c r="G138" s="48"/>
      <c r="H138" s="48"/>
      <c r="I138" s="48"/>
      <c r="J138" s="48"/>
      <c r="K138" s="48"/>
      <c r="L138" s="48"/>
      <c r="M138" s="48"/>
      <c r="N138" s="48"/>
      <c r="O138" s="48"/>
      <c r="P138" s="2"/>
      <c r="Q138" s="2"/>
      <c r="R138" s="2"/>
      <c r="S138" s="2"/>
      <c r="T138" s="2"/>
      <c r="U138" s="2"/>
      <c r="V138" s="2"/>
      <c r="W138" s="2"/>
      <c r="X138" s="2"/>
      <c r="Y138" s="2"/>
      <c r="Z138" s="2"/>
    </row>
    <row r="139" spans="1:26" ht="30">
      <c r="A139" s="47" t="s">
        <v>11</v>
      </c>
      <c r="B139" s="43" t="s">
        <v>102</v>
      </c>
      <c r="C139" s="28"/>
      <c r="D139" s="29">
        <f t="shared" ref="D139" si="3">C139*$C$52</f>
        <v>0</v>
      </c>
      <c r="E139" s="48"/>
      <c r="F139" s="48"/>
      <c r="G139" s="48"/>
      <c r="H139" s="48"/>
      <c r="I139" s="48"/>
      <c r="J139" s="48"/>
      <c r="K139" s="48"/>
      <c r="L139" s="48"/>
      <c r="M139" s="48"/>
      <c r="N139" s="48"/>
      <c r="O139" s="48"/>
      <c r="P139" s="2"/>
      <c r="Q139" s="2"/>
      <c r="R139" s="2"/>
      <c r="S139" s="2"/>
      <c r="T139" s="2"/>
      <c r="U139" s="2"/>
      <c r="V139" s="2"/>
      <c r="W139" s="2"/>
      <c r="X139" s="2"/>
      <c r="Y139" s="2"/>
      <c r="Z139" s="2"/>
    </row>
    <row r="140" spans="1:26" ht="15.75" customHeight="1">
      <c r="A140" s="181" t="s">
        <v>89</v>
      </c>
      <c r="B140" s="180"/>
      <c r="C140" s="36"/>
      <c r="D140" s="27">
        <f>SUM(D139,D138)</f>
        <v>0</v>
      </c>
      <c r="E140" s="48"/>
      <c r="F140" s="48"/>
      <c r="G140" s="48"/>
      <c r="H140" s="48"/>
      <c r="I140" s="48"/>
      <c r="J140" s="48"/>
      <c r="K140" s="48"/>
      <c r="L140" s="48"/>
      <c r="M140" s="48"/>
      <c r="N140" s="48"/>
      <c r="O140" s="48"/>
      <c r="P140" s="2"/>
      <c r="Q140" s="2"/>
      <c r="R140" s="2"/>
      <c r="S140" s="2"/>
      <c r="T140" s="2"/>
      <c r="U140" s="2"/>
      <c r="V140" s="2"/>
      <c r="W140" s="2"/>
      <c r="X140" s="2"/>
      <c r="Y140" s="2"/>
      <c r="Z140" s="2"/>
    </row>
    <row r="141" spans="1:26" ht="15.75" customHeight="1">
      <c r="A141" s="39"/>
      <c r="B141" s="48"/>
      <c r="C141" s="48"/>
      <c r="D141" s="48"/>
      <c r="E141" s="48"/>
      <c r="F141" s="48"/>
      <c r="G141" s="48"/>
      <c r="H141" s="48"/>
      <c r="I141" s="48"/>
      <c r="J141" s="48"/>
      <c r="K141" s="48"/>
      <c r="L141" s="48"/>
      <c r="M141" s="48"/>
      <c r="N141" s="48"/>
      <c r="O141" s="48"/>
      <c r="P141" s="2"/>
      <c r="Q141" s="2"/>
      <c r="R141" s="2"/>
      <c r="S141" s="2"/>
      <c r="T141" s="2"/>
      <c r="U141" s="2"/>
      <c r="V141" s="2"/>
      <c r="W141" s="2"/>
      <c r="X141" s="2"/>
      <c r="Y141" s="2"/>
      <c r="Z141" s="2"/>
    </row>
    <row r="142" spans="1:26" ht="15.75" customHeight="1">
      <c r="A142" s="182" t="s">
        <v>104</v>
      </c>
      <c r="B142" s="183"/>
      <c r="C142" s="183"/>
      <c r="D142" s="180"/>
      <c r="E142" s="48"/>
      <c r="F142" s="48"/>
      <c r="G142" s="48"/>
      <c r="H142" s="48"/>
      <c r="I142" s="48"/>
      <c r="J142" s="48"/>
      <c r="K142" s="48"/>
      <c r="L142" s="48"/>
      <c r="M142" s="48"/>
      <c r="N142" s="48"/>
      <c r="O142" s="48"/>
      <c r="P142" s="2"/>
      <c r="Q142" s="2"/>
      <c r="R142" s="2"/>
      <c r="S142" s="2"/>
      <c r="T142" s="2"/>
      <c r="U142" s="2"/>
      <c r="V142" s="2"/>
      <c r="W142" s="2"/>
      <c r="X142" s="2"/>
      <c r="Y142" s="2"/>
      <c r="Z142" s="2"/>
    </row>
    <row r="143" spans="1:26" ht="15.75" customHeight="1">
      <c r="A143" s="16" t="s">
        <v>105</v>
      </c>
      <c r="B143" s="16" t="s">
        <v>106</v>
      </c>
      <c r="C143" s="16" t="s">
        <v>80</v>
      </c>
      <c r="D143" s="16" t="s">
        <v>49</v>
      </c>
      <c r="E143" s="48"/>
      <c r="F143" s="48"/>
      <c r="G143" s="48"/>
      <c r="H143" s="48"/>
      <c r="I143" s="48"/>
      <c r="J143" s="48"/>
      <c r="K143" s="48"/>
      <c r="L143" s="48"/>
      <c r="M143" s="48"/>
      <c r="N143" s="48"/>
      <c r="O143" s="48"/>
      <c r="P143" s="2"/>
      <c r="Q143" s="2"/>
      <c r="R143" s="2"/>
      <c r="S143" s="2"/>
      <c r="T143" s="2"/>
      <c r="U143" s="2"/>
      <c r="V143" s="2"/>
      <c r="W143" s="2"/>
      <c r="X143" s="2"/>
      <c r="Y143" s="2"/>
      <c r="Z143" s="2"/>
    </row>
    <row r="144" spans="1:26" ht="15.75" customHeight="1">
      <c r="A144" s="47" t="s">
        <v>8</v>
      </c>
      <c r="B144" s="43" t="s">
        <v>107</v>
      </c>
      <c r="C144" s="32">
        <v>1.2999999999999999E-3</v>
      </c>
      <c r="D144" s="33">
        <f t="shared" ref="D144:D149" si="4">C144*$C$52</f>
        <v>0</v>
      </c>
      <c r="E144" s="48"/>
      <c r="F144" s="48"/>
      <c r="G144" s="48"/>
      <c r="H144" s="48"/>
      <c r="I144" s="48"/>
      <c r="J144" s="48"/>
      <c r="K144" s="48"/>
      <c r="L144" s="48"/>
      <c r="M144" s="48"/>
      <c r="N144" s="48"/>
      <c r="O144" s="48"/>
      <c r="P144" s="2"/>
      <c r="Q144" s="2"/>
      <c r="R144" s="2"/>
      <c r="S144" s="2"/>
      <c r="T144" s="2"/>
      <c r="U144" s="2"/>
      <c r="V144" s="2"/>
      <c r="W144" s="2"/>
      <c r="X144" s="2"/>
      <c r="Y144" s="2"/>
      <c r="Z144" s="2"/>
    </row>
    <row r="145" spans="1:26" ht="30">
      <c r="A145" s="47" t="s">
        <v>11</v>
      </c>
      <c r="B145" s="43" t="s">
        <v>108</v>
      </c>
      <c r="C145" s="32">
        <v>2.8999999999999998E-3</v>
      </c>
      <c r="D145" s="33">
        <f t="shared" si="4"/>
        <v>0</v>
      </c>
      <c r="E145" s="48"/>
      <c r="F145" s="48"/>
      <c r="G145" s="48"/>
      <c r="H145" s="48"/>
      <c r="I145" s="48"/>
      <c r="J145" s="48"/>
      <c r="K145" s="48"/>
      <c r="L145" s="48"/>
      <c r="M145" s="48"/>
      <c r="N145" s="48"/>
      <c r="O145" s="48"/>
      <c r="P145" s="2"/>
      <c r="Q145" s="2"/>
      <c r="R145" s="2"/>
      <c r="S145" s="2"/>
      <c r="T145" s="2"/>
      <c r="U145" s="2"/>
      <c r="V145" s="2"/>
      <c r="W145" s="2"/>
      <c r="X145" s="2"/>
      <c r="Y145" s="2"/>
      <c r="Z145" s="2"/>
    </row>
    <row r="146" spans="1:26" ht="30">
      <c r="A146" s="47" t="s">
        <v>13</v>
      </c>
      <c r="B146" s="43" t="s">
        <v>109</v>
      </c>
      <c r="C146" s="32">
        <v>0.04</v>
      </c>
      <c r="D146" s="33">
        <f t="shared" si="4"/>
        <v>0</v>
      </c>
      <c r="E146" s="48"/>
      <c r="F146" s="48"/>
      <c r="G146" s="48"/>
      <c r="H146" s="48"/>
      <c r="I146" s="48"/>
      <c r="J146" s="48"/>
      <c r="K146" s="48"/>
      <c r="L146" s="48"/>
      <c r="M146" s="48"/>
      <c r="N146" s="48"/>
      <c r="O146" s="48"/>
      <c r="P146" s="2"/>
      <c r="Q146" s="2"/>
      <c r="R146" s="2"/>
      <c r="S146" s="2"/>
      <c r="T146" s="2"/>
      <c r="U146" s="2"/>
      <c r="V146" s="2"/>
      <c r="W146" s="2"/>
      <c r="X146" s="2"/>
      <c r="Y146" s="2"/>
      <c r="Z146" s="2"/>
    </row>
    <row r="147" spans="1:26" ht="15.75" customHeight="1">
      <c r="A147" s="47" t="s">
        <v>16</v>
      </c>
      <c r="B147" s="43" t="s">
        <v>110</v>
      </c>
      <c r="C147" s="32">
        <v>1.2200000000000001E-2</v>
      </c>
      <c r="D147" s="33">
        <f t="shared" si="4"/>
        <v>0</v>
      </c>
      <c r="E147" s="48"/>
      <c r="F147" s="48"/>
      <c r="G147" s="48"/>
      <c r="H147" s="48"/>
      <c r="I147" s="48"/>
      <c r="J147" s="48"/>
      <c r="K147" s="48"/>
      <c r="L147" s="48"/>
      <c r="M147" s="48"/>
      <c r="N147" s="48"/>
      <c r="O147" s="48"/>
      <c r="P147" s="2"/>
      <c r="Q147" s="2"/>
      <c r="R147" s="2"/>
      <c r="S147" s="2"/>
      <c r="T147" s="2"/>
      <c r="U147" s="2"/>
      <c r="V147" s="2"/>
      <c r="W147" s="2"/>
      <c r="X147" s="2"/>
      <c r="Y147" s="2"/>
      <c r="Z147" s="2"/>
    </row>
    <row r="148" spans="1:26" ht="30">
      <c r="A148" s="47" t="s">
        <v>54</v>
      </c>
      <c r="B148" s="43" t="s">
        <v>111</v>
      </c>
      <c r="C148" s="32">
        <v>4.4999999999999997E-3</v>
      </c>
      <c r="D148" s="33">
        <f t="shared" si="4"/>
        <v>0</v>
      </c>
      <c r="E148" s="48"/>
      <c r="F148" s="48"/>
      <c r="G148" s="48"/>
      <c r="H148" s="48"/>
      <c r="I148" s="48"/>
      <c r="J148" s="48"/>
      <c r="K148" s="48"/>
      <c r="L148" s="48"/>
      <c r="M148" s="48"/>
      <c r="N148" s="48"/>
      <c r="O148" s="48"/>
      <c r="P148" s="2"/>
      <c r="Q148" s="2"/>
      <c r="R148" s="2"/>
      <c r="S148" s="2"/>
      <c r="T148" s="2"/>
      <c r="U148" s="2"/>
      <c r="V148" s="2"/>
      <c r="W148" s="2"/>
      <c r="X148" s="2"/>
      <c r="Y148" s="2"/>
      <c r="Z148" s="2"/>
    </row>
    <row r="149" spans="1:26" ht="15.75" customHeight="1">
      <c r="A149" s="47" t="s">
        <v>56</v>
      </c>
      <c r="B149" s="43" t="s">
        <v>112</v>
      </c>
      <c r="C149" s="32">
        <v>0.04</v>
      </c>
      <c r="D149" s="33">
        <f t="shared" si="4"/>
        <v>0</v>
      </c>
      <c r="E149" s="48"/>
      <c r="F149" s="48"/>
      <c r="G149" s="48"/>
      <c r="H149" s="48"/>
      <c r="I149" s="48"/>
      <c r="J149" s="48"/>
      <c r="K149" s="48"/>
      <c r="L149" s="48"/>
      <c r="M149" s="48"/>
      <c r="N149" s="48"/>
      <c r="O149" s="48"/>
      <c r="P149" s="2"/>
      <c r="Q149" s="2"/>
      <c r="R149" s="2"/>
      <c r="S149" s="2"/>
      <c r="T149" s="2"/>
      <c r="U149" s="2"/>
      <c r="V149" s="2"/>
      <c r="W149" s="2"/>
      <c r="X149" s="2"/>
      <c r="Y149" s="2"/>
      <c r="Z149" s="2"/>
    </row>
    <row r="150" spans="1:26" ht="15.75" customHeight="1">
      <c r="A150" s="179" t="s">
        <v>113</v>
      </c>
      <c r="B150" s="180"/>
      <c r="C150" s="34">
        <f t="shared" ref="C150:D150" si="5">SUM(C144:C149)</f>
        <v>0.1009</v>
      </c>
      <c r="D150" s="24">
        <f t="shared" si="5"/>
        <v>0</v>
      </c>
      <c r="E150" s="48"/>
      <c r="F150" s="48"/>
      <c r="G150" s="48"/>
      <c r="H150" s="48"/>
      <c r="I150" s="48"/>
      <c r="J150" s="48"/>
      <c r="K150" s="48"/>
      <c r="L150" s="48"/>
      <c r="M150" s="48"/>
      <c r="N150" s="48"/>
      <c r="O150" s="48"/>
      <c r="P150" s="2"/>
      <c r="Q150" s="2"/>
      <c r="R150" s="2"/>
      <c r="S150" s="2"/>
      <c r="T150" s="2"/>
      <c r="U150" s="2"/>
      <c r="V150" s="2"/>
      <c r="W150" s="2"/>
      <c r="X150" s="2"/>
      <c r="Y150" s="2"/>
      <c r="Z150" s="2"/>
    </row>
    <row r="151" spans="1:26" ht="15.75" customHeight="1">
      <c r="A151" s="39"/>
      <c r="B151" s="48"/>
      <c r="C151" s="48"/>
      <c r="D151" s="48"/>
      <c r="E151" s="48"/>
      <c r="F151" s="48"/>
      <c r="G151" s="48"/>
      <c r="H151" s="48"/>
      <c r="I151" s="48"/>
      <c r="J151" s="48"/>
      <c r="K151" s="48"/>
      <c r="L151" s="48"/>
      <c r="M151" s="48"/>
      <c r="N151" s="48"/>
      <c r="O151" s="48"/>
      <c r="P151" s="2"/>
      <c r="Q151" s="2"/>
      <c r="R151" s="2"/>
      <c r="S151" s="2"/>
      <c r="T151" s="2"/>
      <c r="U151" s="2"/>
      <c r="V151" s="2"/>
      <c r="W151" s="2"/>
      <c r="X151" s="2"/>
      <c r="Y151" s="2"/>
      <c r="Z151" s="2"/>
    </row>
    <row r="152" spans="1:26" ht="18.75" customHeight="1">
      <c r="A152" s="186" t="s">
        <v>114</v>
      </c>
      <c r="B152" s="183"/>
      <c r="C152" s="183"/>
      <c r="D152" s="180"/>
      <c r="E152" s="48"/>
      <c r="F152" s="48"/>
      <c r="G152" s="48"/>
      <c r="H152" s="48"/>
      <c r="I152" s="48"/>
      <c r="J152" s="48"/>
      <c r="K152" s="48"/>
      <c r="L152" s="48"/>
      <c r="M152" s="48"/>
      <c r="N152" s="48"/>
      <c r="O152" s="48"/>
      <c r="P152" s="2"/>
      <c r="Q152" s="2"/>
      <c r="R152" s="2"/>
      <c r="S152" s="2"/>
      <c r="T152" s="2"/>
      <c r="U152" s="2"/>
      <c r="V152" s="2"/>
      <c r="W152" s="2"/>
      <c r="X152" s="2"/>
      <c r="Y152" s="2"/>
      <c r="Z152" s="2"/>
    </row>
    <row r="153" spans="1:26" ht="15.75" customHeight="1">
      <c r="A153" s="26" t="s">
        <v>105</v>
      </c>
      <c r="B153" s="26" t="s">
        <v>106</v>
      </c>
      <c r="C153" s="26" t="s">
        <v>80</v>
      </c>
      <c r="D153" s="26" t="s">
        <v>49</v>
      </c>
      <c r="E153" s="48"/>
      <c r="F153" s="48"/>
      <c r="G153" s="48"/>
      <c r="H153" s="48"/>
      <c r="I153" s="48"/>
      <c r="J153" s="48"/>
      <c r="K153" s="48"/>
      <c r="L153" s="48"/>
      <c r="M153" s="48"/>
      <c r="N153" s="48"/>
      <c r="O153" s="48"/>
      <c r="P153" s="2"/>
      <c r="Q153" s="2"/>
      <c r="R153" s="2"/>
      <c r="S153" s="2"/>
      <c r="T153" s="2"/>
      <c r="U153" s="2"/>
      <c r="V153" s="2"/>
      <c r="W153" s="2"/>
      <c r="X153" s="2"/>
      <c r="Y153" s="2"/>
      <c r="Z153" s="2"/>
    </row>
    <row r="154" spans="1:26" ht="15.75" customHeight="1">
      <c r="A154" s="47" t="s">
        <v>8</v>
      </c>
      <c r="B154" s="43" t="s">
        <v>107</v>
      </c>
      <c r="C154" s="32">
        <v>1.2999999999999999E-3</v>
      </c>
      <c r="D154" s="33">
        <f t="shared" ref="D154:D159" si="6">C154*$C$64</f>
        <v>0</v>
      </c>
      <c r="E154" s="48"/>
      <c r="F154" s="48"/>
      <c r="G154" s="48"/>
      <c r="H154" s="48"/>
      <c r="I154" s="48"/>
      <c r="J154" s="48"/>
      <c r="K154" s="48"/>
      <c r="L154" s="48"/>
      <c r="M154" s="48"/>
      <c r="N154" s="48"/>
      <c r="O154" s="48"/>
      <c r="P154" s="2"/>
      <c r="Q154" s="2"/>
      <c r="R154" s="2"/>
      <c r="S154" s="2"/>
      <c r="T154" s="2"/>
      <c r="U154" s="2"/>
      <c r="V154" s="2"/>
      <c r="W154" s="2"/>
      <c r="X154" s="2"/>
      <c r="Y154" s="2"/>
      <c r="Z154" s="2"/>
    </row>
    <row r="155" spans="1:26" ht="30">
      <c r="A155" s="47" t="s">
        <v>11</v>
      </c>
      <c r="B155" s="43" t="s">
        <v>108</v>
      </c>
      <c r="C155" s="32">
        <v>2.8999999999999998E-3</v>
      </c>
      <c r="D155" s="33">
        <f t="shared" si="6"/>
        <v>0</v>
      </c>
      <c r="E155" s="48"/>
      <c r="F155" s="48"/>
      <c r="G155" s="48"/>
      <c r="H155" s="48"/>
      <c r="I155" s="48"/>
      <c r="J155" s="48"/>
      <c r="K155" s="48"/>
      <c r="L155" s="48"/>
      <c r="M155" s="48"/>
      <c r="N155" s="48"/>
      <c r="O155" s="48"/>
      <c r="P155" s="2"/>
      <c r="Q155" s="2"/>
      <c r="R155" s="2"/>
      <c r="S155" s="2"/>
      <c r="T155" s="2"/>
      <c r="U155" s="2"/>
      <c r="V155" s="2"/>
      <c r="W155" s="2"/>
      <c r="X155" s="2"/>
      <c r="Y155" s="2"/>
      <c r="Z155" s="2"/>
    </row>
    <row r="156" spans="1:26" ht="30">
      <c r="A156" s="47" t="s">
        <v>13</v>
      </c>
      <c r="B156" s="43" t="s">
        <v>109</v>
      </c>
      <c r="C156" s="32">
        <v>0.04</v>
      </c>
      <c r="D156" s="33">
        <f t="shared" si="6"/>
        <v>0</v>
      </c>
      <c r="E156" s="48"/>
      <c r="F156" s="48"/>
      <c r="G156" s="48"/>
      <c r="H156" s="48"/>
      <c r="I156" s="48"/>
      <c r="J156" s="48"/>
      <c r="K156" s="48"/>
      <c r="L156" s="48"/>
      <c r="M156" s="48"/>
      <c r="N156" s="48"/>
      <c r="O156" s="48"/>
      <c r="P156" s="2"/>
      <c r="Q156" s="2"/>
      <c r="R156" s="2"/>
      <c r="S156" s="2"/>
      <c r="T156" s="2"/>
      <c r="U156" s="2"/>
      <c r="V156" s="2"/>
      <c r="W156" s="2"/>
      <c r="X156" s="2"/>
      <c r="Y156" s="2"/>
      <c r="Z156" s="2"/>
    </row>
    <row r="157" spans="1:26" ht="15.75" customHeight="1">
      <c r="A157" s="47" t="s">
        <v>16</v>
      </c>
      <c r="B157" s="43" t="s">
        <v>110</v>
      </c>
      <c r="C157" s="32">
        <v>1.2200000000000001E-2</v>
      </c>
      <c r="D157" s="33">
        <f t="shared" si="6"/>
        <v>0</v>
      </c>
      <c r="E157" s="48"/>
      <c r="F157" s="48"/>
      <c r="G157" s="48"/>
      <c r="H157" s="48"/>
      <c r="I157" s="48"/>
      <c r="J157" s="48"/>
      <c r="K157" s="48"/>
      <c r="L157" s="48"/>
      <c r="M157" s="48"/>
      <c r="N157" s="48"/>
      <c r="O157" s="48"/>
      <c r="P157" s="2"/>
      <c r="Q157" s="2"/>
      <c r="R157" s="2"/>
      <c r="S157" s="2"/>
      <c r="T157" s="2"/>
      <c r="U157" s="2"/>
      <c r="V157" s="2"/>
      <c r="W157" s="2"/>
      <c r="X157" s="2"/>
      <c r="Y157" s="2"/>
      <c r="Z157" s="2"/>
    </row>
    <row r="158" spans="1:26" ht="30">
      <c r="A158" s="47" t="s">
        <v>54</v>
      </c>
      <c r="B158" s="43" t="s">
        <v>111</v>
      </c>
      <c r="C158" s="32">
        <v>4.4999999999999997E-3</v>
      </c>
      <c r="D158" s="33">
        <f t="shared" si="6"/>
        <v>0</v>
      </c>
      <c r="E158" s="48"/>
      <c r="F158" s="48"/>
      <c r="G158" s="48"/>
      <c r="H158" s="48"/>
      <c r="I158" s="48"/>
      <c r="J158" s="48"/>
      <c r="K158" s="48"/>
      <c r="L158" s="48"/>
      <c r="M158" s="48"/>
      <c r="N158" s="48"/>
      <c r="O158" s="48"/>
      <c r="P158" s="2"/>
      <c r="Q158" s="2"/>
      <c r="R158" s="2"/>
      <c r="S158" s="2"/>
      <c r="T158" s="2"/>
      <c r="U158" s="2"/>
      <c r="V158" s="2"/>
      <c r="W158" s="2"/>
      <c r="X158" s="2"/>
      <c r="Y158" s="2"/>
      <c r="Z158" s="2"/>
    </row>
    <row r="159" spans="1:26" ht="15.75" customHeight="1">
      <c r="A159" s="47" t="s">
        <v>56</v>
      </c>
      <c r="B159" s="43" t="s">
        <v>112</v>
      </c>
      <c r="C159" s="32">
        <v>0.04</v>
      </c>
      <c r="D159" s="33">
        <f t="shared" si="6"/>
        <v>0</v>
      </c>
      <c r="E159" s="48"/>
      <c r="F159" s="48"/>
      <c r="G159" s="48"/>
      <c r="H159" s="48"/>
      <c r="I159" s="48"/>
      <c r="J159" s="48"/>
      <c r="K159" s="48"/>
      <c r="L159" s="48"/>
      <c r="M159" s="48"/>
      <c r="N159" s="48"/>
      <c r="O159" s="48"/>
      <c r="P159" s="2"/>
      <c r="Q159" s="2"/>
      <c r="R159" s="2"/>
      <c r="S159" s="2"/>
      <c r="T159" s="2"/>
      <c r="U159" s="2"/>
      <c r="V159" s="2"/>
      <c r="W159" s="2"/>
      <c r="X159" s="2"/>
      <c r="Y159" s="2"/>
      <c r="Z159" s="2"/>
    </row>
    <row r="160" spans="1:26" ht="15.75" customHeight="1">
      <c r="A160" s="181" t="s">
        <v>113</v>
      </c>
      <c r="B160" s="180"/>
      <c r="C160" s="36">
        <f t="shared" ref="C160" si="7">SUM(C154:C159)</f>
        <v>0.1009</v>
      </c>
      <c r="D160" s="27">
        <f>SUM(D154:D159)</f>
        <v>0</v>
      </c>
      <c r="E160" s="48"/>
      <c r="F160" s="48"/>
      <c r="G160" s="48"/>
      <c r="H160" s="48"/>
      <c r="I160" s="48"/>
      <c r="J160" s="48"/>
      <c r="K160" s="48"/>
      <c r="L160" s="48"/>
      <c r="M160" s="48"/>
      <c r="N160" s="48"/>
      <c r="O160" s="48"/>
      <c r="P160" s="2"/>
      <c r="Q160" s="2"/>
      <c r="R160" s="2"/>
      <c r="S160" s="2"/>
      <c r="T160" s="2"/>
      <c r="U160" s="2"/>
      <c r="V160" s="2"/>
      <c r="W160" s="2"/>
      <c r="X160" s="2"/>
      <c r="Y160" s="2"/>
      <c r="Z160" s="2"/>
    </row>
    <row r="161" spans="1:26" ht="15.75" customHeight="1">
      <c r="A161" s="39"/>
      <c r="B161" s="48"/>
      <c r="C161" s="48"/>
      <c r="D161" s="48"/>
      <c r="E161" s="48"/>
      <c r="F161" s="48"/>
      <c r="G161" s="48"/>
      <c r="H161" s="48"/>
      <c r="I161" s="48"/>
      <c r="J161" s="48"/>
      <c r="K161" s="48"/>
      <c r="L161" s="48"/>
      <c r="M161" s="48"/>
      <c r="N161" s="48"/>
      <c r="O161" s="48"/>
      <c r="P161" s="2"/>
      <c r="Q161" s="2"/>
      <c r="R161" s="2"/>
      <c r="S161" s="2"/>
      <c r="T161" s="2"/>
      <c r="U161" s="2"/>
      <c r="V161" s="2"/>
      <c r="W161" s="2"/>
      <c r="X161" s="2"/>
      <c r="Y161" s="2"/>
      <c r="Z161" s="2"/>
    </row>
    <row r="162" spans="1:26" ht="15.75" customHeight="1">
      <c r="A162" s="182" t="s">
        <v>115</v>
      </c>
      <c r="B162" s="183"/>
      <c r="C162" s="183"/>
      <c r="D162" s="180"/>
      <c r="E162" s="48"/>
      <c r="F162" s="48"/>
      <c r="G162" s="48"/>
      <c r="H162" s="48"/>
      <c r="I162" s="48"/>
      <c r="J162" s="48"/>
      <c r="K162" s="48"/>
      <c r="L162" s="48"/>
      <c r="M162" s="48"/>
      <c r="N162" s="48"/>
      <c r="O162" s="48"/>
      <c r="P162" s="2"/>
      <c r="Q162" s="2"/>
      <c r="R162" s="2"/>
      <c r="S162" s="2"/>
      <c r="T162" s="2"/>
      <c r="U162" s="2"/>
      <c r="V162" s="2"/>
      <c r="W162" s="2"/>
      <c r="X162" s="2"/>
      <c r="Y162" s="2"/>
      <c r="Z162" s="2"/>
    </row>
    <row r="163" spans="1:26" ht="30">
      <c r="A163" s="16" t="s">
        <v>116</v>
      </c>
      <c r="B163" s="16" t="s">
        <v>117</v>
      </c>
      <c r="C163" s="16" t="s">
        <v>80</v>
      </c>
      <c r="D163" s="16" t="s">
        <v>49</v>
      </c>
      <c r="E163" s="48"/>
      <c r="F163" s="48"/>
      <c r="G163" s="48"/>
      <c r="H163" s="48"/>
      <c r="I163" s="48"/>
      <c r="J163" s="48"/>
      <c r="K163" s="48"/>
      <c r="L163" s="48"/>
      <c r="M163" s="48"/>
      <c r="N163" s="48"/>
      <c r="O163" s="48"/>
      <c r="P163" s="2"/>
      <c r="Q163" s="2"/>
      <c r="R163" s="2"/>
      <c r="S163" s="2"/>
      <c r="T163" s="2"/>
      <c r="U163" s="2"/>
      <c r="V163" s="2"/>
      <c r="W163" s="2"/>
      <c r="X163" s="2"/>
      <c r="Y163" s="2"/>
      <c r="Z163" s="2"/>
    </row>
    <row r="164" spans="1:26" ht="15.75" customHeight="1">
      <c r="A164" s="47" t="s">
        <v>8</v>
      </c>
      <c r="B164" s="43" t="s">
        <v>118</v>
      </c>
      <c r="C164" s="32">
        <v>1.6199999999999999E-2</v>
      </c>
      <c r="D164" s="33">
        <f>(C52+D99)*C164</f>
        <v>0</v>
      </c>
      <c r="E164" s="48"/>
      <c r="F164" s="48"/>
      <c r="G164" s="48"/>
      <c r="H164" s="48"/>
      <c r="I164" s="48"/>
      <c r="J164" s="48"/>
      <c r="K164" s="48"/>
      <c r="L164" s="48"/>
      <c r="M164" s="48"/>
      <c r="N164" s="48"/>
      <c r="O164" s="48"/>
      <c r="P164" s="2"/>
      <c r="Q164" s="2"/>
      <c r="R164" s="2"/>
      <c r="S164" s="2"/>
      <c r="T164" s="2"/>
      <c r="U164" s="2"/>
      <c r="V164" s="2"/>
      <c r="W164" s="2"/>
      <c r="X164" s="2"/>
      <c r="Y164" s="2"/>
      <c r="Z164" s="2"/>
    </row>
    <row r="165" spans="1:26" ht="15.75" customHeight="1">
      <c r="A165" s="47" t="s">
        <v>11</v>
      </c>
      <c r="B165" s="43" t="s">
        <v>119</v>
      </c>
      <c r="C165" s="32">
        <v>0</v>
      </c>
      <c r="D165" s="33">
        <f>(C52+C75+D99+D120+D150)*C165</f>
        <v>0</v>
      </c>
      <c r="E165" s="48"/>
      <c r="F165" s="48"/>
      <c r="G165" s="48"/>
      <c r="H165" s="48"/>
      <c r="I165" s="48"/>
      <c r="J165" s="48"/>
      <c r="K165" s="48"/>
      <c r="L165" s="48"/>
      <c r="M165" s="48"/>
      <c r="N165" s="48"/>
      <c r="O165" s="48"/>
      <c r="P165" s="2"/>
      <c r="Q165" s="2"/>
      <c r="R165" s="2"/>
      <c r="S165" s="2"/>
      <c r="T165" s="2"/>
      <c r="U165" s="2"/>
      <c r="V165" s="2"/>
      <c r="W165" s="2"/>
      <c r="X165" s="2"/>
      <c r="Y165" s="2"/>
      <c r="Z165" s="2"/>
    </row>
    <row r="166" spans="1:26" ht="15.75" customHeight="1">
      <c r="A166" s="47" t="s">
        <v>13</v>
      </c>
      <c r="B166" s="43" t="s">
        <v>120</v>
      </c>
      <c r="C166" s="32">
        <v>2.0000000000000001E-4</v>
      </c>
      <c r="D166" s="33">
        <f>(C52+C75+D99+D120+D150)*C166</f>
        <v>0</v>
      </c>
      <c r="E166" s="48"/>
      <c r="F166" s="48"/>
      <c r="G166" s="48"/>
      <c r="H166" s="48"/>
      <c r="I166" s="48"/>
      <c r="J166" s="48"/>
      <c r="K166" s="48"/>
      <c r="L166" s="48"/>
      <c r="M166" s="48"/>
      <c r="N166" s="48"/>
      <c r="O166" s="48"/>
      <c r="P166" s="2"/>
      <c r="Q166" s="2"/>
      <c r="R166" s="2"/>
      <c r="S166" s="2"/>
      <c r="T166" s="2"/>
      <c r="U166" s="2"/>
      <c r="V166" s="2"/>
      <c r="W166" s="2"/>
      <c r="X166" s="2"/>
      <c r="Y166" s="2"/>
      <c r="Z166" s="2"/>
    </row>
    <row r="167" spans="1:26" ht="15.75" customHeight="1">
      <c r="A167" s="47" t="s">
        <v>16</v>
      </c>
      <c r="B167" s="43" t="s">
        <v>121</v>
      </c>
      <c r="C167" s="32">
        <v>7.3000000000000001E-3</v>
      </c>
      <c r="D167" s="33">
        <f>(C52+C75+D99+D120+D150)*C167</f>
        <v>0</v>
      </c>
      <c r="E167" s="48"/>
      <c r="F167" s="48"/>
      <c r="G167" s="48"/>
      <c r="H167" s="48"/>
      <c r="I167" s="48"/>
      <c r="J167" s="48"/>
      <c r="K167" s="48"/>
      <c r="L167" s="48"/>
      <c r="M167" s="48"/>
      <c r="N167" s="48"/>
      <c r="O167" s="48"/>
      <c r="P167" s="2"/>
      <c r="Q167" s="2"/>
      <c r="R167" s="2"/>
      <c r="S167" s="2"/>
      <c r="T167" s="2"/>
      <c r="U167" s="2"/>
      <c r="V167" s="2"/>
      <c r="W167" s="2"/>
      <c r="X167" s="2"/>
      <c r="Y167" s="2"/>
      <c r="Z167" s="2"/>
    </row>
    <row r="168" spans="1:26" ht="15.75" customHeight="1">
      <c r="A168" s="47" t="s">
        <v>54</v>
      </c>
      <c r="B168" s="43" t="s">
        <v>122</v>
      </c>
      <c r="C168" s="32">
        <v>2.9999999999999997E-4</v>
      </c>
      <c r="D168" s="33">
        <f>(C52+C75+D99+D120+D150)*C168</f>
        <v>0</v>
      </c>
      <c r="E168" s="48"/>
      <c r="F168" s="48"/>
      <c r="G168" s="48"/>
      <c r="H168" s="48"/>
      <c r="I168" s="48"/>
      <c r="J168" s="48"/>
      <c r="K168" s="48"/>
      <c r="L168" s="48"/>
      <c r="M168" s="48"/>
      <c r="N168" s="48"/>
      <c r="O168" s="48"/>
      <c r="P168" s="2"/>
      <c r="Q168" s="2"/>
      <c r="R168" s="2"/>
      <c r="S168" s="2"/>
      <c r="T168" s="2"/>
      <c r="U168" s="2"/>
      <c r="V168" s="2"/>
      <c r="W168" s="2"/>
      <c r="X168" s="2"/>
      <c r="Y168" s="2"/>
      <c r="Z168" s="2"/>
    </row>
    <row r="169" spans="1:26" ht="15.75" customHeight="1">
      <c r="A169" s="47" t="s">
        <v>56</v>
      </c>
      <c r="B169" s="43" t="s">
        <v>61</v>
      </c>
      <c r="C169" s="32">
        <v>5.0000000000000001E-4</v>
      </c>
      <c r="D169" s="33">
        <f>(C52+C75+D99+D120+D150)*C169</f>
        <v>0</v>
      </c>
      <c r="E169" s="48"/>
      <c r="F169" s="48"/>
      <c r="G169" s="48"/>
      <c r="H169" s="48"/>
      <c r="I169" s="48"/>
      <c r="J169" s="48"/>
      <c r="K169" s="48"/>
      <c r="L169" s="48"/>
      <c r="M169" s="48"/>
      <c r="N169" s="48"/>
      <c r="O169" s="48"/>
      <c r="P169" s="2"/>
      <c r="Q169" s="2"/>
      <c r="R169" s="2"/>
      <c r="S169" s="2"/>
      <c r="T169" s="2"/>
      <c r="U169" s="2"/>
      <c r="V169" s="2"/>
      <c r="W169" s="2"/>
      <c r="X169" s="2"/>
      <c r="Y169" s="2"/>
      <c r="Z169" s="2"/>
    </row>
    <row r="170" spans="1:26" ht="15.75" customHeight="1">
      <c r="A170" s="47"/>
      <c r="B170" s="7" t="s">
        <v>96</v>
      </c>
      <c r="C170" s="32"/>
      <c r="D170" s="33">
        <f>SUM(D164:D169)</f>
        <v>0</v>
      </c>
      <c r="E170" s="48"/>
      <c r="F170" s="48"/>
      <c r="G170" s="48"/>
      <c r="H170" s="48"/>
      <c r="I170" s="48"/>
      <c r="J170" s="48"/>
      <c r="K170" s="48"/>
      <c r="L170" s="48"/>
      <c r="M170" s="48"/>
      <c r="N170" s="48"/>
      <c r="O170" s="48"/>
      <c r="P170" s="2"/>
      <c r="Q170" s="2"/>
      <c r="R170" s="2"/>
      <c r="S170" s="2"/>
      <c r="T170" s="2"/>
      <c r="U170" s="2"/>
      <c r="V170" s="2"/>
      <c r="W170" s="2"/>
      <c r="X170" s="2"/>
      <c r="Y170" s="2"/>
      <c r="Z170" s="2"/>
    </row>
    <row r="171" spans="1:26" ht="30">
      <c r="A171" s="47" t="s">
        <v>58</v>
      </c>
      <c r="B171" s="43" t="s">
        <v>123</v>
      </c>
      <c r="C171" s="32"/>
      <c r="D171" s="33">
        <f>(C52+D99+D120+D150)*C171</f>
        <v>0</v>
      </c>
      <c r="E171" s="48"/>
      <c r="F171" s="48"/>
      <c r="G171" s="48"/>
      <c r="H171" s="48"/>
      <c r="I171" s="48"/>
      <c r="J171" s="48"/>
      <c r="K171" s="48"/>
      <c r="L171" s="48"/>
      <c r="M171" s="48"/>
      <c r="N171" s="48"/>
      <c r="O171" s="48"/>
      <c r="P171" s="2"/>
      <c r="Q171" s="2"/>
      <c r="R171" s="2"/>
      <c r="S171" s="2"/>
      <c r="T171" s="2"/>
      <c r="U171" s="2"/>
      <c r="V171" s="2"/>
      <c r="W171" s="2"/>
      <c r="X171" s="2"/>
      <c r="Y171" s="2"/>
      <c r="Z171" s="2"/>
    </row>
    <row r="172" spans="1:26" ht="15.75" customHeight="1">
      <c r="A172" s="179" t="s">
        <v>113</v>
      </c>
      <c r="B172" s="180"/>
      <c r="C172" s="34"/>
      <c r="D172" s="24">
        <f>SUM(D170:D171)</f>
        <v>0</v>
      </c>
      <c r="E172" s="48"/>
      <c r="F172" s="48"/>
      <c r="G172" s="48"/>
      <c r="H172" s="48"/>
      <c r="I172" s="48"/>
      <c r="J172" s="48"/>
      <c r="K172" s="48"/>
      <c r="L172" s="48"/>
      <c r="M172" s="48"/>
      <c r="N172" s="48"/>
      <c r="O172" s="48"/>
      <c r="P172" s="2"/>
      <c r="Q172" s="2"/>
      <c r="R172" s="2"/>
      <c r="S172" s="2"/>
      <c r="T172" s="2"/>
      <c r="U172" s="2"/>
      <c r="V172" s="2"/>
      <c r="W172" s="2"/>
      <c r="X172" s="2"/>
      <c r="Y172" s="2"/>
      <c r="Z172" s="2"/>
    </row>
    <row r="173" spans="1:26" ht="15.75" customHeight="1">
      <c r="A173" s="39"/>
      <c r="B173" s="48"/>
      <c r="C173" s="48"/>
      <c r="D173" s="48"/>
      <c r="E173" s="48"/>
      <c r="F173" s="48"/>
      <c r="G173" s="48"/>
      <c r="H173" s="48"/>
      <c r="I173" s="48"/>
      <c r="J173" s="48"/>
      <c r="K173" s="48"/>
      <c r="L173" s="48"/>
      <c r="M173" s="48"/>
      <c r="N173" s="48"/>
      <c r="O173" s="48"/>
      <c r="P173" s="2"/>
      <c r="Q173" s="2"/>
      <c r="R173" s="2"/>
      <c r="S173" s="2"/>
      <c r="T173" s="2"/>
      <c r="U173" s="2"/>
      <c r="V173" s="2"/>
      <c r="W173" s="2"/>
      <c r="X173" s="2"/>
      <c r="Y173" s="2"/>
      <c r="Z173" s="2"/>
    </row>
    <row r="174" spans="1:26" ht="15.75" customHeight="1">
      <c r="A174" s="186" t="s">
        <v>124</v>
      </c>
      <c r="B174" s="183"/>
      <c r="C174" s="183"/>
      <c r="D174" s="180"/>
      <c r="E174" s="48"/>
      <c r="F174" s="48"/>
      <c r="G174" s="48"/>
      <c r="H174" s="48"/>
      <c r="I174" s="48"/>
      <c r="J174" s="48"/>
      <c r="K174" s="48"/>
      <c r="L174" s="48"/>
      <c r="M174" s="48"/>
      <c r="N174" s="48"/>
      <c r="O174" s="48"/>
      <c r="P174" s="2"/>
      <c r="Q174" s="2"/>
      <c r="R174" s="2"/>
      <c r="S174" s="2"/>
      <c r="T174" s="2"/>
      <c r="U174" s="2"/>
      <c r="V174" s="2"/>
      <c r="W174" s="2"/>
      <c r="X174" s="2"/>
      <c r="Y174" s="2"/>
      <c r="Z174" s="2"/>
    </row>
    <row r="175" spans="1:26" ht="30">
      <c r="A175" s="26" t="s">
        <v>116</v>
      </c>
      <c r="B175" s="26" t="s">
        <v>117</v>
      </c>
      <c r="C175" s="26" t="s">
        <v>80</v>
      </c>
      <c r="D175" s="26" t="s">
        <v>49</v>
      </c>
      <c r="E175" s="48"/>
      <c r="F175" s="48"/>
      <c r="G175" s="48"/>
      <c r="H175" s="48"/>
      <c r="I175" s="48"/>
      <c r="J175" s="48"/>
      <c r="K175" s="48"/>
      <c r="L175" s="48"/>
      <c r="M175" s="48"/>
      <c r="N175" s="48"/>
      <c r="O175" s="48"/>
      <c r="P175" s="2"/>
      <c r="Q175" s="2"/>
      <c r="R175" s="2"/>
      <c r="S175" s="2"/>
      <c r="T175" s="2"/>
      <c r="U175" s="2"/>
      <c r="V175" s="2"/>
      <c r="W175" s="2"/>
      <c r="X175" s="2"/>
      <c r="Y175" s="2"/>
      <c r="Z175" s="2"/>
    </row>
    <row r="176" spans="1:26" ht="15.75" customHeight="1">
      <c r="A176" s="47" t="s">
        <v>8</v>
      </c>
      <c r="B176" s="43" t="s">
        <v>118</v>
      </c>
      <c r="C176" s="32">
        <v>1.6199999999999999E-2</v>
      </c>
      <c r="D176" s="33">
        <f>(C64+D112)*C176</f>
        <v>0</v>
      </c>
      <c r="E176" s="48"/>
      <c r="F176" s="48"/>
      <c r="G176" s="48"/>
      <c r="H176" s="48"/>
      <c r="I176" s="48"/>
      <c r="J176" s="48"/>
      <c r="K176" s="48"/>
      <c r="L176" s="48"/>
      <c r="M176" s="48"/>
      <c r="N176" s="48"/>
      <c r="O176" s="48"/>
      <c r="P176" s="2"/>
      <c r="Q176" s="2"/>
      <c r="R176" s="2"/>
      <c r="S176" s="2"/>
      <c r="T176" s="2"/>
      <c r="U176" s="2"/>
      <c r="V176" s="2"/>
      <c r="W176" s="2"/>
      <c r="X176" s="2"/>
      <c r="Y176" s="2"/>
      <c r="Z176" s="2"/>
    </row>
    <row r="177" spans="1:26" ht="15.75" customHeight="1">
      <c r="A177" s="47" t="s">
        <v>11</v>
      </c>
      <c r="B177" s="43" t="s">
        <v>119</v>
      </c>
      <c r="C177" s="32">
        <v>0</v>
      </c>
      <c r="D177" s="33">
        <f>(C64+C86+D112+D128+D160)*C177</f>
        <v>0</v>
      </c>
      <c r="E177" s="48"/>
      <c r="F177" s="48"/>
      <c r="G177" s="48"/>
      <c r="H177" s="48"/>
      <c r="I177" s="48"/>
      <c r="J177" s="48"/>
      <c r="K177" s="48"/>
      <c r="L177" s="48"/>
      <c r="M177" s="48"/>
      <c r="N177" s="48"/>
      <c r="O177" s="48"/>
      <c r="P177" s="2"/>
      <c r="Q177" s="2"/>
      <c r="R177" s="2"/>
      <c r="S177" s="2"/>
      <c r="T177" s="2"/>
      <c r="U177" s="2"/>
      <c r="V177" s="2"/>
      <c r="W177" s="2"/>
      <c r="X177" s="2"/>
      <c r="Y177" s="2"/>
      <c r="Z177" s="2"/>
    </row>
    <row r="178" spans="1:26" ht="15.75" customHeight="1">
      <c r="A178" s="47" t="s">
        <v>13</v>
      </c>
      <c r="B178" s="43" t="s">
        <v>120</v>
      </c>
      <c r="C178" s="32">
        <v>2.0000000000000001E-4</v>
      </c>
      <c r="D178" s="33">
        <f>(C64+C86+D112+D128+D160)*C178</f>
        <v>0</v>
      </c>
      <c r="E178" s="48"/>
      <c r="F178" s="48"/>
      <c r="G178" s="48"/>
      <c r="H178" s="48"/>
      <c r="I178" s="48"/>
      <c r="J178" s="48"/>
      <c r="K178" s="48"/>
      <c r="L178" s="48"/>
      <c r="M178" s="48"/>
      <c r="N178" s="48"/>
      <c r="O178" s="48"/>
      <c r="P178" s="2"/>
      <c r="Q178" s="2"/>
      <c r="R178" s="2"/>
      <c r="S178" s="2"/>
      <c r="T178" s="2"/>
      <c r="U178" s="2"/>
      <c r="V178" s="2"/>
      <c r="W178" s="2"/>
      <c r="X178" s="2"/>
      <c r="Y178" s="2"/>
      <c r="Z178" s="2"/>
    </row>
    <row r="179" spans="1:26" ht="15.75" customHeight="1">
      <c r="A179" s="47" t="s">
        <v>16</v>
      </c>
      <c r="B179" s="43" t="s">
        <v>121</v>
      </c>
      <c r="C179" s="32">
        <v>7.3000000000000001E-3</v>
      </c>
      <c r="D179" s="33">
        <f>(C64+C86+D112+D128+D160)*C179</f>
        <v>0</v>
      </c>
      <c r="E179" s="48"/>
      <c r="F179" s="48"/>
      <c r="G179" s="48"/>
      <c r="H179" s="48"/>
      <c r="I179" s="48"/>
      <c r="J179" s="48"/>
      <c r="K179" s="48"/>
      <c r="L179" s="48"/>
      <c r="M179" s="48"/>
      <c r="N179" s="48"/>
      <c r="O179" s="48"/>
      <c r="P179" s="2"/>
      <c r="Q179" s="2"/>
      <c r="R179" s="2"/>
      <c r="S179" s="2"/>
      <c r="T179" s="2"/>
      <c r="U179" s="2"/>
      <c r="V179" s="2"/>
      <c r="W179" s="2"/>
      <c r="X179" s="2"/>
      <c r="Y179" s="2"/>
      <c r="Z179" s="2"/>
    </row>
    <row r="180" spans="1:26" ht="15.75" customHeight="1">
      <c r="A180" s="47" t="s">
        <v>54</v>
      </c>
      <c r="B180" s="43" t="s">
        <v>122</v>
      </c>
      <c r="C180" s="32">
        <v>2.9999999999999997E-4</v>
      </c>
      <c r="D180" s="33">
        <f>(C64+C86+D112+D128+D160)*C180</f>
        <v>0</v>
      </c>
      <c r="E180" s="48"/>
      <c r="F180" s="48"/>
      <c r="G180" s="48"/>
      <c r="H180" s="48"/>
      <c r="I180" s="48"/>
      <c r="J180" s="48"/>
      <c r="K180" s="48"/>
      <c r="L180" s="48"/>
      <c r="M180" s="48"/>
      <c r="N180" s="48"/>
      <c r="O180" s="48"/>
      <c r="P180" s="2"/>
      <c r="Q180" s="2"/>
      <c r="R180" s="2"/>
      <c r="S180" s="2"/>
      <c r="T180" s="2"/>
      <c r="U180" s="2"/>
      <c r="V180" s="2"/>
      <c r="W180" s="2"/>
      <c r="X180" s="2"/>
      <c r="Y180" s="2"/>
      <c r="Z180" s="2"/>
    </row>
    <row r="181" spans="1:26" ht="15.75" customHeight="1">
      <c r="A181" s="47" t="s">
        <v>56</v>
      </c>
      <c r="B181" s="43" t="s">
        <v>61</v>
      </c>
      <c r="C181" s="32">
        <v>5.0000000000000001E-4</v>
      </c>
      <c r="D181" s="33">
        <f>(C64+C86+D112+D128+D160)*C181</f>
        <v>0</v>
      </c>
      <c r="E181" s="48"/>
      <c r="F181" s="48"/>
      <c r="G181" s="48"/>
      <c r="H181" s="48"/>
      <c r="I181" s="48"/>
      <c r="J181" s="48"/>
      <c r="K181" s="48"/>
      <c r="L181" s="48"/>
      <c r="M181" s="48"/>
      <c r="N181" s="48"/>
      <c r="O181" s="48"/>
      <c r="P181" s="2"/>
      <c r="Q181" s="2"/>
      <c r="R181" s="2"/>
      <c r="S181" s="2"/>
      <c r="T181" s="2"/>
      <c r="U181" s="2"/>
      <c r="V181" s="2"/>
      <c r="W181" s="2"/>
      <c r="X181" s="2"/>
      <c r="Y181" s="2"/>
      <c r="Z181" s="2"/>
    </row>
    <row r="182" spans="1:26" ht="15.75" customHeight="1">
      <c r="A182" s="47"/>
      <c r="B182" s="7" t="s">
        <v>96</v>
      </c>
      <c r="C182" s="32"/>
      <c r="D182" s="33">
        <f>SUM(D176:D181)</f>
        <v>0</v>
      </c>
      <c r="E182" s="48"/>
      <c r="F182" s="48"/>
      <c r="G182" s="48"/>
      <c r="H182" s="48"/>
      <c r="I182" s="48"/>
      <c r="J182" s="48"/>
      <c r="K182" s="48"/>
      <c r="L182" s="48"/>
      <c r="M182" s="48"/>
      <c r="N182" s="48"/>
      <c r="O182" s="48"/>
      <c r="P182" s="2"/>
      <c r="Q182" s="2"/>
      <c r="R182" s="2"/>
      <c r="S182" s="2"/>
      <c r="T182" s="2"/>
      <c r="U182" s="2"/>
      <c r="V182" s="2"/>
      <c r="W182" s="2"/>
      <c r="X182" s="2"/>
      <c r="Y182" s="2"/>
      <c r="Z182" s="2"/>
    </row>
    <row r="183" spans="1:26" ht="30">
      <c r="A183" s="47" t="s">
        <v>58</v>
      </c>
      <c r="B183" s="43" t="s">
        <v>123</v>
      </c>
      <c r="C183" s="32"/>
      <c r="D183" s="33">
        <f>(C64+C86+D112+D128+D160)*C183</f>
        <v>0</v>
      </c>
      <c r="E183" s="48"/>
      <c r="F183" s="48"/>
      <c r="G183" s="48"/>
      <c r="H183" s="48"/>
      <c r="I183" s="48"/>
      <c r="J183" s="48"/>
      <c r="K183" s="48"/>
      <c r="L183" s="48"/>
      <c r="M183" s="48"/>
      <c r="N183" s="48"/>
      <c r="O183" s="48"/>
      <c r="P183" s="2"/>
      <c r="Q183" s="2"/>
      <c r="R183" s="2"/>
      <c r="S183" s="2"/>
      <c r="T183" s="2"/>
      <c r="U183" s="2"/>
      <c r="V183" s="2"/>
      <c r="W183" s="2"/>
      <c r="X183" s="2"/>
      <c r="Y183" s="2"/>
      <c r="Z183" s="2"/>
    </row>
    <row r="184" spans="1:26" ht="15.75" customHeight="1">
      <c r="A184" s="181" t="s">
        <v>113</v>
      </c>
      <c r="B184" s="180"/>
      <c r="C184" s="36"/>
      <c r="D184" s="27">
        <f>SUM(D182:D183)</f>
        <v>0</v>
      </c>
      <c r="E184" s="48"/>
      <c r="F184" s="48"/>
      <c r="G184" s="48"/>
      <c r="H184" s="48"/>
      <c r="I184" s="48"/>
      <c r="J184" s="48"/>
      <c r="K184" s="48"/>
      <c r="L184" s="48"/>
      <c r="M184" s="48"/>
      <c r="N184" s="48"/>
      <c r="O184" s="48"/>
      <c r="P184" s="2"/>
      <c r="Q184" s="2"/>
      <c r="R184" s="2"/>
      <c r="S184" s="2"/>
      <c r="T184" s="2"/>
      <c r="U184" s="2"/>
      <c r="V184" s="2"/>
      <c r="W184" s="2"/>
      <c r="X184" s="2"/>
      <c r="Y184" s="2"/>
      <c r="Z184" s="2"/>
    </row>
    <row r="185" spans="1:26" ht="15.75" customHeight="1">
      <c r="A185" s="19"/>
      <c r="B185" s="48"/>
      <c r="C185" s="48"/>
      <c r="D185" s="48"/>
      <c r="E185" s="48"/>
      <c r="F185" s="48"/>
      <c r="G185" s="48"/>
      <c r="H185" s="48"/>
      <c r="I185" s="48"/>
      <c r="J185" s="48"/>
      <c r="K185" s="48"/>
      <c r="L185" s="48"/>
      <c r="M185" s="48"/>
      <c r="N185" s="48"/>
      <c r="O185" s="48"/>
      <c r="P185" s="2"/>
      <c r="Q185" s="2"/>
      <c r="R185" s="2"/>
      <c r="S185" s="2"/>
      <c r="T185" s="2"/>
      <c r="U185" s="2"/>
      <c r="V185" s="2"/>
      <c r="W185" s="2"/>
      <c r="X185" s="2"/>
      <c r="Y185" s="2"/>
      <c r="Z185" s="2"/>
    </row>
    <row r="186" spans="1:26" ht="39" customHeight="1">
      <c r="A186" s="187" t="s">
        <v>125</v>
      </c>
      <c r="B186" s="183"/>
      <c r="C186" s="180"/>
      <c r="D186" s="48"/>
      <c r="E186" s="48"/>
      <c r="F186" s="48"/>
      <c r="G186" s="48"/>
      <c r="H186" s="48"/>
      <c r="I186" s="48"/>
      <c r="J186" s="48"/>
      <c r="K186" s="48"/>
      <c r="L186" s="48"/>
      <c r="M186" s="48"/>
      <c r="N186" s="48"/>
      <c r="O186" s="48"/>
      <c r="P186" s="2"/>
      <c r="Q186" s="2"/>
      <c r="R186" s="2"/>
      <c r="S186" s="2"/>
      <c r="T186" s="2"/>
      <c r="U186" s="2"/>
      <c r="V186" s="2"/>
      <c r="W186" s="2"/>
      <c r="X186" s="2"/>
      <c r="Y186" s="2"/>
      <c r="Z186" s="2"/>
    </row>
    <row r="187" spans="1:26" ht="30">
      <c r="A187" s="16">
        <v>3</v>
      </c>
      <c r="B187" s="16" t="s">
        <v>126</v>
      </c>
      <c r="C187" s="16" t="s">
        <v>49</v>
      </c>
      <c r="D187" s="48"/>
      <c r="E187" s="48"/>
      <c r="F187" s="48"/>
      <c r="G187" s="48"/>
      <c r="H187" s="48"/>
      <c r="I187" s="48"/>
      <c r="J187" s="48"/>
      <c r="K187" s="48"/>
      <c r="L187" s="48"/>
      <c r="M187" s="48"/>
      <c r="N187" s="48"/>
      <c r="O187" s="48"/>
      <c r="P187" s="2"/>
      <c r="Q187" s="2"/>
      <c r="R187" s="2"/>
      <c r="S187" s="2"/>
      <c r="T187" s="2"/>
      <c r="U187" s="2"/>
      <c r="V187" s="2"/>
      <c r="W187" s="2"/>
      <c r="X187" s="2"/>
      <c r="Y187" s="2"/>
      <c r="Z187" s="2"/>
    </row>
    <row r="188" spans="1:26" ht="30">
      <c r="A188" s="47" t="s">
        <v>78</v>
      </c>
      <c r="B188" s="43" t="s">
        <v>127</v>
      </c>
      <c r="C188" s="29">
        <f>D96+D91</f>
        <v>0</v>
      </c>
      <c r="D188" s="48"/>
      <c r="E188" s="48"/>
      <c r="F188" s="48"/>
      <c r="G188" s="48"/>
      <c r="H188" s="48"/>
      <c r="I188" s="48"/>
      <c r="J188" s="48"/>
      <c r="K188" s="48"/>
      <c r="L188" s="48"/>
      <c r="M188" s="48"/>
      <c r="N188" s="48"/>
      <c r="O188" s="48"/>
      <c r="P188" s="2"/>
      <c r="Q188" s="2"/>
      <c r="R188" s="2"/>
      <c r="S188" s="2"/>
      <c r="T188" s="2"/>
      <c r="U188" s="2"/>
      <c r="V188" s="2"/>
      <c r="W188" s="2"/>
      <c r="X188" s="2"/>
      <c r="Y188" s="2"/>
      <c r="Z188" s="2"/>
    </row>
    <row r="189" spans="1:26" ht="15.75" customHeight="1">
      <c r="A189" s="47" t="s">
        <v>92</v>
      </c>
      <c r="B189" s="43" t="s">
        <v>128</v>
      </c>
      <c r="C189" s="29">
        <f>D120</f>
        <v>0</v>
      </c>
      <c r="D189" s="48"/>
      <c r="E189" s="48"/>
      <c r="F189" s="48"/>
      <c r="G189" s="48"/>
      <c r="H189" s="48"/>
      <c r="I189" s="48"/>
      <c r="J189" s="48"/>
      <c r="K189" s="48"/>
      <c r="L189" s="48"/>
      <c r="M189" s="48"/>
      <c r="N189" s="48"/>
      <c r="O189" s="48"/>
      <c r="P189" s="2"/>
      <c r="Q189" s="2"/>
      <c r="R189" s="2"/>
      <c r="S189" s="2"/>
      <c r="T189" s="2"/>
      <c r="U189" s="2"/>
      <c r="V189" s="2"/>
      <c r="W189" s="2"/>
      <c r="X189" s="2"/>
      <c r="Y189" s="2"/>
      <c r="Z189" s="2"/>
    </row>
    <row r="190" spans="1:26" ht="15.75" customHeight="1">
      <c r="A190" s="47" t="s">
        <v>100</v>
      </c>
      <c r="B190" s="43" t="s">
        <v>101</v>
      </c>
      <c r="C190" s="29">
        <f>D134</f>
        <v>0</v>
      </c>
      <c r="D190" s="48"/>
      <c r="E190" s="48"/>
      <c r="F190" s="48"/>
      <c r="G190" s="48"/>
      <c r="H190" s="48"/>
      <c r="I190" s="48"/>
      <c r="J190" s="48"/>
      <c r="K190" s="48"/>
      <c r="L190" s="48"/>
      <c r="M190" s="48"/>
      <c r="N190" s="48"/>
      <c r="O190" s="48"/>
      <c r="P190" s="2"/>
      <c r="Q190" s="2"/>
      <c r="R190" s="2"/>
      <c r="S190" s="2"/>
      <c r="T190" s="2"/>
      <c r="U190" s="2"/>
      <c r="V190" s="2"/>
      <c r="W190" s="2"/>
      <c r="X190" s="2"/>
      <c r="Y190" s="2"/>
      <c r="Z190" s="2"/>
    </row>
    <row r="191" spans="1:26" ht="15.75" customHeight="1">
      <c r="A191" s="47" t="s">
        <v>105</v>
      </c>
      <c r="B191" s="43" t="s">
        <v>129</v>
      </c>
      <c r="C191" s="29">
        <f>D150</f>
        <v>0</v>
      </c>
      <c r="D191" s="48"/>
      <c r="E191" s="48"/>
      <c r="F191" s="48"/>
      <c r="G191" s="48"/>
      <c r="H191" s="48"/>
      <c r="I191" s="48"/>
      <c r="J191" s="48"/>
      <c r="K191" s="48"/>
      <c r="L191" s="48"/>
      <c r="M191" s="48"/>
      <c r="N191" s="48"/>
      <c r="O191" s="48"/>
      <c r="P191" s="2"/>
      <c r="Q191" s="2"/>
      <c r="R191" s="2"/>
      <c r="S191" s="2"/>
      <c r="T191" s="2"/>
      <c r="U191" s="2"/>
      <c r="V191" s="2"/>
      <c r="W191" s="2"/>
      <c r="X191" s="2"/>
      <c r="Y191" s="2"/>
      <c r="Z191" s="2"/>
    </row>
    <row r="192" spans="1:26" ht="30">
      <c r="A192" s="47" t="s">
        <v>116</v>
      </c>
      <c r="B192" s="43" t="s">
        <v>130</v>
      </c>
      <c r="C192" s="29">
        <f>D172</f>
        <v>0</v>
      </c>
      <c r="D192" s="48"/>
      <c r="E192" s="48"/>
      <c r="F192" s="48"/>
      <c r="G192" s="48"/>
      <c r="H192" s="48"/>
      <c r="I192" s="48"/>
      <c r="J192" s="48"/>
      <c r="K192" s="48"/>
      <c r="L192" s="48"/>
      <c r="M192" s="48"/>
      <c r="N192" s="48"/>
      <c r="O192" s="48"/>
      <c r="P192" s="2"/>
      <c r="Q192" s="2"/>
      <c r="R192" s="2"/>
      <c r="S192" s="2"/>
      <c r="T192" s="2"/>
      <c r="U192" s="2"/>
      <c r="V192" s="2"/>
      <c r="W192" s="2"/>
      <c r="X192" s="2"/>
      <c r="Y192" s="2"/>
      <c r="Z192" s="2"/>
    </row>
    <row r="193" spans="1:26" ht="15.75" customHeight="1">
      <c r="A193" s="47" t="s">
        <v>131</v>
      </c>
      <c r="B193" s="43" t="s">
        <v>132</v>
      </c>
      <c r="C193" s="29" t="s">
        <v>133</v>
      </c>
      <c r="D193" s="48"/>
      <c r="E193" s="48"/>
      <c r="F193" s="48"/>
      <c r="G193" s="48"/>
      <c r="H193" s="48"/>
      <c r="I193" s="48"/>
      <c r="J193" s="48"/>
      <c r="K193" s="48"/>
      <c r="L193" s="48"/>
      <c r="M193" s="48"/>
      <c r="N193" s="48"/>
      <c r="O193" s="48"/>
      <c r="P193" s="2"/>
      <c r="Q193" s="2"/>
      <c r="R193" s="2"/>
      <c r="S193" s="2"/>
      <c r="T193" s="2"/>
      <c r="U193" s="2"/>
      <c r="V193" s="2"/>
      <c r="W193" s="2"/>
      <c r="X193" s="2"/>
      <c r="Y193" s="2"/>
      <c r="Z193" s="2"/>
    </row>
    <row r="194" spans="1:26" ht="15.75" customHeight="1">
      <c r="A194" s="179" t="s">
        <v>113</v>
      </c>
      <c r="B194" s="180"/>
      <c r="C194" s="24">
        <f>SUM(C188:C193)</f>
        <v>0</v>
      </c>
      <c r="D194" s="48"/>
      <c r="E194" s="48"/>
      <c r="F194" s="48"/>
      <c r="G194" s="48"/>
      <c r="H194" s="48"/>
      <c r="I194" s="48"/>
      <c r="J194" s="48"/>
      <c r="K194" s="48"/>
      <c r="L194" s="48"/>
      <c r="M194" s="48"/>
      <c r="N194" s="48"/>
      <c r="O194" s="48"/>
      <c r="P194" s="2"/>
      <c r="Q194" s="2"/>
      <c r="R194" s="2"/>
      <c r="S194" s="2"/>
      <c r="T194" s="2"/>
      <c r="U194" s="2"/>
      <c r="V194" s="2"/>
      <c r="W194" s="2"/>
      <c r="X194" s="2"/>
      <c r="Y194" s="2"/>
      <c r="Z194" s="2"/>
    </row>
    <row r="195" spans="1:26" ht="15.75" customHeight="1">
      <c r="A195" s="25"/>
      <c r="B195" s="48"/>
      <c r="C195" s="48"/>
      <c r="D195" s="48"/>
      <c r="E195" s="48"/>
      <c r="F195" s="48"/>
      <c r="G195" s="48"/>
      <c r="H195" s="48"/>
      <c r="I195" s="48"/>
      <c r="J195" s="48"/>
      <c r="K195" s="48"/>
      <c r="L195" s="48"/>
      <c r="M195" s="48"/>
      <c r="N195" s="48"/>
      <c r="O195" s="48"/>
      <c r="P195" s="2"/>
      <c r="Q195" s="2"/>
      <c r="R195" s="2"/>
      <c r="S195" s="2"/>
      <c r="T195" s="2"/>
      <c r="U195" s="2"/>
      <c r="V195" s="2"/>
      <c r="W195" s="2"/>
      <c r="X195" s="2"/>
      <c r="Y195" s="2"/>
      <c r="Z195" s="2"/>
    </row>
    <row r="196" spans="1:26" ht="17.25" customHeight="1">
      <c r="A196" s="192" t="s">
        <v>134</v>
      </c>
      <c r="B196" s="183"/>
      <c r="C196" s="180"/>
      <c r="D196" s="48"/>
      <c r="E196" s="48"/>
      <c r="F196" s="48"/>
      <c r="G196" s="48"/>
      <c r="H196" s="48"/>
      <c r="I196" s="48"/>
      <c r="J196" s="48"/>
      <c r="K196" s="48"/>
      <c r="L196" s="48"/>
      <c r="M196" s="48"/>
      <c r="N196" s="48"/>
      <c r="O196" s="48"/>
      <c r="P196" s="2"/>
      <c r="Q196" s="2"/>
      <c r="R196" s="2"/>
      <c r="S196" s="2"/>
      <c r="T196" s="2"/>
      <c r="U196" s="2"/>
      <c r="V196" s="2"/>
      <c r="W196" s="2"/>
      <c r="X196" s="2"/>
      <c r="Y196" s="2"/>
      <c r="Z196" s="2"/>
    </row>
    <row r="197" spans="1:26" ht="30">
      <c r="A197" s="26">
        <v>3</v>
      </c>
      <c r="B197" s="26" t="s">
        <v>126</v>
      </c>
      <c r="C197" s="26" t="s">
        <v>49</v>
      </c>
      <c r="D197" s="48"/>
      <c r="E197" s="48"/>
      <c r="F197" s="48"/>
      <c r="G197" s="48"/>
      <c r="H197" s="48"/>
      <c r="I197" s="48"/>
      <c r="J197" s="48"/>
      <c r="K197" s="48"/>
      <c r="L197" s="48"/>
      <c r="M197" s="48"/>
      <c r="N197" s="48"/>
      <c r="O197" s="48"/>
      <c r="P197" s="2"/>
      <c r="Q197" s="2"/>
      <c r="R197" s="2"/>
      <c r="S197" s="2"/>
      <c r="T197" s="2"/>
      <c r="U197" s="2"/>
      <c r="V197" s="2"/>
      <c r="W197" s="2"/>
      <c r="X197" s="2"/>
      <c r="Y197" s="2"/>
      <c r="Z197" s="2"/>
    </row>
    <row r="198" spans="1:26" ht="30">
      <c r="A198" s="47" t="s">
        <v>78</v>
      </c>
      <c r="B198" s="43" t="s">
        <v>127</v>
      </c>
      <c r="C198" s="29">
        <f>D109+D104</f>
        <v>0</v>
      </c>
      <c r="D198" s="48"/>
      <c r="E198" s="48"/>
      <c r="F198" s="48"/>
      <c r="G198" s="48"/>
      <c r="H198" s="48"/>
      <c r="I198" s="48"/>
      <c r="J198" s="48"/>
      <c r="K198" s="48"/>
      <c r="L198" s="48"/>
      <c r="M198" s="48"/>
      <c r="N198" s="48"/>
      <c r="O198" s="48"/>
      <c r="P198" s="2"/>
      <c r="Q198" s="2"/>
      <c r="R198" s="2"/>
      <c r="S198" s="2"/>
      <c r="T198" s="2"/>
      <c r="U198" s="2"/>
      <c r="V198" s="2"/>
      <c r="W198" s="2"/>
      <c r="X198" s="2"/>
      <c r="Y198" s="2"/>
      <c r="Z198" s="2"/>
    </row>
    <row r="199" spans="1:26" ht="15.75" customHeight="1">
      <c r="A199" s="47" t="s">
        <v>92</v>
      </c>
      <c r="B199" s="43" t="s">
        <v>128</v>
      </c>
      <c r="C199" s="29">
        <f>D128</f>
        <v>0</v>
      </c>
      <c r="D199" s="48"/>
      <c r="E199" s="48"/>
      <c r="F199" s="48"/>
      <c r="G199" s="48"/>
      <c r="H199" s="48"/>
      <c r="I199" s="48"/>
      <c r="J199" s="48"/>
      <c r="K199" s="48"/>
      <c r="L199" s="48"/>
      <c r="M199" s="48"/>
      <c r="N199" s="48"/>
      <c r="O199" s="48"/>
      <c r="P199" s="2"/>
      <c r="Q199" s="2"/>
      <c r="R199" s="2"/>
      <c r="S199" s="2"/>
      <c r="T199" s="2"/>
      <c r="U199" s="2"/>
      <c r="V199" s="2"/>
      <c r="W199" s="2"/>
      <c r="X199" s="2"/>
      <c r="Y199" s="2"/>
      <c r="Z199" s="2"/>
    </row>
    <row r="200" spans="1:26" ht="15.75" customHeight="1">
      <c r="A200" s="47" t="s">
        <v>100</v>
      </c>
      <c r="B200" s="43" t="s">
        <v>101</v>
      </c>
      <c r="C200" s="29">
        <f>D140</f>
        <v>0</v>
      </c>
      <c r="D200" s="48"/>
      <c r="E200" s="48"/>
      <c r="F200" s="48"/>
      <c r="G200" s="48"/>
      <c r="H200" s="48"/>
      <c r="I200" s="48"/>
      <c r="J200" s="48"/>
      <c r="K200" s="48"/>
      <c r="L200" s="48"/>
      <c r="M200" s="48"/>
      <c r="N200" s="48"/>
      <c r="O200" s="48"/>
      <c r="P200" s="2"/>
      <c r="Q200" s="2"/>
      <c r="R200" s="2"/>
      <c r="S200" s="2"/>
      <c r="T200" s="2"/>
      <c r="U200" s="2"/>
      <c r="V200" s="2"/>
      <c r="W200" s="2"/>
      <c r="X200" s="2"/>
      <c r="Y200" s="2"/>
      <c r="Z200" s="2"/>
    </row>
    <row r="201" spans="1:26" ht="15.75" customHeight="1">
      <c r="A201" s="47" t="s">
        <v>105</v>
      </c>
      <c r="B201" s="43" t="s">
        <v>129</v>
      </c>
      <c r="C201" s="29">
        <f>D160</f>
        <v>0</v>
      </c>
      <c r="D201" s="48"/>
      <c r="E201" s="48"/>
      <c r="F201" s="48"/>
      <c r="G201" s="48"/>
      <c r="H201" s="48"/>
      <c r="I201" s="48"/>
      <c r="J201" s="48"/>
      <c r="K201" s="48"/>
      <c r="L201" s="48"/>
      <c r="M201" s="48"/>
      <c r="N201" s="48"/>
      <c r="O201" s="48"/>
      <c r="P201" s="2"/>
      <c r="Q201" s="2"/>
      <c r="R201" s="2"/>
      <c r="S201" s="2"/>
      <c r="T201" s="2"/>
      <c r="U201" s="2"/>
      <c r="V201" s="2"/>
      <c r="W201" s="2"/>
      <c r="X201" s="2"/>
      <c r="Y201" s="2"/>
      <c r="Z201" s="2"/>
    </row>
    <row r="202" spans="1:26" ht="30">
      <c r="A202" s="47" t="s">
        <v>116</v>
      </c>
      <c r="B202" s="43" t="s">
        <v>130</v>
      </c>
      <c r="C202" s="29">
        <f>D182</f>
        <v>0</v>
      </c>
      <c r="D202" s="48"/>
      <c r="E202" s="48"/>
      <c r="F202" s="48"/>
      <c r="G202" s="48"/>
      <c r="H202" s="48"/>
      <c r="I202" s="48"/>
      <c r="J202" s="48"/>
      <c r="K202" s="48"/>
      <c r="L202" s="48"/>
      <c r="M202" s="48"/>
      <c r="N202" s="48"/>
      <c r="O202" s="48"/>
      <c r="P202" s="2"/>
      <c r="Q202" s="2"/>
      <c r="R202" s="2"/>
      <c r="S202" s="2"/>
      <c r="T202" s="2"/>
      <c r="U202" s="2"/>
      <c r="V202" s="2"/>
      <c r="W202" s="2"/>
      <c r="X202" s="2"/>
      <c r="Y202" s="2"/>
      <c r="Z202" s="2"/>
    </row>
    <row r="203" spans="1:26" ht="15.75" customHeight="1">
      <c r="A203" s="47" t="s">
        <v>131</v>
      </c>
      <c r="B203" s="43" t="s">
        <v>132</v>
      </c>
      <c r="C203" s="29" t="s">
        <v>133</v>
      </c>
      <c r="D203" s="48"/>
      <c r="E203" s="48"/>
      <c r="F203" s="48"/>
      <c r="G203" s="48"/>
      <c r="H203" s="48"/>
      <c r="I203" s="48"/>
      <c r="J203" s="48"/>
      <c r="K203" s="48"/>
      <c r="L203" s="48"/>
      <c r="M203" s="48"/>
      <c r="N203" s="48"/>
      <c r="O203" s="48"/>
      <c r="P203" s="2"/>
      <c r="Q203" s="2"/>
      <c r="R203" s="2"/>
      <c r="S203" s="2"/>
      <c r="T203" s="2"/>
      <c r="U203" s="2"/>
      <c r="V203" s="2"/>
      <c r="W203" s="2"/>
      <c r="X203" s="2"/>
      <c r="Y203" s="2"/>
      <c r="Z203" s="2"/>
    </row>
    <row r="204" spans="1:26" ht="15.75" customHeight="1">
      <c r="A204" s="181" t="s">
        <v>113</v>
      </c>
      <c r="B204" s="180"/>
      <c r="C204" s="27">
        <f>SUM(C198:C203)</f>
        <v>0</v>
      </c>
      <c r="D204" s="48"/>
      <c r="E204" s="48"/>
      <c r="F204" s="48"/>
      <c r="G204" s="48"/>
      <c r="H204" s="48"/>
      <c r="I204" s="48"/>
      <c r="J204" s="48"/>
      <c r="K204" s="48"/>
      <c r="L204" s="48"/>
      <c r="M204" s="48"/>
      <c r="N204" s="48"/>
      <c r="O204" s="48"/>
      <c r="P204" s="2"/>
      <c r="Q204" s="2"/>
      <c r="R204" s="2"/>
      <c r="S204" s="2"/>
      <c r="T204" s="2"/>
      <c r="U204" s="2"/>
      <c r="V204" s="2"/>
      <c r="W204" s="2"/>
      <c r="X204" s="2"/>
      <c r="Y204" s="2"/>
      <c r="Z204" s="2"/>
    </row>
    <row r="205" spans="1:26" ht="15.75" customHeight="1">
      <c r="A205" s="25"/>
      <c r="B205" s="48"/>
      <c r="C205" s="48"/>
      <c r="D205" s="48"/>
      <c r="E205" s="48"/>
      <c r="F205" s="48"/>
      <c r="G205" s="48"/>
      <c r="H205" s="48"/>
      <c r="I205" s="48"/>
      <c r="J205" s="48"/>
      <c r="K205" s="48"/>
      <c r="L205" s="48"/>
      <c r="M205" s="48"/>
      <c r="N205" s="48"/>
      <c r="O205" s="48"/>
      <c r="P205" s="2"/>
      <c r="Q205" s="2"/>
      <c r="R205" s="2"/>
      <c r="S205" s="2"/>
      <c r="T205" s="2"/>
      <c r="U205" s="2"/>
      <c r="V205" s="2"/>
      <c r="W205" s="2"/>
      <c r="X205" s="2"/>
      <c r="Y205" s="2"/>
      <c r="Z205" s="2"/>
    </row>
    <row r="206" spans="1:26" ht="15.75" customHeight="1">
      <c r="A206" s="187" t="s">
        <v>135</v>
      </c>
      <c r="B206" s="183"/>
      <c r="C206" s="183"/>
      <c r="D206" s="180"/>
      <c r="E206" s="48"/>
      <c r="F206" s="48"/>
      <c r="G206" s="48"/>
      <c r="H206" s="48"/>
      <c r="I206" s="48"/>
      <c r="J206" s="48"/>
      <c r="K206" s="48"/>
      <c r="L206" s="48"/>
      <c r="M206" s="48"/>
      <c r="N206" s="48"/>
      <c r="O206" s="48"/>
      <c r="P206" s="2"/>
      <c r="Q206" s="2"/>
      <c r="R206" s="2"/>
      <c r="S206" s="2"/>
      <c r="T206" s="2"/>
      <c r="U206" s="2"/>
      <c r="V206" s="2"/>
      <c r="W206" s="2"/>
      <c r="X206" s="2"/>
      <c r="Y206" s="2"/>
      <c r="Z206" s="2"/>
    </row>
    <row r="207" spans="1:26" ht="42.75" customHeight="1">
      <c r="A207" s="179" t="s">
        <v>136</v>
      </c>
      <c r="B207" s="180"/>
      <c r="C207" s="179" t="s">
        <v>137</v>
      </c>
      <c r="D207" s="180"/>
      <c r="E207" s="48"/>
      <c r="F207" s="48"/>
      <c r="G207" s="48"/>
      <c r="H207" s="48"/>
      <c r="I207" s="48"/>
      <c r="J207" s="48"/>
      <c r="K207" s="48"/>
      <c r="L207" s="48"/>
      <c r="M207" s="48"/>
      <c r="N207" s="48"/>
      <c r="O207" s="48"/>
      <c r="P207" s="2"/>
      <c r="Q207" s="2"/>
      <c r="R207" s="2"/>
      <c r="S207" s="2"/>
      <c r="T207" s="2"/>
      <c r="U207" s="2"/>
      <c r="V207" s="2"/>
      <c r="W207" s="2"/>
      <c r="X207" s="2"/>
      <c r="Y207" s="2"/>
      <c r="Z207" s="2"/>
    </row>
    <row r="208" spans="1:26" ht="30">
      <c r="A208" s="47" t="s">
        <v>8</v>
      </c>
      <c r="B208" s="43" t="s">
        <v>138</v>
      </c>
      <c r="C208" s="190">
        <f>C52</f>
        <v>0</v>
      </c>
      <c r="D208" s="180"/>
      <c r="E208" s="48"/>
      <c r="F208" s="48"/>
      <c r="G208" s="48"/>
      <c r="H208" s="48"/>
      <c r="I208" s="48"/>
      <c r="J208" s="48"/>
      <c r="K208" s="48"/>
      <c r="L208" s="48"/>
      <c r="M208" s="48"/>
      <c r="N208" s="48"/>
      <c r="O208" s="48"/>
      <c r="P208" s="2"/>
      <c r="Q208" s="2"/>
      <c r="R208" s="2"/>
      <c r="S208" s="2"/>
      <c r="T208" s="2"/>
      <c r="U208" s="2"/>
      <c r="V208" s="2"/>
      <c r="W208" s="2"/>
      <c r="X208" s="2"/>
      <c r="Y208" s="2"/>
      <c r="Z208" s="2"/>
    </row>
    <row r="209" spans="1:26" ht="30">
      <c r="A209" s="47" t="s">
        <v>11</v>
      </c>
      <c r="B209" s="43" t="s">
        <v>139</v>
      </c>
      <c r="C209" s="190">
        <f>C75</f>
        <v>0</v>
      </c>
      <c r="D209" s="180"/>
      <c r="E209" s="48"/>
      <c r="F209" s="48"/>
      <c r="G209" s="48"/>
      <c r="H209" s="48"/>
      <c r="I209" s="48"/>
      <c r="J209" s="48"/>
      <c r="K209" s="48"/>
      <c r="L209" s="48"/>
      <c r="M209" s="48"/>
      <c r="N209" s="48"/>
      <c r="O209" s="48"/>
      <c r="P209" s="2"/>
      <c r="Q209" s="2"/>
      <c r="R209" s="2"/>
      <c r="S209" s="2"/>
      <c r="T209" s="2"/>
      <c r="U209" s="2"/>
      <c r="V209" s="2"/>
      <c r="W209" s="2"/>
      <c r="X209" s="2"/>
      <c r="Y209" s="2"/>
      <c r="Z209" s="2"/>
    </row>
    <row r="210" spans="1:26" ht="30">
      <c r="A210" s="47" t="s">
        <v>13</v>
      </c>
      <c r="B210" s="43" t="s">
        <v>140</v>
      </c>
      <c r="C210" s="190">
        <f>C194</f>
        <v>0</v>
      </c>
      <c r="D210" s="180"/>
      <c r="E210" s="48"/>
      <c r="F210" s="48"/>
      <c r="G210" s="48"/>
      <c r="H210" s="48"/>
      <c r="I210" s="48"/>
      <c r="J210" s="48"/>
      <c r="K210" s="48"/>
      <c r="L210" s="48"/>
      <c r="M210" s="48"/>
      <c r="N210" s="48"/>
      <c r="O210" s="48"/>
      <c r="P210" s="2"/>
      <c r="Q210" s="2"/>
      <c r="R210" s="2"/>
      <c r="S210" s="2"/>
      <c r="T210" s="2"/>
      <c r="U210" s="2"/>
      <c r="V210" s="2"/>
      <c r="W210" s="2"/>
      <c r="X210" s="2"/>
      <c r="Y210" s="2"/>
      <c r="Z210" s="2"/>
    </row>
    <row r="211" spans="1:26" ht="28.5" customHeight="1">
      <c r="A211" s="189" t="s">
        <v>141</v>
      </c>
      <c r="B211" s="180"/>
      <c r="C211" s="190">
        <f>SUM(C208:D210)</f>
        <v>0</v>
      </c>
      <c r="D211" s="180"/>
      <c r="E211" s="48"/>
      <c r="F211" s="48"/>
      <c r="G211" s="48"/>
      <c r="H211" s="48"/>
      <c r="I211" s="48"/>
      <c r="J211" s="48"/>
      <c r="K211" s="48"/>
      <c r="L211" s="48"/>
      <c r="M211" s="48"/>
      <c r="N211" s="48"/>
      <c r="O211" s="48"/>
      <c r="P211" s="2"/>
      <c r="Q211" s="2"/>
      <c r="R211" s="2"/>
      <c r="S211" s="2"/>
      <c r="T211" s="2"/>
      <c r="U211" s="2"/>
      <c r="V211" s="2"/>
      <c r="W211" s="2"/>
      <c r="X211" s="2"/>
      <c r="Y211" s="2"/>
      <c r="Z211" s="2"/>
    </row>
    <row r="212" spans="1:26" ht="15.75" customHeight="1">
      <c r="A212" s="179" t="s">
        <v>142</v>
      </c>
      <c r="B212" s="180"/>
      <c r="C212" s="193">
        <f>SUM(C211)</f>
        <v>0</v>
      </c>
      <c r="D212" s="180"/>
      <c r="E212" s="48"/>
      <c r="F212" s="48"/>
      <c r="G212" s="48"/>
      <c r="H212" s="48"/>
      <c r="I212" s="48"/>
      <c r="J212" s="48"/>
      <c r="K212" s="48"/>
      <c r="L212" s="48"/>
      <c r="M212" s="48"/>
      <c r="N212" s="48"/>
      <c r="O212" s="48"/>
      <c r="P212" s="2"/>
      <c r="Q212" s="2"/>
      <c r="R212" s="2"/>
      <c r="S212" s="2"/>
      <c r="T212" s="2"/>
      <c r="U212" s="2"/>
      <c r="V212" s="2"/>
      <c r="W212" s="2"/>
      <c r="X212" s="2"/>
      <c r="Y212" s="2"/>
      <c r="Z212" s="2"/>
    </row>
    <row r="213" spans="1:26" ht="15.75" customHeight="1">
      <c r="A213" s="48"/>
      <c r="B213" s="48"/>
      <c r="C213" s="48"/>
      <c r="D213" s="48"/>
      <c r="E213" s="48"/>
      <c r="F213" s="48"/>
      <c r="G213" s="48"/>
      <c r="H213" s="48"/>
      <c r="I213" s="48"/>
      <c r="J213" s="48"/>
      <c r="K213" s="48"/>
      <c r="L213" s="48"/>
      <c r="M213" s="48"/>
      <c r="N213" s="48"/>
      <c r="O213" s="48"/>
      <c r="P213" s="2"/>
      <c r="Q213" s="2"/>
      <c r="R213" s="2"/>
      <c r="S213" s="2"/>
      <c r="T213" s="2"/>
      <c r="U213" s="2"/>
      <c r="V213" s="2"/>
      <c r="W213" s="2"/>
      <c r="X213" s="2"/>
      <c r="Y213" s="2"/>
      <c r="Z213" s="2"/>
    </row>
    <row r="214" spans="1:26" ht="15.75" hidden="1" customHeight="1">
      <c r="A214" s="48"/>
      <c r="B214" s="48"/>
      <c r="C214" s="48"/>
      <c r="D214" s="40">
        <f>C212</f>
        <v>0</v>
      </c>
      <c r="E214" s="48"/>
      <c r="F214" s="48"/>
      <c r="G214" s="48"/>
      <c r="H214" s="48"/>
      <c r="I214" s="48"/>
      <c r="J214" s="48"/>
      <c r="K214" s="48"/>
      <c r="L214" s="48"/>
      <c r="M214" s="48"/>
      <c r="N214" s="48"/>
      <c r="O214" s="48"/>
      <c r="P214" s="2"/>
      <c r="Q214" s="2"/>
      <c r="R214" s="2"/>
      <c r="S214" s="2"/>
      <c r="T214" s="2"/>
      <c r="U214" s="2"/>
      <c r="V214" s="2"/>
      <c r="W214" s="2"/>
      <c r="X214" s="2"/>
      <c r="Y214" s="2"/>
      <c r="Z214" s="2"/>
    </row>
    <row r="215" spans="1:26" ht="15.75" customHeight="1">
      <c r="A215" s="192" t="s">
        <v>143</v>
      </c>
      <c r="B215" s="183"/>
      <c r="C215" s="183"/>
      <c r="D215" s="180"/>
      <c r="E215" s="48"/>
      <c r="F215" s="48"/>
      <c r="G215" s="48"/>
      <c r="H215" s="48"/>
      <c r="I215" s="48"/>
      <c r="J215" s="48"/>
      <c r="K215" s="48"/>
      <c r="L215" s="48"/>
      <c r="M215" s="48"/>
      <c r="N215" s="48"/>
      <c r="O215" s="48"/>
      <c r="P215" s="2"/>
      <c r="Q215" s="2"/>
      <c r="R215" s="2"/>
      <c r="S215" s="2"/>
      <c r="T215" s="2"/>
      <c r="U215" s="2"/>
      <c r="V215" s="2"/>
      <c r="W215" s="2"/>
      <c r="X215" s="2"/>
      <c r="Y215" s="2"/>
      <c r="Z215" s="2"/>
    </row>
    <row r="216" spans="1:26" ht="15.75" customHeight="1">
      <c r="A216" s="181" t="s">
        <v>136</v>
      </c>
      <c r="B216" s="180"/>
      <c r="C216" s="181" t="s">
        <v>137</v>
      </c>
      <c r="D216" s="180"/>
      <c r="E216" s="48"/>
      <c r="F216" s="48"/>
      <c r="G216" s="48"/>
      <c r="H216" s="48"/>
      <c r="I216" s="48"/>
      <c r="J216" s="48"/>
      <c r="K216" s="48"/>
      <c r="L216" s="48"/>
      <c r="M216" s="48"/>
      <c r="N216" s="48"/>
      <c r="O216" s="48"/>
      <c r="P216" s="2"/>
      <c r="Q216" s="2"/>
      <c r="R216" s="2"/>
      <c r="S216" s="2"/>
      <c r="T216" s="2"/>
      <c r="U216" s="2"/>
      <c r="V216" s="2"/>
      <c r="W216" s="2"/>
      <c r="X216" s="2"/>
      <c r="Y216" s="2"/>
      <c r="Z216" s="2"/>
    </row>
    <row r="217" spans="1:26" ht="30">
      <c r="A217" s="47" t="s">
        <v>8</v>
      </c>
      <c r="B217" s="43" t="s">
        <v>138</v>
      </c>
      <c r="C217" s="190">
        <f>C64</f>
        <v>0</v>
      </c>
      <c r="D217" s="180"/>
      <c r="E217" s="48"/>
      <c r="F217" s="48"/>
      <c r="G217" s="48"/>
      <c r="H217" s="48"/>
      <c r="I217" s="48"/>
      <c r="J217" s="48"/>
      <c r="K217" s="48"/>
      <c r="L217" s="48"/>
      <c r="M217" s="48"/>
      <c r="N217" s="48"/>
      <c r="O217" s="48"/>
      <c r="P217" s="2"/>
      <c r="Q217" s="2"/>
      <c r="R217" s="2"/>
      <c r="S217" s="2"/>
      <c r="T217" s="2"/>
      <c r="U217" s="2"/>
      <c r="V217" s="2"/>
      <c r="W217" s="2"/>
      <c r="X217" s="2"/>
      <c r="Y217" s="2"/>
      <c r="Z217" s="2"/>
    </row>
    <row r="218" spans="1:26" ht="30">
      <c r="A218" s="47" t="s">
        <v>11</v>
      </c>
      <c r="B218" s="43" t="s">
        <v>139</v>
      </c>
      <c r="C218" s="190">
        <f>C86</f>
        <v>0</v>
      </c>
      <c r="D218" s="180"/>
      <c r="E218" s="48"/>
      <c r="F218" s="48"/>
      <c r="G218" s="48"/>
      <c r="H218" s="48"/>
      <c r="I218" s="48"/>
      <c r="J218" s="48"/>
      <c r="K218" s="48"/>
      <c r="L218" s="48"/>
      <c r="M218" s="48"/>
      <c r="N218" s="48"/>
      <c r="O218" s="48"/>
      <c r="P218" s="2"/>
      <c r="Q218" s="2"/>
      <c r="R218" s="2"/>
      <c r="S218" s="2"/>
      <c r="T218" s="2"/>
      <c r="U218" s="2"/>
      <c r="V218" s="2"/>
      <c r="W218" s="2"/>
      <c r="X218" s="2"/>
      <c r="Y218" s="2"/>
      <c r="Z218" s="2"/>
    </row>
    <row r="219" spans="1:26" ht="30">
      <c r="A219" s="47" t="s">
        <v>13</v>
      </c>
      <c r="B219" s="43" t="s">
        <v>140</v>
      </c>
      <c r="C219" s="190">
        <f>C204</f>
        <v>0</v>
      </c>
      <c r="D219" s="180"/>
      <c r="E219" s="48"/>
      <c r="F219" s="48"/>
      <c r="G219" s="48"/>
      <c r="H219" s="48"/>
      <c r="I219" s="48"/>
      <c r="J219" s="48"/>
      <c r="K219" s="48"/>
      <c r="L219" s="48"/>
      <c r="M219" s="48"/>
      <c r="N219" s="48"/>
      <c r="O219" s="48"/>
      <c r="P219" s="2"/>
      <c r="Q219" s="2"/>
      <c r="R219" s="2"/>
      <c r="S219" s="2"/>
      <c r="T219" s="2"/>
      <c r="U219" s="2"/>
      <c r="V219" s="2"/>
      <c r="W219" s="2"/>
      <c r="X219" s="2"/>
      <c r="Y219" s="2"/>
      <c r="Z219" s="2"/>
    </row>
    <row r="220" spans="1:26" ht="15.75" customHeight="1">
      <c r="A220" s="189" t="s">
        <v>141</v>
      </c>
      <c r="B220" s="180"/>
      <c r="C220" s="190">
        <f>SUM(C217:D219)</f>
        <v>0</v>
      </c>
      <c r="D220" s="180"/>
      <c r="E220" s="48"/>
      <c r="F220" s="48"/>
      <c r="G220" s="48"/>
      <c r="H220" s="48"/>
      <c r="I220" s="48"/>
      <c r="J220" s="48"/>
      <c r="K220" s="48"/>
      <c r="L220" s="48"/>
      <c r="M220" s="48"/>
      <c r="N220" s="48"/>
      <c r="O220" s="48"/>
      <c r="P220" s="2"/>
      <c r="Q220" s="2"/>
      <c r="R220" s="2"/>
      <c r="S220" s="2"/>
      <c r="T220" s="2"/>
      <c r="U220" s="2"/>
      <c r="V220" s="2"/>
      <c r="W220" s="2"/>
      <c r="X220" s="2"/>
      <c r="Y220" s="2"/>
      <c r="Z220" s="2"/>
    </row>
    <row r="221" spans="1:26" ht="15.75" customHeight="1">
      <c r="A221" s="181" t="s">
        <v>142</v>
      </c>
      <c r="B221" s="180"/>
      <c r="C221" s="191">
        <f>SUM(C220)</f>
        <v>0</v>
      </c>
      <c r="D221" s="180"/>
      <c r="E221" s="48"/>
      <c r="F221" s="48"/>
      <c r="G221" s="48"/>
      <c r="H221" s="48"/>
      <c r="I221" s="48"/>
      <c r="J221" s="48"/>
      <c r="K221" s="48"/>
      <c r="L221" s="48"/>
      <c r="M221" s="48"/>
      <c r="N221" s="48"/>
      <c r="O221" s="48"/>
      <c r="P221" s="2"/>
      <c r="Q221" s="2"/>
      <c r="R221" s="2"/>
      <c r="S221" s="2"/>
      <c r="T221" s="2"/>
      <c r="U221" s="2"/>
      <c r="V221" s="2"/>
      <c r="W221" s="2"/>
      <c r="X221" s="2"/>
      <c r="Y221" s="2"/>
      <c r="Z221" s="2"/>
    </row>
    <row r="222" spans="1:26" ht="15.75" customHeight="1">
      <c r="A222" s="48"/>
      <c r="B222" s="48"/>
      <c r="C222" s="48"/>
      <c r="D222" s="48"/>
      <c r="E222" s="48"/>
      <c r="F222" s="48"/>
      <c r="G222" s="48"/>
      <c r="H222" s="48"/>
      <c r="I222" s="48"/>
      <c r="J222" s="48"/>
      <c r="K222" s="48"/>
      <c r="L222" s="48"/>
      <c r="M222" s="48"/>
      <c r="N222" s="48"/>
      <c r="O222" s="48"/>
      <c r="P222" s="2"/>
      <c r="Q222" s="2"/>
      <c r="R222" s="2"/>
      <c r="S222" s="2"/>
      <c r="T222" s="2"/>
      <c r="U222" s="2"/>
      <c r="V222" s="2"/>
      <c r="W222" s="2"/>
      <c r="X222" s="2"/>
      <c r="Y222" s="2"/>
      <c r="Z222" s="2"/>
    </row>
    <row r="223" spans="1:26" ht="15.75" customHeight="1">
      <c r="A223" s="194" t="s">
        <v>144</v>
      </c>
      <c r="B223" s="183"/>
      <c r="C223" s="180"/>
      <c r="D223" s="48"/>
      <c r="E223" s="48"/>
      <c r="F223" s="48"/>
      <c r="G223" s="48"/>
      <c r="H223" s="48"/>
      <c r="I223" s="48"/>
      <c r="J223" s="48"/>
      <c r="K223" s="48"/>
      <c r="L223" s="48"/>
      <c r="M223" s="48"/>
      <c r="N223" s="48"/>
      <c r="O223" s="48"/>
      <c r="P223" s="2"/>
      <c r="Q223" s="2"/>
      <c r="R223" s="2"/>
      <c r="S223" s="2"/>
      <c r="T223" s="2"/>
      <c r="U223" s="2"/>
      <c r="V223" s="2"/>
      <c r="W223" s="2"/>
      <c r="X223" s="2"/>
      <c r="Y223" s="2"/>
      <c r="Z223" s="2"/>
    </row>
    <row r="224" spans="1:26" ht="15.75" customHeight="1">
      <c r="A224" s="41" t="s">
        <v>145</v>
      </c>
      <c r="B224" s="42" t="s">
        <v>146</v>
      </c>
      <c r="C224" s="42" t="s">
        <v>133</v>
      </c>
      <c r="D224" s="48"/>
      <c r="E224" s="48"/>
      <c r="F224" s="48"/>
      <c r="G224" s="48"/>
      <c r="H224" s="48"/>
      <c r="I224" s="48"/>
      <c r="J224" s="48"/>
      <c r="K224" s="48"/>
      <c r="L224" s="48"/>
      <c r="M224" s="48"/>
      <c r="N224" s="48"/>
      <c r="O224" s="48"/>
      <c r="P224" s="2"/>
      <c r="Q224" s="2"/>
      <c r="R224" s="2"/>
      <c r="S224" s="2"/>
      <c r="T224" s="2"/>
      <c r="U224" s="2"/>
      <c r="V224" s="2"/>
      <c r="W224" s="2"/>
      <c r="X224" s="2"/>
      <c r="Y224" s="2"/>
      <c r="Z224" s="2"/>
    </row>
    <row r="225" spans="1:26" ht="15.75" customHeight="1">
      <c r="A225" s="47" t="s">
        <v>16</v>
      </c>
      <c r="B225" s="126" t="s">
        <v>147</v>
      </c>
      <c r="C225" s="166">
        <v>0</v>
      </c>
      <c r="D225" s="40"/>
      <c r="E225" s="48"/>
      <c r="F225" s="48"/>
      <c r="G225" s="48"/>
      <c r="H225" s="48"/>
      <c r="I225" s="48"/>
      <c r="J225" s="48"/>
      <c r="K225" s="48"/>
      <c r="L225" s="48"/>
      <c r="M225" s="48"/>
      <c r="N225" s="48"/>
      <c r="O225" s="48"/>
      <c r="P225" s="2"/>
      <c r="Q225" s="2"/>
      <c r="R225" s="2"/>
      <c r="S225" s="2"/>
      <c r="T225" s="2"/>
      <c r="U225" s="2"/>
      <c r="V225" s="2"/>
      <c r="W225" s="2"/>
      <c r="X225" s="2"/>
      <c r="Y225" s="2"/>
      <c r="Z225" s="2"/>
    </row>
    <row r="226" spans="1:26" ht="15.75" customHeight="1">
      <c r="A226" s="47" t="s">
        <v>54</v>
      </c>
      <c r="B226" s="126" t="s">
        <v>148</v>
      </c>
      <c r="C226" s="166">
        <v>0</v>
      </c>
      <c r="D226" s="40"/>
      <c r="E226" s="89" t="s">
        <v>597</v>
      </c>
      <c r="F226" s="89" t="s">
        <v>596</v>
      </c>
      <c r="G226" s="89" t="s">
        <v>599</v>
      </c>
      <c r="H226" s="89"/>
      <c r="I226" s="89" t="s">
        <v>598</v>
      </c>
      <c r="J226" s="89" t="s">
        <v>597</v>
      </c>
      <c r="K226" s="48"/>
      <c r="L226" s="48"/>
      <c r="M226" s="48"/>
      <c r="N226" s="48"/>
      <c r="O226" s="48"/>
      <c r="P226" s="2"/>
      <c r="Q226" s="2"/>
      <c r="R226" s="2"/>
      <c r="S226" s="2"/>
      <c r="T226" s="2"/>
      <c r="U226" s="2"/>
      <c r="V226" s="2"/>
      <c r="W226" s="2"/>
      <c r="X226" s="2"/>
      <c r="Y226" s="2"/>
      <c r="Z226" s="2"/>
    </row>
    <row r="227" spans="1:26" ht="15.75" customHeight="1">
      <c r="A227" s="47" t="s">
        <v>56</v>
      </c>
      <c r="B227" s="126" t="s">
        <v>149</v>
      </c>
      <c r="C227" s="166">
        <v>0</v>
      </c>
      <c r="D227" s="40"/>
      <c r="E227" s="89" t="s">
        <v>593</v>
      </c>
      <c r="F227" s="89">
        <v>10</v>
      </c>
      <c r="G227" s="91">
        <v>0.15</v>
      </c>
      <c r="H227" s="89"/>
      <c r="I227" s="89" t="s">
        <v>595</v>
      </c>
      <c r="J227" s="89" t="s">
        <v>593</v>
      </c>
      <c r="K227" s="48"/>
      <c r="L227" s="48"/>
      <c r="M227" s="48"/>
      <c r="N227" s="48"/>
      <c r="O227" s="48"/>
      <c r="P227" s="2"/>
      <c r="Q227" s="2"/>
      <c r="R227" s="2"/>
      <c r="S227" s="2"/>
      <c r="T227" s="2"/>
      <c r="U227" s="2"/>
      <c r="V227" s="2"/>
      <c r="W227" s="2"/>
      <c r="X227" s="2"/>
      <c r="Y227" s="2"/>
      <c r="Z227" s="2"/>
    </row>
    <row r="228" spans="1:26" ht="15.75" customHeight="1">
      <c r="A228" s="47" t="s">
        <v>58</v>
      </c>
      <c r="B228" s="126" t="s">
        <v>150</v>
      </c>
      <c r="C228" s="166">
        <v>0</v>
      </c>
      <c r="D228" s="40"/>
      <c r="E228" s="89" t="s">
        <v>591</v>
      </c>
      <c r="F228" s="89">
        <v>12</v>
      </c>
      <c r="G228" s="91">
        <v>0.1</v>
      </c>
      <c r="H228" s="89"/>
      <c r="I228" s="89" t="s">
        <v>594</v>
      </c>
      <c r="J228" s="89" t="s">
        <v>593</v>
      </c>
      <c r="K228" s="48"/>
      <c r="L228" s="48"/>
      <c r="M228" s="48"/>
      <c r="N228" s="48"/>
      <c r="O228" s="48"/>
      <c r="P228" s="2"/>
      <c r="Q228" s="2"/>
      <c r="R228" s="2"/>
      <c r="S228" s="2"/>
      <c r="T228" s="2"/>
      <c r="U228" s="2"/>
      <c r="V228" s="2"/>
      <c r="W228" s="2"/>
      <c r="X228" s="2"/>
      <c r="Y228" s="2"/>
      <c r="Z228" s="2"/>
    </row>
    <row r="229" spans="1:26" ht="15.75" customHeight="1">
      <c r="A229" s="47" t="s">
        <v>47</v>
      </c>
      <c r="B229" s="126" t="s">
        <v>151</v>
      </c>
      <c r="C229" s="166">
        <v>0</v>
      </c>
      <c r="D229" s="40"/>
      <c r="E229" s="48"/>
      <c r="F229" s="48"/>
      <c r="G229" s="48"/>
      <c r="H229" s="89"/>
      <c r="I229" s="89" t="s">
        <v>592</v>
      </c>
      <c r="J229" s="89" t="s">
        <v>591</v>
      </c>
      <c r="K229" s="89" t="s">
        <v>596</v>
      </c>
      <c r="L229" s="89" t="s">
        <v>159</v>
      </c>
      <c r="M229" s="48"/>
      <c r="N229" s="48"/>
      <c r="O229" s="48"/>
      <c r="P229" s="2"/>
      <c r="Q229" s="2"/>
      <c r="R229" s="2"/>
      <c r="S229" s="2"/>
      <c r="T229" s="2"/>
      <c r="U229" s="2"/>
      <c r="V229" s="2"/>
      <c r="W229" s="2"/>
      <c r="X229" s="2"/>
      <c r="Y229" s="2"/>
      <c r="Z229" s="2"/>
    </row>
    <row r="230" spans="1:26" ht="15.75" customHeight="1">
      <c r="A230" s="47" t="s">
        <v>152</v>
      </c>
      <c r="B230" s="125" t="s">
        <v>605</v>
      </c>
      <c r="C230" s="166">
        <v>0</v>
      </c>
      <c r="D230" s="40"/>
      <c r="E230" s="48"/>
      <c r="F230" s="48"/>
      <c r="G230" s="48"/>
      <c r="H230" s="48"/>
      <c r="I230" s="48"/>
      <c r="J230" s="48"/>
      <c r="K230" s="89" t="e">
        <f>VLOOKUP(J230,E$229:F$231,2,0)</f>
        <v>#N/A</v>
      </c>
      <c r="L230" s="90" t="e">
        <f>VLOOKUP(J230,E$229:G$231,3,0)</f>
        <v>#N/A</v>
      </c>
      <c r="M230" s="48"/>
      <c r="N230" s="48"/>
      <c r="O230" s="48"/>
      <c r="P230" s="2"/>
      <c r="Q230" s="2"/>
      <c r="R230" s="2"/>
      <c r="S230" s="2"/>
      <c r="T230" s="2"/>
      <c r="U230" s="2"/>
      <c r="V230" s="2"/>
      <c r="W230" s="2"/>
      <c r="X230" s="2"/>
      <c r="Y230" s="2"/>
      <c r="Z230" s="2"/>
    </row>
    <row r="231" spans="1:26" ht="15.75" customHeight="1">
      <c r="A231" s="47" t="s">
        <v>153</v>
      </c>
      <c r="B231" s="43" t="s">
        <v>154</v>
      </c>
      <c r="C231" s="44">
        <f>SUM(C225:C230)</f>
        <v>0</v>
      </c>
      <c r="D231" s="40"/>
      <c r="E231" s="48"/>
      <c r="F231" s="48"/>
      <c r="G231" s="48"/>
      <c r="H231" s="48"/>
      <c r="I231" s="48"/>
      <c r="J231" s="48"/>
      <c r="K231" s="89" t="e">
        <f>VLOOKUP(J231,E$229:F$231,2,0)</f>
        <v>#N/A</v>
      </c>
      <c r="L231" s="90" t="e">
        <f>VLOOKUP(J231,E$229:G$231,3,0)</f>
        <v>#N/A</v>
      </c>
      <c r="M231" s="48"/>
      <c r="N231" s="48"/>
      <c r="O231" s="48"/>
      <c r="P231" s="2"/>
      <c r="Q231" s="2"/>
      <c r="R231" s="2"/>
      <c r="S231" s="2"/>
      <c r="T231" s="2"/>
      <c r="U231" s="2"/>
      <c r="V231" s="2"/>
      <c r="W231" s="2"/>
      <c r="X231" s="2"/>
      <c r="Y231" s="2"/>
      <c r="Z231" s="2"/>
    </row>
    <row r="232" spans="1:26" ht="15.75" customHeight="1">
      <c r="A232" s="47" t="s">
        <v>155</v>
      </c>
      <c r="B232" s="43" t="s">
        <v>156</v>
      </c>
      <c r="C232" s="45">
        <f>C231/E26</f>
        <v>0</v>
      </c>
      <c r="D232" s="40"/>
      <c r="E232" s="48"/>
      <c r="F232" s="48"/>
      <c r="G232" s="48"/>
      <c r="H232" s="48"/>
      <c r="I232" s="138" t="s">
        <v>604</v>
      </c>
      <c r="J232" s="138"/>
      <c r="K232" s="89" t="e">
        <f>VLOOKUP(J232,E$229:F$231,2,0)</f>
        <v>#N/A</v>
      </c>
      <c r="L232" s="90" t="e">
        <f>VLOOKUP(J232,E$229:G$231,3,0)</f>
        <v>#N/A</v>
      </c>
      <c r="M232" s="48"/>
      <c r="N232" s="48"/>
      <c r="O232" s="48"/>
      <c r="P232" s="2"/>
      <c r="Q232" s="2"/>
      <c r="R232" s="2"/>
      <c r="S232" s="2"/>
      <c r="T232" s="2"/>
      <c r="U232" s="2"/>
      <c r="V232" s="2"/>
      <c r="W232" s="2"/>
      <c r="X232" s="2"/>
      <c r="Y232" s="2"/>
      <c r="Z232" s="2"/>
    </row>
    <row r="233" spans="1:26" ht="15.75" customHeight="1">
      <c r="A233" s="48"/>
      <c r="B233" s="48"/>
      <c r="C233" s="48"/>
      <c r="D233" s="40"/>
      <c r="E233" s="48"/>
      <c r="F233" s="48"/>
      <c r="G233" s="48"/>
      <c r="H233" s="48"/>
      <c r="I233" s="138"/>
      <c r="J233" s="138"/>
      <c r="K233" s="48"/>
      <c r="L233" s="48"/>
      <c r="M233" s="48"/>
      <c r="N233" s="48"/>
      <c r="O233" s="48"/>
      <c r="P233" s="2"/>
      <c r="Q233" s="2"/>
      <c r="R233" s="2"/>
      <c r="S233" s="2"/>
      <c r="T233" s="2"/>
      <c r="U233" s="2"/>
      <c r="V233" s="2"/>
      <c r="W233" s="2"/>
      <c r="X233" s="2"/>
      <c r="Y233" s="2"/>
      <c r="Z233" s="2"/>
    </row>
    <row r="234" spans="1:26" ht="15.75" customHeight="1">
      <c r="A234" s="194" t="s">
        <v>157</v>
      </c>
      <c r="B234" s="183"/>
      <c r="C234" s="183"/>
      <c r="D234" s="180"/>
      <c r="E234" s="48"/>
      <c r="F234" s="48"/>
      <c r="G234" s="48"/>
      <c r="H234" s="48"/>
      <c r="I234" s="138"/>
      <c r="J234" s="138"/>
      <c r="K234" s="48"/>
      <c r="L234" s="48"/>
      <c r="M234" s="48"/>
      <c r="N234" s="48"/>
      <c r="O234" s="48"/>
      <c r="P234" s="2"/>
      <c r="Q234" s="2"/>
      <c r="R234" s="2"/>
      <c r="S234" s="2"/>
      <c r="T234" s="2"/>
      <c r="U234" s="2"/>
      <c r="V234" s="2"/>
      <c r="W234" s="2"/>
      <c r="X234" s="2"/>
      <c r="Y234" s="2"/>
      <c r="Z234" s="2"/>
    </row>
    <row r="235" spans="1:26" ht="15.75" customHeight="1">
      <c r="A235" s="46" t="s">
        <v>158</v>
      </c>
      <c r="B235" s="16" t="s">
        <v>159</v>
      </c>
      <c r="C235" s="46" t="s">
        <v>160</v>
      </c>
      <c r="D235" s="46" t="s">
        <v>161</v>
      </c>
      <c r="E235" s="48"/>
      <c r="F235" s="139"/>
      <c r="G235" s="139"/>
      <c r="H235" s="139"/>
      <c r="I235" s="138"/>
      <c r="J235" s="138"/>
      <c r="K235" s="48"/>
      <c r="L235" s="48"/>
      <c r="M235" s="48"/>
      <c r="N235" s="48"/>
      <c r="O235" s="48"/>
      <c r="P235" s="2"/>
      <c r="Q235" s="2"/>
      <c r="R235" s="2"/>
      <c r="S235" s="2"/>
      <c r="T235" s="2"/>
      <c r="U235" s="2"/>
      <c r="V235" s="2"/>
      <c r="W235" s="2"/>
      <c r="X235" s="2"/>
      <c r="Y235" s="2"/>
      <c r="Z235" s="2"/>
    </row>
    <row r="236" spans="1:26" ht="15.75" customHeight="1">
      <c r="A236" s="47" t="s">
        <v>8</v>
      </c>
      <c r="B236" s="43" t="s">
        <v>162</v>
      </c>
      <c r="C236" s="47" t="s">
        <v>595</v>
      </c>
      <c r="D236" s="92" t="s">
        <v>601</v>
      </c>
      <c r="E236" s="48"/>
      <c r="F236" s="139"/>
      <c r="G236" s="139"/>
      <c r="H236" s="139"/>
      <c r="I236" s="138"/>
      <c r="J236" s="138"/>
      <c r="K236" s="48"/>
      <c r="L236" s="48"/>
      <c r="M236" s="48"/>
      <c r="N236" s="48"/>
      <c r="O236" s="48"/>
      <c r="P236" s="2"/>
      <c r="Q236" s="2"/>
      <c r="R236" s="2"/>
      <c r="S236" s="2"/>
      <c r="T236" s="2"/>
      <c r="U236" s="2"/>
      <c r="V236" s="2"/>
      <c r="W236" s="2"/>
      <c r="X236" s="2"/>
      <c r="Y236" s="2"/>
      <c r="Z236" s="2"/>
    </row>
    <row r="237" spans="1:26" ht="15.75" customHeight="1">
      <c r="A237" s="47" t="s">
        <v>11</v>
      </c>
      <c r="B237" s="43" t="s">
        <v>163</v>
      </c>
      <c r="C237" s="47" t="s">
        <v>164</v>
      </c>
      <c r="D237" s="167">
        <v>0</v>
      </c>
      <c r="E237" s="48"/>
      <c r="F237" s="139"/>
      <c r="G237" s="139"/>
      <c r="H237" s="139"/>
      <c r="I237" s="138"/>
      <c r="J237" s="138"/>
      <c r="K237" s="48"/>
      <c r="L237" s="48"/>
      <c r="M237" s="48"/>
      <c r="N237" s="48"/>
      <c r="O237" s="48"/>
      <c r="P237" s="2"/>
      <c r="Q237" s="2"/>
      <c r="R237" s="2"/>
      <c r="S237" s="2"/>
      <c r="T237" s="2"/>
      <c r="U237" s="2"/>
      <c r="V237" s="2"/>
      <c r="W237" s="2"/>
      <c r="X237" s="2"/>
      <c r="Y237" s="2"/>
      <c r="Z237" s="2"/>
    </row>
    <row r="238" spans="1:26" ht="15.75" customHeight="1">
      <c r="A238" s="47" t="s">
        <v>13</v>
      </c>
      <c r="B238" s="43" t="s">
        <v>165</v>
      </c>
      <c r="C238" s="47" t="s">
        <v>164</v>
      </c>
      <c r="D238" s="47">
        <f>VLOOKUP(C236,I:K,3,0)</f>
        <v>0</v>
      </c>
      <c r="E238" s="48"/>
      <c r="F238" s="139"/>
      <c r="G238" s="139"/>
      <c r="H238" s="139"/>
      <c r="I238" s="138"/>
      <c r="J238" s="138"/>
      <c r="K238" s="124"/>
      <c r="L238" s="124"/>
      <c r="M238" s="124"/>
      <c r="N238" s="95"/>
      <c r="O238" s="48"/>
      <c r="P238" s="2"/>
      <c r="Q238" s="2"/>
      <c r="R238" s="2"/>
      <c r="S238" s="2"/>
      <c r="T238" s="2"/>
      <c r="U238" s="2"/>
      <c r="V238" s="2"/>
      <c r="W238" s="2"/>
      <c r="X238" s="2"/>
      <c r="Y238" s="2"/>
      <c r="Z238" s="2"/>
    </row>
    <row r="239" spans="1:26" ht="15.75" customHeight="1">
      <c r="A239" s="47" t="s">
        <v>16</v>
      </c>
      <c r="B239" s="43" t="s">
        <v>602</v>
      </c>
      <c r="C239" s="47" t="s">
        <v>80</v>
      </c>
      <c r="D239" s="49">
        <f>VLOOKUP(C236,I:L,4,0)</f>
        <v>0</v>
      </c>
      <c r="E239" s="50"/>
      <c r="F239" s="48"/>
      <c r="G239" s="48"/>
      <c r="H239" s="48"/>
      <c r="I239" s="138"/>
      <c r="J239" s="138"/>
      <c r="K239" s="124"/>
      <c r="L239" s="124"/>
      <c r="M239" s="124"/>
      <c r="N239" s="95"/>
      <c r="O239" s="48"/>
      <c r="P239" s="2"/>
      <c r="Q239" s="2"/>
      <c r="R239" s="2"/>
      <c r="S239" s="2"/>
      <c r="T239" s="2"/>
      <c r="U239" s="2"/>
      <c r="V239" s="2"/>
      <c r="W239" s="2"/>
      <c r="X239" s="2"/>
      <c r="Y239" s="2"/>
      <c r="Z239" s="2"/>
    </row>
    <row r="240" spans="1:26" ht="15.75" customHeight="1">
      <c r="A240" s="47" t="s">
        <v>54</v>
      </c>
      <c r="B240" s="43" t="s">
        <v>166</v>
      </c>
      <c r="C240" s="47" t="s">
        <v>133</v>
      </c>
      <c r="D240" s="168">
        <v>0</v>
      </c>
      <c r="E240" s="51"/>
      <c r="F240" s="48"/>
      <c r="G240" s="48"/>
      <c r="H240" s="48"/>
      <c r="I240" s="48"/>
      <c r="J240" s="48"/>
      <c r="K240" s="124"/>
      <c r="L240" s="124"/>
      <c r="M240" s="124"/>
      <c r="N240" s="95"/>
      <c r="O240" s="48"/>
      <c r="P240" s="2"/>
      <c r="Q240" s="2"/>
      <c r="R240" s="2"/>
      <c r="S240" s="2"/>
      <c r="T240" s="2"/>
      <c r="U240" s="2"/>
      <c r="V240" s="2"/>
      <c r="W240" s="2"/>
      <c r="X240" s="2"/>
      <c r="Y240" s="2"/>
      <c r="Z240" s="2"/>
    </row>
    <row r="241" spans="1:26" ht="15.75" customHeight="1">
      <c r="A241" s="47" t="s">
        <v>56</v>
      </c>
      <c r="B241" s="43" t="s">
        <v>603</v>
      </c>
      <c r="C241" s="47"/>
      <c r="D241" s="94">
        <f>IF(D238&lt;=D237,0,D240*D239)</f>
        <v>0</v>
      </c>
      <c r="E241" s="51"/>
      <c r="F241" s="48"/>
      <c r="G241" s="48"/>
      <c r="H241" s="48"/>
      <c r="I241" s="48"/>
      <c r="J241" s="48"/>
      <c r="K241" s="124"/>
      <c r="L241" s="124"/>
      <c r="M241" s="124"/>
      <c r="N241" s="95"/>
      <c r="O241" s="48"/>
      <c r="P241" s="2"/>
      <c r="Q241" s="2"/>
      <c r="R241" s="2"/>
      <c r="S241" s="2"/>
      <c r="T241" s="2"/>
      <c r="U241" s="2"/>
      <c r="V241" s="2"/>
      <c r="W241" s="2"/>
      <c r="X241" s="2"/>
      <c r="Y241" s="2"/>
      <c r="Z241" s="2"/>
    </row>
    <row r="242" spans="1:26" ht="15.75" customHeight="1">
      <c r="A242" s="47" t="s">
        <v>58</v>
      </c>
      <c r="B242" s="43" t="s">
        <v>600</v>
      </c>
      <c r="C242" s="47" t="s">
        <v>133</v>
      </c>
      <c r="D242" s="93">
        <f>D241/12</f>
        <v>0</v>
      </c>
      <c r="E242" s="48"/>
      <c r="F242" s="48"/>
      <c r="G242" s="48"/>
      <c r="H242" s="48"/>
      <c r="I242" s="48"/>
      <c r="J242" s="48"/>
      <c r="K242" s="48"/>
      <c r="L242" s="48"/>
      <c r="M242" s="48"/>
      <c r="N242" s="48"/>
      <c r="O242" s="48"/>
      <c r="P242" s="2"/>
      <c r="Q242" s="2"/>
      <c r="R242" s="2"/>
      <c r="S242" s="2"/>
      <c r="T242" s="2"/>
      <c r="U242" s="2"/>
      <c r="V242" s="2"/>
      <c r="W242" s="2"/>
      <c r="X242" s="2"/>
      <c r="Y242" s="2"/>
      <c r="Z242" s="2"/>
    </row>
    <row r="243" spans="1:26" ht="15.75" customHeight="1">
      <c r="A243" s="47" t="s">
        <v>60</v>
      </c>
      <c r="B243" s="43" t="s">
        <v>167</v>
      </c>
      <c r="C243" s="29" t="s">
        <v>133</v>
      </c>
      <c r="D243" s="93">
        <f>D241/E26</f>
        <v>0</v>
      </c>
      <c r="E243" s="48"/>
      <c r="F243" s="48"/>
      <c r="G243" s="48"/>
      <c r="H243" s="48"/>
      <c r="I243" s="48"/>
      <c r="J243" s="48"/>
      <c r="K243" s="48"/>
      <c r="L243" s="48"/>
      <c r="M243" s="48"/>
      <c r="N243" s="48"/>
      <c r="O243" s="48"/>
      <c r="P243" s="2"/>
      <c r="Q243" s="2"/>
      <c r="R243" s="2"/>
      <c r="S243" s="2"/>
      <c r="T243" s="2"/>
      <c r="U243" s="2"/>
      <c r="V243" s="2"/>
      <c r="W243" s="2"/>
      <c r="X243" s="2"/>
      <c r="Y243" s="2"/>
      <c r="Z243" s="2"/>
    </row>
    <row r="244" spans="1:26" ht="15.75" customHeight="1">
      <c r="A244" s="48"/>
      <c r="B244" s="48"/>
      <c r="C244" s="48"/>
      <c r="D244" s="40"/>
      <c r="E244" s="52"/>
      <c r="F244" s="48"/>
      <c r="G244" s="48"/>
      <c r="H244" s="48"/>
      <c r="I244" s="48"/>
      <c r="J244" s="48"/>
      <c r="K244" s="48"/>
      <c r="L244" s="48"/>
      <c r="M244" s="48"/>
      <c r="N244" s="48"/>
      <c r="O244" s="48"/>
      <c r="P244" s="2"/>
      <c r="Q244" s="2"/>
      <c r="R244" s="2"/>
      <c r="S244" s="2"/>
      <c r="T244" s="2"/>
      <c r="U244" s="2"/>
      <c r="V244" s="2"/>
      <c r="W244" s="2"/>
      <c r="X244" s="2"/>
      <c r="Y244" s="2"/>
      <c r="Z244" s="2"/>
    </row>
    <row r="245" spans="1:26" ht="15.75" customHeight="1">
      <c r="A245" s="48"/>
      <c r="B245" s="48"/>
      <c r="C245" s="48"/>
      <c r="D245" s="48"/>
      <c r="E245" s="48"/>
      <c r="F245" s="48"/>
      <c r="G245" s="48"/>
      <c r="H245" s="48"/>
      <c r="I245" s="48"/>
      <c r="J245" s="48"/>
      <c r="K245" s="48"/>
      <c r="L245" s="48"/>
      <c r="M245" s="48"/>
      <c r="N245" s="48"/>
      <c r="O245" s="48"/>
      <c r="P245" s="2"/>
      <c r="Q245" s="2"/>
      <c r="R245" s="2"/>
      <c r="S245" s="2"/>
      <c r="T245" s="2"/>
      <c r="U245" s="2"/>
      <c r="V245" s="2"/>
      <c r="W245" s="2"/>
      <c r="X245" s="2"/>
      <c r="Y245" s="2"/>
      <c r="Z245" s="2"/>
    </row>
    <row r="246" spans="1:26" ht="15.75" customHeight="1">
      <c r="A246" s="188" t="s">
        <v>606</v>
      </c>
      <c r="B246" s="183"/>
      <c r="C246" s="183"/>
      <c r="D246" s="180"/>
      <c r="E246" s="48"/>
      <c r="F246" s="48"/>
      <c r="G246" s="48"/>
      <c r="H246" s="48"/>
      <c r="I246" s="48"/>
      <c r="J246" s="48"/>
      <c r="K246" s="48"/>
      <c r="L246" s="48"/>
      <c r="M246" s="48"/>
      <c r="N246" s="48"/>
      <c r="O246" s="48"/>
      <c r="P246" s="2"/>
      <c r="Q246" s="2"/>
      <c r="R246" s="2"/>
      <c r="S246" s="2"/>
      <c r="T246" s="2"/>
      <c r="U246" s="2"/>
      <c r="V246" s="2"/>
      <c r="W246" s="2"/>
      <c r="X246" s="2"/>
      <c r="Y246" s="2"/>
      <c r="Z246" s="2"/>
    </row>
    <row r="247" spans="1:26" ht="15.75" customHeight="1">
      <c r="A247" s="16" t="s">
        <v>168</v>
      </c>
      <c r="B247" s="16" t="s">
        <v>169</v>
      </c>
      <c r="C247" s="16" t="s">
        <v>170</v>
      </c>
      <c r="D247" s="16"/>
      <c r="E247" s="48"/>
      <c r="F247" s="177" t="s">
        <v>606</v>
      </c>
      <c r="G247" s="177"/>
      <c r="H247" s="177"/>
      <c r="I247" s="48"/>
      <c r="J247" s="48"/>
      <c r="K247" s="48"/>
      <c r="L247" s="48"/>
      <c r="M247" s="48"/>
      <c r="N247" s="48"/>
      <c r="O247" s="48"/>
      <c r="P247" s="2"/>
      <c r="Q247" s="2"/>
      <c r="R247" s="2"/>
      <c r="S247" s="2"/>
      <c r="T247" s="2"/>
      <c r="U247" s="2"/>
      <c r="V247" s="2"/>
      <c r="W247" s="2"/>
      <c r="X247" s="2"/>
      <c r="Y247" s="2"/>
      <c r="Z247" s="2"/>
    </row>
    <row r="248" spans="1:26" ht="15.75" customHeight="1">
      <c r="A248" s="47"/>
      <c r="B248" s="189" t="s">
        <v>169</v>
      </c>
      <c r="C248" s="180"/>
      <c r="D248" s="33"/>
      <c r="E248" s="48"/>
      <c r="F248" s="101" t="s">
        <v>607</v>
      </c>
      <c r="G248" s="102" t="s">
        <v>608</v>
      </c>
      <c r="H248" s="103" t="s">
        <v>609</v>
      </c>
      <c r="I248" s="48"/>
      <c r="J248" s="48"/>
      <c r="K248" s="48"/>
      <c r="L248" s="48"/>
      <c r="M248" s="48"/>
      <c r="N248" s="48"/>
      <c r="O248" s="48"/>
      <c r="P248" s="2"/>
      <c r="Q248" s="2"/>
      <c r="R248" s="2"/>
      <c r="S248" s="2"/>
      <c r="T248" s="2"/>
      <c r="U248" s="2"/>
      <c r="V248" s="2"/>
      <c r="W248" s="2"/>
      <c r="X248" s="2"/>
      <c r="Y248" s="2"/>
      <c r="Z248" s="2"/>
    </row>
    <row r="249" spans="1:26" ht="15.75" customHeight="1">
      <c r="A249" s="53"/>
      <c r="B249" s="97" t="s">
        <v>610</v>
      </c>
      <c r="C249" s="99">
        <f>C324</f>
        <v>0.05</v>
      </c>
      <c r="D249" s="127"/>
      <c r="E249" s="54"/>
      <c r="F249" s="104">
        <v>2.9700000000000001E-2</v>
      </c>
      <c r="G249" s="105">
        <v>5.0799999999999998E-2</v>
      </c>
      <c r="H249" s="106">
        <v>6.2700000000000006E-2</v>
      </c>
      <c r="I249" s="48"/>
      <c r="J249" s="48"/>
      <c r="K249" s="48"/>
      <c r="L249" s="48"/>
      <c r="M249" s="48"/>
      <c r="N249" s="48"/>
      <c r="O249" s="48"/>
      <c r="P249" s="2"/>
      <c r="Q249" s="2"/>
      <c r="R249" s="2"/>
      <c r="S249" s="2"/>
      <c r="T249" s="2"/>
      <c r="U249" s="2"/>
      <c r="V249" s="2"/>
      <c r="W249" s="2"/>
      <c r="X249" s="2"/>
      <c r="Y249" s="2"/>
      <c r="Z249" s="2"/>
    </row>
    <row r="250" spans="1:26" ht="15.75" customHeight="1">
      <c r="A250" s="53"/>
      <c r="B250" s="96" t="s">
        <v>611</v>
      </c>
      <c r="C250" s="99">
        <f>C325</f>
        <v>1.3299999999999999E-2</v>
      </c>
      <c r="D250" s="127"/>
      <c r="E250" s="54"/>
      <c r="F250" s="107">
        <f>0.3%+0.56%</f>
        <v>8.6E-3</v>
      </c>
      <c r="G250" s="108">
        <f>0.48%+0.85%</f>
        <v>1.3299999999999999E-2</v>
      </c>
      <c r="H250" s="109">
        <f>0.82%+0.89%</f>
        <v>1.7099999999999997E-2</v>
      </c>
      <c r="I250" s="48"/>
      <c r="J250" s="48"/>
      <c r="K250" s="48"/>
      <c r="L250" s="48"/>
      <c r="M250" s="48"/>
      <c r="N250" s="48"/>
      <c r="O250" s="48"/>
      <c r="P250" s="2"/>
      <c r="Q250" s="2"/>
      <c r="R250" s="2"/>
      <c r="S250" s="2"/>
      <c r="T250" s="2"/>
      <c r="U250" s="2"/>
      <c r="V250" s="2"/>
      <c r="W250" s="2"/>
      <c r="X250" s="2"/>
      <c r="Y250" s="2"/>
      <c r="Z250" s="2"/>
    </row>
    <row r="251" spans="1:26" ht="15.75" customHeight="1">
      <c r="A251" s="53"/>
      <c r="B251" s="96" t="s">
        <v>612</v>
      </c>
      <c r="C251" s="100">
        <f>C315</f>
        <v>0</v>
      </c>
      <c r="D251" s="127"/>
      <c r="E251" s="54"/>
      <c r="F251" s="107">
        <v>7.7799999999999994E-2</v>
      </c>
      <c r="G251" s="108">
        <v>0.1085</v>
      </c>
      <c r="H251" s="109">
        <v>0.13550000000000001</v>
      </c>
      <c r="I251" s="48"/>
      <c r="J251" s="48"/>
      <c r="K251" s="48"/>
      <c r="L251" s="48"/>
      <c r="M251" s="48"/>
      <c r="N251" s="48"/>
      <c r="O251" s="48"/>
      <c r="P251" s="2"/>
      <c r="Q251" s="2"/>
      <c r="R251" s="2"/>
      <c r="S251" s="2"/>
      <c r="T251" s="2"/>
      <c r="U251" s="2"/>
      <c r="V251" s="2"/>
      <c r="W251" s="2"/>
      <c r="X251" s="2"/>
      <c r="Y251" s="2"/>
      <c r="Z251" s="2"/>
    </row>
    <row r="252" spans="1:26" ht="15.75" customHeight="1">
      <c r="A252" s="53"/>
      <c r="B252" s="96" t="s">
        <v>613</v>
      </c>
      <c r="C252" s="100">
        <f>(1+G252)^(G253/252)-1</f>
        <v>0</v>
      </c>
      <c r="D252" s="127"/>
      <c r="E252" s="54"/>
      <c r="F252" s="107" t="s">
        <v>625</v>
      </c>
      <c r="G252" s="169">
        <v>0</v>
      </c>
      <c r="H252" s="110"/>
      <c r="I252" s="48"/>
      <c r="J252" s="48"/>
      <c r="K252" s="48"/>
      <c r="L252" s="48"/>
      <c r="M252" s="48"/>
      <c r="N252" s="48"/>
      <c r="O252" s="48"/>
      <c r="P252" s="2"/>
      <c r="Q252" s="2"/>
      <c r="R252" s="2"/>
      <c r="S252" s="2"/>
      <c r="T252" s="2"/>
      <c r="U252" s="2"/>
      <c r="V252" s="2"/>
      <c r="W252" s="2"/>
      <c r="X252" s="2"/>
      <c r="Y252" s="2"/>
      <c r="Z252" s="2"/>
    </row>
    <row r="253" spans="1:26" ht="15.75" customHeight="1">
      <c r="A253" s="53"/>
      <c r="B253" s="96" t="s">
        <v>614</v>
      </c>
      <c r="C253" s="100">
        <f>C322</f>
        <v>0.03</v>
      </c>
      <c r="D253" s="127"/>
      <c r="E253" s="54"/>
      <c r="F253" s="111" t="s">
        <v>624</v>
      </c>
      <c r="G253" s="140">
        <v>10</v>
      </c>
      <c r="H253" s="112"/>
      <c r="I253" s="48"/>
      <c r="J253" s="48"/>
      <c r="K253" s="48"/>
      <c r="L253" s="48"/>
      <c r="M253" s="48"/>
      <c r="N253" s="48"/>
      <c r="O253" s="48"/>
      <c r="P253" s="2"/>
      <c r="Q253" s="2"/>
      <c r="R253" s="2"/>
      <c r="S253" s="2"/>
      <c r="T253" s="2"/>
      <c r="U253" s="2"/>
      <c r="V253" s="2"/>
      <c r="W253" s="2"/>
      <c r="X253" s="2"/>
      <c r="Y253" s="2"/>
      <c r="Z253" s="2"/>
    </row>
    <row r="254" spans="1:26" ht="15.75" customHeight="1">
      <c r="A254" s="53"/>
      <c r="B254" s="119" t="s">
        <v>615</v>
      </c>
      <c r="C254" s="120">
        <f>C317</f>
        <v>0.08</v>
      </c>
      <c r="D254" s="127"/>
      <c r="E254" s="54"/>
      <c r="F254" s="113"/>
      <c r="G254" s="114"/>
      <c r="H254" s="112"/>
      <c r="I254" s="48"/>
      <c r="J254" s="48"/>
      <c r="K254" s="48"/>
      <c r="L254" s="48"/>
      <c r="M254" s="48"/>
      <c r="N254" s="48"/>
      <c r="O254" s="48"/>
      <c r="P254" s="2"/>
      <c r="Q254" s="2"/>
      <c r="R254" s="2"/>
      <c r="S254" s="2"/>
      <c r="T254" s="2"/>
      <c r="U254" s="2"/>
      <c r="V254" s="2"/>
      <c r="W254" s="2"/>
      <c r="X254" s="2"/>
      <c r="Y254" s="2"/>
      <c r="Z254" s="2"/>
    </row>
    <row r="255" spans="1:26" ht="15.75" customHeight="1">
      <c r="A255" s="118"/>
      <c r="B255" s="122" t="s">
        <v>616</v>
      </c>
      <c r="C255" s="123"/>
      <c r="D255" s="128"/>
      <c r="E255" s="54"/>
      <c r="F255" s="113"/>
      <c r="G255" s="114"/>
      <c r="H255" s="112"/>
      <c r="I255" s="48"/>
      <c r="J255" s="48"/>
      <c r="K255" s="48"/>
      <c r="L255" s="48"/>
      <c r="M255" s="48"/>
      <c r="N255" s="48"/>
      <c r="O255" s="48"/>
      <c r="P255" s="2"/>
      <c r="Q255" s="2"/>
      <c r="R255" s="2"/>
      <c r="S255" s="2"/>
      <c r="T255" s="2"/>
      <c r="U255" s="2"/>
      <c r="V255" s="2"/>
      <c r="W255" s="2"/>
      <c r="X255" s="2"/>
      <c r="Y255" s="2"/>
      <c r="Z255" s="2"/>
    </row>
    <row r="256" spans="1:26" ht="15.75" customHeight="1">
      <c r="A256" s="118"/>
      <c r="B256" s="178" t="s">
        <v>617</v>
      </c>
      <c r="C256" s="178"/>
      <c r="D256" s="128"/>
      <c r="E256" s="54"/>
      <c r="F256" s="113"/>
      <c r="G256" s="114"/>
      <c r="H256" s="112"/>
      <c r="I256" s="48"/>
      <c r="J256" s="48"/>
      <c r="K256" s="48"/>
      <c r="L256" s="48"/>
      <c r="M256" s="48"/>
      <c r="N256" s="48"/>
      <c r="O256" s="48"/>
      <c r="P256" s="2"/>
      <c r="Q256" s="2"/>
      <c r="R256" s="2"/>
      <c r="S256" s="2"/>
      <c r="T256" s="2"/>
      <c r="U256" s="2"/>
      <c r="V256" s="2"/>
      <c r="W256" s="2"/>
      <c r="X256" s="2"/>
      <c r="Y256" s="2"/>
      <c r="Z256" s="2"/>
    </row>
    <row r="257" spans="1:26" ht="15.75" customHeight="1" thickBot="1">
      <c r="A257" s="197" t="s">
        <v>89</v>
      </c>
      <c r="B257" s="198"/>
      <c r="C257" s="121">
        <f>ROUND((((1+C249+C250)*(1+C251)*(1+C252))/(1-(C253+C254))-1),4)</f>
        <v>0.19470000000000001</v>
      </c>
      <c r="D257" s="98"/>
      <c r="E257" s="48"/>
      <c r="F257" s="115">
        <v>0.21429999999999999</v>
      </c>
      <c r="G257" s="116">
        <v>0.2717</v>
      </c>
      <c r="H257" s="117">
        <v>0.3362</v>
      </c>
      <c r="I257" s="48"/>
      <c r="J257" s="48"/>
      <c r="K257" s="48"/>
      <c r="L257" s="48"/>
      <c r="M257" s="48"/>
      <c r="N257" s="48"/>
      <c r="O257" s="48"/>
      <c r="P257" s="2"/>
      <c r="Q257" s="2"/>
      <c r="R257" s="2"/>
      <c r="S257" s="2"/>
      <c r="T257" s="2"/>
      <c r="U257" s="2"/>
      <c r="V257" s="2"/>
      <c r="W257" s="2"/>
      <c r="X257" s="2"/>
      <c r="Y257" s="2"/>
      <c r="Z257" s="2"/>
    </row>
    <row r="258" spans="1:26" ht="15.75" customHeight="1">
      <c r="A258" s="48"/>
      <c r="B258" s="48"/>
      <c r="C258" s="48"/>
      <c r="D258" s="48"/>
      <c r="E258" s="48"/>
      <c r="F258" s="48"/>
      <c r="G258" s="48"/>
      <c r="H258" s="48"/>
      <c r="I258" s="48"/>
      <c r="J258" s="48"/>
      <c r="K258" s="48"/>
      <c r="L258" s="48"/>
      <c r="M258" s="48"/>
      <c r="N258" s="48"/>
      <c r="O258" s="48"/>
      <c r="P258" s="2"/>
      <c r="Q258" s="2"/>
      <c r="R258" s="2"/>
      <c r="S258" s="2"/>
      <c r="T258" s="2"/>
      <c r="U258" s="2"/>
      <c r="V258" s="2"/>
      <c r="W258" s="2"/>
      <c r="X258" s="2"/>
      <c r="Y258" s="2"/>
      <c r="Z258" s="2"/>
    </row>
    <row r="259" spans="1:26" ht="15.75" customHeight="1">
      <c r="A259" s="48"/>
      <c r="B259" s="48"/>
      <c r="C259" s="48"/>
      <c r="D259" s="48"/>
      <c r="E259" s="48"/>
      <c r="F259" s="48"/>
      <c r="G259" s="48"/>
      <c r="H259" s="48"/>
      <c r="I259" s="48"/>
      <c r="J259" s="48"/>
      <c r="K259" s="48"/>
      <c r="L259" s="48"/>
      <c r="M259" s="48"/>
      <c r="N259" s="48"/>
      <c r="O259" s="48"/>
      <c r="P259" s="2"/>
      <c r="Q259" s="2"/>
      <c r="R259" s="2"/>
      <c r="S259" s="2"/>
      <c r="T259" s="2"/>
      <c r="U259" s="2"/>
      <c r="V259" s="2"/>
      <c r="W259" s="2"/>
      <c r="X259" s="2"/>
      <c r="Y259" s="2"/>
      <c r="Z259" s="2"/>
    </row>
    <row r="260" spans="1:26" ht="15.75" customHeight="1">
      <c r="A260" s="48"/>
      <c r="B260" s="48"/>
      <c r="C260" s="48"/>
      <c r="D260" s="48"/>
      <c r="E260" s="48"/>
      <c r="F260" s="48"/>
      <c r="G260" s="48"/>
      <c r="H260" s="48"/>
      <c r="I260" s="48"/>
      <c r="J260" s="48"/>
      <c r="K260" s="48"/>
      <c r="L260" s="48"/>
      <c r="M260" s="48"/>
      <c r="N260" s="48"/>
      <c r="O260" s="48"/>
      <c r="P260" s="2"/>
      <c r="Q260" s="2"/>
      <c r="R260" s="2"/>
      <c r="S260" s="2"/>
      <c r="T260" s="2"/>
      <c r="U260" s="2"/>
      <c r="V260" s="2"/>
      <c r="W260" s="2"/>
      <c r="X260" s="2"/>
      <c r="Y260" s="2"/>
      <c r="Z260" s="2"/>
    </row>
    <row r="261" spans="1:26" ht="15.75" customHeight="1">
      <c r="A261" s="187" t="s">
        <v>171</v>
      </c>
      <c r="B261" s="183"/>
      <c r="C261" s="183"/>
      <c r="D261" s="180"/>
      <c r="E261" s="48"/>
      <c r="F261" s="48"/>
      <c r="G261" s="48"/>
      <c r="H261" s="48"/>
      <c r="I261" s="48"/>
      <c r="J261" s="48"/>
      <c r="K261" s="48"/>
      <c r="L261" s="48"/>
      <c r="M261" s="48"/>
      <c r="N261" s="48"/>
      <c r="O261" s="48"/>
      <c r="P261" s="2"/>
      <c r="Q261" s="2"/>
      <c r="R261" s="2"/>
      <c r="S261" s="2"/>
      <c r="T261" s="2"/>
      <c r="U261" s="2"/>
      <c r="V261" s="2"/>
      <c r="W261" s="2"/>
      <c r="X261" s="2"/>
      <c r="Y261" s="2"/>
      <c r="Z261" s="2"/>
    </row>
    <row r="262" spans="1:26" ht="15.75" customHeight="1">
      <c r="A262" s="47" t="s">
        <v>8</v>
      </c>
      <c r="B262" s="43" t="s">
        <v>172</v>
      </c>
      <c r="C262" s="190">
        <f>(C212+C221)*12</f>
        <v>0</v>
      </c>
      <c r="D262" s="180"/>
      <c r="E262" s="48"/>
      <c r="F262" s="48"/>
      <c r="G262" s="48"/>
      <c r="H262" s="48"/>
      <c r="I262" s="48"/>
      <c r="J262" s="48"/>
      <c r="K262" s="48"/>
      <c r="L262" s="48"/>
      <c r="M262" s="48"/>
      <c r="N262" s="48"/>
      <c r="O262" s="48"/>
      <c r="P262" s="2"/>
      <c r="Q262" s="2"/>
      <c r="R262" s="2"/>
      <c r="S262" s="2"/>
      <c r="T262" s="2"/>
      <c r="U262" s="2"/>
      <c r="V262" s="2"/>
      <c r="W262" s="2"/>
      <c r="X262" s="2"/>
      <c r="Y262" s="2"/>
      <c r="Z262" s="2"/>
    </row>
    <row r="263" spans="1:26" ht="15.75" customHeight="1">
      <c r="A263" s="47" t="s">
        <v>11</v>
      </c>
      <c r="B263" s="43" t="s">
        <v>173</v>
      </c>
      <c r="C263" s="190">
        <f>C231</f>
        <v>0</v>
      </c>
      <c r="D263" s="180"/>
      <c r="E263" s="48"/>
      <c r="F263" s="48"/>
      <c r="G263" s="48"/>
      <c r="H263" s="48"/>
      <c r="I263" s="48"/>
      <c r="J263" s="48"/>
      <c r="K263" s="48"/>
      <c r="L263" s="48"/>
      <c r="M263" s="48"/>
      <c r="N263" s="48"/>
      <c r="O263" s="48"/>
      <c r="P263" s="2"/>
      <c r="Q263" s="2"/>
      <c r="R263" s="2"/>
      <c r="S263" s="2"/>
      <c r="T263" s="2"/>
      <c r="U263" s="2"/>
      <c r="V263" s="2"/>
      <c r="W263" s="2"/>
      <c r="X263" s="2"/>
      <c r="Y263" s="2"/>
      <c r="Z263" s="2"/>
    </row>
    <row r="264" spans="1:26" ht="15.75" customHeight="1">
      <c r="A264" s="47" t="s">
        <v>13</v>
      </c>
      <c r="B264" s="43" t="s">
        <v>174</v>
      </c>
      <c r="C264" s="190">
        <f>D241</f>
        <v>0</v>
      </c>
      <c r="D264" s="180"/>
      <c r="E264" s="48"/>
      <c r="F264" s="48"/>
      <c r="G264" s="48"/>
      <c r="H264" s="48"/>
      <c r="I264" s="48"/>
      <c r="J264" s="48"/>
      <c r="K264" s="48"/>
      <c r="L264" s="48"/>
      <c r="M264" s="48"/>
      <c r="N264" s="48"/>
      <c r="O264" s="48"/>
      <c r="P264" s="2"/>
      <c r="Q264" s="2"/>
      <c r="R264" s="2"/>
      <c r="S264" s="2"/>
      <c r="T264" s="2"/>
      <c r="U264" s="2"/>
      <c r="V264" s="2"/>
      <c r="W264" s="2"/>
      <c r="X264" s="2"/>
      <c r="Y264" s="2"/>
      <c r="Z264" s="2"/>
    </row>
    <row r="265" spans="1:26">
      <c r="A265" s="189" t="s">
        <v>175</v>
      </c>
      <c r="B265" s="180"/>
      <c r="C265" s="190">
        <f>SUM(C262:D264)</f>
        <v>0</v>
      </c>
      <c r="D265" s="180"/>
      <c r="E265" s="48"/>
      <c r="F265" s="48"/>
      <c r="G265" s="48"/>
      <c r="H265" s="48"/>
      <c r="I265" s="48"/>
      <c r="J265" s="48"/>
      <c r="K265" s="48"/>
      <c r="L265" s="48"/>
      <c r="M265" s="48"/>
      <c r="N265" s="48"/>
      <c r="O265" s="48"/>
      <c r="P265" s="2"/>
      <c r="Q265" s="2"/>
      <c r="R265" s="2"/>
      <c r="S265" s="2"/>
      <c r="T265" s="2"/>
      <c r="U265" s="2"/>
      <c r="V265" s="2"/>
      <c r="W265" s="2"/>
      <c r="X265" s="2"/>
      <c r="Y265" s="2"/>
      <c r="Z265" s="2"/>
    </row>
    <row r="266" spans="1:26">
      <c r="A266" s="179" t="s">
        <v>176</v>
      </c>
      <c r="B266" s="180"/>
      <c r="C266" s="193">
        <f>SUM(C265)</f>
        <v>0</v>
      </c>
      <c r="D266" s="180"/>
      <c r="E266" s="48"/>
      <c r="F266" s="48"/>
      <c r="G266" s="48"/>
      <c r="H266" s="48"/>
      <c r="I266" s="48"/>
      <c r="J266" s="48"/>
      <c r="K266" s="48"/>
      <c r="L266" s="48"/>
      <c r="M266" s="48"/>
      <c r="N266" s="48"/>
      <c r="O266" s="48"/>
      <c r="P266" s="2"/>
      <c r="Q266" s="2"/>
      <c r="R266" s="2"/>
      <c r="S266" s="2"/>
      <c r="T266" s="2"/>
      <c r="U266" s="2"/>
      <c r="V266" s="2"/>
      <c r="W266" s="2"/>
      <c r="X266" s="2"/>
      <c r="Y266" s="2"/>
      <c r="Z266" s="2"/>
    </row>
    <row r="267" spans="1:26" ht="15.75" customHeight="1">
      <c r="A267" s="48"/>
      <c r="B267" s="48"/>
      <c r="C267" s="48"/>
      <c r="D267" s="48"/>
      <c r="E267" s="48"/>
      <c r="F267" s="48"/>
      <c r="G267" s="48"/>
      <c r="H267" s="48"/>
      <c r="I267" s="48"/>
      <c r="J267" s="48"/>
      <c r="K267" s="48"/>
      <c r="L267" s="48"/>
      <c r="M267" s="48"/>
      <c r="N267" s="48"/>
      <c r="O267" s="48"/>
      <c r="P267" s="2"/>
      <c r="Q267" s="2"/>
      <c r="R267" s="2"/>
      <c r="S267" s="2"/>
      <c r="T267" s="2"/>
      <c r="U267" s="2"/>
      <c r="V267" s="2"/>
      <c r="W267" s="2"/>
      <c r="X267" s="2"/>
      <c r="Y267" s="2"/>
      <c r="Z267" s="2"/>
    </row>
    <row r="268" spans="1:26" ht="15.75" customHeight="1">
      <c r="A268" s="48"/>
      <c r="B268" s="48"/>
      <c r="C268" s="48"/>
      <c r="D268" s="48"/>
      <c r="E268" s="48"/>
      <c r="F268" s="48"/>
      <c r="G268" s="48"/>
      <c r="H268" s="48"/>
      <c r="I268" s="48"/>
      <c r="J268" s="48"/>
      <c r="K268" s="48"/>
      <c r="L268" s="48"/>
      <c r="M268" s="48"/>
      <c r="N268" s="48"/>
      <c r="O268" s="48"/>
      <c r="P268" s="2"/>
      <c r="Q268" s="2"/>
      <c r="R268" s="2"/>
      <c r="S268" s="2"/>
      <c r="T268" s="2"/>
      <c r="U268" s="2"/>
      <c r="V268" s="2"/>
      <c r="W268" s="2"/>
      <c r="X268" s="2"/>
      <c r="Y268" s="2"/>
      <c r="Z268" s="2"/>
    </row>
    <row r="269" spans="1:26" ht="15.75" customHeight="1">
      <c r="A269" s="48"/>
      <c r="B269" s="48"/>
      <c r="C269" s="48"/>
      <c r="D269" s="48"/>
      <c r="E269" s="48"/>
      <c r="F269" s="48"/>
      <c r="G269" s="48"/>
      <c r="H269" s="48"/>
      <c r="I269" s="48"/>
      <c r="J269" s="48"/>
      <c r="K269" s="48"/>
      <c r="L269" s="48"/>
      <c r="M269" s="48"/>
      <c r="N269" s="48"/>
      <c r="O269" s="48"/>
      <c r="P269" s="2"/>
      <c r="Q269" s="2"/>
      <c r="R269" s="2"/>
      <c r="S269" s="2"/>
      <c r="T269" s="2"/>
      <c r="U269" s="2"/>
      <c r="V269" s="2"/>
      <c r="W269" s="2"/>
      <c r="X269" s="2"/>
      <c r="Y269" s="2"/>
      <c r="Z269" s="2"/>
    </row>
    <row r="270" spans="1:26" ht="15.75" customHeight="1">
      <c r="A270" s="48"/>
      <c r="B270" s="48"/>
      <c r="C270" s="48"/>
      <c r="D270" s="48"/>
      <c r="E270" s="48"/>
      <c r="F270" s="48"/>
      <c r="G270" s="48"/>
      <c r="H270" s="48"/>
      <c r="I270" s="48"/>
      <c r="J270" s="48"/>
      <c r="K270" s="48"/>
      <c r="L270" s="48"/>
      <c r="M270" s="48"/>
      <c r="N270" s="48"/>
      <c r="O270" s="48"/>
      <c r="P270" s="2"/>
      <c r="Q270" s="2"/>
      <c r="R270" s="2"/>
      <c r="S270" s="2"/>
      <c r="T270" s="2"/>
      <c r="U270" s="2"/>
      <c r="V270" s="2"/>
      <c r="W270" s="2"/>
      <c r="X270" s="2"/>
      <c r="Y270" s="2"/>
      <c r="Z270" s="2"/>
    </row>
    <row r="271" spans="1:26" ht="15.75" customHeight="1">
      <c r="A271" s="194" t="s">
        <v>177</v>
      </c>
      <c r="B271" s="183"/>
      <c r="C271" s="183"/>
      <c r="D271" s="180"/>
      <c r="E271" s="48"/>
      <c r="F271" s="48"/>
      <c r="G271" s="48"/>
      <c r="H271" s="48"/>
      <c r="I271" s="48"/>
      <c r="J271" s="48"/>
      <c r="K271" s="48"/>
      <c r="L271" s="48"/>
      <c r="M271" s="48"/>
      <c r="N271" s="48"/>
      <c r="O271" s="48"/>
      <c r="P271" s="2"/>
      <c r="Q271" s="2"/>
      <c r="R271" s="2"/>
      <c r="S271" s="2"/>
      <c r="T271" s="2"/>
      <c r="U271" s="2"/>
      <c r="V271" s="2"/>
      <c r="W271" s="2"/>
      <c r="X271" s="2"/>
      <c r="Y271" s="2"/>
      <c r="Z271" s="2"/>
    </row>
    <row r="272" spans="1:26" ht="15.75" customHeight="1">
      <c r="A272" s="46" t="s">
        <v>178</v>
      </c>
      <c r="B272" s="64" t="s">
        <v>179</v>
      </c>
      <c r="C272" s="195" t="s">
        <v>180</v>
      </c>
      <c r="D272" s="180"/>
      <c r="E272" s="48"/>
      <c r="F272" s="48"/>
      <c r="G272" s="48"/>
      <c r="H272" s="48"/>
      <c r="I272" s="48"/>
      <c r="J272" s="48"/>
      <c r="K272" s="48"/>
      <c r="L272" s="48"/>
      <c r="M272" s="48"/>
      <c r="N272" s="48"/>
      <c r="O272" s="48"/>
      <c r="P272" s="2"/>
      <c r="Q272" s="2"/>
      <c r="R272" s="2"/>
      <c r="S272" s="2"/>
      <c r="T272" s="2"/>
      <c r="U272" s="2"/>
      <c r="V272" s="2"/>
      <c r="W272" s="2"/>
      <c r="X272" s="2"/>
      <c r="Y272" s="2"/>
      <c r="Z272" s="2"/>
    </row>
    <row r="273" spans="1:26" ht="15.75" customHeight="1">
      <c r="A273" s="47" t="s">
        <v>8</v>
      </c>
      <c r="B273" s="55" t="s">
        <v>181</v>
      </c>
      <c r="C273" s="56">
        <f>E38</f>
        <v>0</v>
      </c>
      <c r="D273" s="62" t="s">
        <v>133</v>
      </c>
      <c r="E273" s="48"/>
      <c r="F273" s="48"/>
      <c r="G273" s="48"/>
      <c r="H273" s="48"/>
      <c r="I273" s="48"/>
      <c r="J273" s="48"/>
      <c r="K273" s="48"/>
      <c r="L273" s="48"/>
      <c r="M273" s="48"/>
      <c r="N273" s="48"/>
      <c r="O273" s="48"/>
      <c r="P273" s="2"/>
      <c r="Q273" s="2"/>
      <c r="R273" s="2"/>
      <c r="S273" s="2"/>
      <c r="T273" s="2"/>
      <c r="U273" s="2"/>
      <c r="V273" s="2"/>
      <c r="W273" s="2"/>
      <c r="X273" s="2"/>
      <c r="Y273" s="2"/>
      <c r="Z273" s="2"/>
    </row>
    <row r="274" spans="1:26" ht="15.75" customHeight="1">
      <c r="A274" s="47" t="s">
        <v>11</v>
      </c>
      <c r="B274" s="57" t="s">
        <v>182</v>
      </c>
      <c r="C274" s="170">
        <v>0</v>
      </c>
      <c r="D274" s="62" t="s">
        <v>183</v>
      </c>
      <c r="E274" s="48"/>
      <c r="F274" s="48"/>
      <c r="G274" s="48"/>
      <c r="H274" s="48"/>
      <c r="I274" s="48"/>
      <c r="J274" s="48"/>
      <c r="K274" s="48"/>
      <c r="L274" s="48"/>
      <c r="M274" s="48"/>
      <c r="N274" s="48"/>
      <c r="O274" s="48"/>
      <c r="P274" s="2"/>
      <c r="Q274" s="2"/>
      <c r="R274" s="2"/>
      <c r="S274" s="2"/>
      <c r="T274" s="2"/>
      <c r="U274" s="2"/>
      <c r="V274" s="2"/>
      <c r="W274" s="2"/>
      <c r="X274" s="2"/>
      <c r="Y274" s="2"/>
      <c r="Z274" s="2"/>
    </row>
    <row r="275" spans="1:26" ht="15.75" customHeight="1">
      <c r="A275" s="47" t="s">
        <v>13</v>
      </c>
      <c r="B275" s="57" t="s">
        <v>184</v>
      </c>
      <c r="C275" s="58">
        <f>E25</f>
        <v>56.2</v>
      </c>
      <c r="D275" s="62" t="s">
        <v>185</v>
      </c>
      <c r="E275" s="48"/>
      <c r="F275" s="48"/>
      <c r="G275" s="48"/>
      <c r="H275" s="48"/>
      <c r="I275" s="48"/>
      <c r="J275" s="48"/>
      <c r="K275" s="48"/>
      <c r="L275" s="48"/>
      <c r="M275" s="48"/>
      <c r="N275" s="48"/>
      <c r="O275" s="48"/>
      <c r="P275" s="2"/>
      <c r="Q275" s="2"/>
      <c r="R275" s="2"/>
      <c r="S275" s="2"/>
      <c r="T275" s="2"/>
      <c r="U275" s="2"/>
      <c r="V275" s="2"/>
      <c r="W275" s="2"/>
      <c r="X275" s="2"/>
      <c r="Y275" s="2"/>
      <c r="Z275" s="2"/>
    </row>
    <row r="276" spans="1:26" ht="15.75" customHeight="1">
      <c r="A276" s="47" t="s">
        <v>16</v>
      </c>
      <c r="B276" s="57" t="s">
        <v>186</v>
      </c>
      <c r="C276" s="59" t="e">
        <f>(C275/C274)*C273</f>
        <v>#DIV/0!</v>
      </c>
      <c r="D276" s="30"/>
      <c r="E276" s="48"/>
      <c r="F276" s="48"/>
      <c r="G276" s="48"/>
      <c r="H276" s="48"/>
      <c r="I276" s="48"/>
      <c r="J276" s="48"/>
      <c r="K276" s="48"/>
      <c r="L276" s="48"/>
      <c r="M276" s="48"/>
      <c r="N276" s="48"/>
      <c r="O276" s="48"/>
      <c r="P276" s="2"/>
      <c r="Q276" s="2"/>
      <c r="R276" s="2"/>
      <c r="S276" s="2"/>
      <c r="T276" s="2"/>
      <c r="U276" s="2"/>
      <c r="V276" s="2"/>
      <c r="W276" s="2"/>
      <c r="X276" s="2"/>
      <c r="Y276" s="2"/>
      <c r="Z276" s="2"/>
    </row>
    <row r="277" spans="1:26" ht="15.75" customHeight="1">
      <c r="A277" s="47" t="s">
        <v>54</v>
      </c>
      <c r="B277" s="57" t="s">
        <v>187</v>
      </c>
      <c r="C277" s="60" t="e">
        <f>C276*E22</f>
        <v>#DIV/0!</v>
      </c>
      <c r="D277" s="47" t="s">
        <v>133</v>
      </c>
      <c r="E277" s="48"/>
      <c r="F277" s="48"/>
      <c r="G277" s="48"/>
      <c r="H277" s="48"/>
      <c r="I277" s="48"/>
      <c r="J277" s="48"/>
      <c r="K277" s="48"/>
      <c r="L277" s="48"/>
      <c r="M277" s="48"/>
      <c r="N277" s="48"/>
      <c r="O277" s="48"/>
      <c r="P277" s="2"/>
      <c r="Q277" s="2"/>
      <c r="R277" s="2"/>
      <c r="S277" s="2"/>
      <c r="T277" s="2"/>
      <c r="U277" s="2"/>
      <c r="V277" s="2"/>
      <c r="W277" s="2"/>
      <c r="X277" s="2"/>
      <c r="Y277" s="2"/>
      <c r="Z277" s="2"/>
    </row>
    <row r="278" spans="1:26" ht="15.75" customHeight="1">
      <c r="A278" s="46" t="s">
        <v>56</v>
      </c>
      <c r="B278" s="196" t="s">
        <v>188</v>
      </c>
      <c r="C278" s="180"/>
      <c r="D278" s="24" t="e">
        <f>C277/E26</f>
        <v>#DIV/0!</v>
      </c>
      <c r="E278" s="25"/>
      <c r="F278" s="48"/>
      <c r="G278" s="48"/>
      <c r="H278" s="48"/>
      <c r="I278" s="48"/>
      <c r="J278" s="48"/>
      <c r="K278" s="48"/>
      <c r="L278" s="48"/>
      <c r="M278" s="48"/>
      <c r="N278" s="48"/>
      <c r="O278" s="48"/>
      <c r="P278" s="2"/>
      <c r="Q278" s="2"/>
      <c r="R278" s="2"/>
      <c r="S278" s="2"/>
      <c r="T278" s="2"/>
      <c r="U278" s="2"/>
      <c r="V278" s="2"/>
      <c r="W278" s="2"/>
      <c r="X278" s="2"/>
      <c r="Y278" s="2"/>
      <c r="Z278" s="2"/>
    </row>
    <row r="279" spans="1:26" ht="15.75" customHeight="1">
      <c r="A279" s="48"/>
      <c r="B279" s="48"/>
      <c r="C279" s="48"/>
      <c r="D279" s="48"/>
      <c r="E279" s="48"/>
      <c r="F279" s="48"/>
      <c r="G279" s="48"/>
      <c r="H279" s="48"/>
      <c r="I279" s="48"/>
      <c r="J279" s="48"/>
      <c r="K279" s="48"/>
      <c r="L279" s="48"/>
      <c r="M279" s="48"/>
      <c r="N279" s="48"/>
      <c r="O279" s="48"/>
      <c r="P279" s="2"/>
      <c r="Q279" s="2"/>
      <c r="R279" s="2"/>
      <c r="S279" s="2"/>
      <c r="T279" s="2"/>
      <c r="U279" s="2"/>
      <c r="V279" s="2"/>
      <c r="W279" s="2"/>
      <c r="X279" s="2"/>
      <c r="Y279" s="2"/>
      <c r="Z279" s="2"/>
    </row>
    <row r="280" spans="1:26" ht="15.75" customHeight="1">
      <c r="A280" s="46" t="s">
        <v>189</v>
      </c>
      <c r="B280" s="64" t="s">
        <v>190</v>
      </c>
      <c r="C280" s="61"/>
      <c r="D280" s="46" t="s">
        <v>191</v>
      </c>
      <c r="E280" s="48"/>
      <c r="F280" s="48"/>
      <c r="G280" s="48"/>
      <c r="H280" s="48"/>
      <c r="I280" s="48"/>
      <c r="J280" s="48"/>
      <c r="K280" s="48"/>
      <c r="L280" s="48"/>
      <c r="M280" s="48"/>
      <c r="N280" s="48"/>
      <c r="O280" s="48"/>
      <c r="P280" s="2"/>
      <c r="Q280" s="2"/>
      <c r="R280" s="2"/>
      <c r="S280" s="2"/>
      <c r="T280" s="2"/>
      <c r="U280" s="2"/>
      <c r="V280" s="2"/>
      <c r="W280" s="2"/>
      <c r="X280" s="2"/>
      <c r="Y280" s="2"/>
      <c r="Z280" s="2"/>
    </row>
    <row r="281" spans="1:26" ht="15.75" customHeight="1">
      <c r="A281" s="47" t="s">
        <v>8</v>
      </c>
      <c r="B281" s="57" t="s">
        <v>192</v>
      </c>
      <c r="C281" s="171">
        <v>0</v>
      </c>
      <c r="D281" s="47"/>
      <c r="E281" s="48"/>
      <c r="F281" s="48"/>
      <c r="G281" s="48"/>
      <c r="H281" s="48"/>
      <c r="I281" s="48"/>
      <c r="J281" s="48"/>
      <c r="K281" s="48"/>
      <c r="L281" s="48"/>
      <c r="M281" s="48"/>
      <c r="N281" s="48"/>
      <c r="O281" s="48"/>
      <c r="P281" s="2"/>
      <c r="Q281" s="2"/>
      <c r="R281" s="2"/>
      <c r="S281" s="2"/>
      <c r="T281" s="2"/>
      <c r="U281" s="2"/>
      <c r="V281" s="2"/>
      <c r="W281" s="2"/>
      <c r="X281" s="2"/>
      <c r="Y281" s="2"/>
      <c r="Z281" s="2"/>
    </row>
    <row r="282" spans="1:26" ht="15.75" customHeight="1">
      <c r="A282" s="47" t="s">
        <v>11</v>
      </c>
      <c r="B282" s="57" t="s">
        <v>193</v>
      </c>
      <c r="C282" s="171">
        <v>0</v>
      </c>
      <c r="D282" s="47" t="s">
        <v>133</v>
      </c>
      <c r="E282" s="48"/>
      <c r="F282" s="48"/>
      <c r="G282" s="48"/>
      <c r="H282" s="48"/>
      <c r="I282" s="48"/>
      <c r="J282" s="48"/>
      <c r="K282" s="48"/>
      <c r="L282" s="48"/>
      <c r="M282" s="48"/>
      <c r="N282" s="48"/>
      <c r="O282" s="48"/>
      <c r="P282" s="2"/>
      <c r="Q282" s="2"/>
      <c r="R282" s="2"/>
      <c r="S282" s="2"/>
      <c r="T282" s="2"/>
      <c r="U282" s="2"/>
      <c r="V282" s="2"/>
      <c r="W282" s="2"/>
      <c r="X282" s="2"/>
      <c r="Y282" s="2"/>
      <c r="Z282" s="2"/>
    </row>
    <row r="283" spans="1:26" ht="15.75" customHeight="1">
      <c r="A283" s="47" t="s">
        <v>16</v>
      </c>
      <c r="B283" s="57" t="s">
        <v>194</v>
      </c>
      <c r="C283" s="62">
        <f>C281</f>
        <v>0</v>
      </c>
      <c r="D283" s="47"/>
      <c r="E283" s="48"/>
      <c r="F283" s="48"/>
      <c r="G283" s="48"/>
      <c r="H283" s="48"/>
      <c r="I283" s="48"/>
      <c r="J283" s="48"/>
      <c r="K283" s="48"/>
      <c r="L283" s="48"/>
      <c r="M283" s="48"/>
      <c r="N283" s="48"/>
      <c r="O283" s="48"/>
      <c r="P283" s="2"/>
      <c r="Q283" s="2"/>
      <c r="R283" s="2"/>
      <c r="S283" s="2"/>
      <c r="T283" s="2"/>
      <c r="U283" s="2"/>
      <c r="V283" s="2"/>
      <c r="W283" s="2"/>
      <c r="X283" s="2"/>
      <c r="Y283" s="2"/>
      <c r="Z283" s="2"/>
    </row>
    <row r="284" spans="1:26" ht="15.75" customHeight="1">
      <c r="A284" s="47" t="s">
        <v>54</v>
      </c>
      <c r="B284" s="57" t="s">
        <v>195</v>
      </c>
      <c r="C284" s="171">
        <v>0</v>
      </c>
      <c r="D284" s="47" t="s">
        <v>133</v>
      </c>
      <c r="E284" s="48"/>
      <c r="F284" s="48"/>
      <c r="G284" s="48"/>
      <c r="H284" s="48"/>
      <c r="I284" s="48"/>
      <c r="J284" s="48"/>
      <c r="K284" s="48"/>
      <c r="L284" s="48"/>
      <c r="M284" s="48"/>
      <c r="N284" s="48"/>
      <c r="O284" s="48"/>
      <c r="P284" s="2"/>
      <c r="Q284" s="2"/>
      <c r="R284" s="2"/>
      <c r="S284" s="2"/>
      <c r="T284" s="2"/>
      <c r="U284" s="2"/>
      <c r="V284" s="2"/>
      <c r="W284" s="2"/>
      <c r="X284" s="2"/>
      <c r="Y284" s="2"/>
      <c r="Z284" s="2"/>
    </row>
    <row r="285" spans="1:26" ht="15.75" customHeight="1">
      <c r="A285" s="47" t="s">
        <v>56</v>
      </c>
      <c r="B285" s="57" t="s">
        <v>196</v>
      </c>
      <c r="C285" s="86">
        <v>85000</v>
      </c>
      <c r="D285" s="47"/>
      <c r="E285" s="48"/>
      <c r="F285" s="48"/>
      <c r="G285" s="48"/>
      <c r="H285" s="48"/>
      <c r="I285" s="48"/>
      <c r="J285" s="48"/>
      <c r="K285" s="48"/>
      <c r="L285" s="48"/>
      <c r="M285" s="48"/>
      <c r="N285" s="48"/>
      <c r="O285" s="48"/>
      <c r="P285" s="2"/>
      <c r="Q285" s="2"/>
      <c r="R285" s="2"/>
      <c r="S285" s="2"/>
      <c r="T285" s="2"/>
      <c r="U285" s="2"/>
      <c r="V285" s="2"/>
      <c r="W285" s="2"/>
      <c r="X285" s="2"/>
      <c r="Y285" s="2"/>
      <c r="Z285" s="2"/>
    </row>
    <row r="286" spans="1:26" ht="15.75" customHeight="1">
      <c r="A286" s="47" t="s">
        <v>58</v>
      </c>
      <c r="B286" s="57" t="s">
        <v>197</v>
      </c>
      <c r="C286" s="63">
        <f>((E26/C285)*C281)*C282</f>
        <v>0</v>
      </c>
      <c r="D286" s="47" t="s">
        <v>133</v>
      </c>
      <c r="E286" s="48"/>
      <c r="F286" s="48"/>
      <c r="G286" s="48"/>
      <c r="H286" s="48"/>
      <c r="I286" s="48"/>
      <c r="J286" s="48"/>
      <c r="K286" s="48"/>
      <c r="L286" s="48"/>
      <c r="M286" s="48"/>
      <c r="N286" s="48"/>
      <c r="O286" s="48"/>
      <c r="P286" s="2"/>
      <c r="Q286" s="2"/>
      <c r="R286" s="2"/>
      <c r="S286" s="2"/>
      <c r="T286" s="2"/>
      <c r="U286" s="2"/>
      <c r="V286" s="2"/>
      <c r="W286" s="2"/>
      <c r="X286" s="2"/>
      <c r="Y286" s="2"/>
      <c r="Z286" s="2"/>
    </row>
    <row r="287" spans="1:26" ht="15.75" customHeight="1">
      <c r="A287" s="46" t="s">
        <v>60</v>
      </c>
      <c r="B287" s="64" t="s">
        <v>198</v>
      </c>
      <c r="C287" s="65">
        <f>(((C282*C281)+(C284*C281*C283))/C285)</f>
        <v>0</v>
      </c>
      <c r="D287" s="46" t="s">
        <v>133</v>
      </c>
      <c r="E287" s="48"/>
      <c r="F287" s="48"/>
      <c r="G287" s="48"/>
      <c r="H287" s="48"/>
      <c r="I287" s="48"/>
      <c r="J287" s="48"/>
      <c r="K287" s="48"/>
      <c r="L287" s="48"/>
      <c r="M287" s="48"/>
      <c r="N287" s="48"/>
      <c r="O287" s="48"/>
      <c r="P287" s="2"/>
      <c r="Q287" s="2"/>
      <c r="R287" s="2"/>
      <c r="S287" s="2"/>
      <c r="T287" s="2"/>
      <c r="U287" s="2"/>
      <c r="V287" s="2"/>
      <c r="W287" s="2"/>
      <c r="X287" s="2"/>
      <c r="Y287" s="2"/>
      <c r="Z287" s="2"/>
    </row>
    <row r="288" spans="1:26" ht="15.75" customHeight="1">
      <c r="A288" s="48"/>
      <c r="B288" s="48"/>
      <c r="C288" s="48"/>
      <c r="D288" s="48"/>
      <c r="E288" s="48"/>
      <c r="F288" s="48"/>
      <c r="G288" s="48"/>
      <c r="H288" s="48"/>
      <c r="I288" s="48"/>
      <c r="J288" s="48"/>
      <c r="K288" s="48"/>
      <c r="L288" s="48"/>
      <c r="M288" s="48"/>
      <c r="N288" s="48"/>
      <c r="O288" s="48"/>
      <c r="P288" s="2"/>
      <c r="Q288" s="2"/>
      <c r="R288" s="2"/>
      <c r="S288" s="2"/>
      <c r="T288" s="2"/>
      <c r="U288" s="2"/>
      <c r="V288" s="2"/>
      <c r="W288" s="2"/>
      <c r="X288" s="2"/>
      <c r="Y288" s="2"/>
      <c r="Z288" s="2"/>
    </row>
    <row r="289" spans="1:26" ht="15.75" customHeight="1">
      <c r="A289" s="48"/>
      <c r="B289" s="3"/>
      <c r="C289" s="66"/>
      <c r="D289" s="48"/>
      <c r="E289" s="48"/>
      <c r="F289" s="48"/>
      <c r="G289" s="48"/>
      <c r="H289" s="48"/>
      <c r="I289" s="48"/>
      <c r="J289" s="48"/>
      <c r="K289" s="48"/>
      <c r="L289" s="48"/>
      <c r="M289" s="48"/>
      <c r="N289" s="48"/>
      <c r="O289" s="48"/>
      <c r="P289" s="2"/>
      <c r="Q289" s="2"/>
      <c r="R289" s="2"/>
      <c r="S289" s="2"/>
      <c r="T289" s="2"/>
      <c r="U289" s="2"/>
      <c r="V289" s="2"/>
      <c r="W289" s="2"/>
      <c r="X289" s="2"/>
      <c r="Y289" s="2"/>
      <c r="Z289" s="2"/>
    </row>
    <row r="290" spans="1:26" ht="15.75" customHeight="1">
      <c r="A290" s="46" t="s">
        <v>199</v>
      </c>
      <c r="B290" s="196" t="s">
        <v>200</v>
      </c>
      <c r="C290" s="180"/>
      <c r="D290" s="16" t="s">
        <v>133</v>
      </c>
      <c r="E290" s="48"/>
      <c r="F290" s="227" t="s">
        <v>666</v>
      </c>
      <c r="G290" s="228"/>
      <c r="H290" s="229"/>
      <c r="I290" s="48"/>
      <c r="J290" s="48"/>
      <c r="K290" s="48"/>
      <c r="L290" s="48"/>
      <c r="M290" s="48"/>
      <c r="N290" s="48"/>
      <c r="O290" s="48"/>
      <c r="P290" s="2"/>
      <c r="Q290" s="2"/>
      <c r="R290" s="2"/>
      <c r="S290" s="2"/>
      <c r="T290" s="2"/>
      <c r="U290" s="2"/>
      <c r="V290" s="2"/>
      <c r="W290" s="2"/>
      <c r="X290" s="2"/>
      <c r="Y290" s="2"/>
      <c r="Z290" s="2"/>
    </row>
    <row r="291" spans="1:26" ht="15.75" customHeight="1">
      <c r="A291" s="53" t="s">
        <v>8</v>
      </c>
      <c r="B291" s="67" t="s">
        <v>201</v>
      </c>
      <c r="C291" s="172">
        <v>0</v>
      </c>
      <c r="D291" s="149">
        <f>C291/E26</f>
        <v>0</v>
      </c>
      <c r="E291" s="54"/>
      <c r="F291" s="158" t="s">
        <v>667</v>
      </c>
      <c r="G291" s="159">
        <f>((1+(G292*G294)))</f>
        <v>1.0562</v>
      </c>
      <c r="H291" s="158"/>
      <c r="I291" s="48"/>
      <c r="J291" s="48"/>
      <c r="K291" s="48"/>
      <c r="L291" s="48"/>
      <c r="M291" s="48"/>
      <c r="N291" s="48"/>
      <c r="O291" s="48"/>
      <c r="P291" s="2"/>
      <c r="Q291" s="2"/>
      <c r="R291" s="2"/>
      <c r="S291" s="2"/>
      <c r="T291" s="2"/>
      <c r="U291" s="2"/>
      <c r="V291" s="2"/>
      <c r="W291" s="2"/>
      <c r="X291" s="2"/>
      <c r="Y291" s="2"/>
      <c r="Z291" s="2"/>
    </row>
    <row r="292" spans="1:26" ht="15.75" customHeight="1">
      <c r="A292" s="53" t="s">
        <v>13</v>
      </c>
      <c r="B292" s="67" t="s">
        <v>202</v>
      </c>
      <c r="C292" s="172">
        <v>0</v>
      </c>
      <c r="D292" s="150">
        <f>C292/E26</f>
        <v>0</v>
      </c>
      <c r="E292" s="54"/>
      <c r="F292" s="158" t="s">
        <v>668</v>
      </c>
      <c r="G292" s="160">
        <f>E24</f>
        <v>56.2</v>
      </c>
      <c r="H292" s="158"/>
      <c r="I292" s="48"/>
      <c r="J292" s="48"/>
      <c r="K292" s="48"/>
      <c r="L292" s="48"/>
      <c r="M292" s="48"/>
      <c r="N292" s="48"/>
      <c r="O292" s="48"/>
      <c r="P292" s="2"/>
      <c r="Q292" s="2"/>
      <c r="R292" s="2"/>
      <c r="S292" s="2"/>
      <c r="T292" s="2"/>
      <c r="U292" s="2"/>
      <c r="V292" s="2"/>
      <c r="W292" s="2"/>
      <c r="X292" s="2"/>
      <c r="Y292" s="2"/>
      <c r="Z292" s="2"/>
    </row>
    <row r="293" spans="1:26" ht="15.75" customHeight="1">
      <c r="A293" s="53" t="s">
        <v>16</v>
      </c>
      <c r="B293" s="67" t="s">
        <v>89</v>
      </c>
      <c r="C293" s="151">
        <f>SUM(C291:C292)</f>
        <v>0</v>
      </c>
      <c r="D293" s="149">
        <f>D291+D292</f>
        <v>0</v>
      </c>
      <c r="E293" s="54"/>
      <c r="F293" s="161" t="s">
        <v>669</v>
      </c>
      <c r="G293" s="162">
        <f>E23</f>
        <v>0</v>
      </c>
      <c r="H293" s="158"/>
      <c r="I293" s="48"/>
      <c r="J293" s="48"/>
      <c r="K293" s="48"/>
      <c r="L293" s="48"/>
      <c r="M293" s="48"/>
      <c r="N293" s="48"/>
      <c r="O293" s="48"/>
      <c r="P293" s="2"/>
      <c r="Q293" s="2"/>
      <c r="R293" s="2"/>
      <c r="S293" s="2"/>
      <c r="T293" s="2"/>
      <c r="U293" s="2"/>
      <c r="V293" s="2"/>
      <c r="W293" s="2"/>
      <c r="X293" s="2"/>
      <c r="Y293" s="2"/>
      <c r="Z293" s="2"/>
    </row>
    <row r="294" spans="1:26" ht="15.75" customHeight="1">
      <c r="A294" s="53" t="s">
        <v>54</v>
      </c>
      <c r="B294" s="152" t="s">
        <v>664</v>
      </c>
      <c r="C294" s="153">
        <f>D294*E26</f>
        <v>0</v>
      </c>
      <c r="D294" s="154">
        <f>(D293*G291)-D293</f>
        <v>0</v>
      </c>
      <c r="E294" s="54"/>
      <c r="F294" s="158" t="s">
        <v>670</v>
      </c>
      <c r="G294" s="158">
        <v>1E-3</v>
      </c>
      <c r="H294" s="158"/>
      <c r="I294" s="48"/>
      <c r="J294" s="48"/>
      <c r="K294" s="48"/>
      <c r="L294" s="48"/>
      <c r="M294" s="48"/>
      <c r="N294" s="48"/>
      <c r="O294" s="48"/>
      <c r="P294" s="2"/>
      <c r="Q294" s="2"/>
      <c r="R294" s="2"/>
      <c r="S294" s="2"/>
      <c r="T294" s="2"/>
      <c r="U294" s="2"/>
      <c r="V294" s="2"/>
      <c r="W294" s="2"/>
      <c r="X294" s="2"/>
      <c r="Y294" s="2"/>
      <c r="Z294" s="2"/>
    </row>
    <row r="295" spans="1:26" ht="15.75" customHeight="1">
      <c r="A295" s="46"/>
      <c r="B295" s="155" t="s">
        <v>665</v>
      </c>
      <c r="C295" s="156">
        <f>C293+C294</f>
        <v>0</v>
      </c>
      <c r="D295" s="157">
        <f>C295/E26</f>
        <v>0</v>
      </c>
      <c r="E295" s="48"/>
      <c r="F295" s="48"/>
      <c r="G295" s="48"/>
      <c r="H295" s="48"/>
      <c r="I295" s="48"/>
      <c r="J295" s="48"/>
      <c r="K295" s="48"/>
      <c r="L295" s="48"/>
      <c r="M295" s="48"/>
      <c r="N295" s="48"/>
      <c r="O295" s="48"/>
      <c r="P295" s="2"/>
      <c r="Q295" s="2"/>
      <c r="R295" s="2"/>
      <c r="S295" s="2"/>
      <c r="T295" s="2"/>
      <c r="U295" s="2"/>
      <c r="V295" s="2"/>
      <c r="W295" s="2"/>
      <c r="X295" s="2"/>
      <c r="Y295" s="2"/>
      <c r="Z295" s="2"/>
    </row>
    <row r="296" spans="1:26" ht="15.75" customHeight="1">
      <c r="A296" s="6"/>
      <c r="B296" s="48"/>
      <c r="C296" s="48"/>
      <c r="D296" s="48"/>
      <c r="E296" s="48"/>
      <c r="F296" s="48"/>
      <c r="G296" s="48"/>
      <c r="H296" s="48"/>
      <c r="I296" s="48"/>
      <c r="J296" s="48"/>
      <c r="K296" s="48"/>
      <c r="L296" s="48"/>
      <c r="M296" s="48"/>
      <c r="N296" s="48"/>
      <c r="O296" s="48"/>
      <c r="P296" s="2"/>
      <c r="Q296" s="2"/>
      <c r="R296" s="2"/>
      <c r="S296" s="2"/>
      <c r="T296" s="2"/>
      <c r="U296" s="2"/>
      <c r="V296" s="2"/>
      <c r="W296" s="2"/>
      <c r="X296" s="2"/>
      <c r="Y296" s="2"/>
      <c r="Z296" s="2"/>
    </row>
    <row r="297" spans="1:26" ht="15.75" customHeight="1">
      <c r="A297" s="48"/>
      <c r="B297" s="48"/>
      <c r="C297" s="48"/>
      <c r="D297" s="48"/>
      <c r="E297" s="48"/>
      <c r="F297" s="48"/>
      <c r="G297" s="48"/>
      <c r="H297" s="48"/>
      <c r="I297" s="48"/>
      <c r="J297" s="48"/>
      <c r="K297" s="48"/>
      <c r="L297" s="48"/>
      <c r="M297" s="48"/>
      <c r="N297" s="48"/>
      <c r="O297" s="48"/>
      <c r="P297" s="2"/>
      <c r="Q297" s="2"/>
      <c r="R297" s="2"/>
      <c r="S297" s="2"/>
      <c r="T297" s="2"/>
      <c r="U297" s="2"/>
      <c r="V297" s="2"/>
      <c r="W297" s="2"/>
      <c r="X297" s="2"/>
      <c r="Y297" s="2"/>
      <c r="Z297" s="2"/>
    </row>
    <row r="298" spans="1:26" ht="15.75" customHeight="1">
      <c r="A298" s="68" t="s">
        <v>203</v>
      </c>
      <c r="B298" s="69" t="s">
        <v>204</v>
      </c>
      <c r="C298" s="68"/>
      <c r="D298" s="70" t="s">
        <v>205</v>
      </c>
      <c r="E298" s="54"/>
      <c r="F298" s="48"/>
      <c r="G298" s="48"/>
      <c r="H298" s="48"/>
      <c r="I298" s="48"/>
      <c r="J298" s="48"/>
      <c r="K298" s="48"/>
      <c r="L298" s="48"/>
      <c r="M298" s="48"/>
      <c r="N298" s="48"/>
      <c r="O298" s="48"/>
      <c r="P298" s="2"/>
      <c r="Q298" s="2"/>
      <c r="R298" s="2"/>
      <c r="S298" s="2"/>
      <c r="T298" s="2"/>
      <c r="U298" s="2"/>
      <c r="V298" s="2"/>
      <c r="W298" s="2"/>
      <c r="X298" s="2"/>
      <c r="Y298" s="2"/>
      <c r="Z298" s="2"/>
    </row>
    <row r="299" spans="1:26" ht="15.75" customHeight="1">
      <c r="A299" s="53" t="s">
        <v>8</v>
      </c>
      <c r="B299" s="67" t="s">
        <v>206</v>
      </c>
      <c r="C299" s="167">
        <v>0</v>
      </c>
      <c r="D299" s="53">
        <f>C299*2</f>
        <v>0</v>
      </c>
      <c r="E299" s="54"/>
      <c r="F299" s="48"/>
      <c r="G299" s="48"/>
      <c r="H299" s="48"/>
      <c r="I299" s="48"/>
      <c r="J299" s="48"/>
      <c r="K299" s="48"/>
      <c r="L299" s="48"/>
      <c r="M299" s="48"/>
      <c r="N299" s="48"/>
      <c r="O299" s="48"/>
      <c r="P299" s="2"/>
      <c r="Q299" s="2"/>
      <c r="R299" s="2"/>
      <c r="S299" s="2"/>
      <c r="T299" s="2"/>
      <c r="U299" s="2"/>
      <c r="V299" s="2"/>
      <c r="W299" s="2"/>
      <c r="X299" s="2"/>
      <c r="Y299" s="2"/>
      <c r="Z299" s="2"/>
    </row>
    <row r="300" spans="1:26" ht="15.75" customHeight="1">
      <c r="A300" s="53" t="s">
        <v>11</v>
      </c>
      <c r="B300" s="67" t="s">
        <v>207</v>
      </c>
      <c r="C300" s="53">
        <f>D299*200</f>
        <v>0</v>
      </c>
      <c r="D300" s="71">
        <f>C300/E26</f>
        <v>0</v>
      </c>
      <c r="E300" s="54"/>
      <c r="F300" s="48"/>
      <c r="G300" s="48"/>
      <c r="H300" s="48"/>
      <c r="I300" s="48"/>
      <c r="J300" s="48"/>
      <c r="K300" s="48"/>
      <c r="L300" s="48"/>
      <c r="M300" s="48"/>
      <c r="N300" s="48"/>
      <c r="O300" s="48"/>
      <c r="P300" s="2"/>
      <c r="Q300" s="2"/>
      <c r="R300" s="2"/>
      <c r="S300" s="2"/>
      <c r="T300" s="2"/>
      <c r="U300" s="2"/>
      <c r="V300" s="2"/>
      <c r="W300" s="2"/>
      <c r="X300" s="2"/>
      <c r="Y300" s="2"/>
      <c r="Z300" s="2"/>
    </row>
    <row r="301" spans="1:26" ht="15.75" customHeight="1">
      <c r="A301" s="53" t="s">
        <v>13</v>
      </c>
      <c r="B301" s="67" t="s">
        <v>208</v>
      </c>
      <c r="C301" s="71">
        <f>D300*E22</f>
        <v>0</v>
      </c>
      <c r="D301" s="129">
        <f>D299*E22</f>
        <v>0</v>
      </c>
      <c r="E301" s="54"/>
      <c r="F301" s="48"/>
      <c r="G301" s="48"/>
      <c r="H301" s="48"/>
      <c r="I301" s="48"/>
      <c r="J301" s="48"/>
      <c r="K301" s="48"/>
      <c r="L301" s="48"/>
      <c r="M301" s="48"/>
      <c r="N301" s="48"/>
      <c r="O301" s="48"/>
      <c r="P301" s="2"/>
      <c r="Q301" s="2"/>
      <c r="R301" s="2"/>
      <c r="S301" s="2"/>
      <c r="T301" s="2"/>
      <c r="U301" s="2"/>
      <c r="V301" s="2"/>
      <c r="W301" s="2"/>
      <c r="X301" s="2"/>
      <c r="Y301" s="2"/>
      <c r="Z301" s="2"/>
    </row>
    <row r="302" spans="1:26" ht="15.75" customHeight="1">
      <c r="A302" s="72"/>
      <c r="B302" s="48"/>
      <c r="C302" s="48"/>
      <c r="D302" s="48"/>
      <c r="E302" s="48"/>
      <c r="F302" s="48"/>
      <c r="G302" s="48"/>
      <c r="H302" s="48"/>
      <c r="I302" s="48"/>
      <c r="J302" s="48"/>
      <c r="K302" s="48"/>
      <c r="L302" s="48"/>
      <c r="M302" s="48"/>
      <c r="N302" s="48"/>
      <c r="O302" s="48"/>
      <c r="P302" s="2"/>
      <c r="Q302" s="2"/>
      <c r="R302" s="2"/>
      <c r="S302" s="2"/>
      <c r="T302" s="2"/>
      <c r="U302" s="2"/>
      <c r="V302" s="2"/>
      <c r="W302" s="2"/>
      <c r="X302" s="2"/>
      <c r="Y302" s="2"/>
      <c r="Z302" s="2"/>
    </row>
    <row r="303" spans="1:26" ht="15.75" customHeight="1">
      <c r="A303" s="48"/>
      <c r="B303" s="48"/>
      <c r="C303" s="48"/>
      <c r="D303" s="48"/>
      <c r="E303" s="48"/>
      <c r="F303" s="48"/>
      <c r="G303" s="48"/>
      <c r="H303" s="48"/>
      <c r="I303" s="48"/>
      <c r="J303" s="48"/>
      <c r="K303" s="48"/>
      <c r="L303" s="48"/>
      <c r="M303" s="48"/>
      <c r="N303" s="48"/>
      <c r="O303" s="48"/>
      <c r="P303" s="2"/>
      <c r="Q303" s="2"/>
      <c r="R303" s="2"/>
      <c r="S303" s="2"/>
      <c r="T303" s="2"/>
      <c r="U303" s="2"/>
      <c r="V303" s="2"/>
      <c r="W303" s="2"/>
      <c r="X303" s="2"/>
      <c r="Y303" s="2"/>
      <c r="Z303" s="2"/>
    </row>
    <row r="304" spans="1:26" ht="15.75" customHeight="1">
      <c r="A304" s="187" t="s">
        <v>209</v>
      </c>
      <c r="B304" s="183"/>
      <c r="C304" s="183"/>
      <c r="D304" s="180"/>
      <c r="E304" s="48"/>
      <c r="F304" s="48"/>
      <c r="G304" s="48"/>
      <c r="H304" s="48"/>
      <c r="I304" s="48"/>
      <c r="J304" s="48"/>
      <c r="K304" s="48"/>
      <c r="L304" s="48"/>
      <c r="M304" s="48"/>
      <c r="N304" s="48"/>
      <c r="O304" s="48"/>
      <c r="P304" s="2"/>
      <c r="Q304" s="2"/>
      <c r="R304" s="2"/>
      <c r="S304" s="2"/>
      <c r="T304" s="2"/>
      <c r="U304" s="2"/>
      <c r="V304" s="2"/>
      <c r="W304" s="2"/>
      <c r="X304" s="2"/>
      <c r="Y304" s="2"/>
      <c r="Z304" s="2"/>
    </row>
    <row r="305" spans="1:26" ht="15.75" customHeight="1">
      <c r="A305" s="179" t="s">
        <v>210</v>
      </c>
      <c r="B305" s="180"/>
      <c r="C305" s="179" t="s">
        <v>137</v>
      </c>
      <c r="D305" s="180"/>
      <c r="E305" s="48"/>
      <c r="F305" s="48"/>
      <c r="G305" s="48"/>
      <c r="H305" s="48"/>
      <c r="I305" s="48"/>
      <c r="J305" s="48"/>
      <c r="K305" s="48"/>
      <c r="L305" s="48"/>
      <c r="M305" s="48"/>
      <c r="N305" s="48"/>
      <c r="O305" s="48"/>
      <c r="P305" s="2"/>
      <c r="Q305" s="2"/>
      <c r="R305" s="2"/>
      <c r="S305" s="2"/>
      <c r="T305" s="2"/>
      <c r="U305" s="2"/>
      <c r="V305" s="2"/>
      <c r="W305" s="2"/>
      <c r="X305" s="2"/>
      <c r="Y305" s="2"/>
      <c r="Z305" s="2"/>
    </row>
    <row r="306" spans="1:26" ht="15.75" customHeight="1">
      <c r="A306" s="47" t="s">
        <v>8</v>
      </c>
      <c r="B306" s="43" t="s">
        <v>211</v>
      </c>
      <c r="C306" s="201" t="e">
        <f>C277</f>
        <v>#DIV/0!</v>
      </c>
      <c r="D306" s="180"/>
      <c r="E306" s="48"/>
      <c r="F306" s="48"/>
      <c r="G306" s="48"/>
      <c r="H306" s="48"/>
      <c r="I306" s="48"/>
      <c r="J306" s="48"/>
      <c r="K306" s="48"/>
      <c r="L306" s="48"/>
      <c r="M306" s="48"/>
      <c r="N306" s="48"/>
      <c r="O306" s="48"/>
      <c r="P306" s="2"/>
      <c r="Q306" s="2"/>
      <c r="R306" s="2"/>
      <c r="S306" s="2"/>
      <c r="T306" s="2"/>
      <c r="U306" s="2"/>
      <c r="V306" s="2"/>
      <c r="W306" s="2"/>
      <c r="X306" s="2"/>
      <c r="Y306" s="2"/>
      <c r="Z306" s="2"/>
    </row>
    <row r="307" spans="1:26" ht="15.75" customHeight="1">
      <c r="A307" s="47" t="s">
        <v>11</v>
      </c>
      <c r="B307" s="43" t="s">
        <v>190</v>
      </c>
      <c r="C307" s="202">
        <f>C286</f>
        <v>0</v>
      </c>
      <c r="D307" s="180"/>
      <c r="E307" s="48"/>
      <c r="F307" s="48"/>
      <c r="G307" s="48"/>
      <c r="H307" s="48"/>
      <c r="I307" s="48"/>
      <c r="J307" s="48"/>
      <c r="K307" s="48"/>
      <c r="L307" s="48"/>
      <c r="M307" s="48"/>
      <c r="N307" s="48"/>
      <c r="O307" s="48"/>
      <c r="P307" s="2"/>
      <c r="Q307" s="2"/>
      <c r="R307" s="2"/>
      <c r="S307" s="2"/>
      <c r="T307" s="2"/>
      <c r="U307" s="2"/>
      <c r="V307" s="2"/>
      <c r="W307" s="2"/>
      <c r="X307" s="2"/>
      <c r="Y307" s="2"/>
      <c r="Z307" s="2"/>
    </row>
    <row r="308" spans="1:26" ht="15.75" customHeight="1">
      <c r="A308" s="47" t="s">
        <v>13</v>
      </c>
      <c r="B308" s="43" t="s">
        <v>212</v>
      </c>
      <c r="C308" s="203">
        <f>C295</f>
        <v>0</v>
      </c>
      <c r="D308" s="180"/>
      <c r="E308" s="48"/>
      <c r="F308" s="48"/>
      <c r="G308" s="48"/>
      <c r="H308" s="48"/>
      <c r="I308" s="48"/>
      <c r="J308" s="48"/>
      <c r="K308" s="48"/>
      <c r="L308" s="48"/>
      <c r="M308" s="48"/>
      <c r="N308" s="48"/>
      <c r="O308" s="48"/>
      <c r="P308" s="2"/>
      <c r="Q308" s="2"/>
      <c r="R308" s="2"/>
      <c r="S308" s="2"/>
      <c r="T308" s="2"/>
      <c r="U308" s="2"/>
      <c r="V308" s="2"/>
      <c r="W308" s="2"/>
      <c r="X308" s="2"/>
      <c r="Y308" s="2"/>
      <c r="Z308" s="2"/>
    </row>
    <row r="309" spans="1:26" ht="15.75" customHeight="1">
      <c r="A309" s="47" t="s">
        <v>16</v>
      </c>
      <c r="B309" s="43" t="s">
        <v>213</v>
      </c>
      <c r="C309" s="204">
        <f>D301</f>
        <v>0</v>
      </c>
      <c r="D309" s="180"/>
      <c r="E309" s="48"/>
      <c r="F309" s="48"/>
      <c r="G309" s="48"/>
      <c r="H309" s="48"/>
      <c r="I309" s="48"/>
      <c r="J309" s="48"/>
      <c r="K309" s="48"/>
      <c r="L309" s="48"/>
      <c r="M309" s="48"/>
      <c r="N309" s="48"/>
      <c r="O309" s="48"/>
      <c r="P309" s="2"/>
      <c r="Q309" s="2"/>
      <c r="R309" s="2"/>
      <c r="S309" s="2"/>
      <c r="T309" s="2"/>
      <c r="U309" s="2"/>
      <c r="V309" s="2"/>
      <c r="W309" s="2"/>
      <c r="X309" s="2"/>
      <c r="Y309" s="2"/>
      <c r="Z309" s="2"/>
    </row>
    <row r="310" spans="1:26" ht="15.75" customHeight="1">
      <c r="A310" s="189" t="s">
        <v>175</v>
      </c>
      <c r="B310" s="180"/>
      <c r="C310" s="203" t="e">
        <f>SUM(C306:D308)</f>
        <v>#DIV/0!</v>
      </c>
      <c r="D310" s="180"/>
      <c r="E310" s="48"/>
      <c r="F310" s="48"/>
      <c r="G310" s="48"/>
      <c r="H310" s="48"/>
      <c r="I310" s="48"/>
      <c r="J310" s="48"/>
      <c r="K310" s="48"/>
      <c r="L310" s="48"/>
      <c r="M310" s="48"/>
      <c r="N310" s="48"/>
      <c r="O310" s="48"/>
      <c r="P310" s="2"/>
      <c r="Q310" s="2"/>
      <c r="R310" s="2"/>
      <c r="S310" s="2"/>
      <c r="T310" s="2"/>
      <c r="U310" s="2"/>
      <c r="V310" s="2"/>
      <c r="W310" s="2"/>
      <c r="X310" s="2"/>
      <c r="Y310" s="2"/>
      <c r="Z310" s="2"/>
    </row>
    <row r="311" spans="1:26" ht="15.75" customHeight="1">
      <c r="A311" s="48"/>
      <c r="B311" s="48"/>
      <c r="C311" s="48"/>
      <c r="D311" s="48"/>
      <c r="E311" s="48"/>
      <c r="F311" s="48"/>
      <c r="G311" s="48"/>
      <c r="H311" s="48"/>
      <c r="I311" s="48"/>
      <c r="J311" s="48"/>
      <c r="K311" s="48"/>
      <c r="L311" s="48"/>
      <c r="M311" s="48"/>
      <c r="N311" s="48"/>
      <c r="O311" s="48"/>
      <c r="P311" s="2"/>
      <c r="Q311" s="2"/>
      <c r="R311" s="2"/>
      <c r="S311" s="2"/>
      <c r="T311" s="2"/>
      <c r="U311" s="2"/>
      <c r="V311" s="2"/>
      <c r="W311" s="2"/>
      <c r="X311" s="2"/>
      <c r="Y311" s="2"/>
      <c r="Z311" s="2"/>
    </row>
    <row r="312" spans="1:26" ht="15.75" customHeight="1">
      <c r="A312" s="48"/>
      <c r="B312" s="48"/>
      <c r="C312" s="48"/>
      <c r="D312" s="48"/>
      <c r="E312" s="48"/>
      <c r="F312" s="48"/>
      <c r="G312" s="48"/>
      <c r="H312" s="48"/>
      <c r="I312" s="48"/>
      <c r="J312" s="48"/>
      <c r="K312" s="48"/>
      <c r="L312" s="48"/>
      <c r="M312" s="48"/>
      <c r="N312" s="48"/>
      <c r="O312" s="48"/>
      <c r="P312" s="2"/>
      <c r="Q312" s="2"/>
      <c r="R312" s="2"/>
      <c r="S312" s="2"/>
      <c r="T312" s="2"/>
      <c r="U312" s="2"/>
      <c r="V312" s="2"/>
      <c r="W312" s="2"/>
      <c r="X312" s="2"/>
      <c r="Y312" s="2"/>
      <c r="Z312" s="2"/>
    </row>
    <row r="313" spans="1:26" ht="15.75" customHeight="1">
      <c r="A313" s="188" t="s">
        <v>618</v>
      </c>
      <c r="B313" s="185"/>
      <c r="C313" s="185"/>
      <c r="D313" s="180"/>
      <c r="E313" s="48"/>
      <c r="F313" s="48"/>
      <c r="G313" s="48"/>
      <c r="H313" s="48"/>
      <c r="I313" s="48"/>
      <c r="J313" s="48"/>
      <c r="K313" s="48"/>
      <c r="L313" s="48"/>
      <c r="M313" s="48"/>
      <c r="N313" s="48"/>
      <c r="O313" s="48"/>
      <c r="P313" s="2"/>
      <c r="Q313" s="2"/>
      <c r="R313" s="2"/>
      <c r="S313" s="2"/>
      <c r="T313" s="2"/>
      <c r="U313" s="2"/>
      <c r="V313" s="2"/>
      <c r="W313" s="2"/>
      <c r="X313" s="2"/>
      <c r="Y313" s="2"/>
      <c r="Z313" s="2"/>
    </row>
    <row r="314" spans="1:26" ht="15.75" customHeight="1">
      <c r="A314" s="16" t="s">
        <v>78</v>
      </c>
      <c r="B314" s="16" t="s">
        <v>619</v>
      </c>
      <c r="C314" s="16" t="s">
        <v>170</v>
      </c>
      <c r="D314" s="16" t="s">
        <v>49</v>
      </c>
      <c r="E314" s="48"/>
      <c r="F314" s="40"/>
      <c r="G314" s="48"/>
      <c r="H314" s="48"/>
      <c r="I314" s="48"/>
      <c r="J314" s="48"/>
      <c r="K314" s="48"/>
      <c r="L314" s="48"/>
      <c r="M314" s="48"/>
      <c r="N314" s="48"/>
      <c r="O314" s="48"/>
      <c r="P314" s="2"/>
      <c r="Q314" s="2"/>
      <c r="R314" s="2"/>
      <c r="S314" s="2"/>
      <c r="T314" s="2"/>
      <c r="U314" s="2"/>
      <c r="V314" s="2"/>
      <c r="W314" s="2"/>
      <c r="X314" s="2"/>
      <c r="Y314" s="2"/>
      <c r="Z314" s="2"/>
    </row>
    <row r="315" spans="1:26" ht="15.75" customHeight="1">
      <c r="A315" s="73" t="s">
        <v>8</v>
      </c>
      <c r="B315" s="141" t="s">
        <v>214</v>
      </c>
      <c r="C315" s="173">
        <v>0</v>
      </c>
      <c r="D315" s="142" t="e">
        <f>(C332+C333)*C315</f>
        <v>#DIV/0!</v>
      </c>
      <c r="E315" s="48"/>
      <c r="F315" s="48"/>
      <c r="G315" s="48"/>
      <c r="H315" s="48"/>
      <c r="I315" s="48"/>
      <c r="J315" s="48"/>
      <c r="K315" s="48"/>
      <c r="L315" s="48"/>
      <c r="M315" s="48"/>
      <c r="N315" s="48"/>
      <c r="O315" s="48"/>
      <c r="P315" s="2"/>
      <c r="Q315" s="2"/>
      <c r="R315" s="2"/>
      <c r="S315" s="2"/>
      <c r="T315" s="2"/>
      <c r="U315" s="2"/>
      <c r="V315" s="2"/>
      <c r="W315" s="2"/>
      <c r="X315" s="2"/>
      <c r="Y315" s="2"/>
      <c r="Z315" s="2"/>
    </row>
    <row r="316" spans="1:26" ht="15.75" customHeight="1">
      <c r="A316" s="73" t="s">
        <v>11</v>
      </c>
      <c r="B316" s="143" t="s">
        <v>663</v>
      </c>
      <c r="C316" s="144"/>
      <c r="D316" s="142" t="e">
        <f>D317+D320+D321+D323</f>
        <v>#DIV/0!</v>
      </c>
      <c r="E316" s="48"/>
      <c r="F316" s="48"/>
      <c r="G316" s="48"/>
      <c r="H316" s="48"/>
      <c r="I316" s="48"/>
      <c r="J316" s="48"/>
      <c r="K316" s="48"/>
      <c r="L316" s="48"/>
      <c r="M316" s="48"/>
      <c r="N316" s="48"/>
      <c r="O316" s="48"/>
      <c r="P316" s="2"/>
      <c r="Q316" s="2"/>
      <c r="R316" s="2"/>
      <c r="S316" s="2"/>
      <c r="T316" s="2"/>
      <c r="U316" s="2"/>
      <c r="V316" s="2"/>
      <c r="W316" s="2"/>
      <c r="X316" s="2"/>
      <c r="Y316" s="2"/>
      <c r="Z316" s="2"/>
    </row>
    <row r="317" spans="1:26" ht="15.75" customHeight="1">
      <c r="A317" s="7" t="s">
        <v>215</v>
      </c>
      <c r="B317" s="74" t="s">
        <v>216</v>
      </c>
      <c r="C317" s="75">
        <f>C319+C318</f>
        <v>0.08</v>
      </c>
      <c r="D317" s="76" t="e">
        <f>D318+D319</f>
        <v>#DIV/0!</v>
      </c>
      <c r="E317" s="48"/>
      <c r="F317" s="48"/>
      <c r="G317" s="48"/>
      <c r="H317" s="48"/>
      <c r="I317" s="48"/>
      <c r="J317" s="48"/>
      <c r="K317" s="48"/>
      <c r="L317" s="48"/>
      <c r="M317" s="48"/>
      <c r="N317" s="48"/>
      <c r="O317" s="48"/>
      <c r="P317" s="2"/>
      <c r="Q317" s="2"/>
      <c r="R317" s="2"/>
      <c r="S317" s="2"/>
      <c r="T317" s="2"/>
      <c r="U317" s="2"/>
      <c r="V317" s="2"/>
      <c r="W317" s="2"/>
      <c r="X317" s="2"/>
      <c r="Y317" s="2"/>
      <c r="Z317" s="2"/>
    </row>
    <row r="318" spans="1:26" ht="15.75" customHeight="1">
      <c r="A318" s="47" t="s">
        <v>217</v>
      </c>
      <c r="B318" s="43" t="s">
        <v>218</v>
      </c>
      <c r="C318" s="174">
        <v>0.03</v>
      </c>
      <c r="D318" s="29" t="e">
        <f>(C332+C333)*C318</f>
        <v>#DIV/0!</v>
      </c>
      <c r="E318" s="48"/>
      <c r="F318" s="48"/>
      <c r="G318" s="48"/>
      <c r="H318" s="48"/>
      <c r="I318" s="48"/>
      <c r="J318" s="48"/>
      <c r="K318" s="48"/>
      <c r="L318" s="48"/>
      <c r="M318" s="48"/>
      <c r="N318" s="48"/>
      <c r="O318" s="48"/>
      <c r="P318" s="2"/>
      <c r="Q318" s="2"/>
      <c r="R318" s="2"/>
      <c r="S318" s="2"/>
      <c r="T318" s="2"/>
      <c r="U318" s="2"/>
      <c r="V318" s="2"/>
      <c r="W318" s="2"/>
      <c r="X318" s="2"/>
      <c r="Y318" s="2"/>
      <c r="Z318" s="2"/>
    </row>
    <row r="319" spans="1:26" ht="15.75" customHeight="1">
      <c r="A319" s="47" t="s">
        <v>219</v>
      </c>
      <c r="B319" s="43" t="s">
        <v>220</v>
      </c>
      <c r="C319" s="174">
        <v>0.05</v>
      </c>
      <c r="D319" s="29" t="e">
        <f>(C332+C333)*C319</f>
        <v>#DIV/0!</v>
      </c>
      <c r="E319" s="48"/>
      <c r="F319" s="48"/>
      <c r="G319" s="48"/>
      <c r="H319" s="48"/>
      <c r="I319" s="48"/>
      <c r="J319" s="48"/>
      <c r="K319" s="48"/>
      <c r="L319" s="48"/>
      <c r="M319" s="48"/>
      <c r="N319" s="48"/>
      <c r="O319" s="48"/>
      <c r="P319" s="2"/>
      <c r="Q319" s="2"/>
      <c r="R319" s="2"/>
      <c r="S319" s="2"/>
      <c r="T319" s="2"/>
      <c r="U319" s="2"/>
      <c r="V319" s="2"/>
      <c r="W319" s="2"/>
      <c r="X319" s="2"/>
      <c r="Y319" s="2"/>
      <c r="Z319" s="2"/>
    </row>
    <row r="320" spans="1:26" ht="15.75" customHeight="1">
      <c r="A320" s="7" t="s">
        <v>221</v>
      </c>
      <c r="B320" s="74" t="s">
        <v>222</v>
      </c>
      <c r="C320" s="75">
        <v>0</v>
      </c>
      <c r="D320" s="76">
        <v>0</v>
      </c>
      <c r="E320" s="48"/>
      <c r="F320" s="48"/>
      <c r="G320" s="48"/>
      <c r="H320" s="48"/>
      <c r="I320" s="48"/>
      <c r="J320" s="48"/>
      <c r="K320" s="48"/>
      <c r="L320" s="48"/>
      <c r="M320" s="48"/>
      <c r="N320" s="48"/>
      <c r="O320" s="48"/>
      <c r="P320" s="2"/>
      <c r="Q320" s="2"/>
      <c r="R320" s="2"/>
      <c r="S320" s="2"/>
      <c r="T320" s="2"/>
      <c r="U320" s="2"/>
      <c r="V320" s="2"/>
      <c r="W320" s="2"/>
      <c r="X320" s="2"/>
      <c r="Y320" s="2"/>
      <c r="Z320" s="2"/>
    </row>
    <row r="321" spans="1:26" ht="15.75" customHeight="1">
      <c r="A321" s="7" t="s">
        <v>223</v>
      </c>
      <c r="B321" s="74" t="s">
        <v>224</v>
      </c>
      <c r="C321" s="75">
        <f t="shared" ref="C321:D321" si="8">C322</f>
        <v>0.03</v>
      </c>
      <c r="D321" s="76" t="e">
        <f t="shared" si="8"/>
        <v>#DIV/0!</v>
      </c>
      <c r="E321" s="48"/>
      <c r="F321" s="48"/>
      <c r="G321" s="48"/>
      <c r="H321" s="48"/>
      <c r="I321" s="48"/>
      <c r="J321" s="48"/>
      <c r="K321" s="48"/>
      <c r="L321" s="48"/>
      <c r="M321" s="48"/>
      <c r="N321" s="48"/>
      <c r="O321" s="48"/>
      <c r="P321" s="2"/>
      <c r="Q321" s="2"/>
      <c r="R321" s="2"/>
      <c r="S321" s="2"/>
      <c r="T321" s="2"/>
      <c r="U321" s="2"/>
      <c r="V321" s="2"/>
      <c r="W321" s="2"/>
      <c r="X321" s="2"/>
      <c r="Y321" s="2"/>
      <c r="Z321" s="2"/>
    </row>
    <row r="322" spans="1:26" ht="15.75" customHeight="1">
      <c r="A322" s="47" t="s">
        <v>225</v>
      </c>
      <c r="B322" s="43" t="s">
        <v>226</v>
      </c>
      <c r="C322" s="174">
        <v>0.03</v>
      </c>
      <c r="D322" s="29" t="e">
        <f>(C333+C332)*C322</f>
        <v>#DIV/0!</v>
      </c>
      <c r="E322" s="48"/>
      <c r="F322" s="48"/>
      <c r="G322" s="48"/>
      <c r="H322" s="48"/>
      <c r="I322" s="48"/>
      <c r="J322" s="48"/>
      <c r="K322" s="48"/>
      <c r="L322" s="48"/>
      <c r="M322" s="48"/>
      <c r="N322" s="48"/>
      <c r="O322" s="48"/>
      <c r="P322" s="2"/>
      <c r="Q322" s="2"/>
      <c r="R322" s="2"/>
      <c r="S322" s="2"/>
      <c r="T322" s="2"/>
      <c r="U322" s="2"/>
      <c r="V322" s="2"/>
      <c r="W322" s="2"/>
      <c r="X322" s="2"/>
      <c r="Y322" s="2"/>
      <c r="Z322" s="2"/>
    </row>
    <row r="323" spans="1:26" ht="15.75" customHeight="1">
      <c r="A323" s="7"/>
      <c r="B323" s="130"/>
      <c r="C323" s="131"/>
      <c r="D323" s="145" t="e">
        <f>SUM(D326:D327)</f>
        <v>#DIV/0!</v>
      </c>
      <c r="E323" s="48"/>
      <c r="F323" s="48"/>
      <c r="G323" s="48"/>
      <c r="H323" s="48"/>
      <c r="I323" s="48"/>
      <c r="J323" s="48"/>
      <c r="K323" s="48"/>
      <c r="L323" s="48"/>
      <c r="M323" s="48"/>
      <c r="N323" s="48"/>
      <c r="O323" s="48"/>
      <c r="P323" s="2"/>
      <c r="Q323" s="2"/>
      <c r="R323" s="2"/>
      <c r="S323" s="2"/>
      <c r="T323" s="2"/>
      <c r="U323" s="2"/>
      <c r="V323" s="2"/>
      <c r="W323" s="2"/>
      <c r="X323" s="2"/>
      <c r="Y323" s="2"/>
      <c r="Z323" s="2"/>
    </row>
    <row r="324" spans="1:26" ht="15.75" customHeight="1">
      <c r="A324" s="146"/>
      <c r="B324" s="97" t="s">
        <v>610</v>
      </c>
      <c r="C324" s="175">
        <v>0.05</v>
      </c>
      <c r="D324" s="147" t="e">
        <f>(C332+C333)*C324</f>
        <v>#DIV/0!</v>
      </c>
      <c r="E324" s="48"/>
      <c r="F324" s="48"/>
      <c r="G324" s="48"/>
      <c r="H324" s="48"/>
      <c r="I324" s="48"/>
      <c r="J324" s="48"/>
      <c r="K324" s="48"/>
      <c r="L324" s="48"/>
      <c r="M324" s="48"/>
      <c r="N324" s="48"/>
      <c r="O324" s="48"/>
      <c r="P324" s="2"/>
      <c r="Q324" s="2"/>
      <c r="R324" s="2"/>
      <c r="S324" s="2"/>
      <c r="T324" s="2"/>
      <c r="U324" s="2"/>
      <c r="V324" s="2"/>
      <c r="W324" s="2"/>
      <c r="X324" s="2"/>
      <c r="Y324" s="2"/>
      <c r="Z324" s="2"/>
    </row>
    <row r="325" spans="1:26" ht="15.75" customHeight="1">
      <c r="A325" s="146"/>
      <c r="B325" s="96" t="s">
        <v>611</v>
      </c>
      <c r="C325" s="175">
        <v>1.3299999999999999E-2</v>
      </c>
      <c r="D325" s="147" t="e">
        <f>(C332+C333)*C325</f>
        <v>#DIV/0!</v>
      </c>
      <c r="E325" s="48"/>
      <c r="F325" s="48"/>
      <c r="G325" s="48"/>
      <c r="H325" s="48"/>
      <c r="I325" s="48"/>
      <c r="J325" s="48"/>
      <c r="K325" s="48"/>
      <c r="L325" s="48"/>
      <c r="M325" s="48"/>
      <c r="N325" s="48"/>
      <c r="O325" s="48"/>
      <c r="P325" s="2"/>
      <c r="Q325" s="2"/>
      <c r="R325" s="2"/>
      <c r="S325" s="2"/>
      <c r="T325" s="2"/>
      <c r="U325" s="2"/>
      <c r="V325" s="2"/>
      <c r="W325" s="2"/>
      <c r="X325" s="2"/>
      <c r="Y325" s="2"/>
      <c r="Z325" s="2"/>
    </row>
    <row r="326" spans="1:26" ht="15.75" customHeight="1">
      <c r="A326" s="205" t="s">
        <v>620</v>
      </c>
      <c r="B326" s="132" t="s">
        <v>621</v>
      </c>
      <c r="C326" s="133" t="s">
        <v>622</v>
      </c>
      <c r="D326" s="148" t="s">
        <v>623</v>
      </c>
      <c r="E326" s="48"/>
      <c r="F326" s="48"/>
      <c r="G326" s="48"/>
      <c r="H326" s="48"/>
      <c r="I326" s="48"/>
      <c r="J326" s="48"/>
      <c r="K326" s="48"/>
      <c r="L326" s="48"/>
      <c r="M326" s="48"/>
      <c r="N326" s="48"/>
      <c r="O326" s="48"/>
      <c r="P326" s="2"/>
      <c r="Q326" s="2"/>
      <c r="R326" s="2"/>
      <c r="S326" s="2"/>
      <c r="T326" s="2"/>
      <c r="U326" s="2"/>
      <c r="V326" s="2"/>
      <c r="W326" s="2"/>
      <c r="X326" s="2"/>
      <c r="Y326" s="2"/>
      <c r="Z326" s="2"/>
    </row>
    <row r="327" spans="1:26" ht="15.75" customHeight="1">
      <c r="A327" s="206"/>
      <c r="B327" s="134" t="e">
        <f>C332+C333</f>
        <v>#DIV/0!</v>
      </c>
      <c r="C327" s="176">
        <f>C257</f>
        <v>0.19470000000000001</v>
      </c>
      <c r="D327" s="127" t="e">
        <f>B327*C327/1</f>
        <v>#DIV/0!</v>
      </c>
      <c r="E327" s="48"/>
      <c r="F327" s="48"/>
      <c r="G327" s="48"/>
      <c r="H327" s="48"/>
      <c r="I327" s="48"/>
      <c r="J327" s="48"/>
      <c r="K327" s="48"/>
      <c r="L327" s="48"/>
      <c r="M327" s="48"/>
      <c r="N327" s="48"/>
      <c r="O327" s="48"/>
      <c r="P327" s="2"/>
      <c r="Q327" s="2"/>
      <c r="R327" s="2"/>
      <c r="S327" s="2"/>
      <c r="T327" s="2"/>
      <c r="U327" s="2"/>
      <c r="V327" s="2"/>
      <c r="W327" s="2"/>
      <c r="X327" s="2"/>
      <c r="Y327" s="2"/>
      <c r="Z327" s="2"/>
    </row>
    <row r="328" spans="1:26" ht="18" customHeight="1">
      <c r="A328" s="179" t="s">
        <v>89</v>
      </c>
      <c r="B328" s="183"/>
      <c r="C328" s="180"/>
      <c r="D328" s="24" t="e">
        <f>D327</f>
        <v>#DIV/0!</v>
      </c>
      <c r="E328" s="48"/>
      <c r="F328" s="48"/>
      <c r="G328" s="48"/>
      <c r="H328" s="48"/>
      <c r="I328" s="48"/>
      <c r="J328" s="48"/>
      <c r="K328" s="48"/>
      <c r="L328" s="48"/>
      <c r="M328" s="48"/>
      <c r="N328" s="48"/>
      <c r="O328" s="48"/>
      <c r="P328" s="2"/>
      <c r="Q328" s="2"/>
      <c r="R328" s="2"/>
      <c r="S328" s="2"/>
      <c r="T328" s="2"/>
      <c r="U328" s="2"/>
      <c r="V328" s="2"/>
      <c r="W328" s="2"/>
      <c r="X328" s="2"/>
      <c r="Y328" s="2"/>
      <c r="Z328" s="2"/>
    </row>
    <row r="329" spans="1:26" ht="15.75" customHeight="1">
      <c r="A329" s="48"/>
      <c r="B329" s="48"/>
      <c r="C329" s="48"/>
      <c r="D329" s="48"/>
      <c r="E329" s="48"/>
      <c r="F329" s="48"/>
      <c r="G329" s="48"/>
      <c r="H329" s="48"/>
      <c r="I329" s="48"/>
      <c r="J329" s="48"/>
      <c r="K329" s="48"/>
      <c r="L329" s="48"/>
      <c r="M329" s="48"/>
      <c r="N329" s="48"/>
      <c r="O329" s="48"/>
      <c r="P329" s="2"/>
      <c r="Q329" s="2"/>
      <c r="R329" s="2"/>
      <c r="S329" s="2"/>
      <c r="T329" s="2"/>
      <c r="U329" s="2"/>
      <c r="V329" s="2"/>
      <c r="W329" s="2"/>
      <c r="X329" s="2"/>
      <c r="Y329" s="2"/>
      <c r="Z329" s="2"/>
    </row>
    <row r="330" spans="1:26" ht="15.75" customHeight="1">
      <c r="A330" s="48"/>
      <c r="B330" s="48"/>
      <c r="C330" s="48"/>
      <c r="D330" s="48"/>
      <c r="E330" s="48"/>
      <c r="F330" s="48"/>
      <c r="G330" s="48"/>
      <c r="H330" s="48"/>
      <c r="I330" s="48"/>
      <c r="J330" s="48"/>
      <c r="K330" s="48"/>
      <c r="L330" s="48"/>
      <c r="M330" s="48"/>
      <c r="N330" s="48"/>
      <c r="O330" s="48"/>
      <c r="P330" s="2"/>
      <c r="Q330" s="2"/>
      <c r="R330" s="2"/>
      <c r="S330" s="2"/>
      <c r="T330" s="2"/>
      <c r="U330" s="2"/>
      <c r="V330" s="2"/>
      <c r="W330" s="2"/>
      <c r="X330" s="2"/>
      <c r="Y330" s="2"/>
      <c r="Z330" s="2"/>
    </row>
    <row r="331" spans="1:26" ht="15.75" customHeight="1">
      <c r="A331" s="194" t="s">
        <v>227</v>
      </c>
      <c r="B331" s="183"/>
      <c r="C331" s="180"/>
      <c r="D331" s="48"/>
      <c r="E331" s="48"/>
      <c r="F331" s="48"/>
      <c r="G331" s="48"/>
      <c r="H331" s="48"/>
      <c r="I331" s="48"/>
      <c r="J331" s="48"/>
      <c r="K331" s="48"/>
      <c r="L331" s="48"/>
      <c r="M331" s="48"/>
      <c r="N331" s="48"/>
      <c r="O331" s="48"/>
      <c r="P331" s="2"/>
      <c r="Q331" s="2"/>
      <c r="R331" s="2"/>
      <c r="S331" s="2"/>
      <c r="T331" s="2"/>
      <c r="U331" s="2"/>
      <c r="V331" s="2"/>
      <c r="W331" s="2"/>
      <c r="X331" s="2"/>
      <c r="Y331" s="2"/>
      <c r="Z331" s="2"/>
    </row>
    <row r="332" spans="1:26" ht="15.75" customHeight="1">
      <c r="A332" s="77" t="s">
        <v>8</v>
      </c>
      <c r="B332" s="78" t="s">
        <v>228</v>
      </c>
      <c r="C332" s="79">
        <f>C266</f>
        <v>0</v>
      </c>
      <c r="D332" s="48"/>
      <c r="E332" s="48"/>
      <c r="F332" s="48"/>
      <c r="G332" s="48"/>
      <c r="H332" s="48"/>
      <c r="I332" s="48"/>
      <c r="J332" s="48"/>
      <c r="K332" s="48"/>
      <c r="L332" s="48"/>
      <c r="M332" s="48"/>
      <c r="N332" s="48"/>
      <c r="O332" s="48"/>
      <c r="P332" s="2"/>
      <c r="Q332" s="2"/>
      <c r="R332" s="2"/>
      <c r="S332" s="2"/>
      <c r="T332" s="2"/>
      <c r="U332" s="2"/>
      <c r="V332" s="2"/>
      <c r="W332" s="2"/>
      <c r="X332" s="2"/>
      <c r="Y332" s="2"/>
      <c r="Z332" s="2"/>
    </row>
    <row r="333" spans="1:26" ht="15.75" customHeight="1">
      <c r="A333" s="77" t="s">
        <v>11</v>
      </c>
      <c r="B333" s="78" t="s">
        <v>229</v>
      </c>
      <c r="C333" s="79" t="e">
        <f>C310</f>
        <v>#DIV/0!</v>
      </c>
      <c r="D333" s="48"/>
      <c r="E333" s="48"/>
      <c r="F333" s="48"/>
      <c r="G333" s="48"/>
      <c r="H333" s="48"/>
      <c r="I333" s="48"/>
      <c r="J333" s="48"/>
      <c r="K333" s="48"/>
      <c r="L333" s="48"/>
      <c r="M333" s="48"/>
      <c r="N333" s="48"/>
      <c r="O333" s="48"/>
      <c r="P333" s="2"/>
      <c r="Q333" s="2"/>
      <c r="R333" s="2"/>
      <c r="S333" s="2"/>
      <c r="T333" s="2"/>
      <c r="U333" s="2"/>
      <c r="V333" s="2"/>
      <c r="W333" s="2"/>
      <c r="X333" s="2"/>
      <c r="Y333" s="2"/>
      <c r="Z333" s="2"/>
    </row>
    <row r="334" spans="1:26" ht="15.75" customHeight="1">
      <c r="A334" s="77" t="s">
        <v>13</v>
      </c>
      <c r="B334" s="78" t="s">
        <v>230</v>
      </c>
      <c r="C334" s="79" t="e">
        <f>D328</f>
        <v>#DIV/0!</v>
      </c>
      <c r="D334" s="48"/>
      <c r="E334" s="48"/>
      <c r="F334" s="48"/>
      <c r="G334" s="48"/>
      <c r="H334" s="48"/>
      <c r="I334" s="48"/>
      <c r="J334" s="48"/>
      <c r="K334" s="48"/>
      <c r="L334" s="48"/>
      <c r="M334" s="48"/>
      <c r="N334" s="48"/>
      <c r="O334" s="48"/>
      <c r="P334" s="2"/>
      <c r="Q334" s="2"/>
      <c r="R334" s="2"/>
      <c r="S334" s="2"/>
      <c r="T334" s="2"/>
      <c r="U334" s="2"/>
      <c r="V334" s="2"/>
      <c r="W334" s="2"/>
      <c r="X334" s="2"/>
      <c r="Y334" s="2"/>
      <c r="Z334" s="2"/>
    </row>
    <row r="335" spans="1:26" ht="15.75" customHeight="1">
      <c r="A335" s="77" t="s">
        <v>16</v>
      </c>
      <c r="B335" s="78" t="s">
        <v>231</v>
      </c>
      <c r="C335" s="79" t="e">
        <f>C332+C333+C334</f>
        <v>#DIV/0!</v>
      </c>
      <c r="D335" s="48"/>
      <c r="E335" s="48"/>
      <c r="F335" s="48"/>
      <c r="G335" s="48"/>
      <c r="H335" s="48"/>
      <c r="I335" s="48"/>
      <c r="J335" s="48"/>
      <c r="K335" s="48"/>
      <c r="L335" s="48"/>
      <c r="M335" s="48"/>
      <c r="N335" s="48"/>
      <c r="O335" s="48"/>
      <c r="P335" s="2"/>
      <c r="Q335" s="2"/>
      <c r="R335" s="2"/>
      <c r="S335" s="2"/>
      <c r="T335" s="2"/>
      <c r="U335" s="2"/>
      <c r="V335" s="2"/>
      <c r="W335" s="2"/>
      <c r="X335" s="2"/>
      <c r="Y335" s="2"/>
      <c r="Z335" s="2"/>
    </row>
    <row r="336" spans="1:26" ht="15.75" customHeight="1">
      <c r="A336" s="77" t="s">
        <v>54</v>
      </c>
      <c r="B336" s="78" t="s">
        <v>232</v>
      </c>
      <c r="C336" s="80">
        <f>E26</f>
        <v>11240</v>
      </c>
      <c r="D336" s="48"/>
      <c r="E336" s="48"/>
      <c r="F336" s="48"/>
      <c r="G336" s="48"/>
      <c r="H336" s="48"/>
      <c r="I336" s="48"/>
      <c r="J336" s="48"/>
      <c r="K336" s="48"/>
      <c r="L336" s="48"/>
      <c r="M336" s="48"/>
      <c r="N336" s="48"/>
      <c r="O336" s="48"/>
      <c r="P336" s="2"/>
      <c r="Q336" s="2"/>
      <c r="R336" s="2"/>
      <c r="S336" s="2"/>
      <c r="T336" s="2"/>
      <c r="U336" s="2"/>
      <c r="V336" s="2"/>
      <c r="W336" s="2"/>
      <c r="X336" s="2"/>
      <c r="Y336" s="2"/>
      <c r="Z336" s="2"/>
    </row>
    <row r="337" spans="1:26" ht="15.75" customHeight="1">
      <c r="A337" s="77" t="s">
        <v>56</v>
      </c>
      <c r="B337" s="78" t="s">
        <v>233</v>
      </c>
      <c r="C337" s="81" t="e">
        <f>C335/C336</f>
        <v>#DIV/0!</v>
      </c>
      <c r="D337" s="48"/>
      <c r="E337" s="48"/>
      <c r="F337" s="48"/>
      <c r="G337" s="48"/>
      <c r="H337" s="48"/>
      <c r="I337" s="48"/>
      <c r="J337" s="48"/>
      <c r="K337" s="48"/>
      <c r="L337" s="48"/>
      <c r="M337" s="48"/>
      <c r="N337" s="48"/>
      <c r="O337" s="48"/>
      <c r="P337" s="2"/>
      <c r="Q337" s="2"/>
      <c r="R337" s="2"/>
      <c r="S337" s="2"/>
      <c r="T337" s="2"/>
      <c r="U337" s="2"/>
      <c r="V337" s="2"/>
      <c r="W337" s="2"/>
      <c r="X337" s="2"/>
      <c r="Y337" s="2"/>
      <c r="Z337" s="2"/>
    </row>
    <row r="338" spans="1:26" ht="15.75" customHeight="1">
      <c r="A338" s="48"/>
      <c r="B338" s="48"/>
      <c r="C338" s="48"/>
      <c r="D338" s="48"/>
      <c r="E338" s="48"/>
      <c r="F338" s="48"/>
      <c r="G338" s="48"/>
      <c r="H338" s="48"/>
      <c r="I338" s="48"/>
      <c r="J338" s="48"/>
      <c r="K338" s="48"/>
      <c r="L338" s="48"/>
      <c r="M338" s="48"/>
      <c r="N338" s="48"/>
      <c r="O338" s="48"/>
      <c r="P338" s="2"/>
      <c r="Q338" s="2"/>
      <c r="R338" s="2"/>
      <c r="S338" s="2"/>
      <c r="T338" s="2"/>
      <c r="U338" s="2"/>
      <c r="V338" s="2"/>
      <c r="W338" s="2"/>
      <c r="X338" s="2"/>
      <c r="Y338" s="2"/>
      <c r="Z338" s="2"/>
    </row>
    <row r="339" spans="1:26" ht="15.75" customHeight="1">
      <c r="A339" s="82" t="s">
        <v>234</v>
      </c>
      <c r="B339" s="83"/>
      <c r="C339" s="72"/>
      <c r="D339" s="72"/>
      <c r="E339" s="72"/>
      <c r="F339" s="72"/>
      <c r="G339" s="72"/>
      <c r="H339" s="72"/>
      <c r="I339" s="72"/>
      <c r="J339" s="48"/>
      <c r="K339" s="48"/>
      <c r="L339" s="48"/>
      <c r="M339" s="48"/>
      <c r="N339" s="48"/>
      <c r="O339" s="48"/>
      <c r="P339" s="2"/>
      <c r="Q339" s="2"/>
      <c r="R339" s="2"/>
      <c r="S339" s="2"/>
      <c r="T339" s="2"/>
      <c r="U339" s="2"/>
      <c r="V339" s="2"/>
      <c r="W339" s="2"/>
      <c r="X339" s="2"/>
      <c r="Y339" s="2"/>
      <c r="Z339" s="2"/>
    </row>
    <row r="340" spans="1:26" ht="15.75" customHeight="1">
      <c r="A340" s="84"/>
      <c r="B340" s="84"/>
      <c r="C340" s="72"/>
      <c r="D340" s="72"/>
      <c r="E340" s="48"/>
      <c r="F340" s="48"/>
      <c r="G340" s="48"/>
      <c r="H340" s="48"/>
      <c r="I340" s="48"/>
      <c r="J340" s="48"/>
      <c r="K340" s="48"/>
      <c r="L340" s="48"/>
      <c r="M340" s="48"/>
      <c r="N340" s="48"/>
      <c r="O340" s="48"/>
      <c r="P340" s="2"/>
      <c r="Q340" s="2"/>
      <c r="R340" s="2"/>
      <c r="S340" s="2"/>
      <c r="T340" s="2"/>
      <c r="U340" s="2"/>
      <c r="V340" s="2"/>
      <c r="W340" s="2"/>
      <c r="X340" s="2"/>
      <c r="Y340" s="2"/>
      <c r="Z340" s="2"/>
    </row>
    <row r="341" spans="1:26" ht="15.75" customHeight="1">
      <c r="A341" s="72"/>
      <c r="B341" s="72"/>
      <c r="C341" s="72"/>
      <c r="D341" s="72"/>
      <c r="E341" s="72"/>
      <c r="F341" s="48"/>
      <c r="G341" s="48"/>
      <c r="H341" s="48"/>
      <c r="I341" s="48"/>
      <c r="J341" s="48"/>
      <c r="K341" s="48"/>
      <c r="L341" s="48"/>
      <c r="M341" s="48"/>
      <c r="N341" s="48"/>
      <c r="O341" s="48"/>
      <c r="P341" s="2"/>
      <c r="Q341" s="2"/>
      <c r="R341" s="2"/>
      <c r="S341" s="2"/>
      <c r="T341" s="2"/>
      <c r="U341" s="2"/>
      <c r="V341" s="2"/>
      <c r="W341" s="2"/>
      <c r="X341" s="2"/>
      <c r="Y341" s="2"/>
      <c r="Z341" s="2"/>
    </row>
    <row r="342" spans="1:26" ht="15.75" customHeight="1">
      <c r="A342" s="199" t="s">
        <v>235</v>
      </c>
      <c r="B342" s="200"/>
      <c r="C342" s="72"/>
      <c r="D342" s="72"/>
      <c r="E342" s="72"/>
      <c r="F342" s="48"/>
      <c r="G342" s="48"/>
      <c r="H342" s="48"/>
      <c r="I342" s="48"/>
      <c r="J342" s="48"/>
      <c r="K342" s="48"/>
      <c r="L342" s="48"/>
      <c r="M342" s="48"/>
      <c r="N342" s="48"/>
      <c r="O342" s="48"/>
      <c r="P342" s="2"/>
      <c r="Q342" s="2"/>
      <c r="R342" s="2"/>
      <c r="S342" s="2"/>
      <c r="T342" s="2"/>
      <c r="U342" s="2"/>
      <c r="V342" s="2"/>
      <c r="W342" s="2"/>
      <c r="X342" s="2"/>
      <c r="Y342" s="2"/>
      <c r="Z342" s="2"/>
    </row>
    <row r="343" spans="1:26" ht="15.75" customHeight="1">
      <c r="A343" s="48"/>
      <c r="B343" s="48"/>
      <c r="C343" s="48"/>
      <c r="D343" s="48"/>
      <c r="E343" s="48"/>
      <c r="F343" s="48"/>
      <c r="G343" s="48"/>
      <c r="H343" s="48"/>
      <c r="I343" s="48"/>
      <c r="J343" s="48"/>
      <c r="K343" s="48"/>
      <c r="L343" s="48"/>
      <c r="M343" s="48"/>
      <c r="N343" s="48"/>
      <c r="O343" s="48"/>
      <c r="P343" s="2"/>
      <c r="Q343" s="2"/>
      <c r="R343" s="2"/>
      <c r="S343" s="2"/>
      <c r="T343" s="2"/>
      <c r="U343" s="2"/>
      <c r="V343" s="2"/>
      <c r="W343" s="2"/>
      <c r="X343" s="2"/>
      <c r="Y343" s="2"/>
      <c r="Z343" s="2"/>
    </row>
    <row r="344" spans="1:26" ht="15.75" customHeight="1">
      <c r="A344" s="199" t="s">
        <v>235</v>
      </c>
      <c r="B344" s="200"/>
      <c r="C344" s="72"/>
      <c r="D344" s="72"/>
      <c r="E344" s="72"/>
      <c r="F344" s="48"/>
      <c r="G344" s="48"/>
      <c r="H344" s="48"/>
      <c r="I344" s="48"/>
      <c r="J344" s="48"/>
      <c r="K344" s="48"/>
      <c r="L344" s="48"/>
      <c r="M344" s="48"/>
      <c r="N344" s="48"/>
      <c r="O344" s="48"/>
      <c r="P344" s="2"/>
      <c r="Q344" s="2"/>
      <c r="R344" s="2"/>
      <c r="S344" s="2"/>
      <c r="T344" s="2"/>
      <c r="U344" s="2"/>
      <c r="V344" s="2"/>
      <c r="W344" s="2"/>
      <c r="X344" s="2"/>
      <c r="Y344" s="2"/>
      <c r="Z344" s="2"/>
    </row>
    <row r="345" spans="1:26" ht="15.75" customHeight="1">
      <c r="A345" s="48"/>
      <c r="B345" s="48"/>
      <c r="C345" s="48"/>
      <c r="D345" s="48"/>
      <c r="E345" s="48"/>
      <c r="F345" s="48"/>
      <c r="G345" s="48"/>
      <c r="H345" s="48"/>
      <c r="I345" s="48"/>
      <c r="J345" s="48"/>
      <c r="K345" s="48"/>
      <c r="L345" s="48"/>
      <c r="M345" s="48"/>
      <c r="N345" s="48"/>
      <c r="O345" s="48"/>
      <c r="P345" s="2"/>
      <c r="Q345" s="2"/>
      <c r="R345" s="2"/>
      <c r="S345" s="2"/>
      <c r="T345" s="2"/>
      <c r="U345" s="2"/>
      <c r="V345" s="2"/>
      <c r="W345" s="2"/>
      <c r="X345" s="2"/>
      <c r="Y345" s="2"/>
      <c r="Z345" s="2"/>
    </row>
    <row r="346" spans="1:26" ht="15.75" customHeight="1">
      <c r="A346" s="48"/>
      <c r="B346" s="48"/>
      <c r="C346" s="48"/>
      <c r="D346" s="48"/>
      <c r="E346" s="48"/>
      <c r="F346" s="48"/>
      <c r="G346" s="48"/>
      <c r="H346" s="48"/>
      <c r="I346" s="48"/>
      <c r="J346" s="48"/>
      <c r="K346" s="48"/>
      <c r="L346" s="48"/>
      <c r="M346" s="48"/>
      <c r="N346" s="48"/>
      <c r="O346" s="48"/>
      <c r="P346" s="2"/>
      <c r="Q346" s="2"/>
      <c r="R346" s="2"/>
      <c r="S346" s="2"/>
      <c r="T346" s="2"/>
      <c r="U346" s="2"/>
      <c r="V346" s="2"/>
      <c r="W346" s="2"/>
      <c r="X346" s="2"/>
      <c r="Y346" s="2"/>
      <c r="Z346" s="2"/>
    </row>
    <row r="347" spans="1:26" ht="15.75" customHeight="1">
      <c r="A347" s="48"/>
      <c r="B347" s="48"/>
      <c r="C347" s="48"/>
      <c r="D347" s="48"/>
      <c r="E347" s="48"/>
      <c r="F347" s="48"/>
      <c r="G347" s="48"/>
      <c r="H347" s="48"/>
      <c r="I347" s="48"/>
      <c r="J347" s="48"/>
      <c r="K347" s="48"/>
      <c r="L347" s="48"/>
      <c r="M347" s="48"/>
      <c r="N347" s="48"/>
      <c r="O347" s="48"/>
      <c r="P347" s="2"/>
      <c r="Q347" s="2"/>
      <c r="R347" s="2"/>
      <c r="S347" s="2"/>
      <c r="T347" s="2"/>
      <c r="U347" s="2"/>
      <c r="V347" s="2"/>
      <c r="W347" s="2"/>
      <c r="X347" s="2"/>
      <c r="Y347" s="2"/>
      <c r="Z347" s="2"/>
    </row>
    <row r="348" spans="1:26" ht="15.75" customHeight="1">
      <c r="A348" s="48"/>
      <c r="B348" s="48"/>
      <c r="C348" s="48"/>
      <c r="D348" s="48"/>
      <c r="E348" s="48"/>
      <c r="F348" s="48"/>
      <c r="G348" s="48"/>
      <c r="H348" s="48"/>
      <c r="I348" s="48"/>
      <c r="J348" s="48"/>
      <c r="K348" s="48"/>
      <c r="L348" s="48"/>
      <c r="M348" s="48"/>
      <c r="N348" s="48"/>
      <c r="O348" s="48"/>
      <c r="P348" s="2"/>
      <c r="Q348" s="2"/>
      <c r="R348" s="2"/>
      <c r="S348" s="2"/>
      <c r="T348" s="2"/>
      <c r="U348" s="2"/>
      <c r="V348" s="2"/>
      <c r="W348" s="2"/>
      <c r="X348" s="2"/>
      <c r="Y348" s="2"/>
      <c r="Z348" s="2"/>
    </row>
    <row r="349" spans="1:26" ht="15.75" customHeight="1">
      <c r="A349" s="48"/>
      <c r="B349" s="48"/>
      <c r="C349" s="48"/>
      <c r="D349" s="48"/>
      <c r="E349" s="48"/>
      <c r="F349" s="48"/>
      <c r="G349" s="48"/>
      <c r="H349" s="48"/>
      <c r="I349" s="48"/>
      <c r="J349" s="48"/>
      <c r="K349" s="48"/>
      <c r="L349" s="48"/>
      <c r="M349" s="48"/>
      <c r="N349" s="48"/>
      <c r="O349" s="48"/>
      <c r="P349" s="2"/>
      <c r="Q349" s="2"/>
      <c r="R349" s="2"/>
      <c r="S349" s="2"/>
      <c r="T349" s="2"/>
      <c r="U349" s="2"/>
      <c r="V349" s="2"/>
      <c r="W349" s="2"/>
      <c r="X349" s="2"/>
      <c r="Y349" s="2"/>
      <c r="Z349" s="2"/>
    </row>
    <row r="350" spans="1:26" ht="15.75" customHeight="1">
      <c r="A350" s="48"/>
      <c r="B350" s="48"/>
      <c r="C350" s="48"/>
      <c r="D350" s="48"/>
      <c r="E350" s="48"/>
      <c r="F350" s="48"/>
      <c r="G350" s="48"/>
      <c r="H350" s="48"/>
      <c r="I350" s="48"/>
      <c r="J350" s="48"/>
      <c r="K350" s="48"/>
      <c r="L350" s="48"/>
      <c r="M350" s="48"/>
      <c r="N350" s="48"/>
      <c r="O350" s="48"/>
      <c r="P350" s="2"/>
      <c r="Q350" s="2"/>
      <c r="R350" s="2"/>
      <c r="S350" s="2"/>
      <c r="T350" s="2"/>
      <c r="U350" s="2"/>
      <c r="V350" s="2"/>
      <c r="W350" s="2"/>
      <c r="X350" s="2"/>
      <c r="Y350" s="2"/>
      <c r="Z350" s="2"/>
    </row>
    <row r="351" spans="1:26" ht="15.75" customHeight="1">
      <c r="A351" s="48"/>
      <c r="B351" s="48"/>
      <c r="C351" s="48"/>
      <c r="D351" s="48"/>
      <c r="E351" s="48"/>
      <c r="F351" s="48"/>
      <c r="G351" s="48"/>
      <c r="H351" s="48"/>
      <c r="I351" s="48"/>
      <c r="J351" s="48"/>
      <c r="K351" s="48"/>
      <c r="L351" s="48"/>
      <c r="M351" s="48"/>
      <c r="N351" s="48"/>
      <c r="O351" s="48"/>
      <c r="P351" s="2"/>
      <c r="Q351" s="2"/>
      <c r="R351" s="2"/>
      <c r="S351" s="2"/>
      <c r="T351" s="2"/>
      <c r="U351" s="2"/>
      <c r="V351" s="2"/>
      <c r="W351" s="2"/>
      <c r="X351" s="2"/>
      <c r="Y351" s="2"/>
      <c r="Z351" s="2"/>
    </row>
    <row r="352" spans="1:26" ht="15.75" customHeight="1">
      <c r="A352" s="48"/>
      <c r="B352" s="48"/>
      <c r="C352" s="48"/>
      <c r="D352" s="48"/>
      <c r="E352" s="48"/>
      <c r="F352" s="48"/>
      <c r="G352" s="48"/>
      <c r="H352" s="48"/>
      <c r="I352" s="48"/>
      <c r="J352" s="48"/>
      <c r="K352" s="48"/>
      <c r="L352" s="48"/>
      <c r="M352" s="48"/>
      <c r="N352" s="48"/>
      <c r="O352" s="48"/>
      <c r="P352" s="2"/>
      <c r="Q352" s="2"/>
      <c r="R352" s="2"/>
      <c r="S352" s="2"/>
      <c r="T352" s="2"/>
      <c r="U352" s="2"/>
      <c r="V352" s="2"/>
      <c r="W352" s="2"/>
      <c r="X352" s="2"/>
      <c r="Y352" s="2"/>
      <c r="Z352" s="2"/>
    </row>
    <row r="353" spans="1:26" ht="15.75" customHeight="1">
      <c r="A353" s="48"/>
      <c r="B353" s="48"/>
      <c r="C353" s="48"/>
      <c r="D353" s="48"/>
      <c r="E353" s="48"/>
      <c r="F353" s="48"/>
      <c r="G353" s="48"/>
      <c r="H353" s="48"/>
      <c r="I353" s="48"/>
      <c r="J353" s="48"/>
      <c r="K353" s="48"/>
      <c r="L353" s="48"/>
      <c r="M353" s="48"/>
      <c r="N353" s="48"/>
      <c r="O353" s="48"/>
      <c r="P353" s="2"/>
      <c r="Q353" s="2"/>
      <c r="R353" s="2"/>
      <c r="S353" s="2"/>
      <c r="T353" s="2"/>
      <c r="U353" s="2"/>
      <c r="V353" s="2"/>
      <c r="W353" s="2"/>
      <c r="X353" s="2"/>
      <c r="Y353" s="2"/>
      <c r="Z353" s="2"/>
    </row>
    <row r="354" spans="1:26" ht="15.75" customHeight="1">
      <c r="A354" s="48"/>
      <c r="B354" s="48"/>
      <c r="C354" s="48"/>
      <c r="D354" s="48"/>
      <c r="E354" s="48"/>
      <c r="F354" s="48"/>
      <c r="G354" s="48"/>
      <c r="H354" s="48"/>
      <c r="I354" s="48"/>
      <c r="J354" s="48"/>
      <c r="K354" s="48"/>
      <c r="L354" s="48"/>
      <c r="M354" s="48"/>
      <c r="N354" s="48"/>
      <c r="O354" s="48"/>
      <c r="P354" s="2"/>
      <c r="Q354" s="2"/>
      <c r="R354" s="2"/>
      <c r="S354" s="2"/>
      <c r="T354" s="2"/>
      <c r="U354" s="2"/>
      <c r="V354" s="2"/>
      <c r="W354" s="2"/>
      <c r="X354" s="2"/>
      <c r="Y354" s="2"/>
      <c r="Z354" s="2"/>
    </row>
    <row r="355" spans="1:26" ht="15.75" customHeight="1">
      <c r="A355" s="48"/>
      <c r="B355" s="48"/>
      <c r="C355" s="48"/>
      <c r="D355" s="48"/>
      <c r="E355" s="48"/>
      <c r="F355" s="48"/>
      <c r="G355" s="48"/>
      <c r="H355" s="48"/>
      <c r="I355" s="48"/>
      <c r="J355" s="48"/>
      <c r="K355" s="48"/>
      <c r="L355" s="48"/>
      <c r="M355" s="48"/>
      <c r="N355" s="48"/>
      <c r="O355" s="48"/>
      <c r="P355" s="2"/>
      <c r="Q355" s="2"/>
      <c r="R355" s="2"/>
      <c r="S355" s="2"/>
      <c r="T355" s="2"/>
      <c r="U355" s="2"/>
      <c r="V355" s="2"/>
      <c r="W355" s="2"/>
      <c r="X355" s="2"/>
      <c r="Y355" s="2"/>
      <c r="Z355" s="2"/>
    </row>
    <row r="356" spans="1:26" ht="15.75" customHeight="1">
      <c r="A356" s="48"/>
      <c r="B356" s="48"/>
      <c r="C356" s="48"/>
      <c r="D356" s="48"/>
      <c r="E356" s="48"/>
      <c r="F356" s="48"/>
      <c r="G356" s="48"/>
      <c r="H356" s="48"/>
      <c r="I356" s="48"/>
      <c r="J356" s="48"/>
      <c r="K356" s="48"/>
      <c r="L356" s="48"/>
      <c r="M356" s="48"/>
      <c r="N356" s="48"/>
      <c r="O356" s="48"/>
      <c r="P356" s="2"/>
      <c r="Q356" s="2"/>
      <c r="R356" s="2"/>
      <c r="S356" s="2"/>
      <c r="T356" s="2"/>
      <c r="U356" s="2"/>
      <c r="V356" s="2"/>
      <c r="W356" s="2"/>
      <c r="X356" s="2"/>
      <c r="Y356" s="2"/>
      <c r="Z356" s="2"/>
    </row>
    <row r="357" spans="1:26" ht="15.75" customHeight="1">
      <c r="A357" s="48"/>
      <c r="B357" s="48"/>
      <c r="C357" s="48"/>
      <c r="D357" s="48"/>
      <c r="E357" s="48"/>
      <c r="F357" s="48"/>
      <c r="G357" s="48"/>
      <c r="H357" s="48"/>
      <c r="I357" s="48"/>
      <c r="J357" s="48"/>
      <c r="K357" s="48"/>
      <c r="L357" s="48"/>
      <c r="M357" s="48"/>
      <c r="N357" s="48"/>
      <c r="O357" s="48"/>
      <c r="P357" s="2"/>
      <c r="Q357" s="2"/>
      <c r="R357" s="2"/>
      <c r="S357" s="2"/>
      <c r="T357" s="2"/>
      <c r="U357" s="2"/>
      <c r="V357" s="2"/>
      <c r="W357" s="2"/>
      <c r="X357" s="2"/>
      <c r="Y357" s="2"/>
      <c r="Z357" s="2"/>
    </row>
    <row r="358" spans="1:26" ht="15.75" customHeight="1">
      <c r="A358" s="48"/>
      <c r="B358" s="48"/>
      <c r="C358" s="48"/>
      <c r="D358" s="48"/>
      <c r="E358" s="48"/>
      <c r="F358" s="48"/>
      <c r="G358" s="48"/>
      <c r="H358" s="48"/>
      <c r="I358" s="48"/>
      <c r="J358" s="48"/>
      <c r="K358" s="48"/>
      <c r="L358" s="48"/>
      <c r="M358" s="48"/>
      <c r="N358" s="48"/>
      <c r="O358" s="48"/>
      <c r="P358" s="2"/>
      <c r="Q358" s="2"/>
      <c r="R358" s="2"/>
      <c r="S358" s="2"/>
      <c r="T358" s="2"/>
      <c r="U358" s="2"/>
      <c r="V358" s="2"/>
      <c r="W358" s="2"/>
      <c r="X358" s="2"/>
      <c r="Y358" s="2"/>
      <c r="Z358" s="2"/>
    </row>
    <row r="359" spans="1:26" ht="15.75" customHeight="1">
      <c r="A359" s="48"/>
      <c r="B359" s="48"/>
      <c r="C359" s="48"/>
      <c r="D359" s="48"/>
      <c r="E359" s="48"/>
      <c r="F359" s="48"/>
      <c r="G359" s="48"/>
      <c r="H359" s="48"/>
      <c r="I359" s="48"/>
      <c r="J359" s="48"/>
      <c r="K359" s="48"/>
      <c r="L359" s="48"/>
      <c r="M359" s="48"/>
      <c r="N359" s="48"/>
      <c r="O359" s="48"/>
      <c r="P359" s="2"/>
      <c r="Q359" s="2"/>
      <c r="R359" s="2"/>
      <c r="S359" s="2"/>
      <c r="T359" s="2"/>
      <c r="U359" s="2"/>
      <c r="V359" s="2"/>
      <c r="W359" s="2"/>
      <c r="X359" s="2"/>
      <c r="Y359" s="2"/>
      <c r="Z359" s="2"/>
    </row>
    <row r="360" spans="1:26" ht="15.75" customHeight="1">
      <c r="A360" s="48"/>
      <c r="B360" s="48"/>
      <c r="C360" s="48"/>
      <c r="D360" s="48"/>
      <c r="E360" s="48"/>
      <c r="F360" s="48"/>
      <c r="G360" s="48"/>
      <c r="H360" s="48"/>
      <c r="I360" s="48"/>
      <c r="J360" s="48"/>
      <c r="K360" s="48"/>
      <c r="L360" s="48"/>
      <c r="M360" s="48"/>
      <c r="N360" s="48"/>
      <c r="O360" s="48"/>
      <c r="P360" s="2"/>
      <c r="Q360" s="2"/>
      <c r="R360" s="2"/>
      <c r="S360" s="2"/>
      <c r="T360" s="2"/>
      <c r="U360" s="2"/>
      <c r="V360" s="2"/>
      <c r="W360" s="2"/>
      <c r="X360" s="2"/>
      <c r="Y360" s="2"/>
      <c r="Z360" s="2"/>
    </row>
    <row r="361" spans="1:26" ht="15.75" customHeight="1">
      <c r="A361" s="48"/>
      <c r="B361" s="48"/>
      <c r="C361" s="48"/>
      <c r="D361" s="48"/>
      <c r="E361" s="48"/>
      <c r="F361" s="48"/>
      <c r="G361" s="48"/>
      <c r="H361" s="48"/>
      <c r="I361" s="48"/>
      <c r="J361" s="48"/>
      <c r="K361" s="48"/>
      <c r="L361" s="48"/>
      <c r="M361" s="48"/>
      <c r="N361" s="48"/>
      <c r="O361" s="48"/>
      <c r="P361" s="2"/>
      <c r="Q361" s="2"/>
      <c r="R361" s="2"/>
      <c r="S361" s="2"/>
      <c r="T361" s="2"/>
      <c r="U361" s="2"/>
      <c r="V361" s="2"/>
      <c r="W361" s="2"/>
      <c r="X361" s="2"/>
      <c r="Y361" s="2"/>
      <c r="Z361" s="2"/>
    </row>
    <row r="362" spans="1:26" ht="15.75" customHeight="1">
      <c r="A362" s="48"/>
      <c r="B362" s="48"/>
      <c r="C362" s="48"/>
      <c r="D362" s="48"/>
      <c r="E362" s="48"/>
      <c r="F362" s="48"/>
      <c r="G362" s="48"/>
      <c r="H362" s="48"/>
      <c r="I362" s="48"/>
      <c r="J362" s="48"/>
      <c r="K362" s="48"/>
      <c r="L362" s="48"/>
      <c r="M362" s="48"/>
      <c r="N362" s="48"/>
      <c r="O362" s="48"/>
      <c r="P362" s="2"/>
      <c r="Q362" s="2"/>
      <c r="R362" s="2"/>
      <c r="S362" s="2"/>
      <c r="T362" s="2"/>
      <c r="U362" s="2"/>
      <c r="V362" s="2"/>
      <c r="W362" s="2"/>
      <c r="X362" s="2"/>
      <c r="Y362" s="2"/>
      <c r="Z362" s="2"/>
    </row>
    <row r="363" spans="1:26" ht="15.75" customHeight="1">
      <c r="A363" s="48"/>
      <c r="B363" s="48"/>
      <c r="C363" s="48"/>
      <c r="D363" s="48"/>
      <c r="E363" s="48"/>
      <c r="F363" s="48"/>
      <c r="G363" s="48"/>
      <c r="H363" s="48"/>
      <c r="I363" s="48"/>
      <c r="J363" s="48"/>
      <c r="K363" s="48"/>
      <c r="L363" s="48"/>
      <c r="M363" s="48"/>
      <c r="N363" s="48"/>
      <c r="O363" s="48"/>
      <c r="P363" s="2"/>
      <c r="Q363" s="2"/>
      <c r="R363" s="2"/>
      <c r="S363" s="2"/>
      <c r="T363" s="2"/>
      <c r="U363" s="2"/>
      <c r="V363" s="2"/>
      <c r="W363" s="2"/>
      <c r="X363" s="2"/>
      <c r="Y363" s="2"/>
      <c r="Z363" s="2"/>
    </row>
    <row r="364" spans="1:26" ht="15.75" customHeight="1">
      <c r="A364" s="48"/>
      <c r="B364" s="48"/>
      <c r="C364" s="48"/>
      <c r="D364" s="48"/>
      <c r="E364" s="48"/>
      <c r="F364" s="48"/>
      <c r="G364" s="48"/>
      <c r="H364" s="48"/>
      <c r="I364" s="48"/>
      <c r="J364" s="48"/>
      <c r="K364" s="48"/>
      <c r="L364" s="48"/>
      <c r="M364" s="48"/>
      <c r="N364" s="48"/>
      <c r="O364" s="48"/>
      <c r="P364" s="2"/>
      <c r="Q364" s="2"/>
      <c r="R364" s="2"/>
      <c r="S364" s="2"/>
      <c r="T364" s="2"/>
      <c r="U364" s="2"/>
      <c r="V364" s="2"/>
      <c r="W364" s="2"/>
      <c r="X364" s="2"/>
      <c r="Y364" s="2"/>
      <c r="Z364" s="2"/>
    </row>
    <row r="365" spans="1:26" ht="15.75" customHeight="1">
      <c r="A365" s="48"/>
      <c r="B365" s="48"/>
      <c r="C365" s="48"/>
      <c r="D365" s="48"/>
      <c r="E365" s="48"/>
      <c r="F365" s="48"/>
      <c r="G365" s="48"/>
      <c r="H365" s="48"/>
      <c r="I365" s="48"/>
      <c r="J365" s="48"/>
      <c r="K365" s="48"/>
      <c r="L365" s="48"/>
      <c r="M365" s="48"/>
      <c r="N365" s="48"/>
      <c r="O365" s="48"/>
      <c r="P365" s="2"/>
      <c r="Q365" s="2"/>
      <c r="R365" s="2"/>
      <c r="S365" s="2"/>
      <c r="T365" s="2"/>
      <c r="U365" s="2"/>
      <c r="V365" s="2"/>
      <c r="W365" s="2"/>
      <c r="X365" s="2"/>
      <c r="Y365" s="2"/>
      <c r="Z365" s="2"/>
    </row>
    <row r="366" spans="1:26" ht="15.75" customHeight="1">
      <c r="A366" s="48"/>
      <c r="B366" s="48"/>
      <c r="C366" s="48"/>
      <c r="D366" s="48"/>
      <c r="E366" s="48"/>
      <c r="F366" s="48"/>
      <c r="G366" s="48"/>
      <c r="H366" s="48"/>
      <c r="I366" s="48"/>
      <c r="J366" s="48"/>
      <c r="K366" s="48"/>
      <c r="L366" s="48"/>
      <c r="M366" s="48"/>
      <c r="N366" s="48"/>
      <c r="O366" s="48"/>
      <c r="P366" s="2"/>
      <c r="Q366" s="2"/>
      <c r="R366" s="2"/>
      <c r="S366" s="2"/>
      <c r="T366" s="2"/>
      <c r="U366" s="2"/>
      <c r="V366" s="2"/>
      <c r="W366" s="2"/>
      <c r="X366" s="2"/>
      <c r="Y366" s="2"/>
      <c r="Z366" s="2"/>
    </row>
    <row r="367" spans="1:26"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sheetProtection algorithmName="SHA-512" hashValue="xVO2mgp3BB2J3Mv6mJLzWMW0j7Q4YDZbYQP0eRuYh3yW7UXnM1E/GrBEzVxcWYwf0iXO1NlDVyzmzw3ceSxolA==" saltValue="OY7ehiBjZgEUrymEXmnhmA==" spinCount="100000" sheet="1" objects="1" scenarios="1" formatCells="0" formatColumns="0" formatRows="0" sort="0" autoFilter="0" pivotTables="0"/>
  <mergeCells count="126">
    <mergeCell ref="F290:H290"/>
    <mergeCell ref="A304:D304"/>
    <mergeCell ref="A305:B305"/>
    <mergeCell ref="C305:D305"/>
    <mergeCell ref="C306:D306"/>
    <mergeCell ref="A310:B310"/>
    <mergeCell ref="A313:D313"/>
    <mergeCell ref="A328:C328"/>
    <mergeCell ref="A331:C331"/>
    <mergeCell ref="A326:A327"/>
    <mergeCell ref="F247:H247"/>
    <mergeCell ref="B248:C248"/>
    <mergeCell ref="B256:C256"/>
    <mergeCell ref="A257:B257"/>
    <mergeCell ref="A261:D261"/>
    <mergeCell ref="C262:D262"/>
    <mergeCell ref="C263:D263"/>
    <mergeCell ref="C264:D264"/>
    <mergeCell ref="A265:B265"/>
    <mergeCell ref="C265:D265"/>
    <mergeCell ref="A75:B75"/>
    <mergeCell ref="A86:B86"/>
    <mergeCell ref="A88:D88"/>
    <mergeCell ref="C266:D266"/>
    <mergeCell ref="A266:B266"/>
    <mergeCell ref="A271:D271"/>
    <mergeCell ref="C272:D272"/>
    <mergeCell ref="A42:C42"/>
    <mergeCell ref="A52:B52"/>
    <mergeCell ref="A54:C54"/>
    <mergeCell ref="A64:B64"/>
    <mergeCell ref="A66:C66"/>
    <mergeCell ref="A77:C77"/>
    <mergeCell ref="C217:D217"/>
    <mergeCell ref="C218:D218"/>
    <mergeCell ref="C219:D219"/>
    <mergeCell ref="A212:B212"/>
    <mergeCell ref="C212:D212"/>
    <mergeCell ref="A215:D215"/>
    <mergeCell ref="A216:B216"/>
    <mergeCell ref="C216:D216"/>
    <mergeCell ref="A150:B150"/>
    <mergeCell ref="A152:D152"/>
    <mergeCell ref="A162:D162"/>
    <mergeCell ref="A33:E33"/>
    <mergeCell ref="A34:D34"/>
    <mergeCell ref="A35:D35"/>
    <mergeCell ref="A36:D36"/>
    <mergeCell ref="A37:D37"/>
    <mergeCell ref="A38:D38"/>
    <mergeCell ref="A39:D39"/>
    <mergeCell ref="A40:E40"/>
    <mergeCell ref="A41:C41"/>
    <mergeCell ref="A22:D22"/>
    <mergeCell ref="A23:D23"/>
    <mergeCell ref="A24:D24"/>
    <mergeCell ref="A25:D25"/>
    <mergeCell ref="A26:D26"/>
    <mergeCell ref="A28:C28"/>
    <mergeCell ref="A29:C29"/>
    <mergeCell ref="A30:C30"/>
    <mergeCell ref="A31:C31"/>
    <mergeCell ref="B14:C14"/>
    <mergeCell ref="D14:E14"/>
    <mergeCell ref="B15:C15"/>
    <mergeCell ref="D15:E15"/>
    <mergeCell ref="D16:E16"/>
    <mergeCell ref="B16:C16"/>
    <mergeCell ref="B17:C17"/>
    <mergeCell ref="D17:E17"/>
    <mergeCell ref="A19:E19"/>
    <mergeCell ref="A2:E2"/>
    <mergeCell ref="A3:E3"/>
    <mergeCell ref="A5:E5"/>
    <mergeCell ref="A6:B6"/>
    <mergeCell ref="C6:E6"/>
    <mergeCell ref="A7:E8"/>
    <mergeCell ref="B10:E10"/>
    <mergeCell ref="B11:E11"/>
    <mergeCell ref="A13:E13"/>
    <mergeCell ref="A207:B207"/>
    <mergeCell ref="C207:D207"/>
    <mergeCell ref="C208:D208"/>
    <mergeCell ref="C209:D209"/>
    <mergeCell ref="C210:D210"/>
    <mergeCell ref="A211:B211"/>
    <mergeCell ref="C211:D211"/>
    <mergeCell ref="A344:B344"/>
    <mergeCell ref="C307:D307"/>
    <mergeCell ref="C308:D308"/>
    <mergeCell ref="C309:D309"/>
    <mergeCell ref="C310:D310"/>
    <mergeCell ref="B278:C278"/>
    <mergeCell ref="B290:C290"/>
    <mergeCell ref="A342:B342"/>
    <mergeCell ref="A220:B220"/>
    <mergeCell ref="C220:D220"/>
    <mergeCell ref="A221:B221"/>
    <mergeCell ref="C221:D221"/>
    <mergeCell ref="A234:D234"/>
    <mergeCell ref="A246:D246"/>
    <mergeCell ref="A223:C223"/>
    <mergeCell ref="A89:D89"/>
    <mergeCell ref="A100:D100"/>
    <mergeCell ref="A101:D101"/>
    <mergeCell ref="A102:D102"/>
    <mergeCell ref="A99:B99"/>
    <mergeCell ref="A112:B112"/>
    <mergeCell ref="A196:C196"/>
    <mergeCell ref="A204:B204"/>
    <mergeCell ref="A206:D206"/>
    <mergeCell ref="A184:B184"/>
    <mergeCell ref="A186:C186"/>
    <mergeCell ref="A194:B194"/>
    <mergeCell ref="A114:D114"/>
    <mergeCell ref="A120:B120"/>
    <mergeCell ref="A122:D122"/>
    <mergeCell ref="A128:B128"/>
    <mergeCell ref="A130:D130"/>
    <mergeCell ref="A134:B134"/>
    <mergeCell ref="A136:D136"/>
    <mergeCell ref="A140:B140"/>
    <mergeCell ref="A142:D142"/>
    <mergeCell ref="A160:B160"/>
    <mergeCell ref="A172:B172"/>
    <mergeCell ref="A174:D174"/>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 footer="0"/>
  <pageSetup paperSize="9" fitToHeight="0" orientation="portrait"/>
  <tableParts count="2">
    <tablePart r:id="rId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6">
    <tabColor rgb="FF8DB3E2"/>
    <pageSetUpPr fitToPage="1"/>
  </sheetPr>
  <dimension ref="A1:Z1000"/>
  <sheetViews>
    <sheetView showGridLines="0" workbookViewId="0">
      <selection activeCell="I9" sqref="I9"/>
    </sheetView>
  </sheetViews>
  <sheetFormatPr defaultColWidth="14.42578125" defaultRowHeight="15" customHeight="1"/>
  <cols>
    <col min="1" max="1" width="30.7109375" customWidth="1"/>
    <col min="2" max="2" width="34.42578125" customWidth="1"/>
    <col min="3" max="4" width="31.5703125" customWidth="1"/>
    <col min="5" max="5" width="33.7109375" customWidth="1"/>
    <col min="6" max="6" width="18.140625" customWidth="1"/>
    <col min="7" max="10" width="9.140625" customWidth="1"/>
    <col min="11" max="26" width="8.7109375" customWidth="1"/>
  </cols>
  <sheetData>
    <row r="1" spans="1:26">
      <c r="A1" s="1"/>
      <c r="B1" s="2"/>
      <c r="C1" s="2"/>
      <c r="D1" s="2"/>
      <c r="E1" s="2"/>
      <c r="F1" s="2"/>
      <c r="G1" s="2"/>
      <c r="H1" s="2"/>
      <c r="I1" s="2"/>
      <c r="J1" s="2"/>
      <c r="K1" s="2"/>
      <c r="L1" s="2"/>
      <c r="M1" s="2"/>
      <c r="N1" s="2"/>
      <c r="O1" s="2"/>
      <c r="P1" s="2"/>
      <c r="Q1" s="2"/>
      <c r="R1" s="2"/>
      <c r="S1" s="2"/>
      <c r="T1" s="2"/>
      <c r="U1" s="2"/>
      <c r="V1" s="2"/>
      <c r="W1" s="2"/>
      <c r="X1" s="2"/>
      <c r="Y1" s="2"/>
      <c r="Z1" s="2"/>
    </row>
    <row r="2" spans="1:26" ht="48" customHeight="1">
      <c r="A2" s="207" t="s">
        <v>273</v>
      </c>
      <c r="B2" s="183"/>
      <c r="C2" s="183"/>
      <c r="D2" s="183"/>
      <c r="E2" s="180"/>
      <c r="F2" s="3"/>
      <c r="G2" s="3"/>
      <c r="H2" s="3"/>
      <c r="I2" s="3"/>
      <c r="J2" s="2"/>
      <c r="K2" s="2"/>
      <c r="L2" s="2"/>
      <c r="M2" s="2"/>
      <c r="N2" s="2"/>
      <c r="O2" s="2"/>
      <c r="P2" s="2"/>
      <c r="Q2" s="2"/>
      <c r="R2" s="2"/>
      <c r="S2" s="2"/>
      <c r="T2" s="2"/>
      <c r="U2" s="2"/>
      <c r="V2" s="2"/>
      <c r="W2" s="2"/>
      <c r="X2" s="2"/>
      <c r="Y2" s="2"/>
      <c r="Z2" s="2"/>
    </row>
    <row r="3" spans="1:26" ht="21.75" customHeight="1">
      <c r="A3" s="179" t="s">
        <v>1</v>
      </c>
      <c r="B3" s="183"/>
      <c r="C3" s="183"/>
      <c r="D3" s="183"/>
      <c r="E3" s="180"/>
      <c r="F3" s="2"/>
      <c r="G3" s="2"/>
      <c r="H3" s="2"/>
      <c r="I3" s="2"/>
      <c r="J3" s="2"/>
      <c r="K3" s="2"/>
      <c r="L3" s="2"/>
      <c r="M3" s="2"/>
      <c r="N3" s="2"/>
      <c r="O3" s="2"/>
      <c r="P3" s="2"/>
      <c r="Q3" s="2"/>
      <c r="R3" s="2"/>
      <c r="S3" s="2"/>
      <c r="T3" s="2"/>
      <c r="U3" s="2"/>
      <c r="V3" s="2"/>
      <c r="W3" s="2"/>
      <c r="X3" s="2"/>
      <c r="Y3" s="2"/>
      <c r="Z3" s="2"/>
    </row>
    <row r="4" spans="1:26" ht="21.75" customHeight="1">
      <c r="A4" s="4"/>
      <c r="B4" s="4"/>
      <c r="C4" s="4"/>
      <c r="D4" s="4"/>
      <c r="E4" s="4"/>
      <c r="F4" s="2"/>
      <c r="G4" s="2"/>
      <c r="H4" s="2"/>
      <c r="I4" s="2"/>
      <c r="J4" s="2"/>
      <c r="K4" s="2"/>
      <c r="L4" s="2"/>
      <c r="M4" s="2"/>
      <c r="N4" s="2"/>
      <c r="O4" s="2"/>
      <c r="P4" s="2"/>
      <c r="Q4" s="2"/>
      <c r="R4" s="2"/>
      <c r="S4" s="2"/>
      <c r="T4" s="2"/>
      <c r="U4" s="2"/>
      <c r="V4" s="2"/>
      <c r="W4" s="2"/>
      <c r="X4" s="2"/>
      <c r="Y4" s="2"/>
      <c r="Z4" s="2"/>
    </row>
    <row r="5" spans="1:26" ht="21.75" customHeight="1">
      <c r="A5" s="208" t="s">
        <v>2</v>
      </c>
      <c r="B5" s="183"/>
      <c r="C5" s="183"/>
      <c r="D5" s="183"/>
      <c r="E5" s="180"/>
      <c r="F5" s="2"/>
      <c r="G5" s="2"/>
      <c r="H5" s="2"/>
      <c r="I5" s="2"/>
      <c r="J5" s="2"/>
      <c r="K5" s="2"/>
      <c r="L5" s="2"/>
      <c r="M5" s="2"/>
      <c r="N5" s="2"/>
      <c r="O5" s="2"/>
      <c r="P5" s="2"/>
      <c r="Q5" s="2"/>
      <c r="R5" s="2"/>
      <c r="S5" s="2"/>
      <c r="T5" s="2"/>
      <c r="U5" s="2"/>
      <c r="V5" s="2"/>
      <c r="W5" s="2"/>
      <c r="X5" s="2"/>
      <c r="Y5" s="2"/>
      <c r="Z5" s="2"/>
    </row>
    <row r="6" spans="1:26" ht="21.75" customHeight="1">
      <c r="A6" s="208" t="s">
        <v>274</v>
      </c>
      <c r="B6" s="180"/>
      <c r="C6" s="232" t="s">
        <v>275</v>
      </c>
      <c r="D6" s="233"/>
      <c r="E6" s="234"/>
      <c r="F6" s="2"/>
      <c r="G6" s="2"/>
      <c r="H6" s="2"/>
      <c r="I6" s="2"/>
      <c r="J6" s="2"/>
      <c r="K6" s="2"/>
      <c r="L6" s="2"/>
      <c r="M6" s="2"/>
      <c r="N6" s="2"/>
      <c r="O6" s="2"/>
      <c r="P6" s="2"/>
      <c r="Q6" s="2"/>
      <c r="R6" s="2"/>
      <c r="S6" s="2"/>
      <c r="T6" s="2"/>
      <c r="U6" s="2"/>
      <c r="V6" s="2"/>
      <c r="W6" s="2"/>
      <c r="X6" s="2"/>
      <c r="Y6" s="2"/>
      <c r="Z6" s="2"/>
    </row>
    <row r="7" spans="1:26" ht="24" customHeight="1">
      <c r="A7" s="235" t="s">
        <v>631</v>
      </c>
      <c r="B7" s="236"/>
      <c r="C7" s="236"/>
      <c r="D7" s="236"/>
      <c r="E7" s="237"/>
      <c r="F7" s="2"/>
      <c r="G7" s="2"/>
      <c r="H7" s="2"/>
      <c r="I7" s="2"/>
      <c r="J7" s="2"/>
      <c r="K7" s="2"/>
      <c r="L7" s="2"/>
      <c r="M7" s="2"/>
      <c r="N7" s="2"/>
      <c r="O7" s="2"/>
      <c r="P7" s="2"/>
      <c r="Q7" s="2"/>
      <c r="R7" s="2"/>
      <c r="S7" s="2"/>
      <c r="T7" s="2"/>
      <c r="U7" s="2"/>
      <c r="V7" s="2"/>
      <c r="W7" s="2"/>
      <c r="X7" s="2"/>
      <c r="Y7" s="2"/>
      <c r="Z7" s="2"/>
    </row>
    <row r="8" spans="1:26" ht="66" customHeight="1">
      <c r="A8" s="238"/>
      <c r="B8" s="239"/>
      <c r="C8" s="239"/>
      <c r="D8" s="239"/>
      <c r="E8" s="240"/>
      <c r="F8" s="2"/>
      <c r="G8" s="2"/>
      <c r="H8" s="2"/>
      <c r="I8" s="2"/>
      <c r="J8" s="2"/>
      <c r="K8" s="2"/>
      <c r="L8" s="2"/>
      <c r="M8" s="2"/>
      <c r="N8" s="2"/>
      <c r="O8" s="2"/>
      <c r="P8" s="2"/>
      <c r="Q8" s="2"/>
      <c r="R8" s="2"/>
      <c r="S8" s="2"/>
      <c r="T8" s="2"/>
      <c r="U8" s="2"/>
      <c r="V8" s="2"/>
      <c r="W8" s="2"/>
      <c r="X8" s="2"/>
      <c r="Y8" s="2"/>
      <c r="Z8" s="2"/>
    </row>
    <row r="9" spans="1:26" ht="21.75" customHeight="1">
      <c r="A9" s="4"/>
      <c r="B9" s="4"/>
      <c r="C9" s="4"/>
      <c r="D9" s="4"/>
      <c r="E9" s="4"/>
      <c r="F9" s="2"/>
      <c r="G9" s="2"/>
      <c r="H9" s="2"/>
      <c r="I9" s="2"/>
      <c r="J9" s="2"/>
      <c r="K9" s="2"/>
      <c r="L9" s="2"/>
      <c r="M9" s="2"/>
      <c r="N9" s="2"/>
      <c r="O9" s="2"/>
      <c r="P9" s="2"/>
      <c r="Q9" s="2"/>
      <c r="R9" s="2"/>
      <c r="S9" s="2"/>
      <c r="T9" s="2"/>
      <c r="U9" s="2"/>
      <c r="V9" s="2"/>
      <c r="W9" s="2"/>
      <c r="X9" s="2"/>
      <c r="Y9" s="2"/>
      <c r="Z9" s="2"/>
    </row>
    <row r="10" spans="1:26" ht="28.5" customHeight="1">
      <c r="A10" s="5" t="s">
        <v>5</v>
      </c>
      <c r="B10" s="215"/>
      <c r="C10" s="242"/>
      <c r="D10" s="242"/>
      <c r="E10" s="217"/>
      <c r="F10" s="2"/>
      <c r="G10" s="2"/>
      <c r="H10" s="2"/>
      <c r="I10" s="2"/>
      <c r="J10" s="2"/>
      <c r="K10" s="2"/>
      <c r="L10" s="2"/>
      <c r="M10" s="2"/>
      <c r="N10" s="2"/>
      <c r="O10" s="2"/>
      <c r="P10" s="2"/>
      <c r="Q10" s="2"/>
      <c r="R10" s="2"/>
      <c r="S10" s="2"/>
      <c r="T10" s="2"/>
      <c r="U10" s="2"/>
      <c r="V10" s="2"/>
      <c r="W10" s="2"/>
      <c r="X10" s="2"/>
      <c r="Y10" s="2"/>
      <c r="Z10" s="2"/>
    </row>
    <row r="11" spans="1:26" ht="28.5" customHeight="1">
      <c r="A11" s="5" t="s">
        <v>6</v>
      </c>
      <c r="B11" s="215"/>
      <c r="C11" s="242"/>
      <c r="D11" s="242"/>
      <c r="E11" s="217"/>
      <c r="F11" s="2"/>
      <c r="G11" s="2"/>
      <c r="H11" s="2"/>
      <c r="I11" s="2"/>
      <c r="J11" s="2"/>
      <c r="K11" s="2"/>
      <c r="L11" s="2"/>
      <c r="M11" s="2"/>
      <c r="N11" s="2"/>
      <c r="O11" s="2"/>
      <c r="P11" s="2"/>
      <c r="Q11" s="2"/>
      <c r="R11" s="2"/>
      <c r="S11" s="2"/>
      <c r="T11" s="2"/>
      <c r="U11" s="2"/>
      <c r="V11" s="2"/>
      <c r="W11" s="2"/>
      <c r="X11" s="2"/>
      <c r="Y11" s="2"/>
      <c r="Z11" s="2"/>
    </row>
    <row r="12" spans="1:26">
      <c r="A12" s="6"/>
      <c r="B12" s="6"/>
      <c r="C12" s="6"/>
      <c r="D12" s="2"/>
      <c r="E12" s="2"/>
      <c r="F12" s="2"/>
      <c r="G12" s="2"/>
      <c r="H12" s="2"/>
      <c r="I12" s="2"/>
      <c r="J12" s="2"/>
      <c r="K12" s="2"/>
      <c r="L12" s="2"/>
      <c r="M12" s="2"/>
      <c r="N12" s="2"/>
      <c r="O12" s="2"/>
      <c r="P12" s="2"/>
      <c r="Q12" s="2"/>
      <c r="R12" s="2"/>
      <c r="S12" s="2"/>
      <c r="T12" s="2"/>
      <c r="U12" s="2"/>
      <c r="V12" s="2"/>
      <c r="W12" s="2"/>
      <c r="X12" s="2"/>
      <c r="Y12" s="2"/>
      <c r="Z12" s="2"/>
    </row>
    <row r="13" spans="1:26" ht="24" customHeight="1">
      <c r="A13" s="179" t="s">
        <v>7</v>
      </c>
      <c r="B13" s="183"/>
      <c r="C13" s="183"/>
      <c r="D13" s="183"/>
      <c r="E13" s="180"/>
      <c r="F13" s="2"/>
      <c r="G13" s="2"/>
      <c r="H13" s="2"/>
      <c r="I13" s="2"/>
      <c r="J13" s="2"/>
      <c r="K13" s="2"/>
      <c r="L13" s="2"/>
      <c r="M13" s="2"/>
      <c r="N13" s="2"/>
      <c r="O13" s="2"/>
      <c r="P13" s="2"/>
      <c r="Q13" s="2"/>
      <c r="R13" s="2"/>
      <c r="S13" s="2"/>
      <c r="T13" s="2"/>
      <c r="U13" s="2"/>
      <c r="V13" s="2"/>
      <c r="W13" s="2"/>
      <c r="X13" s="2"/>
      <c r="Y13" s="2"/>
      <c r="Z13" s="2"/>
    </row>
    <row r="14" spans="1:26" ht="24" customHeight="1">
      <c r="A14" s="7" t="s">
        <v>8</v>
      </c>
      <c r="B14" s="218" t="s">
        <v>9</v>
      </c>
      <c r="C14" s="180"/>
      <c r="D14" s="219" t="s">
        <v>10</v>
      </c>
      <c r="E14" s="217"/>
      <c r="F14" s="2"/>
      <c r="G14" s="2"/>
      <c r="H14" s="2"/>
      <c r="I14" s="2"/>
      <c r="J14" s="2"/>
      <c r="K14" s="2"/>
      <c r="L14" s="2"/>
      <c r="M14" s="2"/>
      <c r="N14" s="2"/>
      <c r="O14" s="2"/>
      <c r="P14" s="2"/>
      <c r="Q14" s="2"/>
      <c r="R14" s="2"/>
      <c r="S14" s="2"/>
      <c r="T14" s="2"/>
      <c r="U14" s="2"/>
      <c r="V14" s="2"/>
      <c r="W14" s="2"/>
      <c r="X14" s="2"/>
      <c r="Y14" s="2"/>
      <c r="Z14" s="2"/>
    </row>
    <row r="15" spans="1:26" ht="24" customHeight="1">
      <c r="A15" s="7" t="s">
        <v>11</v>
      </c>
      <c r="B15" s="218" t="s">
        <v>12</v>
      </c>
      <c r="C15" s="180"/>
      <c r="D15" s="219"/>
      <c r="E15" s="217"/>
      <c r="F15" s="2"/>
      <c r="G15" s="2"/>
      <c r="H15" s="2"/>
      <c r="I15" s="2"/>
      <c r="J15" s="2"/>
      <c r="K15" s="2"/>
      <c r="L15" s="2"/>
      <c r="M15" s="2"/>
      <c r="N15" s="2"/>
      <c r="O15" s="2"/>
      <c r="P15" s="2"/>
      <c r="Q15" s="2"/>
      <c r="R15" s="2"/>
      <c r="S15" s="2"/>
      <c r="T15" s="2"/>
      <c r="U15" s="2"/>
      <c r="V15" s="2"/>
      <c r="W15" s="2"/>
      <c r="X15" s="2"/>
      <c r="Y15" s="2"/>
      <c r="Z15" s="2"/>
    </row>
    <row r="16" spans="1:26" ht="24" customHeight="1">
      <c r="A16" s="7" t="s">
        <v>13</v>
      </c>
      <c r="B16" s="218" t="s">
        <v>14</v>
      </c>
      <c r="C16" s="180"/>
      <c r="D16" s="219" t="s">
        <v>15</v>
      </c>
      <c r="E16" s="217"/>
      <c r="F16" s="2"/>
      <c r="G16" s="2"/>
      <c r="H16" s="2"/>
      <c r="I16" s="2"/>
      <c r="J16" s="2"/>
      <c r="K16" s="2"/>
      <c r="L16" s="2"/>
      <c r="M16" s="2"/>
      <c r="N16" s="2"/>
      <c r="O16" s="2"/>
      <c r="P16" s="2"/>
      <c r="Q16" s="2"/>
      <c r="R16" s="2"/>
      <c r="S16" s="2"/>
      <c r="T16" s="2"/>
      <c r="U16" s="2"/>
      <c r="V16" s="2"/>
      <c r="W16" s="2"/>
      <c r="X16" s="2"/>
      <c r="Y16" s="2"/>
      <c r="Z16" s="2"/>
    </row>
    <row r="17" spans="1:26" ht="24" customHeight="1">
      <c r="A17" s="7" t="s">
        <v>16</v>
      </c>
      <c r="B17" s="218" t="s">
        <v>17</v>
      </c>
      <c r="C17" s="180"/>
      <c r="D17" s="220"/>
      <c r="E17" s="221"/>
      <c r="F17" s="2"/>
      <c r="G17" s="2"/>
      <c r="H17" s="2"/>
      <c r="I17" s="2"/>
      <c r="J17" s="2"/>
      <c r="K17" s="2"/>
      <c r="L17" s="2"/>
      <c r="M17" s="2"/>
      <c r="N17" s="2"/>
      <c r="O17" s="2"/>
      <c r="P17" s="2"/>
      <c r="Q17" s="2"/>
      <c r="R17" s="2"/>
      <c r="S17" s="2"/>
      <c r="T17" s="2"/>
      <c r="U17" s="2"/>
      <c r="V17" s="2"/>
      <c r="W17" s="2"/>
      <c r="X17" s="2"/>
      <c r="Y17" s="2"/>
      <c r="Z17" s="2"/>
    </row>
    <row r="18" spans="1:26">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c r="A19" s="179" t="s">
        <v>276</v>
      </c>
      <c r="B19" s="183"/>
      <c r="C19" s="183"/>
      <c r="D19" s="183"/>
      <c r="E19" s="180"/>
      <c r="F19" s="2"/>
      <c r="G19" s="2"/>
      <c r="H19" s="2"/>
      <c r="I19" s="2"/>
      <c r="J19" s="2"/>
      <c r="K19" s="2"/>
      <c r="L19" s="2"/>
      <c r="M19" s="2"/>
      <c r="N19" s="2"/>
      <c r="O19" s="2"/>
      <c r="P19" s="2"/>
      <c r="Q19" s="2"/>
      <c r="R19" s="2"/>
      <c r="S19" s="2"/>
      <c r="T19" s="2"/>
      <c r="U19" s="2"/>
      <c r="V19" s="2"/>
      <c r="W19" s="2"/>
      <c r="X19" s="2"/>
      <c r="Y19" s="2"/>
      <c r="Z19" s="2"/>
    </row>
    <row r="20" spans="1:26" ht="27.75" customHeight="1">
      <c r="A20" s="8" t="s">
        <v>19</v>
      </c>
      <c r="B20" s="8" t="s">
        <v>20</v>
      </c>
      <c r="C20" s="8" t="s">
        <v>21</v>
      </c>
      <c r="D20" s="8" t="s">
        <v>22</v>
      </c>
      <c r="E20" s="8" t="s">
        <v>23</v>
      </c>
      <c r="F20" s="2"/>
      <c r="G20" s="2"/>
      <c r="H20" s="2"/>
      <c r="I20" s="2"/>
      <c r="J20" s="2"/>
      <c r="K20" s="2"/>
      <c r="L20" s="2"/>
      <c r="M20" s="2"/>
      <c r="N20" s="2"/>
      <c r="O20" s="2"/>
      <c r="P20" s="2"/>
      <c r="Q20" s="2"/>
      <c r="R20" s="2"/>
      <c r="S20" s="2"/>
      <c r="T20" s="2"/>
      <c r="U20" s="2"/>
      <c r="V20" s="2"/>
      <c r="W20" s="2"/>
      <c r="X20" s="2"/>
      <c r="Y20" s="2"/>
      <c r="Z20" s="2"/>
    </row>
    <row r="21" spans="1:26" ht="27.75" customHeight="1">
      <c r="A21" s="9" t="s">
        <v>24</v>
      </c>
      <c r="B21" s="10">
        <v>12</v>
      </c>
      <c r="C21" s="10">
        <v>12</v>
      </c>
      <c r="D21" s="10">
        <v>0</v>
      </c>
      <c r="E21" s="11">
        <v>12</v>
      </c>
      <c r="F21" s="2"/>
      <c r="G21" s="2"/>
      <c r="H21" s="2"/>
      <c r="I21" s="2"/>
      <c r="J21" s="2"/>
      <c r="K21" s="2"/>
      <c r="L21" s="2"/>
      <c r="M21" s="2"/>
      <c r="N21" s="2"/>
      <c r="O21" s="2"/>
      <c r="P21" s="2"/>
      <c r="Q21" s="2"/>
      <c r="R21" s="2"/>
      <c r="S21" s="2"/>
      <c r="T21" s="2"/>
      <c r="U21" s="2"/>
      <c r="V21" s="2"/>
      <c r="W21" s="2"/>
      <c r="X21" s="2"/>
      <c r="Y21" s="2"/>
      <c r="Z21" s="2"/>
    </row>
    <row r="22" spans="1:26" ht="17.25" customHeight="1">
      <c r="A22" s="222" t="s">
        <v>277</v>
      </c>
      <c r="B22" s="183"/>
      <c r="C22" s="183"/>
      <c r="D22" s="180"/>
      <c r="E22" s="12">
        <v>200</v>
      </c>
      <c r="F22" s="2"/>
      <c r="G22" s="2"/>
      <c r="H22" s="2"/>
      <c r="I22" s="2"/>
      <c r="J22" s="2"/>
      <c r="K22" s="2"/>
      <c r="L22" s="2"/>
      <c r="M22" s="2"/>
      <c r="N22" s="2"/>
      <c r="O22" s="2"/>
      <c r="P22" s="2"/>
      <c r="Q22" s="2"/>
      <c r="R22" s="2"/>
      <c r="S22" s="2"/>
      <c r="T22" s="2"/>
      <c r="U22" s="2"/>
      <c r="V22" s="2"/>
      <c r="W22" s="2"/>
      <c r="X22" s="2"/>
      <c r="Y22" s="2"/>
      <c r="Z22" s="2"/>
    </row>
    <row r="23" spans="1:26" ht="17.25" customHeight="1">
      <c r="A23" s="218" t="s">
        <v>26</v>
      </c>
      <c r="B23" s="183"/>
      <c r="C23" s="183"/>
      <c r="D23" s="180"/>
      <c r="E23" s="14">
        <v>31.8</v>
      </c>
      <c r="F23" s="2"/>
      <c r="G23" s="2"/>
      <c r="H23" s="2"/>
      <c r="I23" s="2"/>
      <c r="J23" s="2"/>
      <c r="K23" s="2"/>
      <c r="L23" s="2"/>
      <c r="M23" s="2"/>
      <c r="N23" s="2"/>
      <c r="O23" s="2"/>
      <c r="P23" s="2"/>
      <c r="Q23" s="2"/>
      <c r="R23" s="2"/>
      <c r="S23" s="2"/>
      <c r="T23" s="2"/>
      <c r="U23" s="2"/>
      <c r="V23" s="2"/>
      <c r="W23" s="2"/>
      <c r="X23" s="2"/>
      <c r="Y23" s="2"/>
      <c r="Z23" s="2"/>
    </row>
    <row r="24" spans="1:26" ht="17.25" customHeight="1">
      <c r="A24" s="218" t="s">
        <v>27</v>
      </c>
      <c r="B24" s="183"/>
      <c r="C24" s="183"/>
      <c r="D24" s="180"/>
      <c r="E24" s="14">
        <v>116.92</v>
      </c>
      <c r="F24" s="2"/>
      <c r="G24" s="2"/>
      <c r="H24" s="2"/>
      <c r="I24" s="2"/>
      <c r="J24" s="2"/>
      <c r="K24" s="2"/>
      <c r="L24" s="2"/>
      <c r="M24" s="2"/>
      <c r="N24" s="2"/>
      <c r="O24" s="2"/>
      <c r="P24" s="2"/>
      <c r="Q24" s="2"/>
      <c r="R24" s="2"/>
      <c r="S24" s="2"/>
      <c r="T24" s="2"/>
      <c r="U24" s="2"/>
      <c r="V24" s="2"/>
      <c r="W24" s="2"/>
      <c r="X24" s="2"/>
      <c r="Y24" s="2"/>
      <c r="Z24" s="2"/>
    </row>
    <row r="25" spans="1:26" ht="17.25" customHeight="1">
      <c r="A25" s="218" t="s">
        <v>278</v>
      </c>
      <c r="B25" s="183"/>
      <c r="C25" s="183"/>
      <c r="D25" s="180"/>
      <c r="E25" s="14">
        <f>E23+E24</f>
        <v>148.72</v>
      </c>
      <c r="F25" s="2"/>
      <c r="G25" s="2"/>
      <c r="H25" s="2"/>
      <c r="I25" s="2"/>
      <c r="J25" s="2"/>
      <c r="K25" s="2"/>
      <c r="L25" s="2"/>
      <c r="M25" s="2"/>
      <c r="N25" s="2"/>
      <c r="O25" s="2"/>
      <c r="P25" s="2"/>
      <c r="Q25" s="2"/>
      <c r="R25" s="2"/>
      <c r="S25" s="2"/>
      <c r="T25" s="2"/>
      <c r="U25" s="2"/>
      <c r="V25" s="2"/>
      <c r="W25" s="2"/>
      <c r="X25" s="2"/>
      <c r="Y25" s="2"/>
      <c r="Z25" s="2"/>
    </row>
    <row r="26" spans="1:26" ht="17.25" customHeight="1">
      <c r="A26" s="222" t="s">
        <v>279</v>
      </c>
      <c r="B26" s="183"/>
      <c r="C26" s="183"/>
      <c r="D26" s="180"/>
      <c r="E26" s="14">
        <f>E25*E22</f>
        <v>29744</v>
      </c>
      <c r="F26" s="2"/>
      <c r="G26" s="2"/>
      <c r="H26" s="2"/>
      <c r="I26" s="2"/>
      <c r="J26" s="2"/>
      <c r="K26" s="2"/>
      <c r="L26" s="2"/>
      <c r="M26" s="2"/>
      <c r="N26" s="2"/>
      <c r="O26" s="2"/>
      <c r="P26" s="2"/>
      <c r="Q26" s="2"/>
      <c r="R26" s="2"/>
      <c r="S26" s="2"/>
      <c r="T26" s="2"/>
      <c r="U26" s="2"/>
      <c r="V26" s="2"/>
      <c r="W26" s="2"/>
      <c r="X26" s="2"/>
      <c r="Y26" s="2"/>
      <c r="Z26" s="2"/>
    </row>
    <row r="27" spans="1:26" ht="15.75" customHeight="1">
      <c r="A27" s="15"/>
      <c r="B27" s="2"/>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c r="A28" s="223" t="s">
        <v>30</v>
      </c>
      <c r="B28" s="183"/>
      <c r="C28" s="180"/>
      <c r="D28" s="16" t="s">
        <v>31</v>
      </c>
      <c r="E28" s="17"/>
      <c r="F28" s="2"/>
      <c r="G28" s="2"/>
      <c r="H28" s="2"/>
      <c r="I28" s="2"/>
      <c r="J28" s="2"/>
      <c r="K28" s="2"/>
      <c r="L28" s="2"/>
      <c r="M28" s="2"/>
      <c r="N28" s="2"/>
      <c r="O28" s="2"/>
      <c r="P28" s="2"/>
      <c r="Q28" s="2"/>
      <c r="R28" s="2"/>
      <c r="S28" s="2"/>
      <c r="T28" s="2"/>
      <c r="U28" s="2"/>
      <c r="V28" s="2"/>
      <c r="W28" s="2"/>
      <c r="X28" s="2"/>
      <c r="Y28" s="2"/>
      <c r="Z28" s="2"/>
    </row>
    <row r="29" spans="1:26" ht="15.75" customHeight="1">
      <c r="A29" s="222" t="s">
        <v>280</v>
      </c>
      <c r="B29" s="183"/>
      <c r="C29" s="180"/>
      <c r="D29" s="18" t="s">
        <v>33</v>
      </c>
      <c r="E29" s="17"/>
      <c r="F29" s="2"/>
      <c r="G29" s="2"/>
      <c r="H29" s="2"/>
      <c r="I29" s="2"/>
      <c r="J29" s="2"/>
      <c r="K29" s="2"/>
      <c r="L29" s="2"/>
      <c r="M29" s="2"/>
      <c r="N29" s="2"/>
      <c r="O29" s="2"/>
      <c r="P29" s="2"/>
      <c r="Q29" s="2"/>
      <c r="R29" s="2"/>
      <c r="S29" s="2"/>
      <c r="T29" s="2"/>
      <c r="U29" s="2"/>
      <c r="V29" s="2"/>
      <c r="W29" s="2"/>
      <c r="X29" s="2"/>
      <c r="Y29" s="2"/>
      <c r="Z29" s="2"/>
    </row>
    <row r="30" spans="1:26" ht="15.75" customHeight="1">
      <c r="A30" s="222" t="s">
        <v>281</v>
      </c>
      <c r="B30" s="183"/>
      <c r="C30" s="180"/>
      <c r="D30" s="18" t="s">
        <v>35</v>
      </c>
      <c r="E30" s="4"/>
      <c r="F30" s="2"/>
      <c r="G30" s="2"/>
      <c r="H30" s="2"/>
      <c r="I30" s="2"/>
      <c r="J30" s="2"/>
      <c r="K30" s="2"/>
      <c r="L30" s="2"/>
      <c r="M30" s="2"/>
      <c r="N30" s="2"/>
      <c r="O30" s="2"/>
      <c r="P30" s="2"/>
      <c r="Q30" s="2"/>
      <c r="R30" s="2"/>
      <c r="S30" s="2"/>
      <c r="T30" s="2"/>
      <c r="U30" s="2"/>
      <c r="V30" s="2"/>
      <c r="W30" s="2"/>
      <c r="X30" s="2"/>
      <c r="Y30" s="2"/>
      <c r="Z30" s="2"/>
    </row>
    <row r="31" spans="1:26" ht="15.75" customHeight="1">
      <c r="A31" s="222" t="s">
        <v>282</v>
      </c>
      <c r="B31" s="183"/>
      <c r="C31" s="180"/>
      <c r="D31" s="18" t="s">
        <v>37</v>
      </c>
      <c r="E31" s="4"/>
      <c r="F31" s="2"/>
      <c r="G31" s="2"/>
      <c r="H31" s="2"/>
      <c r="I31" s="2"/>
      <c r="J31" s="2"/>
      <c r="K31" s="2"/>
      <c r="L31" s="2"/>
      <c r="M31" s="2"/>
      <c r="N31" s="2"/>
      <c r="O31" s="2"/>
      <c r="P31" s="2"/>
      <c r="Q31" s="2"/>
      <c r="R31" s="2"/>
      <c r="S31" s="2"/>
      <c r="T31" s="2"/>
      <c r="U31" s="2"/>
      <c r="V31" s="2"/>
      <c r="W31" s="2"/>
      <c r="X31" s="2"/>
      <c r="Y31" s="2"/>
      <c r="Z31" s="2"/>
    </row>
    <row r="32" spans="1:26" ht="15.75" customHeight="1">
      <c r="A32" s="19"/>
      <c r="B32" s="19"/>
      <c r="C32" s="19"/>
      <c r="D32" s="19"/>
      <c r="E32" s="2"/>
      <c r="F32" s="2"/>
      <c r="G32" s="2"/>
      <c r="H32" s="2"/>
      <c r="I32" s="2"/>
      <c r="J32" s="2"/>
      <c r="K32" s="2"/>
      <c r="L32" s="2"/>
      <c r="M32" s="2"/>
      <c r="N32" s="2"/>
      <c r="O32" s="2"/>
      <c r="P32" s="2"/>
      <c r="Q32" s="2"/>
      <c r="R32" s="2"/>
      <c r="S32" s="2"/>
      <c r="T32" s="2"/>
      <c r="U32" s="2"/>
      <c r="V32" s="2"/>
      <c r="W32" s="2"/>
      <c r="X32" s="2"/>
      <c r="Y32" s="2"/>
      <c r="Z32" s="2"/>
    </row>
    <row r="33" spans="1:26" ht="15.75" customHeight="1">
      <c r="A33" s="224" t="s">
        <v>30</v>
      </c>
      <c r="B33" s="183"/>
      <c r="C33" s="183"/>
      <c r="D33" s="183"/>
      <c r="E33" s="180"/>
      <c r="F33" s="2"/>
      <c r="G33" s="2"/>
      <c r="H33" s="2"/>
      <c r="I33" s="2"/>
      <c r="J33" s="2"/>
      <c r="K33" s="2"/>
      <c r="L33" s="2"/>
      <c r="M33" s="2"/>
      <c r="N33" s="2"/>
      <c r="O33" s="2"/>
      <c r="P33" s="2"/>
      <c r="Q33" s="2"/>
      <c r="R33" s="2"/>
      <c r="S33" s="2"/>
      <c r="T33" s="2"/>
      <c r="U33" s="2"/>
      <c r="V33" s="2"/>
      <c r="W33" s="2"/>
      <c r="X33" s="2"/>
      <c r="Y33" s="2"/>
      <c r="Z33" s="2"/>
    </row>
    <row r="34" spans="1:26" ht="15" customHeight="1">
      <c r="A34" s="225" t="s">
        <v>38</v>
      </c>
      <c r="B34" s="183"/>
      <c r="C34" s="183"/>
      <c r="D34" s="180"/>
      <c r="E34" s="20">
        <v>12</v>
      </c>
      <c r="F34" s="2"/>
      <c r="G34" s="2"/>
      <c r="H34" s="2"/>
      <c r="I34" s="2"/>
      <c r="J34" s="2"/>
      <c r="K34" s="2"/>
      <c r="L34" s="2"/>
      <c r="M34" s="2"/>
      <c r="N34" s="2"/>
      <c r="O34" s="2"/>
      <c r="P34" s="2"/>
      <c r="Q34" s="2"/>
      <c r="R34" s="2"/>
      <c r="S34" s="2"/>
      <c r="T34" s="2"/>
      <c r="U34" s="2"/>
      <c r="V34" s="2"/>
      <c r="W34" s="2"/>
      <c r="X34" s="2"/>
      <c r="Y34" s="2"/>
      <c r="Z34" s="2"/>
    </row>
    <row r="35" spans="1:26" ht="15" customHeight="1">
      <c r="A35" s="225" t="s">
        <v>39</v>
      </c>
      <c r="B35" s="183"/>
      <c r="C35" s="183"/>
      <c r="D35" s="180"/>
      <c r="E35" s="20" t="s">
        <v>40</v>
      </c>
      <c r="F35" s="2"/>
      <c r="G35" s="2"/>
      <c r="H35" s="2"/>
      <c r="I35" s="2"/>
      <c r="J35" s="2"/>
      <c r="K35" s="2"/>
      <c r="L35" s="2"/>
      <c r="M35" s="2"/>
      <c r="N35" s="2"/>
      <c r="O35" s="2"/>
      <c r="P35" s="2"/>
      <c r="Q35" s="2"/>
      <c r="R35" s="2"/>
      <c r="S35" s="2"/>
      <c r="T35" s="2"/>
      <c r="U35" s="2"/>
      <c r="V35" s="2"/>
      <c r="W35" s="2"/>
      <c r="X35" s="2"/>
      <c r="Y35" s="2"/>
      <c r="Z35" s="2"/>
    </row>
    <row r="36" spans="1:26" ht="15.75" customHeight="1">
      <c r="A36" s="225" t="s">
        <v>41</v>
      </c>
      <c r="B36" s="183"/>
      <c r="C36" s="183"/>
      <c r="D36" s="180"/>
      <c r="E36" s="21">
        <v>5.9</v>
      </c>
      <c r="F36" s="2"/>
      <c r="G36" s="2"/>
      <c r="H36" s="2"/>
      <c r="I36" s="2"/>
      <c r="J36" s="2"/>
      <c r="K36" s="2"/>
      <c r="L36" s="2"/>
      <c r="M36" s="2"/>
      <c r="N36" s="2"/>
      <c r="O36" s="2"/>
      <c r="P36" s="2"/>
      <c r="Q36" s="2"/>
      <c r="R36" s="2"/>
      <c r="S36" s="2"/>
      <c r="T36" s="2"/>
      <c r="U36" s="2"/>
      <c r="V36" s="2"/>
      <c r="W36" s="2"/>
      <c r="X36" s="2"/>
      <c r="Y36" s="2"/>
      <c r="Z36" s="2"/>
    </row>
    <row r="37" spans="1:26" ht="15.75" customHeight="1">
      <c r="A37" s="222" t="s">
        <v>42</v>
      </c>
      <c r="B37" s="183"/>
      <c r="C37" s="183"/>
      <c r="D37" s="180"/>
      <c r="E37" s="22">
        <v>6.24</v>
      </c>
      <c r="F37" s="2"/>
      <c r="G37" s="2"/>
      <c r="H37" s="2"/>
      <c r="I37" s="2"/>
      <c r="J37" s="2"/>
      <c r="K37" s="2"/>
      <c r="L37" s="2"/>
      <c r="M37" s="2"/>
      <c r="N37" s="2"/>
      <c r="O37" s="2"/>
      <c r="P37" s="2"/>
      <c r="Q37" s="2"/>
      <c r="R37" s="2"/>
      <c r="S37" s="2"/>
      <c r="T37" s="2"/>
      <c r="U37" s="2"/>
      <c r="V37" s="2"/>
      <c r="W37" s="2"/>
      <c r="X37" s="2"/>
      <c r="Y37" s="2"/>
      <c r="Z37" s="2"/>
    </row>
    <row r="38" spans="1:26" ht="15.75" customHeight="1">
      <c r="A38" s="222" t="s">
        <v>43</v>
      </c>
      <c r="B38" s="183"/>
      <c r="C38" s="183"/>
      <c r="D38" s="180"/>
      <c r="E38" s="164">
        <v>0</v>
      </c>
      <c r="F38" s="48"/>
      <c r="G38" s="48"/>
      <c r="H38" s="48"/>
      <c r="I38" s="48"/>
      <c r="J38" s="48"/>
      <c r="K38" s="2"/>
      <c r="L38" s="2"/>
      <c r="M38" s="2"/>
      <c r="N38" s="2"/>
      <c r="O38" s="2"/>
      <c r="P38" s="2"/>
      <c r="Q38" s="2"/>
      <c r="R38" s="2"/>
      <c r="S38" s="2"/>
      <c r="T38" s="2"/>
      <c r="U38" s="2"/>
      <c r="V38" s="2"/>
      <c r="W38" s="2"/>
      <c r="X38" s="2"/>
      <c r="Y38" s="2"/>
      <c r="Z38" s="2"/>
    </row>
    <row r="39" spans="1:26" ht="15.75" customHeight="1">
      <c r="A39" s="189" t="s">
        <v>44</v>
      </c>
      <c r="B39" s="183"/>
      <c r="C39" s="183"/>
      <c r="D39" s="180"/>
      <c r="E39" s="23"/>
      <c r="F39" s="48"/>
      <c r="G39" s="48"/>
      <c r="H39" s="48"/>
      <c r="I39" s="48"/>
      <c r="J39" s="48"/>
      <c r="K39" s="2"/>
      <c r="L39" s="2"/>
      <c r="M39" s="2"/>
      <c r="N39" s="2"/>
      <c r="O39" s="2"/>
      <c r="P39" s="2"/>
      <c r="Q39" s="2"/>
      <c r="R39" s="2"/>
      <c r="S39" s="2"/>
      <c r="T39" s="2"/>
      <c r="U39" s="2"/>
      <c r="V39" s="2"/>
      <c r="W39" s="2"/>
      <c r="X39" s="2"/>
      <c r="Y39" s="2"/>
      <c r="Z39" s="2"/>
    </row>
    <row r="40" spans="1:26" ht="8.25" customHeight="1">
      <c r="A40" s="226"/>
      <c r="B40" s="210"/>
      <c r="C40" s="210"/>
      <c r="D40" s="210"/>
      <c r="E40" s="210"/>
      <c r="F40" s="48"/>
      <c r="G40" s="48"/>
      <c r="H40" s="48"/>
      <c r="I40" s="48"/>
      <c r="J40" s="48"/>
      <c r="K40" s="2"/>
      <c r="L40" s="2"/>
      <c r="M40" s="2"/>
      <c r="N40" s="2"/>
      <c r="O40" s="2"/>
      <c r="P40" s="2"/>
      <c r="Q40" s="2"/>
      <c r="R40" s="2"/>
      <c r="S40" s="2"/>
      <c r="T40" s="2"/>
      <c r="U40" s="2"/>
      <c r="V40" s="2"/>
      <c r="W40" s="2"/>
      <c r="X40" s="2"/>
      <c r="Y40" s="2"/>
      <c r="Z40" s="2"/>
    </row>
    <row r="41" spans="1:26" ht="25.5" customHeight="1">
      <c r="A41" s="194" t="s">
        <v>45</v>
      </c>
      <c r="B41" s="183"/>
      <c r="C41" s="180"/>
      <c r="D41" s="48"/>
      <c r="E41" s="48"/>
      <c r="F41" s="48"/>
      <c r="G41" s="48"/>
      <c r="H41" s="48"/>
      <c r="I41" s="48"/>
      <c r="J41" s="48"/>
      <c r="K41" s="48"/>
      <c r="L41" s="48"/>
      <c r="M41" s="48"/>
      <c r="N41" s="48"/>
      <c r="O41" s="48"/>
      <c r="P41" s="2"/>
      <c r="Q41" s="2"/>
      <c r="R41" s="2"/>
      <c r="S41" s="2"/>
      <c r="T41" s="2"/>
      <c r="U41" s="2"/>
      <c r="V41" s="2"/>
      <c r="W41" s="2"/>
      <c r="X41" s="2"/>
      <c r="Y41" s="2"/>
      <c r="Z41" s="2"/>
    </row>
    <row r="42" spans="1:26" ht="25.5" customHeight="1">
      <c r="A42" s="182" t="s">
        <v>46</v>
      </c>
      <c r="B42" s="183"/>
      <c r="C42" s="180"/>
      <c r="D42" s="48"/>
      <c r="E42" s="48"/>
      <c r="F42" s="48"/>
      <c r="G42" s="48"/>
      <c r="H42" s="48"/>
      <c r="I42" s="48"/>
      <c r="J42" s="48"/>
      <c r="K42" s="48"/>
      <c r="L42" s="48"/>
      <c r="M42" s="48"/>
      <c r="N42" s="48"/>
      <c r="O42" s="48"/>
      <c r="P42" s="2"/>
      <c r="Q42" s="2"/>
      <c r="R42" s="2"/>
      <c r="S42" s="2"/>
      <c r="T42" s="2"/>
      <c r="U42" s="2"/>
      <c r="V42" s="2"/>
      <c r="W42" s="2"/>
      <c r="X42" s="2"/>
      <c r="Y42" s="2"/>
      <c r="Z42" s="2"/>
    </row>
    <row r="43" spans="1:26" ht="15.75" customHeight="1">
      <c r="A43" s="16" t="s">
        <v>47</v>
      </c>
      <c r="B43" s="16" t="s">
        <v>48</v>
      </c>
      <c r="C43" s="16" t="s">
        <v>49</v>
      </c>
      <c r="D43" s="48"/>
      <c r="E43" s="48"/>
      <c r="F43" s="48"/>
      <c r="G43" s="48"/>
      <c r="H43" s="48"/>
      <c r="I43" s="48"/>
      <c r="J43" s="48"/>
      <c r="K43" s="48"/>
      <c r="L43" s="48"/>
      <c r="M43" s="48"/>
      <c r="N43" s="48"/>
      <c r="O43" s="48"/>
      <c r="P43" s="2"/>
      <c r="Q43" s="2"/>
      <c r="R43" s="2"/>
      <c r="S43" s="2"/>
      <c r="T43" s="2"/>
      <c r="U43" s="2"/>
      <c r="V43" s="2"/>
      <c r="W43" s="2"/>
      <c r="X43" s="2"/>
      <c r="Y43" s="2"/>
      <c r="Z43" s="2"/>
    </row>
    <row r="44" spans="1:26" ht="15.75" customHeight="1">
      <c r="A44" s="47" t="s">
        <v>8</v>
      </c>
      <c r="B44" s="43" t="s">
        <v>50</v>
      </c>
      <c r="C44" s="165">
        <v>0</v>
      </c>
      <c r="D44" s="48"/>
      <c r="E44" s="48"/>
      <c r="F44" s="48"/>
      <c r="G44" s="48"/>
      <c r="H44" s="48"/>
      <c r="I44" s="48"/>
      <c r="J44" s="48"/>
      <c r="K44" s="48"/>
      <c r="L44" s="48"/>
      <c r="M44" s="48"/>
      <c r="N44" s="48"/>
      <c r="O44" s="48"/>
      <c r="P44" s="2"/>
      <c r="Q44" s="2"/>
      <c r="R44" s="2"/>
      <c r="S44" s="2"/>
      <c r="T44" s="2"/>
      <c r="U44" s="2"/>
      <c r="V44" s="2"/>
      <c r="W44" s="2"/>
      <c r="X44" s="2"/>
      <c r="Y44" s="2"/>
      <c r="Z44" s="2"/>
    </row>
    <row r="45" spans="1:26" ht="15.75" customHeight="1">
      <c r="A45" s="47" t="s">
        <v>11</v>
      </c>
      <c r="B45" s="43" t="s">
        <v>51</v>
      </c>
      <c r="C45" s="165">
        <v>0</v>
      </c>
      <c r="D45" s="48"/>
      <c r="E45" s="48"/>
      <c r="F45" s="48"/>
      <c r="G45" s="48"/>
      <c r="H45" s="48"/>
      <c r="I45" s="48"/>
      <c r="J45" s="48"/>
      <c r="K45" s="48"/>
      <c r="L45" s="48"/>
      <c r="M45" s="48"/>
      <c r="N45" s="48"/>
      <c r="O45" s="48"/>
      <c r="P45" s="2"/>
      <c r="Q45" s="2"/>
      <c r="R45" s="2"/>
      <c r="S45" s="2"/>
      <c r="T45" s="2"/>
      <c r="U45" s="2"/>
      <c r="V45" s="2"/>
      <c r="W45" s="2"/>
      <c r="X45" s="2"/>
      <c r="Y45" s="2"/>
      <c r="Z45" s="2"/>
    </row>
    <row r="46" spans="1:26" ht="15.75" customHeight="1">
      <c r="A46" s="47" t="s">
        <v>13</v>
      </c>
      <c r="B46" s="43" t="s">
        <v>52</v>
      </c>
      <c r="C46" s="165">
        <v>0</v>
      </c>
      <c r="D46" s="163"/>
      <c r="E46" s="48"/>
      <c r="F46" s="48"/>
      <c r="G46" s="48"/>
      <c r="H46" s="48"/>
      <c r="I46" s="48"/>
      <c r="J46" s="48"/>
      <c r="K46" s="48"/>
      <c r="L46" s="48"/>
      <c r="M46" s="48"/>
      <c r="N46" s="48"/>
      <c r="O46" s="48"/>
      <c r="P46" s="2"/>
      <c r="Q46" s="2"/>
      <c r="R46" s="2"/>
      <c r="S46" s="2"/>
      <c r="T46" s="2"/>
      <c r="U46" s="2"/>
      <c r="V46" s="2"/>
      <c r="W46" s="2"/>
      <c r="X46" s="2"/>
      <c r="Y46" s="2"/>
      <c r="Z46" s="2"/>
    </row>
    <row r="47" spans="1:26" ht="15.75" customHeight="1">
      <c r="A47" s="47" t="s">
        <v>16</v>
      </c>
      <c r="B47" s="43" t="s">
        <v>53</v>
      </c>
      <c r="C47" s="165"/>
      <c r="D47" s="48"/>
      <c r="E47" s="48"/>
      <c r="F47" s="48"/>
      <c r="G47" s="48"/>
      <c r="H47" s="48"/>
      <c r="I47" s="48"/>
      <c r="J47" s="48"/>
      <c r="K47" s="48"/>
      <c r="L47" s="48"/>
      <c r="M47" s="48"/>
      <c r="N47" s="48"/>
      <c r="O47" s="48"/>
      <c r="P47" s="2"/>
      <c r="Q47" s="2"/>
      <c r="R47" s="2"/>
      <c r="S47" s="2"/>
      <c r="T47" s="2"/>
      <c r="U47" s="2"/>
      <c r="V47" s="2"/>
      <c r="W47" s="2"/>
      <c r="X47" s="2"/>
      <c r="Y47" s="2"/>
      <c r="Z47" s="2"/>
    </row>
    <row r="48" spans="1:26" ht="15.75" customHeight="1">
      <c r="A48" s="47" t="s">
        <v>54</v>
      </c>
      <c r="B48" s="43" t="s">
        <v>55</v>
      </c>
      <c r="C48" s="165"/>
      <c r="D48" s="48"/>
      <c r="E48" s="48"/>
      <c r="F48" s="48"/>
      <c r="G48" s="48"/>
      <c r="H48" s="48"/>
      <c r="I48" s="48"/>
      <c r="J48" s="48"/>
      <c r="K48" s="48"/>
      <c r="L48" s="48"/>
      <c r="M48" s="48"/>
      <c r="N48" s="48"/>
      <c r="O48" s="48"/>
      <c r="P48" s="2"/>
      <c r="Q48" s="2"/>
      <c r="R48" s="2"/>
      <c r="S48" s="2"/>
      <c r="T48" s="2"/>
      <c r="U48" s="2"/>
      <c r="V48" s="2"/>
      <c r="W48" s="2"/>
      <c r="X48" s="2"/>
      <c r="Y48" s="2"/>
      <c r="Z48" s="2"/>
    </row>
    <row r="49" spans="1:26" ht="15.75" customHeight="1">
      <c r="A49" s="47" t="s">
        <v>56</v>
      </c>
      <c r="B49" s="43" t="s">
        <v>57</v>
      </c>
      <c r="C49" s="165"/>
      <c r="D49" s="48"/>
      <c r="E49" s="48"/>
      <c r="F49" s="48"/>
      <c r="G49" s="48"/>
      <c r="H49" s="48"/>
      <c r="I49" s="48"/>
      <c r="J49" s="48"/>
      <c r="K49" s="48"/>
      <c r="L49" s="48"/>
      <c r="M49" s="48"/>
      <c r="N49" s="48"/>
      <c r="O49" s="48"/>
      <c r="P49" s="2"/>
      <c r="Q49" s="2"/>
      <c r="R49" s="2"/>
      <c r="S49" s="2"/>
      <c r="T49" s="2"/>
      <c r="U49" s="2"/>
      <c r="V49" s="2"/>
      <c r="W49" s="2"/>
      <c r="X49" s="2"/>
      <c r="Y49" s="2"/>
      <c r="Z49" s="2"/>
    </row>
    <row r="50" spans="1:26" ht="15.75" customHeight="1">
      <c r="A50" s="47" t="s">
        <v>58</v>
      </c>
      <c r="B50" s="43" t="s">
        <v>59</v>
      </c>
      <c r="C50" s="165">
        <v>0</v>
      </c>
      <c r="D50" s="48"/>
      <c r="E50" s="48"/>
      <c r="F50" s="48"/>
      <c r="G50" s="48"/>
      <c r="H50" s="48"/>
      <c r="I50" s="48"/>
      <c r="J50" s="48"/>
      <c r="K50" s="48"/>
      <c r="L50" s="48"/>
      <c r="M50" s="48"/>
      <c r="N50" s="48"/>
      <c r="O50" s="48"/>
      <c r="P50" s="2"/>
      <c r="Q50" s="2"/>
      <c r="R50" s="2"/>
      <c r="S50" s="2"/>
      <c r="T50" s="2"/>
      <c r="U50" s="2"/>
      <c r="V50" s="2"/>
      <c r="W50" s="2"/>
      <c r="X50" s="2"/>
      <c r="Y50" s="2"/>
      <c r="Z50" s="2"/>
    </row>
    <row r="51" spans="1:26" ht="15.75" customHeight="1">
      <c r="A51" s="47" t="s">
        <v>60</v>
      </c>
      <c r="B51" s="43" t="s">
        <v>61</v>
      </c>
      <c r="C51" s="165"/>
      <c r="D51" s="48"/>
      <c r="E51" s="48"/>
      <c r="F51" s="48"/>
      <c r="G51" s="48"/>
      <c r="H51" s="48"/>
      <c r="I51" s="48"/>
      <c r="J51" s="48"/>
      <c r="K51" s="48"/>
      <c r="L51" s="48"/>
      <c r="M51" s="48"/>
      <c r="N51" s="48"/>
      <c r="O51" s="48"/>
      <c r="P51" s="2"/>
      <c r="Q51" s="2"/>
      <c r="R51" s="2"/>
      <c r="S51" s="2"/>
      <c r="T51" s="2"/>
      <c r="U51" s="2"/>
      <c r="V51" s="2"/>
      <c r="W51" s="2"/>
      <c r="X51" s="2"/>
      <c r="Y51" s="2"/>
      <c r="Z51" s="2"/>
    </row>
    <row r="52" spans="1:26" ht="28.5" customHeight="1">
      <c r="A52" s="179" t="s">
        <v>62</v>
      </c>
      <c r="B52" s="180"/>
      <c r="C52" s="24">
        <f>SUM(C44:C51)</f>
        <v>0</v>
      </c>
      <c r="D52" s="48"/>
      <c r="E52" s="48"/>
      <c r="F52" s="48"/>
      <c r="G52" s="48"/>
      <c r="H52" s="48"/>
      <c r="I52" s="48"/>
      <c r="J52" s="48"/>
      <c r="K52" s="48"/>
      <c r="L52" s="48"/>
      <c r="M52" s="48"/>
      <c r="N52" s="48"/>
      <c r="O52" s="48"/>
      <c r="P52" s="2"/>
      <c r="Q52" s="2"/>
      <c r="R52" s="2"/>
      <c r="S52" s="2"/>
      <c r="T52" s="2"/>
      <c r="U52" s="2"/>
      <c r="V52" s="2"/>
      <c r="W52" s="2"/>
      <c r="X52" s="2"/>
      <c r="Y52" s="2"/>
      <c r="Z52" s="2"/>
    </row>
    <row r="53" spans="1:26" ht="15.75" customHeight="1">
      <c r="A53" s="25"/>
      <c r="B53" s="48"/>
      <c r="C53" s="48"/>
      <c r="D53" s="48"/>
      <c r="E53" s="48"/>
      <c r="F53" s="48"/>
      <c r="G53" s="48"/>
      <c r="H53" s="48"/>
      <c r="I53" s="48"/>
      <c r="J53" s="48"/>
      <c r="K53" s="48"/>
      <c r="L53" s="48"/>
      <c r="M53" s="48"/>
      <c r="N53" s="48"/>
      <c r="O53" s="48"/>
      <c r="P53" s="2"/>
      <c r="Q53" s="2"/>
      <c r="R53" s="2"/>
      <c r="S53" s="2"/>
      <c r="T53" s="2"/>
      <c r="U53" s="2"/>
      <c r="V53" s="2"/>
      <c r="W53" s="2"/>
      <c r="X53" s="2"/>
      <c r="Y53" s="2"/>
      <c r="Z53" s="2"/>
    </row>
    <row r="54" spans="1:26" ht="15.75" customHeight="1">
      <c r="A54" s="186" t="s">
        <v>63</v>
      </c>
      <c r="B54" s="183"/>
      <c r="C54" s="180"/>
      <c r="D54" s="48"/>
      <c r="E54" s="48"/>
      <c r="F54" s="48"/>
      <c r="G54" s="48"/>
      <c r="H54" s="48"/>
      <c r="I54" s="48"/>
      <c r="J54" s="48"/>
      <c r="K54" s="48"/>
      <c r="L54" s="48"/>
      <c r="M54" s="48"/>
      <c r="N54" s="48"/>
      <c r="O54" s="48"/>
      <c r="P54" s="2"/>
      <c r="Q54" s="2"/>
      <c r="R54" s="2"/>
      <c r="S54" s="2"/>
      <c r="T54" s="2"/>
      <c r="U54" s="2"/>
      <c r="V54" s="2"/>
      <c r="W54" s="2"/>
      <c r="X54" s="2"/>
      <c r="Y54" s="2"/>
      <c r="Z54" s="2"/>
    </row>
    <row r="55" spans="1:26" ht="15.75" customHeight="1">
      <c r="A55" s="26" t="s">
        <v>47</v>
      </c>
      <c r="B55" s="26" t="s">
        <v>48</v>
      </c>
      <c r="C55" s="26" t="s">
        <v>49</v>
      </c>
      <c r="D55" s="48"/>
      <c r="E55" s="48"/>
      <c r="F55" s="48"/>
      <c r="G55" s="48"/>
      <c r="H55" s="48"/>
      <c r="I55" s="48"/>
      <c r="J55" s="48"/>
      <c r="K55" s="48"/>
      <c r="L55" s="48"/>
      <c r="M55" s="48"/>
      <c r="N55" s="48"/>
      <c r="O55" s="48"/>
      <c r="P55" s="2"/>
      <c r="Q55" s="2"/>
      <c r="R55" s="2"/>
      <c r="S55" s="2"/>
      <c r="T55" s="2"/>
      <c r="U55" s="2"/>
      <c r="V55" s="2"/>
      <c r="W55" s="2"/>
      <c r="X55" s="2"/>
      <c r="Y55" s="2"/>
      <c r="Z55" s="2"/>
    </row>
    <row r="56" spans="1:26" ht="15.75" customHeight="1">
      <c r="A56" s="47" t="s">
        <v>8</v>
      </c>
      <c r="B56" s="43" t="s">
        <v>50</v>
      </c>
      <c r="C56" s="165">
        <v>0</v>
      </c>
      <c r="D56" s="48"/>
      <c r="E56" s="48"/>
      <c r="F56" s="48"/>
      <c r="G56" s="48"/>
      <c r="H56" s="48"/>
      <c r="I56" s="48"/>
      <c r="J56" s="48"/>
      <c r="K56" s="48"/>
      <c r="L56" s="48"/>
      <c r="M56" s="48"/>
      <c r="N56" s="48"/>
      <c r="O56" s="48"/>
      <c r="P56" s="2"/>
      <c r="Q56" s="2"/>
      <c r="R56" s="2"/>
      <c r="S56" s="2"/>
      <c r="T56" s="2"/>
      <c r="U56" s="2"/>
      <c r="V56" s="2"/>
      <c r="W56" s="2"/>
      <c r="X56" s="2"/>
      <c r="Y56" s="2"/>
      <c r="Z56" s="2"/>
    </row>
    <row r="57" spans="1:26" ht="15.75" customHeight="1">
      <c r="A57" s="47" t="s">
        <v>11</v>
      </c>
      <c r="B57" s="43" t="s">
        <v>51</v>
      </c>
      <c r="C57" s="165">
        <v>0</v>
      </c>
      <c r="D57" s="48"/>
      <c r="E57" s="48"/>
      <c r="F57" s="48"/>
      <c r="G57" s="48"/>
      <c r="H57" s="48"/>
      <c r="I57" s="48"/>
      <c r="J57" s="48"/>
      <c r="K57" s="48"/>
      <c r="L57" s="48"/>
      <c r="M57" s="48"/>
      <c r="N57" s="48"/>
      <c r="O57" s="48"/>
      <c r="P57" s="2"/>
      <c r="Q57" s="2"/>
      <c r="R57" s="2"/>
      <c r="S57" s="2"/>
      <c r="T57" s="2"/>
      <c r="U57" s="2"/>
      <c r="V57" s="2"/>
      <c r="W57" s="2"/>
      <c r="X57" s="2"/>
      <c r="Y57" s="2"/>
      <c r="Z57" s="2"/>
    </row>
    <row r="58" spans="1:26" ht="15.75" customHeight="1">
      <c r="A58" s="47" t="s">
        <v>13</v>
      </c>
      <c r="B58" s="43" t="s">
        <v>52</v>
      </c>
      <c r="C58" s="165"/>
      <c r="D58" s="48"/>
      <c r="E58" s="48"/>
      <c r="F58" s="48"/>
      <c r="G58" s="48"/>
      <c r="H58" s="48"/>
      <c r="I58" s="48"/>
      <c r="J58" s="48"/>
      <c r="K58" s="48"/>
      <c r="L58" s="48"/>
      <c r="M58" s="48"/>
      <c r="N58" s="48"/>
      <c r="O58" s="48"/>
      <c r="P58" s="2"/>
      <c r="Q58" s="2"/>
      <c r="R58" s="2"/>
      <c r="S58" s="2"/>
      <c r="T58" s="2"/>
      <c r="U58" s="2"/>
      <c r="V58" s="2"/>
      <c r="W58" s="2"/>
      <c r="X58" s="2"/>
      <c r="Y58" s="2"/>
      <c r="Z58" s="2"/>
    </row>
    <row r="59" spans="1:26" ht="15.75" customHeight="1">
      <c r="A59" s="47" t="s">
        <v>16</v>
      </c>
      <c r="B59" s="43" t="s">
        <v>53</v>
      </c>
      <c r="C59" s="165"/>
      <c r="D59" s="48"/>
      <c r="E59" s="48"/>
      <c r="F59" s="48"/>
      <c r="G59" s="48"/>
      <c r="H59" s="48"/>
      <c r="I59" s="48"/>
      <c r="J59" s="48"/>
      <c r="K59" s="48"/>
      <c r="L59" s="48"/>
      <c r="M59" s="48"/>
      <c r="N59" s="48"/>
      <c r="O59" s="48"/>
      <c r="P59" s="2"/>
      <c r="Q59" s="2"/>
      <c r="R59" s="2"/>
      <c r="S59" s="2"/>
      <c r="T59" s="2"/>
      <c r="U59" s="2"/>
      <c r="V59" s="2"/>
      <c r="W59" s="2"/>
      <c r="X59" s="2"/>
      <c r="Y59" s="2"/>
      <c r="Z59" s="2"/>
    </row>
    <row r="60" spans="1:26" ht="15.75" customHeight="1">
      <c r="A60" s="47" t="s">
        <v>54</v>
      </c>
      <c r="B60" s="43" t="s">
        <v>55</v>
      </c>
      <c r="C60" s="165"/>
      <c r="D60" s="48"/>
      <c r="E60" s="48"/>
      <c r="F60" s="48"/>
      <c r="G60" s="48"/>
      <c r="H60" s="48"/>
      <c r="I60" s="48"/>
      <c r="J60" s="48"/>
      <c r="K60" s="48"/>
      <c r="L60" s="48"/>
      <c r="M60" s="48"/>
      <c r="N60" s="48"/>
      <c r="O60" s="48"/>
      <c r="P60" s="2"/>
      <c r="Q60" s="2"/>
      <c r="R60" s="2"/>
      <c r="S60" s="2"/>
      <c r="T60" s="2"/>
      <c r="U60" s="2"/>
      <c r="V60" s="2"/>
      <c r="W60" s="2"/>
      <c r="X60" s="2"/>
      <c r="Y60" s="2"/>
      <c r="Z60" s="2"/>
    </row>
    <row r="61" spans="1:26" ht="15.75" customHeight="1">
      <c r="A61" s="47" t="s">
        <v>56</v>
      </c>
      <c r="B61" s="43" t="s">
        <v>57</v>
      </c>
      <c r="C61" s="165"/>
      <c r="D61" s="48"/>
      <c r="E61" s="48"/>
      <c r="F61" s="48"/>
      <c r="G61" s="48"/>
      <c r="H61" s="48"/>
      <c r="I61" s="48"/>
      <c r="J61" s="48"/>
      <c r="K61" s="48"/>
      <c r="L61" s="48"/>
      <c r="M61" s="48"/>
      <c r="N61" s="48"/>
      <c r="O61" s="48"/>
      <c r="P61" s="2"/>
      <c r="Q61" s="2"/>
      <c r="R61" s="2"/>
      <c r="S61" s="2"/>
      <c r="T61" s="2"/>
      <c r="U61" s="2"/>
      <c r="V61" s="2"/>
      <c r="W61" s="2"/>
      <c r="X61" s="2"/>
      <c r="Y61" s="2"/>
      <c r="Z61" s="2"/>
    </row>
    <row r="62" spans="1:26" ht="15.75" customHeight="1">
      <c r="A62" s="47" t="s">
        <v>58</v>
      </c>
      <c r="B62" s="43" t="s">
        <v>59</v>
      </c>
      <c r="C62" s="165"/>
      <c r="D62" s="48"/>
      <c r="E62" s="48"/>
      <c r="F62" s="48"/>
      <c r="G62" s="48"/>
      <c r="H62" s="48"/>
      <c r="I62" s="48"/>
      <c r="J62" s="48"/>
      <c r="K62" s="48"/>
      <c r="L62" s="48"/>
      <c r="M62" s="48"/>
      <c r="N62" s="48"/>
      <c r="O62" s="48"/>
      <c r="P62" s="2"/>
      <c r="Q62" s="2"/>
      <c r="R62" s="2"/>
      <c r="S62" s="2"/>
      <c r="T62" s="2"/>
      <c r="U62" s="2"/>
      <c r="V62" s="2"/>
      <c r="W62" s="2"/>
      <c r="X62" s="2"/>
      <c r="Y62" s="2"/>
      <c r="Z62" s="2"/>
    </row>
    <row r="63" spans="1:26" ht="15.75" customHeight="1">
      <c r="A63" s="47" t="s">
        <v>60</v>
      </c>
      <c r="B63" s="43" t="s">
        <v>61</v>
      </c>
      <c r="C63" s="165"/>
      <c r="D63" s="48"/>
      <c r="E63" s="48"/>
      <c r="F63" s="48"/>
      <c r="G63" s="48"/>
      <c r="H63" s="48"/>
      <c r="I63" s="48"/>
      <c r="J63" s="48"/>
      <c r="K63" s="48"/>
      <c r="L63" s="48"/>
      <c r="M63" s="48"/>
      <c r="N63" s="48"/>
      <c r="O63" s="48"/>
      <c r="P63" s="2"/>
      <c r="Q63" s="2"/>
      <c r="R63" s="2"/>
      <c r="S63" s="2"/>
      <c r="T63" s="2"/>
      <c r="U63" s="2"/>
      <c r="V63" s="2"/>
      <c r="W63" s="2"/>
      <c r="X63" s="2"/>
      <c r="Y63" s="2"/>
      <c r="Z63" s="2"/>
    </row>
    <row r="64" spans="1:26" ht="15.75" customHeight="1">
      <c r="A64" s="181" t="s">
        <v>62</v>
      </c>
      <c r="B64" s="180"/>
      <c r="C64" s="27">
        <f>SUM(C56:C63)</f>
        <v>0</v>
      </c>
      <c r="D64" s="48"/>
      <c r="E64" s="48"/>
      <c r="F64" s="48"/>
      <c r="G64" s="48"/>
      <c r="H64" s="48"/>
      <c r="I64" s="48"/>
      <c r="J64" s="48"/>
      <c r="K64" s="48"/>
      <c r="L64" s="48"/>
      <c r="M64" s="48"/>
      <c r="N64" s="48"/>
      <c r="O64" s="48"/>
      <c r="P64" s="2"/>
      <c r="Q64" s="2"/>
      <c r="R64" s="2"/>
      <c r="S64" s="2"/>
      <c r="T64" s="2"/>
      <c r="U64" s="2"/>
      <c r="V64" s="2"/>
      <c r="W64" s="2"/>
      <c r="X64" s="2"/>
      <c r="Y64" s="2"/>
      <c r="Z64" s="2"/>
    </row>
    <row r="65" spans="1:26" ht="15.75" customHeight="1">
      <c r="A65" s="25"/>
      <c r="B65" s="48"/>
      <c r="C65" s="48"/>
      <c r="D65" s="48"/>
      <c r="E65" s="48"/>
      <c r="F65" s="48"/>
      <c r="G65" s="48"/>
      <c r="H65" s="48"/>
      <c r="I65" s="48"/>
      <c r="J65" s="48"/>
      <c r="K65" s="48"/>
      <c r="L65" s="48"/>
      <c r="M65" s="48"/>
      <c r="N65" s="48"/>
      <c r="O65" s="48"/>
      <c r="P65" s="2"/>
      <c r="Q65" s="2"/>
      <c r="R65" s="2"/>
      <c r="S65" s="2"/>
      <c r="T65" s="2"/>
      <c r="U65" s="2"/>
      <c r="V65" s="2"/>
      <c r="W65" s="2"/>
      <c r="X65" s="2"/>
      <c r="Y65" s="2"/>
      <c r="Z65" s="2"/>
    </row>
    <row r="66" spans="1:26" ht="15.75" customHeight="1">
      <c r="A66" s="182" t="s">
        <v>64</v>
      </c>
      <c r="B66" s="183"/>
      <c r="C66" s="180"/>
      <c r="D66" s="48"/>
      <c r="E66" s="48"/>
      <c r="F66" s="48"/>
      <c r="G66" s="48"/>
      <c r="H66" s="48"/>
      <c r="I66" s="48"/>
      <c r="J66" s="48"/>
      <c r="K66" s="48"/>
      <c r="L66" s="48"/>
      <c r="M66" s="48"/>
      <c r="N66" s="48"/>
      <c r="O66" s="48"/>
      <c r="P66" s="2"/>
      <c r="Q66" s="2"/>
      <c r="R66" s="2"/>
      <c r="S66" s="2"/>
      <c r="T66" s="2"/>
      <c r="U66" s="2"/>
      <c r="V66" s="2"/>
      <c r="W66" s="2"/>
      <c r="X66" s="2"/>
      <c r="Y66" s="2"/>
      <c r="Z66" s="2"/>
    </row>
    <row r="67" spans="1:26" ht="15.75" customHeight="1">
      <c r="A67" s="16" t="s">
        <v>65</v>
      </c>
      <c r="B67" s="16" t="s">
        <v>66</v>
      </c>
      <c r="C67" s="16" t="s">
        <v>49</v>
      </c>
      <c r="D67" s="48"/>
      <c r="E67" s="48"/>
      <c r="F67" s="48"/>
      <c r="G67" s="48"/>
      <c r="H67" s="48"/>
      <c r="I67" s="48"/>
      <c r="J67" s="48"/>
      <c r="K67" s="48"/>
      <c r="L67" s="48"/>
      <c r="M67" s="48"/>
      <c r="N67" s="48"/>
      <c r="O67" s="48"/>
      <c r="P67" s="2"/>
      <c r="Q67" s="2"/>
      <c r="R67" s="2"/>
      <c r="S67" s="2"/>
      <c r="T67" s="2"/>
      <c r="U67" s="2"/>
      <c r="V67" s="2"/>
      <c r="W67" s="2"/>
      <c r="X67" s="2"/>
      <c r="Y67" s="2"/>
      <c r="Z67" s="2"/>
    </row>
    <row r="68" spans="1:26" ht="15.75" customHeight="1">
      <c r="A68" s="47" t="s">
        <v>8</v>
      </c>
      <c r="B68" s="43" t="s">
        <v>67</v>
      </c>
      <c r="C68" s="165">
        <v>0</v>
      </c>
      <c r="D68" s="48"/>
      <c r="E68" s="48"/>
      <c r="F68" s="48"/>
      <c r="G68" s="48"/>
      <c r="H68" s="48"/>
      <c r="I68" s="48"/>
      <c r="J68" s="48"/>
      <c r="K68" s="48"/>
      <c r="L68" s="48"/>
      <c r="M68" s="48"/>
      <c r="N68" s="48"/>
      <c r="O68" s="48"/>
      <c r="P68" s="2"/>
      <c r="Q68" s="2"/>
      <c r="R68" s="2"/>
      <c r="S68" s="2"/>
      <c r="T68" s="2"/>
      <c r="U68" s="2"/>
      <c r="V68" s="2"/>
      <c r="W68" s="2"/>
      <c r="X68" s="2"/>
      <c r="Y68" s="2"/>
      <c r="Z68" s="2"/>
    </row>
    <row r="69" spans="1:26" ht="15.75" customHeight="1">
      <c r="A69" s="47" t="s">
        <v>68</v>
      </c>
      <c r="B69" s="43" t="s">
        <v>69</v>
      </c>
      <c r="C69" s="165">
        <v>0</v>
      </c>
      <c r="D69" s="48"/>
      <c r="E69" s="48"/>
      <c r="F69" s="48"/>
      <c r="G69" s="48"/>
      <c r="H69" s="48"/>
      <c r="I69" s="48"/>
      <c r="J69" s="48"/>
      <c r="K69" s="48"/>
      <c r="L69" s="48"/>
      <c r="M69" s="48"/>
      <c r="N69" s="48"/>
      <c r="O69" s="48"/>
      <c r="P69" s="2"/>
      <c r="Q69" s="2"/>
      <c r="R69" s="2"/>
      <c r="S69" s="2"/>
      <c r="T69" s="2"/>
      <c r="U69" s="2"/>
      <c r="V69" s="2"/>
      <c r="W69" s="2"/>
      <c r="X69" s="2"/>
      <c r="Y69" s="2"/>
      <c r="Z69" s="2"/>
    </row>
    <row r="70" spans="1:26" ht="30">
      <c r="A70" s="47" t="s">
        <v>11</v>
      </c>
      <c r="B70" s="43" t="s">
        <v>70</v>
      </c>
      <c r="C70" s="165">
        <v>0</v>
      </c>
      <c r="D70" s="48"/>
      <c r="E70" s="48"/>
      <c r="F70" s="48"/>
      <c r="G70" s="48"/>
      <c r="H70" s="48"/>
      <c r="I70" s="48"/>
      <c r="J70" s="48"/>
      <c r="K70" s="48"/>
      <c r="L70" s="48"/>
      <c r="M70" s="48"/>
      <c r="N70" s="48"/>
      <c r="O70" s="48"/>
      <c r="P70" s="2"/>
      <c r="Q70" s="2"/>
      <c r="R70" s="2"/>
      <c r="S70" s="2"/>
      <c r="T70" s="2"/>
      <c r="U70" s="2"/>
      <c r="V70" s="2"/>
      <c r="W70" s="2"/>
      <c r="X70" s="2"/>
      <c r="Y70" s="2"/>
      <c r="Z70" s="2"/>
    </row>
    <row r="71" spans="1:26" ht="15.75" customHeight="1">
      <c r="A71" s="47" t="s">
        <v>13</v>
      </c>
      <c r="B71" s="43" t="s">
        <v>71</v>
      </c>
      <c r="C71" s="165"/>
      <c r="D71" s="48"/>
      <c r="E71" s="48"/>
      <c r="F71" s="48"/>
      <c r="G71" s="48"/>
      <c r="H71" s="48"/>
      <c r="I71" s="48"/>
      <c r="J71" s="48"/>
      <c r="K71" s="48"/>
      <c r="L71" s="48"/>
      <c r="M71" s="48"/>
      <c r="N71" s="48"/>
      <c r="O71" s="48"/>
      <c r="P71" s="2"/>
      <c r="Q71" s="2"/>
      <c r="R71" s="2"/>
      <c r="S71" s="2"/>
      <c r="T71" s="2"/>
      <c r="U71" s="2"/>
      <c r="V71" s="2"/>
      <c r="W71" s="2"/>
      <c r="X71" s="2"/>
      <c r="Y71" s="2"/>
      <c r="Z71" s="2"/>
    </row>
    <row r="72" spans="1:26" ht="15.75" customHeight="1">
      <c r="A72" s="47" t="s">
        <v>16</v>
      </c>
      <c r="B72" s="43" t="s">
        <v>72</v>
      </c>
      <c r="C72" s="165"/>
      <c r="D72" s="48"/>
      <c r="E72" s="48"/>
      <c r="F72" s="48"/>
      <c r="G72" s="48"/>
      <c r="H72" s="48"/>
      <c r="I72" s="48"/>
      <c r="J72" s="48"/>
      <c r="K72" s="48"/>
      <c r="L72" s="48"/>
      <c r="M72" s="48"/>
      <c r="N72" s="48"/>
      <c r="O72" s="48"/>
      <c r="P72" s="2"/>
      <c r="Q72" s="2"/>
      <c r="R72" s="2"/>
      <c r="S72" s="2"/>
      <c r="T72" s="2"/>
      <c r="U72" s="2"/>
      <c r="V72" s="2"/>
      <c r="W72" s="2"/>
      <c r="X72" s="2"/>
      <c r="Y72" s="2"/>
      <c r="Z72" s="2"/>
    </row>
    <row r="73" spans="1:26" ht="35.25" customHeight="1">
      <c r="A73" s="47" t="s">
        <v>54</v>
      </c>
      <c r="B73" s="43" t="s">
        <v>73</v>
      </c>
      <c r="C73" s="165"/>
      <c r="D73" s="48"/>
      <c r="E73" s="48"/>
      <c r="F73" s="48"/>
      <c r="G73" s="48"/>
      <c r="H73" s="48"/>
      <c r="I73" s="48"/>
      <c r="J73" s="48"/>
      <c r="K73" s="48"/>
      <c r="L73" s="48"/>
      <c r="M73" s="48"/>
      <c r="N73" s="48"/>
      <c r="O73" s="48"/>
      <c r="P73" s="2"/>
      <c r="Q73" s="2"/>
      <c r="R73" s="2"/>
      <c r="S73" s="2"/>
      <c r="T73" s="2"/>
      <c r="U73" s="2"/>
      <c r="V73" s="2"/>
      <c r="W73" s="2"/>
      <c r="X73" s="2"/>
      <c r="Y73" s="2"/>
      <c r="Z73" s="2"/>
    </row>
    <row r="74" spans="1:26" ht="15.75" customHeight="1">
      <c r="A74" s="47" t="s">
        <v>56</v>
      </c>
      <c r="B74" s="43" t="s">
        <v>61</v>
      </c>
      <c r="C74" s="165">
        <v>0</v>
      </c>
      <c r="D74" s="48"/>
      <c r="E74" s="48"/>
      <c r="F74" s="48"/>
      <c r="G74" s="48"/>
      <c r="H74" s="48"/>
      <c r="I74" s="48"/>
      <c r="J74" s="48"/>
      <c r="K74" s="48"/>
      <c r="L74" s="48"/>
      <c r="M74" s="48"/>
      <c r="N74" s="48"/>
      <c r="O74" s="48"/>
      <c r="P74" s="2"/>
      <c r="Q74" s="2"/>
      <c r="R74" s="2"/>
      <c r="S74" s="2"/>
      <c r="T74" s="2"/>
      <c r="U74" s="2"/>
      <c r="V74" s="2"/>
      <c r="W74" s="2"/>
      <c r="X74" s="2"/>
      <c r="Y74" s="2"/>
      <c r="Z74" s="2"/>
    </row>
    <row r="75" spans="1:26" ht="15.75" customHeight="1">
      <c r="A75" s="179" t="s">
        <v>74</v>
      </c>
      <c r="B75" s="180"/>
      <c r="C75" s="24">
        <f>SUM(C68:C74)</f>
        <v>0</v>
      </c>
      <c r="D75" s="48"/>
      <c r="E75" s="48"/>
      <c r="F75" s="48"/>
      <c r="G75" s="48"/>
      <c r="H75" s="48"/>
      <c r="I75" s="48"/>
      <c r="J75" s="48"/>
      <c r="K75" s="48"/>
      <c r="L75" s="48"/>
      <c r="M75" s="48"/>
      <c r="N75" s="48"/>
      <c r="O75" s="48"/>
      <c r="P75" s="2"/>
      <c r="Q75" s="2"/>
      <c r="R75" s="2"/>
      <c r="S75" s="2"/>
      <c r="T75" s="2"/>
      <c r="U75" s="2"/>
      <c r="V75" s="2"/>
      <c r="W75" s="2"/>
      <c r="X75" s="2"/>
      <c r="Y75" s="2"/>
      <c r="Z75" s="2"/>
    </row>
    <row r="76" spans="1:26" ht="15.75" customHeight="1">
      <c r="A76" s="25"/>
      <c r="B76" s="48"/>
      <c r="C76" s="48"/>
      <c r="D76" s="48"/>
      <c r="E76" s="48"/>
      <c r="F76" s="48"/>
      <c r="G76" s="48"/>
      <c r="H76" s="48"/>
      <c r="I76" s="48"/>
      <c r="J76" s="48"/>
      <c r="K76" s="48"/>
      <c r="L76" s="48"/>
      <c r="M76" s="48"/>
      <c r="N76" s="48"/>
      <c r="O76" s="48"/>
      <c r="P76" s="2"/>
      <c r="Q76" s="2"/>
      <c r="R76" s="2"/>
      <c r="S76" s="2"/>
      <c r="T76" s="2"/>
      <c r="U76" s="2"/>
      <c r="V76" s="2"/>
      <c r="W76" s="2"/>
      <c r="X76" s="2"/>
      <c r="Y76" s="2"/>
      <c r="Z76" s="2"/>
    </row>
    <row r="77" spans="1:26" ht="15.75" customHeight="1">
      <c r="A77" s="186" t="s">
        <v>75</v>
      </c>
      <c r="B77" s="183"/>
      <c r="C77" s="180"/>
      <c r="D77" s="48"/>
      <c r="E77" s="48"/>
      <c r="F77" s="48"/>
      <c r="G77" s="48"/>
      <c r="H77" s="48"/>
      <c r="I77" s="48"/>
      <c r="J77" s="48"/>
      <c r="K77" s="48"/>
      <c r="L77" s="48"/>
      <c r="M77" s="48"/>
      <c r="N77" s="48"/>
      <c r="O77" s="48"/>
      <c r="P77" s="2"/>
      <c r="Q77" s="2"/>
      <c r="R77" s="2"/>
      <c r="S77" s="2"/>
      <c r="T77" s="2"/>
      <c r="U77" s="2"/>
      <c r="V77" s="2"/>
      <c r="W77" s="2"/>
      <c r="X77" s="2"/>
      <c r="Y77" s="2"/>
      <c r="Z77" s="2"/>
    </row>
    <row r="78" spans="1:26" ht="18.75" customHeight="1">
      <c r="A78" s="26" t="s">
        <v>65</v>
      </c>
      <c r="B78" s="26" t="s">
        <v>66</v>
      </c>
      <c r="C78" s="26" t="s">
        <v>49</v>
      </c>
      <c r="D78" s="48"/>
      <c r="E78" s="48"/>
      <c r="F78" s="48"/>
      <c r="G78" s="48"/>
      <c r="H78" s="48"/>
      <c r="I78" s="48"/>
      <c r="J78" s="48"/>
      <c r="K78" s="48"/>
      <c r="L78" s="48"/>
      <c r="M78" s="48"/>
      <c r="N78" s="48"/>
      <c r="O78" s="48"/>
      <c r="P78" s="2"/>
      <c r="Q78" s="2"/>
      <c r="R78" s="2"/>
      <c r="S78" s="2"/>
      <c r="T78" s="2"/>
      <c r="U78" s="2"/>
      <c r="V78" s="2"/>
      <c r="W78" s="2"/>
      <c r="X78" s="2"/>
      <c r="Y78" s="2"/>
      <c r="Z78" s="2"/>
    </row>
    <row r="79" spans="1:26" ht="15.75" customHeight="1">
      <c r="A79" s="47" t="s">
        <v>8</v>
      </c>
      <c r="B79" s="43" t="s">
        <v>67</v>
      </c>
      <c r="C79" s="165">
        <v>0</v>
      </c>
      <c r="D79" s="48"/>
      <c r="E79" s="48"/>
      <c r="F79" s="48"/>
      <c r="G79" s="48"/>
      <c r="H79" s="48"/>
      <c r="I79" s="48"/>
      <c r="J79" s="48"/>
      <c r="K79" s="48"/>
      <c r="L79" s="48"/>
      <c r="M79" s="48"/>
      <c r="N79" s="48"/>
      <c r="O79" s="48"/>
      <c r="P79" s="2"/>
      <c r="Q79" s="2"/>
      <c r="R79" s="2"/>
      <c r="S79" s="2"/>
      <c r="T79" s="2"/>
      <c r="U79" s="2"/>
      <c r="V79" s="2"/>
      <c r="W79" s="2"/>
      <c r="X79" s="2"/>
      <c r="Y79" s="2"/>
      <c r="Z79" s="2"/>
    </row>
    <row r="80" spans="1:26" ht="15.75" customHeight="1">
      <c r="A80" s="47" t="s">
        <v>68</v>
      </c>
      <c r="B80" s="43" t="s">
        <v>69</v>
      </c>
      <c r="C80" s="165"/>
      <c r="D80" s="48"/>
      <c r="E80" s="48"/>
      <c r="F80" s="48"/>
      <c r="G80" s="48"/>
      <c r="H80" s="48"/>
      <c r="I80" s="48"/>
      <c r="J80" s="48"/>
      <c r="K80" s="48"/>
      <c r="L80" s="48"/>
      <c r="M80" s="48"/>
      <c r="N80" s="48"/>
      <c r="O80" s="48"/>
      <c r="P80" s="2"/>
      <c r="Q80" s="2"/>
      <c r="R80" s="2"/>
      <c r="S80" s="2"/>
      <c r="T80" s="2"/>
      <c r="U80" s="2"/>
      <c r="V80" s="2"/>
      <c r="W80" s="2"/>
      <c r="X80" s="2"/>
      <c r="Y80" s="2"/>
      <c r="Z80" s="2"/>
    </row>
    <row r="81" spans="1:26" ht="30">
      <c r="A81" s="47" t="s">
        <v>11</v>
      </c>
      <c r="B81" s="43" t="s">
        <v>70</v>
      </c>
      <c r="C81" s="165">
        <v>0</v>
      </c>
      <c r="D81" s="48"/>
      <c r="E81" s="48"/>
      <c r="F81" s="48"/>
      <c r="G81" s="48"/>
      <c r="H81" s="48"/>
      <c r="I81" s="48"/>
      <c r="J81" s="48"/>
      <c r="K81" s="48"/>
      <c r="L81" s="48"/>
      <c r="M81" s="48"/>
      <c r="N81" s="48"/>
      <c r="O81" s="48"/>
      <c r="P81" s="2"/>
      <c r="Q81" s="2"/>
      <c r="R81" s="2"/>
      <c r="S81" s="2"/>
      <c r="T81" s="2"/>
      <c r="U81" s="2"/>
      <c r="V81" s="2"/>
      <c r="W81" s="2"/>
      <c r="X81" s="2"/>
      <c r="Y81" s="2"/>
      <c r="Z81" s="2"/>
    </row>
    <row r="82" spans="1:26" ht="15.75" customHeight="1">
      <c r="A82" s="47" t="s">
        <v>13</v>
      </c>
      <c r="B82" s="43" t="s">
        <v>71</v>
      </c>
      <c r="C82" s="165"/>
      <c r="D82" s="48"/>
      <c r="E82" s="48"/>
      <c r="F82" s="48"/>
      <c r="G82" s="48"/>
      <c r="H82" s="48"/>
      <c r="I82" s="48"/>
      <c r="J82" s="48"/>
      <c r="K82" s="48"/>
      <c r="L82" s="48"/>
      <c r="M82" s="48"/>
      <c r="N82" s="48"/>
      <c r="O82" s="48"/>
      <c r="P82" s="2"/>
      <c r="Q82" s="2"/>
      <c r="R82" s="2"/>
      <c r="S82" s="2"/>
      <c r="T82" s="2"/>
      <c r="U82" s="2"/>
      <c r="V82" s="2"/>
      <c r="W82" s="2"/>
      <c r="X82" s="2"/>
      <c r="Y82" s="2"/>
      <c r="Z82" s="2"/>
    </row>
    <row r="83" spans="1:26" ht="15.75" customHeight="1">
      <c r="A83" s="47" t="s">
        <v>16</v>
      </c>
      <c r="B83" s="43" t="s">
        <v>72</v>
      </c>
      <c r="C83" s="165"/>
      <c r="D83" s="48"/>
      <c r="E83" s="48"/>
      <c r="F83" s="48"/>
      <c r="G83" s="48"/>
      <c r="H83" s="48"/>
      <c r="I83" s="48"/>
      <c r="J83" s="48"/>
      <c r="K83" s="48"/>
      <c r="L83" s="48"/>
      <c r="M83" s="48"/>
      <c r="N83" s="48"/>
      <c r="O83" s="48"/>
      <c r="P83" s="2"/>
      <c r="Q83" s="2"/>
      <c r="R83" s="2"/>
      <c r="S83" s="2"/>
      <c r="T83" s="2"/>
      <c r="U83" s="2"/>
      <c r="V83" s="2"/>
      <c r="W83" s="2"/>
      <c r="X83" s="2"/>
      <c r="Y83" s="2"/>
      <c r="Z83" s="2"/>
    </row>
    <row r="84" spans="1:26" ht="15.75" customHeight="1">
      <c r="A84" s="47" t="s">
        <v>54</v>
      </c>
      <c r="B84" s="43" t="s">
        <v>73</v>
      </c>
      <c r="C84" s="165"/>
      <c r="D84" s="48"/>
      <c r="E84" s="48"/>
      <c r="F84" s="48"/>
      <c r="G84" s="48"/>
      <c r="H84" s="48"/>
      <c r="I84" s="48"/>
      <c r="J84" s="48"/>
      <c r="K84" s="48"/>
      <c r="L84" s="48"/>
      <c r="M84" s="48"/>
      <c r="N84" s="48"/>
      <c r="O84" s="48"/>
      <c r="P84" s="2"/>
      <c r="Q84" s="2"/>
      <c r="R84" s="2"/>
      <c r="S84" s="2"/>
      <c r="T84" s="2"/>
      <c r="U84" s="2"/>
      <c r="V84" s="2"/>
      <c r="W84" s="2"/>
      <c r="X84" s="2"/>
      <c r="Y84" s="2"/>
      <c r="Z84" s="2"/>
    </row>
    <row r="85" spans="1:26" ht="15.75" customHeight="1">
      <c r="A85" s="47" t="s">
        <v>56</v>
      </c>
      <c r="B85" s="43" t="s">
        <v>61</v>
      </c>
      <c r="C85" s="165">
        <v>0</v>
      </c>
      <c r="D85" s="48"/>
      <c r="E85" s="48"/>
      <c r="F85" s="48"/>
      <c r="G85" s="48"/>
      <c r="H85" s="48"/>
      <c r="I85" s="48"/>
      <c r="J85" s="48"/>
      <c r="K85" s="48"/>
      <c r="L85" s="48"/>
      <c r="M85" s="48"/>
      <c r="N85" s="48"/>
      <c r="O85" s="48"/>
      <c r="P85" s="2"/>
      <c r="Q85" s="2"/>
      <c r="R85" s="2"/>
      <c r="S85" s="2"/>
      <c r="T85" s="2"/>
      <c r="U85" s="2"/>
      <c r="V85" s="2"/>
      <c r="W85" s="2"/>
      <c r="X85" s="2"/>
      <c r="Y85" s="2"/>
      <c r="Z85" s="2"/>
    </row>
    <row r="86" spans="1:26" ht="15.75" customHeight="1">
      <c r="A86" s="181" t="s">
        <v>74</v>
      </c>
      <c r="B86" s="180"/>
      <c r="C86" s="27">
        <f>SUM(C79:C85)</f>
        <v>0</v>
      </c>
      <c r="D86" s="48"/>
      <c r="E86" s="48"/>
      <c r="F86" s="48"/>
      <c r="G86" s="48"/>
      <c r="H86" s="48"/>
      <c r="I86" s="48"/>
      <c r="J86" s="48"/>
      <c r="K86" s="48"/>
      <c r="L86" s="48"/>
      <c r="M86" s="48"/>
      <c r="N86" s="48"/>
      <c r="O86" s="48"/>
      <c r="P86" s="2"/>
      <c r="Q86" s="2"/>
      <c r="R86" s="2"/>
      <c r="S86" s="2"/>
      <c r="T86" s="2"/>
      <c r="U86" s="2"/>
      <c r="V86" s="2"/>
      <c r="W86" s="2"/>
      <c r="X86" s="2"/>
      <c r="Y86" s="2"/>
      <c r="Z86" s="2"/>
    </row>
    <row r="87" spans="1:26" ht="15" customHeight="1">
      <c r="A87" s="25"/>
      <c r="B87" s="48"/>
      <c r="C87" s="48"/>
      <c r="D87" s="48"/>
      <c r="E87" s="48"/>
      <c r="F87" s="48"/>
      <c r="G87" s="48"/>
      <c r="H87" s="48"/>
      <c r="I87" s="48"/>
      <c r="J87" s="48"/>
      <c r="K87" s="48"/>
      <c r="L87" s="48"/>
      <c r="M87" s="48"/>
      <c r="N87" s="48"/>
      <c r="O87" s="48"/>
      <c r="P87" s="2"/>
      <c r="Q87" s="2"/>
      <c r="R87" s="2"/>
      <c r="S87" s="2"/>
      <c r="T87" s="2"/>
      <c r="U87" s="2"/>
      <c r="V87" s="2"/>
      <c r="W87" s="2"/>
      <c r="X87" s="2"/>
      <c r="Y87" s="2"/>
      <c r="Z87" s="2"/>
    </row>
    <row r="88" spans="1:26" ht="15.75" customHeight="1">
      <c r="A88" s="182" t="s">
        <v>76</v>
      </c>
      <c r="B88" s="183"/>
      <c r="C88" s="183"/>
      <c r="D88" s="180"/>
      <c r="E88" s="48"/>
      <c r="F88" s="48"/>
      <c r="G88" s="48"/>
      <c r="H88" s="48"/>
      <c r="I88" s="48"/>
      <c r="J88" s="48"/>
      <c r="K88" s="48"/>
      <c r="L88" s="48"/>
      <c r="M88" s="48"/>
      <c r="N88" s="48"/>
      <c r="O88" s="48"/>
      <c r="P88" s="2"/>
      <c r="Q88" s="2"/>
      <c r="R88" s="2"/>
      <c r="S88" s="2"/>
      <c r="T88" s="2"/>
      <c r="U88" s="2"/>
      <c r="V88" s="2"/>
      <c r="W88" s="2"/>
      <c r="X88" s="2"/>
      <c r="Y88" s="2"/>
      <c r="Z88" s="2"/>
    </row>
    <row r="89" spans="1:26" ht="15.75" customHeight="1">
      <c r="A89" s="182" t="s">
        <v>77</v>
      </c>
      <c r="B89" s="183"/>
      <c r="C89" s="183"/>
      <c r="D89" s="180"/>
      <c r="E89" s="48"/>
      <c r="F89" s="48"/>
      <c r="G89" s="48"/>
      <c r="H89" s="48"/>
      <c r="I89" s="48"/>
      <c r="J89" s="48"/>
      <c r="K89" s="48"/>
      <c r="L89" s="48"/>
      <c r="M89" s="48"/>
      <c r="N89" s="48"/>
      <c r="O89" s="48"/>
      <c r="P89" s="2"/>
      <c r="Q89" s="2"/>
      <c r="R89" s="2"/>
      <c r="S89" s="2"/>
      <c r="T89" s="2"/>
      <c r="U89" s="2"/>
      <c r="V89" s="2"/>
      <c r="W89" s="2"/>
      <c r="X89" s="2"/>
      <c r="Y89" s="2"/>
      <c r="Z89" s="2"/>
    </row>
    <row r="90" spans="1:26" ht="15.75" customHeight="1">
      <c r="A90" s="16" t="s">
        <v>78</v>
      </c>
      <c r="B90" s="16" t="s">
        <v>79</v>
      </c>
      <c r="C90" s="16" t="s">
        <v>80</v>
      </c>
      <c r="D90" s="16" t="s">
        <v>49</v>
      </c>
      <c r="E90" s="48"/>
      <c r="F90" s="48"/>
      <c r="G90" s="48"/>
      <c r="H90" s="48"/>
      <c r="I90" s="48"/>
      <c r="J90" s="48"/>
      <c r="K90" s="48"/>
      <c r="L90" s="48"/>
      <c r="M90" s="48"/>
      <c r="N90" s="48"/>
      <c r="O90" s="48"/>
      <c r="P90" s="2"/>
      <c r="Q90" s="2"/>
      <c r="R90" s="2"/>
      <c r="S90" s="2"/>
      <c r="T90" s="2"/>
      <c r="U90" s="2"/>
      <c r="V90" s="2"/>
      <c r="W90" s="2"/>
      <c r="X90" s="2"/>
      <c r="Y90" s="2"/>
      <c r="Z90" s="2"/>
    </row>
    <row r="91" spans="1:26" ht="15.75" customHeight="1">
      <c r="A91" s="47" t="s">
        <v>8</v>
      </c>
      <c r="B91" s="43" t="s">
        <v>81</v>
      </c>
      <c r="C91" s="28">
        <v>0.2</v>
      </c>
      <c r="D91" s="29">
        <f>(C52+D116+D119)*C91</f>
        <v>0</v>
      </c>
      <c r="E91" s="48"/>
      <c r="F91" s="48"/>
      <c r="G91" s="48"/>
      <c r="H91" s="48"/>
      <c r="I91" s="48"/>
      <c r="J91" s="48"/>
      <c r="K91" s="48"/>
      <c r="L91" s="48"/>
      <c r="M91" s="48"/>
      <c r="N91" s="48"/>
      <c r="O91" s="48"/>
      <c r="P91" s="2"/>
      <c r="Q91" s="2"/>
      <c r="R91" s="2"/>
      <c r="S91" s="2"/>
      <c r="T91" s="2"/>
      <c r="U91" s="2"/>
      <c r="V91" s="2"/>
      <c r="W91" s="2"/>
      <c r="X91" s="2"/>
      <c r="Y91" s="2"/>
      <c r="Z91" s="2"/>
    </row>
    <row r="92" spans="1:26" ht="15.75" customHeight="1">
      <c r="A92" s="47" t="s">
        <v>11</v>
      </c>
      <c r="B92" s="43" t="s">
        <v>82</v>
      </c>
      <c r="C92" s="28">
        <v>1.4999999999999999E-2</v>
      </c>
      <c r="D92" s="29">
        <f>(C52+D116+D119)*C92</f>
        <v>0</v>
      </c>
      <c r="E92" s="48"/>
      <c r="F92" s="48"/>
      <c r="G92" s="48"/>
      <c r="H92" s="48"/>
      <c r="I92" s="48"/>
      <c r="J92" s="48"/>
      <c r="K92" s="48"/>
      <c r="L92" s="48"/>
      <c r="M92" s="48"/>
      <c r="N92" s="48"/>
      <c r="O92" s="48"/>
      <c r="P92" s="2"/>
      <c r="Q92" s="2"/>
      <c r="R92" s="2"/>
      <c r="S92" s="2"/>
      <c r="T92" s="2"/>
      <c r="U92" s="2"/>
      <c r="V92" s="2"/>
      <c r="W92" s="2"/>
      <c r="X92" s="2"/>
      <c r="Y92" s="2"/>
      <c r="Z92" s="2"/>
    </row>
    <row r="93" spans="1:26" ht="15.75" customHeight="1">
      <c r="A93" s="47" t="s">
        <v>13</v>
      </c>
      <c r="B93" s="43" t="s">
        <v>83</v>
      </c>
      <c r="C93" s="28">
        <v>0.01</v>
      </c>
      <c r="D93" s="29">
        <f>(C52+D116+D119)*C93</f>
        <v>0</v>
      </c>
      <c r="E93" s="48"/>
      <c r="F93" s="48"/>
      <c r="G93" s="48"/>
      <c r="H93" s="48"/>
      <c r="I93" s="48"/>
      <c r="J93" s="48"/>
      <c r="K93" s="48"/>
      <c r="L93" s="48"/>
      <c r="M93" s="48"/>
      <c r="N93" s="48"/>
      <c r="O93" s="48"/>
      <c r="P93" s="2"/>
      <c r="Q93" s="2"/>
      <c r="R93" s="2"/>
      <c r="S93" s="2"/>
      <c r="T93" s="2"/>
      <c r="U93" s="2"/>
      <c r="V93" s="2"/>
      <c r="W93" s="2"/>
      <c r="X93" s="2"/>
      <c r="Y93" s="2"/>
      <c r="Z93" s="2"/>
    </row>
    <row r="94" spans="1:26" ht="15.75" customHeight="1">
      <c r="A94" s="47" t="s">
        <v>16</v>
      </c>
      <c r="B94" s="43" t="s">
        <v>84</v>
      </c>
      <c r="C94" s="28">
        <v>2E-3</v>
      </c>
      <c r="D94" s="29">
        <f>(C52+D116+D119)*C94</f>
        <v>0</v>
      </c>
      <c r="E94" s="48"/>
      <c r="F94" s="48"/>
      <c r="G94" s="48"/>
      <c r="H94" s="48"/>
      <c r="I94" s="48"/>
      <c r="J94" s="48"/>
      <c r="K94" s="48"/>
      <c r="L94" s="48"/>
      <c r="M94" s="48"/>
      <c r="N94" s="48"/>
      <c r="O94" s="48"/>
      <c r="P94" s="2"/>
      <c r="Q94" s="2"/>
      <c r="R94" s="2"/>
      <c r="S94" s="2"/>
      <c r="T94" s="2"/>
      <c r="U94" s="2"/>
      <c r="V94" s="2"/>
      <c r="W94" s="2"/>
      <c r="X94" s="2"/>
      <c r="Y94" s="2"/>
      <c r="Z94" s="2"/>
    </row>
    <row r="95" spans="1:26" ht="15.75" customHeight="1">
      <c r="A95" s="47" t="s">
        <v>54</v>
      </c>
      <c r="B95" s="43" t="s">
        <v>85</v>
      </c>
      <c r="C95" s="28">
        <v>2.5000000000000001E-2</v>
      </c>
      <c r="D95" s="29">
        <f>(C52+D116+D119)*C95</f>
        <v>0</v>
      </c>
      <c r="E95" s="48"/>
      <c r="F95" s="48"/>
      <c r="G95" s="48"/>
      <c r="H95" s="48"/>
      <c r="I95" s="48"/>
      <c r="J95" s="48"/>
      <c r="K95" s="48"/>
      <c r="L95" s="48"/>
      <c r="M95" s="48"/>
      <c r="N95" s="48"/>
      <c r="O95" s="48"/>
      <c r="P95" s="2"/>
      <c r="Q95" s="2"/>
      <c r="R95" s="2"/>
      <c r="S95" s="2"/>
      <c r="T95" s="2"/>
      <c r="U95" s="2"/>
      <c r="V95" s="2"/>
      <c r="W95" s="2"/>
      <c r="X95" s="2"/>
      <c r="Y95" s="2"/>
      <c r="Z95" s="2"/>
    </row>
    <row r="96" spans="1:26" ht="15.75" customHeight="1">
      <c r="A96" s="47" t="s">
        <v>56</v>
      </c>
      <c r="B96" s="43" t="s">
        <v>86</v>
      </c>
      <c r="C96" s="28">
        <v>0.08</v>
      </c>
      <c r="D96" s="29">
        <f>(C52+D116+D119)*C96</f>
        <v>0</v>
      </c>
      <c r="E96" s="48"/>
      <c r="F96" s="48"/>
      <c r="G96" s="48"/>
      <c r="H96" s="48"/>
      <c r="I96" s="48"/>
      <c r="J96" s="48"/>
      <c r="K96" s="48"/>
      <c r="L96" s="48"/>
      <c r="M96" s="48"/>
      <c r="N96" s="48"/>
      <c r="O96" s="48"/>
      <c r="P96" s="2"/>
      <c r="Q96" s="2"/>
      <c r="R96" s="2"/>
      <c r="S96" s="2"/>
      <c r="T96" s="2"/>
      <c r="U96" s="2"/>
      <c r="V96" s="2"/>
      <c r="W96" s="2"/>
      <c r="X96" s="2"/>
      <c r="Y96" s="2"/>
      <c r="Z96" s="2"/>
    </row>
    <row r="97" spans="1:26" ht="30">
      <c r="A97" s="30" t="s">
        <v>58</v>
      </c>
      <c r="B97" s="31" t="s">
        <v>87</v>
      </c>
      <c r="C97" s="32">
        <v>0.03</v>
      </c>
      <c r="D97" s="33">
        <f>(C52+D116+D119)*C97</f>
        <v>0</v>
      </c>
      <c r="E97" s="48"/>
      <c r="F97" s="48"/>
      <c r="G97" s="48"/>
      <c r="H97" s="48"/>
      <c r="I97" s="48"/>
      <c r="J97" s="48"/>
      <c r="K97" s="48"/>
      <c r="L97" s="48"/>
      <c r="M97" s="48"/>
      <c r="N97" s="48"/>
      <c r="O97" s="48"/>
      <c r="P97" s="2"/>
      <c r="Q97" s="2"/>
      <c r="R97" s="2"/>
      <c r="S97" s="2"/>
      <c r="T97" s="2"/>
      <c r="U97" s="2"/>
      <c r="V97" s="2"/>
      <c r="W97" s="2"/>
      <c r="X97" s="2"/>
      <c r="Y97" s="2"/>
      <c r="Z97" s="2"/>
    </row>
    <row r="98" spans="1:26" ht="15.75" customHeight="1">
      <c r="A98" s="47" t="s">
        <v>60</v>
      </c>
      <c r="B98" s="43" t="s">
        <v>88</v>
      </c>
      <c r="C98" s="28">
        <v>6.0000000000000001E-3</v>
      </c>
      <c r="D98" s="29">
        <f>(C52+D116+D119)*C98</f>
        <v>0</v>
      </c>
      <c r="E98" s="48"/>
      <c r="F98" s="48"/>
      <c r="G98" s="48"/>
      <c r="H98" s="48"/>
      <c r="I98" s="48"/>
      <c r="J98" s="48"/>
      <c r="K98" s="48"/>
      <c r="L98" s="48"/>
      <c r="M98" s="48"/>
      <c r="N98" s="48"/>
      <c r="O98" s="48"/>
      <c r="P98" s="2"/>
      <c r="Q98" s="2"/>
      <c r="R98" s="2"/>
      <c r="S98" s="2"/>
      <c r="T98" s="2"/>
      <c r="U98" s="2"/>
      <c r="V98" s="2"/>
      <c r="W98" s="2"/>
      <c r="X98" s="2"/>
      <c r="Y98" s="2"/>
      <c r="Z98" s="2"/>
    </row>
    <row r="99" spans="1:26" ht="15.75" customHeight="1">
      <c r="A99" s="179" t="s">
        <v>89</v>
      </c>
      <c r="B99" s="180"/>
      <c r="C99" s="34">
        <f t="shared" ref="C99:D99" si="0">SUM(C91:C98)</f>
        <v>0.3680000000000001</v>
      </c>
      <c r="D99" s="35">
        <f t="shared" si="0"/>
        <v>0</v>
      </c>
      <c r="E99" s="48"/>
      <c r="F99" s="48"/>
      <c r="G99" s="48"/>
      <c r="H99" s="48"/>
      <c r="I99" s="48"/>
      <c r="J99" s="48"/>
      <c r="K99" s="48"/>
      <c r="L99" s="48"/>
      <c r="M99" s="48"/>
      <c r="N99" s="48"/>
      <c r="O99" s="48"/>
      <c r="P99" s="2"/>
      <c r="Q99" s="2"/>
      <c r="R99" s="2"/>
      <c r="S99" s="2"/>
      <c r="T99" s="2"/>
      <c r="U99" s="2"/>
      <c r="V99" s="2"/>
      <c r="W99" s="2"/>
      <c r="X99" s="2"/>
      <c r="Y99" s="2"/>
      <c r="Z99" s="2"/>
    </row>
    <row r="100" spans="1:26" ht="15.75" customHeight="1">
      <c r="A100" s="184"/>
      <c r="B100" s="183"/>
      <c r="C100" s="183"/>
      <c r="D100" s="185"/>
      <c r="E100" s="48"/>
      <c r="F100" s="48"/>
      <c r="G100" s="48"/>
      <c r="H100" s="48"/>
      <c r="I100" s="48"/>
      <c r="J100" s="48"/>
      <c r="K100" s="48"/>
      <c r="L100" s="48"/>
      <c r="M100" s="48"/>
      <c r="N100" s="48"/>
      <c r="O100" s="48"/>
      <c r="P100" s="2"/>
      <c r="Q100" s="2"/>
      <c r="R100" s="2"/>
      <c r="S100" s="2"/>
      <c r="T100" s="2"/>
      <c r="U100" s="2"/>
      <c r="V100" s="2"/>
      <c r="W100" s="2"/>
      <c r="X100" s="2"/>
      <c r="Y100" s="2"/>
      <c r="Z100" s="2"/>
    </row>
    <row r="101" spans="1:26" ht="15.75" customHeight="1">
      <c r="A101" s="186" t="s">
        <v>90</v>
      </c>
      <c r="B101" s="183"/>
      <c r="C101" s="183"/>
      <c r="D101" s="180"/>
      <c r="E101" s="48"/>
      <c r="F101" s="48"/>
      <c r="G101" s="48"/>
      <c r="H101" s="48"/>
      <c r="I101" s="48"/>
      <c r="J101" s="48"/>
      <c r="K101" s="48"/>
      <c r="L101" s="48"/>
      <c r="M101" s="48"/>
      <c r="N101" s="48"/>
      <c r="O101" s="48"/>
      <c r="P101" s="2"/>
      <c r="Q101" s="2"/>
      <c r="R101" s="2"/>
      <c r="S101" s="2"/>
      <c r="T101" s="2"/>
      <c r="U101" s="2"/>
      <c r="V101" s="2"/>
      <c r="W101" s="2"/>
      <c r="X101" s="2"/>
      <c r="Y101" s="2"/>
      <c r="Z101" s="2"/>
    </row>
    <row r="102" spans="1:26" ht="15.75" customHeight="1">
      <c r="A102" s="186" t="s">
        <v>77</v>
      </c>
      <c r="B102" s="183"/>
      <c r="C102" s="183"/>
      <c r="D102" s="180"/>
      <c r="E102" s="48"/>
      <c r="F102" s="48"/>
      <c r="G102" s="48"/>
      <c r="H102" s="48"/>
      <c r="I102" s="48"/>
      <c r="J102" s="48"/>
      <c r="K102" s="48"/>
      <c r="L102" s="48"/>
      <c r="M102" s="48"/>
      <c r="N102" s="48"/>
      <c r="O102" s="48"/>
      <c r="P102" s="2"/>
      <c r="Q102" s="2"/>
      <c r="R102" s="2"/>
      <c r="S102" s="2"/>
      <c r="T102" s="2"/>
      <c r="U102" s="2"/>
      <c r="V102" s="2"/>
      <c r="W102" s="2"/>
      <c r="X102" s="2"/>
      <c r="Y102" s="2"/>
      <c r="Z102" s="2"/>
    </row>
    <row r="103" spans="1:26" ht="15.75" customHeight="1">
      <c r="A103" s="26" t="s">
        <v>78</v>
      </c>
      <c r="B103" s="26" t="s">
        <v>79</v>
      </c>
      <c r="C103" s="26" t="s">
        <v>80</v>
      </c>
      <c r="D103" s="26" t="s">
        <v>49</v>
      </c>
      <c r="E103" s="48"/>
      <c r="F103" s="48"/>
      <c r="G103" s="48"/>
      <c r="H103" s="48"/>
      <c r="I103" s="48"/>
      <c r="J103" s="48"/>
      <c r="K103" s="48"/>
      <c r="L103" s="48"/>
      <c r="M103" s="48"/>
      <c r="N103" s="48"/>
      <c r="O103" s="48"/>
      <c r="P103" s="2"/>
      <c r="Q103" s="2"/>
      <c r="R103" s="2"/>
      <c r="S103" s="2"/>
      <c r="T103" s="2"/>
      <c r="U103" s="2"/>
      <c r="V103" s="2"/>
      <c r="W103" s="2"/>
      <c r="X103" s="2"/>
      <c r="Y103" s="2"/>
      <c r="Z103" s="2"/>
    </row>
    <row r="104" spans="1:26" ht="15.75" customHeight="1">
      <c r="A104" s="47" t="s">
        <v>8</v>
      </c>
      <c r="B104" s="43" t="s">
        <v>81</v>
      </c>
      <c r="C104" s="28">
        <v>0.2</v>
      </c>
      <c r="D104" s="29">
        <f>(C64+D124+D127)*C104</f>
        <v>0</v>
      </c>
      <c r="E104" s="48"/>
      <c r="F104" s="48"/>
      <c r="G104" s="48"/>
      <c r="H104" s="48"/>
      <c r="I104" s="48"/>
      <c r="J104" s="48"/>
      <c r="K104" s="48"/>
      <c r="L104" s="48"/>
      <c r="M104" s="48"/>
      <c r="N104" s="48"/>
      <c r="O104" s="48"/>
      <c r="P104" s="2"/>
      <c r="Q104" s="2"/>
      <c r="R104" s="2"/>
      <c r="S104" s="2"/>
      <c r="T104" s="2"/>
      <c r="U104" s="2"/>
      <c r="V104" s="2"/>
      <c r="W104" s="2"/>
      <c r="X104" s="2"/>
      <c r="Y104" s="2"/>
      <c r="Z104" s="2"/>
    </row>
    <row r="105" spans="1:26" ht="15.75" customHeight="1">
      <c r="A105" s="47" t="s">
        <v>11</v>
      </c>
      <c r="B105" s="43" t="s">
        <v>82</v>
      </c>
      <c r="C105" s="28">
        <v>1.4999999999999999E-2</v>
      </c>
      <c r="D105" s="29">
        <f>(C64+D124+D127)*C105</f>
        <v>0</v>
      </c>
      <c r="E105" s="48"/>
      <c r="F105" s="48"/>
      <c r="G105" s="48"/>
      <c r="H105" s="48"/>
      <c r="I105" s="48"/>
      <c r="J105" s="48"/>
      <c r="K105" s="48"/>
      <c r="L105" s="48"/>
      <c r="M105" s="48"/>
      <c r="N105" s="48"/>
      <c r="O105" s="48"/>
      <c r="P105" s="2"/>
      <c r="Q105" s="2"/>
      <c r="R105" s="2"/>
      <c r="S105" s="2"/>
      <c r="T105" s="2"/>
      <c r="U105" s="2"/>
      <c r="V105" s="2"/>
      <c r="W105" s="2"/>
      <c r="X105" s="2"/>
      <c r="Y105" s="2"/>
      <c r="Z105" s="2"/>
    </row>
    <row r="106" spans="1:26" ht="15.75" customHeight="1">
      <c r="A106" s="47" t="s">
        <v>13</v>
      </c>
      <c r="B106" s="43" t="s">
        <v>83</v>
      </c>
      <c r="C106" s="28">
        <v>0.01</v>
      </c>
      <c r="D106" s="29">
        <f>(C64+D124+D127)*C106</f>
        <v>0</v>
      </c>
      <c r="E106" s="48"/>
      <c r="F106" s="48"/>
      <c r="G106" s="48"/>
      <c r="H106" s="48"/>
      <c r="I106" s="48"/>
      <c r="J106" s="48"/>
      <c r="K106" s="48"/>
      <c r="L106" s="48"/>
      <c r="M106" s="48"/>
      <c r="N106" s="48"/>
      <c r="O106" s="48"/>
      <c r="P106" s="2"/>
      <c r="Q106" s="2"/>
      <c r="R106" s="2"/>
      <c r="S106" s="2"/>
      <c r="T106" s="2"/>
      <c r="U106" s="2"/>
      <c r="V106" s="2"/>
      <c r="W106" s="2"/>
      <c r="X106" s="2"/>
      <c r="Y106" s="2"/>
      <c r="Z106" s="2"/>
    </row>
    <row r="107" spans="1:26" ht="15.75" customHeight="1">
      <c r="A107" s="47" t="s">
        <v>16</v>
      </c>
      <c r="B107" s="43" t="s">
        <v>84</v>
      </c>
      <c r="C107" s="28">
        <v>2E-3</v>
      </c>
      <c r="D107" s="29">
        <f>(C64+D124+D127)*C107</f>
        <v>0</v>
      </c>
      <c r="E107" s="48"/>
      <c r="F107" s="48"/>
      <c r="G107" s="48"/>
      <c r="H107" s="48"/>
      <c r="I107" s="48"/>
      <c r="J107" s="48"/>
      <c r="K107" s="48"/>
      <c r="L107" s="48"/>
      <c r="M107" s="48"/>
      <c r="N107" s="48"/>
      <c r="O107" s="48"/>
      <c r="P107" s="2"/>
      <c r="Q107" s="2"/>
      <c r="R107" s="2"/>
      <c r="S107" s="2"/>
      <c r="T107" s="2"/>
      <c r="U107" s="2"/>
      <c r="V107" s="2"/>
      <c r="W107" s="2"/>
      <c r="X107" s="2"/>
      <c r="Y107" s="2"/>
      <c r="Z107" s="2"/>
    </row>
    <row r="108" spans="1:26" ht="15.75" customHeight="1">
      <c r="A108" s="47" t="s">
        <v>54</v>
      </c>
      <c r="B108" s="43" t="s">
        <v>85</v>
      </c>
      <c r="C108" s="28">
        <v>2.5000000000000001E-2</v>
      </c>
      <c r="D108" s="29">
        <f>(C64+D124+D127)*C108</f>
        <v>0</v>
      </c>
      <c r="E108" s="48"/>
      <c r="F108" s="48"/>
      <c r="G108" s="48"/>
      <c r="H108" s="48"/>
      <c r="I108" s="48"/>
      <c r="J108" s="48"/>
      <c r="K108" s="48"/>
      <c r="L108" s="48"/>
      <c r="M108" s="48"/>
      <c r="N108" s="48"/>
      <c r="O108" s="48"/>
      <c r="P108" s="2"/>
      <c r="Q108" s="2"/>
      <c r="R108" s="2"/>
      <c r="S108" s="2"/>
      <c r="T108" s="2"/>
      <c r="U108" s="2"/>
      <c r="V108" s="2"/>
      <c r="W108" s="2"/>
      <c r="X108" s="2"/>
      <c r="Y108" s="2"/>
      <c r="Z108" s="2"/>
    </row>
    <row r="109" spans="1:26" ht="15.75" customHeight="1">
      <c r="A109" s="47" t="s">
        <v>56</v>
      </c>
      <c r="B109" s="43" t="s">
        <v>86</v>
      </c>
      <c r="C109" s="28">
        <v>0.08</v>
      </c>
      <c r="D109" s="29">
        <f>(C64+D124+D127)*C109</f>
        <v>0</v>
      </c>
      <c r="E109" s="48"/>
      <c r="F109" s="48"/>
      <c r="G109" s="48"/>
      <c r="H109" s="48"/>
      <c r="I109" s="48"/>
      <c r="J109" s="48"/>
      <c r="K109" s="48"/>
      <c r="L109" s="48"/>
      <c r="M109" s="48"/>
      <c r="N109" s="48"/>
      <c r="O109" s="48"/>
      <c r="P109" s="2"/>
      <c r="Q109" s="2"/>
      <c r="R109" s="2"/>
      <c r="S109" s="2"/>
      <c r="T109" s="2"/>
      <c r="U109" s="2"/>
      <c r="V109" s="2"/>
      <c r="W109" s="2"/>
      <c r="X109" s="2"/>
      <c r="Y109" s="2"/>
      <c r="Z109" s="2"/>
    </row>
    <row r="110" spans="1:26" ht="30">
      <c r="A110" s="30" t="s">
        <v>58</v>
      </c>
      <c r="B110" s="31" t="s">
        <v>87</v>
      </c>
      <c r="C110" s="32">
        <v>0.03</v>
      </c>
      <c r="D110" s="33">
        <f>(C64+D124+D127)*C110</f>
        <v>0</v>
      </c>
      <c r="E110" s="48"/>
      <c r="F110" s="48"/>
      <c r="G110" s="48"/>
      <c r="H110" s="48"/>
      <c r="I110" s="48"/>
      <c r="J110" s="48"/>
      <c r="K110" s="48"/>
      <c r="L110" s="48"/>
      <c r="M110" s="48"/>
      <c r="N110" s="48"/>
      <c r="O110" s="48"/>
      <c r="P110" s="2"/>
      <c r="Q110" s="2"/>
      <c r="R110" s="2"/>
      <c r="S110" s="2"/>
      <c r="T110" s="2"/>
      <c r="U110" s="2"/>
      <c r="V110" s="2"/>
      <c r="W110" s="2"/>
      <c r="X110" s="2"/>
      <c r="Y110" s="2"/>
      <c r="Z110" s="2"/>
    </row>
    <row r="111" spans="1:26" ht="15.75" customHeight="1">
      <c r="A111" s="47" t="s">
        <v>60</v>
      </c>
      <c r="B111" s="43" t="s">
        <v>88</v>
      </c>
      <c r="C111" s="28">
        <v>6.0000000000000001E-3</v>
      </c>
      <c r="D111" s="29">
        <f>(C64+D124+D127)*C111</f>
        <v>0</v>
      </c>
      <c r="E111" s="48"/>
      <c r="F111" s="48"/>
      <c r="G111" s="48"/>
      <c r="H111" s="48"/>
      <c r="I111" s="48"/>
      <c r="J111" s="48"/>
      <c r="K111" s="48"/>
      <c r="L111" s="48"/>
      <c r="M111" s="48"/>
      <c r="N111" s="48"/>
      <c r="O111" s="48"/>
      <c r="P111" s="2"/>
      <c r="Q111" s="2"/>
      <c r="R111" s="2"/>
      <c r="S111" s="2"/>
      <c r="T111" s="2"/>
      <c r="U111" s="2"/>
      <c r="V111" s="2"/>
      <c r="W111" s="2"/>
      <c r="X111" s="2"/>
      <c r="Y111" s="2"/>
      <c r="Z111" s="2"/>
    </row>
    <row r="112" spans="1:26" ht="15.75" customHeight="1">
      <c r="A112" s="181" t="s">
        <v>89</v>
      </c>
      <c r="B112" s="180"/>
      <c r="C112" s="36">
        <f t="shared" ref="C112:D112" si="1">SUM(C104:C111)</f>
        <v>0.3680000000000001</v>
      </c>
      <c r="D112" s="37">
        <f t="shared" si="1"/>
        <v>0</v>
      </c>
      <c r="E112" s="48"/>
      <c r="F112" s="48"/>
      <c r="G112" s="48"/>
      <c r="H112" s="48"/>
      <c r="I112" s="48"/>
      <c r="J112" s="48"/>
      <c r="K112" s="48"/>
      <c r="L112" s="48"/>
      <c r="M112" s="48"/>
      <c r="N112" s="48"/>
      <c r="O112" s="48"/>
      <c r="P112" s="2"/>
      <c r="Q112" s="2"/>
      <c r="R112" s="2"/>
      <c r="S112" s="2"/>
      <c r="T112" s="2"/>
      <c r="U112" s="2"/>
      <c r="V112" s="2"/>
      <c r="W112" s="2"/>
      <c r="X112" s="2"/>
      <c r="Y112" s="2"/>
      <c r="Z112" s="2"/>
    </row>
    <row r="113" spans="1:26" ht="15.75" customHeight="1">
      <c r="A113" s="25"/>
      <c r="B113" s="48"/>
      <c r="C113" s="48"/>
      <c r="D113" s="48"/>
      <c r="E113" s="48"/>
      <c r="F113" s="48"/>
      <c r="G113" s="48"/>
      <c r="H113" s="48"/>
      <c r="I113" s="48"/>
      <c r="J113" s="48"/>
      <c r="K113" s="48"/>
      <c r="L113" s="48"/>
      <c r="M113" s="48"/>
      <c r="N113" s="48"/>
      <c r="O113" s="48"/>
      <c r="P113" s="2"/>
      <c r="Q113" s="2"/>
      <c r="R113" s="2"/>
      <c r="S113" s="2"/>
      <c r="T113" s="2"/>
      <c r="U113" s="2"/>
      <c r="V113" s="2"/>
      <c r="W113" s="2"/>
      <c r="X113" s="2"/>
      <c r="Y113" s="2"/>
      <c r="Z113" s="2"/>
    </row>
    <row r="114" spans="1:26" ht="15.75" customHeight="1">
      <c r="A114" s="182" t="s">
        <v>91</v>
      </c>
      <c r="B114" s="183"/>
      <c r="C114" s="183"/>
      <c r="D114" s="180"/>
      <c r="E114" s="48"/>
      <c r="F114" s="48"/>
      <c r="G114" s="48"/>
      <c r="H114" s="48"/>
      <c r="I114" s="48"/>
      <c r="J114" s="48"/>
      <c r="K114" s="48"/>
      <c r="L114" s="48"/>
      <c r="M114" s="48"/>
      <c r="N114" s="48"/>
      <c r="O114" s="48"/>
      <c r="P114" s="2"/>
      <c r="Q114" s="2"/>
      <c r="R114" s="2"/>
      <c r="S114" s="2"/>
      <c r="T114" s="2"/>
      <c r="U114" s="2"/>
      <c r="V114" s="2"/>
      <c r="W114" s="2"/>
      <c r="X114" s="2"/>
      <c r="Y114" s="2"/>
      <c r="Z114" s="2"/>
    </row>
    <row r="115" spans="1:26" ht="15.75" customHeight="1">
      <c r="A115" s="16" t="s">
        <v>92</v>
      </c>
      <c r="B115" s="16" t="s">
        <v>93</v>
      </c>
      <c r="C115" s="16" t="s">
        <v>80</v>
      </c>
      <c r="D115" s="16" t="s">
        <v>49</v>
      </c>
      <c r="E115" s="48"/>
      <c r="F115" s="48"/>
      <c r="G115" s="48"/>
      <c r="H115" s="48"/>
      <c r="I115" s="48"/>
      <c r="J115" s="48"/>
      <c r="K115" s="48"/>
      <c r="L115" s="48"/>
      <c r="M115" s="48"/>
      <c r="N115" s="48"/>
      <c r="O115" s="48"/>
      <c r="P115" s="2"/>
      <c r="Q115" s="2"/>
      <c r="R115" s="2"/>
      <c r="S115" s="2"/>
      <c r="T115" s="2"/>
      <c r="U115" s="2"/>
      <c r="V115" s="2"/>
      <c r="W115" s="2"/>
      <c r="X115" s="2"/>
      <c r="Y115" s="2"/>
      <c r="Z115" s="2"/>
    </row>
    <row r="116" spans="1:26" ht="15.75" customHeight="1">
      <c r="A116" s="47" t="s">
        <v>8</v>
      </c>
      <c r="B116" s="43" t="s">
        <v>94</v>
      </c>
      <c r="C116" s="28">
        <v>8.3299999999999999E-2</v>
      </c>
      <c r="D116" s="29">
        <f>C52*C116</f>
        <v>0</v>
      </c>
      <c r="E116" s="48"/>
      <c r="F116" s="48"/>
      <c r="G116" s="48"/>
      <c r="H116" s="48"/>
      <c r="I116" s="48"/>
      <c r="J116" s="48"/>
      <c r="K116" s="48"/>
      <c r="L116" s="48"/>
      <c r="M116" s="48"/>
      <c r="N116" s="48"/>
      <c r="O116" s="48"/>
      <c r="P116" s="2"/>
      <c r="Q116" s="2"/>
      <c r="R116" s="2"/>
      <c r="S116" s="2"/>
      <c r="T116" s="2"/>
      <c r="U116" s="2"/>
      <c r="V116" s="2"/>
      <c r="W116" s="2"/>
      <c r="X116" s="2"/>
      <c r="Y116" s="2"/>
      <c r="Z116" s="2"/>
    </row>
    <row r="117" spans="1:26" ht="15.75" customHeight="1">
      <c r="A117" s="47" t="s">
        <v>11</v>
      </c>
      <c r="B117" s="43" t="s">
        <v>95</v>
      </c>
      <c r="C117" s="28">
        <v>2.7799999999999998E-2</v>
      </c>
      <c r="D117" s="29">
        <f>C117*$C$52</f>
        <v>0</v>
      </c>
      <c r="E117" s="48"/>
      <c r="F117" s="48"/>
      <c r="G117" s="48"/>
      <c r="H117" s="48"/>
      <c r="I117" s="48"/>
      <c r="J117" s="48"/>
      <c r="K117" s="48"/>
      <c r="L117" s="48"/>
      <c r="M117" s="48"/>
      <c r="N117" s="48"/>
      <c r="O117" s="48"/>
      <c r="P117" s="2"/>
      <c r="Q117" s="2"/>
      <c r="R117" s="2"/>
      <c r="S117" s="2"/>
      <c r="T117" s="2"/>
      <c r="U117" s="2"/>
      <c r="V117" s="2"/>
      <c r="W117" s="2"/>
      <c r="X117" s="2"/>
      <c r="Y117" s="2"/>
      <c r="Z117" s="2"/>
    </row>
    <row r="118" spans="1:26" ht="15.75" customHeight="1">
      <c r="A118" s="47"/>
      <c r="B118" s="7" t="s">
        <v>96</v>
      </c>
      <c r="C118" s="28"/>
      <c r="D118" s="29">
        <v>0</v>
      </c>
      <c r="E118" s="48"/>
      <c r="F118" s="48"/>
      <c r="G118" s="48"/>
      <c r="H118" s="48"/>
      <c r="I118" s="48"/>
      <c r="J118" s="48"/>
      <c r="K118" s="48"/>
      <c r="L118" s="48"/>
      <c r="M118" s="48"/>
      <c r="N118" s="48"/>
      <c r="O118" s="48"/>
      <c r="P118" s="2"/>
      <c r="Q118" s="2"/>
      <c r="R118" s="2"/>
      <c r="S118" s="2"/>
      <c r="T118" s="2"/>
      <c r="U118" s="2"/>
      <c r="V118" s="2"/>
      <c r="W118" s="2"/>
      <c r="X118" s="2"/>
      <c r="Y118" s="2"/>
      <c r="Z118" s="2"/>
    </row>
    <row r="119" spans="1:26" ht="30">
      <c r="A119" s="47"/>
      <c r="B119" s="43" t="s">
        <v>97</v>
      </c>
      <c r="C119" s="28">
        <f>SUM(C116:C118)</f>
        <v>0.1111</v>
      </c>
      <c r="D119" s="29">
        <f>C119*$C$52</f>
        <v>0</v>
      </c>
      <c r="E119" s="48"/>
      <c r="F119" s="48"/>
      <c r="G119" s="48"/>
      <c r="H119" s="48"/>
      <c r="I119" s="48"/>
      <c r="J119" s="48"/>
      <c r="K119" s="48"/>
      <c r="L119" s="48"/>
      <c r="M119" s="48"/>
      <c r="N119" s="48"/>
      <c r="O119" s="48"/>
      <c r="P119" s="2"/>
      <c r="Q119" s="2"/>
      <c r="R119" s="2"/>
      <c r="S119" s="2"/>
      <c r="T119" s="2"/>
      <c r="U119" s="2"/>
      <c r="V119" s="2"/>
      <c r="W119" s="2"/>
      <c r="X119" s="2"/>
      <c r="Y119" s="2"/>
      <c r="Z119" s="2"/>
    </row>
    <row r="120" spans="1:26" ht="15.75" customHeight="1">
      <c r="A120" s="179" t="s">
        <v>89</v>
      </c>
      <c r="B120" s="180"/>
      <c r="C120" s="34"/>
      <c r="D120" s="24">
        <f>D116+D117</f>
        <v>0</v>
      </c>
      <c r="E120" s="48"/>
      <c r="F120" s="48"/>
      <c r="G120" s="48"/>
      <c r="H120" s="48"/>
      <c r="I120" s="48"/>
      <c r="J120" s="48"/>
      <c r="K120" s="48"/>
      <c r="L120" s="48"/>
      <c r="M120" s="48"/>
      <c r="N120" s="48"/>
      <c r="O120" s="48"/>
      <c r="P120" s="2"/>
      <c r="Q120" s="2"/>
      <c r="R120" s="2"/>
      <c r="S120" s="2"/>
      <c r="T120" s="2"/>
      <c r="U120" s="2"/>
      <c r="V120" s="2"/>
      <c r="W120" s="2"/>
      <c r="X120" s="2"/>
      <c r="Y120" s="2"/>
      <c r="Z120" s="2"/>
    </row>
    <row r="121" spans="1:26" ht="15.75" customHeight="1">
      <c r="A121" s="25"/>
      <c r="B121" s="48"/>
      <c r="C121" s="48"/>
      <c r="D121" s="48"/>
      <c r="E121" s="48"/>
      <c r="F121" s="48"/>
      <c r="G121" s="48"/>
      <c r="H121" s="48"/>
      <c r="I121" s="48"/>
      <c r="J121" s="48"/>
      <c r="K121" s="48"/>
      <c r="L121" s="48"/>
      <c r="M121" s="48"/>
      <c r="N121" s="48"/>
      <c r="O121" s="48"/>
      <c r="P121" s="2"/>
      <c r="Q121" s="2"/>
      <c r="R121" s="2"/>
      <c r="S121" s="2"/>
      <c r="T121" s="2"/>
      <c r="U121" s="2"/>
      <c r="V121" s="2"/>
      <c r="W121" s="2"/>
      <c r="X121" s="2"/>
      <c r="Y121" s="2"/>
      <c r="Z121" s="2"/>
    </row>
    <row r="122" spans="1:26" ht="15.75" customHeight="1">
      <c r="A122" s="186" t="s">
        <v>98</v>
      </c>
      <c r="B122" s="183"/>
      <c r="C122" s="183"/>
      <c r="D122" s="180"/>
      <c r="E122" s="48"/>
      <c r="F122" s="48"/>
      <c r="G122" s="48"/>
      <c r="H122" s="48"/>
      <c r="I122" s="48"/>
      <c r="J122" s="48"/>
      <c r="K122" s="48"/>
      <c r="L122" s="48"/>
      <c r="M122" s="48"/>
      <c r="N122" s="48"/>
      <c r="O122" s="48"/>
      <c r="P122" s="2"/>
      <c r="Q122" s="2"/>
      <c r="R122" s="2"/>
      <c r="S122" s="2"/>
      <c r="T122" s="2"/>
      <c r="U122" s="2"/>
      <c r="V122" s="2"/>
      <c r="W122" s="2"/>
      <c r="X122" s="2"/>
      <c r="Y122" s="2"/>
      <c r="Z122" s="2"/>
    </row>
    <row r="123" spans="1:26" ht="15.75" customHeight="1">
      <c r="A123" s="26" t="s">
        <v>92</v>
      </c>
      <c r="B123" s="26" t="s">
        <v>93</v>
      </c>
      <c r="C123" s="26" t="s">
        <v>80</v>
      </c>
      <c r="D123" s="26" t="s">
        <v>49</v>
      </c>
      <c r="E123" s="48"/>
      <c r="F123" s="48"/>
      <c r="G123" s="48"/>
      <c r="H123" s="48"/>
      <c r="I123" s="48"/>
      <c r="J123" s="48"/>
      <c r="K123" s="48"/>
      <c r="L123" s="48"/>
      <c r="M123" s="48"/>
      <c r="N123" s="48"/>
      <c r="O123" s="48"/>
      <c r="P123" s="2"/>
      <c r="Q123" s="2"/>
      <c r="R123" s="2"/>
      <c r="S123" s="2"/>
      <c r="T123" s="2"/>
      <c r="U123" s="2"/>
      <c r="V123" s="2"/>
      <c r="W123" s="2"/>
      <c r="X123" s="2"/>
      <c r="Y123" s="2"/>
      <c r="Z123" s="2"/>
    </row>
    <row r="124" spans="1:26" ht="15.75" customHeight="1">
      <c r="A124" s="47" t="s">
        <v>8</v>
      </c>
      <c r="B124" s="43" t="s">
        <v>94</v>
      </c>
      <c r="C124" s="28">
        <v>8.3299999999999999E-2</v>
      </c>
      <c r="D124" s="29">
        <f>C64*C124</f>
        <v>0</v>
      </c>
      <c r="E124" s="48"/>
      <c r="F124" s="48"/>
      <c r="G124" s="48"/>
      <c r="H124" s="48"/>
      <c r="I124" s="48"/>
      <c r="J124" s="48"/>
      <c r="K124" s="48"/>
      <c r="L124" s="48"/>
      <c r="M124" s="48"/>
      <c r="N124" s="48"/>
      <c r="O124" s="48"/>
      <c r="P124" s="2"/>
      <c r="Q124" s="2"/>
      <c r="R124" s="2"/>
      <c r="S124" s="2"/>
      <c r="T124" s="2"/>
      <c r="U124" s="2"/>
      <c r="V124" s="2"/>
      <c r="W124" s="2"/>
      <c r="X124" s="2"/>
      <c r="Y124" s="2"/>
      <c r="Z124" s="2"/>
    </row>
    <row r="125" spans="1:26" ht="15.75" customHeight="1">
      <c r="A125" s="47" t="s">
        <v>11</v>
      </c>
      <c r="B125" s="43" t="s">
        <v>95</v>
      </c>
      <c r="C125" s="28">
        <v>2.7799999999999998E-2</v>
      </c>
      <c r="D125" s="29">
        <f>C125*$C$64</f>
        <v>0</v>
      </c>
      <c r="E125" s="48"/>
      <c r="F125" s="48"/>
      <c r="G125" s="48"/>
      <c r="H125" s="48"/>
      <c r="I125" s="48"/>
      <c r="J125" s="48"/>
      <c r="K125" s="48"/>
      <c r="L125" s="48"/>
      <c r="M125" s="48"/>
      <c r="N125" s="48"/>
      <c r="O125" s="48"/>
      <c r="P125" s="2"/>
      <c r="Q125" s="2"/>
      <c r="R125" s="2"/>
      <c r="S125" s="2"/>
      <c r="T125" s="2"/>
      <c r="U125" s="2"/>
      <c r="V125" s="2"/>
      <c r="W125" s="2"/>
      <c r="X125" s="2"/>
      <c r="Y125" s="2"/>
      <c r="Z125" s="2"/>
    </row>
    <row r="126" spans="1:26" ht="15.75" customHeight="1">
      <c r="A126" s="47"/>
      <c r="B126" s="7" t="s">
        <v>96</v>
      </c>
      <c r="C126" s="28"/>
      <c r="D126" s="29">
        <f>SUM(D125)</f>
        <v>0</v>
      </c>
      <c r="E126" s="48"/>
      <c r="F126" s="48"/>
      <c r="G126" s="48"/>
      <c r="H126" s="48"/>
      <c r="I126" s="48"/>
      <c r="J126" s="48"/>
      <c r="K126" s="48"/>
      <c r="L126" s="48"/>
      <c r="M126" s="48"/>
      <c r="N126" s="48"/>
      <c r="O126" s="48"/>
      <c r="P126" s="2"/>
      <c r="Q126" s="2"/>
      <c r="R126" s="2"/>
      <c r="S126" s="2"/>
      <c r="T126" s="2"/>
      <c r="U126" s="2"/>
      <c r="V126" s="2"/>
      <c r="W126" s="2"/>
      <c r="X126" s="2"/>
      <c r="Y126" s="2"/>
      <c r="Z126" s="2"/>
    </row>
    <row r="127" spans="1:26" ht="30">
      <c r="A127" s="47"/>
      <c r="B127" s="43" t="s">
        <v>97</v>
      </c>
      <c r="C127" s="28">
        <f>SUM(C124:C126)</f>
        <v>0.1111</v>
      </c>
      <c r="D127" s="29">
        <f>C127*$C$64</f>
        <v>0</v>
      </c>
      <c r="E127" s="48"/>
      <c r="F127" s="48"/>
      <c r="G127" s="48"/>
      <c r="H127" s="48"/>
      <c r="I127" s="48"/>
      <c r="J127" s="48"/>
      <c r="K127" s="48"/>
      <c r="L127" s="48"/>
      <c r="M127" s="48"/>
      <c r="N127" s="48"/>
      <c r="O127" s="48"/>
      <c r="P127" s="2"/>
      <c r="Q127" s="2"/>
      <c r="R127" s="2"/>
      <c r="S127" s="2"/>
      <c r="T127" s="2"/>
      <c r="U127" s="2"/>
      <c r="V127" s="2"/>
      <c r="W127" s="2"/>
      <c r="X127" s="2"/>
      <c r="Y127" s="2"/>
      <c r="Z127" s="2"/>
    </row>
    <row r="128" spans="1:26" ht="15.75" customHeight="1">
      <c r="A128" s="181" t="s">
        <v>89</v>
      </c>
      <c r="B128" s="180"/>
      <c r="C128" s="36"/>
      <c r="D128" s="27">
        <f>D124+D126</f>
        <v>0</v>
      </c>
      <c r="E128" s="48"/>
      <c r="F128" s="48"/>
      <c r="G128" s="48"/>
      <c r="H128" s="48"/>
      <c r="I128" s="48"/>
      <c r="J128" s="48"/>
      <c r="K128" s="48"/>
      <c r="L128" s="48"/>
      <c r="M128" s="48"/>
      <c r="N128" s="48"/>
      <c r="O128" s="48"/>
      <c r="P128" s="2"/>
      <c r="Q128" s="2"/>
      <c r="R128" s="2"/>
      <c r="S128" s="2"/>
      <c r="T128" s="2"/>
      <c r="U128" s="2"/>
      <c r="V128" s="2"/>
      <c r="W128" s="2"/>
      <c r="X128" s="2"/>
      <c r="Y128" s="2"/>
      <c r="Z128" s="2"/>
    </row>
    <row r="129" spans="1:26" ht="15.75" customHeight="1">
      <c r="A129" s="25"/>
      <c r="B129" s="48"/>
      <c r="C129" s="48"/>
      <c r="D129" s="48"/>
      <c r="E129" s="48"/>
      <c r="F129" s="48"/>
      <c r="G129" s="48"/>
      <c r="H129" s="48"/>
      <c r="I129" s="48"/>
      <c r="J129" s="48"/>
      <c r="K129" s="48"/>
      <c r="L129" s="48"/>
      <c r="M129" s="48"/>
      <c r="N129" s="48"/>
      <c r="O129" s="48"/>
      <c r="P129" s="2"/>
      <c r="Q129" s="2"/>
      <c r="R129" s="2"/>
      <c r="S129" s="2"/>
      <c r="T129" s="2"/>
      <c r="U129" s="2"/>
      <c r="V129" s="2"/>
      <c r="W129" s="2"/>
      <c r="X129" s="2"/>
      <c r="Y129" s="2"/>
      <c r="Z129" s="2"/>
    </row>
    <row r="130" spans="1:26" ht="15.75" customHeight="1">
      <c r="A130" s="182" t="s">
        <v>99</v>
      </c>
      <c r="B130" s="183"/>
      <c r="C130" s="183"/>
      <c r="D130" s="180"/>
      <c r="E130" s="48"/>
      <c r="F130" s="48"/>
      <c r="G130" s="48"/>
      <c r="H130" s="48"/>
      <c r="I130" s="48"/>
      <c r="J130" s="48"/>
      <c r="K130" s="48"/>
      <c r="L130" s="48"/>
      <c r="M130" s="48"/>
      <c r="N130" s="48"/>
      <c r="O130" s="48"/>
      <c r="P130" s="2"/>
      <c r="Q130" s="2"/>
      <c r="R130" s="2"/>
      <c r="S130" s="2"/>
      <c r="T130" s="2"/>
      <c r="U130" s="2"/>
      <c r="V130" s="2"/>
      <c r="W130" s="2"/>
      <c r="X130" s="2"/>
      <c r="Y130" s="2"/>
      <c r="Z130" s="2"/>
    </row>
    <row r="131" spans="1:26" ht="15.75" customHeight="1">
      <c r="A131" s="16" t="s">
        <v>100</v>
      </c>
      <c r="B131" s="16" t="s">
        <v>101</v>
      </c>
      <c r="C131" s="16" t="s">
        <v>80</v>
      </c>
      <c r="D131" s="16" t="s">
        <v>49</v>
      </c>
      <c r="E131" s="48"/>
      <c r="F131" s="48"/>
      <c r="G131" s="48"/>
      <c r="H131" s="48"/>
      <c r="I131" s="48"/>
      <c r="J131" s="48"/>
      <c r="K131" s="48"/>
      <c r="L131" s="48"/>
      <c r="M131" s="48"/>
      <c r="N131" s="48"/>
      <c r="O131" s="48"/>
      <c r="P131" s="2"/>
      <c r="Q131" s="2"/>
      <c r="R131" s="2"/>
      <c r="S131" s="2"/>
      <c r="T131" s="2"/>
      <c r="U131" s="2"/>
      <c r="V131" s="2"/>
      <c r="W131" s="2"/>
      <c r="X131" s="2"/>
      <c r="Y131" s="2"/>
      <c r="Z131" s="2"/>
    </row>
    <row r="132" spans="1:26" ht="15.75" customHeight="1">
      <c r="A132" s="47" t="s">
        <v>8</v>
      </c>
      <c r="B132" s="43" t="s">
        <v>101</v>
      </c>
      <c r="C132" s="32">
        <v>5.0000000000000001E-4</v>
      </c>
      <c r="D132" s="33">
        <f t="shared" ref="D132:D133" si="2">C132*$C$52</f>
        <v>0</v>
      </c>
      <c r="E132" s="48"/>
      <c r="F132" s="48"/>
      <c r="G132" s="48"/>
      <c r="H132" s="38"/>
      <c r="I132" s="48"/>
      <c r="J132" s="48"/>
      <c r="K132" s="48"/>
      <c r="L132" s="48"/>
      <c r="M132" s="48"/>
      <c r="N132" s="48"/>
      <c r="O132" s="48"/>
      <c r="P132" s="2"/>
      <c r="Q132" s="2"/>
      <c r="R132" s="2"/>
      <c r="S132" s="2"/>
      <c r="T132" s="2"/>
      <c r="U132" s="2"/>
      <c r="V132" s="2"/>
      <c r="W132" s="2"/>
      <c r="X132" s="2"/>
      <c r="Y132" s="2"/>
      <c r="Z132" s="2"/>
    </row>
    <row r="133" spans="1:26" ht="30">
      <c r="A133" s="47" t="s">
        <v>11</v>
      </c>
      <c r="B133" s="43" t="s">
        <v>102</v>
      </c>
      <c r="C133" s="28"/>
      <c r="D133" s="29">
        <f t="shared" si="2"/>
        <v>0</v>
      </c>
      <c r="E133" s="48"/>
      <c r="F133" s="48"/>
      <c r="G133" s="48"/>
      <c r="H133" s="48"/>
      <c r="I133" s="48"/>
      <c r="J133" s="48"/>
      <c r="K133" s="48"/>
      <c r="L133" s="48"/>
      <c r="M133" s="48"/>
      <c r="N133" s="48"/>
      <c r="O133" s="48"/>
      <c r="P133" s="2"/>
      <c r="Q133" s="2"/>
      <c r="R133" s="2"/>
      <c r="S133" s="2"/>
      <c r="T133" s="2"/>
      <c r="U133" s="2"/>
      <c r="V133" s="2"/>
      <c r="W133" s="2"/>
      <c r="X133" s="2"/>
      <c r="Y133" s="2"/>
      <c r="Z133" s="2"/>
    </row>
    <row r="134" spans="1:26" ht="15.75" customHeight="1">
      <c r="A134" s="179" t="s">
        <v>89</v>
      </c>
      <c r="B134" s="180"/>
      <c r="C134" s="34"/>
      <c r="D134" s="24">
        <f>SUM(D133,D132)</f>
        <v>0</v>
      </c>
      <c r="E134" s="48"/>
      <c r="F134" s="48"/>
      <c r="G134" s="48"/>
      <c r="H134" s="48"/>
      <c r="I134" s="48"/>
      <c r="J134" s="48"/>
      <c r="K134" s="48"/>
      <c r="L134" s="48"/>
      <c r="M134" s="48"/>
      <c r="N134" s="48"/>
      <c r="O134" s="48"/>
      <c r="P134" s="2"/>
      <c r="Q134" s="2"/>
      <c r="R134" s="2"/>
      <c r="S134" s="2"/>
      <c r="T134" s="2"/>
      <c r="U134" s="2"/>
      <c r="V134" s="2"/>
      <c r="W134" s="2"/>
      <c r="X134" s="2"/>
      <c r="Y134" s="2"/>
      <c r="Z134" s="2"/>
    </row>
    <row r="135" spans="1:26" ht="15.75" customHeight="1">
      <c r="A135" s="39"/>
      <c r="B135" s="48"/>
      <c r="C135" s="48"/>
      <c r="D135" s="48"/>
      <c r="E135" s="48"/>
      <c r="F135" s="48"/>
      <c r="G135" s="48"/>
      <c r="H135" s="48"/>
      <c r="I135" s="48"/>
      <c r="J135" s="48"/>
      <c r="K135" s="48"/>
      <c r="L135" s="48"/>
      <c r="M135" s="48"/>
      <c r="N135" s="48"/>
      <c r="O135" s="48"/>
      <c r="P135" s="2"/>
      <c r="Q135" s="2"/>
      <c r="R135" s="2"/>
      <c r="S135" s="2"/>
      <c r="T135" s="2"/>
      <c r="U135" s="2"/>
      <c r="V135" s="2"/>
      <c r="W135" s="2"/>
      <c r="X135" s="2"/>
      <c r="Y135" s="2"/>
      <c r="Z135" s="2"/>
    </row>
    <row r="136" spans="1:26" ht="15.75" customHeight="1">
      <c r="A136" s="186" t="s">
        <v>103</v>
      </c>
      <c r="B136" s="183"/>
      <c r="C136" s="183"/>
      <c r="D136" s="180"/>
      <c r="E136" s="48"/>
      <c r="F136" s="48"/>
      <c r="G136" s="48"/>
      <c r="H136" s="48"/>
      <c r="I136" s="48"/>
      <c r="J136" s="48"/>
      <c r="K136" s="48"/>
      <c r="L136" s="48"/>
      <c r="M136" s="48"/>
      <c r="N136" s="48"/>
      <c r="O136" s="48"/>
      <c r="P136" s="2"/>
      <c r="Q136" s="2"/>
      <c r="R136" s="2"/>
      <c r="S136" s="2"/>
      <c r="T136" s="2"/>
      <c r="U136" s="2"/>
      <c r="V136" s="2"/>
      <c r="W136" s="2"/>
      <c r="X136" s="2"/>
      <c r="Y136" s="2"/>
      <c r="Z136" s="2"/>
    </row>
    <row r="137" spans="1:26" ht="15.75" customHeight="1">
      <c r="A137" s="26" t="s">
        <v>100</v>
      </c>
      <c r="B137" s="26" t="s">
        <v>101</v>
      </c>
      <c r="C137" s="26" t="s">
        <v>80</v>
      </c>
      <c r="D137" s="26" t="s">
        <v>49</v>
      </c>
      <c r="E137" s="48"/>
      <c r="F137" s="48"/>
      <c r="G137" s="48"/>
      <c r="H137" s="48"/>
      <c r="I137" s="48"/>
      <c r="J137" s="48"/>
      <c r="K137" s="48"/>
      <c r="L137" s="48"/>
      <c r="M137" s="48"/>
      <c r="N137" s="48"/>
      <c r="O137" s="48"/>
      <c r="P137" s="2"/>
      <c r="Q137" s="2"/>
      <c r="R137" s="2"/>
      <c r="S137" s="2"/>
      <c r="T137" s="2"/>
      <c r="U137" s="2"/>
      <c r="V137" s="2"/>
      <c r="W137" s="2"/>
      <c r="X137" s="2"/>
      <c r="Y137" s="2"/>
      <c r="Z137" s="2"/>
    </row>
    <row r="138" spans="1:26" ht="15.75" customHeight="1">
      <c r="A138" s="47" t="s">
        <v>8</v>
      </c>
      <c r="B138" s="43" t="s">
        <v>101</v>
      </c>
      <c r="C138" s="32">
        <v>5.0000000000000001E-4</v>
      </c>
      <c r="D138" s="33">
        <f>C138*$C$64</f>
        <v>0</v>
      </c>
      <c r="E138" s="48"/>
      <c r="F138" s="48"/>
      <c r="G138" s="48"/>
      <c r="H138" s="48"/>
      <c r="I138" s="48"/>
      <c r="J138" s="48"/>
      <c r="K138" s="48"/>
      <c r="L138" s="48"/>
      <c r="M138" s="48"/>
      <c r="N138" s="48"/>
      <c r="O138" s="48"/>
      <c r="P138" s="2"/>
      <c r="Q138" s="2"/>
      <c r="R138" s="2"/>
      <c r="S138" s="2"/>
      <c r="T138" s="2"/>
      <c r="U138" s="2"/>
      <c r="V138" s="2"/>
      <c r="W138" s="2"/>
      <c r="X138" s="2"/>
      <c r="Y138" s="2"/>
      <c r="Z138" s="2"/>
    </row>
    <row r="139" spans="1:26" ht="30">
      <c r="A139" s="47" t="s">
        <v>11</v>
      </c>
      <c r="B139" s="43" t="s">
        <v>102</v>
      </c>
      <c r="C139" s="28"/>
      <c r="D139" s="29">
        <f t="shared" ref="D139" si="3">C139*$C$52</f>
        <v>0</v>
      </c>
      <c r="E139" s="48"/>
      <c r="F139" s="48"/>
      <c r="G139" s="48"/>
      <c r="H139" s="48"/>
      <c r="I139" s="48"/>
      <c r="J139" s="48"/>
      <c r="K139" s="48"/>
      <c r="L139" s="48"/>
      <c r="M139" s="48"/>
      <c r="N139" s="48"/>
      <c r="O139" s="48"/>
      <c r="P139" s="2"/>
      <c r="Q139" s="2"/>
      <c r="R139" s="2"/>
      <c r="S139" s="2"/>
      <c r="T139" s="2"/>
      <c r="U139" s="2"/>
      <c r="V139" s="2"/>
      <c r="W139" s="2"/>
      <c r="X139" s="2"/>
      <c r="Y139" s="2"/>
      <c r="Z139" s="2"/>
    </row>
    <row r="140" spans="1:26" ht="15.75" customHeight="1">
      <c r="A140" s="181" t="s">
        <v>89</v>
      </c>
      <c r="B140" s="180"/>
      <c r="C140" s="36"/>
      <c r="D140" s="27">
        <f>SUM(D139,D138)</f>
        <v>0</v>
      </c>
      <c r="E140" s="48"/>
      <c r="F140" s="48"/>
      <c r="G140" s="48"/>
      <c r="H140" s="48"/>
      <c r="I140" s="48"/>
      <c r="J140" s="48"/>
      <c r="K140" s="48"/>
      <c r="L140" s="48"/>
      <c r="M140" s="48"/>
      <c r="N140" s="48"/>
      <c r="O140" s="48"/>
      <c r="P140" s="2"/>
      <c r="Q140" s="2"/>
      <c r="R140" s="2"/>
      <c r="S140" s="2"/>
      <c r="T140" s="2"/>
      <c r="U140" s="2"/>
      <c r="V140" s="2"/>
      <c r="W140" s="2"/>
      <c r="X140" s="2"/>
      <c r="Y140" s="2"/>
      <c r="Z140" s="2"/>
    </row>
    <row r="141" spans="1:26" ht="15.75" customHeight="1">
      <c r="A141" s="39"/>
      <c r="B141" s="48"/>
      <c r="C141" s="48"/>
      <c r="D141" s="48"/>
      <c r="E141" s="48"/>
      <c r="F141" s="48"/>
      <c r="G141" s="48"/>
      <c r="H141" s="48"/>
      <c r="I141" s="48"/>
      <c r="J141" s="48"/>
      <c r="K141" s="48"/>
      <c r="L141" s="48"/>
      <c r="M141" s="48"/>
      <c r="N141" s="48"/>
      <c r="O141" s="48"/>
      <c r="P141" s="2"/>
      <c r="Q141" s="2"/>
      <c r="R141" s="2"/>
      <c r="S141" s="2"/>
      <c r="T141" s="2"/>
      <c r="U141" s="2"/>
      <c r="V141" s="2"/>
      <c r="W141" s="2"/>
      <c r="X141" s="2"/>
      <c r="Y141" s="2"/>
      <c r="Z141" s="2"/>
    </row>
    <row r="142" spans="1:26" ht="15.75" customHeight="1">
      <c r="A142" s="182" t="s">
        <v>104</v>
      </c>
      <c r="B142" s="183"/>
      <c r="C142" s="183"/>
      <c r="D142" s="180"/>
      <c r="E142" s="48"/>
      <c r="F142" s="48"/>
      <c r="G142" s="48"/>
      <c r="H142" s="48"/>
      <c r="I142" s="48"/>
      <c r="J142" s="48"/>
      <c r="K142" s="48"/>
      <c r="L142" s="48"/>
      <c r="M142" s="48"/>
      <c r="N142" s="48"/>
      <c r="O142" s="48"/>
      <c r="P142" s="2"/>
      <c r="Q142" s="2"/>
      <c r="R142" s="2"/>
      <c r="S142" s="2"/>
      <c r="T142" s="2"/>
      <c r="U142" s="2"/>
      <c r="V142" s="2"/>
      <c r="W142" s="2"/>
      <c r="X142" s="2"/>
      <c r="Y142" s="2"/>
      <c r="Z142" s="2"/>
    </row>
    <row r="143" spans="1:26" ht="15.75" customHeight="1">
      <c r="A143" s="16" t="s">
        <v>105</v>
      </c>
      <c r="B143" s="16" t="s">
        <v>106</v>
      </c>
      <c r="C143" s="16" t="s">
        <v>80</v>
      </c>
      <c r="D143" s="16" t="s">
        <v>49</v>
      </c>
      <c r="E143" s="48"/>
      <c r="F143" s="48"/>
      <c r="G143" s="48"/>
      <c r="H143" s="48"/>
      <c r="I143" s="48"/>
      <c r="J143" s="48"/>
      <c r="K143" s="48"/>
      <c r="L143" s="48"/>
      <c r="M143" s="48"/>
      <c r="N143" s="48"/>
      <c r="O143" s="48"/>
      <c r="P143" s="2"/>
      <c r="Q143" s="2"/>
      <c r="R143" s="2"/>
      <c r="S143" s="2"/>
      <c r="T143" s="2"/>
      <c r="U143" s="2"/>
      <c r="V143" s="2"/>
      <c r="W143" s="2"/>
      <c r="X143" s="2"/>
      <c r="Y143" s="2"/>
      <c r="Z143" s="2"/>
    </row>
    <row r="144" spans="1:26" ht="15.75" customHeight="1">
      <c r="A144" s="47" t="s">
        <v>8</v>
      </c>
      <c r="B144" s="43" t="s">
        <v>107</v>
      </c>
      <c r="C144" s="32">
        <v>1.2999999999999999E-3</v>
      </c>
      <c r="D144" s="33">
        <f t="shared" ref="D144:D149" si="4">C144*$C$52</f>
        <v>0</v>
      </c>
      <c r="E144" s="48"/>
      <c r="F144" s="48"/>
      <c r="G144" s="48"/>
      <c r="H144" s="48"/>
      <c r="I144" s="48"/>
      <c r="J144" s="48"/>
      <c r="K144" s="48"/>
      <c r="L144" s="48"/>
      <c r="M144" s="48"/>
      <c r="N144" s="48"/>
      <c r="O144" s="48"/>
      <c r="P144" s="2"/>
      <c r="Q144" s="2"/>
      <c r="R144" s="2"/>
      <c r="S144" s="2"/>
      <c r="T144" s="2"/>
      <c r="U144" s="2"/>
      <c r="V144" s="2"/>
      <c r="W144" s="2"/>
      <c r="X144" s="2"/>
      <c r="Y144" s="2"/>
      <c r="Z144" s="2"/>
    </row>
    <row r="145" spans="1:26" ht="30">
      <c r="A145" s="47" t="s">
        <v>11</v>
      </c>
      <c r="B145" s="43" t="s">
        <v>108</v>
      </c>
      <c r="C145" s="32">
        <v>2.8999999999999998E-3</v>
      </c>
      <c r="D145" s="33">
        <f t="shared" si="4"/>
        <v>0</v>
      </c>
      <c r="E145" s="48"/>
      <c r="F145" s="48"/>
      <c r="G145" s="48"/>
      <c r="H145" s="48"/>
      <c r="I145" s="48"/>
      <c r="J145" s="48"/>
      <c r="K145" s="48"/>
      <c r="L145" s="48"/>
      <c r="M145" s="48"/>
      <c r="N145" s="48"/>
      <c r="O145" s="48"/>
      <c r="P145" s="2"/>
      <c r="Q145" s="2"/>
      <c r="R145" s="2"/>
      <c r="S145" s="2"/>
      <c r="T145" s="2"/>
      <c r="U145" s="2"/>
      <c r="V145" s="2"/>
      <c r="W145" s="2"/>
      <c r="X145" s="2"/>
      <c r="Y145" s="2"/>
      <c r="Z145" s="2"/>
    </row>
    <row r="146" spans="1:26" ht="30">
      <c r="A146" s="47" t="s">
        <v>13</v>
      </c>
      <c r="B146" s="43" t="s">
        <v>109</v>
      </c>
      <c r="C146" s="32">
        <v>0.04</v>
      </c>
      <c r="D146" s="33">
        <f t="shared" si="4"/>
        <v>0</v>
      </c>
      <c r="E146" s="48"/>
      <c r="F146" s="48"/>
      <c r="G146" s="48"/>
      <c r="H146" s="48"/>
      <c r="I146" s="48"/>
      <c r="J146" s="48"/>
      <c r="K146" s="48"/>
      <c r="L146" s="48"/>
      <c r="M146" s="48"/>
      <c r="N146" s="48"/>
      <c r="O146" s="48"/>
      <c r="P146" s="2"/>
      <c r="Q146" s="2"/>
      <c r="R146" s="2"/>
      <c r="S146" s="2"/>
      <c r="T146" s="2"/>
      <c r="U146" s="2"/>
      <c r="V146" s="2"/>
      <c r="W146" s="2"/>
      <c r="X146" s="2"/>
      <c r="Y146" s="2"/>
      <c r="Z146" s="2"/>
    </row>
    <row r="147" spans="1:26" ht="15.75" customHeight="1">
      <c r="A147" s="47" t="s">
        <v>16</v>
      </c>
      <c r="B147" s="43" t="s">
        <v>110</v>
      </c>
      <c r="C147" s="32">
        <v>1.2200000000000001E-2</v>
      </c>
      <c r="D147" s="33">
        <f t="shared" si="4"/>
        <v>0</v>
      </c>
      <c r="E147" s="48"/>
      <c r="F147" s="48"/>
      <c r="G147" s="48"/>
      <c r="H147" s="48"/>
      <c r="I147" s="48"/>
      <c r="J147" s="48"/>
      <c r="K147" s="48"/>
      <c r="L147" s="48"/>
      <c r="M147" s="48"/>
      <c r="N147" s="48"/>
      <c r="O147" s="48"/>
      <c r="P147" s="2"/>
      <c r="Q147" s="2"/>
      <c r="R147" s="2"/>
      <c r="S147" s="2"/>
      <c r="T147" s="2"/>
      <c r="U147" s="2"/>
      <c r="V147" s="2"/>
      <c r="W147" s="2"/>
      <c r="X147" s="2"/>
      <c r="Y147" s="2"/>
      <c r="Z147" s="2"/>
    </row>
    <row r="148" spans="1:26" ht="30">
      <c r="A148" s="47" t="s">
        <v>54</v>
      </c>
      <c r="B148" s="43" t="s">
        <v>111</v>
      </c>
      <c r="C148" s="32">
        <v>4.4999999999999997E-3</v>
      </c>
      <c r="D148" s="33">
        <f t="shared" si="4"/>
        <v>0</v>
      </c>
      <c r="E148" s="48"/>
      <c r="F148" s="48"/>
      <c r="G148" s="48"/>
      <c r="H148" s="48"/>
      <c r="I148" s="48"/>
      <c r="J148" s="48"/>
      <c r="K148" s="48"/>
      <c r="L148" s="48"/>
      <c r="M148" s="48"/>
      <c r="N148" s="48"/>
      <c r="O148" s="48"/>
      <c r="P148" s="2"/>
      <c r="Q148" s="2"/>
      <c r="R148" s="2"/>
      <c r="S148" s="2"/>
      <c r="T148" s="2"/>
      <c r="U148" s="2"/>
      <c r="V148" s="2"/>
      <c r="W148" s="2"/>
      <c r="X148" s="2"/>
      <c r="Y148" s="2"/>
      <c r="Z148" s="2"/>
    </row>
    <row r="149" spans="1:26" ht="15.75" customHeight="1">
      <c r="A149" s="47" t="s">
        <v>56</v>
      </c>
      <c r="B149" s="43" t="s">
        <v>112</v>
      </c>
      <c r="C149" s="32">
        <v>0.04</v>
      </c>
      <c r="D149" s="33">
        <f t="shared" si="4"/>
        <v>0</v>
      </c>
      <c r="E149" s="48"/>
      <c r="F149" s="48"/>
      <c r="G149" s="48"/>
      <c r="H149" s="48"/>
      <c r="I149" s="48"/>
      <c r="J149" s="48"/>
      <c r="K149" s="48"/>
      <c r="L149" s="48"/>
      <c r="M149" s="48"/>
      <c r="N149" s="48"/>
      <c r="O149" s="48"/>
      <c r="P149" s="2"/>
      <c r="Q149" s="2"/>
      <c r="R149" s="2"/>
      <c r="S149" s="2"/>
      <c r="T149" s="2"/>
      <c r="U149" s="2"/>
      <c r="V149" s="2"/>
      <c r="W149" s="2"/>
      <c r="X149" s="2"/>
      <c r="Y149" s="2"/>
      <c r="Z149" s="2"/>
    </row>
    <row r="150" spans="1:26" ht="15.75" customHeight="1">
      <c r="A150" s="179" t="s">
        <v>113</v>
      </c>
      <c r="B150" s="180"/>
      <c r="C150" s="34">
        <f t="shared" ref="C150:D150" si="5">SUM(C144:C149)</f>
        <v>0.1009</v>
      </c>
      <c r="D150" s="24">
        <f t="shared" si="5"/>
        <v>0</v>
      </c>
      <c r="E150" s="48"/>
      <c r="F150" s="48"/>
      <c r="G150" s="48"/>
      <c r="H150" s="48"/>
      <c r="I150" s="48"/>
      <c r="J150" s="48"/>
      <c r="K150" s="48"/>
      <c r="L150" s="48"/>
      <c r="M150" s="48"/>
      <c r="N150" s="48"/>
      <c r="O150" s="48"/>
      <c r="P150" s="2"/>
      <c r="Q150" s="2"/>
      <c r="R150" s="2"/>
      <c r="S150" s="2"/>
      <c r="T150" s="2"/>
      <c r="U150" s="2"/>
      <c r="V150" s="2"/>
      <c r="W150" s="2"/>
      <c r="X150" s="2"/>
      <c r="Y150" s="2"/>
      <c r="Z150" s="2"/>
    </row>
    <row r="151" spans="1:26" ht="15.75" customHeight="1">
      <c r="A151" s="39"/>
      <c r="B151" s="48"/>
      <c r="C151" s="48"/>
      <c r="D151" s="48"/>
      <c r="E151" s="48"/>
      <c r="F151" s="48"/>
      <c r="G151" s="48"/>
      <c r="H151" s="48"/>
      <c r="I151" s="48"/>
      <c r="J151" s="48"/>
      <c r="K151" s="48"/>
      <c r="L151" s="48"/>
      <c r="M151" s="48"/>
      <c r="N151" s="48"/>
      <c r="O151" s="48"/>
      <c r="P151" s="2"/>
      <c r="Q151" s="2"/>
      <c r="R151" s="2"/>
      <c r="S151" s="2"/>
      <c r="T151" s="2"/>
      <c r="U151" s="2"/>
      <c r="V151" s="2"/>
      <c r="W151" s="2"/>
      <c r="X151" s="2"/>
      <c r="Y151" s="2"/>
      <c r="Z151" s="2"/>
    </row>
    <row r="152" spans="1:26" ht="18.75" customHeight="1">
      <c r="A152" s="186" t="s">
        <v>114</v>
      </c>
      <c r="B152" s="183"/>
      <c r="C152" s="183"/>
      <c r="D152" s="180"/>
      <c r="E152" s="48"/>
      <c r="F152" s="48"/>
      <c r="G152" s="48"/>
      <c r="H152" s="48"/>
      <c r="I152" s="48"/>
      <c r="J152" s="48"/>
      <c r="K152" s="48"/>
      <c r="L152" s="48"/>
      <c r="M152" s="48"/>
      <c r="N152" s="48"/>
      <c r="O152" s="48"/>
      <c r="P152" s="2"/>
      <c r="Q152" s="2"/>
      <c r="R152" s="2"/>
      <c r="S152" s="2"/>
      <c r="T152" s="2"/>
      <c r="U152" s="2"/>
      <c r="V152" s="2"/>
      <c r="W152" s="2"/>
      <c r="X152" s="2"/>
      <c r="Y152" s="2"/>
      <c r="Z152" s="2"/>
    </row>
    <row r="153" spans="1:26" ht="15.75" customHeight="1">
      <c r="A153" s="26" t="s">
        <v>105</v>
      </c>
      <c r="B153" s="26" t="s">
        <v>106</v>
      </c>
      <c r="C153" s="26" t="s">
        <v>80</v>
      </c>
      <c r="D153" s="26" t="s">
        <v>49</v>
      </c>
      <c r="E153" s="48"/>
      <c r="F153" s="48"/>
      <c r="G153" s="48"/>
      <c r="H153" s="48"/>
      <c r="I153" s="48"/>
      <c r="J153" s="48"/>
      <c r="K153" s="48"/>
      <c r="L153" s="48"/>
      <c r="M153" s="48"/>
      <c r="N153" s="48"/>
      <c r="O153" s="48"/>
      <c r="P153" s="2"/>
      <c r="Q153" s="2"/>
      <c r="R153" s="2"/>
      <c r="S153" s="2"/>
      <c r="T153" s="2"/>
      <c r="U153" s="2"/>
      <c r="V153" s="2"/>
      <c r="W153" s="2"/>
      <c r="X153" s="2"/>
      <c r="Y153" s="2"/>
      <c r="Z153" s="2"/>
    </row>
    <row r="154" spans="1:26" ht="15.75" customHeight="1">
      <c r="A154" s="47" t="s">
        <v>8</v>
      </c>
      <c r="B154" s="43" t="s">
        <v>107</v>
      </c>
      <c r="C154" s="32">
        <v>1.2999999999999999E-3</v>
      </c>
      <c r="D154" s="33">
        <f t="shared" ref="D154:D159" si="6">C154*$C$64</f>
        <v>0</v>
      </c>
      <c r="E154" s="48"/>
      <c r="F154" s="48"/>
      <c r="G154" s="48"/>
      <c r="H154" s="48"/>
      <c r="I154" s="48"/>
      <c r="J154" s="48"/>
      <c r="K154" s="48"/>
      <c r="L154" s="48"/>
      <c r="M154" s="48"/>
      <c r="N154" s="48"/>
      <c r="O154" s="48"/>
      <c r="P154" s="2"/>
      <c r="Q154" s="2"/>
      <c r="R154" s="2"/>
      <c r="S154" s="2"/>
      <c r="T154" s="2"/>
      <c r="U154" s="2"/>
      <c r="V154" s="2"/>
      <c r="W154" s="2"/>
      <c r="X154" s="2"/>
      <c r="Y154" s="2"/>
      <c r="Z154" s="2"/>
    </row>
    <row r="155" spans="1:26" ht="30">
      <c r="A155" s="47" t="s">
        <v>11</v>
      </c>
      <c r="B155" s="43" t="s">
        <v>108</v>
      </c>
      <c r="C155" s="32">
        <v>2.8999999999999998E-3</v>
      </c>
      <c r="D155" s="33">
        <f t="shared" si="6"/>
        <v>0</v>
      </c>
      <c r="E155" s="48"/>
      <c r="F155" s="48"/>
      <c r="G155" s="48"/>
      <c r="H155" s="48"/>
      <c r="I155" s="48"/>
      <c r="J155" s="48"/>
      <c r="K155" s="48"/>
      <c r="L155" s="48"/>
      <c r="M155" s="48"/>
      <c r="N155" s="48"/>
      <c r="O155" s="48"/>
      <c r="P155" s="2"/>
      <c r="Q155" s="2"/>
      <c r="R155" s="2"/>
      <c r="S155" s="2"/>
      <c r="T155" s="2"/>
      <c r="U155" s="2"/>
      <c r="V155" s="2"/>
      <c r="W155" s="2"/>
      <c r="X155" s="2"/>
      <c r="Y155" s="2"/>
      <c r="Z155" s="2"/>
    </row>
    <row r="156" spans="1:26" ht="30">
      <c r="A156" s="47" t="s">
        <v>13</v>
      </c>
      <c r="B156" s="43" t="s">
        <v>109</v>
      </c>
      <c r="C156" s="32">
        <v>0.04</v>
      </c>
      <c r="D156" s="33">
        <f t="shared" si="6"/>
        <v>0</v>
      </c>
      <c r="E156" s="48"/>
      <c r="F156" s="48"/>
      <c r="G156" s="48"/>
      <c r="H156" s="48"/>
      <c r="I156" s="48"/>
      <c r="J156" s="48"/>
      <c r="K156" s="48"/>
      <c r="L156" s="48"/>
      <c r="M156" s="48"/>
      <c r="N156" s="48"/>
      <c r="O156" s="48"/>
      <c r="P156" s="2"/>
      <c r="Q156" s="2"/>
      <c r="R156" s="2"/>
      <c r="S156" s="2"/>
      <c r="T156" s="2"/>
      <c r="U156" s="2"/>
      <c r="V156" s="2"/>
      <c r="W156" s="2"/>
      <c r="X156" s="2"/>
      <c r="Y156" s="2"/>
      <c r="Z156" s="2"/>
    </row>
    <row r="157" spans="1:26" ht="15.75" customHeight="1">
      <c r="A157" s="47" t="s">
        <v>16</v>
      </c>
      <c r="B157" s="43" t="s">
        <v>110</v>
      </c>
      <c r="C157" s="32">
        <v>1.2200000000000001E-2</v>
      </c>
      <c r="D157" s="33">
        <f t="shared" si="6"/>
        <v>0</v>
      </c>
      <c r="E157" s="48"/>
      <c r="F157" s="48"/>
      <c r="G157" s="48"/>
      <c r="H157" s="48"/>
      <c r="I157" s="48"/>
      <c r="J157" s="48"/>
      <c r="K157" s="48"/>
      <c r="L157" s="48"/>
      <c r="M157" s="48"/>
      <c r="N157" s="48"/>
      <c r="O157" s="48"/>
      <c r="P157" s="2"/>
      <c r="Q157" s="2"/>
      <c r="R157" s="2"/>
      <c r="S157" s="2"/>
      <c r="T157" s="2"/>
      <c r="U157" s="2"/>
      <c r="V157" s="2"/>
      <c r="W157" s="2"/>
      <c r="X157" s="2"/>
      <c r="Y157" s="2"/>
      <c r="Z157" s="2"/>
    </row>
    <row r="158" spans="1:26" ht="30">
      <c r="A158" s="47" t="s">
        <v>54</v>
      </c>
      <c r="B158" s="43" t="s">
        <v>111</v>
      </c>
      <c r="C158" s="32">
        <v>4.4999999999999997E-3</v>
      </c>
      <c r="D158" s="33">
        <f t="shared" si="6"/>
        <v>0</v>
      </c>
      <c r="E158" s="48"/>
      <c r="F158" s="48"/>
      <c r="G158" s="48"/>
      <c r="H158" s="48"/>
      <c r="I158" s="48"/>
      <c r="J158" s="48"/>
      <c r="K158" s="48"/>
      <c r="L158" s="48"/>
      <c r="M158" s="48"/>
      <c r="N158" s="48"/>
      <c r="O158" s="48"/>
      <c r="P158" s="2"/>
      <c r="Q158" s="2"/>
      <c r="R158" s="2"/>
      <c r="S158" s="2"/>
      <c r="T158" s="2"/>
      <c r="U158" s="2"/>
      <c r="V158" s="2"/>
      <c r="W158" s="2"/>
      <c r="X158" s="2"/>
      <c r="Y158" s="2"/>
      <c r="Z158" s="2"/>
    </row>
    <row r="159" spans="1:26" ht="15.75" customHeight="1">
      <c r="A159" s="47" t="s">
        <v>56</v>
      </c>
      <c r="B159" s="43" t="s">
        <v>112</v>
      </c>
      <c r="C159" s="32">
        <v>0.04</v>
      </c>
      <c r="D159" s="33">
        <f t="shared" si="6"/>
        <v>0</v>
      </c>
      <c r="E159" s="48"/>
      <c r="F159" s="48"/>
      <c r="G159" s="48"/>
      <c r="H159" s="48"/>
      <c r="I159" s="48"/>
      <c r="J159" s="48"/>
      <c r="K159" s="48"/>
      <c r="L159" s="48"/>
      <c r="M159" s="48"/>
      <c r="N159" s="48"/>
      <c r="O159" s="48"/>
      <c r="P159" s="2"/>
      <c r="Q159" s="2"/>
      <c r="R159" s="2"/>
      <c r="S159" s="2"/>
      <c r="T159" s="2"/>
      <c r="U159" s="2"/>
      <c r="V159" s="2"/>
      <c r="W159" s="2"/>
      <c r="X159" s="2"/>
      <c r="Y159" s="2"/>
      <c r="Z159" s="2"/>
    </row>
    <row r="160" spans="1:26" ht="15.75" customHeight="1">
      <c r="A160" s="181" t="s">
        <v>113</v>
      </c>
      <c r="B160" s="180"/>
      <c r="C160" s="36">
        <f t="shared" ref="C160" si="7">SUM(C154:C159)</f>
        <v>0.1009</v>
      </c>
      <c r="D160" s="27">
        <f>SUM(D154:D159)</f>
        <v>0</v>
      </c>
      <c r="E160" s="48"/>
      <c r="F160" s="48"/>
      <c r="G160" s="48"/>
      <c r="H160" s="48"/>
      <c r="I160" s="48"/>
      <c r="J160" s="48"/>
      <c r="K160" s="48"/>
      <c r="L160" s="48"/>
      <c r="M160" s="48"/>
      <c r="N160" s="48"/>
      <c r="O160" s="48"/>
      <c r="P160" s="2"/>
      <c r="Q160" s="2"/>
      <c r="R160" s="2"/>
      <c r="S160" s="2"/>
      <c r="T160" s="2"/>
      <c r="U160" s="2"/>
      <c r="V160" s="2"/>
      <c r="W160" s="2"/>
      <c r="X160" s="2"/>
      <c r="Y160" s="2"/>
      <c r="Z160" s="2"/>
    </row>
    <row r="161" spans="1:26" ht="15.75" customHeight="1">
      <c r="A161" s="39"/>
      <c r="B161" s="48"/>
      <c r="C161" s="48"/>
      <c r="D161" s="48"/>
      <c r="E161" s="48"/>
      <c r="F161" s="48"/>
      <c r="G161" s="48"/>
      <c r="H161" s="48"/>
      <c r="I161" s="48"/>
      <c r="J161" s="48"/>
      <c r="K161" s="48"/>
      <c r="L161" s="48"/>
      <c r="M161" s="48"/>
      <c r="N161" s="48"/>
      <c r="O161" s="48"/>
      <c r="P161" s="2"/>
      <c r="Q161" s="2"/>
      <c r="R161" s="2"/>
      <c r="S161" s="2"/>
      <c r="T161" s="2"/>
      <c r="U161" s="2"/>
      <c r="V161" s="2"/>
      <c r="W161" s="2"/>
      <c r="X161" s="2"/>
      <c r="Y161" s="2"/>
      <c r="Z161" s="2"/>
    </row>
    <row r="162" spans="1:26" ht="15.75" customHeight="1">
      <c r="A162" s="182" t="s">
        <v>115</v>
      </c>
      <c r="B162" s="183"/>
      <c r="C162" s="183"/>
      <c r="D162" s="180"/>
      <c r="E162" s="48"/>
      <c r="F162" s="48"/>
      <c r="G162" s="48"/>
      <c r="H162" s="48"/>
      <c r="I162" s="48"/>
      <c r="J162" s="48"/>
      <c r="K162" s="48"/>
      <c r="L162" s="48"/>
      <c r="M162" s="48"/>
      <c r="N162" s="48"/>
      <c r="O162" s="48"/>
      <c r="P162" s="2"/>
      <c r="Q162" s="2"/>
      <c r="R162" s="2"/>
      <c r="S162" s="2"/>
      <c r="T162" s="2"/>
      <c r="U162" s="2"/>
      <c r="V162" s="2"/>
      <c r="W162" s="2"/>
      <c r="X162" s="2"/>
      <c r="Y162" s="2"/>
      <c r="Z162" s="2"/>
    </row>
    <row r="163" spans="1:26" ht="30">
      <c r="A163" s="16" t="s">
        <v>116</v>
      </c>
      <c r="B163" s="16" t="s">
        <v>117</v>
      </c>
      <c r="C163" s="16" t="s">
        <v>80</v>
      </c>
      <c r="D163" s="16" t="s">
        <v>49</v>
      </c>
      <c r="E163" s="48"/>
      <c r="F163" s="48"/>
      <c r="G163" s="48"/>
      <c r="H163" s="48"/>
      <c r="I163" s="48"/>
      <c r="J163" s="48"/>
      <c r="K163" s="48"/>
      <c r="L163" s="48"/>
      <c r="M163" s="48"/>
      <c r="N163" s="48"/>
      <c r="O163" s="48"/>
      <c r="P163" s="2"/>
      <c r="Q163" s="2"/>
      <c r="R163" s="2"/>
      <c r="S163" s="2"/>
      <c r="T163" s="2"/>
      <c r="U163" s="2"/>
      <c r="V163" s="2"/>
      <c r="W163" s="2"/>
      <c r="X163" s="2"/>
      <c r="Y163" s="2"/>
      <c r="Z163" s="2"/>
    </row>
    <row r="164" spans="1:26" ht="15.75" customHeight="1">
      <c r="A164" s="47" t="s">
        <v>8</v>
      </c>
      <c r="B164" s="43" t="s">
        <v>118</v>
      </c>
      <c r="C164" s="32">
        <v>1.6199999999999999E-2</v>
      </c>
      <c r="D164" s="33">
        <f>(C52+D99)*C164</f>
        <v>0</v>
      </c>
      <c r="E164" s="48"/>
      <c r="F164" s="48"/>
      <c r="G164" s="48"/>
      <c r="H164" s="48"/>
      <c r="I164" s="48"/>
      <c r="J164" s="48"/>
      <c r="K164" s="48"/>
      <c r="L164" s="48"/>
      <c r="M164" s="48"/>
      <c r="N164" s="48"/>
      <c r="O164" s="48"/>
      <c r="P164" s="2"/>
      <c r="Q164" s="2"/>
      <c r="R164" s="2"/>
      <c r="S164" s="2"/>
      <c r="T164" s="2"/>
      <c r="U164" s="2"/>
      <c r="V164" s="2"/>
      <c r="W164" s="2"/>
      <c r="X164" s="2"/>
      <c r="Y164" s="2"/>
      <c r="Z164" s="2"/>
    </row>
    <row r="165" spans="1:26" ht="15.75" customHeight="1">
      <c r="A165" s="47" t="s">
        <v>11</v>
      </c>
      <c r="B165" s="43" t="s">
        <v>119</v>
      </c>
      <c r="C165" s="32">
        <v>0</v>
      </c>
      <c r="D165" s="33">
        <f>(C52+C75+D99+D120+D150)*C165</f>
        <v>0</v>
      </c>
      <c r="E165" s="48"/>
      <c r="F165" s="48"/>
      <c r="G165" s="48"/>
      <c r="H165" s="48"/>
      <c r="I165" s="48"/>
      <c r="J165" s="48"/>
      <c r="K165" s="48"/>
      <c r="L165" s="48"/>
      <c r="M165" s="48"/>
      <c r="N165" s="48"/>
      <c r="O165" s="48"/>
      <c r="P165" s="2"/>
      <c r="Q165" s="2"/>
      <c r="R165" s="2"/>
      <c r="S165" s="2"/>
      <c r="T165" s="2"/>
      <c r="U165" s="2"/>
      <c r="V165" s="2"/>
      <c r="W165" s="2"/>
      <c r="X165" s="2"/>
      <c r="Y165" s="2"/>
      <c r="Z165" s="2"/>
    </row>
    <row r="166" spans="1:26" ht="15.75" customHeight="1">
      <c r="A166" s="47" t="s">
        <v>13</v>
      </c>
      <c r="B166" s="43" t="s">
        <v>120</v>
      </c>
      <c r="C166" s="32">
        <v>2.0000000000000001E-4</v>
      </c>
      <c r="D166" s="33">
        <f>(C52+C75+D99+D120+D150)*C166</f>
        <v>0</v>
      </c>
      <c r="E166" s="48"/>
      <c r="F166" s="48"/>
      <c r="G166" s="48"/>
      <c r="H166" s="48"/>
      <c r="I166" s="48"/>
      <c r="J166" s="48"/>
      <c r="K166" s="48"/>
      <c r="L166" s="48"/>
      <c r="M166" s="48"/>
      <c r="N166" s="48"/>
      <c r="O166" s="48"/>
      <c r="P166" s="2"/>
      <c r="Q166" s="2"/>
      <c r="R166" s="2"/>
      <c r="S166" s="2"/>
      <c r="T166" s="2"/>
      <c r="U166" s="2"/>
      <c r="V166" s="2"/>
      <c r="W166" s="2"/>
      <c r="X166" s="2"/>
      <c r="Y166" s="2"/>
      <c r="Z166" s="2"/>
    </row>
    <row r="167" spans="1:26" ht="15.75" customHeight="1">
      <c r="A167" s="47" t="s">
        <v>16</v>
      </c>
      <c r="B167" s="43" t="s">
        <v>121</v>
      </c>
      <c r="C167" s="32">
        <v>7.3000000000000001E-3</v>
      </c>
      <c r="D167" s="33">
        <f>(C52+C75+D99+D120+D150)*C167</f>
        <v>0</v>
      </c>
      <c r="E167" s="48"/>
      <c r="F167" s="48"/>
      <c r="G167" s="48"/>
      <c r="H167" s="48"/>
      <c r="I167" s="48"/>
      <c r="J167" s="48"/>
      <c r="K167" s="48"/>
      <c r="L167" s="48"/>
      <c r="M167" s="48"/>
      <c r="N167" s="48"/>
      <c r="O167" s="48"/>
      <c r="P167" s="2"/>
      <c r="Q167" s="2"/>
      <c r="R167" s="2"/>
      <c r="S167" s="2"/>
      <c r="T167" s="2"/>
      <c r="U167" s="2"/>
      <c r="V167" s="2"/>
      <c r="W167" s="2"/>
      <c r="X167" s="2"/>
      <c r="Y167" s="2"/>
      <c r="Z167" s="2"/>
    </row>
    <row r="168" spans="1:26" ht="15.75" customHeight="1">
      <c r="A168" s="47" t="s">
        <v>54</v>
      </c>
      <c r="B168" s="43" t="s">
        <v>122</v>
      </c>
      <c r="C168" s="32">
        <v>2.9999999999999997E-4</v>
      </c>
      <c r="D168" s="33">
        <f>(C52+C75+D99+D120+D150)*C168</f>
        <v>0</v>
      </c>
      <c r="E168" s="48"/>
      <c r="F168" s="48"/>
      <c r="G168" s="48"/>
      <c r="H168" s="48"/>
      <c r="I168" s="48"/>
      <c r="J168" s="48"/>
      <c r="K168" s="48"/>
      <c r="L168" s="48"/>
      <c r="M168" s="48"/>
      <c r="N168" s="48"/>
      <c r="O168" s="48"/>
      <c r="P168" s="2"/>
      <c r="Q168" s="2"/>
      <c r="R168" s="2"/>
      <c r="S168" s="2"/>
      <c r="T168" s="2"/>
      <c r="U168" s="2"/>
      <c r="V168" s="2"/>
      <c r="W168" s="2"/>
      <c r="X168" s="2"/>
      <c r="Y168" s="2"/>
      <c r="Z168" s="2"/>
    </row>
    <row r="169" spans="1:26" ht="15.75" customHeight="1">
      <c r="A169" s="47" t="s">
        <v>56</v>
      </c>
      <c r="B169" s="43" t="s">
        <v>61</v>
      </c>
      <c r="C169" s="32">
        <v>5.0000000000000001E-4</v>
      </c>
      <c r="D169" s="33">
        <f>(C52+C75+D99+D120+D150)*C169</f>
        <v>0</v>
      </c>
      <c r="E169" s="48"/>
      <c r="F169" s="48"/>
      <c r="G169" s="48"/>
      <c r="H169" s="48"/>
      <c r="I169" s="48"/>
      <c r="J169" s="48"/>
      <c r="K169" s="48"/>
      <c r="L169" s="48"/>
      <c r="M169" s="48"/>
      <c r="N169" s="48"/>
      <c r="O169" s="48"/>
      <c r="P169" s="2"/>
      <c r="Q169" s="2"/>
      <c r="R169" s="2"/>
      <c r="S169" s="2"/>
      <c r="T169" s="2"/>
      <c r="U169" s="2"/>
      <c r="V169" s="2"/>
      <c r="W169" s="2"/>
      <c r="X169" s="2"/>
      <c r="Y169" s="2"/>
      <c r="Z169" s="2"/>
    </row>
    <row r="170" spans="1:26" ht="15.75" customHeight="1">
      <c r="A170" s="47"/>
      <c r="B170" s="7" t="s">
        <v>96</v>
      </c>
      <c r="C170" s="32"/>
      <c r="D170" s="33">
        <f>SUM(D164:D169)</f>
        <v>0</v>
      </c>
      <c r="E170" s="48"/>
      <c r="F170" s="48"/>
      <c r="G170" s="48"/>
      <c r="H170" s="48"/>
      <c r="I170" s="48"/>
      <c r="J170" s="48"/>
      <c r="K170" s="48"/>
      <c r="L170" s="48"/>
      <c r="M170" s="48"/>
      <c r="N170" s="48"/>
      <c r="O170" s="48"/>
      <c r="P170" s="2"/>
      <c r="Q170" s="2"/>
      <c r="R170" s="2"/>
      <c r="S170" s="2"/>
      <c r="T170" s="2"/>
      <c r="U170" s="2"/>
      <c r="V170" s="2"/>
      <c r="W170" s="2"/>
      <c r="X170" s="2"/>
      <c r="Y170" s="2"/>
      <c r="Z170" s="2"/>
    </row>
    <row r="171" spans="1:26" ht="30">
      <c r="A171" s="47" t="s">
        <v>58</v>
      </c>
      <c r="B171" s="43" t="s">
        <v>123</v>
      </c>
      <c r="C171" s="32"/>
      <c r="D171" s="33">
        <f>(C52+D99+D120+D150)*C171</f>
        <v>0</v>
      </c>
      <c r="E171" s="48"/>
      <c r="F171" s="48"/>
      <c r="G171" s="48"/>
      <c r="H171" s="48"/>
      <c r="I171" s="48"/>
      <c r="J171" s="48"/>
      <c r="K171" s="48"/>
      <c r="L171" s="48"/>
      <c r="M171" s="48"/>
      <c r="N171" s="48"/>
      <c r="O171" s="48"/>
      <c r="P171" s="2"/>
      <c r="Q171" s="2"/>
      <c r="R171" s="2"/>
      <c r="S171" s="2"/>
      <c r="T171" s="2"/>
      <c r="U171" s="2"/>
      <c r="V171" s="2"/>
      <c r="W171" s="2"/>
      <c r="X171" s="2"/>
      <c r="Y171" s="2"/>
      <c r="Z171" s="2"/>
    </row>
    <row r="172" spans="1:26" ht="15.75" customHeight="1">
      <c r="A172" s="179" t="s">
        <v>113</v>
      </c>
      <c r="B172" s="180"/>
      <c r="C172" s="34"/>
      <c r="D172" s="24">
        <f>SUM(D170:D171)</f>
        <v>0</v>
      </c>
      <c r="E172" s="48"/>
      <c r="F172" s="48"/>
      <c r="G172" s="48"/>
      <c r="H172" s="48"/>
      <c r="I172" s="48"/>
      <c r="J172" s="48"/>
      <c r="K172" s="48"/>
      <c r="L172" s="48"/>
      <c r="M172" s="48"/>
      <c r="N172" s="48"/>
      <c r="O172" s="48"/>
      <c r="P172" s="2"/>
      <c r="Q172" s="2"/>
      <c r="R172" s="2"/>
      <c r="S172" s="2"/>
      <c r="T172" s="2"/>
      <c r="U172" s="2"/>
      <c r="V172" s="2"/>
      <c r="W172" s="2"/>
      <c r="X172" s="2"/>
      <c r="Y172" s="2"/>
      <c r="Z172" s="2"/>
    </row>
    <row r="173" spans="1:26" ht="15.75" customHeight="1">
      <c r="A173" s="39"/>
      <c r="B173" s="48"/>
      <c r="C173" s="48"/>
      <c r="D173" s="48"/>
      <c r="E173" s="48"/>
      <c r="F173" s="48"/>
      <c r="G173" s="48"/>
      <c r="H173" s="48"/>
      <c r="I173" s="48"/>
      <c r="J173" s="48"/>
      <c r="K173" s="48"/>
      <c r="L173" s="48"/>
      <c r="M173" s="48"/>
      <c r="N173" s="48"/>
      <c r="O173" s="48"/>
      <c r="P173" s="2"/>
      <c r="Q173" s="2"/>
      <c r="R173" s="2"/>
      <c r="S173" s="2"/>
      <c r="T173" s="2"/>
      <c r="U173" s="2"/>
      <c r="V173" s="2"/>
      <c r="W173" s="2"/>
      <c r="X173" s="2"/>
      <c r="Y173" s="2"/>
      <c r="Z173" s="2"/>
    </row>
    <row r="174" spans="1:26" ht="15.75" customHeight="1">
      <c r="A174" s="186" t="s">
        <v>124</v>
      </c>
      <c r="B174" s="183"/>
      <c r="C174" s="183"/>
      <c r="D174" s="180"/>
      <c r="E174" s="48"/>
      <c r="F174" s="48"/>
      <c r="G174" s="48"/>
      <c r="H174" s="48"/>
      <c r="I174" s="48"/>
      <c r="J174" s="48"/>
      <c r="K174" s="48"/>
      <c r="L174" s="48"/>
      <c r="M174" s="48"/>
      <c r="N174" s="48"/>
      <c r="O174" s="48"/>
      <c r="P174" s="2"/>
      <c r="Q174" s="2"/>
      <c r="R174" s="2"/>
      <c r="S174" s="2"/>
      <c r="T174" s="2"/>
      <c r="U174" s="2"/>
      <c r="V174" s="2"/>
      <c r="W174" s="2"/>
      <c r="X174" s="2"/>
      <c r="Y174" s="2"/>
      <c r="Z174" s="2"/>
    </row>
    <row r="175" spans="1:26" ht="30">
      <c r="A175" s="26" t="s">
        <v>116</v>
      </c>
      <c r="B175" s="26" t="s">
        <v>117</v>
      </c>
      <c r="C175" s="26" t="s">
        <v>80</v>
      </c>
      <c r="D175" s="26" t="s">
        <v>49</v>
      </c>
      <c r="E175" s="48"/>
      <c r="F175" s="48"/>
      <c r="G175" s="48"/>
      <c r="H175" s="48"/>
      <c r="I175" s="48"/>
      <c r="J175" s="48"/>
      <c r="K175" s="48"/>
      <c r="L175" s="48"/>
      <c r="M175" s="48"/>
      <c r="N175" s="48"/>
      <c r="O175" s="48"/>
      <c r="P175" s="2"/>
      <c r="Q175" s="2"/>
      <c r="R175" s="2"/>
      <c r="S175" s="2"/>
      <c r="T175" s="2"/>
      <c r="U175" s="2"/>
      <c r="V175" s="2"/>
      <c r="W175" s="2"/>
      <c r="X175" s="2"/>
      <c r="Y175" s="2"/>
      <c r="Z175" s="2"/>
    </row>
    <row r="176" spans="1:26" ht="15.75" customHeight="1">
      <c r="A176" s="47" t="s">
        <v>8</v>
      </c>
      <c r="B176" s="43" t="s">
        <v>118</v>
      </c>
      <c r="C176" s="32">
        <v>1.6199999999999999E-2</v>
      </c>
      <c r="D176" s="33">
        <f>(C64+D112)*C176</f>
        <v>0</v>
      </c>
      <c r="E176" s="48"/>
      <c r="F176" s="48"/>
      <c r="G176" s="48"/>
      <c r="H176" s="48"/>
      <c r="I176" s="48"/>
      <c r="J176" s="48"/>
      <c r="K176" s="48"/>
      <c r="L176" s="48"/>
      <c r="M176" s="48"/>
      <c r="N176" s="48"/>
      <c r="O176" s="48"/>
      <c r="P176" s="2"/>
      <c r="Q176" s="2"/>
      <c r="R176" s="2"/>
      <c r="S176" s="2"/>
      <c r="T176" s="2"/>
      <c r="U176" s="2"/>
      <c r="V176" s="2"/>
      <c r="W176" s="2"/>
      <c r="X176" s="2"/>
      <c r="Y176" s="2"/>
      <c r="Z176" s="2"/>
    </row>
    <row r="177" spans="1:26" ht="15.75" customHeight="1">
      <c r="A177" s="47" t="s">
        <v>11</v>
      </c>
      <c r="B177" s="43" t="s">
        <v>119</v>
      </c>
      <c r="C177" s="32">
        <v>0</v>
      </c>
      <c r="D177" s="33">
        <f>(C64+C86+D112+D128+D160)*C177</f>
        <v>0</v>
      </c>
      <c r="E177" s="48"/>
      <c r="F177" s="48"/>
      <c r="G177" s="48"/>
      <c r="H177" s="48"/>
      <c r="I177" s="48"/>
      <c r="J177" s="48"/>
      <c r="K177" s="48"/>
      <c r="L177" s="48"/>
      <c r="M177" s="48"/>
      <c r="N177" s="48"/>
      <c r="O177" s="48"/>
      <c r="P177" s="2"/>
      <c r="Q177" s="2"/>
      <c r="R177" s="2"/>
      <c r="S177" s="2"/>
      <c r="T177" s="2"/>
      <c r="U177" s="2"/>
      <c r="V177" s="2"/>
      <c r="W177" s="2"/>
      <c r="X177" s="2"/>
      <c r="Y177" s="2"/>
      <c r="Z177" s="2"/>
    </row>
    <row r="178" spans="1:26" ht="15.75" customHeight="1">
      <c r="A178" s="47" t="s">
        <v>13</v>
      </c>
      <c r="B178" s="43" t="s">
        <v>120</v>
      </c>
      <c r="C178" s="32">
        <v>2.0000000000000001E-4</v>
      </c>
      <c r="D178" s="33">
        <f>(C64+C86+D112+D128+D160)*C178</f>
        <v>0</v>
      </c>
      <c r="E178" s="48"/>
      <c r="F178" s="48"/>
      <c r="G178" s="48"/>
      <c r="H178" s="48"/>
      <c r="I178" s="48"/>
      <c r="J178" s="48"/>
      <c r="K178" s="48"/>
      <c r="L178" s="48"/>
      <c r="M178" s="48"/>
      <c r="N178" s="48"/>
      <c r="O178" s="48"/>
      <c r="P178" s="2"/>
      <c r="Q178" s="2"/>
      <c r="R178" s="2"/>
      <c r="S178" s="2"/>
      <c r="T178" s="2"/>
      <c r="U178" s="2"/>
      <c r="V178" s="2"/>
      <c r="W178" s="2"/>
      <c r="X178" s="2"/>
      <c r="Y178" s="2"/>
      <c r="Z178" s="2"/>
    </row>
    <row r="179" spans="1:26" ht="15.75" customHeight="1">
      <c r="A179" s="47" t="s">
        <v>16</v>
      </c>
      <c r="B179" s="43" t="s">
        <v>121</v>
      </c>
      <c r="C179" s="32">
        <v>7.3000000000000001E-3</v>
      </c>
      <c r="D179" s="33">
        <f>(C64+C86+D112+D128+D160)*C179</f>
        <v>0</v>
      </c>
      <c r="E179" s="48"/>
      <c r="F179" s="48"/>
      <c r="G179" s="48"/>
      <c r="H179" s="48"/>
      <c r="I179" s="48"/>
      <c r="J179" s="48"/>
      <c r="K179" s="48"/>
      <c r="L179" s="48"/>
      <c r="M179" s="48"/>
      <c r="N179" s="48"/>
      <c r="O179" s="48"/>
      <c r="P179" s="2"/>
      <c r="Q179" s="2"/>
      <c r="R179" s="2"/>
      <c r="S179" s="2"/>
      <c r="T179" s="2"/>
      <c r="U179" s="2"/>
      <c r="V179" s="2"/>
      <c r="W179" s="2"/>
      <c r="X179" s="2"/>
      <c r="Y179" s="2"/>
      <c r="Z179" s="2"/>
    </row>
    <row r="180" spans="1:26" ht="15.75" customHeight="1">
      <c r="A180" s="47" t="s">
        <v>54</v>
      </c>
      <c r="B180" s="43" t="s">
        <v>122</v>
      </c>
      <c r="C180" s="32">
        <v>2.9999999999999997E-4</v>
      </c>
      <c r="D180" s="33">
        <f>(C64+C86+D112+D128+D160)*C180</f>
        <v>0</v>
      </c>
      <c r="E180" s="48"/>
      <c r="F180" s="48"/>
      <c r="G180" s="48"/>
      <c r="H180" s="48"/>
      <c r="I180" s="48"/>
      <c r="J180" s="48"/>
      <c r="K180" s="48"/>
      <c r="L180" s="48"/>
      <c r="M180" s="48"/>
      <c r="N180" s="48"/>
      <c r="O180" s="48"/>
      <c r="P180" s="2"/>
      <c r="Q180" s="2"/>
      <c r="R180" s="2"/>
      <c r="S180" s="2"/>
      <c r="T180" s="2"/>
      <c r="U180" s="2"/>
      <c r="V180" s="2"/>
      <c r="W180" s="2"/>
      <c r="X180" s="2"/>
      <c r="Y180" s="2"/>
      <c r="Z180" s="2"/>
    </row>
    <row r="181" spans="1:26" ht="15.75" customHeight="1">
      <c r="A181" s="47" t="s">
        <v>56</v>
      </c>
      <c r="B181" s="43" t="s">
        <v>61</v>
      </c>
      <c r="C181" s="32">
        <v>5.0000000000000001E-4</v>
      </c>
      <c r="D181" s="33">
        <f>(C64+C86+D112+D128+D160)*C181</f>
        <v>0</v>
      </c>
      <c r="E181" s="48"/>
      <c r="F181" s="48"/>
      <c r="G181" s="48"/>
      <c r="H181" s="48"/>
      <c r="I181" s="48"/>
      <c r="J181" s="48"/>
      <c r="K181" s="48"/>
      <c r="L181" s="48"/>
      <c r="M181" s="48"/>
      <c r="N181" s="48"/>
      <c r="O181" s="48"/>
      <c r="P181" s="2"/>
      <c r="Q181" s="2"/>
      <c r="R181" s="2"/>
      <c r="S181" s="2"/>
      <c r="T181" s="2"/>
      <c r="U181" s="2"/>
      <c r="V181" s="2"/>
      <c r="W181" s="2"/>
      <c r="X181" s="2"/>
      <c r="Y181" s="2"/>
      <c r="Z181" s="2"/>
    </row>
    <row r="182" spans="1:26" ht="15.75" customHeight="1">
      <c r="A182" s="47"/>
      <c r="B182" s="7" t="s">
        <v>96</v>
      </c>
      <c r="C182" s="32"/>
      <c r="D182" s="33">
        <f>SUM(D176:D181)</f>
        <v>0</v>
      </c>
      <c r="E182" s="48"/>
      <c r="F182" s="48"/>
      <c r="G182" s="48"/>
      <c r="H182" s="48"/>
      <c r="I182" s="48"/>
      <c r="J182" s="48"/>
      <c r="K182" s="48"/>
      <c r="L182" s="48"/>
      <c r="M182" s="48"/>
      <c r="N182" s="48"/>
      <c r="O182" s="48"/>
      <c r="P182" s="2"/>
      <c r="Q182" s="2"/>
      <c r="R182" s="2"/>
      <c r="S182" s="2"/>
      <c r="T182" s="2"/>
      <c r="U182" s="2"/>
      <c r="V182" s="2"/>
      <c r="W182" s="2"/>
      <c r="X182" s="2"/>
      <c r="Y182" s="2"/>
      <c r="Z182" s="2"/>
    </row>
    <row r="183" spans="1:26" ht="30">
      <c r="A183" s="47" t="s">
        <v>58</v>
      </c>
      <c r="B183" s="43" t="s">
        <v>123</v>
      </c>
      <c r="C183" s="32"/>
      <c r="D183" s="33">
        <f>(C64+C86+D112+D128+D160)*C183</f>
        <v>0</v>
      </c>
      <c r="E183" s="48"/>
      <c r="F183" s="48"/>
      <c r="G183" s="48"/>
      <c r="H183" s="48"/>
      <c r="I183" s="48"/>
      <c r="J183" s="48"/>
      <c r="K183" s="48"/>
      <c r="L183" s="48"/>
      <c r="M183" s="48"/>
      <c r="N183" s="48"/>
      <c r="O183" s="48"/>
      <c r="P183" s="2"/>
      <c r="Q183" s="2"/>
      <c r="R183" s="2"/>
      <c r="S183" s="2"/>
      <c r="T183" s="2"/>
      <c r="U183" s="2"/>
      <c r="V183" s="2"/>
      <c r="W183" s="2"/>
      <c r="X183" s="2"/>
      <c r="Y183" s="2"/>
      <c r="Z183" s="2"/>
    </row>
    <row r="184" spans="1:26" ht="15.75" customHeight="1">
      <c r="A184" s="181" t="s">
        <v>113</v>
      </c>
      <c r="B184" s="180"/>
      <c r="C184" s="36"/>
      <c r="D184" s="27">
        <f>SUM(D182:D183)</f>
        <v>0</v>
      </c>
      <c r="E184" s="48"/>
      <c r="F184" s="48"/>
      <c r="G184" s="48"/>
      <c r="H184" s="48"/>
      <c r="I184" s="48"/>
      <c r="J184" s="48"/>
      <c r="K184" s="48"/>
      <c r="L184" s="48"/>
      <c r="M184" s="48"/>
      <c r="N184" s="48"/>
      <c r="O184" s="48"/>
      <c r="P184" s="2"/>
      <c r="Q184" s="2"/>
      <c r="R184" s="2"/>
      <c r="S184" s="2"/>
      <c r="T184" s="2"/>
      <c r="U184" s="2"/>
      <c r="V184" s="2"/>
      <c r="W184" s="2"/>
      <c r="X184" s="2"/>
      <c r="Y184" s="2"/>
      <c r="Z184" s="2"/>
    </row>
    <row r="185" spans="1:26" ht="15.75" customHeight="1">
      <c r="A185" s="19"/>
      <c r="B185" s="48"/>
      <c r="C185" s="48"/>
      <c r="D185" s="48"/>
      <c r="E185" s="48"/>
      <c r="F185" s="48"/>
      <c r="G185" s="48"/>
      <c r="H185" s="48"/>
      <c r="I185" s="48"/>
      <c r="J185" s="48"/>
      <c r="K185" s="48"/>
      <c r="L185" s="48"/>
      <c r="M185" s="48"/>
      <c r="N185" s="48"/>
      <c r="O185" s="48"/>
      <c r="P185" s="2"/>
      <c r="Q185" s="2"/>
      <c r="R185" s="2"/>
      <c r="S185" s="2"/>
      <c r="T185" s="2"/>
      <c r="U185" s="2"/>
      <c r="V185" s="2"/>
      <c r="W185" s="2"/>
      <c r="X185" s="2"/>
      <c r="Y185" s="2"/>
      <c r="Z185" s="2"/>
    </row>
    <row r="186" spans="1:26" ht="39" customHeight="1">
      <c r="A186" s="187" t="s">
        <v>125</v>
      </c>
      <c r="B186" s="183"/>
      <c r="C186" s="180"/>
      <c r="D186" s="48"/>
      <c r="E186" s="48"/>
      <c r="F186" s="48"/>
      <c r="G186" s="48"/>
      <c r="H186" s="48"/>
      <c r="I186" s="48"/>
      <c r="J186" s="48"/>
      <c r="K186" s="48"/>
      <c r="L186" s="48"/>
      <c r="M186" s="48"/>
      <c r="N186" s="48"/>
      <c r="O186" s="48"/>
      <c r="P186" s="2"/>
      <c r="Q186" s="2"/>
      <c r="R186" s="2"/>
      <c r="S186" s="2"/>
      <c r="T186" s="2"/>
      <c r="U186" s="2"/>
      <c r="V186" s="2"/>
      <c r="W186" s="2"/>
      <c r="X186" s="2"/>
      <c r="Y186" s="2"/>
      <c r="Z186" s="2"/>
    </row>
    <row r="187" spans="1:26" ht="30">
      <c r="A187" s="16">
        <v>3</v>
      </c>
      <c r="B187" s="16" t="s">
        <v>126</v>
      </c>
      <c r="C187" s="16" t="s">
        <v>49</v>
      </c>
      <c r="D187" s="48"/>
      <c r="E187" s="48"/>
      <c r="F187" s="48"/>
      <c r="G187" s="48"/>
      <c r="H187" s="48"/>
      <c r="I187" s="48"/>
      <c r="J187" s="48"/>
      <c r="K187" s="48"/>
      <c r="L187" s="48"/>
      <c r="M187" s="48"/>
      <c r="N187" s="48"/>
      <c r="O187" s="48"/>
      <c r="P187" s="2"/>
      <c r="Q187" s="2"/>
      <c r="R187" s="2"/>
      <c r="S187" s="2"/>
      <c r="T187" s="2"/>
      <c r="U187" s="2"/>
      <c r="V187" s="2"/>
      <c r="W187" s="2"/>
      <c r="X187" s="2"/>
      <c r="Y187" s="2"/>
      <c r="Z187" s="2"/>
    </row>
    <row r="188" spans="1:26" ht="30">
      <c r="A188" s="47" t="s">
        <v>78</v>
      </c>
      <c r="B188" s="43" t="s">
        <v>127</v>
      </c>
      <c r="C188" s="29">
        <f>D96+D91</f>
        <v>0</v>
      </c>
      <c r="D188" s="48"/>
      <c r="E188" s="48"/>
      <c r="F188" s="48"/>
      <c r="G188" s="48"/>
      <c r="H188" s="48"/>
      <c r="I188" s="48"/>
      <c r="J188" s="48"/>
      <c r="K188" s="48"/>
      <c r="L188" s="48"/>
      <c r="M188" s="48"/>
      <c r="N188" s="48"/>
      <c r="O188" s="48"/>
      <c r="P188" s="2"/>
      <c r="Q188" s="2"/>
      <c r="R188" s="2"/>
      <c r="S188" s="2"/>
      <c r="T188" s="2"/>
      <c r="U188" s="2"/>
      <c r="V188" s="2"/>
      <c r="W188" s="2"/>
      <c r="X188" s="2"/>
      <c r="Y188" s="2"/>
      <c r="Z188" s="2"/>
    </row>
    <row r="189" spans="1:26" ht="15.75" customHeight="1">
      <c r="A189" s="47" t="s">
        <v>92</v>
      </c>
      <c r="B189" s="43" t="s">
        <v>128</v>
      </c>
      <c r="C189" s="29">
        <f>D120</f>
        <v>0</v>
      </c>
      <c r="D189" s="48"/>
      <c r="E189" s="48"/>
      <c r="F189" s="48"/>
      <c r="G189" s="48"/>
      <c r="H189" s="48"/>
      <c r="I189" s="48"/>
      <c r="J189" s="48"/>
      <c r="K189" s="48"/>
      <c r="L189" s="48"/>
      <c r="M189" s="48"/>
      <c r="N189" s="48"/>
      <c r="O189" s="48"/>
      <c r="P189" s="2"/>
      <c r="Q189" s="2"/>
      <c r="R189" s="2"/>
      <c r="S189" s="2"/>
      <c r="T189" s="2"/>
      <c r="U189" s="2"/>
      <c r="V189" s="2"/>
      <c r="W189" s="2"/>
      <c r="X189" s="2"/>
      <c r="Y189" s="2"/>
      <c r="Z189" s="2"/>
    </row>
    <row r="190" spans="1:26" ht="15.75" customHeight="1">
      <c r="A190" s="47" t="s">
        <v>100</v>
      </c>
      <c r="B190" s="43" t="s">
        <v>101</v>
      </c>
      <c r="C190" s="29">
        <f>D134</f>
        <v>0</v>
      </c>
      <c r="D190" s="48"/>
      <c r="E190" s="48"/>
      <c r="F190" s="48"/>
      <c r="G190" s="48"/>
      <c r="H190" s="48"/>
      <c r="I190" s="48"/>
      <c r="J190" s="48"/>
      <c r="K190" s="48"/>
      <c r="L190" s="48"/>
      <c r="M190" s="48"/>
      <c r="N190" s="48"/>
      <c r="O190" s="48"/>
      <c r="P190" s="2"/>
      <c r="Q190" s="2"/>
      <c r="R190" s="2"/>
      <c r="S190" s="2"/>
      <c r="T190" s="2"/>
      <c r="U190" s="2"/>
      <c r="V190" s="2"/>
      <c r="W190" s="2"/>
      <c r="X190" s="2"/>
      <c r="Y190" s="2"/>
      <c r="Z190" s="2"/>
    </row>
    <row r="191" spans="1:26" ht="15.75" customHeight="1">
      <c r="A191" s="47" t="s">
        <v>105</v>
      </c>
      <c r="B191" s="43" t="s">
        <v>129</v>
      </c>
      <c r="C191" s="29">
        <f>D150</f>
        <v>0</v>
      </c>
      <c r="D191" s="48"/>
      <c r="E191" s="48"/>
      <c r="F191" s="48"/>
      <c r="G191" s="48"/>
      <c r="H191" s="48"/>
      <c r="I191" s="48"/>
      <c r="J191" s="48"/>
      <c r="K191" s="48"/>
      <c r="L191" s="48"/>
      <c r="M191" s="48"/>
      <c r="N191" s="48"/>
      <c r="O191" s="48"/>
      <c r="P191" s="2"/>
      <c r="Q191" s="2"/>
      <c r="R191" s="2"/>
      <c r="S191" s="2"/>
      <c r="T191" s="2"/>
      <c r="U191" s="2"/>
      <c r="V191" s="2"/>
      <c r="W191" s="2"/>
      <c r="X191" s="2"/>
      <c r="Y191" s="2"/>
      <c r="Z191" s="2"/>
    </row>
    <row r="192" spans="1:26" ht="30">
      <c r="A192" s="47" t="s">
        <v>116</v>
      </c>
      <c r="B192" s="43" t="s">
        <v>130</v>
      </c>
      <c r="C192" s="29">
        <f>D172</f>
        <v>0</v>
      </c>
      <c r="D192" s="48"/>
      <c r="E192" s="48"/>
      <c r="F192" s="48"/>
      <c r="G192" s="48"/>
      <c r="H192" s="48"/>
      <c r="I192" s="48"/>
      <c r="J192" s="48"/>
      <c r="K192" s="48"/>
      <c r="L192" s="48"/>
      <c r="M192" s="48"/>
      <c r="N192" s="48"/>
      <c r="O192" s="48"/>
      <c r="P192" s="2"/>
      <c r="Q192" s="2"/>
      <c r="R192" s="2"/>
      <c r="S192" s="2"/>
      <c r="T192" s="2"/>
      <c r="U192" s="2"/>
      <c r="V192" s="2"/>
      <c r="W192" s="2"/>
      <c r="X192" s="2"/>
      <c r="Y192" s="2"/>
      <c r="Z192" s="2"/>
    </row>
    <row r="193" spans="1:26" ht="15.75" customHeight="1">
      <c r="A193" s="47" t="s">
        <v>131</v>
      </c>
      <c r="B193" s="43" t="s">
        <v>132</v>
      </c>
      <c r="C193" s="29" t="s">
        <v>133</v>
      </c>
      <c r="D193" s="48"/>
      <c r="E193" s="48"/>
      <c r="F193" s="48"/>
      <c r="G193" s="48"/>
      <c r="H193" s="48"/>
      <c r="I193" s="48"/>
      <c r="J193" s="48"/>
      <c r="K193" s="48"/>
      <c r="L193" s="48"/>
      <c r="M193" s="48"/>
      <c r="N193" s="48"/>
      <c r="O193" s="48"/>
      <c r="P193" s="2"/>
      <c r="Q193" s="2"/>
      <c r="R193" s="2"/>
      <c r="S193" s="2"/>
      <c r="T193" s="2"/>
      <c r="U193" s="2"/>
      <c r="V193" s="2"/>
      <c r="W193" s="2"/>
      <c r="X193" s="2"/>
      <c r="Y193" s="2"/>
      <c r="Z193" s="2"/>
    </row>
    <row r="194" spans="1:26" ht="15.75" customHeight="1">
      <c r="A194" s="179" t="s">
        <v>113</v>
      </c>
      <c r="B194" s="180"/>
      <c r="C194" s="24">
        <f>SUM(C188:C193)</f>
        <v>0</v>
      </c>
      <c r="D194" s="48"/>
      <c r="E194" s="48"/>
      <c r="F194" s="48"/>
      <c r="G194" s="48"/>
      <c r="H194" s="48"/>
      <c r="I194" s="48"/>
      <c r="J194" s="48"/>
      <c r="K194" s="48"/>
      <c r="L194" s="48"/>
      <c r="M194" s="48"/>
      <c r="N194" s="48"/>
      <c r="O194" s="48"/>
      <c r="P194" s="2"/>
      <c r="Q194" s="2"/>
      <c r="R194" s="2"/>
      <c r="S194" s="2"/>
      <c r="T194" s="2"/>
      <c r="U194" s="2"/>
      <c r="V194" s="2"/>
      <c r="W194" s="2"/>
      <c r="X194" s="2"/>
      <c r="Y194" s="2"/>
      <c r="Z194" s="2"/>
    </row>
    <row r="195" spans="1:26" ht="15.75" customHeight="1">
      <c r="A195" s="25"/>
      <c r="B195" s="48"/>
      <c r="C195" s="48"/>
      <c r="D195" s="48"/>
      <c r="E195" s="48"/>
      <c r="F195" s="48"/>
      <c r="G195" s="48"/>
      <c r="H195" s="48"/>
      <c r="I195" s="48"/>
      <c r="J195" s="48"/>
      <c r="K195" s="48"/>
      <c r="L195" s="48"/>
      <c r="M195" s="48"/>
      <c r="N195" s="48"/>
      <c r="O195" s="48"/>
      <c r="P195" s="2"/>
      <c r="Q195" s="2"/>
      <c r="R195" s="2"/>
      <c r="S195" s="2"/>
      <c r="T195" s="2"/>
      <c r="U195" s="2"/>
      <c r="V195" s="2"/>
      <c r="W195" s="2"/>
      <c r="X195" s="2"/>
      <c r="Y195" s="2"/>
      <c r="Z195" s="2"/>
    </row>
    <row r="196" spans="1:26" ht="17.25" customHeight="1">
      <c r="A196" s="192" t="s">
        <v>134</v>
      </c>
      <c r="B196" s="183"/>
      <c r="C196" s="180"/>
      <c r="D196" s="48"/>
      <c r="E196" s="48"/>
      <c r="F196" s="48"/>
      <c r="G196" s="48"/>
      <c r="H196" s="48"/>
      <c r="I196" s="48"/>
      <c r="J196" s="48"/>
      <c r="K196" s="48"/>
      <c r="L196" s="48"/>
      <c r="M196" s="48"/>
      <c r="N196" s="48"/>
      <c r="O196" s="48"/>
      <c r="P196" s="2"/>
      <c r="Q196" s="2"/>
      <c r="R196" s="2"/>
      <c r="S196" s="2"/>
      <c r="T196" s="2"/>
      <c r="U196" s="2"/>
      <c r="V196" s="2"/>
      <c r="W196" s="2"/>
      <c r="X196" s="2"/>
      <c r="Y196" s="2"/>
      <c r="Z196" s="2"/>
    </row>
    <row r="197" spans="1:26" ht="30">
      <c r="A197" s="26">
        <v>3</v>
      </c>
      <c r="B197" s="26" t="s">
        <v>126</v>
      </c>
      <c r="C197" s="26" t="s">
        <v>49</v>
      </c>
      <c r="D197" s="48"/>
      <c r="E197" s="48"/>
      <c r="F197" s="48"/>
      <c r="G197" s="48"/>
      <c r="H197" s="48"/>
      <c r="I197" s="48"/>
      <c r="J197" s="48"/>
      <c r="K197" s="48"/>
      <c r="L197" s="48"/>
      <c r="M197" s="48"/>
      <c r="N197" s="48"/>
      <c r="O197" s="48"/>
      <c r="P197" s="2"/>
      <c r="Q197" s="2"/>
      <c r="R197" s="2"/>
      <c r="S197" s="2"/>
      <c r="T197" s="2"/>
      <c r="U197" s="2"/>
      <c r="V197" s="2"/>
      <c r="W197" s="2"/>
      <c r="X197" s="2"/>
      <c r="Y197" s="2"/>
      <c r="Z197" s="2"/>
    </row>
    <row r="198" spans="1:26" ht="30">
      <c r="A198" s="47" t="s">
        <v>78</v>
      </c>
      <c r="B198" s="43" t="s">
        <v>127</v>
      </c>
      <c r="C198" s="29">
        <f>D109+D104</f>
        <v>0</v>
      </c>
      <c r="D198" s="48"/>
      <c r="E198" s="48"/>
      <c r="F198" s="48"/>
      <c r="G198" s="48"/>
      <c r="H198" s="48"/>
      <c r="I198" s="48"/>
      <c r="J198" s="48"/>
      <c r="K198" s="48"/>
      <c r="L198" s="48"/>
      <c r="M198" s="48"/>
      <c r="N198" s="48"/>
      <c r="O198" s="48"/>
      <c r="P198" s="2"/>
      <c r="Q198" s="2"/>
      <c r="R198" s="2"/>
      <c r="S198" s="2"/>
      <c r="T198" s="2"/>
      <c r="U198" s="2"/>
      <c r="V198" s="2"/>
      <c r="W198" s="2"/>
      <c r="X198" s="2"/>
      <c r="Y198" s="2"/>
      <c r="Z198" s="2"/>
    </row>
    <row r="199" spans="1:26" ht="15.75" customHeight="1">
      <c r="A199" s="47" t="s">
        <v>92</v>
      </c>
      <c r="B199" s="43" t="s">
        <v>128</v>
      </c>
      <c r="C199" s="29">
        <f>D128</f>
        <v>0</v>
      </c>
      <c r="D199" s="48"/>
      <c r="E199" s="48"/>
      <c r="F199" s="48"/>
      <c r="G199" s="48"/>
      <c r="H199" s="48"/>
      <c r="I199" s="48"/>
      <c r="J199" s="48"/>
      <c r="K199" s="48"/>
      <c r="L199" s="48"/>
      <c r="M199" s="48"/>
      <c r="N199" s="48"/>
      <c r="O199" s="48"/>
      <c r="P199" s="2"/>
      <c r="Q199" s="2"/>
      <c r="R199" s="2"/>
      <c r="S199" s="2"/>
      <c r="T199" s="2"/>
      <c r="U199" s="2"/>
      <c r="V199" s="2"/>
      <c r="W199" s="2"/>
      <c r="X199" s="2"/>
      <c r="Y199" s="2"/>
      <c r="Z199" s="2"/>
    </row>
    <row r="200" spans="1:26" ht="15.75" customHeight="1">
      <c r="A200" s="47" t="s">
        <v>100</v>
      </c>
      <c r="B200" s="43" t="s">
        <v>101</v>
      </c>
      <c r="C200" s="29">
        <f>D140</f>
        <v>0</v>
      </c>
      <c r="D200" s="48"/>
      <c r="E200" s="48"/>
      <c r="F200" s="48"/>
      <c r="G200" s="48"/>
      <c r="H200" s="48"/>
      <c r="I200" s="48"/>
      <c r="J200" s="48"/>
      <c r="K200" s="48"/>
      <c r="L200" s="48"/>
      <c r="M200" s="48"/>
      <c r="N200" s="48"/>
      <c r="O200" s="48"/>
      <c r="P200" s="2"/>
      <c r="Q200" s="2"/>
      <c r="R200" s="2"/>
      <c r="S200" s="2"/>
      <c r="T200" s="2"/>
      <c r="U200" s="2"/>
      <c r="V200" s="2"/>
      <c r="W200" s="2"/>
      <c r="X200" s="2"/>
      <c r="Y200" s="2"/>
      <c r="Z200" s="2"/>
    </row>
    <row r="201" spans="1:26" ht="15.75" customHeight="1">
      <c r="A201" s="47" t="s">
        <v>105</v>
      </c>
      <c r="B201" s="43" t="s">
        <v>129</v>
      </c>
      <c r="C201" s="29">
        <f>D160</f>
        <v>0</v>
      </c>
      <c r="D201" s="48"/>
      <c r="E201" s="48"/>
      <c r="F201" s="48"/>
      <c r="G201" s="48"/>
      <c r="H201" s="48"/>
      <c r="I201" s="48"/>
      <c r="J201" s="48"/>
      <c r="K201" s="48"/>
      <c r="L201" s="48"/>
      <c r="M201" s="48"/>
      <c r="N201" s="48"/>
      <c r="O201" s="48"/>
      <c r="P201" s="2"/>
      <c r="Q201" s="2"/>
      <c r="R201" s="2"/>
      <c r="S201" s="2"/>
      <c r="T201" s="2"/>
      <c r="U201" s="2"/>
      <c r="V201" s="2"/>
      <c r="W201" s="2"/>
      <c r="X201" s="2"/>
      <c r="Y201" s="2"/>
      <c r="Z201" s="2"/>
    </row>
    <row r="202" spans="1:26" ht="30">
      <c r="A202" s="47" t="s">
        <v>116</v>
      </c>
      <c r="B202" s="43" t="s">
        <v>130</v>
      </c>
      <c r="C202" s="29">
        <f>D182</f>
        <v>0</v>
      </c>
      <c r="D202" s="48"/>
      <c r="E202" s="48"/>
      <c r="F202" s="48"/>
      <c r="G202" s="48"/>
      <c r="H202" s="48"/>
      <c r="I202" s="48"/>
      <c r="J202" s="48"/>
      <c r="K202" s="48"/>
      <c r="L202" s="48"/>
      <c r="M202" s="48"/>
      <c r="N202" s="48"/>
      <c r="O202" s="48"/>
      <c r="P202" s="2"/>
      <c r="Q202" s="2"/>
      <c r="R202" s="2"/>
      <c r="S202" s="2"/>
      <c r="T202" s="2"/>
      <c r="U202" s="2"/>
      <c r="V202" s="2"/>
      <c r="W202" s="2"/>
      <c r="X202" s="2"/>
      <c r="Y202" s="2"/>
      <c r="Z202" s="2"/>
    </row>
    <row r="203" spans="1:26" ht="15.75" customHeight="1">
      <c r="A203" s="47" t="s">
        <v>131</v>
      </c>
      <c r="B203" s="43" t="s">
        <v>132</v>
      </c>
      <c r="C203" s="29" t="s">
        <v>133</v>
      </c>
      <c r="D203" s="48"/>
      <c r="E203" s="48"/>
      <c r="F203" s="48"/>
      <c r="G203" s="48"/>
      <c r="H203" s="48"/>
      <c r="I203" s="48"/>
      <c r="J203" s="48"/>
      <c r="K203" s="48"/>
      <c r="L203" s="48"/>
      <c r="M203" s="48"/>
      <c r="N203" s="48"/>
      <c r="O203" s="48"/>
      <c r="P203" s="2"/>
      <c r="Q203" s="2"/>
      <c r="R203" s="2"/>
      <c r="S203" s="2"/>
      <c r="T203" s="2"/>
      <c r="U203" s="2"/>
      <c r="V203" s="2"/>
      <c r="W203" s="2"/>
      <c r="X203" s="2"/>
      <c r="Y203" s="2"/>
      <c r="Z203" s="2"/>
    </row>
    <row r="204" spans="1:26" ht="15.75" customHeight="1">
      <c r="A204" s="181" t="s">
        <v>113</v>
      </c>
      <c r="B204" s="180"/>
      <c r="C204" s="27">
        <f>SUM(C198:C203)</f>
        <v>0</v>
      </c>
      <c r="D204" s="48"/>
      <c r="E204" s="48"/>
      <c r="F204" s="48"/>
      <c r="G204" s="48"/>
      <c r="H204" s="48"/>
      <c r="I204" s="48"/>
      <c r="J204" s="48"/>
      <c r="K204" s="48"/>
      <c r="L204" s="48"/>
      <c r="M204" s="48"/>
      <c r="N204" s="48"/>
      <c r="O204" s="48"/>
      <c r="P204" s="2"/>
      <c r="Q204" s="2"/>
      <c r="R204" s="2"/>
      <c r="S204" s="2"/>
      <c r="T204" s="2"/>
      <c r="U204" s="2"/>
      <c r="V204" s="2"/>
      <c r="W204" s="2"/>
      <c r="X204" s="2"/>
      <c r="Y204" s="2"/>
      <c r="Z204" s="2"/>
    </row>
    <row r="205" spans="1:26" ht="15.75" customHeight="1">
      <c r="A205" s="25"/>
      <c r="B205" s="48"/>
      <c r="C205" s="48"/>
      <c r="D205" s="48"/>
      <c r="E205" s="48"/>
      <c r="F205" s="48"/>
      <c r="G205" s="48"/>
      <c r="H205" s="48"/>
      <c r="I205" s="48"/>
      <c r="J205" s="48"/>
      <c r="K205" s="48"/>
      <c r="L205" s="48"/>
      <c r="M205" s="48"/>
      <c r="N205" s="48"/>
      <c r="O205" s="48"/>
      <c r="P205" s="2"/>
      <c r="Q205" s="2"/>
      <c r="R205" s="2"/>
      <c r="S205" s="2"/>
      <c r="T205" s="2"/>
      <c r="U205" s="2"/>
      <c r="V205" s="2"/>
      <c r="W205" s="2"/>
      <c r="X205" s="2"/>
      <c r="Y205" s="2"/>
      <c r="Z205" s="2"/>
    </row>
    <row r="206" spans="1:26" ht="15.75" customHeight="1">
      <c r="A206" s="187" t="s">
        <v>135</v>
      </c>
      <c r="B206" s="183"/>
      <c r="C206" s="183"/>
      <c r="D206" s="180"/>
      <c r="E206" s="48"/>
      <c r="F206" s="48"/>
      <c r="G206" s="48"/>
      <c r="H206" s="48"/>
      <c r="I206" s="48"/>
      <c r="J206" s="48"/>
      <c r="K206" s="48"/>
      <c r="L206" s="48"/>
      <c r="M206" s="48"/>
      <c r="N206" s="48"/>
      <c r="O206" s="48"/>
      <c r="P206" s="2"/>
      <c r="Q206" s="2"/>
      <c r="R206" s="2"/>
      <c r="S206" s="2"/>
      <c r="T206" s="2"/>
      <c r="U206" s="2"/>
      <c r="V206" s="2"/>
      <c r="W206" s="2"/>
      <c r="X206" s="2"/>
      <c r="Y206" s="2"/>
      <c r="Z206" s="2"/>
    </row>
    <row r="207" spans="1:26" ht="42.75" customHeight="1">
      <c r="A207" s="179" t="s">
        <v>136</v>
      </c>
      <c r="B207" s="180"/>
      <c r="C207" s="179" t="s">
        <v>137</v>
      </c>
      <c r="D207" s="180"/>
      <c r="E207" s="48"/>
      <c r="F207" s="48"/>
      <c r="G207" s="48"/>
      <c r="H207" s="48"/>
      <c r="I207" s="48"/>
      <c r="J207" s="48"/>
      <c r="K207" s="48"/>
      <c r="L207" s="48"/>
      <c r="M207" s="48"/>
      <c r="N207" s="48"/>
      <c r="O207" s="48"/>
      <c r="P207" s="2"/>
      <c r="Q207" s="2"/>
      <c r="R207" s="2"/>
      <c r="S207" s="2"/>
      <c r="T207" s="2"/>
      <c r="U207" s="2"/>
      <c r="V207" s="2"/>
      <c r="W207" s="2"/>
      <c r="X207" s="2"/>
      <c r="Y207" s="2"/>
      <c r="Z207" s="2"/>
    </row>
    <row r="208" spans="1:26" ht="30">
      <c r="A208" s="47" t="s">
        <v>8</v>
      </c>
      <c r="B208" s="43" t="s">
        <v>138</v>
      </c>
      <c r="C208" s="190">
        <f>C52</f>
        <v>0</v>
      </c>
      <c r="D208" s="180"/>
      <c r="E208" s="48"/>
      <c r="F208" s="48"/>
      <c r="G208" s="48"/>
      <c r="H208" s="48"/>
      <c r="I208" s="48"/>
      <c r="J208" s="48"/>
      <c r="K208" s="48"/>
      <c r="L208" s="48"/>
      <c r="M208" s="48"/>
      <c r="N208" s="48"/>
      <c r="O208" s="48"/>
      <c r="P208" s="2"/>
      <c r="Q208" s="2"/>
      <c r="R208" s="2"/>
      <c r="S208" s="2"/>
      <c r="T208" s="2"/>
      <c r="U208" s="2"/>
      <c r="V208" s="2"/>
      <c r="W208" s="2"/>
      <c r="X208" s="2"/>
      <c r="Y208" s="2"/>
      <c r="Z208" s="2"/>
    </row>
    <row r="209" spans="1:26" ht="30">
      <c r="A209" s="47" t="s">
        <v>11</v>
      </c>
      <c r="B209" s="43" t="s">
        <v>139</v>
      </c>
      <c r="C209" s="190">
        <f>C75</f>
        <v>0</v>
      </c>
      <c r="D209" s="180"/>
      <c r="E209" s="48"/>
      <c r="F209" s="48"/>
      <c r="G209" s="48"/>
      <c r="H209" s="48"/>
      <c r="I209" s="48"/>
      <c r="J209" s="48"/>
      <c r="K209" s="48"/>
      <c r="L209" s="48"/>
      <c r="M209" s="48"/>
      <c r="N209" s="48"/>
      <c r="O209" s="48"/>
      <c r="P209" s="2"/>
      <c r="Q209" s="2"/>
      <c r="R209" s="2"/>
      <c r="S209" s="2"/>
      <c r="T209" s="2"/>
      <c r="U209" s="2"/>
      <c r="V209" s="2"/>
      <c r="W209" s="2"/>
      <c r="X209" s="2"/>
      <c r="Y209" s="2"/>
      <c r="Z209" s="2"/>
    </row>
    <row r="210" spans="1:26" ht="30">
      <c r="A210" s="47" t="s">
        <v>13</v>
      </c>
      <c r="B210" s="43" t="s">
        <v>140</v>
      </c>
      <c r="C210" s="190">
        <f>C194</f>
        <v>0</v>
      </c>
      <c r="D210" s="180"/>
      <c r="E210" s="48"/>
      <c r="F210" s="48"/>
      <c r="G210" s="48"/>
      <c r="H210" s="48"/>
      <c r="I210" s="48"/>
      <c r="J210" s="48"/>
      <c r="K210" s="48"/>
      <c r="L210" s="48"/>
      <c r="M210" s="48"/>
      <c r="N210" s="48"/>
      <c r="O210" s="48"/>
      <c r="P210" s="2"/>
      <c r="Q210" s="2"/>
      <c r="R210" s="2"/>
      <c r="S210" s="2"/>
      <c r="T210" s="2"/>
      <c r="U210" s="2"/>
      <c r="V210" s="2"/>
      <c r="W210" s="2"/>
      <c r="X210" s="2"/>
      <c r="Y210" s="2"/>
      <c r="Z210" s="2"/>
    </row>
    <row r="211" spans="1:26" ht="28.5" customHeight="1">
      <c r="A211" s="189" t="s">
        <v>141</v>
      </c>
      <c r="B211" s="180"/>
      <c r="C211" s="190">
        <f>SUM(C208:D210)</f>
        <v>0</v>
      </c>
      <c r="D211" s="180"/>
      <c r="E211" s="48"/>
      <c r="F211" s="48"/>
      <c r="G211" s="48"/>
      <c r="H211" s="48"/>
      <c r="I211" s="48"/>
      <c r="J211" s="48"/>
      <c r="K211" s="48"/>
      <c r="L211" s="48"/>
      <c r="M211" s="48"/>
      <c r="N211" s="48"/>
      <c r="O211" s="48"/>
      <c r="P211" s="2"/>
      <c r="Q211" s="2"/>
      <c r="R211" s="2"/>
      <c r="S211" s="2"/>
      <c r="T211" s="2"/>
      <c r="U211" s="2"/>
      <c r="V211" s="2"/>
      <c r="W211" s="2"/>
      <c r="X211" s="2"/>
      <c r="Y211" s="2"/>
      <c r="Z211" s="2"/>
    </row>
    <row r="212" spans="1:26" ht="15.75" customHeight="1">
      <c r="A212" s="179" t="s">
        <v>142</v>
      </c>
      <c r="B212" s="180"/>
      <c r="C212" s="193">
        <f>SUM(C211)</f>
        <v>0</v>
      </c>
      <c r="D212" s="180"/>
      <c r="E212" s="48"/>
      <c r="F212" s="48"/>
      <c r="G212" s="48"/>
      <c r="H212" s="48"/>
      <c r="I212" s="48"/>
      <c r="J212" s="48"/>
      <c r="K212" s="48"/>
      <c r="L212" s="48"/>
      <c r="M212" s="48"/>
      <c r="N212" s="48"/>
      <c r="O212" s="48"/>
      <c r="P212" s="2"/>
      <c r="Q212" s="2"/>
      <c r="R212" s="2"/>
      <c r="S212" s="2"/>
      <c r="T212" s="2"/>
      <c r="U212" s="2"/>
      <c r="V212" s="2"/>
      <c r="W212" s="2"/>
      <c r="X212" s="2"/>
      <c r="Y212" s="2"/>
      <c r="Z212" s="2"/>
    </row>
    <row r="213" spans="1:26" ht="15.75" customHeight="1">
      <c r="A213" s="48"/>
      <c r="B213" s="48"/>
      <c r="C213" s="48"/>
      <c r="D213" s="48"/>
      <c r="E213" s="48"/>
      <c r="F213" s="48"/>
      <c r="G213" s="48"/>
      <c r="H213" s="48"/>
      <c r="I213" s="48"/>
      <c r="J213" s="48"/>
      <c r="K213" s="48"/>
      <c r="L213" s="48"/>
      <c r="M213" s="48"/>
      <c r="N213" s="48"/>
      <c r="O213" s="48"/>
      <c r="P213" s="2"/>
      <c r="Q213" s="2"/>
      <c r="R213" s="2"/>
      <c r="S213" s="2"/>
      <c r="T213" s="2"/>
      <c r="U213" s="2"/>
      <c r="V213" s="2"/>
      <c r="W213" s="2"/>
      <c r="X213" s="2"/>
      <c r="Y213" s="2"/>
      <c r="Z213" s="2"/>
    </row>
    <row r="214" spans="1:26" ht="15.75" hidden="1" customHeight="1">
      <c r="A214" s="48"/>
      <c r="B214" s="48"/>
      <c r="C214" s="48"/>
      <c r="D214" s="40">
        <f>C212</f>
        <v>0</v>
      </c>
      <c r="E214" s="48"/>
      <c r="F214" s="48"/>
      <c r="G214" s="48"/>
      <c r="H214" s="48"/>
      <c r="I214" s="48"/>
      <c r="J214" s="48"/>
      <c r="K214" s="48"/>
      <c r="L214" s="48"/>
      <c r="M214" s="48"/>
      <c r="N214" s="48"/>
      <c r="O214" s="48"/>
      <c r="P214" s="2"/>
      <c r="Q214" s="2"/>
      <c r="R214" s="2"/>
      <c r="S214" s="2"/>
      <c r="T214" s="2"/>
      <c r="U214" s="2"/>
      <c r="V214" s="2"/>
      <c r="W214" s="2"/>
      <c r="X214" s="2"/>
      <c r="Y214" s="2"/>
      <c r="Z214" s="2"/>
    </row>
    <row r="215" spans="1:26" ht="15.75" customHeight="1">
      <c r="A215" s="192" t="s">
        <v>143</v>
      </c>
      <c r="B215" s="183"/>
      <c r="C215" s="183"/>
      <c r="D215" s="180"/>
      <c r="E215" s="48"/>
      <c r="F215" s="48"/>
      <c r="G215" s="48"/>
      <c r="H215" s="48"/>
      <c r="I215" s="48"/>
      <c r="J215" s="48"/>
      <c r="K215" s="48"/>
      <c r="L215" s="48"/>
      <c r="M215" s="48"/>
      <c r="N215" s="48"/>
      <c r="O215" s="48"/>
      <c r="P215" s="2"/>
      <c r="Q215" s="2"/>
      <c r="R215" s="2"/>
      <c r="S215" s="2"/>
      <c r="T215" s="2"/>
      <c r="U215" s="2"/>
      <c r="V215" s="2"/>
      <c r="W215" s="2"/>
      <c r="X215" s="2"/>
      <c r="Y215" s="2"/>
      <c r="Z215" s="2"/>
    </row>
    <row r="216" spans="1:26" ht="15.75" customHeight="1">
      <c r="A216" s="181" t="s">
        <v>136</v>
      </c>
      <c r="B216" s="180"/>
      <c r="C216" s="181" t="s">
        <v>137</v>
      </c>
      <c r="D216" s="180"/>
      <c r="E216" s="48"/>
      <c r="F216" s="48"/>
      <c r="G216" s="48"/>
      <c r="H216" s="48"/>
      <c r="I216" s="48"/>
      <c r="J216" s="48"/>
      <c r="K216" s="48"/>
      <c r="L216" s="48"/>
      <c r="M216" s="48"/>
      <c r="N216" s="48"/>
      <c r="O216" s="48"/>
      <c r="P216" s="2"/>
      <c r="Q216" s="2"/>
      <c r="R216" s="2"/>
      <c r="S216" s="2"/>
      <c r="T216" s="2"/>
      <c r="U216" s="2"/>
      <c r="V216" s="2"/>
      <c r="W216" s="2"/>
      <c r="X216" s="2"/>
      <c r="Y216" s="2"/>
      <c r="Z216" s="2"/>
    </row>
    <row r="217" spans="1:26" ht="30">
      <c r="A217" s="47" t="s">
        <v>8</v>
      </c>
      <c r="B217" s="43" t="s">
        <v>138</v>
      </c>
      <c r="C217" s="190">
        <f>C64</f>
        <v>0</v>
      </c>
      <c r="D217" s="180"/>
      <c r="E217" s="48"/>
      <c r="F217" s="48"/>
      <c r="G217" s="48"/>
      <c r="H217" s="48"/>
      <c r="I217" s="48"/>
      <c r="J217" s="48"/>
      <c r="K217" s="48"/>
      <c r="L217" s="48"/>
      <c r="M217" s="48"/>
      <c r="N217" s="48"/>
      <c r="O217" s="48"/>
      <c r="P217" s="2"/>
      <c r="Q217" s="2"/>
      <c r="R217" s="2"/>
      <c r="S217" s="2"/>
      <c r="T217" s="2"/>
      <c r="U217" s="2"/>
      <c r="V217" s="2"/>
      <c r="W217" s="2"/>
      <c r="X217" s="2"/>
      <c r="Y217" s="2"/>
      <c r="Z217" s="2"/>
    </row>
    <row r="218" spans="1:26" ht="30">
      <c r="A218" s="47" t="s">
        <v>11</v>
      </c>
      <c r="B218" s="43" t="s">
        <v>139</v>
      </c>
      <c r="C218" s="190">
        <f>C86</f>
        <v>0</v>
      </c>
      <c r="D218" s="180"/>
      <c r="E218" s="48"/>
      <c r="F218" s="48"/>
      <c r="G218" s="48"/>
      <c r="H218" s="48"/>
      <c r="I218" s="48"/>
      <c r="J218" s="48"/>
      <c r="K218" s="48"/>
      <c r="L218" s="48"/>
      <c r="M218" s="48"/>
      <c r="N218" s="48"/>
      <c r="O218" s="48"/>
      <c r="P218" s="2"/>
      <c r="Q218" s="2"/>
      <c r="R218" s="2"/>
      <c r="S218" s="2"/>
      <c r="T218" s="2"/>
      <c r="U218" s="2"/>
      <c r="V218" s="2"/>
      <c r="W218" s="2"/>
      <c r="X218" s="2"/>
      <c r="Y218" s="2"/>
      <c r="Z218" s="2"/>
    </row>
    <row r="219" spans="1:26" ht="30">
      <c r="A219" s="47" t="s">
        <v>13</v>
      </c>
      <c r="B219" s="43" t="s">
        <v>140</v>
      </c>
      <c r="C219" s="190">
        <f>C204</f>
        <v>0</v>
      </c>
      <c r="D219" s="180"/>
      <c r="E219" s="48"/>
      <c r="F219" s="48"/>
      <c r="G219" s="48"/>
      <c r="H219" s="48"/>
      <c r="I219" s="48"/>
      <c r="J219" s="48"/>
      <c r="K219" s="48"/>
      <c r="L219" s="48"/>
      <c r="M219" s="48"/>
      <c r="N219" s="48"/>
      <c r="O219" s="48"/>
      <c r="P219" s="2"/>
      <c r="Q219" s="2"/>
      <c r="R219" s="2"/>
      <c r="S219" s="2"/>
      <c r="T219" s="2"/>
      <c r="U219" s="2"/>
      <c r="V219" s="2"/>
      <c r="W219" s="2"/>
      <c r="X219" s="2"/>
      <c r="Y219" s="2"/>
      <c r="Z219" s="2"/>
    </row>
    <row r="220" spans="1:26" ht="15.75" customHeight="1">
      <c r="A220" s="189" t="s">
        <v>141</v>
      </c>
      <c r="B220" s="180"/>
      <c r="C220" s="190">
        <f>SUM(C217:D219)</f>
        <v>0</v>
      </c>
      <c r="D220" s="180"/>
      <c r="E220" s="48"/>
      <c r="F220" s="48"/>
      <c r="G220" s="48"/>
      <c r="H220" s="48"/>
      <c r="I220" s="48"/>
      <c r="J220" s="48"/>
      <c r="K220" s="48"/>
      <c r="L220" s="48"/>
      <c r="M220" s="48"/>
      <c r="N220" s="48"/>
      <c r="O220" s="48"/>
      <c r="P220" s="2"/>
      <c r="Q220" s="2"/>
      <c r="R220" s="2"/>
      <c r="S220" s="2"/>
      <c r="T220" s="2"/>
      <c r="U220" s="2"/>
      <c r="V220" s="2"/>
      <c r="W220" s="2"/>
      <c r="X220" s="2"/>
      <c r="Y220" s="2"/>
      <c r="Z220" s="2"/>
    </row>
    <row r="221" spans="1:26" ht="15.75" customHeight="1">
      <c r="A221" s="181" t="s">
        <v>142</v>
      </c>
      <c r="B221" s="180"/>
      <c r="C221" s="191">
        <f>SUM(C220)</f>
        <v>0</v>
      </c>
      <c r="D221" s="180"/>
      <c r="E221" s="48"/>
      <c r="F221" s="48"/>
      <c r="G221" s="48"/>
      <c r="H221" s="48"/>
      <c r="I221" s="48"/>
      <c r="J221" s="48"/>
      <c r="K221" s="48"/>
      <c r="L221" s="48"/>
      <c r="M221" s="48"/>
      <c r="N221" s="48"/>
      <c r="O221" s="48"/>
      <c r="P221" s="2"/>
      <c r="Q221" s="2"/>
      <c r="R221" s="2"/>
      <c r="S221" s="2"/>
      <c r="T221" s="2"/>
      <c r="U221" s="2"/>
      <c r="V221" s="2"/>
      <c r="W221" s="2"/>
      <c r="X221" s="2"/>
      <c r="Y221" s="2"/>
      <c r="Z221" s="2"/>
    </row>
    <row r="222" spans="1:26" ht="15.75" customHeight="1">
      <c r="A222" s="48"/>
      <c r="B222" s="48"/>
      <c r="C222" s="48"/>
      <c r="D222" s="48"/>
      <c r="E222" s="48"/>
      <c r="F222" s="48"/>
      <c r="G222" s="48"/>
      <c r="H222" s="48"/>
      <c r="I222" s="48"/>
      <c r="J222" s="48"/>
      <c r="K222" s="48"/>
      <c r="L222" s="48"/>
      <c r="M222" s="48"/>
      <c r="N222" s="48"/>
      <c r="O222" s="48"/>
      <c r="P222" s="2"/>
      <c r="Q222" s="2"/>
      <c r="R222" s="2"/>
      <c r="S222" s="2"/>
      <c r="T222" s="2"/>
      <c r="U222" s="2"/>
      <c r="V222" s="2"/>
      <c r="W222" s="2"/>
      <c r="X222" s="2"/>
      <c r="Y222" s="2"/>
      <c r="Z222" s="2"/>
    </row>
    <row r="223" spans="1:26" ht="15.75" customHeight="1">
      <c r="A223" s="194" t="s">
        <v>144</v>
      </c>
      <c r="B223" s="183"/>
      <c r="C223" s="180"/>
      <c r="D223" s="48"/>
      <c r="E223" s="48"/>
      <c r="F223" s="48"/>
      <c r="G223" s="48"/>
      <c r="H223" s="48"/>
      <c r="I223" s="48"/>
      <c r="J223" s="48"/>
      <c r="K223" s="48"/>
      <c r="L223" s="48"/>
      <c r="M223" s="48"/>
      <c r="N223" s="48"/>
      <c r="O223" s="48"/>
      <c r="P223" s="2"/>
      <c r="Q223" s="2"/>
      <c r="R223" s="2"/>
      <c r="S223" s="2"/>
      <c r="T223" s="2"/>
      <c r="U223" s="2"/>
      <c r="V223" s="2"/>
      <c r="W223" s="2"/>
      <c r="X223" s="2"/>
      <c r="Y223" s="2"/>
      <c r="Z223" s="2"/>
    </row>
    <row r="224" spans="1:26" ht="15.75" customHeight="1">
      <c r="A224" s="41" t="s">
        <v>145</v>
      </c>
      <c r="B224" s="42" t="s">
        <v>146</v>
      </c>
      <c r="C224" s="42" t="s">
        <v>133</v>
      </c>
      <c r="D224" s="48"/>
      <c r="E224" s="48"/>
      <c r="F224" s="48"/>
      <c r="G224" s="48"/>
      <c r="H224" s="48"/>
      <c r="I224" s="48"/>
      <c r="J224" s="48"/>
      <c r="K224" s="48"/>
      <c r="L224" s="48"/>
      <c r="M224" s="48"/>
      <c r="N224" s="48"/>
      <c r="O224" s="48"/>
      <c r="P224" s="2"/>
      <c r="Q224" s="2"/>
      <c r="R224" s="2"/>
      <c r="S224" s="2"/>
      <c r="T224" s="2"/>
      <c r="U224" s="2"/>
      <c r="V224" s="2"/>
      <c r="W224" s="2"/>
      <c r="X224" s="2"/>
      <c r="Y224" s="2"/>
      <c r="Z224" s="2"/>
    </row>
    <row r="225" spans="1:26" ht="15.75" customHeight="1">
      <c r="A225" s="47" t="s">
        <v>16</v>
      </c>
      <c r="B225" s="126" t="s">
        <v>147</v>
      </c>
      <c r="C225" s="166">
        <v>0</v>
      </c>
      <c r="D225" s="40"/>
      <c r="E225" s="48"/>
      <c r="F225" s="48"/>
      <c r="G225" s="48"/>
      <c r="H225" s="48"/>
      <c r="I225" s="48"/>
      <c r="J225" s="48"/>
      <c r="K225" s="48"/>
      <c r="L225" s="48"/>
      <c r="M225" s="48"/>
      <c r="N225" s="48"/>
      <c r="O225" s="48"/>
      <c r="P225" s="2"/>
      <c r="Q225" s="2"/>
      <c r="R225" s="2"/>
      <c r="S225" s="2"/>
      <c r="T225" s="2"/>
      <c r="U225" s="2"/>
      <c r="V225" s="2"/>
      <c r="W225" s="2"/>
      <c r="X225" s="2"/>
      <c r="Y225" s="2"/>
      <c r="Z225" s="2"/>
    </row>
    <row r="226" spans="1:26" ht="15.75" customHeight="1">
      <c r="A226" s="47" t="s">
        <v>54</v>
      </c>
      <c r="B226" s="126" t="s">
        <v>148</v>
      </c>
      <c r="C226" s="166">
        <v>0</v>
      </c>
      <c r="D226" s="40"/>
      <c r="E226" s="89" t="s">
        <v>597</v>
      </c>
      <c r="F226" s="89" t="s">
        <v>596</v>
      </c>
      <c r="G226" s="89" t="s">
        <v>599</v>
      </c>
      <c r="H226" s="89"/>
      <c r="I226" s="89" t="s">
        <v>598</v>
      </c>
      <c r="J226" s="89" t="s">
        <v>597</v>
      </c>
      <c r="K226" s="48"/>
      <c r="L226" s="48"/>
      <c r="M226" s="48"/>
      <c r="N226" s="48"/>
      <c r="O226" s="48"/>
      <c r="P226" s="2"/>
      <c r="Q226" s="2"/>
      <c r="R226" s="2"/>
      <c r="S226" s="2"/>
      <c r="T226" s="2"/>
      <c r="U226" s="2"/>
      <c r="V226" s="2"/>
      <c r="W226" s="2"/>
      <c r="X226" s="2"/>
      <c r="Y226" s="2"/>
      <c r="Z226" s="2"/>
    </row>
    <row r="227" spans="1:26" ht="15.75" customHeight="1">
      <c r="A227" s="47" t="s">
        <v>56</v>
      </c>
      <c r="B227" s="126" t="s">
        <v>149</v>
      </c>
      <c r="C227" s="166">
        <v>0</v>
      </c>
      <c r="D227" s="40"/>
      <c r="E227" s="89" t="s">
        <v>593</v>
      </c>
      <c r="F227" s="89">
        <v>10</v>
      </c>
      <c r="G227" s="91">
        <v>0.15</v>
      </c>
      <c r="H227" s="89"/>
      <c r="I227" s="89" t="s">
        <v>595</v>
      </c>
      <c r="J227" s="89" t="s">
        <v>593</v>
      </c>
      <c r="K227" s="48"/>
      <c r="L227" s="48"/>
      <c r="M227" s="48"/>
      <c r="N227" s="48"/>
      <c r="O227" s="48"/>
      <c r="P227" s="2"/>
      <c r="Q227" s="2"/>
      <c r="R227" s="2"/>
      <c r="S227" s="2"/>
      <c r="T227" s="2"/>
      <c r="U227" s="2"/>
      <c r="V227" s="2"/>
      <c r="W227" s="2"/>
      <c r="X227" s="2"/>
      <c r="Y227" s="2"/>
      <c r="Z227" s="2"/>
    </row>
    <row r="228" spans="1:26" ht="15.75" customHeight="1">
      <c r="A228" s="47" t="s">
        <v>58</v>
      </c>
      <c r="B228" s="126" t="s">
        <v>150</v>
      </c>
      <c r="C228" s="166">
        <v>0</v>
      </c>
      <c r="D228" s="40"/>
      <c r="E228" s="89" t="s">
        <v>591</v>
      </c>
      <c r="F228" s="89">
        <v>12</v>
      </c>
      <c r="G228" s="91">
        <v>0.1</v>
      </c>
      <c r="H228" s="89"/>
      <c r="I228" s="89" t="s">
        <v>594</v>
      </c>
      <c r="J228" s="89" t="s">
        <v>593</v>
      </c>
      <c r="K228" s="48"/>
      <c r="L228" s="48"/>
      <c r="M228" s="48"/>
      <c r="N228" s="48"/>
      <c r="O228" s="48"/>
      <c r="P228" s="2"/>
      <c r="Q228" s="2"/>
      <c r="R228" s="2"/>
      <c r="S228" s="2"/>
      <c r="T228" s="2"/>
      <c r="U228" s="2"/>
      <c r="V228" s="2"/>
      <c r="W228" s="2"/>
      <c r="X228" s="2"/>
      <c r="Y228" s="2"/>
      <c r="Z228" s="2"/>
    </row>
    <row r="229" spans="1:26" ht="15.75" customHeight="1">
      <c r="A229" s="47" t="s">
        <v>47</v>
      </c>
      <c r="B229" s="126" t="s">
        <v>151</v>
      </c>
      <c r="C229" s="166">
        <v>0</v>
      </c>
      <c r="D229" s="40"/>
      <c r="E229" s="48"/>
      <c r="F229" s="48"/>
      <c r="G229" s="48"/>
      <c r="H229" s="89"/>
      <c r="I229" s="89" t="s">
        <v>592</v>
      </c>
      <c r="J229" s="89" t="s">
        <v>591</v>
      </c>
      <c r="K229" s="89" t="s">
        <v>596</v>
      </c>
      <c r="L229" s="89" t="s">
        <v>159</v>
      </c>
      <c r="M229" s="48"/>
      <c r="N229" s="48"/>
      <c r="O229" s="48"/>
      <c r="P229" s="2"/>
      <c r="Q229" s="2"/>
      <c r="R229" s="2"/>
      <c r="S229" s="2"/>
      <c r="T229" s="2"/>
      <c r="U229" s="2"/>
      <c r="V229" s="2"/>
      <c r="W229" s="2"/>
      <c r="X229" s="2"/>
      <c r="Y229" s="2"/>
      <c r="Z229" s="2"/>
    </row>
    <row r="230" spans="1:26" ht="15.75" customHeight="1">
      <c r="A230" s="47" t="s">
        <v>152</v>
      </c>
      <c r="B230" s="125" t="s">
        <v>605</v>
      </c>
      <c r="C230" s="166">
        <v>0</v>
      </c>
      <c r="D230" s="40"/>
      <c r="E230" s="48"/>
      <c r="F230" s="48"/>
      <c r="G230" s="48"/>
      <c r="H230" s="48"/>
      <c r="I230" s="48"/>
      <c r="J230" s="48"/>
      <c r="K230" s="89" t="e">
        <f>VLOOKUP(J230,E$229:F$231,2,0)</f>
        <v>#N/A</v>
      </c>
      <c r="L230" s="90" t="e">
        <f>VLOOKUP(J230,E$229:G$231,3,0)</f>
        <v>#N/A</v>
      </c>
      <c r="M230" s="48"/>
      <c r="N230" s="48"/>
      <c r="O230" s="48"/>
      <c r="P230" s="2"/>
      <c r="Q230" s="2"/>
      <c r="R230" s="2"/>
      <c r="S230" s="2"/>
      <c r="T230" s="2"/>
      <c r="U230" s="2"/>
      <c r="V230" s="2"/>
      <c r="W230" s="2"/>
      <c r="X230" s="2"/>
      <c r="Y230" s="2"/>
      <c r="Z230" s="2"/>
    </row>
    <row r="231" spans="1:26" ht="15.75" customHeight="1">
      <c r="A231" s="47" t="s">
        <v>153</v>
      </c>
      <c r="B231" s="43" t="s">
        <v>154</v>
      </c>
      <c r="C231" s="44">
        <f>SUM(C225:C230)</f>
        <v>0</v>
      </c>
      <c r="D231" s="40"/>
      <c r="E231" s="48"/>
      <c r="F231" s="48"/>
      <c r="G231" s="48"/>
      <c r="H231" s="48"/>
      <c r="I231" s="48"/>
      <c r="J231" s="48"/>
      <c r="K231" s="89" t="e">
        <f>VLOOKUP(J231,E$229:F$231,2,0)</f>
        <v>#N/A</v>
      </c>
      <c r="L231" s="90" t="e">
        <f>VLOOKUP(J231,E$229:G$231,3,0)</f>
        <v>#N/A</v>
      </c>
      <c r="M231" s="48"/>
      <c r="N231" s="48"/>
      <c r="O231" s="48"/>
      <c r="P231" s="2"/>
      <c r="Q231" s="2"/>
      <c r="R231" s="2"/>
      <c r="S231" s="2"/>
      <c r="T231" s="2"/>
      <c r="U231" s="2"/>
      <c r="V231" s="2"/>
      <c r="W231" s="2"/>
      <c r="X231" s="2"/>
      <c r="Y231" s="2"/>
      <c r="Z231" s="2"/>
    </row>
    <row r="232" spans="1:26" ht="15.75" customHeight="1">
      <c r="A232" s="47" t="s">
        <v>155</v>
      </c>
      <c r="B232" s="43" t="s">
        <v>156</v>
      </c>
      <c r="C232" s="45">
        <f>C231/E26</f>
        <v>0</v>
      </c>
      <c r="D232" s="40"/>
      <c r="E232" s="48"/>
      <c r="F232" s="48"/>
      <c r="G232" s="48"/>
      <c r="H232" s="48"/>
      <c r="I232" s="138" t="s">
        <v>604</v>
      </c>
      <c r="J232" s="138"/>
      <c r="K232" s="89" t="e">
        <f>VLOOKUP(J232,E$229:F$231,2,0)</f>
        <v>#N/A</v>
      </c>
      <c r="L232" s="90" t="e">
        <f>VLOOKUP(J232,E$229:G$231,3,0)</f>
        <v>#N/A</v>
      </c>
      <c r="M232" s="48"/>
      <c r="N232" s="48"/>
      <c r="O232" s="48"/>
      <c r="P232" s="2"/>
      <c r="Q232" s="2"/>
      <c r="R232" s="2"/>
      <c r="S232" s="2"/>
      <c r="T232" s="2"/>
      <c r="U232" s="2"/>
      <c r="V232" s="2"/>
      <c r="W232" s="2"/>
      <c r="X232" s="2"/>
      <c r="Y232" s="2"/>
      <c r="Z232" s="2"/>
    </row>
    <row r="233" spans="1:26" ht="15.75" customHeight="1">
      <c r="A233" s="48"/>
      <c r="B233" s="48"/>
      <c r="C233" s="48"/>
      <c r="D233" s="40"/>
      <c r="E233" s="48"/>
      <c r="F233" s="48"/>
      <c r="G233" s="48"/>
      <c r="H233" s="48"/>
      <c r="I233" s="138"/>
      <c r="J233" s="138"/>
      <c r="K233" s="48"/>
      <c r="L233" s="48"/>
      <c r="M233" s="48"/>
      <c r="N233" s="48"/>
      <c r="O233" s="48"/>
      <c r="P233" s="2"/>
      <c r="Q233" s="2"/>
      <c r="R233" s="2"/>
      <c r="S233" s="2"/>
      <c r="T233" s="2"/>
      <c r="U233" s="2"/>
      <c r="V233" s="2"/>
      <c r="W233" s="2"/>
      <c r="X233" s="2"/>
      <c r="Y233" s="2"/>
      <c r="Z233" s="2"/>
    </row>
    <row r="234" spans="1:26" ht="15.75" customHeight="1">
      <c r="A234" s="194" t="s">
        <v>157</v>
      </c>
      <c r="B234" s="183"/>
      <c r="C234" s="183"/>
      <c r="D234" s="180"/>
      <c r="E234" s="48"/>
      <c r="F234" s="48"/>
      <c r="G234" s="48"/>
      <c r="H234" s="48"/>
      <c r="I234" s="138"/>
      <c r="J234" s="138"/>
      <c r="K234" s="48"/>
      <c r="L234" s="48"/>
      <c r="M234" s="48"/>
      <c r="N234" s="48"/>
      <c r="O234" s="48"/>
      <c r="P234" s="2"/>
      <c r="Q234" s="2"/>
      <c r="R234" s="2"/>
      <c r="S234" s="2"/>
      <c r="T234" s="2"/>
      <c r="U234" s="2"/>
      <c r="V234" s="2"/>
      <c r="W234" s="2"/>
      <c r="X234" s="2"/>
      <c r="Y234" s="2"/>
      <c r="Z234" s="2"/>
    </row>
    <row r="235" spans="1:26" ht="15.75" customHeight="1">
      <c r="A235" s="46" t="s">
        <v>158</v>
      </c>
      <c r="B235" s="16" t="s">
        <v>159</v>
      </c>
      <c r="C235" s="46" t="s">
        <v>160</v>
      </c>
      <c r="D235" s="46" t="s">
        <v>161</v>
      </c>
      <c r="E235" s="48"/>
      <c r="F235" s="139"/>
      <c r="G235" s="139"/>
      <c r="H235" s="139"/>
      <c r="I235" s="138"/>
      <c r="J235" s="138"/>
      <c r="K235" s="48"/>
      <c r="L235" s="48"/>
      <c r="M235" s="48"/>
      <c r="N235" s="48"/>
      <c r="O235" s="48"/>
      <c r="P235" s="2"/>
      <c r="Q235" s="2"/>
      <c r="R235" s="2"/>
      <c r="S235" s="2"/>
      <c r="T235" s="2"/>
      <c r="U235" s="2"/>
      <c r="V235" s="2"/>
      <c r="W235" s="2"/>
      <c r="X235" s="2"/>
      <c r="Y235" s="2"/>
      <c r="Z235" s="2"/>
    </row>
    <row r="236" spans="1:26" ht="15.75" customHeight="1">
      <c r="A236" s="47" t="s">
        <v>8</v>
      </c>
      <c r="B236" s="43" t="s">
        <v>162</v>
      </c>
      <c r="C236" s="47" t="s">
        <v>595</v>
      </c>
      <c r="D236" s="92" t="s">
        <v>601</v>
      </c>
      <c r="E236" s="48"/>
      <c r="F236" s="139"/>
      <c r="G236" s="139"/>
      <c r="H236" s="139"/>
      <c r="I236" s="138"/>
      <c r="J236" s="138"/>
      <c r="K236" s="48"/>
      <c r="L236" s="48"/>
      <c r="M236" s="48"/>
      <c r="N236" s="48"/>
      <c r="O236" s="48"/>
      <c r="P236" s="2"/>
      <c r="Q236" s="2"/>
      <c r="R236" s="2"/>
      <c r="S236" s="2"/>
      <c r="T236" s="2"/>
      <c r="U236" s="2"/>
      <c r="V236" s="2"/>
      <c r="W236" s="2"/>
      <c r="X236" s="2"/>
      <c r="Y236" s="2"/>
      <c r="Z236" s="2"/>
    </row>
    <row r="237" spans="1:26" ht="15.75" customHeight="1">
      <c r="A237" s="47" t="s">
        <v>11</v>
      </c>
      <c r="B237" s="43" t="s">
        <v>163</v>
      </c>
      <c r="C237" s="47" t="s">
        <v>164</v>
      </c>
      <c r="D237" s="167">
        <v>0</v>
      </c>
      <c r="E237" s="48"/>
      <c r="F237" s="139"/>
      <c r="G237" s="139"/>
      <c r="H237" s="139"/>
      <c r="I237" s="138"/>
      <c r="J237" s="138"/>
      <c r="K237" s="48"/>
      <c r="L237" s="48"/>
      <c r="M237" s="48"/>
      <c r="N237" s="48"/>
      <c r="O237" s="48"/>
      <c r="P237" s="2"/>
      <c r="Q237" s="2"/>
      <c r="R237" s="2"/>
      <c r="S237" s="2"/>
      <c r="T237" s="2"/>
      <c r="U237" s="2"/>
      <c r="V237" s="2"/>
      <c r="W237" s="2"/>
      <c r="X237" s="2"/>
      <c r="Y237" s="2"/>
      <c r="Z237" s="2"/>
    </row>
    <row r="238" spans="1:26" ht="15.75" customHeight="1">
      <c r="A238" s="47" t="s">
        <v>13</v>
      </c>
      <c r="B238" s="43" t="s">
        <v>165</v>
      </c>
      <c r="C238" s="47" t="s">
        <v>164</v>
      </c>
      <c r="D238" s="47">
        <f>VLOOKUP(C236,I:K,3,0)</f>
        <v>0</v>
      </c>
      <c r="E238" s="48"/>
      <c r="F238" s="139"/>
      <c r="G238" s="139"/>
      <c r="H238" s="139"/>
      <c r="I238" s="138"/>
      <c r="J238" s="138"/>
      <c r="K238" s="124"/>
      <c r="L238" s="124"/>
      <c r="M238" s="124"/>
      <c r="N238" s="95"/>
      <c r="O238" s="48"/>
      <c r="P238" s="2"/>
      <c r="Q238" s="2"/>
      <c r="R238" s="2"/>
      <c r="S238" s="2"/>
      <c r="T238" s="2"/>
      <c r="U238" s="2"/>
      <c r="V238" s="2"/>
      <c r="W238" s="2"/>
      <c r="X238" s="2"/>
      <c r="Y238" s="2"/>
      <c r="Z238" s="2"/>
    </row>
    <row r="239" spans="1:26" ht="15.75" customHeight="1">
      <c r="A239" s="47" t="s">
        <v>16</v>
      </c>
      <c r="B239" s="43" t="s">
        <v>602</v>
      </c>
      <c r="C239" s="47" t="s">
        <v>80</v>
      </c>
      <c r="D239" s="49">
        <f>VLOOKUP(C236,I:L,4,0)</f>
        <v>0</v>
      </c>
      <c r="E239" s="50"/>
      <c r="F239" s="48"/>
      <c r="G239" s="48"/>
      <c r="H239" s="48"/>
      <c r="I239" s="138"/>
      <c r="J239" s="138"/>
      <c r="K239" s="124"/>
      <c r="L239" s="124"/>
      <c r="M239" s="124"/>
      <c r="N239" s="95"/>
      <c r="O239" s="48"/>
      <c r="P239" s="2"/>
      <c r="Q239" s="2"/>
      <c r="R239" s="2"/>
      <c r="S239" s="2"/>
      <c r="T239" s="2"/>
      <c r="U239" s="2"/>
      <c r="V239" s="2"/>
      <c r="W239" s="2"/>
      <c r="X239" s="2"/>
      <c r="Y239" s="2"/>
      <c r="Z239" s="2"/>
    </row>
    <row r="240" spans="1:26" ht="15.75" customHeight="1">
      <c r="A240" s="47" t="s">
        <v>54</v>
      </c>
      <c r="B240" s="43" t="s">
        <v>166</v>
      </c>
      <c r="C240" s="47" t="s">
        <v>133</v>
      </c>
      <c r="D240" s="168">
        <v>0</v>
      </c>
      <c r="E240" s="51"/>
      <c r="F240" s="48"/>
      <c r="G240" s="48"/>
      <c r="H240" s="48"/>
      <c r="I240" s="48"/>
      <c r="J240" s="48"/>
      <c r="K240" s="124"/>
      <c r="L240" s="124"/>
      <c r="M240" s="124"/>
      <c r="N240" s="95"/>
      <c r="O240" s="48"/>
      <c r="P240" s="2"/>
      <c r="Q240" s="2"/>
      <c r="R240" s="2"/>
      <c r="S240" s="2"/>
      <c r="T240" s="2"/>
      <c r="U240" s="2"/>
      <c r="V240" s="2"/>
      <c r="W240" s="2"/>
      <c r="X240" s="2"/>
      <c r="Y240" s="2"/>
      <c r="Z240" s="2"/>
    </row>
    <row r="241" spans="1:26" ht="15.75" customHeight="1">
      <c r="A241" s="47" t="s">
        <v>56</v>
      </c>
      <c r="B241" s="43" t="s">
        <v>603</v>
      </c>
      <c r="C241" s="47"/>
      <c r="D241" s="94">
        <f>IF(D238&lt;=D237,0,D240*D239)</f>
        <v>0</v>
      </c>
      <c r="E241" s="51"/>
      <c r="F241" s="48"/>
      <c r="G241" s="48"/>
      <c r="H241" s="48"/>
      <c r="I241" s="48"/>
      <c r="J241" s="48"/>
      <c r="K241" s="124"/>
      <c r="L241" s="124"/>
      <c r="M241" s="124"/>
      <c r="N241" s="95"/>
      <c r="O241" s="48"/>
      <c r="P241" s="2"/>
      <c r="Q241" s="2"/>
      <c r="R241" s="2"/>
      <c r="S241" s="2"/>
      <c r="T241" s="2"/>
      <c r="U241" s="2"/>
      <c r="V241" s="2"/>
      <c r="W241" s="2"/>
      <c r="X241" s="2"/>
      <c r="Y241" s="2"/>
      <c r="Z241" s="2"/>
    </row>
    <row r="242" spans="1:26" ht="15.75" customHeight="1">
      <c r="A242" s="47" t="s">
        <v>58</v>
      </c>
      <c r="B242" s="43" t="s">
        <v>600</v>
      </c>
      <c r="C242" s="47" t="s">
        <v>133</v>
      </c>
      <c r="D242" s="93">
        <f>D241/12</f>
        <v>0</v>
      </c>
      <c r="E242" s="48"/>
      <c r="F242" s="48"/>
      <c r="G242" s="48"/>
      <c r="H242" s="48"/>
      <c r="I242" s="48"/>
      <c r="J242" s="48"/>
      <c r="K242" s="48"/>
      <c r="L242" s="48"/>
      <c r="M242" s="48"/>
      <c r="N242" s="48"/>
      <c r="O242" s="48"/>
      <c r="P242" s="2"/>
      <c r="Q242" s="2"/>
      <c r="R242" s="2"/>
      <c r="S242" s="2"/>
      <c r="T242" s="2"/>
      <c r="U242" s="2"/>
      <c r="V242" s="2"/>
      <c r="W242" s="2"/>
      <c r="X242" s="2"/>
      <c r="Y242" s="2"/>
      <c r="Z242" s="2"/>
    </row>
    <row r="243" spans="1:26" ht="15.75" customHeight="1">
      <c r="A243" s="47" t="s">
        <v>60</v>
      </c>
      <c r="B243" s="43" t="s">
        <v>167</v>
      </c>
      <c r="C243" s="29" t="s">
        <v>133</v>
      </c>
      <c r="D243" s="93">
        <f>D241/E26</f>
        <v>0</v>
      </c>
      <c r="E243" s="48"/>
      <c r="F243" s="48"/>
      <c r="G243" s="48"/>
      <c r="H243" s="48"/>
      <c r="I243" s="48"/>
      <c r="J243" s="48"/>
      <c r="K243" s="48"/>
      <c r="L243" s="48"/>
      <c r="M243" s="48"/>
      <c r="N243" s="48"/>
      <c r="O243" s="48"/>
      <c r="P243" s="2"/>
      <c r="Q243" s="2"/>
      <c r="R243" s="2"/>
      <c r="S243" s="2"/>
      <c r="T243" s="2"/>
      <c r="U243" s="2"/>
      <c r="V243" s="2"/>
      <c r="W243" s="2"/>
      <c r="X243" s="2"/>
      <c r="Y243" s="2"/>
      <c r="Z243" s="2"/>
    </row>
    <row r="244" spans="1:26" ht="15.75" customHeight="1">
      <c r="A244" s="48"/>
      <c r="B244" s="48"/>
      <c r="C244" s="48"/>
      <c r="D244" s="40"/>
      <c r="E244" s="52"/>
      <c r="F244" s="48"/>
      <c r="G244" s="48"/>
      <c r="H244" s="48"/>
      <c r="I244" s="48"/>
      <c r="J244" s="48"/>
      <c r="K244" s="48"/>
      <c r="L244" s="48"/>
      <c r="M244" s="48"/>
      <c r="N244" s="48"/>
      <c r="O244" s="48"/>
      <c r="P244" s="2"/>
      <c r="Q244" s="2"/>
      <c r="R244" s="2"/>
      <c r="S244" s="2"/>
      <c r="T244" s="2"/>
      <c r="U244" s="2"/>
      <c r="V244" s="2"/>
      <c r="W244" s="2"/>
      <c r="X244" s="2"/>
      <c r="Y244" s="2"/>
      <c r="Z244" s="2"/>
    </row>
    <row r="245" spans="1:26" ht="15.75" customHeight="1">
      <c r="A245" s="48"/>
      <c r="B245" s="48"/>
      <c r="C245" s="48"/>
      <c r="D245" s="48"/>
      <c r="E245" s="48"/>
      <c r="F245" s="48"/>
      <c r="G245" s="48"/>
      <c r="H245" s="48"/>
      <c r="I245" s="48"/>
      <c r="J245" s="48"/>
      <c r="K245" s="48"/>
      <c r="L245" s="48"/>
      <c r="M245" s="48"/>
      <c r="N245" s="48"/>
      <c r="O245" s="48"/>
      <c r="P245" s="2"/>
      <c r="Q245" s="2"/>
      <c r="R245" s="2"/>
      <c r="S245" s="2"/>
      <c r="T245" s="2"/>
      <c r="U245" s="2"/>
      <c r="V245" s="2"/>
      <c r="W245" s="2"/>
      <c r="X245" s="2"/>
      <c r="Y245" s="2"/>
      <c r="Z245" s="2"/>
    </row>
    <row r="246" spans="1:26" ht="15.75" customHeight="1">
      <c r="A246" s="188" t="s">
        <v>606</v>
      </c>
      <c r="B246" s="183"/>
      <c r="C246" s="183"/>
      <c r="D246" s="180"/>
      <c r="E246" s="48"/>
      <c r="F246" s="48"/>
      <c r="G246" s="48"/>
      <c r="H246" s="48"/>
      <c r="I246" s="48"/>
      <c r="J246" s="48"/>
      <c r="K246" s="48"/>
      <c r="L246" s="48"/>
      <c r="M246" s="48"/>
      <c r="N246" s="48"/>
      <c r="O246" s="48"/>
      <c r="P246" s="2"/>
      <c r="Q246" s="2"/>
      <c r="R246" s="2"/>
      <c r="S246" s="2"/>
      <c r="T246" s="2"/>
      <c r="U246" s="2"/>
      <c r="V246" s="2"/>
      <c r="W246" s="2"/>
      <c r="X246" s="2"/>
      <c r="Y246" s="2"/>
      <c r="Z246" s="2"/>
    </row>
    <row r="247" spans="1:26" ht="15.75" customHeight="1">
      <c r="A247" s="16" t="s">
        <v>168</v>
      </c>
      <c r="B247" s="16" t="s">
        <v>169</v>
      </c>
      <c r="C247" s="16" t="s">
        <v>170</v>
      </c>
      <c r="D247" s="16"/>
      <c r="E247" s="48"/>
      <c r="F247" s="177" t="s">
        <v>606</v>
      </c>
      <c r="G247" s="177"/>
      <c r="H247" s="177"/>
      <c r="I247" s="48"/>
      <c r="J247" s="48"/>
      <c r="K247" s="48"/>
      <c r="L247" s="48"/>
      <c r="M247" s="48"/>
      <c r="N247" s="48"/>
      <c r="O247" s="48"/>
      <c r="P247" s="2"/>
      <c r="Q247" s="2"/>
      <c r="R247" s="2"/>
      <c r="S247" s="2"/>
      <c r="T247" s="2"/>
      <c r="U247" s="2"/>
      <c r="V247" s="2"/>
      <c r="W247" s="2"/>
      <c r="X247" s="2"/>
      <c r="Y247" s="2"/>
      <c r="Z247" s="2"/>
    </row>
    <row r="248" spans="1:26" ht="15.75" customHeight="1">
      <c r="A248" s="47"/>
      <c r="B248" s="189" t="s">
        <v>169</v>
      </c>
      <c r="C248" s="180"/>
      <c r="D248" s="33"/>
      <c r="E248" s="48"/>
      <c r="F248" s="101" t="s">
        <v>607</v>
      </c>
      <c r="G248" s="102" t="s">
        <v>608</v>
      </c>
      <c r="H248" s="103" t="s">
        <v>609</v>
      </c>
      <c r="I248" s="48"/>
      <c r="J248" s="48"/>
      <c r="K248" s="48"/>
      <c r="L248" s="48"/>
      <c r="M248" s="48"/>
      <c r="N248" s="48"/>
      <c r="O248" s="48"/>
      <c r="P248" s="2"/>
      <c r="Q248" s="2"/>
      <c r="R248" s="2"/>
      <c r="S248" s="2"/>
      <c r="T248" s="2"/>
      <c r="U248" s="2"/>
      <c r="V248" s="2"/>
      <c r="W248" s="2"/>
      <c r="X248" s="2"/>
      <c r="Y248" s="2"/>
      <c r="Z248" s="2"/>
    </row>
    <row r="249" spans="1:26" ht="15.75" customHeight="1">
      <c r="A249" s="53"/>
      <c r="B249" s="97" t="s">
        <v>610</v>
      </c>
      <c r="C249" s="99">
        <f>C324</f>
        <v>0.05</v>
      </c>
      <c r="D249" s="127"/>
      <c r="E249" s="54"/>
      <c r="F249" s="104">
        <v>2.9700000000000001E-2</v>
      </c>
      <c r="G249" s="105">
        <v>5.0799999999999998E-2</v>
      </c>
      <c r="H249" s="106">
        <v>6.2700000000000006E-2</v>
      </c>
      <c r="I249" s="48"/>
      <c r="J249" s="48"/>
      <c r="K249" s="48"/>
      <c r="L249" s="48"/>
      <c r="M249" s="48"/>
      <c r="N249" s="48"/>
      <c r="O249" s="48"/>
      <c r="P249" s="2"/>
      <c r="Q249" s="2"/>
      <c r="R249" s="2"/>
      <c r="S249" s="2"/>
      <c r="T249" s="2"/>
      <c r="U249" s="2"/>
      <c r="V249" s="2"/>
      <c r="W249" s="2"/>
      <c r="X249" s="2"/>
      <c r="Y249" s="2"/>
      <c r="Z249" s="2"/>
    </row>
    <row r="250" spans="1:26" ht="15.75" customHeight="1">
      <c r="A250" s="53"/>
      <c r="B250" s="96" t="s">
        <v>611</v>
      </c>
      <c r="C250" s="99">
        <f>C325</f>
        <v>1.3299999999999999E-2</v>
      </c>
      <c r="D250" s="127"/>
      <c r="E250" s="54"/>
      <c r="F250" s="107">
        <f>0.3%+0.56%</f>
        <v>8.6E-3</v>
      </c>
      <c r="G250" s="108">
        <f>0.48%+0.85%</f>
        <v>1.3299999999999999E-2</v>
      </c>
      <c r="H250" s="109">
        <f>0.82%+0.89%</f>
        <v>1.7099999999999997E-2</v>
      </c>
      <c r="I250" s="48"/>
      <c r="J250" s="48"/>
      <c r="K250" s="48"/>
      <c r="L250" s="48"/>
      <c r="M250" s="48"/>
      <c r="N250" s="48"/>
      <c r="O250" s="48"/>
      <c r="P250" s="2"/>
      <c r="Q250" s="2"/>
      <c r="R250" s="2"/>
      <c r="S250" s="2"/>
      <c r="T250" s="2"/>
      <c r="U250" s="2"/>
      <c r="V250" s="2"/>
      <c r="W250" s="2"/>
      <c r="X250" s="2"/>
      <c r="Y250" s="2"/>
      <c r="Z250" s="2"/>
    </row>
    <row r="251" spans="1:26" ht="15.75" customHeight="1">
      <c r="A251" s="53"/>
      <c r="B251" s="96" t="s">
        <v>612</v>
      </c>
      <c r="C251" s="100">
        <f>C315</f>
        <v>0</v>
      </c>
      <c r="D251" s="127"/>
      <c r="E251" s="54"/>
      <c r="F251" s="107">
        <v>7.7799999999999994E-2</v>
      </c>
      <c r="G251" s="108">
        <v>0.1085</v>
      </c>
      <c r="H251" s="109">
        <v>0.13550000000000001</v>
      </c>
      <c r="I251" s="48"/>
      <c r="J251" s="48"/>
      <c r="K251" s="48"/>
      <c r="L251" s="48"/>
      <c r="M251" s="48"/>
      <c r="N251" s="48"/>
      <c r="O251" s="48"/>
      <c r="P251" s="2"/>
      <c r="Q251" s="2"/>
      <c r="R251" s="2"/>
      <c r="S251" s="2"/>
      <c r="T251" s="2"/>
      <c r="U251" s="2"/>
      <c r="V251" s="2"/>
      <c r="W251" s="2"/>
      <c r="X251" s="2"/>
      <c r="Y251" s="2"/>
      <c r="Z251" s="2"/>
    </row>
    <row r="252" spans="1:26" ht="15.75" customHeight="1">
      <c r="A252" s="53"/>
      <c r="B252" s="96" t="s">
        <v>613</v>
      </c>
      <c r="C252" s="100">
        <f>(1+G252)^(G253/252)-1</f>
        <v>0</v>
      </c>
      <c r="D252" s="127"/>
      <c r="E252" s="54"/>
      <c r="F252" s="107" t="s">
        <v>625</v>
      </c>
      <c r="G252" s="169">
        <v>0</v>
      </c>
      <c r="H252" s="110"/>
      <c r="I252" s="48"/>
      <c r="J252" s="48"/>
      <c r="K252" s="48"/>
      <c r="L252" s="48"/>
      <c r="M252" s="48"/>
      <c r="N252" s="48"/>
      <c r="O252" s="48"/>
      <c r="P252" s="2"/>
      <c r="Q252" s="2"/>
      <c r="R252" s="2"/>
      <c r="S252" s="2"/>
      <c r="T252" s="2"/>
      <c r="U252" s="2"/>
      <c r="V252" s="2"/>
      <c r="W252" s="2"/>
      <c r="X252" s="2"/>
      <c r="Y252" s="2"/>
      <c r="Z252" s="2"/>
    </row>
    <row r="253" spans="1:26" ht="15.75" customHeight="1">
      <c r="A253" s="53"/>
      <c r="B253" s="96" t="s">
        <v>614</v>
      </c>
      <c r="C253" s="100">
        <f>C322</f>
        <v>0.03</v>
      </c>
      <c r="D253" s="127"/>
      <c r="E253" s="54"/>
      <c r="F253" s="111" t="s">
        <v>624</v>
      </c>
      <c r="G253" s="140">
        <v>10</v>
      </c>
      <c r="H253" s="112"/>
      <c r="I253" s="48"/>
      <c r="J253" s="48"/>
      <c r="K253" s="48"/>
      <c r="L253" s="48"/>
      <c r="M253" s="48"/>
      <c r="N253" s="48"/>
      <c r="O253" s="48"/>
      <c r="P253" s="2"/>
      <c r="Q253" s="2"/>
      <c r="R253" s="2"/>
      <c r="S253" s="2"/>
      <c r="T253" s="2"/>
      <c r="U253" s="2"/>
      <c r="V253" s="2"/>
      <c r="W253" s="2"/>
      <c r="X253" s="2"/>
      <c r="Y253" s="2"/>
      <c r="Z253" s="2"/>
    </row>
    <row r="254" spans="1:26" ht="15.75" customHeight="1">
      <c r="A254" s="53"/>
      <c r="B254" s="119" t="s">
        <v>615</v>
      </c>
      <c r="C254" s="120">
        <f>C317</f>
        <v>0.08</v>
      </c>
      <c r="D254" s="127"/>
      <c r="E254" s="54"/>
      <c r="F254" s="113"/>
      <c r="G254" s="114"/>
      <c r="H254" s="112"/>
      <c r="I254" s="48"/>
      <c r="J254" s="48"/>
      <c r="K254" s="48"/>
      <c r="L254" s="48"/>
      <c r="M254" s="48"/>
      <c r="N254" s="48"/>
      <c r="O254" s="48"/>
      <c r="P254" s="2"/>
      <c r="Q254" s="2"/>
      <c r="R254" s="2"/>
      <c r="S254" s="2"/>
      <c r="T254" s="2"/>
      <c r="U254" s="2"/>
      <c r="V254" s="2"/>
      <c r="W254" s="2"/>
      <c r="X254" s="2"/>
      <c r="Y254" s="2"/>
      <c r="Z254" s="2"/>
    </row>
    <row r="255" spans="1:26" ht="15.75" customHeight="1">
      <c r="A255" s="118"/>
      <c r="B255" s="122" t="s">
        <v>616</v>
      </c>
      <c r="C255" s="123"/>
      <c r="D255" s="128"/>
      <c r="E255" s="54"/>
      <c r="F255" s="113"/>
      <c r="G255" s="114"/>
      <c r="H255" s="112"/>
      <c r="I255" s="48"/>
      <c r="J255" s="48"/>
      <c r="K255" s="48"/>
      <c r="L255" s="48"/>
      <c r="M255" s="48"/>
      <c r="N255" s="48"/>
      <c r="O255" s="48"/>
      <c r="P255" s="2"/>
      <c r="Q255" s="2"/>
      <c r="R255" s="2"/>
      <c r="S255" s="2"/>
      <c r="T255" s="2"/>
      <c r="U255" s="2"/>
      <c r="V255" s="2"/>
      <c r="W255" s="2"/>
      <c r="X255" s="2"/>
      <c r="Y255" s="2"/>
      <c r="Z255" s="2"/>
    </row>
    <row r="256" spans="1:26" ht="15.75" customHeight="1">
      <c r="A256" s="118"/>
      <c r="B256" s="178" t="s">
        <v>617</v>
      </c>
      <c r="C256" s="178"/>
      <c r="D256" s="128"/>
      <c r="E256" s="54"/>
      <c r="F256" s="113"/>
      <c r="G256" s="114"/>
      <c r="H256" s="112"/>
      <c r="I256" s="48"/>
      <c r="J256" s="48"/>
      <c r="K256" s="48"/>
      <c r="L256" s="48"/>
      <c r="M256" s="48"/>
      <c r="N256" s="48"/>
      <c r="O256" s="48"/>
      <c r="P256" s="2"/>
      <c r="Q256" s="2"/>
      <c r="R256" s="2"/>
      <c r="S256" s="2"/>
      <c r="T256" s="2"/>
      <c r="U256" s="2"/>
      <c r="V256" s="2"/>
      <c r="W256" s="2"/>
      <c r="X256" s="2"/>
      <c r="Y256" s="2"/>
      <c r="Z256" s="2"/>
    </row>
    <row r="257" spans="1:26" ht="15.75" customHeight="1" thickBot="1">
      <c r="A257" s="197" t="s">
        <v>89</v>
      </c>
      <c r="B257" s="198"/>
      <c r="C257" s="121">
        <f>ROUND((((1+C249+C250)*(1+C251)*(1+C252))/(1-(C253+C254))-1),4)</f>
        <v>0.19470000000000001</v>
      </c>
      <c r="D257" s="98"/>
      <c r="E257" s="48"/>
      <c r="F257" s="115">
        <v>0.21429999999999999</v>
      </c>
      <c r="G257" s="116">
        <v>0.2717</v>
      </c>
      <c r="H257" s="117">
        <v>0.3362</v>
      </c>
      <c r="I257" s="48"/>
      <c r="J257" s="48"/>
      <c r="K257" s="48"/>
      <c r="L257" s="48"/>
      <c r="M257" s="48"/>
      <c r="N257" s="48"/>
      <c r="O257" s="48"/>
      <c r="P257" s="2"/>
      <c r="Q257" s="2"/>
      <c r="R257" s="2"/>
      <c r="S257" s="2"/>
      <c r="T257" s="2"/>
      <c r="U257" s="2"/>
      <c r="V257" s="2"/>
      <c r="W257" s="2"/>
      <c r="X257" s="2"/>
      <c r="Y257" s="2"/>
      <c r="Z257" s="2"/>
    </row>
    <row r="258" spans="1:26" ht="15.75" customHeight="1">
      <c r="A258" s="48"/>
      <c r="B258" s="48"/>
      <c r="C258" s="48"/>
      <c r="D258" s="48"/>
      <c r="E258" s="48"/>
      <c r="F258" s="48"/>
      <c r="G258" s="48"/>
      <c r="H258" s="48"/>
      <c r="I258" s="48"/>
      <c r="J258" s="48"/>
      <c r="K258" s="48"/>
      <c r="L258" s="48"/>
      <c r="M258" s="48"/>
      <c r="N258" s="48"/>
      <c r="O258" s="48"/>
      <c r="P258" s="2"/>
      <c r="Q258" s="2"/>
      <c r="R258" s="2"/>
      <c r="S258" s="2"/>
      <c r="T258" s="2"/>
      <c r="U258" s="2"/>
      <c r="V258" s="2"/>
      <c r="W258" s="2"/>
      <c r="X258" s="2"/>
      <c r="Y258" s="2"/>
      <c r="Z258" s="2"/>
    </row>
    <row r="259" spans="1:26" ht="15.75" customHeight="1">
      <c r="A259" s="48"/>
      <c r="B259" s="48"/>
      <c r="C259" s="48"/>
      <c r="D259" s="48"/>
      <c r="E259" s="48"/>
      <c r="F259" s="48"/>
      <c r="G259" s="48"/>
      <c r="H259" s="48"/>
      <c r="I259" s="48"/>
      <c r="J259" s="48"/>
      <c r="K259" s="48"/>
      <c r="L259" s="48"/>
      <c r="M259" s="48"/>
      <c r="N259" s="48"/>
      <c r="O259" s="48"/>
      <c r="P259" s="2"/>
      <c r="Q259" s="2"/>
      <c r="R259" s="2"/>
      <c r="S259" s="2"/>
      <c r="T259" s="2"/>
      <c r="U259" s="2"/>
      <c r="V259" s="2"/>
      <c r="W259" s="2"/>
      <c r="X259" s="2"/>
      <c r="Y259" s="2"/>
      <c r="Z259" s="2"/>
    </row>
    <row r="260" spans="1:26" ht="15.75" customHeight="1">
      <c r="A260" s="48"/>
      <c r="B260" s="48"/>
      <c r="C260" s="48"/>
      <c r="D260" s="48"/>
      <c r="E260" s="48"/>
      <c r="F260" s="48"/>
      <c r="G260" s="48"/>
      <c r="H260" s="48"/>
      <c r="I260" s="48"/>
      <c r="J260" s="48"/>
      <c r="K260" s="48"/>
      <c r="L260" s="48"/>
      <c r="M260" s="48"/>
      <c r="N260" s="48"/>
      <c r="O260" s="48"/>
      <c r="P260" s="2"/>
      <c r="Q260" s="2"/>
      <c r="R260" s="2"/>
      <c r="S260" s="2"/>
      <c r="T260" s="2"/>
      <c r="U260" s="2"/>
      <c r="V260" s="2"/>
      <c r="W260" s="2"/>
      <c r="X260" s="2"/>
      <c r="Y260" s="2"/>
      <c r="Z260" s="2"/>
    </row>
    <row r="261" spans="1:26" ht="15.75" customHeight="1">
      <c r="A261" s="187" t="s">
        <v>171</v>
      </c>
      <c r="B261" s="183"/>
      <c r="C261" s="183"/>
      <c r="D261" s="180"/>
      <c r="E261" s="48"/>
      <c r="F261" s="48"/>
      <c r="G261" s="48"/>
      <c r="H261" s="48"/>
      <c r="I261" s="48"/>
      <c r="J261" s="48"/>
      <c r="K261" s="48"/>
      <c r="L261" s="48"/>
      <c r="M261" s="48"/>
      <c r="N261" s="48"/>
      <c r="O261" s="48"/>
      <c r="P261" s="2"/>
      <c r="Q261" s="2"/>
      <c r="R261" s="2"/>
      <c r="S261" s="2"/>
      <c r="T261" s="2"/>
      <c r="U261" s="2"/>
      <c r="V261" s="2"/>
      <c r="W261" s="2"/>
      <c r="X261" s="2"/>
      <c r="Y261" s="2"/>
      <c r="Z261" s="2"/>
    </row>
    <row r="262" spans="1:26" ht="15.75" customHeight="1">
      <c r="A262" s="47" t="s">
        <v>8</v>
      </c>
      <c r="B262" s="43" t="s">
        <v>172</v>
      </c>
      <c r="C262" s="190">
        <f>(C212+C221)*12</f>
        <v>0</v>
      </c>
      <c r="D262" s="180"/>
      <c r="E262" s="48"/>
      <c r="F262" s="48"/>
      <c r="G262" s="48"/>
      <c r="H262" s="48"/>
      <c r="I262" s="48"/>
      <c r="J262" s="48"/>
      <c r="K262" s="48"/>
      <c r="L262" s="48"/>
      <c r="M262" s="48"/>
      <c r="N262" s="48"/>
      <c r="O262" s="48"/>
      <c r="P262" s="2"/>
      <c r="Q262" s="2"/>
      <c r="R262" s="2"/>
      <c r="S262" s="2"/>
      <c r="T262" s="2"/>
      <c r="U262" s="2"/>
      <c r="V262" s="2"/>
      <c r="W262" s="2"/>
      <c r="X262" s="2"/>
      <c r="Y262" s="2"/>
      <c r="Z262" s="2"/>
    </row>
    <row r="263" spans="1:26" ht="15.75" customHeight="1">
      <c r="A263" s="47" t="s">
        <v>11</v>
      </c>
      <c r="B263" s="43" t="s">
        <v>173</v>
      </c>
      <c r="C263" s="190">
        <f>C231</f>
        <v>0</v>
      </c>
      <c r="D263" s="180"/>
      <c r="E263" s="48"/>
      <c r="F263" s="48"/>
      <c r="G263" s="48"/>
      <c r="H263" s="48"/>
      <c r="I263" s="48"/>
      <c r="J263" s="48"/>
      <c r="K263" s="48"/>
      <c r="L263" s="48"/>
      <c r="M263" s="48"/>
      <c r="N263" s="48"/>
      <c r="O263" s="48"/>
      <c r="P263" s="2"/>
      <c r="Q263" s="2"/>
      <c r="R263" s="2"/>
      <c r="S263" s="2"/>
      <c r="T263" s="2"/>
      <c r="U263" s="2"/>
      <c r="V263" s="2"/>
      <c r="W263" s="2"/>
      <c r="X263" s="2"/>
      <c r="Y263" s="2"/>
      <c r="Z263" s="2"/>
    </row>
    <row r="264" spans="1:26" ht="15.75" customHeight="1">
      <c r="A264" s="47" t="s">
        <v>13</v>
      </c>
      <c r="B264" s="43" t="s">
        <v>174</v>
      </c>
      <c r="C264" s="190">
        <f>D241</f>
        <v>0</v>
      </c>
      <c r="D264" s="180"/>
      <c r="E264" s="48"/>
      <c r="F264" s="48"/>
      <c r="G264" s="48"/>
      <c r="H264" s="48"/>
      <c r="I264" s="48"/>
      <c r="J264" s="48"/>
      <c r="K264" s="48"/>
      <c r="L264" s="48"/>
      <c r="M264" s="48"/>
      <c r="N264" s="48"/>
      <c r="O264" s="48"/>
      <c r="P264" s="2"/>
      <c r="Q264" s="2"/>
      <c r="R264" s="2"/>
      <c r="S264" s="2"/>
      <c r="T264" s="2"/>
      <c r="U264" s="2"/>
      <c r="V264" s="2"/>
      <c r="W264" s="2"/>
      <c r="X264" s="2"/>
      <c r="Y264" s="2"/>
      <c r="Z264" s="2"/>
    </row>
    <row r="265" spans="1:26">
      <c r="A265" s="189" t="s">
        <v>175</v>
      </c>
      <c r="B265" s="180"/>
      <c r="C265" s="190">
        <f>SUM(C262:D264)</f>
        <v>0</v>
      </c>
      <c r="D265" s="180"/>
      <c r="E265" s="48"/>
      <c r="F265" s="48"/>
      <c r="G265" s="48"/>
      <c r="H265" s="48"/>
      <c r="I265" s="48"/>
      <c r="J265" s="48"/>
      <c r="K265" s="48"/>
      <c r="L265" s="48"/>
      <c r="M265" s="48"/>
      <c r="N265" s="48"/>
      <c r="O265" s="48"/>
      <c r="P265" s="2"/>
      <c r="Q265" s="2"/>
      <c r="R265" s="2"/>
      <c r="S265" s="2"/>
      <c r="T265" s="2"/>
      <c r="U265" s="2"/>
      <c r="V265" s="2"/>
      <c r="W265" s="2"/>
      <c r="X265" s="2"/>
      <c r="Y265" s="2"/>
      <c r="Z265" s="2"/>
    </row>
    <row r="266" spans="1:26">
      <c r="A266" s="179" t="s">
        <v>176</v>
      </c>
      <c r="B266" s="180"/>
      <c r="C266" s="193">
        <f>SUM(C265)</f>
        <v>0</v>
      </c>
      <c r="D266" s="180"/>
      <c r="E266" s="48"/>
      <c r="F266" s="48"/>
      <c r="G266" s="48"/>
      <c r="H266" s="48"/>
      <c r="I266" s="48"/>
      <c r="J266" s="48"/>
      <c r="K266" s="48"/>
      <c r="L266" s="48"/>
      <c r="M266" s="48"/>
      <c r="N266" s="48"/>
      <c r="O266" s="48"/>
      <c r="P266" s="2"/>
      <c r="Q266" s="2"/>
      <c r="R266" s="2"/>
      <c r="S266" s="2"/>
      <c r="T266" s="2"/>
      <c r="U266" s="2"/>
      <c r="V266" s="2"/>
      <c r="W266" s="2"/>
      <c r="X266" s="2"/>
      <c r="Y266" s="2"/>
      <c r="Z266" s="2"/>
    </row>
    <row r="267" spans="1:26" ht="15.75" customHeight="1">
      <c r="A267" s="48"/>
      <c r="B267" s="48"/>
      <c r="C267" s="48"/>
      <c r="D267" s="48"/>
      <c r="E267" s="48"/>
      <c r="F267" s="48"/>
      <c r="G267" s="48"/>
      <c r="H267" s="48"/>
      <c r="I267" s="48"/>
      <c r="J267" s="48"/>
      <c r="K267" s="48"/>
      <c r="L267" s="48"/>
      <c r="M267" s="48"/>
      <c r="N267" s="48"/>
      <c r="O267" s="48"/>
      <c r="P267" s="2"/>
      <c r="Q267" s="2"/>
      <c r="R267" s="2"/>
      <c r="S267" s="2"/>
      <c r="T267" s="2"/>
      <c r="U267" s="2"/>
      <c r="V267" s="2"/>
      <c r="W267" s="2"/>
      <c r="X267" s="2"/>
      <c r="Y267" s="2"/>
      <c r="Z267" s="2"/>
    </row>
    <row r="268" spans="1:26" ht="15.75" customHeight="1">
      <c r="A268" s="48"/>
      <c r="B268" s="48"/>
      <c r="C268" s="48"/>
      <c r="D268" s="48"/>
      <c r="E268" s="48"/>
      <c r="F268" s="48"/>
      <c r="G268" s="48"/>
      <c r="H268" s="48"/>
      <c r="I268" s="48"/>
      <c r="J268" s="48"/>
      <c r="K268" s="48"/>
      <c r="L268" s="48"/>
      <c r="M268" s="48"/>
      <c r="N268" s="48"/>
      <c r="O268" s="48"/>
      <c r="P268" s="2"/>
      <c r="Q268" s="2"/>
      <c r="R268" s="2"/>
      <c r="S268" s="2"/>
      <c r="T268" s="2"/>
      <c r="U268" s="2"/>
      <c r="V268" s="2"/>
      <c r="W268" s="2"/>
      <c r="X268" s="2"/>
      <c r="Y268" s="2"/>
      <c r="Z268" s="2"/>
    </row>
    <row r="269" spans="1:26" ht="15.75" customHeight="1">
      <c r="A269" s="48"/>
      <c r="B269" s="48"/>
      <c r="C269" s="48"/>
      <c r="D269" s="48"/>
      <c r="E269" s="48"/>
      <c r="F269" s="48"/>
      <c r="G269" s="48"/>
      <c r="H269" s="48"/>
      <c r="I269" s="48"/>
      <c r="J269" s="48"/>
      <c r="K269" s="48"/>
      <c r="L269" s="48"/>
      <c r="M269" s="48"/>
      <c r="N269" s="48"/>
      <c r="O269" s="48"/>
      <c r="P269" s="2"/>
      <c r="Q269" s="2"/>
      <c r="R269" s="2"/>
      <c r="S269" s="2"/>
      <c r="T269" s="2"/>
      <c r="U269" s="2"/>
      <c r="V269" s="2"/>
      <c r="W269" s="2"/>
      <c r="X269" s="2"/>
      <c r="Y269" s="2"/>
      <c r="Z269" s="2"/>
    </row>
    <row r="270" spans="1:26" ht="15.75" customHeight="1">
      <c r="A270" s="48"/>
      <c r="B270" s="48"/>
      <c r="C270" s="48"/>
      <c r="D270" s="48"/>
      <c r="E270" s="48"/>
      <c r="F270" s="48"/>
      <c r="G270" s="48"/>
      <c r="H270" s="48"/>
      <c r="I270" s="48"/>
      <c r="J270" s="48"/>
      <c r="K270" s="48"/>
      <c r="L270" s="48"/>
      <c r="M270" s="48"/>
      <c r="N270" s="48"/>
      <c r="O270" s="48"/>
      <c r="P270" s="2"/>
      <c r="Q270" s="2"/>
      <c r="R270" s="2"/>
      <c r="S270" s="2"/>
      <c r="T270" s="2"/>
      <c r="U270" s="2"/>
      <c r="V270" s="2"/>
      <c r="W270" s="2"/>
      <c r="X270" s="2"/>
      <c r="Y270" s="2"/>
      <c r="Z270" s="2"/>
    </row>
    <row r="271" spans="1:26" ht="15.75" customHeight="1">
      <c r="A271" s="194" t="s">
        <v>177</v>
      </c>
      <c r="B271" s="183"/>
      <c r="C271" s="183"/>
      <c r="D271" s="180"/>
      <c r="E271" s="48"/>
      <c r="F271" s="48"/>
      <c r="G271" s="48"/>
      <c r="H271" s="48"/>
      <c r="I271" s="48"/>
      <c r="J271" s="48"/>
      <c r="K271" s="48"/>
      <c r="L271" s="48"/>
      <c r="M271" s="48"/>
      <c r="N271" s="48"/>
      <c r="O271" s="48"/>
      <c r="P271" s="2"/>
      <c r="Q271" s="2"/>
      <c r="R271" s="2"/>
      <c r="S271" s="2"/>
      <c r="T271" s="2"/>
      <c r="U271" s="2"/>
      <c r="V271" s="2"/>
      <c r="W271" s="2"/>
      <c r="X271" s="2"/>
      <c r="Y271" s="2"/>
      <c r="Z271" s="2"/>
    </row>
    <row r="272" spans="1:26" ht="15.75" customHeight="1">
      <c r="A272" s="46" t="s">
        <v>178</v>
      </c>
      <c r="B272" s="64" t="s">
        <v>179</v>
      </c>
      <c r="C272" s="195" t="s">
        <v>180</v>
      </c>
      <c r="D272" s="180"/>
      <c r="E272" s="48"/>
      <c r="F272" s="48"/>
      <c r="G272" s="48"/>
      <c r="H272" s="48"/>
      <c r="I272" s="48"/>
      <c r="J272" s="48"/>
      <c r="K272" s="48"/>
      <c r="L272" s="48"/>
      <c r="M272" s="48"/>
      <c r="N272" s="48"/>
      <c r="O272" s="48"/>
      <c r="P272" s="2"/>
      <c r="Q272" s="2"/>
      <c r="R272" s="2"/>
      <c r="S272" s="2"/>
      <c r="T272" s="2"/>
      <c r="U272" s="2"/>
      <c r="V272" s="2"/>
      <c r="W272" s="2"/>
      <c r="X272" s="2"/>
      <c r="Y272" s="2"/>
      <c r="Z272" s="2"/>
    </row>
    <row r="273" spans="1:26" ht="15.75" customHeight="1">
      <c r="A273" s="47" t="s">
        <v>8</v>
      </c>
      <c r="B273" s="55" t="s">
        <v>181</v>
      </c>
      <c r="C273" s="56">
        <f>E38</f>
        <v>0</v>
      </c>
      <c r="D273" s="62" t="s">
        <v>133</v>
      </c>
      <c r="E273" s="48"/>
      <c r="F273" s="48"/>
      <c r="G273" s="48"/>
      <c r="H273" s="48"/>
      <c r="I273" s="48"/>
      <c r="J273" s="48"/>
      <c r="K273" s="48"/>
      <c r="L273" s="48"/>
      <c r="M273" s="48"/>
      <c r="N273" s="48"/>
      <c r="O273" s="48"/>
      <c r="P273" s="2"/>
      <c r="Q273" s="2"/>
      <c r="R273" s="2"/>
      <c r="S273" s="2"/>
      <c r="T273" s="2"/>
      <c r="U273" s="2"/>
      <c r="V273" s="2"/>
      <c r="W273" s="2"/>
      <c r="X273" s="2"/>
      <c r="Y273" s="2"/>
      <c r="Z273" s="2"/>
    </row>
    <row r="274" spans="1:26" ht="15.75" customHeight="1">
      <c r="A274" s="47" t="s">
        <v>11</v>
      </c>
      <c r="B274" s="57" t="s">
        <v>182</v>
      </c>
      <c r="C274" s="170">
        <v>0</v>
      </c>
      <c r="D274" s="62" t="s">
        <v>183</v>
      </c>
      <c r="E274" s="48"/>
      <c r="F274" s="48"/>
      <c r="G274" s="48"/>
      <c r="H274" s="48"/>
      <c r="I274" s="48"/>
      <c r="J274" s="48"/>
      <c r="K274" s="48"/>
      <c r="L274" s="48"/>
      <c r="M274" s="48"/>
      <c r="N274" s="48"/>
      <c r="O274" s="48"/>
      <c r="P274" s="2"/>
      <c r="Q274" s="2"/>
      <c r="R274" s="2"/>
      <c r="S274" s="2"/>
      <c r="T274" s="2"/>
      <c r="U274" s="2"/>
      <c r="V274" s="2"/>
      <c r="W274" s="2"/>
      <c r="X274" s="2"/>
      <c r="Y274" s="2"/>
      <c r="Z274" s="2"/>
    </row>
    <row r="275" spans="1:26" ht="15.75" customHeight="1">
      <c r="A275" s="47" t="s">
        <v>13</v>
      </c>
      <c r="B275" s="57" t="s">
        <v>184</v>
      </c>
      <c r="C275" s="58">
        <f>E25</f>
        <v>148.72</v>
      </c>
      <c r="D275" s="62" t="s">
        <v>185</v>
      </c>
      <c r="E275" s="48"/>
      <c r="F275" s="48"/>
      <c r="G275" s="48"/>
      <c r="H275" s="48"/>
      <c r="I275" s="48"/>
      <c r="J275" s="48"/>
      <c r="K275" s="48"/>
      <c r="L275" s="48"/>
      <c r="M275" s="48"/>
      <c r="N275" s="48"/>
      <c r="O275" s="48"/>
      <c r="P275" s="2"/>
      <c r="Q275" s="2"/>
      <c r="R275" s="2"/>
      <c r="S275" s="2"/>
      <c r="T275" s="2"/>
      <c r="U275" s="2"/>
      <c r="V275" s="2"/>
      <c r="W275" s="2"/>
      <c r="X275" s="2"/>
      <c r="Y275" s="2"/>
      <c r="Z275" s="2"/>
    </row>
    <row r="276" spans="1:26" ht="15.75" customHeight="1">
      <c r="A276" s="47" t="s">
        <v>16</v>
      </c>
      <c r="B276" s="57" t="s">
        <v>186</v>
      </c>
      <c r="C276" s="59" t="e">
        <f>(C275/C274)*C273</f>
        <v>#DIV/0!</v>
      </c>
      <c r="D276" s="30"/>
      <c r="E276" s="48"/>
      <c r="F276" s="48"/>
      <c r="G276" s="48"/>
      <c r="H276" s="48"/>
      <c r="I276" s="48"/>
      <c r="J276" s="48"/>
      <c r="K276" s="48"/>
      <c r="L276" s="48"/>
      <c r="M276" s="48"/>
      <c r="N276" s="48"/>
      <c r="O276" s="48"/>
      <c r="P276" s="2"/>
      <c r="Q276" s="2"/>
      <c r="R276" s="2"/>
      <c r="S276" s="2"/>
      <c r="T276" s="2"/>
      <c r="U276" s="2"/>
      <c r="V276" s="2"/>
      <c r="W276" s="2"/>
      <c r="X276" s="2"/>
      <c r="Y276" s="2"/>
      <c r="Z276" s="2"/>
    </row>
    <row r="277" spans="1:26" ht="15.75" customHeight="1">
      <c r="A277" s="47" t="s">
        <v>54</v>
      </c>
      <c r="B277" s="57" t="s">
        <v>187</v>
      </c>
      <c r="C277" s="60" t="e">
        <f>C276*E22</f>
        <v>#DIV/0!</v>
      </c>
      <c r="D277" s="47" t="s">
        <v>133</v>
      </c>
      <c r="E277" s="48"/>
      <c r="F277" s="48"/>
      <c r="G277" s="48"/>
      <c r="H277" s="48"/>
      <c r="I277" s="48"/>
      <c r="J277" s="48"/>
      <c r="K277" s="48"/>
      <c r="L277" s="48"/>
      <c r="M277" s="48"/>
      <c r="N277" s="48"/>
      <c r="O277" s="48"/>
      <c r="P277" s="2"/>
      <c r="Q277" s="2"/>
      <c r="R277" s="2"/>
      <c r="S277" s="2"/>
      <c r="T277" s="2"/>
      <c r="U277" s="2"/>
      <c r="V277" s="2"/>
      <c r="W277" s="2"/>
      <c r="X277" s="2"/>
      <c r="Y277" s="2"/>
      <c r="Z277" s="2"/>
    </row>
    <row r="278" spans="1:26" ht="15.75" customHeight="1">
      <c r="A278" s="46" t="s">
        <v>56</v>
      </c>
      <c r="B278" s="196" t="s">
        <v>188</v>
      </c>
      <c r="C278" s="180"/>
      <c r="D278" s="24" t="e">
        <f>C277/E26</f>
        <v>#DIV/0!</v>
      </c>
      <c r="E278" s="25"/>
      <c r="F278" s="48"/>
      <c r="G278" s="48"/>
      <c r="H278" s="48"/>
      <c r="I278" s="48"/>
      <c r="J278" s="48"/>
      <c r="K278" s="48"/>
      <c r="L278" s="48"/>
      <c r="M278" s="48"/>
      <c r="N278" s="48"/>
      <c r="O278" s="48"/>
      <c r="P278" s="2"/>
      <c r="Q278" s="2"/>
      <c r="R278" s="2"/>
      <c r="S278" s="2"/>
      <c r="T278" s="2"/>
      <c r="U278" s="2"/>
      <c r="V278" s="2"/>
      <c r="W278" s="2"/>
      <c r="X278" s="2"/>
      <c r="Y278" s="2"/>
      <c r="Z278" s="2"/>
    </row>
    <row r="279" spans="1:26" ht="15.75" customHeight="1">
      <c r="A279" s="48"/>
      <c r="B279" s="48"/>
      <c r="C279" s="48"/>
      <c r="D279" s="48"/>
      <c r="E279" s="48"/>
      <c r="F279" s="48"/>
      <c r="G279" s="48"/>
      <c r="H279" s="48"/>
      <c r="I279" s="48"/>
      <c r="J279" s="48"/>
      <c r="K279" s="48"/>
      <c r="L279" s="48"/>
      <c r="M279" s="48"/>
      <c r="N279" s="48"/>
      <c r="O279" s="48"/>
      <c r="P279" s="2"/>
      <c r="Q279" s="2"/>
      <c r="R279" s="2"/>
      <c r="S279" s="2"/>
      <c r="T279" s="2"/>
      <c r="U279" s="2"/>
      <c r="V279" s="2"/>
      <c r="W279" s="2"/>
      <c r="X279" s="2"/>
      <c r="Y279" s="2"/>
      <c r="Z279" s="2"/>
    </row>
    <row r="280" spans="1:26" ht="15.75" customHeight="1">
      <c r="A280" s="46" t="s">
        <v>189</v>
      </c>
      <c r="B280" s="64" t="s">
        <v>190</v>
      </c>
      <c r="C280" s="61"/>
      <c r="D280" s="46" t="s">
        <v>191</v>
      </c>
      <c r="E280" s="48"/>
      <c r="F280" s="48"/>
      <c r="G280" s="48"/>
      <c r="H280" s="48"/>
      <c r="I280" s="48"/>
      <c r="J280" s="48"/>
      <c r="K280" s="48"/>
      <c r="L280" s="48"/>
      <c r="M280" s="48"/>
      <c r="N280" s="48"/>
      <c r="O280" s="48"/>
      <c r="P280" s="2"/>
      <c r="Q280" s="2"/>
      <c r="R280" s="2"/>
      <c r="S280" s="2"/>
      <c r="T280" s="2"/>
      <c r="U280" s="2"/>
      <c r="V280" s="2"/>
      <c r="W280" s="2"/>
      <c r="X280" s="2"/>
      <c r="Y280" s="2"/>
      <c r="Z280" s="2"/>
    </row>
    <row r="281" spans="1:26" ht="15.75" customHeight="1">
      <c r="A281" s="47" t="s">
        <v>8</v>
      </c>
      <c r="B281" s="57" t="s">
        <v>192</v>
      </c>
      <c r="C281" s="171">
        <v>0</v>
      </c>
      <c r="D281" s="47"/>
      <c r="E281" s="48"/>
      <c r="F281" s="48"/>
      <c r="G281" s="48"/>
      <c r="H281" s="48"/>
      <c r="I281" s="48"/>
      <c r="J281" s="48"/>
      <c r="K281" s="48"/>
      <c r="L281" s="48"/>
      <c r="M281" s="48"/>
      <c r="N281" s="48"/>
      <c r="O281" s="48"/>
      <c r="P281" s="2"/>
      <c r="Q281" s="2"/>
      <c r="R281" s="2"/>
      <c r="S281" s="2"/>
      <c r="T281" s="2"/>
      <c r="U281" s="2"/>
      <c r="V281" s="2"/>
      <c r="W281" s="2"/>
      <c r="X281" s="2"/>
      <c r="Y281" s="2"/>
      <c r="Z281" s="2"/>
    </row>
    <row r="282" spans="1:26" ht="15.75" customHeight="1">
      <c r="A282" s="47" t="s">
        <v>11</v>
      </c>
      <c r="B282" s="57" t="s">
        <v>193</v>
      </c>
      <c r="C282" s="171">
        <v>0</v>
      </c>
      <c r="D282" s="47" t="s">
        <v>133</v>
      </c>
      <c r="E282" s="48"/>
      <c r="F282" s="48"/>
      <c r="G282" s="48"/>
      <c r="H282" s="48"/>
      <c r="I282" s="48"/>
      <c r="J282" s="48"/>
      <c r="K282" s="48"/>
      <c r="L282" s="48"/>
      <c r="M282" s="48"/>
      <c r="N282" s="48"/>
      <c r="O282" s="48"/>
      <c r="P282" s="2"/>
      <c r="Q282" s="2"/>
      <c r="R282" s="2"/>
      <c r="S282" s="2"/>
      <c r="T282" s="2"/>
      <c r="U282" s="2"/>
      <c r="V282" s="2"/>
      <c r="W282" s="2"/>
      <c r="X282" s="2"/>
      <c r="Y282" s="2"/>
      <c r="Z282" s="2"/>
    </row>
    <row r="283" spans="1:26" ht="15.75" customHeight="1">
      <c r="A283" s="47" t="s">
        <v>16</v>
      </c>
      <c r="B283" s="57" t="s">
        <v>194</v>
      </c>
      <c r="C283" s="62">
        <f>C281</f>
        <v>0</v>
      </c>
      <c r="D283" s="47"/>
      <c r="E283" s="48"/>
      <c r="F283" s="48"/>
      <c r="G283" s="48"/>
      <c r="H283" s="48"/>
      <c r="I283" s="48"/>
      <c r="J283" s="48"/>
      <c r="K283" s="48"/>
      <c r="L283" s="48"/>
      <c r="M283" s="48"/>
      <c r="N283" s="48"/>
      <c r="O283" s="48"/>
      <c r="P283" s="2"/>
      <c r="Q283" s="2"/>
      <c r="R283" s="2"/>
      <c r="S283" s="2"/>
      <c r="T283" s="2"/>
      <c r="U283" s="2"/>
      <c r="V283" s="2"/>
      <c r="W283" s="2"/>
      <c r="X283" s="2"/>
      <c r="Y283" s="2"/>
      <c r="Z283" s="2"/>
    </row>
    <row r="284" spans="1:26" ht="15.75" customHeight="1">
      <c r="A284" s="47" t="s">
        <v>54</v>
      </c>
      <c r="B284" s="57" t="s">
        <v>195</v>
      </c>
      <c r="C284" s="171">
        <v>0</v>
      </c>
      <c r="D284" s="47" t="s">
        <v>133</v>
      </c>
      <c r="E284" s="48"/>
      <c r="F284" s="48"/>
      <c r="G284" s="48"/>
      <c r="H284" s="48"/>
      <c r="I284" s="48"/>
      <c r="J284" s="48"/>
      <c r="K284" s="48"/>
      <c r="L284" s="48"/>
      <c r="M284" s="48"/>
      <c r="N284" s="48"/>
      <c r="O284" s="48"/>
      <c r="P284" s="2"/>
      <c r="Q284" s="2"/>
      <c r="R284" s="2"/>
      <c r="S284" s="2"/>
      <c r="T284" s="2"/>
      <c r="U284" s="2"/>
      <c r="V284" s="2"/>
      <c r="W284" s="2"/>
      <c r="X284" s="2"/>
      <c r="Y284" s="2"/>
      <c r="Z284" s="2"/>
    </row>
    <row r="285" spans="1:26" ht="15.75" customHeight="1">
      <c r="A285" s="47" t="s">
        <v>56</v>
      </c>
      <c r="B285" s="57" t="s">
        <v>196</v>
      </c>
      <c r="C285" s="86">
        <v>85000</v>
      </c>
      <c r="D285" s="47"/>
      <c r="E285" s="48"/>
      <c r="F285" s="48"/>
      <c r="G285" s="48"/>
      <c r="H285" s="48"/>
      <c r="I285" s="48"/>
      <c r="J285" s="48"/>
      <c r="K285" s="48"/>
      <c r="L285" s="48"/>
      <c r="M285" s="48"/>
      <c r="N285" s="48"/>
      <c r="O285" s="48"/>
      <c r="P285" s="2"/>
      <c r="Q285" s="2"/>
      <c r="R285" s="2"/>
      <c r="S285" s="2"/>
      <c r="T285" s="2"/>
      <c r="U285" s="2"/>
      <c r="V285" s="2"/>
      <c r="W285" s="2"/>
      <c r="X285" s="2"/>
      <c r="Y285" s="2"/>
      <c r="Z285" s="2"/>
    </row>
    <row r="286" spans="1:26" ht="15.75" customHeight="1">
      <c r="A286" s="47" t="s">
        <v>58</v>
      </c>
      <c r="B286" s="57" t="s">
        <v>197</v>
      </c>
      <c r="C286" s="63">
        <f>((E26/C285)*C281)*C282</f>
        <v>0</v>
      </c>
      <c r="D286" s="47" t="s">
        <v>133</v>
      </c>
      <c r="E286" s="48"/>
      <c r="F286" s="48"/>
      <c r="G286" s="48"/>
      <c r="H286" s="48"/>
      <c r="I286" s="48"/>
      <c r="J286" s="48"/>
      <c r="K286" s="48"/>
      <c r="L286" s="48"/>
      <c r="M286" s="48"/>
      <c r="N286" s="48"/>
      <c r="O286" s="48"/>
      <c r="P286" s="2"/>
      <c r="Q286" s="2"/>
      <c r="R286" s="2"/>
      <c r="S286" s="2"/>
      <c r="T286" s="2"/>
      <c r="U286" s="2"/>
      <c r="V286" s="2"/>
      <c r="W286" s="2"/>
      <c r="X286" s="2"/>
      <c r="Y286" s="2"/>
      <c r="Z286" s="2"/>
    </row>
    <row r="287" spans="1:26" ht="15.75" customHeight="1">
      <c r="A287" s="46" t="s">
        <v>60</v>
      </c>
      <c r="B287" s="64" t="s">
        <v>198</v>
      </c>
      <c r="C287" s="65">
        <f>(((C282*C281)+(C284*C281*C283))/C285)</f>
        <v>0</v>
      </c>
      <c r="D287" s="46" t="s">
        <v>133</v>
      </c>
      <c r="E287" s="48"/>
      <c r="F287" s="48"/>
      <c r="G287" s="48"/>
      <c r="H287" s="48"/>
      <c r="I287" s="48"/>
      <c r="J287" s="48"/>
      <c r="K287" s="48"/>
      <c r="L287" s="48"/>
      <c r="M287" s="48"/>
      <c r="N287" s="48"/>
      <c r="O287" s="48"/>
      <c r="P287" s="2"/>
      <c r="Q287" s="2"/>
      <c r="R287" s="2"/>
      <c r="S287" s="2"/>
      <c r="T287" s="2"/>
      <c r="U287" s="2"/>
      <c r="V287" s="2"/>
      <c r="W287" s="2"/>
      <c r="X287" s="2"/>
      <c r="Y287" s="2"/>
      <c r="Z287" s="2"/>
    </row>
    <row r="288" spans="1:26" ht="15.75" customHeight="1">
      <c r="A288" s="48"/>
      <c r="B288" s="48"/>
      <c r="C288" s="48"/>
      <c r="D288" s="48"/>
      <c r="E288" s="48"/>
      <c r="F288" s="48"/>
      <c r="G288" s="48"/>
      <c r="H288" s="48"/>
      <c r="I288" s="48"/>
      <c r="J288" s="48"/>
      <c r="K288" s="48"/>
      <c r="L288" s="48"/>
      <c r="M288" s="48"/>
      <c r="N288" s="48"/>
      <c r="O288" s="48"/>
      <c r="P288" s="2"/>
      <c r="Q288" s="2"/>
      <c r="R288" s="2"/>
      <c r="S288" s="2"/>
      <c r="T288" s="2"/>
      <c r="U288" s="2"/>
      <c r="V288" s="2"/>
      <c r="W288" s="2"/>
      <c r="X288" s="2"/>
      <c r="Y288" s="2"/>
      <c r="Z288" s="2"/>
    </row>
    <row r="289" spans="1:26" ht="15.75" customHeight="1">
      <c r="A289" s="48"/>
      <c r="B289" s="3"/>
      <c r="C289" s="66"/>
      <c r="D289" s="48"/>
      <c r="E289" s="48"/>
      <c r="F289" s="48"/>
      <c r="G289" s="48"/>
      <c r="H289" s="48"/>
      <c r="I289" s="48"/>
      <c r="J289" s="48"/>
      <c r="K289" s="48"/>
      <c r="L289" s="48"/>
      <c r="M289" s="48"/>
      <c r="N289" s="48"/>
      <c r="O289" s="48"/>
      <c r="P289" s="2"/>
      <c r="Q289" s="2"/>
      <c r="R289" s="2"/>
      <c r="S289" s="2"/>
      <c r="T289" s="2"/>
      <c r="U289" s="2"/>
      <c r="V289" s="2"/>
      <c r="W289" s="2"/>
      <c r="X289" s="2"/>
      <c r="Y289" s="2"/>
      <c r="Z289" s="2"/>
    </row>
    <row r="290" spans="1:26" ht="15.75" customHeight="1">
      <c r="A290" s="46" t="s">
        <v>199</v>
      </c>
      <c r="B290" s="196" t="s">
        <v>200</v>
      </c>
      <c r="C290" s="180"/>
      <c r="D290" s="16" t="s">
        <v>133</v>
      </c>
      <c r="E290" s="48"/>
      <c r="F290" s="227" t="s">
        <v>666</v>
      </c>
      <c r="G290" s="228"/>
      <c r="H290" s="229"/>
      <c r="I290" s="48"/>
      <c r="J290" s="48"/>
      <c r="K290" s="48"/>
      <c r="L290" s="48"/>
      <c r="M290" s="48"/>
      <c r="N290" s="48"/>
      <c r="O290" s="48"/>
      <c r="P290" s="2"/>
      <c r="Q290" s="2"/>
      <c r="R290" s="2"/>
      <c r="S290" s="2"/>
      <c r="T290" s="2"/>
      <c r="U290" s="2"/>
      <c r="V290" s="2"/>
      <c r="W290" s="2"/>
      <c r="X290" s="2"/>
      <c r="Y290" s="2"/>
      <c r="Z290" s="2"/>
    </row>
    <row r="291" spans="1:26" ht="15.75" customHeight="1">
      <c r="A291" s="53" t="s">
        <v>8</v>
      </c>
      <c r="B291" s="67" t="s">
        <v>201</v>
      </c>
      <c r="C291" s="172">
        <v>0</v>
      </c>
      <c r="D291" s="149">
        <f>C291/E26</f>
        <v>0</v>
      </c>
      <c r="E291" s="54"/>
      <c r="F291" s="158" t="s">
        <v>667</v>
      </c>
      <c r="G291" s="159">
        <f>((1+(G292*G294)))</f>
        <v>1.1169199999999999</v>
      </c>
      <c r="H291" s="158"/>
      <c r="I291" s="48"/>
      <c r="J291" s="48"/>
      <c r="K291" s="48"/>
      <c r="L291" s="48"/>
      <c r="M291" s="48"/>
      <c r="N291" s="48"/>
      <c r="O291" s="48"/>
      <c r="P291" s="2"/>
      <c r="Q291" s="2"/>
      <c r="R291" s="2"/>
      <c r="S291" s="2"/>
      <c r="T291" s="2"/>
      <c r="U291" s="2"/>
      <c r="V291" s="2"/>
      <c r="W291" s="2"/>
      <c r="X291" s="2"/>
      <c r="Y291" s="2"/>
      <c r="Z291" s="2"/>
    </row>
    <row r="292" spans="1:26" ht="15.75" customHeight="1">
      <c r="A292" s="53" t="s">
        <v>13</v>
      </c>
      <c r="B292" s="67" t="s">
        <v>202</v>
      </c>
      <c r="C292" s="172">
        <v>0</v>
      </c>
      <c r="D292" s="150">
        <f>C292/E26</f>
        <v>0</v>
      </c>
      <c r="E292" s="54"/>
      <c r="F292" s="158" t="s">
        <v>668</v>
      </c>
      <c r="G292" s="160">
        <f>E24</f>
        <v>116.92</v>
      </c>
      <c r="H292" s="158"/>
      <c r="I292" s="48"/>
      <c r="J292" s="48"/>
      <c r="K292" s="48"/>
      <c r="L292" s="48"/>
      <c r="M292" s="48"/>
      <c r="N292" s="48"/>
      <c r="O292" s="48"/>
      <c r="P292" s="2"/>
      <c r="Q292" s="2"/>
      <c r="R292" s="2"/>
      <c r="S292" s="2"/>
      <c r="T292" s="2"/>
      <c r="U292" s="2"/>
      <c r="V292" s="2"/>
      <c r="W292" s="2"/>
      <c r="X292" s="2"/>
      <c r="Y292" s="2"/>
      <c r="Z292" s="2"/>
    </row>
    <row r="293" spans="1:26" ht="15.75" customHeight="1">
      <c r="A293" s="53" t="s">
        <v>16</v>
      </c>
      <c r="B293" s="67" t="s">
        <v>89</v>
      </c>
      <c r="C293" s="151">
        <f>SUM(C291:C292)</f>
        <v>0</v>
      </c>
      <c r="D293" s="149">
        <f>D291+D292</f>
        <v>0</v>
      </c>
      <c r="E293" s="54"/>
      <c r="F293" s="161" t="s">
        <v>669</v>
      </c>
      <c r="G293" s="162">
        <f>E23</f>
        <v>31.8</v>
      </c>
      <c r="H293" s="158"/>
      <c r="I293" s="48"/>
      <c r="J293" s="48"/>
      <c r="K293" s="48"/>
      <c r="L293" s="48"/>
      <c r="M293" s="48"/>
      <c r="N293" s="48"/>
      <c r="O293" s="48"/>
      <c r="P293" s="2"/>
      <c r="Q293" s="2"/>
      <c r="R293" s="2"/>
      <c r="S293" s="2"/>
      <c r="T293" s="2"/>
      <c r="U293" s="2"/>
      <c r="V293" s="2"/>
      <c r="W293" s="2"/>
      <c r="X293" s="2"/>
      <c r="Y293" s="2"/>
      <c r="Z293" s="2"/>
    </row>
    <row r="294" spans="1:26" ht="15.75" customHeight="1">
      <c r="A294" s="53" t="s">
        <v>54</v>
      </c>
      <c r="B294" s="152" t="s">
        <v>664</v>
      </c>
      <c r="C294" s="153">
        <f>D294*E26</f>
        <v>0</v>
      </c>
      <c r="D294" s="154">
        <f>(D293*G291)-D293</f>
        <v>0</v>
      </c>
      <c r="E294" s="54"/>
      <c r="F294" s="158" t="s">
        <v>670</v>
      </c>
      <c r="G294" s="158">
        <v>1E-3</v>
      </c>
      <c r="H294" s="158"/>
      <c r="I294" s="48"/>
      <c r="J294" s="48"/>
      <c r="K294" s="48"/>
      <c r="L294" s="48"/>
      <c r="M294" s="48"/>
      <c r="N294" s="48"/>
      <c r="O294" s="48"/>
      <c r="P294" s="2"/>
      <c r="Q294" s="2"/>
      <c r="R294" s="2"/>
      <c r="S294" s="2"/>
      <c r="T294" s="2"/>
      <c r="U294" s="2"/>
      <c r="V294" s="2"/>
      <c r="W294" s="2"/>
      <c r="X294" s="2"/>
      <c r="Y294" s="2"/>
      <c r="Z294" s="2"/>
    </row>
    <row r="295" spans="1:26" ht="15.75" customHeight="1">
      <c r="A295" s="46"/>
      <c r="B295" s="155" t="s">
        <v>665</v>
      </c>
      <c r="C295" s="156">
        <f>C293+C294</f>
        <v>0</v>
      </c>
      <c r="D295" s="157">
        <f>C295/E26</f>
        <v>0</v>
      </c>
      <c r="E295" s="48"/>
      <c r="F295" s="48"/>
      <c r="G295" s="48"/>
      <c r="H295" s="48"/>
      <c r="I295" s="48"/>
      <c r="J295" s="48"/>
      <c r="K295" s="48"/>
      <c r="L295" s="48"/>
      <c r="M295" s="48"/>
      <c r="N295" s="48"/>
      <c r="O295" s="48"/>
      <c r="P295" s="2"/>
      <c r="Q295" s="2"/>
      <c r="R295" s="2"/>
      <c r="S295" s="2"/>
      <c r="T295" s="2"/>
      <c r="U295" s="2"/>
      <c r="V295" s="2"/>
      <c r="W295" s="2"/>
      <c r="X295" s="2"/>
      <c r="Y295" s="2"/>
      <c r="Z295" s="2"/>
    </row>
    <row r="296" spans="1:26" ht="15.75" customHeight="1">
      <c r="A296" s="6"/>
      <c r="B296" s="48"/>
      <c r="C296" s="48"/>
      <c r="D296" s="48"/>
      <c r="E296" s="48"/>
      <c r="F296" s="48"/>
      <c r="G296" s="48"/>
      <c r="H296" s="48"/>
      <c r="I296" s="48"/>
      <c r="J296" s="48"/>
      <c r="K296" s="48"/>
      <c r="L296" s="48"/>
      <c r="M296" s="48"/>
      <c r="N296" s="48"/>
      <c r="O296" s="48"/>
      <c r="P296" s="2"/>
      <c r="Q296" s="2"/>
      <c r="R296" s="2"/>
      <c r="S296" s="2"/>
      <c r="T296" s="2"/>
      <c r="U296" s="2"/>
      <c r="V296" s="2"/>
      <c r="W296" s="2"/>
      <c r="X296" s="2"/>
      <c r="Y296" s="2"/>
      <c r="Z296" s="2"/>
    </row>
    <row r="297" spans="1:26" ht="15.75" customHeight="1">
      <c r="A297" s="48"/>
      <c r="B297" s="48"/>
      <c r="C297" s="48"/>
      <c r="D297" s="48"/>
      <c r="E297" s="48"/>
      <c r="F297" s="48"/>
      <c r="G297" s="48"/>
      <c r="H297" s="48"/>
      <c r="I297" s="48"/>
      <c r="J297" s="48"/>
      <c r="K297" s="48"/>
      <c r="L297" s="48"/>
      <c r="M297" s="48"/>
      <c r="N297" s="48"/>
      <c r="O297" s="48"/>
      <c r="P297" s="2"/>
      <c r="Q297" s="2"/>
      <c r="R297" s="2"/>
      <c r="S297" s="2"/>
      <c r="T297" s="2"/>
      <c r="U297" s="2"/>
      <c r="V297" s="2"/>
      <c r="W297" s="2"/>
      <c r="X297" s="2"/>
      <c r="Y297" s="2"/>
      <c r="Z297" s="2"/>
    </row>
    <row r="298" spans="1:26" ht="15.75" customHeight="1">
      <c r="A298" s="68" t="s">
        <v>203</v>
      </c>
      <c r="B298" s="69" t="s">
        <v>204</v>
      </c>
      <c r="C298" s="68"/>
      <c r="D298" s="70" t="s">
        <v>205</v>
      </c>
      <c r="E298" s="54"/>
      <c r="F298" s="48"/>
      <c r="G298" s="48"/>
      <c r="H298" s="48"/>
      <c r="I298" s="48"/>
      <c r="J298" s="48"/>
      <c r="K298" s="48"/>
      <c r="L298" s="48"/>
      <c r="M298" s="48"/>
      <c r="N298" s="48"/>
      <c r="O298" s="48"/>
      <c r="P298" s="2"/>
      <c r="Q298" s="2"/>
      <c r="R298" s="2"/>
      <c r="S298" s="2"/>
      <c r="T298" s="2"/>
      <c r="U298" s="2"/>
      <c r="V298" s="2"/>
      <c r="W298" s="2"/>
      <c r="X298" s="2"/>
      <c r="Y298" s="2"/>
      <c r="Z298" s="2"/>
    </row>
    <row r="299" spans="1:26" ht="15.75" customHeight="1">
      <c r="A299" s="53" t="s">
        <v>8</v>
      </c>
      <c r="B299" s="67" t="s">
        <v>206</v>
      </c>
      <c r="C299" s="167">
        <v>0</v>
      </c>
      <c r="D299" s="53">
        <f>C299*2</f>
        <v>0</v>
      </c>
      <c r="E299" s="54"/>
      <c r="F299" s="48"/>
      <c r="G299" s="48"/>
      <c r="H299" s="48"/>
      <c r="I299" s="48"/>
      <c r="J299" s="48"/>
      <c r="K299" s="48"/>
      <c r="L299" s="48"/>
      <c r="M299" s="48"/>
      <c r="N299" s="48"/>
      <c r="O299" s="48"/>
      <c r="P299" s="2"/>
      <c r="Q299" s="2"/>
      <c r="R299" s="2"/>
      <c r="S299" s="2"/>
      <c r="T299" s="2"/>
      <c r="U299" s="2"/>
      <c r="V299" s="2"/>
      <c r="W299" s="2"/>
      <c r="X299" s="2"/>
      <c r="Y299" s="2"/>
      <c r="Z299" s="2"/>
    </row>
    <row r="300" spans="1:26" ht="15.75" customHeight="1">
      <c r="A300" s="53" t="s">
        <v>11</v>
      </c>
      <c r="B300" s="67" t="s">
        <v>207</v>
      </c>
      <c r="C300" s="53">
        <f>D299*200</f>
        <v>0</v>
      </c>
      <c r="D300" s="71">
        <f>C300/E26</f>
        <v>0</v>
      </c>
      <c r="E300" s="54"/>
      <c r="F300" s="48"/>
      <c r="G300" s="48"/>
      <c r="H300" s="48"/>
      <c r="I300" s="48"/>
      <c r="J300" s="48"/>
      <c r="K300" s="48"/>
      <c r="L300" s="48"/>
      <c r="M300" s="48"/>
      <c r="N300" s="48"/>
      <c r="O300" s="48"/>
      <c r="P300" s="2"/>
      <c r="Q300" s="2"/>
      <c r="R300" s="2"/>
      <c r="S300" s="2"/>
      <c r="T300" s="2"/>
      <c r="U300" s="2"/>
      <c r="V300" s="2"/>
      <c r="W300" s="2"/>
      <c r="X300" s="2"/>
      <c r="Y300" s="2"/>
      <c r="Z300" s="2"/>
    </row>
    <row r="301" spans="1:26" ht="15.75" customHeight="1">
      <c r="A301" s="53" t="s">
        <v>13</v>
      </c>
      <c r="B301" s="67" t="s">
        <v>208</v>
      </c>
      <c r="C301" s="71">
        <f>D300*E22</f>
        <v>0</v>
      </c>
      <c r="D301" s="129">
        <f>D299*E22</f>
        <v>0</v>
      </c>
      <c r="E301" s="54"/>
      <c r="F301" s="48"/>
      <c r="G301" s="48"/>
      <c r="H301" s="48"/>
      <c r="I301" s="48"/>
      <c r="J301" s="48"/>
      <c r="K301" s="48"/>
      <c r="L301" s="48"/>
      <c r="M301" s="48"/>
      <c r="N301" s="48"/>
      <c r="O301" s="48"/>
      <c r="P301" s="2"/>
      <c r="Q301" s="2"/>
      <c r="R301" s="2"/>
      <c r="S301" s="2"/>
      <c r="T301" s="2"/>
      <c r="U301" s="2"/>
      <c r="V301" s="2"/>
      <c r="W301" s="2"/>
      <c r="X301" s="2"/>
      <c r="Y301" s="2"/>
      <c r="Z301" s="2"/>
    </row>
    <row r="302" spans="1:26" ht="15.75" customHeight="1">
      <c r="A302" s="72"/>
      <c r="B302" s="48"/>
      <c r="C302" s="48"/>
      <c r="D302" s="48"/>
      <c r="E302" s="48"/>
      <c r="F302" s="48"/>
      <c r="G302" s="48"/>
      <c r="H302" s="48"/>
      <c r="I302" s="48"/>
      <c r="J302" s="48"/>
      <c r="K302" s="48"/>
      <c r="L302" s="48"/>
      <c r="M302" s="48"/>
      <c r="N302" s="48"/>
      <c r="O302" s="48"/>
      <c r="P302" s="2"/>
      <c r="Q302" s="2"/>
      <c r="R302" s="2"/>
      <c r="S302" s="2"/>
      <c r="T302" s="2"/>
      <c r="U302" s="2"/>
      <c r="V302" s="2"/>
      <c r="W302" s="2"/>
      <c r="X302" s="2"/>
      <c r="Y302" s="2"/>
      <c r="Z302" s="2"/>
    </row>
    <row r="303" spans="1:26" ht="15.75" customHeight="1">
      <c r="A303" s="48"/>
      <c r="B303" s="48"/>
      <c r="C303" s="48"/>
      <c r="D303" s="48"/>
      <c r="E303" s="48"/>
      <c r="F303" s="48"/>
      <c r="G303" s="48"/>
      <c r="H303" s="48"/>
      <c r="I303" s="48"/>
      <c r="J303" s="48"/>
      <c r="K303" s="48"/>
      <c r="L303" s="48"/>
      <c r="M303" s="48"/>
      <c r="N303" s="48"/>
      <c r="O303" s="48"/>
      <c r="P303" s="2"/>
      <c r="Q303" s="2"/>
      <c r="R303" s="2"/>
      <c r="S303" s="2"/>
      <c r="T303" s="2"/>
      <c r="U303" s="2"/>
      <c r="V303" s="2"/>
      <c r="W303" s="2"/>
      <c r="X303" s="2"/>
      <c r="Y303" s="2"/>
      <c r="Z303" s="2"/>
    </row>
    <row r="304" spans="1:26" ht="15.75" customHeight="1">
      <c r="A304" s="187" t="s">
        <v>209</v>
      </c>
      <c r="B304" s="183"/>
      <c r="C304" s="183"/>
      <c r="D304" s="180"/>
      <c r="E304" s="48"/>
      <c r="F304" s="48"/>
      <c r="G304" s="48"/>
      <c r="H304" s="48"/>
      <c r="I304" s="48"/>
      <c r="J304" s="48"/>
      <c r="K304" s="48"/>
      <c r="L304" s="48"/>
      <c r="M304" s="48"/>
      <c r="N304" s="48"/>
      <c r="O304" s="48"/>
      <c r="P304" s="2"/>
      <c r="Q304" s="2"/>
      <c r="R304" s="2"/>
      <c r="S304" s="2"/>
      <c r="T304" s="2"/>
      <c r="U304" s="2"/>
      <c r="V304" s="2"/>
      <c r="W304" s="2"/>
      <c r="X304" s="2"/>
      <c r="Y304" s="2"/>
      <c r="Z304" s="2"/>
    </row>
    <row r="305" spans="1:26" ht="15.75" customHeight="1">
      <c r="A305" s="179" t="s">
        <v>210</v>
      </c>
      <c r="B305" s="180"/>
      <c r="C305" s="179" t="s">
        <v>137</v>
      </c>
      <c r="D305" s="180"/>
      <c r="E305" s="48"/>
      <c r="F305" s="48"/>
      <c r="G305" s="48"/>
      <c r="H305" s="48"/>
      <c r="I305" s="48"/>
      <c r="J305" s="48"/>
      <c r="K305" s="48"/>
      <c r="L305" s="48"/>
      <c r="M305" s="48"/>
      <c r="N305" s="48"/>
      <c r="O305" s="48"/>
      <c r="P305" s="2"/>
      <c r="Q305" s="2"/>
      <c r="R305" s="2"/>
      <c r="S305" s="2"/>
      <c r="T305" s="2"/>
      <c r="U305" s="2"/>
      <c r="V305" s="2"/>
      <c r="W305" s="2"/>
      <c r="X305" s="2"/>
      <c r="Y305" s="2"/>
      <c r="Z305" s="2"/>
    </row>
    <row r="306" spans="1:26" ht="15.75" customHeight="1">
      <c r="A306" s="47" t="s">
        <v>8</v>
      </c>
      <c r="B306" s="43" t="s">
        <v>211</v>
      </c>
      <c r="C306" s="201" t="e">
        <f>C277</f>
        <v>#DIV/0!</v>
      </c>
      <c r="D306" s="180"/>
      <c r="E306" s="48"/>
      <c r="F306" s="48"/>
      <c r="G306" s="48"/>
      <c r="H306" s="48"/>
      <c r="I306" s="48"/>
      <c r="J306" s="48"/>
      <c r="K306" s="48"/>
      <c r="L306" s="48"/>
      <c r="M306" s="48"/>
      <c r="N306" s="48"/>
      <c r="O306" s="48"/>
      <c r="P306" s="2"/>
      <c r="Q306" s="2"/>
      <c r="R306" s="2"/>
      <c r="S306" s="2"/>
      <c r="T306" s="2"/>
      <c r="U306" s="2"/>
      <c r="V306" s="2"/>
      <c r="W306" s="2"/>
      <c r="X306" s="2"/>
      <c r="Y306" s="2"/>
      <c r="Z306" s="2"/>
    </row>
    <row r="307" spans="1:26" ht="15.75" customHeight="1">
      <c r="A307" s="47" t="s">
        <v>11</v>
      </c>
      <c r="B307" s="43" t="s">
        <v>190</v>
      </c>
      <c r="C307" s="202">
        <f>C286</f>
        <v>0</v>
      </c>
      <c r="D307" s="180"/>
      <c r="E307" s="48"/>
      <c r="F307" s="48"/>
      <c r="G307" s="48"/>
      <c r="H307" s="48"/>
      <c r="I307" s="48"/>
      <c r="J307" s="48"/>
      <c r="K307" s="48"/>
      <c r="L307" s="48"/>
      <c r="M307" s="48"/>
      <c r="N307" s="48"/>
      <c r="O307" s="48"/>
      <c r="P307" s="2"/>
      <c r="Q307" s="2"/>
      <c r="R307" s="2"/>
      <c r="S307" s="2"/>
      <c r="T307" s="2"/>
      <c r="U307" s="2"/>
      <c r="V307" s="2"/>
      <c r="W307" s="2"/>
      <c r="X307" s="2"/>
      <c r="Y307" s="2"/>
      <c r="Z307" s="2"/>
    </row>
    <row r="308" spans="1:26" ht="15.75" customHeight="1">
      <c r="A308" s="47" t="s">
        <v>13</v>
      </c>
      <c r="B308" s="43" t="s">
        <v>212</v>
      </c>
      <c r="C308" s="203">
        <f>C295</f>
        <v>0</v>
      </c>
      <c r="D308" s="180"/>
      <c r="E308" s="48"/>
      <c r="F308" s="48"/>
      <c r="G308" s="48"/>
      <c r="H308" s="48"/>
      <c r="I308" s="48"/>
      <c r="J308" s="48"/>
      <c r="K308" s="48"/>
      <c r="L308" s="48"/>
      <c r="M308" s="48"/>
      <c r="N308" s="48"/>
      <c r="O308" s="48"/>
      <c r="P308" s="2"/>
      <c r="Q308" s="2"/>
      <c r="R308" s="2"/>
      <c r="S308" s="2"/>
      <c r="T308" s="2"/>
      <c r="U308" s="2"/>
      <c r="V308" s="2"/>
      <c r="W308" s="2"/>
      <c r="X308" s="2"/>
      <c r="Y308" s="2"/>
      <c r="Z308" s="2"/>
    </row>
    <row r="309" spans="1:26" ht="15.75" customHeight="1">
      <c r="A309" s="47" t="s">
        <v>16</v>
      </c>
      <c r="B309" s="43" t="s">
        <v>213</v>
      </c>
      <c r="C309" s="204">
        <f>D301</f>
        <v>0</v>
      </c>
      <c r="D309" s="180"/>
      <c r="E309" s="48"/>
      <c r="F309" s="48"/>
      <c r="G309" s="48"/>
      <c r="H309" s="48"/>
      <c r="I309" s="48"/>
      <c r="J309" s="48"/>
      <c r="K309" s="48"/>
      <c r="L309" s="48"/>
      <c r="M309" s="48"/>
      <c r="N309" s="48"/>
      <c r="O309" s="48"/>
      <c r="P309" s="2"/>
      <c r="Q309" s="2"/>
      <c r="R309" s="2"/>
      <c r="S309" s="2"/>
      <c r="T309" s="2"/>
      <c r="U309" s="2"/>
      <c r="V309" s="2"/>
      <c r="W309" s="2"/>
      <c r="X309" s="2"/>
      <c r="Y309" s="2"/>
      <c r="Z309" s="2"/>
    </row>
    <row r="310" spans="1:26" ht="15.75" customHeight="1">
      <c r="A310" s="189" t="s">
        <v>175</v>
      </c>
      <c r="B310" s="180"/>
      <c r="C310" s="203" t="e">
        <f>SUM(C306:D308)</f>
        <v>#DIV/0!</v>
      </c>
      <c r="D310" s="180"/>
      <c r="E310" s="48"/>
      <c r="F310" s="48"/>
      <c r="G310" s="48"/>
      <c r="H310" s="48"/>
      <c r="I310" s="48"/>
      <c r="J310" s="48"/>
      <c r="K310" s="48"/>
      <c r="L310" s="48"/>
      <c r="M310" s="48"/>
      <c r="N310" s="48"/>
      <c r="O310" s="48"/>
      <c r="P310" s="2"/>
      <c r="Q310" s="2"/>
      <c r="R310" s="2"/>
      <c r="S310" s="2"/>
      <c r="T310" s="2"/>
      <c r="U310" s="2"/>
      <c r="V310" s="2"/>
      <c r="W310" s="2"/>
      <c r="X310" s="2"/>
      <c r="Y310" s="2"/>
      <c r="Z310" s="2"/>
    </row>
    <row r="311" spans="1:26" ht="15.75" customHeight="1">
      <c r="A311" s="48"/>
      <c r="B311" s="48"/>
      <c r="C311" s="48"/>
      <c r="D311" s="48"/>
      <c r="E311" s="48"/>
      <c r="F311" s="48"/>
      <c r="G311" s="48"/>
      <c r="H311" s="48"/>
      <c r="I311" s="48"/>
      <c r="J311" s="48"/>
      <c r="K311" s="48"/>
      <c r="L311" s="48"/>
      <c r="M311" s="48"/>
      <c r="N311" s="48"/>
      <c r="O311" s="48"/>
      <c r="P311" s="2"/>
      <c r="Q311" s="2"/>
      <c r="R311" s="2"/>
      <c r="S311" s="2"/>
      <c r="T311" s="2"/>
      <c r="U311" s="2"/>
      <c r="V311" s="2"/>
      <c r="W311" s="2"/>
      <c r="X311" s="2"/>
      <c r="Y311" s="2"/>
      <c r="Z311" s="2"/>
    </row>
    <row r="312" spans="1:26" ht="15.75" customHeight="1">
      <c r="A312" s="48"/>
      <c r="B312" s="48"/>
      <c r="C312" s="48"/>
      <c r="D312" s="48"/>
      <c r="E312" s="48"/>
      <c r="F312" s="48"/>
      <c r="G312" s="48"/>
      <c r="H312" s="48"/>
      <c r="I312" s="48"/>
      <c r="J312" s="48"/>
      <c r="K312" s="48"/>
      <c r="L312" s="48"/>
      <c r="M312" s="48"/>
      <c r="N312" s="48"/>
      <c r="O312" s="48"/>
      <c r="P312" s="2"/>
      <c r="Q312" s="2"/>
      <c r="R312" s="2"/>
      <c r="S312" s="2"/>
      <c r="T312" s="2"/>
      <c r="U312" s="2"/>
      <c r="V312" s="2"/>
      <c r="W312" s="2"/>
      <c r="X312" s="2"/>
      <c r="Y312" s="2"/>
      <c r="Z312" s="2"/>
    </row>
    <row r="313" spans="1:26" ht="15.75" customHeight="1">
      <c r="A313" s="188" t="s">
        <v>618</v>
      </c>
      <c r="B313" s="185"/>
      <c r="C313" s="185"/>
      <c r="D313" s="180"/>
      <c r="E313" s="48"/>
      <c r="F313" s="48"/>
      <c r="G313" s="48"/>
      <c r="H313" s="48"/>
      <c r="I313" s="48"/>
      <c r="J313" s="48"/>
      <c r="K313" s="48"/>
      <c r="L313" s="48"/>
      <c r="M313" s="48"/>
      <c r="N313" s="48"/>
      <c r="O313" s="48"/>
      <c r="P313" s="2"/>
      <c r="Q313" s="2"/>
      <c r="R313" s="2"/>
      <c r="S313" s="2"/>
      <c r="T313" s="2"/>
      <c r="U313" s="2"/>
      <c r="V313" s="2"/>
      <c r="W313" s="2"/>
      <c r="X313" s="2"/>
      <c r="Y313" s="2"/>
      <c r="Z313" s="2"/>
    </row>
    <row r="314" spans="1:26" ht="15.75" customHeight="1">
      <c r="A314" s="16" t="s">
        <v>78</v>
      </c>
      <c r="B314" s="16" t="s">
        <v>619</v>
      </c>
      <c r="C314" s="16" t="s">
        <v>170</v>
      </c>
      <c r="D314" s="16" t="s">
        <v>49</v>
      </c>
      <c r="E314" s="48"/>
      <c r="F314" s="40"/>
      <c r="G314" s="48"/>
      <c r="H314" s="48"/>
      <c r="I314" s="48"/>
      <c r="J314" s="48"/>
      <c r="K314" s="48"/>
      <c r="L314" s="48"/>
      <c r="M314" s="48"/>
      <c r="N314" s="48"/>
      <c r="O314" s="48"/>
      <c r="P314" s="2"/>
      <c r="Q314" s="2"/>
      <c r="R314" s="2"/>
      <c r="S314" s="2"/>
      <c r="T314" s="2"/>
      <c r="U314" s="2"/>
      <c r="V314" s="2"/>
      <c r="W314" s="2"/>
      <c r="X314" s="2"/>
      <c r="Y314" s="2"/>
      <c r="Z314" s="2"/>
    </row>
    <row r="315" spans="1:26" ht="15.75" customHeight="1">
      <c r="A315" s="73" t="s">
        <v>8</v>
      </c>
      <c r="B315" s="141" t="s">
        <v>214</v>
      </c>
      <c r="C315" s="173">
        <v>0</v>
      </c>
      <c r="D315" s="142" t="e">
        <f>(C332+C333)*C315</f>
        <v>#DIV/0!</v>
      </c>
      <c r="E315" s="48"/>
      <c r="F315" s="48"/>
      <c r="G315" s="48"/>
      <c r="H315" s="48"/>
      <c r="I315" s="48"/>
      <c r="J315" s="48"/>
      <c r="K315" s="48"/>
      <c r="L315" s="48"/>
      <c r="M315" s="48"/>
      <c r="N315" s="48"/>
      <c r="O315" s="48"/>
      <c r="P315" s="2"/>
      <c r="Q315" s="2"/>
      <c r="R315" s="2"/>
      <c r="S315" s="2"/>
      <c r="T315" s="2"/>
      <c r="U315" s="2"/>
      <c r="V315" s="2"/>
      <c r="W315" s="2"/>
      <c r="X315" s="2"/>
      <c r="Y315" s="2"/>
      <c r="Z315" s="2"/>
    </row>
    <row r="316" spans="1:26" ht="15.75" customHeight="1">
      <c r="A316" s="73" t="s">
        <v>11</v>
      </c>
      <c r="B316" s="143" t="s">
        <v>663</v>
      </c>
      <c r="C316" s="144"/>
      <c r="D316" s="142" t="e">
        <f>D317+D320+D321+D323</f>
        <v>#DIV/0!</v>
      </c>
      <c r="E316" s="48"/>
      <c r="F316" s="48"/>
      <c r="G316" s="48"/>
      <c r="H316" s="48"/>
      <c r="I316" s="48"/>
      <c r="J316" s="48"/>
      <c r="K316" s="48"/>
      <c r="L316" s="48"/>
      <c r="M316" s="48"/>
      <c r="N316" s="48"/>
      <c r="O316" s="48"/>
      <c r="P316" s="2"/>
      <c r="Q316" s="2"/>
      <c r="R316" s="2"/>
      <c r="S316" s="2"/>
      <c r="T316" s="2"/>
      <c r="U316" s="2"/>
      <c r="V316" s="2"/>
      <c r="W316" s="2"/>
      <c r="X316" s="2"/>
      <c r="Y316" s="2"/>
      <c r="Z316" s="2"/>
    </row>
    <row r="317" spans="1:26" ht="15.75" customHeight="1">
      <c r="A317" s="7" t="s">
        <v>215</v>
      </c>
      <c r="B317" s="74" t="s">
        <v>216</v>
      </c>
      <c r="C317" s="75">
        <f>C319+C318</f>
        <v>0.08</v>
      </c>
      <c r="D317" s="76" t="e">
        <f>D318+D319</f>
        <v>#DIV/0!</v>
      </c>
      <c r="E317" s="48"/>
      <c r="F317" s="48"/>
      <c r="G317" s="48"/>
      <c r="H317" s="48"/>
      <c r="I317" s="48"/>
      <c r="J317" s="48"/>
      <c r="K317" s="48"/>
      <c r="L317" s="48"/>
      <c r="M317" s="48"/>
      <c r="N317" s="48"/>
      <c r="O317" s="48"/>
      <c r="P317" s="2"/>
      <c r="Q317" s="2"/>
      <c r="R317" s="2"/>
      <c r="S317" s="2"/>
      <c r="T317" s="2"/>
      <c r="U317" s="2"/>
      <c r="V317" s="2"/>
      <c r="W317" s="2"/>
      <c r="X317" s="2"/>
      <c r="Y317" s="2"/>
      <c r="Z317" s="2"/>
    </row>
    <row r="318" spans="1:26" ht="15.75" customHeight="1">
      <c r="A318" s="47" t="s">
        <v>217</v>
      </c>
      <c r="B318" s="43" t="s">
        <v>218</v>
      </c>
      <c r="C318" s="174">
        <v>0.03</v>
      </c>
      <c r="D318" s="29" t="e">
        <f>(C332+C333)*C318</f>
        <v>#DIV/0!</v>
      </c>
      <c r="E318" s="48"/>
      <c r="F318" s="48"/>
      <c r="G318" s="48"/>
      <c r="H318" s="48"/>
      <c r="I318" s="48"/>
      <c r="J318" s="48"/>
      <c r="K318" s="48"/>
      <c r="L318" s="48"/>
      <c r="M318" s="48"/>
      <c r="N318" s="48"/>
      <c r="O318" s="48"/>
      <c r="P318" s="2"/>
      <c r="Q318" s="2"/>
      <c r="R318" s="2"/>
      <c r="S318" s="2"/>
      <c r="T318" s="2"/>
      <c r="U318" s="2"/>
      <c r="V318" s="2"/>
      <c r="W318" s="2"/>
      <c r="X318" s="2"/>
      <c r="Y318" s="2"/>
      <c r="Z318" s="2"/>
    </row>
    <row r="319" spans="1:26" ht="15.75" customHeight="1">
      <c r="A319" s="47" t="s">
        <v>219</v>
      </c>
      <c r="B319" s="43" t="s">
        <v>220</v>
      </c>
      <c r="C319" s="174">
        <v>0.05</v>
      </c>
      <c r="D319" s="29" t="e">
        <f>(C332+C333)*C319</f>
        <v>#DIV/0!</v>
      </c>
      <c r="E319" s="48"/>
      <c r="F319" s="48"/>
      <c r="G319" s="48"/>
      <c r="H319" s="48"/>
      <c r="I319" s="48"/>
      <c r="J319" s="48"/>
      <c r="K319" s="48"/>
      <c r="L319" s="48"/>
      <c r="M319" s="48"/>
      <c r="N319" s="48"/>
      <c r="O319" s="48"/>
      <c r="P319" s="2"/>
      <c r="Q319" s="2"/>
      <c r="R319" s="2"/>
      <c r="S319" s="2"/>
      <c r="T319" s="2"/>
      <c r="U319" s="2"/>
      <c r="V319" s="2"/>
      <c r="W319" s="2"/>
      <c r="X319" s="2"/>
      <c r="Y319" s="2"/>
      <c r="Z319" s="2"/>
    </row>
    <row r="320" spans="1:26" ht="15.75" customHeight="1">
      <c r="A320" s="7" t="s">
        <v>221</v>
      </c>
      <c r="B320" s="74" t="s">
        <v>222</v>
      </c>
      <c r="C320" s="75">
        <v>0</v>
      </c>
      <c r="D320" s="76">
        <v>0</v>
      </c>
      <c r="E320" s="48"/>
      <c r="F320" s="48"/>
      <c r="G320" s="48"/>
      <c r="H320" s="48"/>
      <c r="I320" s="48"/>
      <c r="J320" s="48"/>
      <c r="K320" s="48"/>
      <c r="L320" s="48"/>
      <c r="M320" s="48"/>
      <c r="N320" s="48"/>
      <c r="O320" s="48"/>
      <c r="P320" s="2"/>
      <c r="Q320" s="2"/>
      <c r="R320" s="2"/>
      <c r="S320" s="2"/>
      <c r="T320" s="2"/>
      <c r="U320" s="2"/>
      <c r="V320" s="2"/>
      <c r="W320" s="2"/>
      <c r="X320" s="2"/>
      <c r="Y320" s="2"/>
      <c r="Z320" s="2"/>
    </row>
    <row r="321" spans="1:26" ht="15.75" customHeight="1">
      <c r="A321" s="7" t="s">
        <v>223</v>
      </c>
      <c r="B321" s="74" t="s">
        <v>224</v>
      </c>
      <c r="C321" s="75">
        <f t="shared" ref="C321:D321" si="8">C322</f>
        <v>0.03</v>
      </c>
      <c r="D321" s="76" t="e">
        <f t="shared" si="8"/>
        <v>#DIV/0!</v>
      </c>
      <c r="E321" s="48"/>
      <c r="F321" s="48"/>
      <c r="G321" s="48"/>
      <c r="H321" s="48"/>
      <c r="I321" s="48"/>
      <c r="J321" s="48"/>
      <c r="K321" s="48"/>
      <c r="L321" s="48"/>
      <c r="M321" s="48"/>
      <c r="N321" s="48"/>
      <c r="O321" s="48"/>
      <c r="P321" s="2"/>
      <c r="Q321" s="2"/>
      <c r="R321" s="2"/>
      <c r="S321" s="2"/>
      <c r="T321" s="2"/>
      <c r="U321" s="2"/>
      <c r="V321" s="2"/>
      <c r="W321" s="2"/>
      <c r="X321" s="2"/>
      <c r="Y321" s="2"/>
      <c r="Z321" s="2"/>
    </row>
    <row r="322" spans="1:26" ht="15.75" customHeight="1">
      <c r="A322" s="47" t="s">
        <v>225</v>
      </c>
      <c r="B322" s="43" t="s">
        <v>226</v>
      </c>
      <c r="C322" s="174">
        <v>0.03</v>
      </c>
      <c r="D322" s="29" t="e">
        <f>(C333+C332)*C322</f>
        <v>#DIV/0!</v>
      </c>
      <c r="E322" s="48"/>
      <c r="F322" s="48"/>
      <c r="G322" s="48"/>
      <c r="H322" s="48"/>
      <c r="I322" s="48"/>
      <c r="J322" s="48"/>
      <c r="K322" s="48"/>
      <c r="L322" s="48"/>
      <c r="M322" s="48"/>
      <c r="N322" s="48"/>
      <c r="O322" s="48"/>
      <c r="P322" s="2"/>
      <c r="Q322" s="2"/>
      <c r="R322" s="2"/>
      <c r="S322" s="2"/>
      <c r="T322" s="2"/>
      <c r="U322" s="2"/>
      <c r="V322" s="2"/>
      <c r="W322" s="2"/>
      <c r="X322" s="2"/>
      <c r="Y322" s="2"/>
      <c r="Z322" s="2"/>
    </row>
    <row r="323" spans="1:26" ht="15.75" customHeight="1">
      <c r="A323" s="7"/>
      <c r="B323" s="130"/>
      <c r="C323" s="131"/>
      <c r="D323" s="145" t="e">
        <f>SUM(D326:D327)</f>
        <v>#DIV/0!</v>
      </c>
      <c r="E323" s="48"/>
      <c r="F323" s="48"/>
      <c r="G323" s="48"/>
      <c r="H323" s="48"/>
      <c r="I323" s="48"/>
      <c r="J323" s="48"/>
      <c r="K323" s="48"/>
      <c r="L323" s="48"/>
      <c r="M323" s="48"/>
      <c r="N323" s="48"/>
      <c r="O323" s="48"/>
      <c r="P323" s="2"/>
      <c r="Q323" s="2"/>
      <c r="R323" s="2"/>
      <c r="S323" s="2"/>
      <c r="T323" s="2"/>
      <c r="U323" s="2"/>
      <c r="V323" s="2"/>
      <c r="W323" s="2"/>
      <c r="X323" s="2"/>
      <c r="Y323" s="2"/>
      <c r="Z323" s="2"/>
    </row>
    <row r="324" spans="1:26" ht="15.75" customHeight="1">
      <c r="A324" s="146"/>
      <c r="B324" s="97" t="s">
        <v>610</v>
      </c>
      <c r="C324" s="175">
        <v>0.05</v>
      </c>
      <c r="D324" s="147" t="e">
        <f>(C332+C333)*C324</f>
        <v>#DIV/0!</v>
      </c>
      <c r="E324" s="48"/>
      <c r="F324" s="48"/>
      <c r="G324" s="48"/>
      <c r="H324" s="48"/>
      <c r="I324" s="48"/>
      <c r="J324" s="48"/>
      <c r="K324" s="48"/>
      <c r="L324" s="48"/>
      <c r="M324" s="48"/>
      <c r="N324" s="48"/>
      <c r="O324" s="48"/>
      <c r="P324" s="2"/>
      <c r="Q324" s="2"/>
      <c r="R324" s="2"/>
      <c r="S324" s="2"/>
      <c r="T324" s="2"/>
      <c r="U324" s="2"/>
      <c r="V324" s="2"/>
      <c r="W324" s="2"/>
      <c r="X324" s="2"/>
      <c r="Y324" s="2"/>
      <c r="Z324" s="2"/>
    </row>
    <row r="325" spans="1:26" ht="15.75" customHeight="1">
      <c r="A325" s="146"/>
      <c r="B325" s="96" t="s">
        <v>611</v>
      </c>
      <c r="C325" s="175">
        <v>1.3299999999999999E-2</v>
      </c>
      <c r="D325" s="147" t="e">
        <f>(C332+C333)*C325</f>
        <v>#DIV/0!</v>
      </c>
      <c r="E325" s="48"/>
      <c r="F325" s="48"/>
      <c r="G325" s="48"/>
      <c r="H325" s="48"/>
      <c r="I325" s="48"/>
      <c r="J325" s="48"/>
      <c r="K325" s="48"/>
      <c r="L325" s="48"/>
      <c r="M325" s="48"/>
      <c r="N325" s="48"/>
      <c r="O325" s="48"/>
      <c r="P325" s="2"/>
      <c r="Q325" s="2"/>
      <c r="R325" s="2"/>
      <c r="S325" s="2"/>
      <c r="T325" s="2"/>
      <c r="U325" s="2"/>
      <c r="V325" s="2"/>
      <c r="W325" s="2"/>
      <c r="X325" s="2"/>
      <c r="Y325" s="2"/>
      <c r="Z325" s="2"/>
    </row>
    <row r="326" spans="1:26" ht="15.75" customHeight="1">
      <c r="A326" s="205" t="s">
        <v>620</v>
      </c>
      <c r="B326" s="132" t="s">
        <v>621</v>
      </c>
      <c r="C326" s="133" t="s">
        <v>622</v>
      </c>
      <c r="D326" s="148" t="s">
        <v>623</v>
      </c>
      <c r="E326" s="48"/>
      <c r="F326" s="48"/>
      <c r="G326" s="48"/>
      <c r="H326" s="48"/>
      <c r="I326" s="48"/>
      <c r="J326" s="48"/>
      <c r="K326" s="48"/>
      <c r="L326" s="48"/>
      <c r="M326" s="48"/>
      <c r="N326" s="48"/>
      <c r="O326" s="48"/>
      <c r="P326" s="2"/>
      <c r="Q326" s="2"/>
      <c r="R326" s="2"/>
      <c r="S326" s="2"/>
      <c r="T326" s="2"/>
      <c r="U326" s="2"/>
      <c r="V326" s="2"/>
      <c r="W326" s="2"/>
      <c r="X326" s="2"/>
      <c r="Y326" s="2"/>
      <c r="Z326" s="2"/>
    </row>
    <row r="327" spans="1:26" ht="15.75" customHeight="1">
      <c r="A327" s="206"/>
      <c r="B327" s="134" t="e">
        <f>C332+C333</f>
        <v>#DIV/0!</v>
      </c>
      <c r="C327" s="176">
        <f>C257</f>
        <v>0.19470000000000001</v>
      </c>
      <c r="D327" s="127" t="e">
        <f>B327*C327/1</f>
        <v>#DIV/0!</v>
      </c>
      <c r="E327" s="48"/>
      <c r="F327" s="48"/>
      <c r="G327" s="48"/>
      <c r="H327" s="48"/>
      <c r="I327" s="48"/>
      <c r="J327" s="48"/>
      <c r="K327" s="48"/>
      <c r="L327" s="48"/>
      <c r="M327" s="48"/>
      <c r="N327" s="48"/>
      <c r="O327" s="48"/>
      <c r="P327" s="2"/>
      <c r="Q327" s="2"/>
      <c r="R327" s="2"/>
      <c r="S327" s="2"/>
      <c r="T327" s="2"/>
      <c r="U327" s="2"/>
      <c r="V327" s="2"/>
      <c r="W327" s="2"/>
      <c r="X327" s="2"/>
      <c r="Y327" s="2"/>
      <c r="Z327" s="2"/>
    </row>
    <row r="328" spans="1:26" ht="18" customHeight="1">
      <c r="A328" s="179" t="s">
        <v>89</v>
      </c>
      <c r="B328" s="183"/>
      <c r="C328" s="180"/>
      <c r="D328" s="24" t="e">
        <f>D327</f>
        <v>#DIV/0!</v>
      </c>
      <c r="E328" s="48"/>
      <c r="F328" s="48"/>
      <c r="G328" s="48"/>
      <c r="H328" s="48"/>
      <c r="I328" s="48"/>
      <c r="J328" s="48"/>
      <c r="K328" s="48"/>
      <c r="L328" s="48"/>
      <c r="M328" s="48"/>
      <c r="N328" s="48"/>
      <c r="O328" s="48"/>
      <c r="P328" s="2"/>
      <c r="Q328" s="2"/>
      <c r="R328" s="2"/>
      <c r="S328" s="2"/>
      <c r="T328" s="2"/>
      <c r="U328" s="2"/>
      <c r="V328" s="2"/>
      <c r="W328" s="2"/>
      <c r="X328" s="2"/>
      <c r="Y328" s="2"/>
      <c r="Z328" s="2"/>
    </row>
    <row r="329" spans="1:26" ht="15.75" customHeight="1">
      <c r="A329" s="48"/>
      <c r="B329" s="48"/>
      <c r="C329" s="48"/>
      <c r="D329" s="48"/>
      <c r="E329" s="48"/>
      <c r="F329" s="48"/>
      <c r="G329" s="48"/>
      <c r="H329" s="48"/>
      <c r="I329" s="48"/>
      <c r="J329" s="48"/>
      <c r="K329" s="48"/>
      <c r="L329" s="48"/>
      <c r="M329" s="48"/>
      <c r="N329" s="48"/>
      <c r="O329" s="48"/>
      <c r="P329" s="2"/>
      <c r="Q329" s="2"/>
      <c r="R329" s="2"/>
      <c r="S329" s="2"/>
      <c r="T329" s="2"/>
      <c r="U329" s="2"/>
      <c r="V329" s="2"/>
      <c r="W329" s="2"/>
      <c r="X329" s="2"/>
      <c r="Y329" s="2"/>
      <c r="Z329" s="2"/>
    </row>
    <row r="330" spans="1:26" ht="15.75" customHeight="1">
      <c r="A330" s="48"/>
      <c r="B330" s="48"/>
      <c r="C330" s="48"/>
      <c r="D330" s="48"/>
      <c r="E330" s="48"/>
      <c r="F330" s="48"/>
      <c r="G330" s="48"/>
      <c r="H330" s="48"/>
      <c r="I330" s="48"/>
      <c r="J330" s="48"/>
      <c r="K330" s="48"/>
      <c r="L330" s="48"/>
      <c r="M330" s="48"/>
      <c r="N330" s="48"/>
      <c r="O330" s="48"/>
      <c r="P330" s="2"/>
      <c r="Q330" s="2"/>
      <c r="R330" s="2"/>
      <c r="S330" s="2"/>
      <c r="T330" s="2"/>
      <c r="U330" s="2"/>
      <c r="V330" s="2"/>
      <c r="W330" s="2"/>
      <c r="X330" s="2"/>
      <c r="Y330" s="2"/>
      <c r="Z330" s="2"/>
    </row>
    <row r="331" spans="1:26" ht="15.75" customHeight="1">
      <c r="A331" s="194" t="s">
        <v>227</v>
      </c>
      <c r="B331" s="183"/>
      <c r="C331" s="180"/>
      <c r="D331" s="48"/>
      <c r="E331" s="48"/>
      <c r="F331" s="48"/>
      <c r="G331" s="48"/>
      <c r="H331" s="48"/>
      <c r="I331" s="48"/>
      <c r="J331" s="48"/>
      <c r="K331" s="48"/>
      <c r="L331" s="48"/>
      <c r="M331" s="48"/>
      <c r="N331" s="48"/>
      <c r="O331" s="48"/>
      <c r="P331" s="2"/>
      <c r="Q331" s="2"/>
      <c r="R331" s="2"/>
      <c r="S331" s="2"/>
      <c r="T331" s="2"/>
      <c r="U331" s="2"/>
      <c r="V331" s="2"/>
      <c r="W331" s="2"/>
      <c r="X331" s="2"/>
      <c r="Y331" s="2"/>
      <c r="Z331" s="2"/>
    </row>
    <row r="332" spans="1:26" ht="15.75" customHeight="1">
      <c r="A332" s="77" t="s">
        <v>8</v>
      </c>
      <c r="B332" s="78" t="s">
        <v>228</v>
      </c>
      <c r="C332" s="79">
        <f>C266</f>
        <v>0</v>
      </c>
      <c r="D332" s="48"/>
      <c r="E332" s="48"/>
      <c r="F332" s="48"/>
      <c r="G332" s="48"/>
      <c r="H332" s="48"/>
      <c r="I332" s="48"/>
      <c r="J332" s="48"/>
      <c r="K332" s="48"/>
      <c r="L332" s="48"/>
      <c r="M332" s="48"/>
      <c r="N332" s="48"/>
      <c r="O332" s="48"/>
      <c r="P332" s="2"/>
      <c r="Q332" s="2"/>
      <c r="R332" s="2"/>
      <c r="S332" s="2"/>
      <c r="T332" s="2"/>
      <c r="U332" s="2"/>
      <c r="V332" s="2"/>
      <c r="W332" s="2"/>
      <c r="X332" s="2"/>
      <c r="Y332" s="2"/>
      <c r="Z332" s="2"/>
    </row>
    <row r="333" spans="1:26" ht="15.75" customHeight="1">
      <c r="A333" s="77" t="s">
        <v>11</v>
      </c>
      <c r="B333" s="78" t="s">
        <v>229</v>
      </c>
      <c r="C333" s="79" t="e">
        <f>C310</f>
        <v>#DIV/0!</v>
      </c>
      <c r="D333" s="48"/>
      <c r="E333" s="48"/>
      <c r="F333" s="48"/>
      <c r="G333" s="48"/>
      <c r="H333" s="48"/>
      <c r="I333" s="48"/>
      <c r="J333" s="48"/>
      <c r="K333" s="48"/>
      <c r="L333" s="48"/>
      <c r="M333" s="48"/>
      <c r="N333" s="48"/>
      <c r="O333" s="48"/>
      <c r="P333" s="2"/>
      <c r="Q333" s="2"/>
      <c r="R333" s="2"/>
      <c r="S333" s="2"/>
      <c r="T333" s="2"/>
      <c r="U333" s="2"/>
      <c r="V333" s="2"/>
      <c r="W333" s="2"/>
      <c r="X333" s="2"/>
      <c r="Y333" s="2"/>
      <c r="Z333" s="2"/>
    </row>
    <row r="334" spans="1:26" ht="15.75" customHeight="1">
      <c r="A334" s="77" t="s">
        <v>13</v>
      </c>
      <c r="B334" s="78" t="s">
        <v>230</v>
      </c>
      <c r="C334" s="79" t="e">
        <f>D328</f>
        <v>#DIV/0!</v>
      </c>
      <c r="D334" s="48"/>
      <c r="E334" s="48"/>
      <c r="F334" s="48"/>
      <c r="G334" s="48"/>
      <c r="H334" s="48"/>
      <c r="I334" s="48"/>
      <c r="J334" s="48"/>
      <c r="K334" s="48"/>
      <c r="L334" s="48"/>
      <c r="M334" s="48"/>
      <c r="N334" s="48"/>
      <c r="O334" s="48"/>
      <c r="P334" s="2"/>
      <c r="Q334" s="2"/>
      <c r="R334" s="2"/>
      <c r="S334" s="2"/>
      <c r="T334" s="2"/>
      <c r="U334" s="2"/>
      <c r="V334" s="2"/>
      <c r="W334" s="2"/>
      <c r="X334" s="2"/>
      <c r="Y334" s="2"/>
      <c r="Z334" s="2"/>
    </row>
    <row r="335" spans="1:26" ht="15.75" customHeight="1">
      <c r="A335" s="77" t="s">
        <v>16</v>
      </c>
      <c r="B335" s="78" t="s">
        <v>231</v>
      </c>
      <c r="C335" s="79" t="e">
        <f>C332+C333+C334</f>
        <v>#DIV/0!</v>
      </c>
      <c r="D335" s="48"/>
      <c r="E335" s="48"/>
      <c r="F335" s="48"/>
      <c r="G335" s="48"/>
      <c r="H335" s="48"/>
      <c r="I335" s="48"/>
      <c r="J335" s="48"/>
      <c r="K335" s="48"/>
      <c r="L335" s="48"/>
      <c r="M335" s="48"/>
      <c r="N335" s="48"/>
      <c r="O335" s="48"/>
      <c r="P335" s="2"/>
      <c r="Q335" s="2"/>
      <c r="R335" s="2"/>
      <c r="S335" s="2"/>
      <c r="T335" s="2"/>
      <c r="U335" s="2"/>
      <c r="V335" s="2"/>
      <c r="W335" s="2"/>
      <c r="X335" s="2"/>
      <c r="Y335" s="2"/>
      <c r="Z335" s="2"/>
    </row>
    <row r="336" spans="1:26" ht="15.75" customHeight="1">
      <c r="A336" s="77" t="s">
        <v>54</v>
      </c>
      <c r="B336" s="78" t="s">
        <v>232</v>
      </c>
      <c r="C336" s="80">
        <f>E26</f>
        <v>29744</v>
      </c>
      <c r="D336" s="48"/>
      <c r="E336" s="48"/>
      <c r="F336" s="48"/>
      <c r="G336" s="48"/>
      <c r="H336" s="48"/>
      <c r="I336" s="48"/>
      <c r="J336" s="48"/>
      <c r="K336" s="48"/>
      <c r="L336" s="48"/>
      <c r="M336" s="48"/>
      <c r="N336" s="48"/>
      <c r="O336" s="48"/>
      <c r="P336" s="2"/>
      <c r="Q336" s="2"/>
      <c r="R336" s="2"/>
      <c r="S336" s="2"/>
      <c r="T336" s="2"/>
      <c r="U336" s="2"/>
      <c r="V336" s="2"/>
      <c r="W336" s="2"/>
      <c r="X336" s="2"/>
      <c r="Y336" s="2"/>
      <c r="Z336" s="2"/>
    </row>
    <row r="337" spans="1:26" ht="15.75" customHeight="1">
      <c r="A337" s="77" t="s">
        <v>56</v>
      </c>
      <c r="B337" s="78" t="s">
        <v>233</v>
      </c>
      <c r="C337" s="81" t="e">
        <f>C335/C336</f>
        <v>#DIV/0!</v>
      </c>
      <c r="D337" s="48"/>
      <c r="E337" s="48"/>
      <c r="F337" s="48"/>
      <c r="G337" s="48"/>
      <c r="H337" s="48"/>
      <c r="I337" s="48"/>
      <c r="J337" s="48"/>
      <c r="K337" s="48"/>
      <c r="L337" s="48"/>
      <c r="M337" s="48"/>
      <c r="N337" s="48"/>
      <c r="O337" s="48"/>
      <c r="P337" s="2"/>
      <c r="Q337" s="2"/>
      <c r="R337" s="2"/>
      <c r="S337" s="2"/>
      <c r="T337" s="2"/>
      <c r="U337" s="2"/>
      <c r="V337" s="2"/>
      <c r="W337" s="2"/>
      <c r="X337" s="2"/>
      <c r="Y337" s="2"/>
      <c r="Z337" s="2"/>
    </row>
    <row r="338" spans="1:26" ht="15.75" customHeight="1">
      <c r="A338" s="48"/>
      <c r="B338" s="48"/>
      <c r="C338" s="48"/>
      <c r="D338" s="48"/>
      <c r="E338" s="48"/>
      <c r="F338" s="48"/>
      <c r="G338" s="48"/>
      <c r="H338" s="48"/>
      <c r="I338" s="48"/>
      <c r="J338" s="48"/>
      <c r="K338" s="48"/>
      <c r="L338" s="48"/>
      <c r="M338" s="48"/>
      <c r="N338" s="48"/>
      <c r="O338" s="48"/>
      <c r="P338" s="2"/>
      <c r="Q338" s="2"/>
      <c r="R338" s="2"/>
      <c r="S338" s="2"/>
      <c r="T338" s="2"/>
      <c r="U338" s="2"/>
      <c r="V338" s="2"/>
      <c r="W338" s="2"/>
      <c r="X338" s="2"/>
      <c r="Y338" s="2"/>
      <c r="Z338" s="2"/>
    </row>
    <row r="339" spans="1:26" ht="15.75" customHeight="1">
      <c r="A339" s="82" t="s">
        <v>234</v>
      </c>
      <c r="B339" s="83"/>
      <c r="C339" s="72"/>
      <c r="D339" s="72"/>
      <c r="E339" s="72"/>
      <c r="F339" s="72"/>
      <c r="G339" s="72"/>
      <c r="H339" s="72"/>
      <c r="I339" s="72"/>
      <c r="J339" s="48"/>
      <c r="K339" s="48"/>
      <c r="L339" s="48"/>
      <c r="M339" s="48"/>
      <c r="N339" s="48"/>
      <c r="O339" s="48"/>
      <c r="P339" s="2"/>
      <c r="Q339" s="2"/>
      <c r="R339" s="2"/>
      <c r="S339" s="2"/>
      <c r="T339" s="2"/>
      <c r="U339" s="2"/>
      <c r="V339" s="2"/>
      <c r="W339" s="2"/>
      <c r="X339" s="2"/>
      <c r="Y339" s="2"/>
      <c r="Z339" s="2"/>
    </row>
    <row r="340" spans="1:26" ht="15.75" customHeight="1">
      <c r="A340" s="84"/>
      <c r="B340" s="84"/>
      <c r="C340" s="72"/>
      <c r="D340" s="72"/>
      <c r="E340" s="48"/>
      <c r="F340" s="48"/>
      <c r="G340" s="48"/>
      <c r="H340" s="48"/>
      <c r="I340" s="48"/>
      <c r="J340" s="48"/>
      <c r="K340" s="48"/>
      <c r="L340" s="48"/>
      <c r="M340" s="48"/>
      <c r="N340" s="48"/>
      <c r="O340" s="48"/>
      <c r="P340" s="2"/>
      <c r="Q340" s="2"/>
      <c r="R340" s="2"/>
      <c r="S340" s="2"/>
      <c r="T340" s="2"/>
      <c r="U340" s="2"/>
      <c r="V340" s="2"/>
      <c r="W340" s="2"/>
      <c r="X340" s="2"/>
      <c r="Y340" s="2"/>
      <c r="Z340" s="2"/>
    </row>
    <row r="341" spans="1:26" ht="15.75" customHeight="1">
      <c r="A341" s="72"/>
      <c r="B341" s="72"/>
      <c r="C341" s="72"/>
      <c r="D341" s="72"/>
      <c r="E341" s="72"/>
      <c r="F341" s="48"/>
      <c r="G341" s="48"/>
      <c r="H341" s="48"/>
      <c r="I341" s="48"/>
      <c r="J341" s="48"/>
      <c r="K341" s="48"/>
      <c r="L341" s="48"/>
      <c r="M341" s="48"/>
      <c r="N341" s="48"/>
      <c r="O341" s="48"/>
      <c r="P341" s="2"/>
      <c r="Q341" s="2"/>
      <c r="R341" s="2"/>
      <c r="S341" s="2"/>
      <c r="T341" s="2"/>
      <c r="U341" s="2"/>
      <c r="V341" s="2"/>
      <c r="W341" s="2"/>
      <c r="X341" s="2"/>
      <c r="Y341" s="2"/>
      <c r="Z341" s="2"/>
    </row>
    <row r="342" spans="1:26" ht="15.75" customHeight="1">
      <c r="A342" s="199" t="s">
        <v>235</v>
      </c>
      <c r="B342" s="200"/>
      <c r="C342" s="72"/>
      <c r="D342" s="72"/>
      <c r="E342" s="72"/>
      <c r="F342" s="48"/>
      <c r="G342" s="48"/>
      <c r="H342" s="48"/>
      <c r="I342" s="48"/>
      <c r="J342" s="48"/>
      <c r="K342" s="48"/>
      <c r="L342" s="48"/>
      <c r="M342" s="48"/>
      <c r="N342" s="48"/>
      <c r="O342" s="48"/>
      <c r="P342" s="2"/>
      <c r="Q342" s="2"/>
      <c r="R342" s="2"/>
      <c r="S342" s="2"/>
      <c r="T342" s="2"/>
      <c r="U342" s="2"/>
      <c r="V342" s="2"/>
      <c r="W342" s="2"/>
      <c r="X342" s="2"/>
      <c r="Y342" s="2"/>
      <c r="Z342" s="2"/>
    </row>
    <row r="343" spans="1:26" ht="15.75" customHeight="1">
      <c r="A343" s="48"/>
      <c r="B343" s="48"/>
      <c r="C343" s="48"/>
      <c r="D343" s="48"/>
      <c r="E343" s="48"/>
      <c r="F343" s="48"/>
      <c r="G343" s="48"/>
      <c r="H343" s="48"/>
      <c r="I343" s="48"/>
      <c r="J343" s="48"/>
      <c r="K343" s="48"/>
      <c r="L343" s="48"/>
      <c r="M343" s="48"/>
      <c r="N343" s="48"/>
      <c r="O343" s="48"/>
      <c r="P343" s="2"/>
      <c r="Q343" s="2"/>
      <c r="R343" s="2"/>
      <c r="S343" s="2"/>
      <c r="T343" s="2"/>
      <c r="U343" s="2"/>
      <c r="V343" s="2"/>
      <c r="W343" s="2"/>
      <c r="X343" s="2"/>
      <c r="Y343" s="2"/>
      <c r="Z343" s="2"/>
    </row>
    <row r="344" spans="1:26" ht="15.75" customHeight="1">
      <c r="A344" s="199" t="s">
        <v>235</v>
      </c>
      <c r="B344" s="200"/>
      <c r="C344" s="72"/>
      <c r="D344" s="72"/>
      <c r="E344" s="72"/>
      <c r="F344" s="48"/>
      <c r="G344" s="48"/>
      <c r="H344" s="48"/>
      <c r="I344" s="48"/>
      <c r="J344" s="48"/>
      <c r="K344" s="48"/>
      <c r="L344" s="48"/>
      <c r="M344" s="48"/>
      <c r="N344" s="48"/>
      <c r="O344" s="48"/>
      <c r="P344" s="2"/>
      <c r="Q344" s="2"/>
      <c r="R344" s="2"/>
      <c r="S344" s="2"/>
      <c r="T344" s="2"/>
      <c r="U344" s="2"/>
      <c r="V344" s="2"/>
      <c r="W344" s="2"/>
      <c r="X344" s="2"/>
      <c r="Y344" s="2"/>
      <c r="Z344" s="2"/>
    </row>
    <row r="345" spans="1:26" ht="15.75" customHeight="1">
      <c r="A345" s="48"/>
      <c r="B345" s="48"/>
      <c r="C345" s="48"/>
      <c r="D345" s="48"/>
      <c r="E345" s="48"/>
      <c r="F345" s="48"/>
      <c r="G345" s="48"/>
      <c r="H345" s="48"/>
      <c r="I345" s="48"/>
      <c r="J345" s="48"/>
      <c r="K345" s="48"/>
      <c r="L345" s="48"/>
      <c r="M345" s="48"/>
      <c r="N345" s="48"/>
      <c r="O345" s="48"/>
      <c r="P345" s="2"/>
      <c r="Q345" s="2"/>
      <c r="R345" s="2"/>
      <c r="S345" s="2"/>
      <c r="T345" s="2"/>
      <c r="U345" s="2"/>
      <c r="V345" s="2"/>
      <c r="W345" s="2"/>
      <c r="X345" s="2"/>
      <c r="Y345" s="2"/>
      <c r="Z345" s="2"/>
    </row>
    <row r="346" spans="1:26" ht="15.75" customHeight="1">
      <c r="A346" s="48"/>
      <c r="B346" s="48"/>
      <c r="C346" s="48"/>
      <c r="D346" s="48"/>
      <c r="E346" s="48"/>
      <c r="F346" s="48"/>
      <c r="G346" s="48"/>
      <c r="H346" s="48"/>
      <c r="I346" s="48"/>
      <c r="J346" s="48"/>
      <c r="K346" s="48"/>
      <c r="L346" s="48"/>
      <c r="M346" s="48"/>
      <c r="N346" s="48"/>
      <c r="O346" s="48"/>
      <c r="P346" s="2"/>
      <c r="Q346" s="2"/>
      <c r="R346" s="2"/>
      <c r="S346" s="2"/>
      <c r="T346" s="2"/>
      <c r="U346" s="2"/>
      <c r="V346" s="2"/>
      <c r="W346" s="2"/>
      <c r="X346" s="2"/>
      <c r="Y346" s="2"/>
      <c r="Z346" s="2"/>
    </row>
    <row r="347" spans="1:26" ht="15.75" customHeight="1">
      <c r="A347" s="48"/>
      <c r="B347" s="48"/>
      <c r="C347" s="48"/>
      <c r="D347" s="48"/>
      <c r="E347" s="48"/>
      <c r="F347" s="48"/>
      <c r="G347" s="48"/>
      <c r="H347" s="48"/>
      <c r="I347" s="48"/>
      <c r="J347" s="48"/>
      <c r="K347" s="48"/>
      <c r="L347" s="48"/>
      <c r="M347" s="48"/>
      <c r="N347" s="48"/>
      <c r="O347" s="48"/>
      <c r="P347" s="2"/>
      <c r="Q347" s="2"/>
      <c r="R347" s="2"/>
      <c r="S347" s="2"/>
      <c r="T347" s="2"/>
      <c r="U347" s="2"/>
      <c r="V347" s="2"/>
      <c r="W347" s="2"/>
      <c r="X347" s="2"/>
      <c r="Y347" s="2"/>
      <c r="Z347" s="2"/>
    </row>
    <row r="348" spans="1:26" ht="15.75" customHeight="1">
      <c r="A348" s="48"/>
      <c r="B348" s="48"/>
      <c r="C348" s="48"/>
      <c r="D348" s="48"/>
      <c r="E348" s="48"/>
      <c r="F348" s="48"/>
      <c r="G348" s="48"/>
      <c r="H348" s="48"/>
      <c r="I348" s="48"/>
      <c r="J348" s="48"/>
      <c r="K348" s="48"/>
      <c r="L348" s="48"/>
      <c r="M348" s="48"/>
      <c r="N348" s="48"/>
      <c r="O348" s="48"/>
      <c r="P348" s="2"/>
      <c r="Q348" s="2"/>
      <c r="R348" s="2"/>
      <c r="S348" s="2"/>
      <c r="T348" s="2"/>
      <c r="U348" s="2"/>
      <c r="V348" s="2"/>
      <c r="W348" s="2"/>
      <c r="X348" s="2"/>
      <c r="Y348" s="2"/>
      <c r="Z348" s="2"/>
    </row>
    <row r="349" spans="1:26" ht="15.75" customHeight="1">
      <c r="A349" s="48"/>
      <c r="B349" s="48"/>
      <c r="C349" s="48"/>
      <c r="D349" s="48"/>
      <c r="E349" s="48"/>
      <c r="F349" s="48"/>
      <c r="G349" s="48"/>
      <c r="H349" s="48"/>
      <c r="I349" s="48"/>
      <c r="J349" s="48"/>
      <c r="K349" s="48"/>
      <c r="L349" s="48"/>
      <c r="M349" s="48"/>
      <c r="N349" s="48"/>
      <c r="O349" s="48"/>
      <c r="P349" s="2"/>
      <c r="Q349" s="2"/>
      <c r="R349" s="2"/>
      <c r="S349" s="2"/>
      <c r="T349" s="2"/>
      <c r="U349" s="2"/>
      <c r="V349" s="2"/>
      <c r="W349" s="2"/>
      <c r="X349" s="2"/>
      <c r="Y349" s="2"/>
      <c r="Z349" s="2"/>
    </row>
    <row r="350" spans="1:26" ht="15.75" customHeight="1">
      <c r="A350" s="48"/>
      <c r="B350" s="48"/>
      <c r="C350" s="48"/>
      <c r="D350" s="48"/>
      <c r="E350" s="48"/>
      <c r="F350" s="48"/>
      <c r="G350" s="48"/>
      <c r="H350" s="48"/>
      <c r="I350" s="48"/>
      <c r="J350" s="48"/>
      <c r="K350" s="48"/>
      <c r="L350" s="48"/>
      <c r="M350" s="48"/>
      <c r="N350" s="48"/>
      <c r="O350" s="48"/>
      <c r="P350" s="2"/>
      <c r="Q350" s="2"/>
      <c r="R350" s="2"/>
      <c r="S350" s="2"/>
      <c r="T350" s="2"/>
      <c r="U350" s="2"/>
      <c r="V350" s="2"/>
      <c r="W350" s="2"/>
      <c r="X350" s="2"/>
      <c r="Y350" s="2"/>
      <c r="Z350" s="2"/>
    </row>
    <row r="351" spans="1:26" ht="15.75" customHeight="1">
      <c r="A351" s="48"/>
      <c r="B351" s="48"/>
      <c r="C351" s="48"/>
      <c r="D351" s="48"/>
      <c r="E351" s="48"/>
      <c r="F351" s="48"/>
      <c r="G351" s="48"/>
      <c r="H351" s="48"/>
      <c r="I351" s="48"/>
      <c r="J351" s="48"/>
      <c r="K351" s="48"/>
      <c r="L351" s="48"/>
      <c r="M351" s="48"/>
      <c r="N351" s="48"/>
      <c r="O351" s="48"/>
      <c r="P351" s="2"/>
      <c r="Q351" s="2"/>
      <c r="R351" s="2"/>
      <c r="S351" s="2"/>
      <c r="T351" s="2"/>
      <c r="U351" s="2"/>
      <c r="V351" s="2"/>
      <c r="W351" s="2"/>
      <c r="X351" s="2"/>
      <c r="Y351" s="2"/>
      <c r="Z351" s="2"/>
    </row>
    <row r="352" spans="1:26" ht="15.75" customHeight="1">
      <c r="A352" s="48"/>
      <c r="B352" s="48"/>
      <c r="C352" s="48"/>
      <c r="D352" s="48"/>
      <c r="E352" s="48"/>
      <c r="F352" s="48"/>
      <c r="G352" s="48"/>
      <c r="H352" s="48"/>
      <c r="I352" s="48"/>
      <c r="J352" s="48"/>
      <c r="K352" s="48"/>
      <c r="L352" s="48"/>
      <c r="M352" s="48"/>
      <c r="N352" s="48"/>
      <c r="O352" s="48"/>
      <c r="P352" s="2"/>
      <c r="Q352" s="2"/>
      <c r="R352" s="2"/>
      <c r="S352" s="2"/>
      <c r="T352" s="2"/>
      <c r="U352" s="2"/>
      <c r="V352" s="2"/>
      <c r="W352" s="2"/>
      <c r="X352" s="2"/>
      <c r="Y352" s="2"/>
      <c r="Z352" s="2"/>
    </row>
    <row r="353" spans="1:26" ht="15.75" customHeight="1">
      <c r="A353" s="48"/>
      <c r="B353" s="48"/>
      <c r="C353" s="48"/>
      <c r="D353" s="48"/>
      <c r="E353" s="48"/>
      <c r="F353" s="48"/>
      <c r="G353" s="48"/>
      <c r="H353" s="48"/>
      <c r="I353" s="48"/>
      <c r="J353" s="48"/>
      <c r="K353" s="48"/>
      <c r="L353" s="48"/>
      <c r="M353" s="48"/>
      <c r="N353" s="48"/>
      <c r="O353" s="48"/>
      <c r="P353" s="2"/>
      <c r="Q353" s="2"/>
      <c r="R353" s="2"/>
      <c r="S353" s="2"/>
      <c r="T353" s="2"/>
      <c r="U353" s="2"/>
      <c r="V353" s="2"/>
      <c r="W353" s="2"/>
      <c r="X353" s="2"/>
      <c r="Y353" s="2"/>
      <c r="Z353" s="2"/>
    </row>
    <row r="354" spans="1:26" ht="15.75" customHeight="1">
      <c r="A354" s="48"/>
      <c r="B354" s="48"/>
      <c r="C354" s="48"/>
      <c r="D354" s="48"/>
      <c r="E354" s="48"/>
      <c r="F354" s="48"/>
      <c r="G354" s="48"/>
      <c r="H354" s="48"/>
      <c r="I354" s="48"/>
      <c r="J354" s="48"/>
      <c r="K354" s="48"/>
      <c r="L354" s="48"/>
      <c r="M354" s="48"/>
      <c r="N354" s="48"/>
      <c r="O354" s="48"/>
      <c r="P354" s="2"/>
      <c r="Q354" s="2"/>
      <c r="R354" s="2"/>
      <c r="S354" s="2"/>
      <c r="T354" s="2"/>
      <c r="U354" s="2"/>
      <c r="V354" s="2"/>
      <c r="W354" s="2"/>
      <c r="X354" s="2"/>
      <c r="Y354" s="2"/>
      <c r="Z354" s="2"/>
    </row>
    <row r="355" spans="1:26" ht="15.75" customHeight="1">
      <c r="A355" s="48"/>
      <c r="B355" s="48"/>
      <c r="C355" s="48"/>
      <c r="D355" s="48"/>
      <c r="E355" s="48"/>
      <c r="F355" s="48"/>
      <c r="G355" s="48"/>
      <c r="H355" s="48"/>
      <c r="I355" s="48"/>
      <c r="J355" s="48"/>
      <c r="K355" s="48"/>
      <c r="L355" s="48"/>
      <c r="M355" s="48"/>
      <c r="N355" s="48"/>
      <c r="O355" s="48"/>
      <c r="P355" s="2"/>
      <c r="Q355" s="2"/>
      <c r="R355" s="2"/>
      <c r="S355" s="2"/>
      <c r="T355" s="2"/>
      <c r="U355" s="2"/>
      <c r="V355" s="2"/>
      <c r="W355" s="2"/>
      <c r="X355" s="2"/>
      <c r="Y355" s="2"/>
      <c r="Z355" s="2"/>
    </row>
    <row r="356" spans="1:26" ht="15.75" customHeight="1">
      <c r="A356" s="48"/>
      <c r="B356" s="48"/>
      <c r="C356" s="48"/>
      <c r="D356" s="48"/>
      <c r="E356" s="48"/>
      <c r="F356" s="48"/>
      <c r="G356" s="48"/>
      <c r="H356" s="48"/>
      <c r="I356" s="48"/>
      <c r="J356" s="48"/>
      <c r="K356" s="48"/>
      <c r="L356" s="48"/>
      <c r="M356" s="48"/>
      <c r="N356" s="48"/>
      <c r="O356" s="48"/>
      <c r="P356" s="2"/>
      <c r="Q356" s="2"/>
      <c r="R356" s="2"/>
      <c r="S356" s="2"/>
      <c r="T356" s="2"/>
      <c r="U356" s="2"/>
      <c r="V356" s="2"/>
      <c r="W356" s="2"/>
      <c r="X356" s="2"/>
      <c r="Y356" s="2"/>
      <c r="Z356" s="2"/>
    </row>
    <row r="357" spans="1:26" ht="15.75" customHeight="1">
      <c r="A357" s="48"/>
      <c r="B357" s="48"/>
      <c r="C357" s="48"/>
      <c r="D357" s="48"/>
      <c r="E357" s="48"/>
      <c r="F357" s="48"/>
      <c r="G357" s="48"/>
      <c r="H357" s="48"/>
      <c r="I357" s="48"/>
      <c r="J357" s="48"/>
      <c r="K357" s="48"/>
      <c r="L357" s="48"/>
      <c r="M357" s="48"/>
      <c r="N357" s="48"/>
      <c r="O357" s="48"/>
      <c r="P357" s="2"/>
      <c r="Q357" s="2"/>
      <c r="R357" s="2"/>
      <c r="S357" s="2"/>
      <c r="T357" s="2"/>
      <c r="U357" s="2"/>
      <c r="V357" s="2"/>
      <c r="W357" s="2"/>
      <c r="X357" s="2"/>
      <c r="Y357" s="2"/>
      <c r="Z357" s="2"/>
    </row>
    <row r="358" spans="1:26" ht="15.75" customHeight="1">
      <c r="A358" s="48"/>
      <c r="B358" s="48"/>
      <c r="C358" s="48"/>
      <c r="D358" s="48"/>
      <c r="E358" s="48"/>
      <c r="F358" s="48"/>
      <c r="G358" s="48"/>
      <c r="H358" s="48"/>
      <c r="I358" s="48"/>
      <c r="J358" s="48"/>
      <c r="K358" s="48"/>
      <c r="L358" s="48"/>
      <c r="M358" s="48"/>
      <c r="N358" s="48"/>
      <c r="O358" s="48"/>
      <c r="P358" s="2"/>
      <c r="Q358" s="2"/>
      <c r="R358" s="2"/>
      <c r="S358" s="2"/>
      <c r="T358" s="2"/>
      <c r="U358" s="2"/>
      <c r="V358" s="2"/>
      <c r="W358" s="2"/>
      <c r="X358" s="2"/>
      <c r="Y358" s="2"/>
      <c r="Z358" s="2"/>
    </row>
    <row r="359" spans="1:26" ht="15.75" customHeight="1">
      <c r="A359" s="48"/>
      <c r="B359" s="48"/>
      <c r="C359" s="48"/>
      <c r="D359" s="48"/>
      <c r="E359" s="48"/>
      <c r="F359" s="48"/>
      <c r="G359" s="48"/>
      <c r="H359" s="48"/>
      <c r="I359" s="48"/>
      <c r="J359" s="48"/>
      <c r="K359" s="48"/>
      <c r="L359" s="48"/>
      <c r="M359" s="48"/>
      <c r="N359" s="48"/>
      <c r="O359" s="48"/>
      <c r="P359" s="2"/>
      <c r="Q359" s="2"/>
      <c r="R359" s="2"/>
      <c r="S359" s="2"/>
      <c r="T359" s="2"/>
      <c r="U359" s="2"/>
      <c r="V359" s="2"/>
      <c r="W359" s="2"/>
      <c r="X359" s="2"/>
      <c r="Y359" s="2"/>
      <c r="Z359" s="2"/>
    </row>
    <row r="360" spans="1:26" ht="15.75" customHeight="1">
      <c r="A360" s="48"/>
      <c r="B360" s="48"/>
      <c r="C360" s="48"/>
      <c r="D360" s="48"/>
      <c r="E360" s="48"/>
      <c r="F360" s="48"/>
      <c r="G360" s="48"/>
      <c r="H360" s="48"/>
      <c r="I360" s="48"/>
      <c r="J360" s="48"/>
      <c r="K360" s="48"/>
      <c r="L360" s="48"/>
      <c r="M360" s="48"/>
      <c r="N360" s="48"/>
      <c r="O360" s="48"/>
      <c r="P360" s="2"/>
      <c r="Q360" s="2"/>
      <c r="R360" s="2"/>
      <c r="S360" s="2"/>
      <c r="T360" s="2"/>
      <c r="U360" s="2"/>
      <c r="V360" s="2"/>
      <c r="W360" s="2"/>
      <c r="X360" s="2"/>
      <c r="Y360" s="2"/>
      <c r="Z360" s="2"/>
    </row>
    <row r="361" spans="1:26" ht="15.75" customHeight="1">
      <c r="A361" s="48"/>
      <c r="B361" s="48"/>
      <c r="C361" s="48"/>
      <c r="D361" s="48"/>
      <c r="E361" s="48"/>
      <c r="F361" s="48"/>
      <c r="G361" s="48"/>
      <c r="H361" s="48"/>
      <c r="I361" s="48"/>
      <c r="J361" s="48"/>
      <c r="K361" s="48"/>
      <c r="L361" s="48"/>
      <c r="M361" s="48"/>
      <c r="N361" s="48"/>
      <c r="O361" s="48"/>
      <c r="P361" s="2"/>
      <c r="Q361" s="2"/>
      <c r="R361" s="2"/>
      <c r="S361" s="2"/>
      <c r="T361" s="2"/>
      <c r="U361" s="2"/>
      <c r="V361" s="2"/>
      <c r="W361" s="2"/>
      <c r="X361" s="2"/>
      <c r="Y361" s="2"/>
      <c r="Z361" s="2"/>
    </row>
    <row r="362" spans="1:26" ht="15.75" customHeight="1">
      <c r="A362" s="48"/>
      <c r="B362" s="48"/>
      <c r="C362" s="48"/>
      <c r="D362" s="48"/>
      <c r="E362" s="48"/>
      <c r="F362" s="48"/>
      <c r="G362" s="48"/>
      <c r="H362" s="48"/>
      <c r="I362" s="48"/>
      <c r="J362" s="48"/>
      <c r="K362" s="48"/>
      <c r="L362" s="48"/>
      <c r="M362" s="48"/>
      <c r="N362" s="48"/>
      <c r="O362" s="48"/>
      <c r="P362" s="2"/>
      <c r="Q362" s="2"/>
      <c r="R362" s="2"/>
      <c r="S362" s="2"/>
      <c r="T362" s="2"/>
      <c r="U362" s="2"/>
      <c r="V362" s="2"/>
      <c r="W362" s="2"/>
      <c r="X362" s="2"/>
      <c r="Y362" s="2"/>
      <c r="Z362" s="2"/>
    </row>
    <row r="363" spans="1:26" ht="15.75" customHeight="1">
      <c r="A363" s="48"/>
      <c r="B363" s="48"/>
      <c r="C363" s="48"/>
      <c r="D363" s="48"/>
      <c r="E363" s="48"/>
      <c r="F363" s="48"/>
      <c r="G363" s="48"/>
      <c r="H363" s="48"/>
      <c r="I363" s="48"/>
      <c r="J363" s="48"/>
      <c r="K363" s="48"/>
      <c r="L363" s="48"/>
      <c r="M363" s="48"/>
      <c r="N363" s="48"/>
      <c r="O363" s="48"/>
      <c r="P363" s="2"/>
      <c r="Q363" s="2"/>
      <c r="R363" s="2"/>
      <c r="S363" s="2"/>
      <c r="T363" s="2"/>
      <c r="U363" s="2"/>
      <c r="V363" s="2"/>
      <c r="W363" s="2"/>
      <c r="X363" s="2"/>
      <c r="Y363" s="2"/>
      <c r="Z363" s="2"/>
    </row>
    <row r="364" spans="1:26" ht="15.75" customHeight="1">
      <c r="A364" s="48"/>
      <c r="B364" s="48"/>
      <c r="C364" s="48"/>
      <c r="D364" s="48"/>
      <c r="E364" s="48"/>
      <c r="F364" s="48"/>
      <c r="G364" s="48"/>
      <c r="H364" s="48"/>
      <c r="I364" s="48"/>
      <c r="J364" s="48"/>
      <c r="K364" s="48"/>
      <c r="L364" s="48"/>
      <c r="M364" s="48"/>
      <c r="N364" s="48"/>
      <c r="O364" s="48"/>
      <c r="P364" s="2"/>
      <c r="Q364" s="2"/>
      <c r="R364" s="2"/>
      <c r="S364" s="2"/>
      <c r="T364" s="2"/>
      <c r="U364" s="2"/>
      <c r="V364" s="2"/>
      <c r="W364" s="2"/>
      <c r="X364" s="2"/>
      <c r="Y364" s="2"/>
      <c r="Z364" s="2"/>
    </row>
    <row r="365" spans="1:26" ht="15.75" customHeight="1">
      <c r="A365" s="48"/>
      <c r="B365" s="48"/>
      <c r="C365" s="48"/>
      <c r="D365" s="48"/>
      <c r="E365" s="48"/>
      <c r="F365" s="48"/>
      <c r="G365" s="48"/>
      <c r="H365" s="48"/>
      <c r="I365" s="48"/>
      <c r="J365" s="48"/>
      <c r="K365" s="48"/>
      <c r="L365" s="48"/>
      <c r="M365" s="48"/>
      <c r="N365" s="48"/>
      <c r="O365" s="48"/>
      <c r="P365" s="2"/>
      <c r="Q365" s="2"/>
      <c r="R365" s="2"/>
      <c r="S365" s="2"/>
      <c r="T365" s="2"/>
      <c r="U365" s="2"/>
      <c r="V365" s="2"/>
      <c r="W365" s="2"/>
      <c r="X365" s="2"/>
      <c r="Y365" s="2"/>
      <c r="Z365" s="2"/>
    </row>
    <row r="366" spans="1:26" ht="15.75" customHeight="1">
      <c r="A366" s="48"/>
      <c r="B366" s="48"/>
      <c r="C366" s="48"/>
      <c r="D366" s="48"/>
      <c r="E366" s="48"/>
      <c r="F366" s="48"/>
      <c r="G366" s="48"/>
      <c r="H366" s="48"/>
      <c r="I366" s="48"/>
      <c r="J366" s="48"/>
      <c r="K366" s="48"/>
      <c r="L366" s="48"/>
      <c r="M366" s="48"/>
      <c r="N366" s="48"/>
      <c r="O366" s="48"/>
      <c r="P366" s="2"/>
      <c r="Q366" s="2"/>
      <c r="R366" s="2"/>
      <c r="S366" s="2"/>
      <c r="T366" s="2"/>
      <c r="U366" s="2"/>
      <c r="V366" s="2"/>
      <c r="W366" s="2"/>
      <c r="X366" s="2"/>
      <c r="Y366" s="2"/>
      <c r="Z366" s="2"/>
    </row>
    <row r="367" spans="1:26"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sheetProtection algorithmName="SHA-512" hashValue="dHaWgJEkBimyZnxff3cbgJulqvXNGpMqIEM4lLJrIYvxz2/ZNjTOReDcnEcgf6DcPigzI9qKGApYm3f0m4HPig==" saltValue="Z6NAQOvisCMm5K5IgXK4cw==" spinCount="100000" sheet="1" objects="1" scenarios="1" formatCells="0" formatColumns="0" formatRows="0" sort="0" autoFilter="0" pivotTables="0"/>
  <mergeCells count="126">
    <mergeCell ref="F290:H290"/>
    <mergeCell ref="A304:D304"/>
    <mergeCell ref="A305:B305"/>
    <mergeCell ref="C305:D305"/>
    <mergeCell ref="C306:D306"/>
    <mergeCell ref="A310:B310"/>
    <mergeCell ref="A313:D313"/>
    <mergeCell ref="A328:C328"/>
    <mergeCell ref="A331:C331"/>
    <mergeCell ref="A326:A327"/>
    <mergeCell ref="F247:H247"/>
    <mergeCell ref="B248:C248"/>
    <mergeCell ref="B256:C256"/>
    <mergeCell ref="A257:B257"/>
    <mergeCell ref="A261:D261"/>
    <mergeCell ref="C262:D262"/>
    <mergeCell ref="C263:D263"/>
    <mergeCell ref="C264:D264"/>
    <mergeCell ref="A265:B265"/>
    <mergeCell ref="C265:D265"/>
    <mergeCell ref="A75:B75"/>
    <mergeCell ref="A86:B86"/>
    <mergeCell ref="A88:D88"/>
    <mergeCell ref="C266:D266"/>
    <mergeCell ref="A266:B266"/>
    <mergeCell ref="A271:D271"/>
    <mergeCell ref="C272:D272"/>
    <mergeCell ref="A42:C42"/>
    <mergeCell ref="A52:B52"/>
    <mergeCell ref="A54:C54"/>
    <mergeCell ref="A64:B64"/>
    <mergeCell ref="A66:C66"/>
    <mergeCell ref="A77:C77"/>
    <mergeCell ref="C217:D217"/>
    <mergeCell ref="C218:D218"/>
    <mergeCell ref="C219:D219"/>
    <mergeCell ref="A212:B212"/>
    <mergeCell ref="C212:D212"/>
    <mergeCell ref="A215:D215"/>
    <mergeCell ref="A216:B216"/>
    <mergeCell ref="C216:D216"/>
    <mergeCell ref="A150:B150"/>
    <mergeCell ref="A152:D152"/>
    <mergeCell ref="A162:D162"/>
    <mergeCell ref="A33:E33"/>
    <mergeCell ref="A34:D34"/>
    <mergeCell ref="A35:D35"/>
    <mergeCell ref="A36:D36"/>
    <mergeCell ref="A37:D37"/>
    <mergeCell ref="A38:D38"/>
    <mergeCell ref="A39:D39"/>
    <mergeCell ref="A40:E40"/>
    <mergeCell ref="A41:C41"/>
    <mergeCell ref="A22:D22"/>
    <mergeCell ref="A23:D23"/>
    <mergeCell ref="A24:D24"/>
    <mergeCell ref="A25:D25"/>
    <mergeCell ref="A26:D26"/>
    <mergeCell ref="A28:C28"/>
    <mergeCell ref="A29:C29"/>
    <mergeCell ref="A30:C30"/>
    <mergeCell ref="A31:C31"/>
    <mergeCell ref="B14:C14"/>
    <mergeCell ref="D14:E14"/>
    <mergeCell ref="B15:C15"/>
    <mergeCell ref="D15:E15"/>
    <mergeCell ref="D16:E16"/>
    <mergeCell ref="B16:C16"/>
    <mergeCell ref="B17:C17"/>
    <mergeCell ref="D17:E17"/>
    <mergeCell ref="A19:E19"/>
    <mergeCell ref="A2:E2"/>
    <mergeCell ref="A3:E3"/>
    <mergeCell ref="A5:E5"/>
    <mergeCell ref="A6:B6"/>
    <mergeCell ref="C6:E6"/>
    <mergeCell ref="A7:E8"/>
    <mergeCell ref="B10:E10"/>
    <mergeCell ref="B11:E11"/>
    <mergeCell ref="A13:E13"/>
    <mergeCell ref="A207:B207"/>
    <mergeCell ref="C207:D207"/>
    <mergeCell ref="C208:D208"/>
    <mergeCell ref="C209:D209"/>
    <mergeCell ref="C210:D210"/>
    <mergeCell ref="A211:B211"/>
    <mergeCell ref="C211:D211"/>
    <mergeCell ref="A344:B344"/>
    <mergeCell ref="C307:D307"/>
    <mergeCell ref="C308:D308"/>
    <mergeCell ref="C309:D309"/>
    <mergeCell ref="C310:D310"/>
    <mergeCell ref="B278:C278"/>
    <mergeCell ref="B290:C290"/>
    <mergeCell ref="A342:B342"/>
    <mergeCell ref="A220:B220"/>
    <mergeCell ref="C220:D220"/>
    <mergeCell ref="A221:B221"/>
    <mergeCell ref="C221:D221"/>
    <mergeCell ref="A234:D234"/>
    <mergeCell ref="A246:D246"/>
    <mergeCell ref="A223:C223"/>
    <mergeCell ref="A89:D89"/>
    <mergeCell ref="A100:D100"/>
    <mergeCell ref="A101:D101"/>
    <mergeCell ref="A102:D102"/>
    <mergeCell ref="A99:B99"/>
    <mergeCell ref="A112:B112"/>
    <mergeCell ref="A196:C196"/>
    <mergeCell ref="A204:B204"/>
    <mergeCell ref="A206:D206"/>
    <mergeCell ref="A184:B184"/>
    <mergeCell ref="A186:C186"/>
    <mergeCell ref="A194:B194"/>
    <mergeCell ref="A114:D114"/>
    <mergeCell ref="A120:B120"/>
    <mergeCell ref="A122:D122"/>
    <mergeCell ref="A128:B128"/>
    <mergeCell ref="A130:D130"/>
    <mergeCell ref="A134:B134"/>
    <mergeCell ref="A136:D136"/>
    <mergeCell ref="A140:B140"/>
    <mergeCell ref="A142:D142"/>
    <mergeCell ref="A160:B160"/>
    <mergeCell ref="A172:B172"/>
    <mergeCell ref="A174:D174"/>
  </mergeCells>
  <dataValidations disablePrompts="1" count="1">
    <dataValidation type="list" allowBlank="1" showInputMessage="1" showErrorMessage="1" sqref="C236">
      <formula1>$I$227:$I$229</formula1>
    </dataValidation>
  </dataValidations>
  <pageMargins left="0.31496062992125984" right="0.31496062992125984" top="0.78740157480314965" bottom="0.78740157480314965" header="0" footer="0"/>
  <pageSetup paperSize="9" fitToHeight="0" orientation="portrait"/>
  <tableParts count="2">
    <tablePart r:id="rId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7">
    <tabColor rgb="FF8DB3E2"/>
    <pageSetUpPr fitToPage="1"/>
  </sheetPr>
  <dimension ref="A1:Z1000"/>
  <sheetViews>
    <sheetView showGridLines="0" workbookViewId="0">
      <selection activeCell="D17" sqref="D17:E17"/>
    </sheetView>
  </sheetViews>
  <sheetFormatPr defaultColWidth="14.42578125" defaultRowHeight="15" customHeight="1"/>
  <cols>
    <col min="1" max="1" width="30.7109375" customWidth="1"/>
    <col min="2" max="2" width="34.42578125" customWidth="1"/>
    <col min="3" max="4" width="31.5703125" customWidth="1"/>
    <col min="5" max="5" width="33.7109375" customWidth="1"/>
    <col min="6" max="6" width="18.140625" customWidth="1"/>
    <col min="7" max="10" width="9.140625" customWidth="1"/>
    <col min="11" max="26" width="8.7109375" customWidth="1"/>
  </cols>
  <sheetData>
    <row r="1" spans="1:26">
      <c r="A1" s="1"/>
      <c r="B1" s="2"/>
      <c r="C1" s="2"/>
      <c r="D1" s="2"/>
      <c r="E1" s="2"/>
      <c r="F1" s="2"/>
      <c r="G1" s="2"/>
      <c r="H1" s="2"/>
      <c r="I1" s="2"/>
      <c r="J1" s="2"/>
      <c r="K1" s="2"/>
      <c r="L1" s="2"/>
      <c r="M1" s="2"/>
      <c r="N1" s="2"/>
      <c r="O1" s="2"/>
      <c r="P1" s="2"/>
      <c r="Q1" s="2"/>
      <c r="R1" s="2"/>
      <c r="S1" s="2"/>
      <c r="T1" s="2"/>
      <c r="U1" s="2"/>
      <c r="V1" s="2"/>
      <c r="W1" s="2"/>
      <c r="X1" s="2"/>
      <c r="Y1" s="2"/>
      <c r="Z1" s="2"/>
    </row>
    <row r="2" spans="1:26" ht="48" customHeight="1">
      <c r="A2" s="207" t="s">
        <v>283</v>
      </c>
      <c r="B2" s="183"/>
      <c r="C2" s="183"/>
      <c r="D2" s="183"/>
      <c r="E2" s="180"/>
      <c r="F2" s="3"/>
      <c r="G2" s="3"/>
      <c r="H2" s="3"/>
      <c r="I2" s="3"/>
      <c r="J2" s="2"/>
      <c r="K2" s="2"/>
      <c r="L2" s="2"/>
      <c r="M2" s="2"/>
      <c r="N2" s="2"/>
      <c r="O2" s="2"/>
      <c r="P2" s="2"/>
      <c r="Q2" s="2"/>
      <c r="R2" s="2"/>
      <c r="S2" s="2"/>
      <c r="T2" s="2"/>
      <c r="U2" s="2"/>
      <c r="V2" s="2"/>
      <c r="W2" s="2"/>
      <c r="X2" s="2"/>
      <c r="Y2" s="2"/>
      <c r="Z2" s="2"/>
    </row>
    <row r="3" spans="1:26" ht="21.75" customHeight="1">
      <c r="A3" s="179" t="s">
        <v>1</v>
      </c>
      <c r="B3" s="183"/>
      <c r="C3" s="183"/>
      <c r="D3" s="183"/>
      <c r="E3" s="180"/>
      <c r="F3" s="2"/>
      <c r="G3" s="2"/>
      <c r="H3" s="2"/>
      <c r="I3" s="2"/>
      <c r="J3" s="2"/>
      <c r="K3" s="2"/>
      <c r="L3" s="2"/>
      <c r="M3" s="2"/>
      <c r="N3" s="2"/>
      <c r="O3" s="2"/>
      <c r="P3" s="2"/>
      <c r="Q3" s="2"/>
      <c r="R3" s="2"/>
      <c r="S3" s="2"/>
      <c r="T3" s="2"/>
      <c r="U3" s="2"/>
      <c r="V3" s="2"/>
      <c r="W3" s="2"/>
      <c r="X3" s="2"/>
      <c r="Y3" s="2"/>
      <c r="Z3" s="2"/>
    </row>
    <row r="4" spans="1:26" ht="21.75" customHeight="1">
      <c r="A4" s="4"/>
      <c r="B4" s="4"/>
      <c r="C4" s="4"/>
      <c r="D4" s="4"/>
      <c r="E4" s="4"/>
      <c r="F4" s="2"/>
      <c r="G4" s="2"/>
      <c r="H4" s="2"/>
      <c r="I4" s="2"/>
      <c r="J4" s="2"/>
      <c r="K4" s="2"/>
      <c r="L4" s="2"/>
      <c r="M4" s="2"/>
      <c r="N4" s="2"/>
      <c r="O4" s="2"/>
      <c r="P4" s="2"/>
      <c r="Q4" s="2"/>
      <c r="R4" s="2"/>
      <c r="S4" s="2"/>
      <c r="T4" s="2"/>
      <c r="U4" s="2"/>
      <c r="V4" s="2"/>
      <c r="W4" s="2"/>
      <c r="X4" s="2"/>
      <c r="Y4" s="2"/>
      <c r="Z4" s="2"/>
    </row>
    <row r="5" spans="1:26" ht="21.75" customHeight="1">
      <c r="A5" s="208" t="s">
        <v>2</v>
      </c>
      <c r="B5" s="183"/>
      <c r="C5" s="183"/>
      <c r="D5" s="183"/>
      <c r="E5" s="180"/>
      <c r="F5" s="2"/>
      <c r="G5" s="2"/>
      <c r="H5" s="2"/>
      <c r="I5" s="2"/>
      <c r="J5" s="2"/>
      <c r="K5" s="2"/>
      <c r="L5" s="2"/>
      <c r="M5" s="2"/>
      <c r="N5" s="2"/>
      <c r="O5" s="2"/>
      <c r="P5" s="2"/>
      <c r="Q5" s="2"/>
      <c r="R5" s="2"/>
      <c r="S5" s="2"/>
      <c r="T5" s="2"/>
      <c r="U5" s="2"/>
      <c r="V5" s="2"/>
      <c r="W5" s="2"/>
      <c r="X5" s="2"/>
      <c r="Y5" s="2"/>
      <c r="Z5" s="2"/>
    </row>
    <row r="6" spans="1:26" ht="21.75" customHeight="1">
      <c r="A6" s="208" t="s">
        <v>274</v>
      </c>
      <c r="B6" s="180"/>
      <c r="C6" s="232" t="s">
        <v>284</v>
      </c>
      <c r="D6" s="233"/>
      <c r="E6" s="234"/>
      <c r="F6" s="2"/>
      <c r="G6" s="2"/>
      <c r="H6" s="2"/>
      <c r="I6" s="2"/>
      <c r="J6" s="2"/>
      <c r="K6" s="2"/>
      <c r="L6" s="2"/>
      <c r="M6" s="2"/>
      <c r="N6" s="2"/>
      <c r="O6" s="2"/>
      <c r="P6" s="2"/>
      <c r="Q6" s="2"/>
      <c r="R6" s="2"/>
      <c r="S6" s="2"/>
      <c r="T6" s="2"/>
      <c r="U6" s="2"/>
      <c r="V6" s="2"/>
      <c r="W6" s="2"/>
      <c r="X6" s="2"/>
      <c r="Y6" s="2"/>
      <c r="Z6" s="2"/>
    </row>
    <row r="7" spans="1:26" ht="24" customHeight="1">
      <c r="A7" s="235" t="s">
        <v>632</v>
      </c>
      <c r="B7" s="236"/>
      <c r="C7" s="236"/>
      <c r="D7" s="236"/>
      <c r="E7" s="237"/>
      <c r="F7" s="2"/>
      <c r="G7" s="2"/>
      <c r="H7" s="2"/>
      <c r="I7" s="2"/>
      <c r="J7" s="2"/>
      <c r="K7" s="2"/>
      <c r="L7" s="2"/>
      <c r="M7" s="2"/>
      <c r="N7" s="2"/>
      <c r="O7" s="2"/>
      <c r="P7" s="2"/>
      <c r="Q7" s="2"/>
      <c r="R7" s="2"/>
      <c r="S7" s="2"/>
      <c r="T7" s="2"/>
      <c r="U7" s="2"/>
      <c r="V7" s="2"/>
      <c r="W7" s="2"/>
      <c r="X7" s="2"/>
      <c r="Y7" s="2"/>
      <c r="Z7" s="2"/>
    </row>
    <row r="8" spans="1:26" ht="66" customHeight="1">
      <c r="A8" s="238"/>
      <c r="B8" s="239"/>
      <c r="C8" s="239"/>
      <c r="D8" s="239"/>
      <c r="E8" s="240"/>
      <c r="F8" s="2"/>
      <c r="G8" s="2"/>
      <c r="H8" s="2"/>
      <c r="I8" s="2"/>
      <c r="J8" s="2"/>
      <c r="K8" s="2"/>
      <c r="L8" s="2"/>
      <c r="M8" s="2"/>
      <c r="N8" s="2"/>
      <c r="O8" s="2"/>
      <c r="P8" s="2"/>
      <c r="Q8" s="2"/>
      <c r="R8" s="2"/>
      <c r="S8" s="2"/>
      <c r="T8" s="2"/>
      <c r="U8" s="2"/>
      <c r="V8" s="2"/>
      <c r="W8" s="2"/>
      <c r="X8" s="2"/>
      <c r="Y8" s="2"/>
      <c r="Z8" s="2"/>
    </row>
    <row r="9" spans="1:26" ht="21.75" customHeight="1">
      <c r="A9" s="4"/>
      <c r="B9" s="4"/>
      <c r="C9" s="4"/>
      <c r="D9" s="4"/>
      <c r="E9" s="4"/>
      <c r="F9" s="2"/>
      <c r="G9" s="2"/>
      <c r="H9" s="2"/>
      <c r="I9" s="2"/>
      <c r="J9" s="2"/>
      <c r="K9" s="2"/>
      <c r="L9" s="2"/>
      <c r="M9" s="2"/>
      <c r="N9" s="2"/>
      <c r="O9" s="2"/>
      <c r="P9" s="2"/>
      <c r="Q9" s="2"/>
      <c r="R9" s="2"/>
      <c r="S9" s="2"/>
      <c r="T9" s="2"/>
      <c r="U9" s="2"/>
      <c r="V9" s="2"/>
      <c r="W9" s="2"/>
      <c r="X9" s="2"/>
      <c r="Y9" s="2"/>
      <c r="Z9" s="2"/>
    </row>
    <row r="10" spans="1:26" ht="28.5" customHeight="1">
      <c r="A10" s="5" t="s">
        <v>5</v>
      </c>
      <c r="B10" s="215"/>
      <c r="C10" s="242"/>
      <c r="D10" s="242"/>
      <c r="E10" s="217"/>
      <c r="F10" s="2"/>
      <c r="G10" s="2"/>
      <c r="H10" s="2"/>
      <c r="I10" s="2"/>
      <c r="J10" s="2"/>
      <c r="K10" s="2"/>
      <c r="L10" s="2"/>
      <c r="M10" s="2"/>
      <c r="N10" s="2"/>
      <c r="O10" s="2"/>
      <c r="P10" s="2"/>
      <c r="Q10" s="2"/>
      <c r="R10" s="2"/>
      <c r="S10" s="2"/>
      <c r="T10" s="2"/>
      <c r="U10" s="2"/>
      <c r="V10" s="2"/>
      <c r="W10" s="2"/>
      <c r="X10" s="2"/>
      <c r="Y10" s="2"/>
      <c r="Z10" s="2"/>
    </row>
    <row r="11" spans="1:26" ht="28.5" customHeight="1">
      <c r="A11" s="5" t="s">
        <v>6</v>
      </c>
      <c r="B11" s="215"/>
      <c r="C11" s="242"/>
      <c r="D11" s="242"/>
      <c r="E11" s="217"/>
      <c r="F11" s="2"/>
      <c r="G11" s="2"/>
      <c r="H11" s="2"/>
      <c r="I11" s="2"/>
      <c r="J11" s="2"/>
      <c r="K11" s="2"/>
      <c r="L11" s="2"/>
      <c r="M11" s="2"/>
      <c r="N11" s="2"/>
      <c r="O11" s="2"/>
      <c r="P11" s="2"/>
      <c r="Q11" s="2"/>
      <c r="R11" s="2"/>
      <c r="S11" s="2"/>
      <c r="T11" s="2"/>
      <c r="U11" s="2"/>
      <c r="V11" s="2"/>
      <c r="W11" s="2"/>
      <c r="X11" s="2"/>
      <c r="Y11" s="2"/>
      <c r="Z11" s="2"/>
    </row>
    <row r="12" spans="1:26">
      <c r="A12" s="6"/>
      <c r="B12" s="6"/>
      <c r="C12" s="6"/>
      <c r="D12" s="2"/>
      <c r="E12" s="2"/>
      <c r="F12" s="2"/>
      <c r="G12" s="2"/>
      <c r="H12" s="2"/>
      <c r="I12" s="2"/>
      <c r="J12" s="2"/>
      <c r="K12" s="2"/>
      <c r="L12" s="2"/>
      <c r="M12" s="2"/>
      <c r="N12" s="2"/>
      <c r="O12" s="2"/>
      <c r="P12" s="2"/>
      <c r="Q12" s="2"/>
      <c r="R12" s="2"/>
      <c r="S12" s="2"/>
      <c r="T12" s="2"/>
      <c r="U12" s="2"/>
      <c r="V12" s="2"/>
      <c r="W12" s="2"/>
      <c r="X12" s="2"/>
      <c r="Y12" s="2"/>
      <c r="Z12" s="2"/>
    </row>
    <row r="13" spans="1:26" ht="24" customHeight="1">
      <c r="A13" s="179" t="s">
        <v>7</v>
      </c>
      <c r="B13" s="183"/>
      <c r="C13" s="183"/>
      <c r="D13" s="183"/>
      <c r="E13" s="180"/>
      <c r="F13" s="2"/>
      <c r="G13" s="2"/>
      <c r="H13" s="2"/>
      <c r="I13" s="2"/>
      <c r="J13" s="2"/>
      <c r="K13" s="2"/>
      <c r="L13" s="2"/>
      <c r="M13" s="2"/>
      <c r="N13" s="2"/>
      <c r="O13" s="2"/>
      <c r="P13" s="2"/>
      <c r="Q13" s="2"/>
      <c r="R13" s="2"/>
      <c r="S13" s="2"/>
      <c r="T13" s="2"/>
      <c r="U13" s="2"/>
      <c r="V13" s="2"/>
      <c r="W13" s="2"/>
      <c r="X13" s="2"/>
      <c r="Y13" s="2"/>
      <c r="Z13" s="2"/>
    </row>
    <row r="14" spans="1:26" ht="24" customHeight="1">
      <c r="A14" s="7" t="s">
        <v>8</v>
      </c>
      <c r="B14" s="218" t="s">
        <v>9</v>
      </c>
      <c r="C14" s="180"/>
      <c r="D14" s="219" t="s">
        <v>10</v>
      </c>
      <c r="E14" s="217"/>
      <c r="F14" s="2"/>
      <c r="G14" s="2"/>
      <c r="H14" s="2"/>
      <c r="I14" s="2"/>
      <c r="J14" s="2"/>
      <c r="K14" s="2"/>
      <c r="L14" s="2"/>
      <c r="M14" s="2"/>
      <c r="N14" s="2"/>
      <c r="O14" s="2"/>
      <c r="P14" s="2"/>
      <c r="Q14" s="2"/>
      <c r="R14" s="2"/>
      <c r="S14" s="2"/>
      <c r="T14" s="2"/>
      <c r="U14" s="2"/>
      <c r="V14" s="2"/>
      <c r="W14" s="2"/>
      <c r="X14" s="2"/>
      <c r="Y14" s="2"/>
      <c r="Z14" s="2"/>
    </row>
    <row r="15" spans="1:26" ht="24" customHeight="1">
      <c r="A15" s="7" t="s">
        <v>11</v>
      </c>
      <c r="B15" s="218" t="s">
        <v>12</v>
      </c>
      <c r="C15" s="180"/>
      <c r="D15" s="219"/>
      <c r="E15" s="217"/>
      <c r="F15" s="2"/>
      <c r="G15" s="2"/>
      <c r="H15" s="2"/>
      <c r="I15" s="2"/>
      <c r="J15" s="2"/>
      <c r="K15" s="2"/>
      <c r="L15" s="2"/>
      <c r="M15" s="2"/>
      <c r="N15" s="2"/>
      <c r="O15" s="2"/>
      <c r="P15" s="2"/>
      <c r="Q15" s="2"/>
      <c r="R15" s="2"/>
      <c r="S15" s="2"/>
      <c r="T15" s="2"/>
      <c r="U15" s="2"/>
      <c r="V15" s="2"/>
      <c r="W15" s="2"/>
      <c r="X15" s="2"/>
      <c r="Y15" s="2"/>
      <c r="Z15" s="2"/>
    </row>
    <row r="16" spans="1:26" ht="24" customHeight="1">
      <c r="A16" s="7" t="s">
        <v>13</v>
      </c>
      <c r="B16" s="218" t="s">
        <v>14</v>
      </c>
      <c r="C16" s="180"/>
      <c r="D16" s="219" t="s">
        <v>15</v>
      </c>
      <c r="E16" s="217"/>
      <c r="F16" s="2"/>
      <c r="G16" s="2"/>
      <c r="H16" s="2"/>
      <c r="I16" s="2"/>
      <c r="J16" s="2"/>
      <c r="K16" s="2"/>
      <c r="L16" s="2"/>
      <c r="M16" s="2"/>
      <c r="N16" s="2"/>
      <c r="O16" s="2"/>
      <c r="P16" s="2"/>
      <c r="Q16" s="2"/>
      <c r="R16" s="2"/>
      <c r="S16" s="2"/>
      <c r="T16" s="2"/>
      <c r="U16" s="2"/>
      <c r="V16" s="2"/>
      <c r="W16" s="2"/>
      <c r="X16" s="2"/>
      <c r="Y16" s="2"/>
      <c r="Z16" s="2"/>
    </row>
    <row r="17" spans="1:26" ht="24" customHeight="1">
      <c r="A17" s="7" t="s">
        <v>16</v>
      </c>
      <c r="B17" s="218" t="s">
        <v>17</v>
      </c>
      <c r="C17" s="180"/>
      <c r="D17" s="220"/>
      <c r="E17" s="221"/>
      <c r="F17" s="2"/>
      <c r="G17" s="2"/>
      <c r="H17" s="2"/>
      <c r="I17" s="2"/>
      <c r="J17" s="2"/>
      <c r="K17" s="2"/>
      <c r="L17" s="2"/>
      <c r="M17" s="2"/>
      <c r="N17" s="2"/>
      <c r="O17" s="2"/>
      <c r="P17" s="2"/>
      <c r="Q17" s="2"/>
      <c r="R17" s="2"/>
      <c r="S17" s="2"/>
      <c r="T17" s="2"/>
      <c r="U17" s="2"/>
      <c r="V17" s="2"/>
      <c r="W17" s="2"/>
      <c r="X17" s="2"/>
      <c r="Y17" s="2"/>
      <c r="Z17" s="2"/>
    </row>
    <row r="18" spans="1:26">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c r="A19" s="179" t="s">
        <v>285</v>
      </c>
      <c r="B19" s="183"/>
      <c r="C19" s="183"/>
      <c r="D19" s="183"/>
      <c r="E19" s="180"/>
      <c r="F19" s="2"/>
      <c r="G19" s="2"/>
      <c r="H19" s="2"/>
      <c r="I19" s="2"/>
      <c r="J19" s="2"/>
      <c r="K19" s="2"/>
      <c r="L19" s="2"/>
      <c r="M19" s="2"/>
      <c r="N19" s="2"/>
      <c r="O19" s="2"/>
      <c r="P19" s="2"/>
      <c r="Q19" s="2"/>
      <c r="R19" s="2"/>
      <c r="S19" s="2"/>
      <c r="T19" s="2"/>
      <c r="U19" s="2"/>
      <c r="V19" s="2"/>
      <c r="W19" s="2"/>
      <c r="X19" s="2"/>
      <c r="Y19" s="2"/>
      <c r="Z19" s="2"/>
    </row>
    <row r="20" spans="1:26" ht="27.75" customHeight="1">
      <c r="A20" s="8" t="s">
        <v>19</v>
      </c>
      <c r="B20" s="8" t="s">
        <v>20</v>
      </c>
      <c r="C20" s="8" t="s">
        <v>21</v>
      </c>
      <c r="D20" s="8" t="s">
        <v>22</v>
      </c>
      <c r="E20" s="8" t="s">
        <v>23</v>
      </c>
      <c r="F20" s="2"/>
      <c r="G20" s="2"/>
      <c r="H20" s="2"/>
      <c r="I20" s="2"/>
      <c r="J20" s="2"/>
      <c r="K20" s="2"/>
      <c r="L20" s="2"/>
      <c r="M20" s="2"/>
      <c r="N20" s="2"/>
      <c r="O20" s="2"/>
      <c r="P20" s="2"/>
      <c r="Q20" s="2"/>
      <c r="R20" s="2"/>
      <c r="S20" s="2"/>
      <c r="T20" s="2"/>
      <c r="U20" s="2"/>
      <c r="V20" s="2"/>
      <c r="W20" s="2"/>
      <c r="X20" s="2"/>
      <c r="Y20" s="2"/>
      <c r="Z20" s="2"/>
    </row>
    <row r="21" spans="1:26" ht="27.75" customHeight="1">
      <c r="A21" s="9" t="s">
        <v>24</v>
      </c>
      <c r="B21" s="10">
        <v>12</v>
      </c>
      <c r="C21" s="10">
        <v>12</v>
      </c>
      <c r="D21" s="10">
        <v>0</v>
      </c>
      <c r="E21" s="11">
        <v>12</v>
      </c>
      <c r="F21" s="2"/>
      <c r="G21" s="2"/>
      <c r="H21" s="2"/>
      <c r="I21" s="2"/>
      <c r="J21" s="2"/>
      <c r="K21" s="2"/>
      <c r="L21" s="2"/>
      <c r="M21" s="2"/>
      <c r="N21" s="2"/>
      <c r="O21" s="2"/>
      <c r="P21" s="2"/>
      <c r="Q21" s="2"/>
      <c r="R21" s="2"/>
      <c r="S21" s="2"/>
      <c r="T21" s="2"/>
      <c r="U21" s="2"/>
      <c r="V21" s="2"/>
      <c r="W21" s="2"/>
      <c r="X21" s="2"/>
      <c r="Y21" s="2"/>
      <c r="Z21" s="2"/>
    </row>
    <row r="22" spans="1:26" ht="17.25" customHeight="1">
      <c r="A22" s="222" t="s">
        <v>286</v>
      </c>
      <c r="B22" s="183"/>
      <c r="C22" s="183"/>
      <c r="D22" s="180"/>
      <c r="E22" s="12">
        <v>200</v>
      </c>
      <c r="F22" s="2"/>
      <c r="G22" s="2"/>
      <c r="H22" s="2"/>
      <c r="I22" s="2"/>
      <c r="J22" s="2"/>
      <c r="K22" s="2"/>
      <c r="L22" s="2"/>
      <c r="M22" s="2"/>
      <c r="N22" s="2"/>
      <c r="O22" s="2"/>
      <c r="P22" s="2"/>
      <c r="Q22" s="2"/>
      <c r="R22" s="2"/>
      <c r="S22" s="2"/>
      <c r="T22" s="2"/>
      <c r="U22" s="2"/>
      <c r="V22" s="2"/>
      <c r="W22" s="2"/>
      <c r="X22" s="2"/>
      <c r="Y22" s="2"/>
      <c r="Z22" s="2"/>
    </row>
    <row r="23" spans="1:26" ht="17.25" customHeight="1">
      <c r="A23" s="218" t="s">
        <v>26</v>
      </c>
      <c r="B23" s="183"/>
      <c r="C23" s="183"/>
      <c r="D23" s="180"/>
      <c r="E23" s="14">
        <v>39</v>
      </c>
      <c r="F23" s="2"/>
      <c r="G23" s="2"/>
      <c r="H23" s="2"/>
      <c r="I23" s="2"/>
      <c r="J23" s="2"/>
      <c r="K23" s="2"/>
      <c r="L23" s="2"/>
      <c r="M23" s="2"/>
      <c r="N23" s="2"/>
      <c r="O23" s="2"/>
      <c r="P23" s="2"/>
      <c r="Q23" s="2"/>
      <c r="R23" s="2"/>
      <c r="S23" s="2"/>
      <c r="T23" s="2"/>
      <c r="U23" s="2"/>
      <c r="V23" s="2"/>
      <c r="W23" s="2"/>
      <c r="X23" s="2"/>
      <c r="Y23" s="2"/>
      <c r="Z23" s="2"/>
    </row>
    <row r="24" spans="1:26" ht="17.25" customHeight="1">
      <c r="A24" s="218" t="s">
        <v>27</v>
      </c>
      <c r="B24" s="183"/>
      <c r="C24" s="183"/>
      <c r="D24" s="180"/>
      <c r="E24" s="14">
        <v>65.62</v>
      </c>
      <c r="F24" s="2"/>
      <c r="G24" s="2"/>
      <c r="H24" s="2"/>
      <c r="I24" s="2"/>
      <c r="J24" s="2"/>
      <c r="K24" s="2"/>
      <c r="L24" s="2"/>
      <c r="M24" s="2"/>
      <c r="N24" s="2"/>
      <c r="O24" s="2"/>
      <c r="P24" s="2"/>
      <c r="Q24" s="2"/>
      <c r="R24" s="2"/>
      <c r="S24" s="2"/>
      <c r="T24" s="2"/>
      <c r="U24" s="2"/>
      <c r="V24" s="2"/>
      <c r="W24" s="2"/>
      <c r="X24" s="2"/>
      <c r="Y24" s="2"/>
      <c r="Z24" s="2"/>
    </row>
    <row r="25" spans="1:26" ht="17.25" customHeight="1">
      <c r="A25" s="218" t="s">
        <v>287</v>
      </c>
      <c r="B25" s="183"/>
      <c r="C25" s="183"/>
      <c r="D25" s="180"/>
      <c r="E25" s="14">
        <f>E23+E24</f>
        <v>104.62</v>
      </c>
      <c r="F25" s="2"/>
      <c r="G25" s="2"/>
      <c r="H25" s="2"/>
      <c r="I25" s="2"/>
      <c r="J25" s="2"/>
      <c r="K25" s="2"/>
      <c r="L25" s="2"/>
      <c r="M25" s="2"/>
      <c r="N25" s="2"/>
      <c r="O25" s="2"/>
      <c r="P25" s="2"/>
      <c r="Q25" s="2"/>
      <c r="R25" s="2"/>
      <c r="S25" s="2"/>
      <c r="T25" s="2"/>
      <c r="U25" s="2"/>
      <c r="V25" s="2"/>
      <c r="W25" s="2"/>
      <c r="X25" s="2"/>
      <c r="Y25" s="2"/>
      <c r="Z25" s="2"/>
    </row>
    <row r="26" spans="1:26" ht="17.25" customHeight="1">
      <c r="A26" s="222" t="s">
        <v>288</v>
      </c>
      <c r="B26" s="183"/>
      <c r="C26" s="183"/>
      <c r="D26" s="180"/>
      <c r="E26" s="14">
        <f>E25*E22</f>
        <v>20924</v>
      </c>
      <c r="F26" s="2"/>
      <c r="G26" s="2"/>
      <c r="H26" s="2"/>
      <c r="I26" s="2"/>
      <c r="J26" s="2"/>
      <c r="K26" s="2"/>
      <c r="L26" s="2"/>
      <c r="M26" s="2"/>
      <c r="N26" s="2"/>
      <c r="O26" s="2"/>
      <c r="P26" s="2"/>
      <c r="Q26" s="2"/>
      <c r="R26" s="2"/>
      <c r="S26" s="2"/>
      <c r="T26" s="2"/>
      <c r="U26" s="2"/>
      <c r="V26" s="2"/>
      <c r="W26" s="2"/>
      <c r="X26" s="2"/>
      <c r="Y26" s="2"/>
      <c r="Z26" s="2"/>
    </row>
    <row r="27" spans="1:26" ht="15.75" customHeight="1">
      <c r="A27" s="15"/>
      <c r="B27" s="2"/>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c r="A28" s="223" t="s">
        <v>30</v>
      </c>
      <c r="B28" s="183"/>
      <c r="C28" s="180"/>
      <c r="D28" s="16" t="s">
        <v>31</v>
      </c>
      <c r="E28" s="17"/>
      <c r="F28" s="2"/>
      <c r="G28" s="2"/>
      <c r="H28" s="2"/>
      <c r="I28" s="2"/>
      <c r="J28" s="2"/>
      <c r="K28" s="2"/>
      <c r="L28" s="2"/>
      <c r="M28" s="2"/>
      <c r="N28" s="2"/>
      <c r="O28" s="2"/>
      <c r="P28" s="2"/>
      <c r="Q28" s="2"/>
      <c r="R28" s="2"/>
      <c r="S28" s="2"/>
      <c r="T28" s="2"/>
      <c r="U28" s="2"/>
      <c r="V28" s="2"/>
      <c r="W28" s="2"/>
      <c r="X28" s="2"/>
      <c r="Y28" s="2"/>
      <c r="Z28" s="2"/>
    </row>
    <row r="29" spans="1:26" ht="15.75" customHeight="1">
      <c r="A29" s="222" t="s">
        <v>289</v>
      </c>
      <c r="B29" s="183"/>
      <c r="C29" s="180"/>
      <c r="D29" s="18" t="s">
        <v>33</v>
      </c>
      <c r="E29" s="17"/>
      <c r="F29" s="2"/>
      <c r="G29" s="2"/>
      <c r="H29" s="2"/>
      <c r="I29" s="2"/>
      <c r="J29" s="2"/>
      <c r="K29" s="2"/>
      <c r="L29" s="2"/>
      <c r="M29" s="2"/>
      <c r="N29" s="2"/>
      <c r="O29" s="2"/>
      <c r="P29" s="2"/>
      <c r="Q29" s="2"/>
      <c r="R29" s="2"/>
      <c r="S29" s="2"/>
      <c r="T29" s="2"/>
      <c r="U29" s="2"/>
      <c r="V29" s="2"/>
      <c r="W29" s="2"/>
      <c r="X29" s="2"/>
      <c r="Y29" s="2"/>
      <c r="Z29" s="2"/>
    </row>
    <row r="30" spans="1:26" ht="15.75" customHeight="1">
      <c r="A30" s="222" t="s">
        <v>290</v>
      </c>
      <c r="B30" s="183"/>
      <c r="C30" s="180"/>
      <c r="D30" s="18" t="s">
        <v>35</v>
      </c>
      <c r="E30" s="4"/>
      <c r="F30" s="2"/>
      <c r="G30" s="2"/>
      <c r="H30" s="2"/>
      <c r="I30" s="2"/>
      <c r="J30" s="2"/>
      <c r="K30" s="2"/>
      <c r="L30" s="2"/>
      <c r="M30" s="2"/>
      <c r="N30" s="2"/>
      <c r="O30" s="2"/>
      <c r="P30" s="2"/>
      <c r="Q30" s="2"/>
      <c r="R30" s="2"/>
      <c r="S30" s="2"/>
      <c r="T30" s="2"/>
      <c r="U30" s="2"/>
      <c r="V30" s="2"/>
      <c r="W30" s="2"/>
      <c r="X30" s="2"/>
      <c r="Y30" s="2"/>
      <c r="Z30" s="2"/>
    </row>
    <row r="31" spans="1:26" ht="15.75" customHeight="1">
      <c r="A31" s="222" t="s">
        <v>291</v>
      </c>
      <c r="B31" s="183"/>
      <c r="C31" s="180"/>
      <c r="D31" s="18" t="s">
        <v>37</v>
      </c>
      <c r="E31" s="4"/>
      <c r="F31" s="2"/>
      <c r="G31" s="2"/>
      <c r="H31" s="2"/>
      <c r="I31" s="2"/>
      <c r="J31" s="2"/>
      <c r="K31" s="2"/>
      <c r="L31" s="2"/>
      <c r="M31" s="2"/>
      <c r="N31" s="2"/>
      <c r="O31" s="2"/>
      <c r="P31" s="2"/>
      <c r="Q31" s="2"/>
      <c r="R31" s="2"/>
      <c r="S31" s="2"/>
      <c r="T31" s="2"/>
      <c r="U31" s="2"/>
      <c r="V31" s="2"/>
      <c r="W31" s="2"/>
      <c r="X31" s="2"/>
      <c r="Y31" s="2"/>
      <c r="Z31" s="2"/>
    </row>
    <row r="32" spans="1:26" ht="15.75" customHeight="1">
      <c r="A32" s="19"/>
      <c r="B32" s="19"/>
      <c r="C32" s="19"/>
      <c r="D32" s="19"/>
      <c r="E32" s="2"/>
      <c r="F32" s="2"/>
      <c r="G32" s="2"/>
      <c r="H32" s="2"/>
      <c r="I32" s="2"/>
      <c r="J32" s="2"/>
      <c r="K32" s="2"/>
      <c r="L32" s="2"/>
      <c r="M32" s="2"/>
      <c r="N32" s="2"/>
      <c r="O32" s="2"/>
      <c r="P32" s="2"/>
      <c r="Q32" s="2"/>
      <c r="R32" s="2"/>
      <c r="S32" s="2"/>
      <c r="T32" s="2"/>
      <c r="U32" s="2"/>
      <c r="V32" s="2"/>
      <c r="W32" s="2"/>
      <c r="X32" s="2"/>
      <c r="Y32" s="2"/>
      <c r="Z32" s="2"/>
    </row>
    <row r="33" spans="1:26" ht="15.75" customHeight="1">
      <c r="A33" s="224" t="s">
        <v>30</v>
      </c>
      <c r="B33" s="183"/>
      <c r="C33" s="183"/>
      <c r="D33" s="183"/>
      <c r="E33" s="180"/>
      <c r="F33" s="2"/>
      <c r="G33" s="2"/>
      <c r="H33" s="2"/>
      <c r="I33" s="2"/>
      <c r="J33" s="2"/>
      <c r="K33" s="2"/>
      <c r="L33" s="2"/>
      <c r="M33" s="2"/>
      <c r="N33" s="2"/>
      <c r="O33" s="2"/>
      <c r="P33" s="2"/>
      <c r="Q33" s="2"/>
      <c r="R33" s="2"/>
      <c r="S33" s="2"/>
      <c r="T33" s="2"/>
      <c r="U33" s="2"/>
      <c r="V33" s="2"/>
      <c r="W33" s="2"/>
      <c r="X33" s="2"/>
      <c r="Y33" s="2"/>
      <c r="Z33" s="2"/>
    </row>
    <row r="34" spans="1:26" ht="15" customHeight="1">
      <c r="A34" s="225" t="s">
        <v>38</v>
      </c>
      <c r="B34" s="183"/>
      <c r="C34" s="183"/>
      <c r="D34" s="180"/>
      <c r="E34" s="20">
        <v>12</v>
      </c>
      <c r="F34" s="2"/>
      <c r="G34" s="2"/>
      <c r="H34" s="2"/>
      <c r="I34" s="2"/>
      <c r="J34" s="2"/>
      <c r="K34" s="2"/>
      <c r="L34" s="2"/>
      <c r="M34" s="2"/>
      <c r="N34" s="2"/>
      <c r="O34" s="2"/>
      <c r="P34" s="2"/>
      <c r="Q34" s="2"/>
      <c r="R34" s="2"/>
      <c r="S34" s="2"/>
      <c r="T34" s="2"/>
      <c r="U34" s="2"/>
      <c r="V34" s="2"/>
      <c r="W34" s="2"/>
      <c r="X34" s="2"/>
      <c r="Y34" s="2"/>
      <c r="Z34" s="2"/>
    </row>
    <row r="35" spans="1:26" ht="15" customHeight="1">
      <c r="A35" s="225" t="s">
        <v>39</v>
      </c>
      <c r="B35" s="183"/>
      <c r="C35" s="183"/>
      <c r="D35" s="180"/>
      <c r="E35" s="20" t="s">
        <v>40</v>
      </c>
      <c r="F35" s="2"/>
      <c r="G35" s="2"/>
      <c r="H35" s="2"/>
      <c r="I35" s="2"/>
      <c r="J35" s="2"/>
      <c r="K35" s="2"/>
      <c r="L35" s="2"/>
      <c r="M35" s="2"/>
      <c r="N35" s="2"/>
      <c r="O35" s="2"/>
      <c r="P35" s="2"/>
      <c r="Q35" s="2"/>
      <c r="R35" s="2"/>
      <c r="S35" s="2"/>
      <c r="T35" s="2"/>
      <c r="U35" s="2"/>
      <c r="V35" s="2"/>
      <c r="W35" s="2"/>
      <c r="X35" s="2"/>
      <c r="Y35" s="2"/>
      <c r="Z35" s="2"/>
    </row>
    <row r="36" spans="1:26" ht="15.75" customHeight="1">
      <c r="A36" s="225" t="s">
        <v>41</v>
      </c>
      <c r="B36" s="183"/>
      <c r="C36" s="183"/>
      <c r="D36" s="180"/>
      <c r="E36" s="21">
        <v>5.9</v>
      </c>
      <c r="F36" s="2"/>
      <c r="G36" s="2"/>
      <c r="H36" s="2"/>
      <c r="I36" s="2"/>
      <c r="J36" s="2"/>
      <c r="K36" s="2"/>
      <c r="L36" s="2"/>
      <c r="M36" s="2"/>
      <c r="N36" s="2"/>
      <c r="O36" s="2"/>
      <c r="P36" s="2"/>
      <c r="Q36" s="2"/>
      <c r="R36" s="2"/>
      <c r="S36" s="2"/>
      <c r="T36" s="2"/>
      <c r="U36" s="2"/>
      <c r="V36" s="2"/>
      <c r="W36" s="2"/>
      <c r="X36" s="2"/>
      <c r="Y36" s="2"/>
      <c r="Z36" s="2"/>
    </row>
    <row r="37" spans="1:26" ht="15.75" customHeight="1">
      <c r="A37" s="222" t="s">
        <v>42</v>
      </c>
      <c r="B37" s="183"/>
      <c r="C37" s="183"/>
      <c r="D37" s="180"/>
      <c r="E37" s="22">
        <v>6.24</v>
      </c>
      <c r="F37" s="2"/>
      <c r="G37" s="2"/>
      <c r="H37" s="2"/>
      <c r="I37" s="2"/>
      <c r="J37" s="2"/>
      <c r="K37" s="2"/>
      <c r="L37" s="2"/>
      <c r="M37" s="2"/>
      <c r="N37" s="2"/>
      <c r="O37" s="2"/>
      <c r="P37" s="2"/>
      <c r="Q37" s="2"/>
      <c r="R37" s="2"/>
      <c r="S37" s="2"/>
      <c r="T37" s="2"/>
      <c r="U37" s="2"/>
      <c r="V37" s="2"/>
      <c r="W37" s="2"/>
      <c r="X37" s="2"/>
      <c r="Y37" s="2"/>
      <c r="Z37" s="2"/>
    </row>
    <row r="38" spans="1:26" ht="15.75" customHeight="1">
      <c r="A38" s="222" t="s">
        <v>43</v>
      </c>
      <c r="B38" s="183"/>
      <c r="C38" s="183"/>
      <c r="D38" s="180"/>
      <c r="E38" s="164">
        <v>0</v>
      </c>
      <c r="F38" s="48"/>
      <c r="G38" s="48"/>
      <c r="H38" s="48"/>
      <c r="I38" s="48"/>
      <c r="J38" s="48"/>
      <c r="K38" s="2"/>
      <c r="L38" s="2"/>
      <c r="M38" s="2"/>
      <c r="N38" s="2"/>
      <c r="O38" s="2"/>
      <c r="P38" s="2"/>
      <c r="Q38" s="2"/>
      <c r="R38" s="2"/>
      <c r="S38" s="2"/>
      <c r="T38" s="2"/>
      <c r="U38" s="2"/>
      <c r="V38" s="2"/>
      <c r="W38" s="2"/>
      <c r="X38" s="2"/>
      <c r="Y38" s="2"/>
      <c r="Z38" s="2"/>
    </row>
    <row r="39" spans="1:26" ht="15.75" customHeight="1">
      <c r="A39" s="189" t="s">
        <v>44</v>
      </c>
      <c r="B39" s="183"/>
      <c r="C39" s="183"/>
      <c r="D39" s="180"/>
      <c r="E39" s="23"/>
      <c r="F39" s="48"/>
      <c r="G39" s="48"/>
      <c r="H39" s="48"/>
      <c r="I39" s="48"/>
      <c r="J39" s="48"/>
      <c r="K39" s="2"/>
      <c r="L39" s="2"/>
      <c r="M39" s="2"/>
      <c r="N39" s="2"/>
      <c r="O39" s="2"/>
      <c r="P39" s="2"/>
      <c r="Q39" s="2"/>
      <c r="R39" s="2"/>
      <c r="S39" s="2"/>
      <c r="T39" s="2"/>
      <c r="U39" s="2"/>
      <c r="V39" s="2"/>
      <c r="W39" s="2"/>
      <c r="X39" s="2"/>
      <c r="Y39" s="2"/>
      <c r="Z39" s="2"/>
    </row>
    <row r="40" spans="1:26" ht="8.25" customHeight="1">
      <c r="A40" s="226"/>
      <c r="B40" s="210"/>
      <c r="C40" s="210"/>
      <c r="D40" s="210"/>
      <c r="E40" s="210"/>
      <c r="F40" s="48"/>
      <c r="G40" s="48"/>
      <c r="H40" s="48"/>
      <c r="I40" s="48"/>
      <c r="J40" s="48"/>
      <c r="K40" s="2"/>
      <c r="L40" s="2"/>
      <c r="M40" s="2"/>
      <c r="N40" s="2"/>
      <c r="O40" s="2"/>
      <c r="P40" s="2"/>
      <c r="Q40" s="2"/>
      <c r="R40" s="2"/>
      <c r="S40" s="2"/>
      <c r="T40" s="2"/>
      <c r="U40" s="2"/>
      <c r="V40" s="2"/>
      <c r="W40" s="2"/>
      <c r="X40" s="2"/>
      <c r="Y40" s="2"/>
      <c r="Z40" s="2"/>
    </row>
    <row r="41" spans="1:26" ht="25.5" customHeight="1">
      <c r="A41" s="194" t="s">
        <v>45</v>
      </c>
      <c r="B41" s="183"/>
      <c r="C41" s="180"/>
      <c r="D41" s="48"/>
      <c r="E41" s="48"/>
      <c r="F41" s="48"/>
      <c r="G41" s="48"/>
      <c r="H41" s="48"/>
      <c r="I41" s="48"/>
      <c r="J41" s="48"/>
      <c r="K41" s="48"/>
      <c r="L41" s="48"/>
      <c r="M41" s="48"/>
      <c r="N41" s="48"/>
      <c r="O41" s="48"/>
      <c r="P41" s="2"/>
      <c r="Q41" s="2"/>
      <c r="R41" s="2"/>
      <c r="S41" s="2"/>
      <c r="T41" s="2"/>
      <c r="U41" s="2"/>
      <c r="V41" s="2"/>
      <c r="W41" s="2"/>
      <c r="X41" s="2"/>
      <c r="Y41" s="2"/>
      <c r="Z41" s="2"/>
    </row>
    <row r="42" spans="1:26" ht="25.5" customHeight="1">
      <c r="A42" s="182" t="s">
        <v>46</v>
      </c>
      <c r="B42" s="183"/>
      <c r="C42" s="180"/>
      <c r="D42" s="48"/>
      <c r="E42" s="48"/>
      <c r="F42" s="48"/>
      <c r="G42" s="48"/>
      <c r="H42" s="48"/>
      <c r="I42" s="48"/>
      <c r="J42" s="48"/>
      <c r="K42" s="48"/>
      <c r="L42" s="48"/>
      <c r="M42" s="48"/>
      <c r="N42" s="48"/>
      <c r="O42" s="48"/>
      <c r="P42" s="2"/>
      <c r="Q42" s="2"/>
      <c r="R42" s="2"/>
      <c r="S42" s="2"/>
      <c r="T42" s="2"/>
      <c r="U42" s="2"/>
      <c r="V42" s="2"/>
      <c r="W42" s="2"/>
      <c r="X42" s="2"/>
      <c r="Y42" s="2"/>
      <c r="Z42" s="2"/>
    </row>
    <row r="43" spans="1:26" ht="15.75" customHeight="1">
      <c r="A43" s="16" t="s">
        <v>47</v>
      </c>
      <c r="B43" s="16" t="s">
        <v>48</v>
      </c>
      <c r="C43" s="16" t="s">
        <v>49</v>
      </c>
      <c r="D43" s="48"/>
      <c r="E43" s="48"/>
      <c r="F43" s="48"/>
      <c r="G43" s="48"/>
      <c r="H43" s="48"/>
      <c r="I43" s="48"/>
      <c r="J43" s="48"/>
      <c r="K43" s="48"/>
      <c r="L43" s="48"/>
      <c r="M43" s="48"/>
      <c r="N43" s="48"/>
      <c r="O43" s="48"/>
      <c r="P43" s="2"/>
      <c r="Q43" s="2"/>
      <c r="R43" s="2"/>
      <c r="S43" s="2"/>
      <c r="T43" s="2"/>
      <c r="U43" s="2"/>
      <c r="V43" s="2"/>
      <c r="W43" s="2"/>
      <c r="X43" s="2"/>
      <c r="Y43" s="2"/>
      <c r="Z43" s="2"/>
    </row>
    <row r="44" spans="1:26" ht="15.75" customHeight="1">
      <c r="A44" s="47" t="s">
        <v>8</v>
      </c>
      <c r="B44" s="43" t="s">
        <v>50</v>
      </c>
      <c r="C44" s="165">
        <v>0</v>
      </c>
      <c r="D44" s="48"/>
      <c r="E44" s="48"/>
      <c r="F44" s="48"/>
      <c r="G44" s="48"/>
      <c r="H44" s="48"/>
      <c r="I44" s="48"/>
      <c r="J44" s="48"/>
      <c r="K44" s="48"/>
      <c r="L44" s="48"/>
      <c r="M44" s="48"/>
      <c r="N44" s="48"/>
      <c r="O44" s="48"/>
      <c r="P44" s="2"/>
      <c r="Q44" s="2"/>
      <c r="R44" s="2"/>
      <c r="S44" s="2"/>
      <c r="T44" s="2"/>
      <c r="U44" s="2"/>
      <c r="V44" s="2"/>
      <c r="W44" s="2"/>
      <c r="X44" s="2"/>
      <c r="Y44" s="2"/>
      <c r="Z44" s="2"/>
    </row>
    <row r="45" spans="1:26" ht="15.75" customHeight="1">
      <c r="A45" s="47" t="s">
        <v>11</v>
      </c>
      <c r="B45" s="43" t="s">
        <v>51</v>
      </c>
      <c r="C45" s="165">
        <v>0</v>
      </c>
      <c r="D45" s="48"/>
      <c r="E45" s="48"/>
      <c r="F45" s="48"/>
      <c r="G45" s="48"/>
      <c r="H45" s="48"/>
      <c r="I45" s="48"/>
      <c r="J45" s="48"/>
      <c r="K45" s="48"/>
      <c r="L45" s="48"/>
      <c r="M45" s="48"/>
      <c r="N45" s="48"/>
      <c r="O45" s="48"/>
      <c r="P45" s="2"/>
      <c r="Q45" s="2"/>
      <c r="R45" s="2"/>
      <c r="S45" s="2"/>
      <c r="T45" s="2"/>
      <c r="U45" s="2"/>
      <c r="V45" s="2"/>
      <c r="W45" s="2"/>
      <c r="X45" s="2"/>
      <c r="Y45" s="2"/>
      <c r="Z45" s="2"/>
    </row>
    <row r="46" spans="1:26" ht="15.75" customHeight="1">
      <c r="A46" s="47" t="s">
        <v>13</v>
      </c>
      <c r="B46" s="43" t="s">
        <v>52</v>
      </c>
      <c r="C46" s="165">
        <v>0</v>
      </c>
      <c r="D46" s="163"/>
      <c r="E46" s="48"/>
      <c r="F46" s="48"/>
      <c r="G46" s="48"/>
      <c r="H46" s="48"/>
      <c r="I46" s="48"/>
      <c r="J46" s="48"/>
      <c r="K46" s="48"/>
      <c r="L46" s="48"/>
      <c r="M46" s="48"/>
      <c r="N46" s="48"/>
      <c r="O46" s="48"/>
      <c r="P46" s="2"/>
      <c r="Q46" s="2"/>
      <c r="R46" s="2"/>
      <c r="S46" s="2"/>
      <c r="T46" s="2"/>
      <c r="U46" s="2"/>
      <c r="V46" s="2"/>
      <c r="W46" s="2"/>
      <c r="X46" s="2"/>
      <c r="Y46" s="2"/>
      <c r="Z46" s="2"/>
    </row>
    <row r="47" spans="1:26" ht="15.75" customHeight="1">
      <c r="A47" s="47" t="s">
        <v>16</v>
      </c>
      <c r="B47" s="43" t="s">
        <v>53</v>
      </c>
      <c r="C47" s="165"/>
      <c r="D47" s="48"/>
      <c r="E47" s="48"/>
      <c r="F47" s="48"/>
      <c r="G47" s="48"/>
      <c r="H47" s="48"/>
      <c r="I47" s="48"/>
      <c r="J47" s="48"/>
      <c r="K47" s="48"/>
      <c r="L47" s="48"/>
      <c r="M47" s="48"/>
      <c r="N47" s="48"/>
      <c r="O47" s="48"/>
      <c r="P47" s="2"/>
      <c r="Q47" s="2"/>
      <c r="R47" s="2"/>
      <c r="S47" s="2"/>
      <c r="T47" s="2"/>
      <c r="U47" s="2"/>
      <c r="V47" s="2"/>
      <c r="W47" s="2"/>
      <c r="X47" s="2"/>
      <c r="Y47" s="2"/>
      <c r="Z47" s="2"/>
    </row>
    <row r="48" spans="1:26" ht="15.75" customHeight="1">
      <c r="A48" s="47" t="s">
        <v>54</v>
      </c>
      <c r="B48" s="43" t="s">
        <v>55</v>
      </c>
      <c r="C48" s="165"/>
      <c r="D48" s="48"/>
      <c r="E48" s="48"/>
      <c r="F48" s="48"/>
      <c r="G48" s="48"/>
      <c r="H48" s="48"/>
      <c r="I48" s="48"/>
      <c r="J48" s="48"/>
      <c r="K48" s="48"/>
      <c r="L48" s="48"/>
      <c r="M48" s="48"/>
      <c r="N48" s="48"/>
      <c r="O48" s="48"/>
      <c r="P48" s="2"/>
      <c r="Q48" s="2"/>
      <c r="R48" s="2"/>
      <c r="S48" s="2"/>
      <c r="T48" s="2"/>
      <c r="U48" s="2"/>
      <c r="V48" s="2"/>
      <c r="W48" s="2"/>
      <c r="X48" s="2"/>
      <c r="Y48" s="2"/>
      <c r="Z48" s="2"/>
    </row>
    <row r="49" spans="1:26" ht="15.75" customHeight="1">
      <c r="A49" s="47" t="s">
        <v>56</v>
      </c>
      <c r="B49" s="43" t="s">
        <v>57</v>
      </c>
      <c r="C49" s="165"/>
      <c r="D49" s="48"/>
      <c r="E49" s="48"/>
      <c r="F49" s="48"/>
      <c r="G49" s="48"/>
      <c r="H49" s="48"/>
      <c r="I49" s="48"/>
      <c r="J49" s="48"/>
      <c r="K49" s="48"/>
      <c r="L49" s="48"/>
      <c r="M49" s="48"/>
      <c r="N49" s="48"/>
      <c r="O49" s="48"/>
      <c r="P49" s="2"/>
      <c r="Q49" s="2"/>
      <c r="R49" s="2"/>
      <c r="S49" s="2"/>
      <c r="T49" s="2"/>
      <c r="U49" s="2"/>
      <c r="V49" s="2"/>
      <c r="W49" s="2"/>
      <c r="X49" s="2"/>
      <c r="Y49" s="2"/>
      <c r="Z49" s="2"/>
    </row>
    <row r="50" spans="1:26" ht="15.75" customHeight="1">
      <c r="A50" s="47" t="s">
        <v>58</v>
      </c>
      <c r="B50" s="43" t="s">
        <v>59</v>
      </c>
      <c r="C50" s="165">
        <v>0</v>
      </c>
      <c r="D50" s="48"/>
      <c r="E50" s="48"/>
      <c r="F50" s="48"/>
      <c r="G50" s="48"/>
      <c r="H50" s="48"/>
      <c r="I50" s="48"/>
      <c r="J50" s="48"/>
      <c r="K50" s="48"/>
      <c r="L50" s="48"/>
      <c r="M50" s="48"/>
      <c r="N50" s="48"/>
      <c r="O50" s="48"/>
      <c r="P50" s="2"/>
      <c r="Q50" s="2"/>
      <c r="R50" s="2"/>
      <c r="S50" s="2"/>
      <c r="T50" s="2"/>
      <c r="U50" s="2"/>
      <c r="V50" s="2"/>
      <c r="W50" s="2"/>
      <c r="X50" s="2"/>
      <c r="Y50" s="2"/>
      <c r="Z50" s="2"/>
    </row>
    <row r="51" spans="1:26" ht="15.75" customHeight="1">
      <c r="A51" s="47" t="s">
        <v>60</v>
      </c>
      <c r="B51" s="43" t="s">
        <v>61</v>
      </c>
      <c r="C51" s="165"/>
      <c r="D51" s="48"/>
      <c r="E51" s="48"/>
      <c r="F51" s="48"/>
      <c r="G51" s="48"/>
      <c r="H51" s="48"/>
      <c r="I51" s="48"/>
      <c r="J51" s="48"/>
      <c r="K51" s="48"/>
      <c r="L51" s="48"/>
      <c r="M51" s="48"/>
      <c r="N51" s="48"/>
      <c r="O51" s="48"/>
      <c r="P51" s="2"/>
      <c r="Q51" s="2"/>
      <c r="R51" s="2"/>
      <c r="S51" s="2"/>
      <c r="T51" s="2"/>
      <c r="U51" s="2"/>
      <c r="V51" s="2"/>
      <c r="W51" s="2"/>
      <c r="X51" s="2"/>
      <c r="Y51" s="2"/>
      <c r="Z51" s="2"/>
    </row>
    <row r="52" spans="1:26" ht="28.5" customHeight="1">
      <c r="A52" s="179" t="s">
        <v>62</v>
      </c>
      <c r="B52" s="180"/>
      <c r="C52" s="24">
        <f>SUM(C44:C51)</f>
        <v>0</v>
      </c>
      <c r="D52" s="48"/>
      <c r="E52" s="48"/>
      <c r="F52" s="48"/>
      <c r="G52" s="48"/>
      <c r="H52" s="48"/>
      <c r="I52" s="48"/>
      <c r="J52" s="48"/>
      <c r="K52" s="48"/>
      <c r="L52" s="48"/>
      <c r="M52" s="48"/>
      <c r="N52" s="48"/>
      <c r="O52" s="48"/>
      <c r="P52" s="2"/>
      <c r="Q52" s="2"/>
      <c r="R52" s="2"/>
      <c r="S52" s="2"/>
      <c r="T52" s="2"/>
      <c r="U52" s="2"/>
      <c r="V52" s="2"/>
      <c r="W52" s="2"/>
      <c r="X52" s="2"/>
      <c r="Y52" s="2"/>
      <c r="Z52" s="2"/>
    </row>
    <row r="53" spans="1:26" ht="15.75" customHeight="1">
      <c r="A53" s="25"/>
      <c r="B53" s="48"/>
      <c r="C53" s="48"/>
      <c r="D53" s="48"/>
      <c r="E53" s="48"/>
      <c r="F53" s="48"/>
      <c r="G53" s="48"/>
      <c r="H53" s="48"/>
      <c r="I53" s="48"/>
      <c r="J53" s="48"/>
      <c r="K53" s="48"/>
      <c r="L53" s="48"/>
      <c r="M53" s="48"/>
      <c r="N53" s="48"/>
      <c r="O53" s="48"/>
      <c r="P53" s="2"/>
      <c r="Q53" s="2"/>
      <c r="R53" s="2"/>
      <c r="S53" s="2"/>
      <c r="T53" s="2"/>
      <c r="U53" s="2"/>
      <c r="V53" s="2"/>
      <c r="W53" s="2"/>
      <c r="X53" s="2"/>
      <c r="Y53" s="2"/>
      <c r="Z53" s="2"/>
    </row>
    <row r="54" spans="1:26" ht="15.75" customHeight="1">
      <c r="A54" s="186" t="s">
        <v>63</v>
      </c>
      <c r="B54" s="183"/>
      <c r="C54" s="180"/>
      <c r="D54" s="48"/>
      <c r="E54" s="48"/>
      <c r="F54" s="48"/>
      <c r="G54" s="48"/>
      <c r="H54" s="48"/>
      <c r="I54" s="48"/>
      <c r="J54" s="48"/>
      <c r="K54" s="48"/>
      <c r="L54" s="48"/>
      <c r="M54" s="48"/>
      <c r="N54" s="48"/>
      <c r="O54" s="48"/>
      <c r="P54" s="2"/>
      <c r="Q54" s="2"/>
      <c r="R54" s="2"/>
      <c r="S54" s="2"/>
      <c r="T54" s="2"/>
      <c r="U54" s="2"/>
      <c r="V54" s="2"/>
      <c r="W54" s="2"/>
      <c r="X54" s="2"/>
      <c r="Y54" s="2"/>
      <c r="Z54" s="2"/>
    </row>
    <row r="55" spans="1:26" ht="15.75" customHeight="1">
      <c r="A55" s="26" t="s">
        <v>47</v>
      </c>
      <c r="B55" s="26" t="s">
        <v>48</v>
      </c>
      <c r="C55" s="26" t="s">
        <v>49</v>
      </c>
      <c r="D55" s="48"/>
      <c r="E55" s="48"/>
      <c r="F55" s="48"/>
      <c r="G55" s="48"/>
      <c r="H55" s="48"/>
      <c r="I55" s="48"/>
      <c r="J55" s="48"/>
      <c r="K55" s="48"/>
      <c r="L55" s="48"/>
      <c r="M55" s="48"/>
      <c r="N55" s="48"/>
      <c r="O55" s="48"/>
      <c r="P55" s="2"/>
      <c r="Q55" s="2"/>
      <c r="R55" s="2"/>
      <c r="S55" s="2"/>
      <c r="T55" s="2"/>
      <c r="U55" s="2"/>
      <c r="V55" s="2"/>
      <c r="W55" s="2"/>
      <c r="X55" s="2"/>
      <c r="Y55" s="2"/>
      <c r="Z55" s="2"/>
    </row>
    <row r="56" spans="1:26" ht="15.75" customHeight="1">
      <c r="A56" s="47" t="s">
        <v>8</v>
      </c>
      <c r="B56" s="43" t="s">
        <v>50</v>
      </c>
      <c r="C56" s="165">
        <v>0</v>
      </c>
      <c r="D56" s="48"/>
      <c r="E56" s="48"/>
      <c r="F56" s="48"/>
      <c r="G56" s="48"/>
      <c r="H56" s="48"/>
      <c r="I56" s="48"/>
      <c r="J56" s="48"/>
      <c r="K56" s="48"/>
      <c r="L56" s="48"/>
      <c r="M56" s="48"/>
      <c r="N56" s="48"/>
      <c r="O56" s="48"/>
      <c r="P56" s="2"/>
      <c r="Q56" s="2"/>
      <c r="R56" s="2"/>
      <c r="S56" s="2"/>
      <c r="T56" s="2"/>
      <c r="U56" s="2"/>
      <c r="V56" s="2"/>
      <c r="W56" s="2"/>
      <c r="X56" s="2"/>
      <c r="Y56" s="2"/>
      <c r="Z56" s="2"/>
    </row>
    <row r="57" spans="1:26" ht="15.75" customHeight="1">
      <c r="A57" s="47" t="s">
        <v>11</v>
      </c>
      <c r="B57" s="43" t="s">
        <v>51</v>
      </c>
      <c r="C57" s="165">
        <v>0</v>
      </c>
      <c r="D57" s="48"/>
      <c r="E57" s="48"/>
      <c r="F57" s="48"/>
      <c r="G57" s="48"/>
      <c r="H57" s="48"/>
      <c r="I57" s="48"/>
      <c r="J57" s="48"/>
      <c r="K57" s="48"/>
      <c r="L57" s="48"/>
      <c r="M57" s="48"/>
      <c r="N57" s="48"/>
      <c r="O57" s="48"/>
      <c r="P57" s="2"/>
      <c r="Q57" s="2"/>
      <c r="R57" s="2"/>
      <c r="S57" s="2"/>
      <c r="T57" s="2"/>
      <c r="U57" s="2"/>
      <c r="V57" s="2"/>
      <c r="W57" s="2"/>
      <c r="X57" s="2"/>
      <c r="Y57" s="2"/>
      <c r="Z57" s="2"/>
    </row>
    <row r="58" spans="1:26" ht="15.75" customHeight="1">
      <c r="A58" s="47" t="s">
        <v>13</v>
      </c>
      <c r="B58" s="43" t="s">
        <v>52</v>
      </c>
      <c r="C58" s="165"/>
      <c r="D58" s="48"/>
      <c r="E58" s="48"/>
      <c r="F58" s="48"/>
      <c r="G58" s="48"/>
      <c r="H58" s="48"/>
      <c r="I58" s="48"/>
      <c r="J58" s="48"/>
      <c r="K58" s="48"/>
      <c r="L58" s="48"/>
      <c r="M58" s="48"/>
      <c r="N58" s="48"/>
      <c r="O58" s="48"/>
      <c r="P58" s="2"/>
      <c r="Q58" s="2"/>
      <c r="R58" s="2"/>
      <c r="S58" s="2"/>
      <c r="T58" s="2"/>
      <c r="U58" s="2"/>
      <c r="V58" s="2"/>
      <c r="W58" s="2"/>
      <c r="X58" s="2"/>
      <c r="Y58" s="2"/>
      <c r="Z58" s="2"/>
    </row>
    <row r="59" spans="1:26" ht="15.75" customHeight="1">
      <c r="A59" s="47" t="s">
        <v>16</v>
      </c>
      <c r="B59" s="43" t="s">
        <v>53</v>
      </c>
      <c r="C59" s="165"/>
      <c r="D59" s="48"/>
      <c r="E59" s="48"/>
      <c r="F59" s="48"/>
      <c r="G59" s="48"/>
      <c r="H59" s="48"/>
      <c r="I59" s="48"/>
      <c r="J59" s="48"/>
      <c r="K59" s="48"/>
      <c r="L59" s="48"/>
      <c r="M59" s="48"/>
      <c r="N59" s="48"/>
      <c r="O59" s="48"/>
      <c r="P59" s="2"/>
      <c r="Q59" s="2"/>
      <c r="R59" s="2"/>
      <c r="S59" s="2"/>
      <c r="T59" s="2"/>
      <c r="U59" s="2"/>
      <c r="V59" s="2"/>
      <c r="W59" s="2"/>
      <c r="X59" s="2"/>
      <c r="Y59" s="2"/>
      <c r="Z59" s="2"/>
    </row>
    <row r="60" spans="1:26" ht="15.75" customHeight="1">
      <c r="A60" s="47" t="s">
        <v>54</v>
      </c>
      <c r="B60" s="43" t="s">
        <v>55</v>
      </c>
      <c r="C60" s="165"/>
      <c r="D60" s="48"/>
      <c r="E60" s="48"/>
      <c r="F60" s="48"/>
      <c r="G60" s="48"/>
      <c r="H60" s="48"/>
      <c r="I60" s="48"/>
      <c r="J60" s="48"/>
      <c r="K60" s="48"/>
      <c r="L60" s="48"/>
      <c r="M60" s="48"/>
      <c r="N60" s="48"/>
      <c r="O60" s="48"/>
      <c r="P60" s="2"/>
      <c r="Q60" s="2"/>
      <c r="R60" s="2"/>
      <c r="S60" s="2"/>
      <c r="T60" s="2"/>
      <c r="U60" s="2"/>
      <c r="V60" s="2"/>
      <c r="W60" s="2"/>
      <c r="X60" s="2"/>
      <c r="Y60" s="2"/>
      <c r="Z60" s="2"/>
    </row>
    <row r="61" spans="1:26" ht="15.75" customHeight="1">
      <c r="A61" s="47" t="s">
        <v>56</v>
      </c>
      <c r="B61" s="43" t="s">
        <v>57</v>
      </c>
      <c r="C61" s="165"/>
      <c r="D61" s="48"/>
      <c r="E61" s="48"/>
      <c r="F61" s="48"/>
      <c r="G61" s="48"/>
      <c r="H61" s="48"/>
      <c r="I61" s="48"/>
      <c r="J61" s="48"/>
      <c r="K61" s="48"/>
      <c r="L61" s="48"/>
      <c r="M61" s="48"/>
      <c r="N61" s="48"/>
      <c r="O61" s="48"/>
      <c r="P61" s="2"/>
      <c r="Q61" s="2"/>
      <c r="R61" s="2"/>
      <c r="S61" s="2"/>
      <c r="T61" s="2"/>
      <c r="U61" s="2"/>
      <c r="V61" s="2"/>
      <c r="W61" s="2"/>
      <c r="X61" s="2"/>
      <c r="Y61" s="2"/>
      <c r="Z61" s="2"/>
    </row>
    <row r="62" spans="1:26" ht="15.75" customHeight="1">
      <c r="A62" s="47" t="s">
        <v>58</v>
      </c>
      <c r="B62" s="43" t="s">
        <v>59</v>
      </c>
      <c r="C62" s="165"/>
      <c r="D62" s="48"/>
      <c r="E62" s="48"/>
      <c r="F62" s="48"/>
      <c r="G62" s="48"/>
      <c r="H62" s="48"/>
      <c r="I62" s="48"/>
      <c r="J62" s="48"/>
      <c r="K62" s="48"/>
      <c r="L62" s="48"/>
      <c r="M62" s="48"/>
      <c r="N62" s="48"/>
      <c r="O62" s="48"/>
      <c r="P62" s="2"/>
      <c r="Q62" s="2"/>
      <c r="R62" s="2"/>
      <c r="S62" s="2"/>
      <c r="T62" s="2"/>
      <c r="U62" s="2"/>
      <c r="V62" s="2"/>
      <c r="W62" s="2"/>
      <c r="X62" s="2"/>
      <c r="Y62" s="2"/>
      <c r="Z62" s="2"/>
    </row>
    <row r="63" spans="1:26" ht="15.75" customHeight="1">
      <c r="A63" s="47" t="s">
        <v>60</v>
      </c>
      <c r="B63" s="43" t="s">
        <v>61</v>
      </c>
      <c r="C63" s="165"/>
      <c r="D63" s="48"/>
      <c r="E63" s="48"/>
      <c r="F63" s="48"/>
      <c r="G63" s="48"/>
      <c r="H63" s="48"/>
      <c r="I63" s="48"/>
      <c r="J63" s="48"/>
      <c r="K63" s="48"/>
      <c r="L63" s="48"/>
      <c r="M63" s="48"/>
      <c r="N63" s="48"/>
      <c r="O63" s="48"/>
      <c r="P63" s="2"/>
      <c r="Q63" s="2"/>
      <c r="R63" s="2"/>
      <c r="S63" s="2"/>
      <c r="T63" s="2"/>
      <c r="U63" s="2"/>
      <c r="V63" s="2"/>
      <c r="W63" s="2"/>
      <c r="X63" s="2"/>
      <c r="Y63" s="2"/>
      <c r="Z63" s="2"/>
    </row>
    <row r="64" spans="1:26" ht="15.75" customHeight="1">
      <c r="A64" s="181" t="s">
        <v>62</v>
      </c>
      <c r="B64" s="180"/>
      <c r="C64" s="27">
        <f>SUM(C56:C63)</f>
        <v>0</v>
      </c>
      <c r="D64" s="48"/>
      <c r="E64" s="48"/>
      <c r="F64" s="48"/>
      <c r="G64" s="48"/>
      <c r="H64" s="48"/>
      <c r="I64" s="48"/>
      <c r="J64" s="48"/>
      <c r="K64" s="48"/>
      <c r="L64" s="48"/>
      <c r="M64" s="48"/>
      <c r="N64" s="48"/>
      <c r="O64" s="48"/>
      <c r="P64" s="2"/>
      <c r="Q64" s="2"/>
      <c r="R64" s="2"/>
      <c r="S64" s="2"/>
      <c r="T64" s="2"/>
      <c r="U64" s="2"/>
      <c r="V64" s="2"/>
      <c r="W64" s="2"/>
      <c r="X64" s="2"/>
      <c r="Y64" s="2"/>
      <c r="Z64" s="2"/>
    </row>
    <row r="65" spans="1:26" ht="15.75" customHeight="1">
      <c r="A65" s="25"/>
      <c r="B65" s="48"/>
      <c r="C65" s="48"/>
      <c r="D65" s="48"/>
      <c r="E65" s="48"/>
      <c r="F65" s="48"/>
      <c r="G65" s="48"/>
      <c r="H65" s="48"/>
      <c r="I65" s="48"/>
      <c r="J65" s="48"/>
      <c r="K65" s="48"/>
      <c r="L65" s="48"/>
      <c r="M65" s="48"/>
      <c r="N65" s="48"/>
      <c r="O65" s="48"/>
      <c r="P65" s="2"/>
      <c r="Q65" s="2"/>
      <c r="R65" s="2"/>
      <c r="S65" s="2"/>
      <c r="T65" s="2"/>
      <c r="U65" s="2"/>
      <c r="V65" s="2"/>
      <c r="W65" s="2"/>
      <c r="X65" s="2"/>
      <c r="Y65" s="2"/>
      <c r="Z65" s="2"/>
    </row>
    <row r="66" spans="1:26" ht="15.75" customHeight="1">
      <c r="A66" s="182" t="s">
        <v>64</v>
      </c>
      <c r="B66" s="183"/>
      <c r="C66" s="180"/>
      <c r="D66" s="48"/>
      <c r="E66" s="48"/>
      <c r="F66" s="48"/>
      <c r="G66" s="48"/>
      <c r="H66" s="48"/>
      <c r="I66" s="48"/>
      <c r="J66" s="48"/>
      <c r="K66" s="48"/>
      <c r="L66" s="48"/>
      <c r="M66" s="48"/>
      <c r="N66" s="48"/>
      <c r="O66" s="48"/>
      <c r="P66" s="2"/>
      <c r="Q66" s="2"/>
      <c r="R66" s="2"/>
      <c r="S66" s="2"/>
      <c r="T66" s="2"/>
      <c r="U66" s="2"/>
      <c r="V66" s="2"/>
      <c r="W66" s="2"/>
      <c r="X66" s="2"/>
      <c r="Y66" s="2"/>
      <c r="Z66" s="2"/>
    </row>
    <row r="67" spans="1:26" ht="15.75" customHeight="1">
      <c r="A67" s="16" t="s">
        <v>65</v>
      </c>
      <c r="B67" s="16" t="s">
        <v>66</v>
      </c>
      <c r="C67" s="16" t="s">
        <v>49</v>
      </c>
      <c r="D67" s="48"/>
      <c r="E67" s="48"/>
      <c r="F67" s="48"/>
      <c r="G67" s="48"/>
      <c r="H67" s="48"/>
      <c r="I67" s="48"/>
      <c r="J67" s="48"/>
      <c r="K67" s="48"/>
      <c r="L67" s="48"/>
      <c r="M67" s="48"/>
      <c r="N67" s="48"/>
      <c r="O67" s="48"/>
      <c r="P67" s="2"/>
      <c r="Q67" s="2"/>
      <c r="R67" s="2"/>
      <c r="S67" s="2"/>
      <c r="T67" s="2"/>
      <c r="U67" s="2"/>
      <c r="V67" s="2"/>
      <c r="W67" s="2"/>
      <c r="X67" s="2"/>
      <c r="Y67" s="2"/>
      <c r="Z67" s="2"/>
    </row>
    <row r="68" spans="1:26" ht="15.75" customHeight="1">
      <c r="A68" s="47" t="s">
        <v>8</v>
      </c>
      <c r="B68" s="43" t="s">
        <v>67</v>
      </c>
      <c r="C68" s="165">
        <v>0</v>
      </c>
      <c r="D68" s="48"/>
      <c r="E68" s="48"/>
      <c r="F68" s="48"/>
      <c r="G68" s="48"/>
      <c r="H68" s="48"/>
      <c r="I68" s="48"/>
      <c r="J68" s="48"/>
      <c r="K68" s="48"/>
      <c r="L68" s="48"/>
      <c r="M68" s="48"/>
      <c r="N68" s="48"/>
      <c r="O68" s="48"/>
      <c r="P68" s="2"/>
      <c r="Q68" s="2"/>
      <c r="R68" s="2"/>
      <c r="S68" s="2"/>
      <c r="T68" s="2"/>
      <c r="U68" s="2"/>
      <c r="V68" s="2"/>
      <c r="W68" s="2"/>
      <c r="X68" s="2"/>
      <c r="Y68" s="2"/>
      <c r="Z68" s="2"/>
    </row>
    <row r="69" spans="1:26" ht="15.75" customHeight="1">
      <c r="A69" s="47" t="s">
        <v>68</v>
      </c>
      <c r="B69" s="43" t="s">
        <v>69</v>
      </c>
      <c r="C69" s="165">
        <v>0</v>
      </c>
      <c r="D69" s="48"/>
      <c r="E69" s="48"/>
      <c r="F69" s="48"/>
      <c r="G69" s="48"/>
      <c r="H69" s="48"/>
      <c r="I69" s="48"/>
      <c r="J69" s="48"/>
      <c r="K69" s="48"/>
      <c r="L69" s="48"/>
      <c r="M69" s="48"/>
      <c r="N69" s="48"/>
      <c r="O69" s="48"/>
      <c r="P69" s="2"/>
      <c r="Q69" s="2"/>
      <c r="R69" s="2"/>
      <c r="S69" s="2"/>
      <c r="T69" s="2"/>
      <c r="U69" s="2"/>
      <c r="V69" s="2"/>
      <c r="W69" s="2"/>
      <c r="X69" s="2"/>
      <c r="Y69" s="2"/>
      <c r="Z69" s="2"/>
    </row>
    <row r="70" spans="1:26" ht="30">
      <c r="A70" s="47" t="s">
        <v>11</v>
      </c>
      <c r="B70" s="43" t="s">
        <v>70</v>
      </c>
      <c r="C70" s="165">
        <v>0</v>
      </c>
      <c r="D70" s="48"/>
      <c r="E70" s="48"/>
      <c r="F70" s="48"/>
      <c r="G70" s="48"/>
      <c r="H70" s="48"/>
      <c r="I70" s="48"/>
      <c r="J70" s="48"/>
      <c r="K70" s="48"/>
      <c r="L70" s="48"/>
      <c r="M70" s="48"/>
      <c r="N70" s="48"/>
      <c r="O70" s="48"/>
      <c r="P70" s="2"/>
      <c r="Q70" s="2"/>
      <c r="R70" s="2"/>
      <c r="S70" s="2"/>
      <c r="T70" s="2"/>
      <c r="U70" s="2"/>
      <c r="V70" s="2"/>
      <c r="W70" s="2"/>
      <c r="X70" s="2"/>
      <c r="Y70" s="2"/>
      <c r="Z70" s="2"/>
    </row>
    <row r="71" spans="1:26" ht="15.75" customHeight="1">
      <c r="A71" s="47" t="s">
        <v>13</v>
      </c>
      <c r="B71" s="43" t="s">
        <v>71</v>
      </c>
      <c r="C71" s="165"/>
      <c r="D71" s="48"/>
      <c r="E71" s="48"/>
      <c r="F71" s="48"/>
      <c r="G71" s="48"/>
      <c r="H71" s="48"/>
      <c r="I71" s="48"/>
      <c r="J71" s="48"/>
      <c r="K71" s="48"/>
      <c r="L71" s="48"/>
      <c r="M71" s="48"/>
      <c r="N71" s="48"/>
      <c r="O71" s="48"/>
      <c r="P71" s="2"/>
      <c r="Q71" s="2"/>
      <c r="R71" s="2"/>
      <c r="S71" s="2"/>
      <c r="T71" s="2"/>
      <c r="U71" s="2"/>
      <c r="V71" s="2"/>
      <c r="W71" s="2"/>
      <c r="X71" s="2"/>
      <c r="Y71" s="2"/>
      <c r="Z71" s="2"/>
    </row>
    <row r="72" spans="1:26" ht="15.75" customHeight="1">
      <c r="A72" s="47" t="s">
        <v>16</v>
      </c>
      <c r="B72" s="43" t="s">
        <v>72</v>
      </c>
      <c r="C72" s="165"/>
      <c r="D72" s="48"/>
      <c r="E72" s="48"/>
      <c r="F72" s="48"/>
      <c r="G72" s="48"/>
      <c r="H72" s="48"/>
      <c r="I72" s="48"/>
      <c r="J72" s="48"/>
      <c r="K72" s="48"/>
      <c r="L72" s="48"/>
      <c r="M72" s="48"/>
      <c r="N72" s="48"/>
      <c r="O72" s="48"/>
      <c r="P72" s="2"/>
      <c r="Q72" s="2"/>
      <c r="R72" s="2"/>
      <c r="S72" s="2"/>
      <c r="T72" s="2"/>
      <c r="U72" s="2"/>
      <c r="V72" s="2"/>
      <c r="W72" s="2"/>
      <c r="X72" s="2"/>
      <c r="Y72" s="2"/>
      <c r="Z72" s="2"/>
    </row>
    <row r="73" spans="1:26" ht="35.25" customHeight="1">
      <c r="A73" s="47" t="s">
        <v>54</v>
      </c>
      <c r="B73" s="43" t="s">
        <v>73</v>
      </c>
      <c r="C73" s="165"/>
      <c r="D73" s="48"/>
      <c r="E73" s="48"/>
      <c r="F73" s="48"/>
      <c r="G73" s="48"/>
      <c r="H73" s="48"/>
      <c r="I73" s="48"/>
      <c r="J73" s="48"/>
      <c r="K73" s="48"/>
      <c r="L73" s="48"/>
      <c r="M73" s="48"/>
      <c r="N73" s="48"/>
      <c r="O73" s="48"/>
      <c r="P73" s="2"/>
      <c r="Q73" s="2"/>
      <c r="R73" s="2"/>
      <c r="S73" s="2"/>
      <c r="T73" s="2"/>
      <c r="U73" s="2"/>
      <c r="V73" s="2"/>
      <c r="W73" s="2"/>
      <c r="X73" s="2"/>
      <c r="Y73" s="2"/>
      <c r="Z73" s="2"/>
    </row>
    <row r="74" spans="1:26" ht="15.75" customHeight="1">
      <c r="A74" s="47" t="s">
        <v>56</v>
      </c>
      <c r="B74" s="43" t="s">
        <v>61</v>
      </c>
      <c r="C74" s="165">
        <v>0</v>
      </c>
      <c r="D74" s="48"/>
      <c r="E74" s="48"/>
      <c r="F74" s="48"/>
      <c r="G74" s="48"/>
      <c r="H74" s="48"/>
      <c r="I74" s="48"/>
      <c r="J74" s="48"/>
      <c r="K74" s="48"/>
      <c r="L74" s="48"/>
      <c r="M74" s="48"/>
      <c r="N74" s="48"/>
      <c r="O74" s="48"/>
      <c r="P74" s="2"/>
      <c r="Q74" s="2"/>
      <c r="R74" s="2"/>
      <c r="S74" s="2"/>
      <c r="T74" s="2"/>
      <c r="U74" s="2"/>
      <c r="V74" s="2"/>
      <c r="W74" s="2"/>
      <c r="X74" s="2"/>
      <c r="Y74" s="2"/>
      <c r="Z74" s="2"/>
    </row>
    <row r="75" spans="1:26" ht="15.75" customHeight="1">
      <c r="A75" s="179" t="s">
        <v>74</v>
      </c>
      <c r="B75" s="180"/>
      <c r="C75" s="24">
        <f>SUM(C68:C74)</f>
        <v>0</v>
      </c>
      <c r="D75" s="48"/>
      <c r="E75" s="48"/>
      <c r="F75" s="48"/>
      <c r="G75" s="48"/>
      <c r="H75" s="48"/>
      <c r="I75" s="48"/>
      <c r="J75" s="48"/>
      <c r="K75" s="48"/>
      <c r="L75" s="48"/>
      <c r="M75" s="48"/>
      <c r="N75" s="48"/>
      <c r="O75" s="48"/>
      <c r="P75" s="2"/>
      <c r="Q75" s="2"/>
      <c r="R75" s="2"/>
      <c r="S75" s="2"/>
      <c r="T75" s="2"/>
      <c r="U75" s="2"/>
      <c r="V75" s="2"/>
      <c r="W75" s="2"/>
      <c r="X75" s="2"/>
      <c r="Y75" s="2"/>
      <c r="Z75" s="2"/>
    </row>
    <row r="76" spans="1:26" ht="15.75" customHeight="1">
      <c r="A76" s="25"/>
      <c r="B76" s="48"/>
      <c r="C76" s="48"/>
      <c r="D76" s="48"/>
      <c r="E76" s="48"/>
      <c r="F76" s="48"/>
      <c r="G76" s="48"/>
      <c r="H76" s="48"/>
      <c r="I76" s="48"/>
      <c r="J76" s="48"/>
      <c r="K76" s="48"/>
      <c r="L76" s="48"/>
      <c r="M76" s="48"/>
      <c r="N76" s="48"/>
      <c r="O76" s="48"/>
      <c r="P76" s="2"/>
      <c r="Q76" s="2"/>
      <c r="R76" s="2"/>
      <c r="S76" s="2"/>
      <c r="T76" s="2"/>
      <c r="U76" s="2"/>
      <c r="V76" s="2"/>
      <c r="W76" s="2"/>
      <c r="X76" s="2"/>
      <c r="Y76" s="2"/>
      <c r="Z76" s="2"/>
    </row>
    <row r="77" spans="1:26" ht="15.75" customHeight="1">
      <c r="A77" s="186" t="s">
        <v>75</v>
      </c>
      <c r="B77" s="183"/>
      <c r="C77" s="180"/>
      <c r="D77" s="48"/>
      <c r="E77" s="48"/>
      <c r="F77" s="48"/>
      <c r="G77" s="48"/>
      <c r="H77" s="48"/>
      <c r="I77" s="48"/>
      <c r="J77" s="48"/>
      <c r="K77" s="48"/>
      <c r="L77" s="48"/>
      <c r="M77" s="48"/>
      <c r="N77" s="48"/>
      <c r="O77" s="48"/>
      <c r="P77" s="2"/>
      <c r="Q77" s="2"/>
      <c r="R77" s="2"/>
      <c r="S77" s="2"/>
      <c r="T77" s="2"/>
      <c r="U77" s="2"/>
      <c r="V77" s="2"/>
      <c r="W77" s="2"/>
      <c r="X77" s="2"/>
      <c r="Y77" s="2"/>
      <c r="Z77" s="2"/>
    </row>
    <row r="78" spans="1:26" ht="18.75" customHeight="1">
      <c r="A78" s="26" t="s">
        <v>65</v>
      </c>
      <c r="B78" s="26" t="s">
        <v>66</v>
      </c>
      <c r="C78" s="26" t="s">
        <v>49</v>
      </c>
      <c r="D78" s="48"/>
      <c r="E78" s="48"/>
      <c r="F78" s="48"/>
      <c r="G78" s="48"/>
      <c r="H78" s="48"/>
      <c r="I78" s="48"/>
      <c r="J78" s="48"/>
      <c r="K78" s="48"/>
      <c r="L78" s="48"/>
      <c r="M78" s="48"/>
      <c r="N78" s="48"/>
      <c r="O78" s="48"/>
      <c r="P78" s="2"/>
      <c r="Q78" s="2"/>
      <c r="R78" s="2"/>
      <c r="S78" s="2"/>
      <c r="T78" s="2"/>
      <c r="U78" s="2"/>
      <c r="V78" s="2"/>
      <c r="W78" s="2"/>
      <c r="X78" s="2"/>
      <c r="Y78" s="2"/>
      <c r="Z78" s="2"/>
    </row>
    <row r="79" spans="1:26" ht="15.75" customHeight="1">
      <c r="A79" s="47" t="s">
        <v>8</v>
      </c>
      <c r="B79" s="43" t="s">
        <v>67</v>
      </c>
      <c r="C79" s="165">
        <v>0</v>
      </c>
      <c r="D79" s="48"/>
      <c r="E79" s="48"/>
      <c r="F79" s="48"/>
      <c r="G79" s="48"/>
      <c r="H79" s="48"/>
      <c r="I79" s="48"/>
      <c r="J79" s="48"/>
      <c r="K79" s="48"/>
      <c r="L79" s="48"/>
      <c r="M79" s="48"/>
      <c r="N79" s="48"/>
      <c r="O79" s="48"/>
      <c r="P79" s="2"/>
      <c r="Q79" s="2"/>
      <c r="R79" s="2"/>
      <c r="S79" s="2"/>
      <c r="T79" s="2"/>
      <c r="U79" s="2"/>
      <c r="V79" s="2"/>
      <c r="W79" s="2"/>
      <c r="X79" s="2"/>
      <c r="Y79" s="2"/>
      <c r="Z79" s="2"/>
    </row>
    <row r="80" spans="1:26" ht="15.75" customHeight="1">
      <c r="A80" s="47" t="s">
        <v>68</v>
      </c>
      <c r="B80" s="43" t="s">
        <v>69</v>
      </c>
      <c r="C80" s="165"/>
      <c r="D80" s="48"/>
      <c r="E80" s="48"/>
      <c r="F80" s="48"/>
      <c r="G80" s="48"/>
      <c r="H80" s="48"/>
      <c r="I80" s="48"/>
      <c r="J80" s="48"/>
      <c r="K80" s="48"/>
      <c r="L80" s="48"/>
      <c r="M80" s="48"/>
      <c r="N80" s="48"/>
      <c r="O80" s="48"/>
      <c r="P80" s="2"/>
      <c r="Q80" s="2"/>
      <c r="R80" s="2"/>
      <c r="S80" s="2"/>
      <c r="T80" s="2"/>
      <c r="U80" s="2"/>
      <c r="V80" s="2"/>
      <c r="W80" s="2"/>
      <c r="X80" s="2"/>
      <c r="Y80" s="2"/>
      <c r="Z80" s="2"/>
    </row>
    <row r="81" spans="1:26" ht="30">
      <c r="A81" s="47" t="s">
        <v>11</v>
      </c>
      <c r="B81" s="43" t="s">
        <v>70</v>
      </c>
      <c r="C81" s="165">
        <v>0</v>
      </c>
      <c r="D81" s="48"/>
      <c r="E81" s="48"/>
      <c r="F81" s="48"/>
      <c r="G81" s="48"/>
      <c r="H81" s="48"/>
      <c r="I81" s="48"/>
      <c r="J81" s="48"/>
      <c r="K81" s="48"/>
      <c r="L81" s="48"/>
      <c r="M81" s="48"/>
      <c r="N81" s="48"/>
      <c r="O81" s="48"/>
      <c r="P81" s="2"/>
      <c r="Q81" s="2"/>
      <c r="R81" s="2"/>
      <c r="S81" s="2"/>
      <c r="T81" s="2"/>
      <c r="U81" s="2"/>
      <c r="V81" s="2"/>
      <c r="W81" s="2"/>
      <c r="X81" s="2"/>
      <c r="Y81" s="2"/>
      <c r="Z81" s="2"/>
    </row>
    <row r="82" spans="1:26" ht="15.75" customHeight="1">
      <c r="A82" s="47" t="s">
        <v>13</v>
      </c>
      <c r="B82" s="43" t="s">
        <v>71</v>
      </c>
      <c r="C82" s="165"/>
      <c r="D82" s="48"/>
      <c r="E82" s="48"/>
      <c r="F82" s="48"/>
      <c r="G82" s="48"/>
      <c r="H82" s="48"/>
      <c r="I82" s="48"/>
      <c r="J82" s="48"/>
      <c r="K82" s="48"/>
      <c r="L82" s="48"/>
      <c r="M82" s="48"/>
      <c r="N82" s="48"/>
      <c r="O82" s="48"/>
      <c r="P82" s="2"/>
      <c r="Q82" s="2"/>
      <c r="R82" s="2"/>
      <c r="S82" s="2"/>
      <c r="T82" s="2"/>
      <c r="U82" s="2"/>
      <c r="V82" s="2"/>
      <c r="W82" s="2"/>
      <c r="X82" s="2"/>
      <c r="Y82" s="2"/>
      <c r="Z82" s="2"/>
    </row>
    <row r="83" spans="1:26" ht="15.75" customHeight="1">
      <c r="A83" s="47" t="s">
        <v>16</v>
      </c>
      <c r="B83" s="43" t="s">
        <v>72</v>
      </c>
      <c r="C83" s="165"/>
      <c r="D83" s="48"/>
      <c r="E83" s="48"/>
      <c r="F83" s="48"/>
      <c r="G83" s="48"/>
      <c r="H83" s="48"/>
      <c r="I83" s="48"/>
      <c r="J83" s="48"/>
      <c r="K83" s="48"/>
      <c r="L83" s="48"/>
      <c r="M83" s="48"/>
      <c r="N83" s="48"/>
      <c r="O83" s="48"/>
      <c r="P83" s="2"/>
      <c r="Q83" s="2"/>
      <c r="R83" s="2"/>
      <c r="S83" s="2"/>
      <c r="T83" s="2"/>
      <c r="U83" s="2"/>
      <c r="V83" s="2"/>
      <c r="W83" s="2"/>
      <c r="X83" s="2"/>
      <c r="Y83" s="2"/>
      <c r="Z83" s="2"/>
    </row>
    <row r="84" spans="1:26" ht="15.75" customHeight="1">
      <c r="A84" s="47" t="s">
        <v>54</v>
      </c>
      <c r="B84" s="43" t="s">
        <v>73</v>
      </c>
      <c r="C84" s="165"/>
      <c r="D84" s="48"/>
      <c r="E84" s="48"/>
      <c r="F84" s="48"/>
      <c r="G84" s="48"/>
      <c r="H84" s="48"/>
      <c r="I84" s="48"/>
      <c r="J84" s="48"/>
      <c r="K84" s="48"/>
      <c r="L84" s="48"/>
      <c r="M84" s="48"/>
      <c r="N84" s="48"/>
      <c r="O84" s="48"/>
      <c r="P84" s="2"/>
      <c r="Q84" s="2"/>
      <c r="R84" s="2"/>
      <c r="S84" s="2"/>
      <c r="T84" s="2"/>
      <c r="U84" s="2"/>
      <c r="V84" s="2"/>
      <c r="W84" s="2"/>
      <c r="X84" s="2"/>
      <c r="Y84" s="2"/>
      <c r="Z84" s="2"/>
    </row>
    <row r="85" spans="1:26" ht="15.75" customHeight="1">
      <c r="A85" s="47" t="s">
        <v>56</v>
      </c>
      <c r="B85" s="43" t="s">
        <v>61</v>
      </c>
      <c r="C85" s="165">
        <v>0</v>
      </c>
      <c r="D85" s="48"/>
      <c r="E85" s="48"/>
      <c r="F85" s="48"/>
      <c r="G85" s="48"/>
      <c r="H85" s="48"/>
      <c r="I85" s="48"/>
      <c r="J85" s="48"/>
      <c r="K85" s="48"/>
      <c r="L85" s="48"/>
      <c r="M85" s="48"/>
      <c r="N85" s="48"/>
      <c r="O85" s="48"/>
      <c r="P85" s="2"/>
      <c r="Q85" s="2"/>
      <c r="R85" s="2"/>
      <c r="S85" s="2"/>
      <c r="T85" s="2"/>
      <c r="U85" s="2"/>
      <c r="V85" s="2"/>
      <c r="W85" s="2"/>
      <c r="X85" s="2"/>
      <c r="Y85" s="2"/>
      <c r="Z85" s="2"/>
    </row>
    <row r="86" spans="1:26" ht="15.75" customHeight="1">
      <c r="A86" s="181" t="s">
        <v>74</v>
      </c>
      <c r="B86" s="180"/>
      <c r="C86" s="27">
        <f>SUM(C79:C85)</f>
        <v>0</v>
      </c>
      <c r="D86" s="48"/>
      <c r="E86" s="48"/>
      <c r="F86" s="48"/>
      <c r="G86" s="48"/>
      <c r="H86" s="48"/>
      <c r="I86" s="48"/>
      <c r="J86" s="48"/>
      <c r="K86" s="48"/>
      <c r="L86" s="48"/>
      <c r="M86" s="48"/>
      <c r="N86" s="48"/>
      <c r="O86" s="48"/>
      <c r="P86" s="2"/>
      <c r="Q86" s="2"/>
      <c r="R86" s="2"/>
      <c r="S86" s="2"/>
      <c r="T86" s="2"/>
      <c r="U86" s="2"/>
      <c r="V86" s="2"/>
      <c r="W86" s="2"/>
      <c r="X86" s="2"/>
      <c r="Y86" s="2"/>
      <c r="Z86" s="2"/>
    </row>
    <row r="87" spans="1:26" ht="15" customHeight="1">
      <c r="A87" s="25"/>
      <c r="B87" s="48"/>
      <c r="C87" s="48"/>
      <c r="D87" s="48"/>
      <c r="E87" s="48"/>
      <c r="F87" s="48"/>
      <c r="G87" s="48"/>
      <c r="H87" s="48"/>
      <c r="I87" s="48"/>
      <c r="J87" s="48"/>
      <c r="K87" s="48"/>
      <c r="L87" s="48"/>
      <c r="M87" s="48"/>
      <c r="N87" s="48"/>
      <c r="O87" s="48"/>
      <c r="P87" s="2"/>
      <c r="Q87" s="2"/>
      <c r="R87" s="2"/>
      <c r="S87" s="2"/>
      <c r="T87" s="2"/>
      <c r="U87" s="2"/>
      <c r="V87" s="2"/>
      <c r="W87" s="2"/>
      <c r="X87" s="2"/>
      <c r="Y87" s="2"/>
      <c r="Z87" s="2"/>
    </row>
    <row r="88" spans="1:26" ht="15.75" customHeight="1">
      <c r="A88" s="182" t="s">
        <v>76</v>
      </c>
      <c r="B88" s="183"/>
      <c r="C88" s="183"/>
      <c r="D88" s="180"/>
      <c r="E88" s="48"/>
      <c r="F88" s="48"/>
      <c r="G88" s="48"/>
      <c r="H88" s="48"/>
      <c r="I88" s="48"/>
      <c r="J88" s="48"/>
      <c r="K88" s="48"/>
      <c r="L88" s="48"/>
      <c r="M88" s="48"/>
      <c r="N88" s="48"/>
      <c r="O88" s="48"/>
      <c r="P88" s="2"/>
      <c r="Q88" s="2"/>
      <c r="R88" s="2"/>
      <c r="S88" s="2"/>
      <c r="T88" s="2"/>
      <c r="U88" s="2"/>
      <c r="V88" s="2"/>
      <c r="W88" s="2"/>
      <c r="X88" s="2"/>
      <c r="Y88" s="2"/>
      <c r="Z88" s="2"/>
    </row>
    <row r="89" spans="1:26" ht="15.75" customHeight="1">
      <c r="A89" s="182" t="s">
        <v>77</v>
      </c>
      <c r="B89" s="183"/>
      <c r="C89" s="183"/>
      <c r="D89" s="180"/>
      <c r="E89" s="48"/>
      <c r="F89" s="48"/>
      <c r="G89" s="48"/>
      <c r="H89" s="48"/>
      <c r="I89" s="48"/>
      <c r="J89" s="48"/>
      <c r="K89" s="48"/>
      <c r="L89" s="48"/>
      <c r="M89" s="48"/>
      <c r="N89" s="48"/>
      <c r="O89" s="48"/>
      <c r="P89" s="2"/>
      <c r="Q89" s="2"/>
      <c r="R89" s="2"/>
      <c r="S89" s="2"/>
      <c r="T89" s="2"/>
      <c r="U89" s="2"/>
      <c r="V89" s="2"/>
      <c r="W89" s="2"/>
      <c r="X89" s="2"/>
      <c r="Y89" s="2"/>
      <c r="Z89" s="2"/>
    </row>
    <row r="90" spans="1:26" ht="15.75" customHeight="1">
      <c r="A90" s="16" t="s">
        <v>78</v>
      </c>
      <c r="B90" s="16" t="s">
        <v>79</v>
      </c>
      <c r="C90" s="16" t="s">
        <v>80</v>
      </c>
      <c r="D90" s="16" t="s">
        <v>49</v>
      </c>
      <c r="E90" s="48"/>
      <c r="F90" s="48"/>
      <c r="G90" s="48"/>
      <c r="H90" s="48"/>
      <c r="I90" s="48"/>
      <c r="J90" s="48"/>
      <c r="K90" s="48"/>
      <c r="L90" s="48"/>
      <c r="M90" s="48"/>
      <c r="N90" s="48"/>
      <c r="O90" s="48"/>
      <c r="P90" s="2"/>
      <c r="Q90" s="2"/>
      <c r="R90" s="2"/>
      <c r="S90" s="2"/>
      <c r="T90" s="2"/>
      <c r="U90" s="2"/>
      <c r="V90" s="2"/>
      <c r="W90" s="2"/>
      <c r="X90" s="2"/>
      <c r="Y90" s="2"/>
      <c r="Z90" s="2"/>
    </row>
    <row r="91" spans="1:26" ht="15.75" customHeight="1">
      <c r="A91" s="47" t="s">
        <v>8</v>
      </c>
      <c r="B91" s="43" t="s">
        <v>81</v>
      </c>
      <c r="C91" s="28">
        <v>0.2</v>
      </c>
      <c r="D91" s="29">
        <f>(C52+D116+D119)*C91</f>
        <v>0</v>
      </c>
      <c r="E91" s="48"/>
      <c r="F91" s="48"/>
      <c r="G91" s="48"/>
      <c r="H91" s="48"/>
      <c r="I91" s="48"/>
      <c r="J91" s="48"/>
      <c r="K91" s="48"/>
      <c r="L91" s="48"/>
      <c r="M91" s="48"/>
      <c r="N91" s="48"/>
      <c r="O91" s="48"/>
      <c r="P91" s="2"/>
      <c r="Q91" s="2"/>
      <c r="R91" s="2"/>
      <c r="S91" s="2"/>
      <c r="T91" s="2"/>
      <c r="U91" s="2"/>
      <c r="V91" s="2"/>
      <c r="W91" s="2"/>
      <c r="X91" s="2"/>
      <c r="Y91" s="2"/>
      <c r="Z91" s="2"/>
    </row>
    <row r="92" spans="1:26" ht="15.75" customHeight="1">
      <c r="A92" s="47" t="s">
        <v>11</v>
      </c>
      <c r="B92" s="43" t="s">
        <v>82</v>
      </c>
      <c r="C92" s="28">
        <v>1.4999999999999999E-2</v>
      </c>
      <c r="D92" s="29">
        <f>(C52+D116+D119)*C92</f>
        <v>0</v>
      </c>
      <c r="E92" s="48"/>
      <c r="F92" s="48"/>
      <c r="G92" s="48"/>
      <c r="H92" s="48"/>
      <c r="I92" s="48"/>
      <c r="J92" s="48"/>
      <c r="K92" s="48"/>
      <c r="L92" s="48"/>
      <c r="M92" s="48"/>
      <c r="N92" s="48"/>
      <c r="O92" s="48"/>
      <c r="P92" s="2"/>
      <c r="Q92" s="2"/>
      <c r="R92" s="2"/>
      <c r="S92" s="2"/>
      <c r="T92" s="2"/>
      <c r="U92" s="2"/>
      <c r="V92" s="2"/>
      <c r="W92" s="2"/>
      <c r="X92" s="2"/>
      <c r="Y92" s="2"/>
      <c r="Z92" s="2"/>
    </row>
    <row r="93" spans="1:26" ht="15.75" customHeight="1">
      <c r="A93" s="47" t="s">
        <v>13</v>
      </c>
      <c r="B93" s="43" t="s">
        <v>83</v>
      </c>
      <c r="C93" s="28">
        <v>0.01</v>
      </c>
      <c r="D93" s="29">
        <f>(C52+D116+D119)*C93</f>
        <v>0</v>
      </c>
      <c r="E93" s="48"/>
      <c r="F93" s="48"/>
      <c r="G93" s="48"/>
      <c r="H93" s="48"/>
      <c r="I93" s="48"/>
      <c r="J93" s="48"/>
      <c r="K93" s="48"/>
      <c r="L93" s="48"/>
      <c r="M93" s="48"/>
      <c r="N93" s="48"/>
      <c r="O93" s="48"/>
      <c r="P93" s="2"/>
      <c r="Q93" s="2"/>
      <c r="R93" s="2"/>
      <c r="S93" s="2"/>
      <c r="T93" s="2"/>
      <c r="U93" s="2"/>
      <c r="V93" s="2"/>
      <c r="W93" s="2"/>
      <c r="X93" s="2"/>
      <c r="Y93" s="2"/>
      <c r="Z93" s="2"/>
    </row>
    <row r="94" spans="1:26" ht="15.75" customHeight="1">
      <c r="A94" s="47" t="s">
        <v>16</v>
      </c>
      <c r="B94" s="43" t="s">
        <v>84</v>
      </c>
      <c r="C94" s="28">
        <v>2E-3</v>
      </c>
      <c r="D94" s="29">
        <f>(C52+D116+D119)*C94</f>
        <v>0</v>
      </c>
      <c r="E94" s="48"/>
      <c r="F94" s="48"/>
      <c r="G94" s="48"/>
      <c r="H94" s="48"/>
      <c r="I94" s="48"/>
      <c r="J94" s="48"/>
      <c r="K94" s="48"/>
      <c r="L94" s="48"/>
      <c r="M94" s="48"/>
      <c r="N94" s="48"/>
      <c r="O94" s="48"/>
      <c r="P94" s="2"/>
      <c r="Q94" s="2"/>
      <c r="R94" s="2"/>
      <c r="S94" s="2"/>
      <c r="T94" s="2"/>
      <c r="U94" s="2"/>
      <c r="V94" s="2"/>
      <c r="W94" s="2"/>
      <c r="X94" s="2"/>
      <c r="Y94" s="2"/>
      <c r="Z94" s="2"/>
    </row>
    <row r="95" spans="1:26" ht="15.75" customHeight="1">
      <c r="A95" s="47" t="s">
        <v>54</v>
      </c>
      <c r="B95" s="43" t="s">
        <v>85</v>
      </c>
      <c r="C95" s="28">
        <v>2.5000000000000001E-2</v>
      </c>
      <c r="D95" s="29">
        <f>(C52+D116+D119)*C95</f>
        <v>0</v>
      </c>
      <c r="E95" s="48"/>
      <c r="F95" s="48"/>
      <c r="G95" s="48"/>
      <c r="H95" s="48"/>
      <c r="I95" s="48"/>
      <c r="J95" s="48"/>
      <c r="K95" s="48"/>
      <c r="L95" s="48"/>
      <c r="M95" s="48"/>
      <c r="N95" s="48"/>
      <c r="O95" s="48"/>
      <c r="P95" s="2"/>
      <c r="Q95" s="2"/>
      <c r="R95" s="2"/>
      <c r="S95" s="2"/>
      <c r="T95" s="2"/>
      <c r="U95" s="2"/>
      <c r="V95" s="2"/>
      <c r="W95" s="2"/>
      <c r="X95" s="2"/>
      <c r="Y95" s="2"/>
      <c r="Z95" s="2"/>
    </row>
    <row r="96" spans="1:26" ht="15.75" customHeight="1">
      <c r="A96" s="47" t="s">
        <v>56</v>
      </c>
      <c r="B96" s="43" t="s">
        <v>86</v>
      </c>
      <c r="C96" s="28">
        <v>0.08</v>
      </c>
      <c r="D96" s="29">
        <f>(C52+D116+D119)*C96</f>
        <v>0</v>
      </c>
      <c r="E96" s="48"/>
      <c r="F96" s="48"/>
      <c r="G96" s="48"/>
      <c r="H96" s="48"/>
      <c r="I96" s="48"/>
      <c r="J96" s="48"/>
      <c r="K96" s="48"/>
      <c r="L96" s="48"/>
      <c r="M96" s="48"/>
      <c r="N96" s="48"/>
      <c r="O96" s="48"/>
      <c r="P96" s="2"/>
      <c r="Q96" s="2"/>
      <c r="R96" s="2"/>
      <c r="S96" s="2"/>
      <c r="T96" s="2"/>
      <c r="U96" s="2"/>
      <c r="V96" s="2"/>
      <c r="W96" s="2"/>
      <c r="X96" s="2"/>
      <c r="Y96" s="2"/>
      <c r="Z96" s="2"/>
    </row>
    <row r="97" spans="1:26" ht="30">
      <c r="A97" s="30" t="s">
        <v>58</v>
      </c>
      <c r="B97" s="31" t="s">
        <v>87</v>
      </c>
      <c r="C97" s="32">
        <v>0.03</v>
      </c>
      <c r="D97" s="33">
        <f>(C52+D116+D119)*C97</f>
        <v>0</v>
      </c>
      <c r="E97" s="48"/>
      <c r="F97" s="48"/>
      <c r="G97" s="48"/>
      <c r="H97" s="48"/>
      <c r="I97" s="48"/>
      <c r="J97" s="48"/>
      <c r="K97" s="48"/>
      <c r="L97" s="48"/>
      <c r="M97" s="48"/>
      <c r="N97" s="48"/>
      <c r="O97" s="48"/>
      <c r="P97" s="2"/>
      <c r="Q97" s="2"/>
      <c r="R97" s="2"/>
      <c r="S97" s="2"/>
      <c r="T97" s="2"/>
      <c r="U97" s="2"/>
      <c r="V97" s="2"/>
      <c r="W97" s="2"/>
      <c r="X97" s="2"/>
      <c r="Y97" s="2"/>
      <c r="Z97" s="2"/>
    </row>
    <row r="98" spans="1:26" ht="15.75" customHeight="1">
      <c r="A98" s="47" t="s">
        <v>60</v>
      </c>
      <c r="B98" s="43" t="s">
        <v>88</v>
      </c>
      <c r="C98" s="28">
        <v>6.0000000000000001E-3</v>
      </c>
      <c r="D98" s="29">
        <f>(C52+D116+D119)*C98</f>
        <v>0</v>
      </c>
      <c r="E98" s="48"/>
      <c r="F98" s="48"/>
      <c r="G98" s="48"/>
      <c r="H98" s="48"/>
      <c r="I98" s="48"/>
      <c r="J98" s="48"/>
      <c r="K98" s="48"/>
      <c r="L98" s="48"/>
      <c r="M98" s="48"/>
      <c r="N98" s="48"/>
      <c r="O98" s="48"/>
      <c r="P98" s="2"/>
      <c r="Q98" s="2"/>
      <c r="R98" s="2"/>
      <c r="S98" s="2"/>
      <c r="T98" s="2"/>
      <c r="U98" s="2"/>
      <c r="V98" s="2"/>
      <c r="W98" s="2"/>
      <c r="X98" s="2"/>
      <c r="Y98" s="2"/>
      <c r="Z98" s="2"/>
    </row>
    <row r="99" spans="1:26" ht="15.75" customHeight="1">
      <c r="A99" s="179" t="s">
        <v>89</v>
      </c>
      <c r="B99" s="180"/>
      <c r="C99" s="34">
        <f t="shared" ref="C99:D99" si="0">SUM(C91:C98)</f>
        <v>0.3680000000000001</v>
      </c>
      <c r="D99" s="35">
        <f t="shared" si="0"/>
        <v>0</v>
      </c>
      <c r="E99" s="48"/>
      <c r="F99" s="48"/>
      <c r="G99" s="48"/>
      <c r="H99" s="48"/>
      <c r="I99" s="48"/>
      <c r="J99" s="48"/>
      <c r="K99" s="48"/>
      <c r="L99" s="48"/>
      <c r="M99" s="48"/>
      <c r="N99" s="48"/>
      <c r="O99" s="48"/>
      <c r="P99" s="2"/>
      <c r="Q99" s="2"/>
      <c r="R99" s="2"/>
      <c r="S99" s="2"/>
      <c r="T99" s="2"/>
      <c r="U99" s="2"/>
      <c r="V99" s="2"/>
      <c r="W99" s="2"/>
      <c r="X99" s="2"/>
      <c r="Y99" s="2"/>
      <c r="Z99" s="2"/>
    </row>
    <row r="100" spans="1:26" ht="15.75" customHeight="1">
      <c r="A100" s="184"/>
      <c r="B100" s="183"/>
      <c r="C100" s="183"/>
      <c r="D100" s="185"/>
      <c r="E100" s="48"/>
      <c r="F100" s="48"/>
      <c r="G100" s="48"/>
      <c r="H100" s="48"/>
      <c r="I100" s="48"/>
      <c r="J100" s="48"/>
      <c r="K100" s="48"/>
      <c r="L100" s="48"/>
      <c r="M100" s="48"/>
      <c r="N100" s="48"/>
      <c r="O100" s="48"/>
      <c r="P100" s="2"/>
      <c r="Q100" s="2"/>
      <c r="R100" s="2"/>
      <c r="S100" s="2"/>
      <c r="T100" s="2"/>
      <c r="U100" s="2"/>
      <c r="V100" s="2"/>
      <c r="W100" s="2"/>
      <c r="X100" s="2"/>
      <c r="Y100" s="2"/>
      <c r="Z100" s="2"/>
    </row>
    <row r="101" spans="1:26" ht="15.75" customHeight="1">
      <c r="A101" s="186" t="s">
        <v>90</v>
      </c>
      <c r="B101" s="183"/>
      <c r="C101" s="183"/>
      <c r="D101" s="180"/>
      <c r="E101" s="48"/>
      <c r="F101" s="48"/>
      <c r="G101" s="48"/>
      <c r="H101" s="48"/>
      <c r="I101" s="48"/>
      <c r="J101" s="48"/>
      <c r="K101" s="48"/>
      <c r="L101" s="48"/>
      <c r="M101" s="48"/>
      <c r="N101" s="48"/>
      <c r="O101" s="48"/>
      <c r="P101" s="2"/>
      <c r="Q101" s="2"/>
      <c r="R101" s="2"/>
      <c r="S101" s="2"/>
      <c r="T101" s="2"/>
      <c r="U101" s="2"/>
      <c r="V101" s="2"/>
      <c r="W101" s="2"/>
      <c r="X101" s="2"/>
      <c r="Y101" s="2"/>
      <c r="Z101" s="2"/>
    </row>
    <row r="102" spans="1:26" ht="15.75" customHeight="1">
      <c r="A102" s="186" t="s">
        <v>77</v>
      </c>
      <c r="B102" s="183"/>
      <c r="C102" s="183"/>
      <c r="D102" s="180"/>
      <c r="E102" s="48"/>
      <c r="F102" s="48"/>
      <c r="G102" s="48"/>
      <c r="H102" s="48"/>
      <c r="I102" s="48"/>
      <c r="J102" s="48"/>
      <c r="K102" s="48"/>
      <c r="L102" s="48"/>
      <c r="M102" s="48"/>
      <c r="N102" s="48"/>
      <c r="O102" s="48"/>
      <c r="P102" s="2"/>
      <c r="Q102" s="2"/>
      <c r="R102" s="2"/>
      <c r="S102" s="2"/>
      <c r="T102" s="2"/>
      <c r="U102" s="2"/>
      <c r="V102" s="2"/>
      <c r="W102" s="2"/>
      <c r="X102" s="2"/>
      <c r="Y102" s="2"/>
      <c r="Z102" s="2"/>
    </row>
    <row r="103" spans="1:26" ht="15.75" customHeight="1">
      <c r="A103" s="26" t="s">
        <v>78</v>
      </c>
      <c r="B103" s="26" t="s">
        <v>79</v>
      </c>
      <c r="C103" s="26" t="s">
        <v>80</v>
      </c>
      <c r="D103" s="26" t="s">
        <v>49</v>
      </c>
      <c r="E103" s="48"/>
      <c r="F103" s="48"/>
      <c r="G103" s="48"/>
      <c r="H103" s="48"/>
      <c r="I103" s="48"/>
      <c r="J103" s="48"/>
      <c r="K103" s="48"/>
      <c r="L103" s="48"/>
      <c r="M103" s="48"/>
      <c r="N103" s="48"/>
      <c r="O103" s="48"/>
      <c r="P103" s="2"/>
      <c r="Q103" s="2"/>
      <c r="R103" s="2"/>
      <c r="S103" s="2"/>
      <c r="T103" s="2"/>
      <c r="U103" s="2"/>
      <c r="V103" s="2"/>
      <c r="W103" s="2"/>
      <c r="X103" s="2"/>
      <c r="Y103" s="2"/>
      <c r="Z103" s="2"/>
    </row>
    <row r="104" spans="1:26" ht="15.75" customHeight="1">
      <c r="A104" s="47" t="s">
        <v>8</v>
      </c>
      <c r="B104" s="43" t="s">
        <v>81</v>
      </c>
      <c r="C104" s="28">
        <v>0.2</v>
      </c>
      <c r="D104" s="29">
        <f>(C64+D124+D127)*C104</f>
        <v>0</v>
      </c>
      <c r="E104" s="48"/>
      <c r="F104" s="48"/>
      <c r="G104" s="48"/>
      <c r="H104" s="48"/>
      <c r="I104" s="48"/>
      <c r="J104" s="48"/>
      <c r="K104" s="48"/>
      <c r="L104" s="48"/>
      <c r="M104" s="48"/>
      <c r="N104" s="48"/>
      <c r="O104" s="48"/>
      <c r="P104" s="2"/>
      <c r="Q104" s="2"/>
      <c r="R104" s="2"/>
      <c r="S104" s="2"/>
      <c r="T104" s="2"/>
      <c r="U104" s="2"/>
      <c r="V104" s="2"/>
      <c r="W104" s="2"/>
      <c r="X104" s="2"/>
      <c r="Y104" s="2"/>
      <c r="Z104" s="2"/>
    </row>
    <row r="105" spans="1:26" ht="15.75" customHeight="1">
      <c r="A105" s="47" t="s">
        <v>11</v>
      </c>
      <c r="B105" s="43" t="s">
        <v>82</v>
      </c>
      <c r="C105" s="28">
        <v>1.4999999999999999E-2</v>
      </c>
      <c r="D105" s="29">
        <f>(C64+D124+D127)*C105</f>
        <v>0</v>
      </c>
      <c r="E105" s="48"/>
      <c r="F105" s="48"/>
      <c r="G105" s="48"/>
      <c r="H105" s="48"/>
      <c r="I105" s="48"/>
      <c r="J105" s="48"/>
      <c r="K105" s="48"/>
      <c r="L105" s="48"/>
      <c r="M105" s="48"/>
      <c r="N105" s="48"/>
      <c r="O105" s="48"/>
      <c r="P105" s="2"/>
      <c r="Q105" s="2"/>
      <c r="R105" s="2"/>
      <c r="S105" s="2"/>
      <c r="T105" s="2"/>
      <c r="U105" s="2"/>
      <c r="V105" s="2"/>
      <c r="W105" s="2"/>
      <c r="X105" s="2"/>
      <c r="Y105" s="2"/>
      <c r="Z105" s="2"/>
    </row>
    <row r="106" spans="1:26" ht="15.75" customHeight="1">
      <c r="A106" s="47" t="s">
        <v>13</v>
      </c>
      <c r="B106" s="43" t="s">
        <v>83</v>
      </c>
      <c r="C106" s="28">
        <v>0.01</v>
      </c>
      <c r="D106" s="29">
        <f>(C64+D124+D127)*C106</f>
        <v>0</v>
      </c>
      <c r="E106" s="48"/>
      <c r="F106" s="48"/>
      <c r="G106" s="48"/>
      <c r="H106" s="48"/>
      <c r="I106" s="48"/>
      <c r="J106" s="48"/>
      <c r="K106" s="48"/>
      <c r="L106" s="48"/>
      <c r="M106" s="48"/>
      <c r="N106" s="48"/>
      <c r="O106" s="48"/>
      <c r="P106" s="2"/>
      <c r="Q106" s="2"/>
      <c r="R106" s="2"/>
      <c r="S106" s="2"/>
      <c r="T106" s="2"/>
      <c r="U106" s="2"/>
      <c r="V106" s="2"/>
      <c r="W106" s="2"/>
      <c r="X106" s="2"/>
      <c r="Y106" s="2"/>
      <c r="Z106" s="2"/>
    </row>
    <row r="107" spans="1:26" ht="15.75" customHeight="1">
      <c r="A107" s="47" t="s">
        <v>16</v>
      </c>
      <c r="B107" s="43" t="s">
        <v>84</v>
      </c>
      <c r="C107" s="28">
        <v>2E-3</v>
      </c>
      <c r="D107" s="29">
        <f>(C64+D124+D127)*C107</f>
        <v>0</v>
      </c>
      <c r="E107" s="48"/>
      <c r="F107" s="48"/>
      <c r="G107" s="48"/>
      <c r="H107" s="48"/>
      <c r="I107" s="48"/>
      <c r="J107" s="48"/>
      <c r="K107" s="48"/>
      <c r="L107" s="48"/>
      <c r="M107" s="48"/>
      <c r="N107" s="48"/>
      <c r="O107" s="48"/>
      <c r="P107" s="2"/>
      <c r="Q107" s="2"/>
      <c r="R107" s="2"/>
      <c r="S107" s="2"/>
      <c r="T107" s="2"/>
      <c r="U107" s="2"/>
      <c r="V107" s="2"/>
      <c r="W107" s="2"/>
      <c r="X107" s="2"/>
      <c r="Y107" s="2"/>
      <c r="Z107" s="2"/>
    </row>
    <row r="108" spans="1:26" ht="15.75" customHeight="1">
      <c r="A108" s="47" t="s">
        <v>54</v>
      </c>
      <c r="B108" s="43" t="s">
        <v>85</v>
      </c>
      <c r="C108" s="28">
        <v>2.5000000000000001E-2</v>
      </c>
      <c r="D108" s="29">
        <f>(C64+D124+D127)*C108</f>
        <v>0</v>
      </c>
      <c r="E108" s="48"/>
      <c r="F108" s="48"/>
      <c r="G108" s="48"/>
      <c r="H108" s="48"/>
      <c r="I108" s="48"/>
      <c r="J108" s="48"/>
      <c r="K108" s="48"/>
      <c r="L108" s="48"/>
      <c r="M108" s="48"/>
      <c r="N108" s="48"/>
      <c r="O108" s="48"/>
      <c r="P108" s="2"/>
      <c r="Q108" s="2"/>
      <c r="R108" s="2"/>
      <c r="S108" s="2"/>
      <c r="T108" s="2"/>
      <c r="U108" s="2"/>
      <c r="V108" s="2"/>
      <c r="W108" s="2"/>
      <c r="X108" s="2"/>
      <c r="Y108" s="2"/>
      <c r="Z108" s="2"/>
    </row>
    <row r="109" spans="1:26" ht="15.75" customHeight="1">
      <c r="A109" s="47" t="s">
        <v>56</v>
      </c>
      <c r="B109" s="43" t="s">
        <v>86</v>
      </c>
      <c r="C109" s="28">
        <v>0.08</v>
      </c>
      <c r="D109" s="29">
        <f>(C64+D124+D127)*C109</f>
        <v>0</v>
      </c>
      <c r="E109" s="48"/>
      <c r="F109" s="48"/>
      <c r="G109" s="48"/>
      <c r="H109" s="48"/>
      <c r="I109" s="48"/>
      <c r="J109" s="48"/>
      <c r="K109" s="48"/>
      <c r="L109" s="48"/>
      <c r="M109" s="48"/>
      <c r="N109" s="48"/>
      <c r="O109" s="48"/>
      <c r="P109" s="2"/>
      <c r="Q109" s="2"/>
      <c r="R109" s="2"/>
      <c r="S109" s="2"/>
      <c r="T109" s="2"/>
      <c r="U109" s="2"/>
      <c r="V109" s="2"/>
      <c r="W109" s="2"/>
      <c r="X109" s="2"/>
      <c r="Y109" s="2"/>
      <c r="Z109" s="2"/>
    </row>
    <row r="110" spans="1:26" ht="30">
      <c r="A110" s="30" t="s">
        <v>58</v>
      </c>
      <c r="B110" s="31" t="s">
        <v>87</v>
      </c>
      <c r="C110" s="32">
        <v>0.03</v>
      </c>
      <c r="D110" s="33">
        <f>(C64+D124+D127)*C110</f>
        <v>0</v>
      </c>
      <c r="E110" s="48"/>
      <c r="F110" s="48"/>
      <c r="G110" s="48"/>
      <c r="H110" s="48"/>
      <c r="I110" s="48"/>
      <c r="J110" s="48"/>
      <c r="K110" s="48"/>
      <c r="L110" s="48"/>
      <c r="M110" s="48"/>
      <c r="N110" s="48"/>
      <c r="O110" s="48"/>
      <c r="P110" s="2"/>
      <c r="Q110" s="2"/>
      <c r="R110" s="2"/>
      <c r="S110" s="2"/>
      <c r="T110" s="2"/>
      <c r="U110" s="2"/>
      <c r="V110" s="2"/>
      <c r="W110" s="2"/>
      <c r="X110" s="2"/>
      <c r="Y110" s="2"/>
      <c r="Z110" s="2"/>
    </row>
    <row r="111" spans="1:26" ht="15.75" customHeight="1">
      <c r="A111" s="47" t="s">
        <v>60</v>
      </c>
      <c r="B111" s="43" t="s">
        <v>88</v>
      </c>
      <c r="C111" s="28">
        <v>6.0000000000000001E-3</v>
      </c>
      <c r="D111" s="29">
        <f>(C64+D124+D127)*C111</f>
        <v>0</v>
      </c>
      <c r="E111" s="48"/>
      <c r="F111" s="48"/>
      <c r="G111" s="48"/>
      <c r="H111" s="48"/>
      <c r="I111" s="48"/>
      <c r="J111" s="48"/>
      <c r="K111" s="48"/>
      <c r="L111" s="48"/>
      <c r="M111" s="48"/>
      <c r="N111" s="48"/>
      <c r="O111" s="48"/>
      <c r="P111" s="2"/>
      <c r="Q111" s="2"/>
      <c r="R111" s="2"/>
      <c r="S111" s="2"/>
      <c r="T111" s="2"/>
      <c r="U111" s="2"/>
      <c r="V111" s="2"/>
      <c r="W111" s="2"/>
      <c r="X111" s="2"/>
      <c r="Y111" s="2"/>
      <c r="Z111" s="2"/>
    </row>
    <row r="112" spans="1:26" ht="15.75" customHeight="1">
      <c r="A112" s="181" t="s">
        <v>89</v>
      </c>
      <c r="B112" s="180"/>
      <c r="C112" s="36">
        <f t="shared" ref="C112:D112" si="1">SUM(C104:C111)</f>
        <v>0.3680000000000001</v>
      </c>
      <c r="D112" s="37">
        <f t="shared" si="1"/>
        <v>0</v>
      </c>
      <c r="E112" s="48"/>
      <c r="F112" s="48"/>
      <c r="G112" s="48"/>
      <c r="H112" s="48"/>
      <c r="I112" s="48"/>
      <c r="J112" s="48"/>
      <c r="K112" s="48"/>
      <c r="L112" s="48"/>
      <c r="M112" s="48"/>
      <c r="N112" s="48"/>
      <c r="O112" s="48"/>
      <c r="P112" s="2"/>
      <c r="Q112" s="2"/>
      <c r="R112" s="2"/>
      <c r="S112" s="2"/>
      <c r="T112" s="2"/>
      <c r="U112" s="2"/>
      <c r="V112" s="2"/>
      <c r="W112" s="2"/>
      <c r="X112" s="2"/>
      <c r="Y112" s="2"/>
      <c r="Z112" s="2"/>
    </row>
    <row r="113" spans="1:26" ht="15.75" customHeight="1">
      <c r="A113" s="25"/>
      <c r="B113" s="48"/>
      <c r="C113" s="48"/>
      <c r="D113" s="48"/>
      <c r="E113" s="48"/>
      <c r="F113" s="48"/>
      <c r="G113" s="48"/>
      <c r="H113" s="48"/>
      <c r="I113" s="48"/>
      <c r="J113" s="48"/>
      <c r="K113" s="48"/>
      <c r="L113" s="48"/>
      <c r="M113" s="48"/>
      <c r="N113" s="48"/>
      <c r="O113" s="48"/>
      <c r="P113" s="2"/>
      <c r="Q113" s="2"/>
      <c r="R113" s="2"/>
      <c r="S113" s="2"/>
      <c r="T113" s="2"/>
      <c r="U113" s="2"/>
      <c r="V113" s="2"/>
      <c r="W113" s="2"/>
      <c r="X113" s="2"/>
      <c r="Y113" s="2"/>
      <c r="Z113" s="2"/>
    </row>
    <row r="114" spans="1:26" ht="15.75" customHeight="1">
      <c r="A114" s="182" t="s">
        <v>91</v>
      </c>
      <c r="B114" s="183"/>
      <c r="C114" s="183"/>
      <c r="D114" s="180"/>
      <c r="E114" s="48"/>
      <c r="F114" s="48"/>
      <c r="G114" s="48"/>
      <c r="H114" s="48"/>
      <c r="I114" s="48"/>
      <c r="J114" s="48"/>
      <c r="K114" s="48"/>
      <c r="L114" s="48"/>
      <c r="M114" s="48"/>
      <c r="N114" s="48"/>
      <c r="O114" s="48"/>
      <c r="P114" s="2"/>
      <c r="Q114" s="2"/>
      <c r="R114" s="2"/>
      <c r="S114" s="2"/>
      <c r="T114" s="2"/>
      <c r="U114" s="2"/>
      <c r="V114" s="2"/>
      <c r="W114" s="2"/>
      <c r="X114" s="2"/>
      <c r="Y114" s="2"/>
      <c r="Z114" s="2"/>
    </row>
    <row r="115" spans="1:26" ht="15.75" customHeight="1">
      <c r="A115" s="16" t="s">
        <v>92</v>
      </c>
      <c r="B115" s="16" t="s">
        <v>93</v>
      </c>
      <c r="C115" s="16" t="s">
        <v>80</v>
      </c>
      <c r="D115" s="16" t="s">
        <v>49</v>
      </c>
      <c r="E115" s="48"/>
      <c r="F115" s="48"/>
      <c r="G115" s="48"/>
      <c r="H115" s="48"/>
      <c r="I115" s="48"/>
      <c r="J115" s="48"/>
      <c r="K115" s="48"/>
      <c r="L115" s="48"/>
      <c r="M115" s="48"/>
      <c r="N115" s="48"/>
      <c r="O115" s="48"/>
      <c r="P115" s="2"/>
      <c r="Q115" s="2"/>
      <c r="R115" s="2"/>
      <c r="S115" s="2"/>
      <c r="T115" s="2"/>
      <c r="U115" s="2"/>
      <c r="V115" s="2"/>
      <c r="W115" s="2"/>
      <c r="X115" s="2"/>
      <c r="Y115" s="2"/>
      <c r="Z115" s="2"/>
    </row>
    <row r="116" spans="1:26" ht="15.75" customHeight="1">
      <c r="A116" s="47" t="s">
        <v>8</v>
      </c>
      <c r="B116" s="43" t="s">
        <v>94</v>
      </c>
      <c r="C116" s="28">
        <v>8.3299999999999999E-2</v>
      </c>
      <c r="D116" s="29">
        <f>C52*C116</f>
        <v>0</v>
      </c>
      <c r="E116" s="48"/>
      <c r="F116" s="48"/>
      <c r="G116" s="48"/>
      <c r="H116" s="48"/>
      <c r="I116" s="48"/>
      <c r="J116" s="48"/>
      <c r="K116" s="48"/>
      <c r="L116" s="48"/>
      <c r="M116" s="48"/>
      <c r="N116" s="48"/>
      <c r="O116" s="48"/>
      <c r="P116" s="2"/>
      <c r="Q116" s="2"/>
      <c r="R116" s="2"/>
      <c r="S116" s="2"/>
      <c r="T116" s="2"/>
      <c r="U116" s="2"/>
      <c r="V116" s="2"/>
      <c r="W116" s="2"/>
      <c r="X116" s="2"/>
      <c r="Y116" s="2"/>
      <c r="Z116" s="2"/>
    </row>
    <row r="117" spans="1:26" ht="15.75" customHeight="1">
      <c r="A117" s="47" t="s">
        <v>11</v>
      </c>
      <c r="B117" s="43" t="s">
        <v>95</v>
      </c>
      <c r="C117" s="28">
        <v>2.7799999999999998E-2</v>
      </c>
      <c r="D117" s="29">
        <f>C117*$C$52</f>
        <v>0</v>
      </c>
      <c r="E117" s="48"/>
      <c r="F117" s="48"/>
      <c r="G117" s="48"/>
      <c r="H117" s="48"/>
      <c r="I117" s="48"/>
      <c r="J117" s="48"/>
      <c r="K117" s="48"/>
      <c r="L117" s="48"/>
      <c r="M117" s="48"/>
      <c r="N117" s="48"/>
      <c r="O117" s="48"/>
      <c r="P117" s="2"/>
      <c r="Q117" s="2"/>
      <c r="R117" s="2"/>
      <c r="S117" s="2"/>
      <c r="T117" s="2"/>
      <c r="U117" s="2"/>
      <c r="V117" s="2"/>
      <c r="W117" s="2"/>
      <c r="X117" s="2"/>
      <c r="Y117" s="2"/>
      <c r="Z117" s="2"/>
    </row>
    <row r="118" spans="1:26" ht="15.75" customHeight="1">
      <c r="A118" s="47"/>
      <c r="B118" s="7" t="s">
        <v>96</v>
      </c>
      <c r="C118" s="28"/>
      <c r="D118" s="29">
        <v>0</v>
      </c>
      <c r="E118" s="48"/>
      <c r="F118" s="48"/>
      <c r="G118" s="48"/>
      <c r="H118" s="48"/>
      <c r="I118" s="48"/>
      <c r="J118" s="48"/>
      <c r="K118" s="48"/>
      <c r="L118" s="48"/>
      <c r="M118" s="48"/>
      <c r="N118" s="48"/>
      <c r="O118" s="48"/>
      <c r="P118" s="2"/>
      <c r="Q118" s="2"/>
      <c r="R118" s="2"/>
      <c r="S118" s="2"/>
      <c r="T118" s="2"/>
      <c r="U118" s="2"/>
      <c r="V118" s="2"/>
      <c r="W118" s="2"/>
      <c r="X118" s="2"/>
      <c r="Y118" s="2"/>
      <c r="Z118" s="2"/>
    </row>
    <row r="119" spans="1:26" ht="30">
      <c r="A119" s="47"/>
      <c r="B119" s="43" t="s">
        <v>97</v>
      </c>
      <c r="C119" s="28">
        <f>SUM(C116:C118)</f>
        <v>0.1111</v>
      </c>
      <c r="D119" s="29">
        <f>C119*$C$52</f>
        <v>0</v>
      </c>
      <c r="E119" s="48"/>
      <c r="F119" s="48"/>
      <c r="G119" s="48"/>
      <c r="H119" s="48"/>
      <c r="I119" s="48"/>
      <c r="J119" s="48"/>
      <c r="K119" s="48"/>
      <c r="L119" s="48"/>
      <c r="M119" s="48"/>
      <c r="N119" s="48"/>
      <c r="O119" s="48"/>
      <c r="P119" s="2"/>
      <c r="Q119" s="2"/>
      <c r="R119" s="2"/>
      <c r="S119" s="2"/>
      <c r="T119" s="2"/>
      <c r="U119" s="2"/>
      <c r="V119" s="2"/>
      <c r="W119" s="2"/>
      <c r="X119" s="2"/>
      <c r="Y119" s="2"/>
      <c r="Z119" s="2"/>
    </row>
    <row r="120" spans="1:26" ht="15.75" customHeight="1">
      <c r="A120" s="179" t="s">
        <v>89</v>
      </c>
      <c r="B120" s="180"/>
      <c r="C120" s="34"/>
      <c r="D120" s="24">
        <f>D116+D117</f>
        <v>0</v>
      </c>
      <c r="E120" s="48"/>
      <c r="F120" s="48"/>
      <c r="G120" s="48"/>
      <c r="H120" s="48"/>
      <c r="I120" s="48"/>
      <c r="J120" s="48"/>
      <c r="K120" s="48"/>
      <c r="L120" s="48"/>
      <c r="M120" s="48"/>
      <c r="N120" s="48"/>
      <c r="O120" s="48"/>
      <c r="P120" s="2"/>
      <c r="Q120" s="2"/>
      <c r="R120" s="2"/>
      <c r="S120" s="2"/>
      <c r="T120" s="2"/>
      <c r="U120" s="2"/>
      <c r="V120" s="2"/>
      <c r="W120" s="2"/>
      <c r="X120" s="2"/>
      <c r="Y120" s="2"/>
      <c r="Z120" s="2"/>
    </row>
    <row r="121" spans="1:26" ht="15.75" customHeight="1">
      <c r="A121" s="25"/>
      <c r="B121" s="48"/>
      <c r="C121" s="48"/>
      <c r="D121" s="48"/>
      <c r="E121" s="48"/>
      <c r="F121" s="48"/>
      <c r="G121" s="48"/>
      <c r="H121" s="48"/>
      <c r="I121" s="48"/>
      <c r="J121" s="48"/>
      <c r="K121" s="48"/>
      <c r="L121" s="48"/>
      <c r="M121" s="48"/>
      <c r="N121" s="48"/>
      <c r="O121" s="48"/>
      <c r="P121" s="2"/>
      <c r="Q121" s="2"/>
      <c r="R121" s="2"/>
      <c r="S121" s="2"/>
      <c r="T121" s="2"/>
      <c r="U121" s="2"/>
      <c r="V121" s="2"/>
      <c r="W121" s="2"/>
      <c r="X121" s="2"/>
      <c r="Y121" s="2"/>
      <c r="Z121" s="2"/>
    </row>
    <row r="122" spans="1:26" ht="15.75" customHeight="1">
      <c r="A122" s="186" t="s">
        <v>98</v>
      </c>
      <c r="B122" s="183"/>
      <c r="C122" s="183"/>
      <c r="D122" s="180"/>
      <c r="E122" s="48"/>
      <c r="F122" s="48"/>
      <c r="G122" s="48"/>
      <c r="H122" s="48"/>
      <c r="I122" s="48"/>
      <c r="J122" s="48"/>
      <c r="K122" s="48"/>
      <c r="L122" s="48"/>
      <c r="M122" s="48"/>
      <c r="N122" s="48"/>
      <c r="O122" s="48"/>
      <c r="P122" s="2"/>
      <c r="Q122" s="2"/>
      <c r="R122" s="2"/>
      <c r="S122" s="2"/>
      <c r="T122" s="2"/>
      <c r="U122" s="2"/>
      <c r="V122" s="2"/>
      <c r="W122" s="2"/>
      <c r="X122" s="2"/>
      <c r="Y122" s="2"/>
      <c r="Z122" s="2"/>
    </row>
    <row r="123" spans="1:26" ht="15.75" customHeight="1">
      <c r="A123" s="26" t="s">
        <v>92</v>
      </c>
      <c r="B123" s="26" t="s">
        <v>93</v>
      </c>
      <c r="C123" s="26" t="s">
        <v>80</v>
      </c>
      <c r="D123" s="26" t="s">
        <v>49</v>
      </c>
      <c r="E123" s="48"/>
      <c r="F123" s="48"/>
      <c r="G123" s="48"/>
      <c r="H123" s="48"/>
      <c r="I123" s="48"/>
      <c r="J123" s="48"/>
      <c r="K123" s="48"/>
      <c r="L123" s="48"/>
      <c r="M123" s="48"/>
      <c r="N123" s="48"/>
      <c r="O123" s="48"/>
      <c r="P123" s="2"/>
      <c r="Q123" s="2"/>
      <c r="R123" s="2"/>
      <c r="S123" s="2"/>
      <c r="T123" s="2"/>
      <c r="U123" s="2"/>
      <c r="V123" s="2"/>
      <c r="W123" s="2"/>
      <c r="X123" s="2"/>
      <c r="Y123" s="2"/>
      <c r="Z123" s="2"/>
    </row>
    <row r="124" spans="1:26" ht="15.75" customHeight="1">
      <c r="A124" s="47" t="s">
        <v>8</v>
      </c>
      <c r="B124" s="43" t="s">
        <v>94</v>
      </c>
      <c r="C124" s="28">
        <v>8.3299999999999999E-2</v>
      </c>
      <c r="D124" s="29">
        <f>C64*C124</f>
        <v>0</v>
      </c>
      <c r="E124" s="48"/>
      <c r="F124" s="48"/>
      <c r="G124" s="48"/>
      <c r="H124" s="48"/>
      <c r="I124" s="48"/>
      <c r="J124" s="48"/>
      <c r="K124" s="48"/>
      <c r="L124" s="48"/>
      <c r="M124" s="48"/>
      <c r="N124" s="48"/>
      <c r="O124" s="48"/>
      <c r="P124" s="2"/>
      <c r="Q124" s="2"/>
      <c r="R124" s="2"/>
      <c r="S124" s="2"/>
      <c r="T124" s="2"/>
      <c r="U124" s="2"/>
      <c r="V124" s="2"/>
      <c r="W124" s="2"/>
      <c r="X124" s="2"/>
      <c r="Y124" s="2"/>
      <c r="Z124" s="2"/>
    </row>
    <row r="125" spans="1:26" ht="15.75" customHeight="1">
      <c r="A125" s="47" t="s">
        <v>11</v>
      </c>
      <c r="B125" s="43" t="s">
        <v>95</v>
      </c>
      <c r="C125" s="28">
        <v>2.7799999999999998E-2</v>
      </c>
      <c r="D125" s="29">
        <f>C125*$C$64</f>
        <v>0</v>
      </c>
      <c r="E125" s="48"/>
      <c r="F125" s="48"/>
      <c r="G125" s="48"/>
      <c r="H125" s="48"/>
      <c r="I125" s="48"/>
      <c r="J125" s="48"/>
      <c r="K125" s="48"/>
      <c r="L125" s="48"/>
      <c r="M125" s="48"/>
      <c r="N125" s="48"/>
      <c r="O125" s="48"/>
      <c r="P125" s="2"/>
      <c r="Q125" s="2"/>
      <c r="R125" s="2"/>
      <c r="S125" s="2"/>
      <c r="T125" s="2"/>
      <c r="U125" s="2"/>
      <c r="V125" s="2"/>
      <c r="W125" s="2"/>
      <c r="X125" s="2"/>
      <c r="Y125" s="2"/>
      <c r="Z125" s="2"/>
    </row>
    <row r="126" spans="1:26" ht="15.75" customHeight="1">
      <c r="A126" s="47"/>
      <c r="B126" s="7" t="s">
        <v>96</v>
      </c>
      <c r="C126" s="28"/>
      <c r="D126" s="29">
        <f>SUM(D125)</f>
        <v>0</v>
      </c>
      <c r="E126" s="48"/>
      <c r="F126" s="48"/>
      <c r="G126" s="48"/>
      <c r="H126" s="48"/>
      <c r="I126" s="48"/>
      <c r="J126" s="48"/>
      <c r="K126" s="48"/>
      <c r="L126" s="48"/>
      <c r="M126" s="48"/>
      <c r="N126" s="48"/>
      <c r="O126" s="48"/>
      <c r="P126" s="2"/>
      <c r="Q126" s="2"/>
      <c r="R126" s="2"/>
      <c r="S126" s="2"/>
      <c r="T126" s="2"/>
      <c r="U126" s="2"/>
      <c r="V126" s="2"/>
      <c r="W126" s="2"/>
      <c r="X126" s="2"/>
      <c r="Y126" s="2"/>
      <c r="Z126" s="2"/>
    </row>
    <row r="127" spans="1:26" ht="30">
      <c r="A127" s="47"/>
      <c r="B127" s="43" t="s">
        <v>97</v>
      </c>
      <c r="C127" s="28">
        <f>SUM(C124:C126)</f>
        <v>0.1111</v>
      </c>
      <c r="D127" s="29">
        <f>C127*$C$64</f>
        <v>0</v>
      </c>
      <c r="E127" s="48"/>
      <c r="F127" s="48"/>
      <c r="G127" s="48"/>
      <c r="H127" s="48"/>
      <c r="I127" s="48"/>
      <c r="J127" s="48"/>
      <c r="K127" s="48"/>
      <c r="L127" s="48"/>
      <c r="M127" s="48"/>
      <c r="N127" s="48"/>
      <c r="O127" s="48"/>
      <c r="P127" s="2"/>
      <c r="Q127" s="2"/>
      <c r="R127" s="2"/>
      <c r="S127" s="2"/>
      <c r="T127" s="2"/>
      <c r="U127" s="2"/>
      <c r="V127" s="2"/>
      <c r="W127" s="2"/>
      <c r="X127" s="2"/>
      <c r="Y127" s="2"/>
      <c r="Z127" s="2"/>
    </row>
    <row r="128" spans="1:26" ht="15.75" customHeight="1">
      <c r="A128" s="181" t="s">
        <v>89</v>
      </c>
      <c r="B128" s="180"/>
      <c r="C128" s="36"/>
      <c r="D128" s="27">
        <f>D124+D126</f>
        <v>0</v>
      </c>
      <c r="E128" s="48"/>
      <c r="F128" s="48"/>
      <c r="G128" s="48"/>
      <c r="H128" s="48"/>
      <c r="I128" s="48"/>
      <c r="J128" s="48"/>
      <c r="K128" s="48"/>
      <c r="L128" s="48"/>
      <c r="M128" s="48"/>
      <c r="N128" s="48"/>
      <c r="O128" s="48"/>
      <c r="P128" s="2"/>
      <c r="Q128" s="2"/>
      <c r="R128" s="2"/>
      <c r="S128" s="2"/>
      <c r="T128" s="2"/>
      <c r="U128" s="2"/>
      <c r="V128" s="2"/>
      <c r="W128" s="2"/>
      <c r="X128" s="2"/>
      <c r="Y128" s="2"/>
      <c r="Z128" s="2"/>
    </row>
    <row r="129" spans="1:26" ht="15.75" customHeight="1">
      <c r="A129" s="25"/>
      <c r="B129" s="48"/>
      <c r="C129" s="48"/>
      <c r="D129" s="48"/>
      <c r="E129" s="48"/>
      <c r="F129" s="48"/>
      <c r="G129" s="48"/>
      <c r="H129" s="48"/>
      <c r="I129" s="48"/>
      <c r="J129" s="48"/>
      <c r="K129" s="48"/>
      <c r="L129" s="48"/>
      <c r="M129" s="48"/>
      <c r="N129" s="48"/>
      <c r="O129" s="48"/>
      <c r="P129" s="2"/>
      <c r="Q129" s="2"/>
      <c r="R129" s="2"/>
      <c r="S129" s="2"/>
      <c r="T129" s="2"/>
      <c r="U129" s="2"/>
      <c r="V129" s="2"/>
      <c r="W129" s="2"/>
      <c r="X129" s="2"/>
      <c r="Y129" s="2"/>
      <c r="Z129" s="2"/>
    </row>
    <row r="130" spans="1:26" ht="15.75" customHeight="1">
      <c r="A130" s="182" t="s">
        <v>99</v>
      </c>
      <c r="B130" s="183"/>
      <c r="C130" s="183"/>
      <c r="D130" s="180"/>
      <c r="E130" s="48"/>
      <c r="F130" s="48"/>
      <c r="G130" s="48"/>
      <c r="H130" s="48"/>
      <c r="I130" s="48"/>
      <c r="J130" s="48"/>
      <c r="K130" s="48"/>
      <c r="L130" s="48"/>
      <c r="M130" s="48"/>
      <c r="N130" s="48"/>
      <c r="O130" s="48"/>
      <c r="P130" s="2"/>
      <c r="Q130" s="2"/>
      <c r="R130" s="2"/>
      <c r="S130" s="2"/>
      <c r="T130" s="2"/>
      <c r="U130" s="2"/>
      <c r="V130" s="2"/>
      <c r="W130" s="2"/>
      <c r="X130" s="2"/>
      <c r="Y130" s="2"/>
      <c r="Z130" s="2"/>
    </row>
    <row r="131" spans="1:26" ht="15.75" customHeight="1">
      <c r="A131" s="16" t="s">
        <v>100</v>
      </c>
      <c r="B131" s="16" t="s">
        <v>101</v>
      </c>
      <c r="C131" s="16" t="s">
        <v>80</v>
      </c>
      <c r="D131" s="16" t="s">
        <v>49</v>
      </c>
      <c r="E131" s="48"/>
      <c r="F131" s="48"/>
      <c r="G131" s="48"/>
      <c r="H131" s="48"/>
      <c r="I131" s="48"/>
      <c r="J131" s="48"/>
      <c r="K131" s="48"/>
      <c r="L131" s="48"/>
      <c r="M131" s="48"/>
      <c r="N131" s="48"/>
      <c r="O131" s="48"/>
      <c r="P131" s="2"/>
      <c r="Q131" s="2"/>
      <c r="R131" s="2"/>
      <c r="S131" s="2"/>
      <c r="T131" s="2"/>
      <c r="U131" s="2"/>
      <c r="V131" s="2"/>
      <c r="W131" s="2"/>
      <c r="X131" s="2"/>
      <c r="Y131" s="2"/>
      <c r="Z131" s="2"/>
    </row>
    <row r="132" spans="1:26" ht="15.75" customHeight="1">
      <c r="A132" s="47" t="s">
        <v>8</v>
      </c>
      <c r="B132" s="43" t="s">
        <v>101</v>
      </c>
      <c r="C132" s="32">
        <v>5.0000000000000001E-4</v>
      </c>
      <c r="D132" s="33">
        <f t="shared" ref="D132:D133" si="2">C132*$C$52</f>
        <v>0</v>
      </c>
      <c r="E132" s="48"/>
      <c r="F132" s="48"/>
      <c r="G132" s="48"/>
      <c r="H132" s="38"/>
      <c r="I132" s="48"/>
      <c r="J132" s="48"/>
      <c r="K132" s="48"/>
      <c r="L132" s="48"/>
      <c r="M132" s="48"/>
      <c r="N132" s="48"/>
      <c r="O132" s="48"/>
      <c r="P132" s="2"/>
      <c r="Q132" s="2"/>
      <c r="R132" s="2"/>
      <c r="S132" s="2"/>
      <c r="T132" s="2"/>
      <c r="U132" s="2"/>
      <c r="V132" s="2"/>
      <c r="W132" s="2"/>
      <c r="X132" s="2"/>
      <c r="Y132" s="2"/>
      <c r="Z132" s="2"/>
    </row>
    <row r="133" spans="1:26" ht="30">
      <c r="A133" s="47" t="s">
        <v>11</v>
      </c>
      <c r="B133" s="43" t="s">
        <v>102</v>
      </c>
      <c r="C133" s="28"/>
      <c r="D133" s="29">
        <f t="shared" si="2"/>
        <v>0</v>
      </c>
      <c r="E133" s="48"/>
      <c r="F133" s="48"/>
      <c r="G133" s="48"/>
      <c r="H133" s="48"/>
      <c r="I133" s="48"/>
      <c r="J133" s="48"/>
      <c r="K133" s="48"/>
      <c r="L133" s="48"/>
      <c r="M133" s="48"/>
      <c r="N133" s="48"/>
      <c r="O133" s="48"/>
      <c r="P133" s="2"/>
      <c r="Q133" s="2"/>
      <c r="R133" s="2"/>
      <c r="S133" s="2"/>
      <c r="T133" s="2"/>
      <c r="U133" s="2"/>
      <c r="V133" s="2"/>
      <c r="W133" s="2"/>
      <c r="X133" s="2"/>
      <c r="Y133" s="2"/>
      <c r="Z133" s="2"/>
    </row>
    <row r="134" spans="1:26" ht="15.75" customHeight="1">
      <c r="A134" s="179" t="s">
        <v>89</v>
      </c>
      <c r="B134" s="180"/>
      <c r="C134" s="34"/>
      <c r="D134" s="24">
        <f>SUM(D133,D132)</f>
        <v>0</v>
      </c>
      <c r="E134" s="48"/>
      <c r="F134" s="48"/>
      <c r="G134" s="48"/>
      <c r="H134" s="48"/>
      <c r="I134" s="48"/>
      <c r="J134" s="48"/>
      <c r="K134" s="48"/>
      <c r="L134" s="48"/>
      <c r="M134" s="48"/>
      <c r="N134" s="48"/>
      <c r="O134" s="48"/>
      <c r="P134" s="2"/>
      <c r="Q134" s="2"/>
      <c r="R134" s="2"/>
      <c r="S134" s="2"/>
      <c r="T134" s="2"/>
      <c r="U134" s="2"/>
      <c r="V134" s="2"/>
      <c r="W134" s="2"/>
      <c r="X134" s="2"/>
      <c r="Y134" s="2"/>
      <c r="Z134" s="2"/>
    </row>
    <row r="135" spans="1:26" ht="15.75" customHeight="1">
      <c r="A135" s="39"/>
      <c r="B135" s="48"/>
      <c r="C135" s="48"/>
      <c r="D135" s="48"/>
      <c r="E135" s="48"/>
      <c r="F135" s="48"/>
      <c r="G135" s="48"/>
      <c r="H135" s="48"/>
      <c r="I135" s="48"/>
      <c r="J135" s="48"/>
      <c r="K135" s="48"/>
      <c r="L135" s="48"/>
      <c r="M135" s="48"/>
      <c r="N135" s="48"/>
      <c r="O135" s="48"/>
      <c r="P135" s="2"/>
      <c r="Q135" s="2"/>
      <c r="R135" s="2"/>
      <c r="S135" s="2"/>
      <c r="T135" s="2"/>
      <c r="U135" s="2"/>
      <c r="V135" s="2"/>
      <c r="W135" s="2"/>
      <c r="X135" s="2"/>
      <c r="Y135" s="2"/>
      <c r="Z135" s="2"/>
    </row>
    <row r="136" spans="1:26" ht="15.75" customHeight="1">
      <c r="A136" s="186" t="s">
        <v>103</v>
      </c>
      <c r="B136" s="183"/>
      <c r="C136" s="183"/>
      <c r="D136" s="180"/>
      <c r="E136" s="48"/>
      <c r="F136" s="48"/>
      <c r="G136" s="48"/>
      <c r="H136" s="48"/>
      <c r="I136" s="48"/>
      <c r="J136" s="48"/>
      <c r="K136" s="48"/>
      <c r="L136" s="48"/>
      <c r="M136" s="48"/>
      <c r="N136" s="48"/>
      <c r="O136" s="48"/>
      <c r="P136" s="2"/>
      <c r="Q136" s="2"/>
      <c r="R136" s="2"/>
      <c r="S136" s="2"/>
      <c r="T136" s="2"/>
      <c r="U136" s="2"/>
      <c r="V136" s="2"/>
      <c r="W136" s="2"/>
      <c r="X136" s="2"/>
      <c r="Y136" s="2"/>
      <c r="Z136" s="2"/>
    </row>
    <row r="137" spans="1:26" ht="15.75" customHeight="1">
      <c r="A137" s="26" t="s">
        <v>100</v>
      </c>
      <c r="B137" s="26" t="s">
        <v>101</v>
      </c>
      <c r="C137" s="26" t="s">
        <v>80</v>
      </c>
      <c r="D137" s="26" t="s">
        <v>49</v>
      </c>
      <c r="E137" s="48"/>
      <c r="F137" s="48"/>
      <c r="G137" s="48"/>
      <c r="H137" s="48"/>
      <c r="I137" s="48"/>
      <c r="J137" s="48"/>
      <c r="K137" s="48"/>
      <c r="L137" s="48"/>
      <c r="M137" s="48"/>
      <c r="N137" s="48"/>
      <c r="O137" s="48"/>
      <c r="P137" s="2"/>
      <c r="Q137" s="2"/>
      <c r="R137" s="2"/>
      <c r="S137" s="2"/>
      <c r="T137" s="2"/>
      <c r="U137" s="2"/>
      <c r="V137" s="2"/>
      <c r="W137" s="2"/>
      <c r="X137" s="2"/>
      <c r="Y137" s="2"/>
      <c r="Z137" s="2"/>
    </row>
    <row r="138" spans="1:26" ht="15.75" customHeight="1">
      <c r="A138" s="47" t="s">
        <v>8</v>
      </c>
      <c r="B138" s="43" t="s">
        <v>101</v>
      </c>
      <c r="C138" s="32">
        <v>5.0000000000000001E-4</v>
      </c>
      <c r="D138" s="33">
        <f>C138*$C$64</f>
        <v>0</v>
      </c>
      <c r="E138" s="48"/>
      <c r="F138" s="48"/>
      <c r="G138" s="48"/>
      <c r="H138" s="48"/>
      <c r="I138" s="48"/>
      <c r="J138" s="48"/>
      <c r="K138" s="48"/>
      <c r="L138" s="48"/>
      <c r="M138" s="48"/>
      <c r="N138" s="48"/>
      <c r="O138" s="48"/>
      <c r="P138" s="2"/>
      <c r="Q138" s="2"/>
      <c r="R138" s="2"/>
      <c r="S138" s="2"/>
      <c r="T138" s="2"/>
      <c r="U138" s="2"/>
      <c r="V138" s="2"/>
      <c r="W138" s="2"/>
      <c r="X138" s="2"/>
      <c r="Y138" s="2"/>
      <c r="Z138" s="2"/>
    </row>
    <row r="139" spans="1:26" ht="30">
      <c r="A139" s="47" t="s">
        <v>11</v>
      </c>
      <c r="B139" s="43" t="s">
        <v>102</v>
      </c>
      <c r="C139" s="28"/>
      <c r="D139" s="29">
        <f t="shared" ref="D139" si="3">C139*$C$52</f>
        <v>0</v>
      </c>
      <c r="E139" s="48"/>
      <c r="F139" s="48"/>
      <c r="G139" s="48"/>
      <c r="H139" s="48"/>
      <c r="I139" s="48"/>
      <c r="J139" s="48"/>
      <c r="K139" s="48"/>
      <c r="L139" s="48"/>
      <c r="M139" s="48"/>
      <c r="N139" s="48"/>
      <c r="O139" s="48"/>
      <c r="P139" s="2"/>
      <c r="Q139" s="2"/>
      <c r="R139" s="2"/>
      <c r="S139" s="2"/>
      <c r="T139" s="2"/>
      <c r="U139" s="2"/>
      <c r="V139" s="2"/>
      <c r="W139" s="2"/>
      <c r="X139" s="2"/>
      <c r="Y139" s="2"/>
      <c r="Z139" s="2"/>
    </row>
    <row r="140" spans="1:26" ht="15.75" customHeight="1">
      <c r="A140" s="181" t="s">
        <v>89</v>
      </c>
      <c r="B140" s="180"/>
      <c r="C140" s="36"/>
      <c r="D140" s="27">
        <f>SUM(D139,D138)</f>
        <v>0</v>
      </c>
      <c r="E140" s="48"/>
      <c r="F140" s="48"/>
      <c r="G140" s="48"/>
      <c r="H140" s="48"/>
      <c r="I140" s="48"/>
      <c r="J140" s="48"/>
      <c r="K140" s="48"/>
      <c r="L140" s="48"/>
      <c r="M140" s="48"/>
      <c r="N140" s="48"/>
      <c r="O140" s="48"/>
      <c r="P140" s="2"/>
      <c r="Q140" s="2"/>
      <c r="R140" s="2"/>
      <c r="S140" s="2"/>
      <c r="T140" s="2"/>
      <c r="U140" s="2"/>
      <c r="V140" s="2"/>
      <c r="W140" s="2"/>
      <c r="X140" s="2"/>
      <c r="Y140" s="2"/>
      <c r="Z140" s="2"/>
    </row>
    <row r="141" spans="1:26" ht="15.75" customHeight="1">
      <c r="A141" s="39"/>
      <c r="B141" s="48"/>
      <c r="C141" s="48"/>
      <c r="D141" s="48"/>
      <c r="E141" s="48"/>
      <c r="F141" s="48"/>
      <c r="G141" s="48"/>
      <c r="H141" s="48"/>
      <c r="I141" s="48"/>
      <c r="J141" s="48"/>
      <c r="K141" s="48"/>
      <c r="L141" s="48"/>
      <c r="M141" s="48"/>
      <c r="N141" s="48"/>
      <c r="O141" s="48"/>
      <c r="P141" s="2"/>
      <c r="Q141" s="2"/>
      <c r="R141" s="2"/>
      <c r="S141" s="2"/>
      <c r="T141" s="2"/>
      <c r="U141" s="2"/>
      <c r="V141" s="2"/>
      <c r="W141" s="2"/>
      <c r="X141" s="2"/>
      <c r="Y141" s="2"/>
      <c r="Z141" s="2"/>
    </row>
    <row r="142" spans="1:26" ht="15.75" customHeight="1">
      <c r="A142" s="182" t="s">
        <v>104</v>
      </c>
      <c r="B142" s="183"/>
      <c r="C142" s="183"/>
      <c r="D142" s="180"/>
      <c r="E142" s="48"/>
      <c r="F142" s="48"/>
      <c r="G142" s="48"/>
      <c r="H142" s="48"/>
      <c r="I142" s="48"/>
      <c r="J142" s="48"/>
      <c r="K142" s="48"/>
      <c r="L142" s="48"/>
      <c r="M142" s="48"/>
      <c r="N142" s="48"/>
      <c r="O142" s="48"/>
      <c r="P142" s="2"/>
      <c r="Q142" s="2"/>
      <c r="R142" s="2"/>
      <c r="S142" s="2"/>
      <c r="T142" s="2"/>
      <c r="U142" s="2"/>
      <c r="V142" s="2"/>
      <c r="W142" s="2"/>
      <c r="X142" s="2"/>
      <c r="Y142" s="2"/>
      <c r="Z142" s="2"/>
    </row>
    <row r="143" spans="1:26" ht="15.75" customHeight="1">
      <c r="A143" s="16" t="s">
        <v>105</v>
      </c>
      <c r="B143" s="16" t="s">
        <v>106</v>
      </c>
      <c r="C143" s="16" t="s">
        <v>80</v>
      </c>
      <c r="D143" s="16" t="s">
        <v>49</v>
      </c>
      <c r="E143" s="48"/>
      <c r="F143" s="48"/>
      <c r="G143" s="48"/>
      <c r="H143" s="48"/>
      <c r="I143" s="48"/>
      <c r="J143" s="48"/>
      <c r="K143" s="48"/>
      <c r="L143" s="48"/>
      <c r="M143" s="48"/>
      <c r="N143" s="48"/>
      <c r="O143" s="48"/>
      <c r="P143" s="2"/>
      <c r="Q143" s="2"/>
      <c r="R143" s="2"/>
      <c r="S143" s="2"/>
      <c r="T143" s="2"/>
      <c r="U143" s="2"/>
      <c r="V143" s="2"/>
      <c r="W143" s="2"/>
      <c r="X143" s="2"/>
      <c r="Y143" s="2"/>
      <c r="Z143" s="2"/>
    </row>
    <row r="144" spans="1:26" ht="15.75" customHeight="1">
      <c r="A144" s="47" t="s">
        <v>8</v>
      </c>
      <c r="B144" s="43" t="s">
        <v>107</v>
      </c>
      <c r="C144" s="32">
        <v>1.2999999999999999E-3</v>
      </c>
      <c r="D144" s="33">
        <f t="shared" ref="D144:D149" si="4">C144*$C$52</f>
        <v>0</v>
      </c>
      <c r="E144" s="48"/>
      <c r="F144" s="48"/>
      <c r="G144" s="48"/>
      <c r="H144" s="48"/>
      <c r="I144" s="48"/>
      <c r="J144" s="48"/>
      <c r="K144" s="48"/>
      <c r="L144" s="48"/>
      <c r="M144" s="48"/>
      <c r="N144" s="48"/>
      <c r="O144" s="48"/>
      <c r="P144" s="2"/>
      <c r="Q144" s="2"/>
      <c r="R144" s="2"/>
      <c r="S144" s="2"/>
      <c r="T144" s="2"/>
      <c r="U144" s="2"/>
      <c r="V144" s="2"/>
      <c r="W144" s="2"/>
      <c r="X144" s="2"/>
      <c r="Y144" s="2"/>
      <c r="Z144" s="2"/>
    </row>
    <row r="145" spans="1:26" ht="30">
      <c r="A145" s="47" t="s">
        <v>11</v>
      </c>
      <c r="B145" s="43" t="s">
        <v>108</v>
      </c>
      <c r="C145" s="32">
        <v>2.8999999999999998E-3</v>
      </c>
      <c r="D145" s="33">
        <f t="shared" si="4"/>
        <v>0</v>
      </c>
      <c r="E145" s="48"/>
      <c r="F145" s="48"/>
      <c r="G145" s="48"/>
      <c r="H145" s="48"/>
      <c r="I145" s="48"/>
      <c r="J145" s="48"/>
      <c r="K145" s="48"/>
      <c r="L145" s="48"/>
      <c r="M145" s="48"/>
      <c r="N145" s="48"/>
      <c r="O145" s="48"/>
      <c r="P145" s="2"/>
      <c r="Q145" s="2"/>
      <c r="R145" s="2"/>
      <c r="S145" s="2"/>
      <c r="T145" s="2"/>
      <c r="U145" s="2"/>
      <c r="V145" s="2"/>
      <c r="W145" s="2"/>
      <c r="X145" s="2"/>
      <c r="Y145" s="2"/>
      <c r="Z145" s="2"/>
    </row>
    <row r="146" spans="1:26" ht="30">
      <c r="A146" s="47" t="s">
        <v>13</v>
      </c>
      <c r="B146" s="43" t="s">
        <v>109</v>
      </c>
      <c r="C146" s="32">
        <v>0.04</v>
      </c>
      <c r="D146" s="33">
        <f t="shared" si="4"/>
        <v>0</v>
      </c>
      <c r="E146" s="48"/>
      <c r="F146" s="48"/>
      <c r="G146" s="48"/>
      <c r="H146" s="48"/>
      <c r="I146" s="48"/>
      <c r="J146" s="48"/>
      <c r="K146" s="48"/>
      <c r="L146" s="48"/>
      <c r="M146" s="48"/>
      <c r="N146" s="48"/>
      <c r="O146" s="48"/>
      <c r="P146" s="2"/>
      <c r="Q146" s="2"/>
      <c r="R146" s="2"/>
      <c r="S146" s="2"/>
      <c r="T146" s="2"/>
      <c r="U146" s="2"/>
      <c r="V146" s="2"/>
      <c r="W146" s="2"/>
      <c r="X146" s="2"/>
      <c r="Y146" s="2"/>
      <c r="Z146" s="2"/>
    </row>
    <row r="147" spans="1:26" ht="15.75" customHeight="1">
      <c r="A147" s="47" t="s">
        <v>16</v>
      </c>
      <c r="B147" s="43" t="s">
        <v>110</v>
      </c>
      <c r="C147" s="32">
        <v>1.2200000000000001E-2</v>
      </c>
      <c r="D147" s="33">
        <f t="shared" si="4"/>
        <v>0</v>
      </c>
      <c r="E147" s="48"/>
      <c r="F147" s="48"/>
      <c r="G147" s="48"/>
      <c r="H147" s="48"/>
      <c r="I147" s="48"/>
      <c r="J147" s="48"/>
      <c r="K147" s="48"/>
      <c r="L147" s="48"/>
      <c r="M147" s="48"/>
      <c r="N147" s="48"/>
      <c r="O147" s="48"/>
      <c r="P147" s="2"/>
      <c r="Q147" s="2"/>
      <c r="R147" s="2"/>
      <c r="S147" s="2"/>
      <c r="T147" s="2"/>
      <c r="U147" s="2"/>
      <c r="V147" s="2"/>
      <c r="W147" s="2"/>
      <c r="X147" s="2"/>
      <c r="Y147" s="2"/>
      <c r="Z147" s="2"/>
    </row>
    <row r="148" spans="1:26" ht="30">
      <c r="A148" s="47" t="s">
        <v>54</v>
      </c>
      <c r="B148" s="43" t="s">
        <v>111</v>
      </c>
      <c r="C148" s="32">
        <v>4.4999999999999997E-3</v>
      </c>
      <c r="D148" s="33">
        <f t="shared" si="4"/>
        <v>0</v>
      </c>
      <c r="E148" s="48"/>
      <c r="F148" s="48"/>
      <c r="G148" s="48"/>
      <c r="H148" s="48"/>
      <c r="I148" s="48"/>
      <c r="J148" s="48"/>
      <c r="K148" s="48"/>
      <c r="L148" s="48"/>
      <c r="M148" s="48"/>
      <c r="N148" s="48"/>
      <c r="O148" s="48"/>
      <c r="P148" s="2"/>
      <c r="Q148" s="2"/>
      <c r="R148" s="2"/>
      <c r="S148" s="2"/>
      <c r="T148" s="2"/>
      <c r="U148" s="2"/>
      <c r="V148" s="2"/>
      <c r="W148" s="2"/>
      <c r="X148" s="2"/>
      <c r="Y148" s="2"/>
      <c r="Z148" s="2"/>
    </row>
    <row r="149" spans="1:26" ht="15.75" customHeight="1">
      <c r="A149" s="47" t="s">
        <v>56</v>
      </c>
      <c r="B149" s="43" t="s">
        <v>112</v>
      </c>
      <c r="C149" s="32">
        <v>0.04</v>
      </c>
      <c r="D149" s="33">
        <f t="shared" si="4"/>
        <v>0</v>
      </c>
      <c r="E149" s="48"/>
      <c r="F149" s="48"/>
      <c r="G149" s="48"/>
      <c r="H149" s="48"/>
      <c r="I149" s="48"/>
      <c r="J149" s="48"/>
      <c r="K149" s="48"/>
      <c r="L149" s="48"/>
      <c r="M149" s="48"/>
      <c r="N149" s="48"/>
      <c r="O149" s="48"/>
      <c r="P149" s="2"/>
      <c r="Q149" s="2"/>
      <c r="R149" s="2"/>
      <c r="S149" s="2"/>
      <c r="T149" s="2"/>
      <c r="U149" s="2"/>
      <c r="V149" s="2"/>
      <c r="W149" s="2"/>
      <c r="X149" s="2"/>
      <c r="Y149" s="2"/>
      <c r="Z149" s="2"/>
    </row>
    <row r="150" spans="1:26" ht="15.75" customHeight="1">
      <c r="A150" s="179" t="s">
        <v>113</v>
      </c>
      <c r="B150" s="180"/>
      <c r="C150" s="34">
        <f t="shared" ref="C150:D150" si="5">SUM(C144:C149)</f>
        <v>0.1009</v>
      </c>
      <c r="D150" s="24">
        <f t="shared" si="5"/>
        <v>0</v>
      </c>
      <c r="E150" s="48"/>
      <c r="F150" s="48"/>
      <c r="G150" s="48"/>
      <c r="H150" s="48"/>
      <c r="I150" s="48"/>
      <c r="J150" s="48"/>
      <c r="K150" s="48"/>
      <c r="L150" s="48"/>
      <c r="M150" s="48"/>
      <c r="N150" s="48"/>
      <c r="O150" s="48"/>
      <c r="P150" s="2"/>
      <c r="Q150" s="2"/>
      <c r="R150" s="2"/>
      <c r="S150" s="2"/>
      <c r="T150" s="2"/>
      <c r="U150" s="2"/>
      <c r="V150" s="2"/>
      <c r="W150" s="2"/>
      <c r="X150" s="2"/>
      <c r="Y150" s="2"/>
      <c r="Z150" s="2"/>
    </row>
    <row r="151" spans="1:26" ht="15.75" customHeight="1">
      <c r="A151" s="39"/>
      <c r="B151" s="48"/>
      <c r="C151" s="48"/>
      <c r="D151" s="48"/>
      <c r="E151" s="48"/>
      <c r="F151" s="48"/>
      <c r="G151" s="48"/>
      <c r="H151" s="48"/>
      <c r="I151" s="48"/>
      <c r="J151" s="48"/>
      <c r="K151" s="48"/>
      <c r="L151" s="48"/>
      <c r="M151" s="48"/>
      <c r="N151" s="48"/>
      <c r="O151" s="48"/>
      <c r="P151" s="2"/>
      <c r="Q151" s="2"/>
      <c r="R151" s="2"/>
      <c r="S151" s="2"/>
      <c r="T151" s="2"/>
      <c r="U151" s="2"/>
      <c r="V151" s="2"/>
      <c r="W151" s="2"/>
      <c r="X151" s="2"/>
      <c r="Y151" s="2"/>
      <c r="Z151" s="2"/>
    </row>
    <row r="152" spans="1:26" ht="18.75" customHeight="1">
      <c r="A152" s="186" t="s">
        <v>114</v>
      </c>
      <c r="B152" s="183"/>
      <c r="C152" s="183"/>
      <c r="D152" s="180"/>
      <c r="E152" s="48"/>
      <c r="F152" s="48"/>
      <c r="G152" s="48"/>
      <c r="H152" s="48"/>
      <c r="I152" s="48"/>
      <c r="J152" s="48"/>
      <c r="K152" s="48"/>
      <c r="L152" s="48"/>
      <c r="M152" s="48"/>
      <c r="N152" s="48"/>
      <c r="O152" s="48"/>
      <c r="P152" s="2"/>
      <c r="Q152" s="2"/>
      <c r="R152" s="2"/>
      <c r="S152" s="2"/>
      <c r="T152" s="2"/>
      <c r="U152" s="2"/>
      <c r="V152" s="2"/>
      <c r="W152" s="2"/>
      <c r="X152" s="2"/>
      <c r="Y152" s="2"/>
      <c r="Z152" s="2"/>
    </row>
    <row r="153" spans="1:26" ht="15.75" customHeight="1">
      <c r="A153" s="26" t="s">
        <v>105</v>
      </c>
      <c r="B153" s="26" t="s">
        <v>106</v>
      </c>
      <c r="C153" s="26" t="s">
        <v>80</v>
      </c>
      <c r="D153" s="26" t="s">
        <v>49</v>
      </c>
      <c r="E153" s="48"/>
      <c r="F153" s="48"/>
      <c r="G153" s="48"/>
      <c r="H153" s="48"/>
      <c r="I153" s="48"/>
      <c r="J153" s="48"/>
      <c r="K153" s="48"/>
      <c r="L153" s="48"/>
      <c r="M153" s="48"/>
      <c r="N153" s="48"/>
      <c r="O153" s="48"/>
      <c r="P153" s="2"/>
      <c r="Q153" s="2"/>
      <c r="R153" s="2"/>
      <c r="S153" s="2"/>
      <c r="T153" s="2"/>
      <c r="U153" s="2"/>
      <c r="V153" s="2"/>
      <c r="W153" s="2"/>
      <c r="X153" s="2"/>
      <c r="Y153" s="2"/>
      <c r="Z153" s="2"/>
    </row>
    <row r="154" spans="1:26" ht="15.75" customHeight="1">
      <c r="A154" s="47" t="s">
        <v>8</v>
      </c>
      <c r="B154" s="43" t="s">
        <v>107</v>
      </c>
      <c r="C154" s="32">
        <v>1.2999999999999999E-3</v>
      </c>
      <c r="D154" s="33">
        <f t="shared" ref="D154:D159" si="6">C154*$C$64</f>
        <v>0</v>
      </c>
      <c r="E154" s="48"/>
      <c r="F154" s="48"/>
      <c r="G154" s="48"/>
      <c r="H154" s="48"/>
      <c r="I154" s="48"/>
      <c r="J154" s="48"/>
      <c r="K154" s="48"/>
      <c r="L154" s="48"/>
      <c r="M154" s="48"/>
      <c r="N154" s="48"/>
      <c r="O154" s="48"/>
      <c r="P154" s="2"/>
      <c r="Q154" s="2"/>
      <c r="R154" s="2"/>
      <c r="S154" s="2"/>
      <c r="T154" s="2"/>
      <c r="U154" s="2"/>
      <c r="V154" s="2"/>
      <c r="W154" s="2"/>
      <c r="X154" s="2"/>
      <c r="Y154" s="2"/>
      <c r="Z154" s="2"/>
    </row>
    <row r="155" spans="1:26" ht="30">
      <c r="A155" s="47" t="s">
        <v>11</v>
      </c>
      <c r="B155" s="43" t="s">
        <v>108</v>
      </c>
      <c r="C155" s="32">
        <v>2.8999999999999998E-3</v>
      </c>
      <c r="D155" s="33">
        <f t="shared" si="6"/>
        <v>0</v>
      </c>
      <c r="E155" s="48"/>
      <c r="F155" s="48"/>
      <c r="G155" s="48"/>
      <c r="H155" s="48"/>
      <c r="I155" s="48"/>
      <c r="J155" s="48"/>
      <c r="K155" s="48"/>
      <c r="L155" s="48"/>
      <c r="M155" s="48"/>
      <c r="N155" s="48"/>
      <c r="O155" s="48"/>
      <c r="P155" s="2"/>
      <c r="Q155" s="2"/>
      <c r="R155" s="2"/>
      <c r="S155" s="2"/>
      <c r="T155" s="2"/>
      <c r="U155" s="2"/>
      <c r="V155" s="2"/>
      <c r="W155" s="2"/>
      <c r="X155" s="2"/>
      <c r="Y155" s="2"/>
      <c r="Z155" s="2"/>
    </row>
    <row r="156" spans="1:26" ht="30">
      <c r="A156" s="47" t="s">
        <v>13</v>
      </c>
      <c r="B156" s="43" t="s">
        <v>109</v>
      </c>
      <c r="C156" s="32">
        <v>0.04</v>
      </c>
      <c r="D156" s="33">
        <f t="shared" si="6"/>
        <v>0</v>
      </c>
      <c r="E156" s="48"/>
      <c r="F156" s="48"/>
      <c r="G156" s="48"/>
      <c r="H156" s="48"/>
      <c r="I156" s="48"/>
      <c r="J156" s="48"/>
      <c r="K156" s="48"/>
      <c r="L156" s="48"/>
      <c r="M156" s="48"/>
      <c r="N156" s="48"/>
      <c r="O156" s="48"/>
      <c r="P156" s="2"/>
      <c r="Q156" s="2"/>
      <c r="R156" s="2"/>
      <c r="S156" s="2"/>
      <c r="T156" s="2"/>
      <c r="U156" s="2"/>
      <c r="V156" s="2"/>
      <c r="W156" s="2"/>
      <c r="X156" s="2"/>
      <c r="Y156" s="2"/>
      <c r="Z156" s="2"/>
    </row>
    <row r="157" spans="1:26" ht="15.75" customHeight="1">
      <c r="A157" s="47" t="s">
        <v>16</v>
      </c>
      <c r="B157" s="43" t="s">
        <v>110</v>
      </c>
      <c r="C157" s="32">
        <v>1.2200000000000001E-2</v>
      </c>
      <c r="D157" s="33">
        <f t="shared" si="6"/>
        <v>0</v>
      </c>
      <c r="E157" s="48"/>
      <c r="F157" s="48"/>
      <c r="G157" s="48"/>
      <c r="H157" s="48"/>
      <c r="I157" s="48"/>
      <c r="J157" s="48"/>
      <c r="K157" s="48"/>
      <c r="L157" s="48"/>
      <c r="M157" s="48"/>
      <c r="N157" s="48"/>
      <c r="O157" s="48"/>
      <c r="P157" s="2"/>
      <c r="Q157" s="2"/>
      <c r="R157" s="2"/>
      <c r="S157" s="2"/>
      <c r="T157" s="2"/>
      <c r="U157" s="2"/>
      <c r="V157" s="2"/>
      <c r="W157" s="2"/>
      <c r="X157" s="2"/>
      <c r="Y157" s="2"/>
      <c r="Z157" s="2"/>
    </row>
    <row r="158" spans="1:26" ht="30">
      <c r="A158" s="47" t="s">
        <v>54</v>
      </c>
      <c r="B158" s="43" t="s">
        <v>111</v>
      </c>
      <c r="C158" s="32">
        <v>4.4999999999999997E-3</v>
      </c>
      <c r="D158" s="33">
        <f t="shared" si="6"/>
        <v>0</v>
      </c>
      <c r="E158" s="48"/>
      <c r="F158" s="48"/>
      <c r="G158" s="48"/>
      <c r="H158" s="48"/>
      <c r="I158" s="48"/>
      <c r="J158" s="48"/>
      <c r="K158" s="48"/>
      <c r="L158" s="48"/>
      <c r="M158" s="48"/>
      <c r="N158" s="48"/>
      <c r="O158" s="48"/>
      <c r="P158" s="2"/>
      <c r="Q158" s="2"/>
      <c r="R158" s="2"/>
      <c r="S158" s="2"/>
      <c r="T158" s="2"/>
      <c r="U158" s="2"/>
      <c r="V158" s="2"/>
      <c r="W158" s="2"/>
      <c r="X158" s="2"/>
      <c r="Y158" s="2"/>
      <c r="Z158" s="2"/>
    </row>
    <row r="159" spans="1:26" ht="15.75" customHeight="1">
      <c r="A159" s="47" t="s">
        <v>56</v>
      </c>
      <c r="B159" s="43" t="s">
        <v>112</v>
      </c>
      <c r="C159" s="32">
        <v>0.04</v>
      </c>
      <c r="D159" s="33">
        <f t="shared" si="6"/>
        <v>0</v>
      </c>
      <c r="E159" s="48"/>
      <c r="F159" s="48"/>
      <c r="G159" s="48"/>
      <c r="H159" s="48"/>
      <c r="I159" s="48"/>
      <c r="J159" s="48"/>
      <c r="K159" s="48"/>
      <c r="L159" s="48"/>
      <c r="M159" s="48"/>
      <c r="N159" s="48"/>
      <c r="O159" s="48"/>
      <c r="P159" s="2"/>
      <c r="Q159" s="2"/>
      <c r="R159" s="2"/>
      <c r="S159" s="2"/>
      <c r="T159" s="2"/>
      <c r="U159" s="2"/>
      <c r="V159" s="2"/>
      <c r="W159" s="2"/>
      <c r="X159" s="2"/>
      <c r="Y159" s="2"/>
      <c r="Z159" s="2"/>
    </row>
    <row r="160" spans="1:26" ht="15.75" customHeight="1">
      <c r="A160" s="181" t="s">
        <v>113</v>
      </c>
      <c r="B160" s="180"/>
      <c r="C160" s="36">
        <f t="shared" ref="C160" si="7">SUM(C154:C159)</f>
        <v>0.1009</v>
      </c>
      <c r="D160" s="27">
        <f>SUM(D154:D159)</f>
        <v>0</v>
      </c>
      <c r="E160" s="48"/>
      <c r="F160" s="48"/>
      <c r="G160" s="48"/>
      <c r="H160" s="48"/>
      <c r="I160" s="48"/>
      <c r="J160" s="48"/>
      <c r="K160" s="48"/>
      <c r="L160" s="48"/>
      <c r="M160" s="48"/>
      <c r="N160" s="48"/>
      <c r="O160" s="48"/>
      <c r="P160" s="2"/>
      <c r="Q160" s="2"/>
      <c r="R160" s="2"/>
      <c r="S160" s="2"/>
      <c r="T160" s="2"/>
      <c r="U160" s="2"/>
      <c r="V160" s="2"/>
      <c r="W160" s="2"/>
      <c r="X160" s="2"/>
      <c r="Y160" s="2"/>
      <c r="Z160" s="2"/>
    </row>
    <row r="161" spans="1:26" ht="15.75" customHeight="1">
      <c r="A161" s="39"/>
      <c r="B161" s="48"/>
      <c r="C161" s="48"/>
      <c r="D161" s="48"/>
      <c r="E161" s="48"/>
      <c r="F161" s="48"/>
      <c r="G161" s="48"/>
      <c r="H161" s="48"/>
      <c r="I161" s="48"/>
      <c r="J161" s="48"/>
      <c r="K161" s="48"/>
      <c r="L161" s="48"/>
      <c r="M161" s="48"/>
      <c r="N161" s="48"/>
      <c r="O161" s="48"/>
      <c r="P161" s="2"/>
      <c r="Q161" s="2"/>
      <c r="R161" s="2"/>
      <c r="S161" s="2"/>
      <c r="T161" s="2"/>
      <c r="U161" s="2"/>
      <c r="V161" s="2"/>
      <c r="W161" s="2"/>
      <c r="X161" s="2"/>
      <c r="Y161" s="2"/>
      <c r="Z161" s="2"/>
    </row>
    <row r="162" spans="1:26" ht="15.75" customHeight="1">
      <c r="A162" s="182" t="s">
        <v>115</v>
      </c>
      <c r="B162" s="183"/>
      <c r="C162" s="183"/>
      <c r="D162" s="180"/>
      <c r="E162" s="48"/>
      <c r="F162" s="48"/>
      <c r="G162" s="48"/>
      <c r="H162" s="48"/>
      <c r="I162" s="48"/>
      <c r="J162" s="48"/>
      <c r="K162" s="48"/>
      <c r="L162" s="48"/>
      <c r="M162" s="48"/>
      <c r="N162" s="48"/>
      <c r="O162" s="48"/>
      <c r="P162" s="2"/>
      <c r="Q162" s="2"/>
      <c r="R162" s="2"/>
      <c r="S162" s="2"/>
      <c r="T162" s="2"/>
      <c r="U162" s="2"/>
      <c r="V162" s="2"/>
      <c r="W162" s="2"/>
      <c r="X162" s="2"/>
      <c r="Y162" s="2"/>
      <c r="Z162" s="2"/>
    </row>
    <row r="163" spans="1:26" ht="30">
      <c r="A163" s="16" t="s">
        <v>116</v>
      </c>
      <c r="B163" s="16" t="s">
        <v>117</v>
      </c>
      <c r="C163" s="16" t="s">
        <v>80</v>
      </c>
      <c r="D163" s="16" t="s">
        <v>49</v>
      </c>
      <c r="E163" s="48"/>
      <c r="F163" s="48"/>
      <c r="G163" s="48"/>
      <c r="H163" s="48"/>
      <c r="I163" s="48"/>
      <c r="J163" s="48"/>
      <c r="K163" s="48"/>
      <c r="L163" s="48"/>
      <c r="M163" s="48"/>
      <c r="N163" s="48"/>
      <c r="O163" s="48"/>
      <c r="P163" s="2"/>
      <c r="Q163" s="2"/>
      <c r="R163" s="2"/>
      <c r="S163" s="2"/>
      <c r="T163" s="2"/>
      <c r="U163" s="2"/>
      <c r="V163" s="2"/>
      <c r="W163" s="2"/>
      <c r="X163" s="2"/>
      <c r="Y163" s="2"/>
      <c r="Z163" s="2"/>
    </row>
    <row r="164" spans="1:26" ht="15.75" customHeight="1">
      <c r="A164" s="47" t="s">
        <v>8</v>
      </c>
      <c r="B164" s="43" t="s">
        <v>118</v>
      </c>
      <c r="C164" s="32">
        <v>1.6199999999999999E-2</v>
      </c>
      <c r="D164" s="33">
        <f>(C52+D99)*C164</f>
        <v>0</v>
      </c>
      <c r="E164" s="48"/>
      <c r="F164" s="48"/>
      <c r="G164" s="48"/>
      <c r="H164" s="48"/>
      <c r="I164" s="48"/>
      <c r="J164" s="48"/>
      <c r="K164" s="48"/>
      <c r="L164" s="48"/>
      <c r="M164" s="48"/>
      <c r="N164" s="48"/>
      <c r="O164" s="48"/>
      <c r="P164" s="2"/>
      <c r="Q164" s="2"/>
      <c r="R164" s="2"/>
      <c r="S164" s="2"/>
      <c r="T164" s="2"/>
      <c r="U164" s="2"/>
      <c r="V164" s="2"/>
      <c r="W164" s="2"/>
      <c r="X164" s="2"/>
      <c r="Y164" s="2"/>
      <c r="Z164" s="2"/>
    </row>
    <row r="165" spans="1:26" ht="15.75" customHeight="1">
      <c r="A165" s="47" t="s">
        <v>11</v>
      </c>
      <c r="B165" s="43" t="s">
        <v>119</v>
      </c>
      <c r="C165" s="32">
        <v>0</v>
      </c>
      <c r="D165" s="33">
        <f>(C52+C75+D99+D120+D150)*C165</f>
        <v>0</v>
      </c>
      <c r="E165" s="48"/>
      <c r="F165" s="48"/>
      <c r="G165" s="48"/>
      <c r="H165" s="48"/>
      <c r="I165" s="48"/>
      <c r="J165" s="48"/>
      <c r="K165" s="48"/>
      <c r="L165" s="48"/>
      <c r="M165" s="48"/>
      <c r="N165" s="48"/>
      <c r="O165" s="48"/>
      <c r="P165" s="2"/>
      <c r="Q165" s="2"/>
      <c r="R165" s="2"/>
      <c r="S165" s="2"/>
      <c r="T165" s="2"/>
      <c r="U165" s="2"/>
      <c r="V165" s="2"/>
      <c r="W165" s="2"/>
      <c r="X165" s="2"/>
      <c r="Y165" s="2"/>
      <c r="Z165" s="2"/>
    </row>
    <row r="166" spans="1:26" ht="15.75" customHeight="1">
      <c r="A166" s="47" t="s">
        <v>13</v>
      </c>
      <c r="B166" s="43" t="s">
        <v>120</v>
      </c>
      <c r="C166" s="32">
        <v>2.0000000000000001E-4</v>
      </c>
      <c r="D166" s="33">
        <f>(C52+C75+D99+D120+D150)*C166</f>
        <v>0</v>
      </c>
      <c r="E166" s="48"/>
      <c r="F166" s="48"/>
      <c r="G166" s="48"/>
      <c r="H166" s="48"/>
      <c r="I166" s="48"/>
      <c r="J166" s="48"/>
      <c r="K166" s="48"/>
      <c r="L166" s="48"/>
      <c r="M166" s="48"/>
      <c r="N166" s="48"/>
      <c r="O166" s="48"/>
      <c r="P166" s="2"/>
      <c r="Q166" s="2"/>
      <c r="R166" s="2"/>
      <c r="S166" s="2"/>
      <c r="T166" s="2"/>
      <c r="U166" s="2"/>
      <c r="V166" s="2"/>
      <c r="W166" s="2"/>
      <c r="X166" s="2"/>
      <c r="Y166" s="2"/>
      <c r="Z166" s="2"/>
    </row>
    <row r="167" spans="1:26" ht="15.75" customHeight="1">
      <c r="A167" s="47" t="s">
        <v>16</v>
      </c>
      <c r="B167" s="43" t="s">
        <v>121</v>
      </c>
      <c r="C167" s="32">
        <v>7.3000000000000001E-3</v>
      </c>
      <c r="D167" s="33">
        <f>(C52+C75+D99+D120+D150)*C167</f>
        <v>0</v>
      </c>
      <c r="E167" s="48"/>
      <c r="F167" s="48"/>
      <c r="G167" s="48"/>
      <c r="H167" s="48"/>
      <c r="I167" s="48"/>
      <c r="J167" s="48"/>
      <c r="K167" s="48"/>
      <c r="L167" s="48"/>
      <c r="M167" s="48"/>
      <c r="N167" s="48"/>
      <c r="O167" s="48"/>
      <c r="P167" s="2"/>
      <c r="Q167" s="2"/>
      <c r="R167" s="2"/>
      <c r="S167" s="2"/>
      <c r="T167" s="2"/>
      <c r="U167" s="2"/>
      <c r="V167" s="2"/>
      <c r="W167" s="2"/>
      <c r="X167" s="2"/>
      <c r="Y167" s="2"/>
      <c r="Z167" s="2"/>
    </row>
    <row r="168" spans="1:26" ht="15.75" customHeight="1">
      <c r="A168" s="47" t="s">
        <v>54</v>
      </c>
      <c r="B168" s="43" t="s">
        <v>122</v>
      </c>
      <c r="C168" s="32">
        <v>2.9999999999999997E-4</v>
      </c>
      <c r="D168" s="33">
        <f>(C52+C75+D99+D120+D150)*C168</f>
        <v>0</v>
      </c>
      <c r="E168" s="48"/>
      <c r="F168" s="48"/>
      <c r="G168" s="48"/>
      <c r="H168" s="48"/>
      <c r="I168" s="48"/>
      <c r="J168" s="48"/>
      <c r="K168" s="48"/>
      <c r="L168" s="48"/>
      <c r="M168" s="48"/>
      <c r="N168" s="48"/>
      <c r="O168" s="48"/>
      <c r="P168" s="2"/>
      <c r="Q168" s="2"/>
      <c r="R168" s="2"/>
      <c r="S168" s="2"/>
      <c r="T168" s="2"/>
      <c r="U168" s="2"/>
      <c r="V168" s="2"/>
      <c r="W168" s="2"/>
      <c r="X168" s="2"/>
      <c r="Y168" s="2"/>
      <c r="Z168" s="2"/>
    </row>
    <row r="169" spans="1:26" ht="15.75" customHeight="1">
      <c r="A169" s="47" t="s">
        <v>56</v>
      </c>
      <c r="B169" s="43" t="s">
        <v>61</v>
      </c>
      <c r="C169" s="32">
        <v>5.0000000000000001E-4</v>
      </c>
      <c r="D169" s="33">
        <f>(C52+C75+D99+D120+D150)*C169</f>
        <v>0</v>
      </c>
      <c r="E169" s="48"/>
      <c r="F169" s="48"/>
      <c r="G169" s="48"/>
      <c r="H169" s="48"/>
      <c r="I169" s="48"/>
      <c r="J169" s="48"/>
      <c r="K169" s="48"/>
      <c r="L169" s="48"/>
      <c r="M169" s="48"/>
      <c r="N169" s="48"/>
      <c r="O169" s="48"/>
      <c r="P169" s="2"/>
      <c r="Q169" s="2"/>
      <c r="R169" s="2"/>
      <c r="S169" s="2"/>
      <c r="T169" s="2"/>
      <c r="U169" s="2"/>
      <c r="V169" s="2"/>
      <c r="W169" s="2"/>
      <c r="X169" s="2"/>
      <c r="Y169" s="2"/>
      <c r="Z169" s="2"/>
    </row>
    <row r="170" spans="1:26" ht="15.75" customHeight="1">
      <c r="A170" s="47"/>
      <c r="B170" s="7" t="s">
        <v>96</v>
      </c>
      <c r="C170" s="32"/>
      <c r="D170" s="33">
        <f>SUM(D164:D169)</f>
        <v>0</v>
      </c>
      <c r="E170" s="48"/>
      <c r="F170" s="48"/>
      <c r="G170" s="48"/>
      <c r="H170" s="48"/>
      <c r="I170" s="48"/>
      <c r="J170" s="48"/>
      <c r="K170" s="48"/>
      <c r="L170" s="48"/>
      <c r="M170" s="48"/>
      <c r="N170" s="48"/>
      <c r="O170" s="48"/>
      <c r="P170" s="2"/>
      <c r="Q170" s="2"/>
      <c r="R170" s="2"/>
      <c r="S170" s="2"/>
      <c r="T170" s="2"/>
      <c r="U170" s="2"/>
      <c r="V170" s="2"/>
      <c r="W170" s="2"/>
      <c r="X170" s="2"/>
      <c r="Y170" s="2"/>
      <c r="Z170" s="2"/>
    </row>
    <row r="171" spans="1:26" ht="30">
      <c r="A171" s="47" t="s">
        <v>58</v>
      </c>
      <c r="B171" s="43" t="s">
        <v>123</v>
      </c>
      <c r="C171" s="32"/>
      <c r="D171" s="33">
        <f>(C52+D99+D120+D150)*C171</f>
        <v>0</v>
      </c>
      <c r="E171" s="48"/>
      <c r="F171" s="48"/>
      <c r="G171" s="48"/>
      <c r="H171" s="48"/>
      <c r="I171" s="48"/>
      <c r="J171" s="48"/>
      <c r="K171" s="48"/>
      <c r="L171" s="48"/>
      <c r="M171" s="48"/>
      <c r="N171" s="48"/>
      <c r="O171" s="48"/>
      <c r="P171" s="2"/>
      <c r="Q171" s="2"/>
      <c r="R171" s="2"/>
      <c r="S171" s="2"/>
      <c r="T171" s="2"/>
      <c r="U171" s="2"/>
      <c r="V171" s="2"/>
      <c r="W171" s="2"/>
      <c r="X171" s="2"/>
      <c r="Y171" s="2"/>
      <c r="Z171" s="2"/>
    </row>
    <row r="172" spans="1:26" ht="15.75" customHeight="1">
      <c r="A172" s="179" t="s">
        <v>113</v>
      </c>
      <c r="B172" s="180"/>
      <c r="C172" s="34"/>
      <c r="D172" s="24">
        <f>SUM(D170:D171)</f>
        <v>0</v>
      </c>
      <c r="E172" s="48"/>
      <c r="F172" s="48"/>
      <c r="G172" s="48"/>
      <c r="H172" s="48"/>
      <c r="I172" s="48"/>
      <c r="J172" s="48"/>
      <c r="K172" s="48"/>
      <c r="L172" s="48"/>
      <c r="M172" s="48"/>
      <c r="N172" s="48"/>
      <c r="O172" s="48"/>
      <c r="P172" s="2"/>
      <c r="Q172" s="2"/>
      <c r="R172" s="2"/>
      <c r="S172" s="2"/>
      <c r="T172" s="2"/>
      <c r="U172" s="2"/>
      <c r="V172" s="2"/>
      <c r="W172" s="2"/>
      <c r="X172" s="2"/>
      <c r="Y172" s="2"/>
      <c r="Z172" s="2"/>
    </row>
    <row r="173" spans="1:26" ht="15.75" customHeight="1">
      <c r="A173" s="39"/>
      <c r="B173" s="48"/>
      <c r="C173" s="48"/>
      <c r="D173" s="48"/>
      <c r="E173" s="48"/>
      <c r="F173" s="48"/>
      <c r="G173" s="48"/>
      <c r="H173" s="48"/>
      <c r="I173" s="48"/>
      <c r="J173" s="48"/>
      <c r="K173" s="48"/>
      <c r="L173" s="48"/>
      <c r="M173" s="48"/>
      <c r="N173" s="48"/>
      <c r="O173" s="48"/>
      <c r="P173" s="2"/>
      <c r="Q173" s="2"/>
      <c r="R173" s="2"/>
      <c r="S173" s="2"/>
      <c r="T173" s="2"/>
      <c r="U173" s="2"/>
      <c r="V173" s="2"/>
      <c r="W173" s="2"/>
      <c r="X173" s="2"/>
      <c r="Y173" s="2"/>
      <c r="Z173" s="2"/>
    </row>
    <row r="174" spans="1:26" ht="15.75" customHeight="1">
      <c r="A174" s="186" t="s">
        <v>124</v>
      </c>
      <c r="B174" s="183"/>
      <c r="C174" s="183"/>
      <c r="D174" s="180"/>
      <c r="E174" s="48"/>
      <c r="F174" s="48"/>
      <c r="G174" s="48"/>
      <c r="H174" s="48"/>
      <c r="I174" s="48"/>
      <c r="J174" s="48"/>
      <c r="K174" s="48"/>
      <c r="L174" s="48"/>
      <c r="M174" s="48"/>
      <c r="N174" s="48"/>
      <c r="O174" s="48"/>
      <c r="P174" s="2"/>
      <c r="Q174" s="2"/>
      <c r="R174" s="2"/>
      <c r="S174" s="2"/>
      <c r="T174" s="2"/>
      <c r="U174" s="2"/>
      <c r="V174" s="2"/>
      <c r="W174" s="2"/>
      <c r="X174" s="2"/>
      <c r="Y174" s="2"/>
      <c r="Z174" s="2"/>
    </row>
    <row r="175" spans="1:26" ht="30">
      <c r="A175" s="26" t="s">
        <v>116</v>
      </c>
      <c r="B175" s="26" t="s">
        <v>117</v>
      </c>
      <c r="C175" s="26" t="s">
        <v>80</v>
      </c>
      <c r="D175" s="26" t="s">
        <v>49</v>
      </c>
      <c r="E175" s="48"/>
      <c r="F175" s="48"/>
      <c r="G175" s="48"/>
      <c r="H175" s="48"/>
      <c r="I175" s="48"/>
      <c r="J175" s="48"/>
      <c r="K175" s="48"/>
      <c r="L175" s="48"/>
      <c r="M175" s="48"/>
      <c r="N175" s="48"/>
      <c r="O175" s="48"/>
      <c r="P175" s="2"/>
      <c r="Q175" s="2"/>
      <c r="R175" s="2"/>
      <c r="S175" s="2"/>
      <c r="T175" s="2"/>
      <c r="U175" s="2"/>
      <c r="V175" s="2"/>
      <c r="W175" s="2"/>
      <c r="X175" s="2"/>
      <c r="Y175" s="2"/>
      <c r="Z175" s="2"/>
    </row>
    <row r="176" spans="1:26" ht="15.75" customHeight="1">
      <c r="A176" s="47" t="s">
        <v>8</v>
      </c>
      <c r="B176" s="43" t="s">
        <v>118</v>
      </c>
      <c r="C176" s="32">
        <v>1.6199999999999999E-2</v>
      </c>
      <c r="D176" s="33">
        <f>(C64+D112)*C176</f>
        <v>0</v>
      </c>
      <c r="E176" s="48"/>
      <c r="F176" s="48"/>
      <c r="G176" s="48"/>
      <c r="H176" s="48"/>
      <c r="I176" s="48"/>
      <c r="J176" s="48"/>
      <c r="K176" s="48"/>
      <c r="L176" s="48"/>
      <c r="M176" s="48"/>
      <c r="N176" s="48"/>
      <c r="O176" s="48"/>
      <c r="P176" s="2"/>
      <c r="Q176" s="2"/>
      <c r="R176" s="2"/>
      <c r="S176" s="2"/>
      <c r="T176" s="2"/>
      <c r="U176" s="2"/>
      <c r="V176" s="2"/>
      <c r="W176" s="2"/>
      <c r="X176" s="2"/>
      <c r="Y176" s="2"/>
      <c r="Z176" s="2"/>
    </row>
    <row r="177" spans="1:26" ht="15.75" customHeight="1">
      <c r="A177" s="47" t="s">
        <v>11</v>
      </c>
      <c r="B177" s="43" t="s">
        <v>119</v>
      </c>
      <c r="C177" s="32">
        <v>0</v>
      </c>
      <c r="D177" s="33">
        <f>(C64+C86+D112+D128+D160)*C177</f>
        <v>0</v>
      </c>
      <c r="E177" s="48"/>
      <c r="F177" s="48"/>
      <c r="G177" s="48"/>
      <c r="H177" s="48"/>
      <c r="I177" s="48"/>
      <c r="J177" s="48"/>
      <c r="K177" s="48"/>
      <c r="L177" s="48"/>
      <c r="M177" s="48"/>
      <c r="N177" s="48"/>
      <c r="O177" s="48"/>
      <c r="P177" s="2"/>
      <c r="Q177" s="2"/>
      <c r="R177" s="2"/>
      <c r="S177" s="2"/>
      <c r="T177" s="2"/>
      <c r="U177" s="2"/>
      <c r="V177" s="2"/>
      <c r="W177" s="2"/>
      <c r="X177" s="2"/>
      <c r="Y177" s="2"/>
      <c r="Z177" s="2"/>
    </row>
    <row r="178" spans="1:26" ht="15.75" customHeight="1">
      <c r="A178" s="47" t="s">
        <v>13</v>
      </c>
      <c r="B178" s="43" t="s">
        <v>120</v>
      </c>
      <c r="C178" s="32">
        <v>2.0000000000000001E-4</v>
      </c>
      <c r="D178" s="33">
        <f>(C64+C86+D112+D128+D160)*C178</f>
        <v>0</v>
      </c>
      <c r="E178" s="48"/>
      <c r="F178" s="48"/>
      <c r="G178" s="48"/>
      <c r="H178" s="48"/>
      <c r="I178" s="48"/>
      <c r="J178" s="48"/>
      <c r="K178" s="48"/>
      <c r="L178" s="48"/>
      <c r="M178" s="48"/>
      <c r="N178" s="48"/>
      <c r="O178" s="48"/>
      <c r="P178" s="2"/>
      <c r="Q178" s="2"/>
      <c r="R178" s="2"/>
      <c r="S178" s="2"/>
      <c r="T178" s="2"/>
      <c r="U178" s="2"/>
      <c r="V178" s="2"/>
      <c r="W178" s="2"/>
      <c r="X178" s="2"/>
      <c r="Y178" s="2"/>
      <c r="Z178" s="2"/>
    </row>
    <row r="179" spans="1:26" ht="15.75" customHeight="1">
      <c r="A179" s="47" t="s">
        <v>16</v>
      </c>
      <c r="B179" s="43" t="s">
        <v>121</v>
      </c>
      <c r="C179" s="32">
        <v>7.3000000000000001E-3</v>
      </c>
      <c r="D179" s="33">
        <f>(C64+C86+D112+D128+D160)*C179</f>
        <v>0</v>
      </c>
      <c r="E179" s="48"/>
      <c r="F179" s="48"/>
      <c r="G179" s="48"/>
      <c r="H179" s="48"/>
      <c r="I179" s="48"/>
      <c r="J179" s="48"/>
      <c r="K179" s="48"/>
      <c r="L179" s="48"/>
      <c r="M179" s="48"/>
      <c r="N179" s="48"/>
      <c r="O179" s="48"/>
      <c r="P179" s="2"/>
      <c r="Q179" s="2"/>
      <c r="R179" s="2"/>
      <c r="S179" s="2"/>
      <c r="T179" s="2"/>
      <c r="U179" s="2"/>
      <c r="V179" s="2"/>
      <c r="W179" s="2"/>
      <c r="X179" s="2"/>
      <c r="Y179" s="2"/>
      <c r="Z179" s="2"/>
    </row>
    <row r="180" spans="1:26" ht="15.75" customHeight="1">
      <c r="A180" s="47" t="s">
        <v>54</v>
      </c>
      <c r="B180" s="43" t="s">
        <v>122</v>
      </c>
      <c r="C180" s="32">
        <v>2.9999999999999997E-4</v>
      </c>
      <c r="D180" s="33">
        <f>(C64+C86+D112+D128+D160)*C180</f>
        <v>0</v>
      </c>
      <c r="E180" s="48"/>
      <c r="F180" s="48"/>
      <c r="G180" s="48"/>
      <c r="H180" s="48"/>
      <c r="I180" s="48"/>
      <c r="J180" s="48"/>
      <c r="K180" s="48"/>
      <c r="L180" s="48"/>
      <c r="M180" s="48"/>
      <c r="N180" s="48"/>
      <c r="O180" s="48"/>
      <c r="P180" s="2"/>
      <c r="Q180" s="2"/>
      <c r="R180" s="2"/>
      <c r="S180" s="2"/>
      <c r="T180" s="2"/>
      <c r="U180" s="2"/>
      <c r="V180" s="2"/>
      <c r="W180" s="2"/>
      <c r="X180" s="2"/>
      <c r="Y180" s="2"/>
      <c r="Z180" s="2"/>
    </row>
    <row r="181" spans="1:26" ht="15.75" customHeight="1">
      <c r="A181" s="47" t="s">
        <v>56</v>
      </c>
      <c r="B181" s="43" t="s">
        <v>61</v>
      </c>
      <c r="C181" s="32">
        <v>5.0000000000000001E-4</v>
      </c>
      <c r="D181" s="33">
        <f>(C64+C86+D112+D128+D160)*C181</f>
        <v>0</v>
      </c>
      <c r="E181" s="48"/>
      <c r="F181" s="48"/>
      <c r="G181" s="48"/>
      <c r="H181" s="48"/>
      <c r="I181" s="48"/>
      <c r="J181" s="48"/>
      <c r="K181" s="48"/>
      <c r="L181" s="48"/>
      <c r="M181" s="48"/>
      <c r="N181" s="48"/>
      <c r="O181" s="48"/>
      <c r="P181" s="2"/>
      <c r="Q181" s="2"/>
      <c r="R181" s="2"/>
      <c r="S181" s="2"/>
      <c r="T181" s="2"/>
      <c r="U181" s="2"/>
      <c r="V181" s="2"/>
      <c r="W181" s="2"/>
      <c r="X181" s="2"/>
      <c r="Y181" s="2"/>
      <c r="Z181" s="2"/>
    </row>
    <row r="182" spans="1:26" ht="15.75" customHeight="1">
      <c r="A182" s="47"/>
      <c r="B182" s="7" t="s">
        <v>96</v>
      </c>
      <c r="C182" s="32"/>
      <c r="D182" s="33">
        <f>SUM(D176:D181)</f>
        <v>0</v>
      </c>
      <c r="E182" s="48"/>
      <c r="F182" s="48"/>
      <c r="G182" s="48"/>
      <c r="H182" s="48"/>
      <c r="I182" s="48"/>
      <c r="J182" s="48"/>
      <c r="K182" s="48"/>
      <c r="L182" s="48"/>
      <c r="M182" s="48"/>
      <c r="N182" s="48"/>
      <c r="O182" s="48"/>
      <c r="P182" s="2"/>
      <c r="Q182" s="2"/>
      <c r="R182" s="2"/>
      <c r="S182" s="2"/>
      <c r="T182" s="2"/>
      <c r="U182" s="2"/>
      <c r="V182" s="2"/>
      <c r="W182" s="2"/>
      <c r="X182" s="2"/>
      <c r="Y182" s="2"/>
      <c r="Z182" s="2"/>
    </row>
    <row r="183" spans="1:26" ht="30">
      <c r="A183" s="47" t="s">
        <v>58</v>
      </c>
      <c r="B183" s="43" t="s">
        <v>123</v>
      </c>
      <c r="C183" s="32"/>
      <c r="D183" s="33">
        <f>(C64+C86+D112+D128+D160)*C183</f>
        <v>0</v>
      </c>
      <c r="E183" s="48"/>
      <c r="F183" s="48"/>
      <c r="G183" s="48"/>
      <c r="H183" s="48"/>
      <c r="I183" s="48"/>
      <c r="J183" s="48"/>
      <c r="K183" s="48"/>
      <c r="L183" s="48"/>
      <c r="M183" s="48"/>
      <c r="N183" s="48"/>
      <c r="O183" s="48"/>
      <c r="P183" s="2"/>
      <c r="Q183" s="2"/>
      <c r="R183" s="2"/>
      <c r="S183" s="2"/>
      <c r="T183" s="2"/>
      <c r="U183" s="2"/>
      <c r="V183" s="2"/>
      <c r="W183" s="2"/>
      <c r="X183" s="2"/>
      <c r="Y183" s="2"/>
      <c r="Z183" s="2"/>
    </row>
    <row r="184" spans="1:26" ht="15.75" customHeight="1">
      <c r="A184" s="181" t="s">
        <v>113</v>
      </c>
      <c r="B184" s="180"/>
      <c r="C184" s="36"/>
      <c r="D184" s="27">
        <f>SUM(D182:D183)</f>
        <v>0</v>
      </c>
      <c r="E184" s="48"/>
      <c r="F184" s="48"/>
      <c r="G184" s="48"/>
      <c r="H184" s="48"/>
      <c r="I184" s="48"/>
      <c r="J184" s="48"/>
      <c r="K184" s="48"/>
      <c r="L184" s="48"/>
      <c r="M184" s="48"/>
      <c r="N184" s="48"/>
      <c r="O184" s="48"/>
      <c r="P184" s="2"/>
      <c r="Q184" s="2"/>
      <c r="R184" s="2"/>
      <c r="S184" s="2"/>
      <c r="T184" s="2"/>
      <c r="U184" s="2"/>
      <c r="V184" s="2"/>
      <c r="W184" s="2"/>
      <c r="X184" s="2"/>
      <c r="Y184" s="2"/>
      <c r="Z184" s="2"/>
    </row>
    <row r="185" spans="1:26" ht="15.75" customHeight="1">
      <c r="A185" s="19"/>
      <c r="B185" s="48"/>
      <c r="C185" s="48"/>
      <c r="D185" s="48"/>
      <c r="E185" s="48"/>
      <c r="F185" s="48"/>
      <c r="G185" s="48"/>
      <c r="H185" s="48"/>
      <c r="I185" s="48"/>
      <c r="J185" s="48"/>
      <c r="K185" s="48"/>
      <c r="L185" s="48"/>
      <c r="M185" s="48"/>
      <c r="N185" s="48"/>
      <c r="O185" s="48"/>
      <c r="P185" s="2"/>
      <c r="Q185" s="2"/>
      <c r="R185" s="2"/>
      <c r="S185" s="2"/>
      <c r="T185" s="2"/>
      <c r="U185" s="2"/>
      <c r="V185" s="2"/>
      <c r="W185" s="2"/>
      <c r="X185" s="2"/>
      <c r="Y185" s="2"/>
      <c r="Z185" s="2"/>
    </row>
    <row r="186" spans="1:26" ht="39" customHeight="1">
      <c r="A186" s="187" t="s">
        <v>125</v>
      </c>
      <c r="B186" s="183"/>
      <c r="C186" s="180"/>
      <c r="D186" s="48"/>
      <c r="E186" s="48"/>
      <c r="F186" s="48"/>
      <c r="G186" s="48"/>
      <c r="H186" s="48"/>
      <c r="I186" s="48"/>
      <c r="J186" s="48"/>
      <c r="K186" s="48"/>
      <c r="L186" s="48"/>
      <c r="M186" s="48"/>
      <c r="N186" s="48"/>
      <c r="O186" s="48"/>
      <c r="P186" s="2"/>
      <c r="Q186" s="2"/>
      <c r="R186" s="2"/>
      <c r="S186" s="2"/>
      <c r="T186" s="2"/>
      <c r="U186" s="2"/>
      <c r="V186" s="2"/>
      <c r="W186" s="2"/>
      <c r="X186" s="2"/>
      <c r="Y186" s="2"/>
      <c r="Z186" s="2"/>
    </row>
    <row r="187" spans="1:26" ht="30">
      <c r="A187" s="16">
        <v>3</v>
      </c>
      <c r="B187" s="16" t="s">
        <v>126</v>
      </c>
      <c r="C187" s="16" t="s">
        <v>49</v>
      </c>
      <c r="D187" s="48"/>
      <c r="E187" s="48"/>
      <c r="F187" s="48"/>
      <c r="G187" s="48"/>
      <c r="H187" s="48"/>
      <c r="I187" s="48"/>
      <c r="J187" s="48"/>
      <c r="K187" s="48"/>
      <c r="L187" s="48"/>
      <c r="M187" s="48"/>
      <c r="N187" s="48"/>
      <c r="O187" s="48"/>
      <c r="P187" s="2"/>
      <c r="Q187" s="2"/>
      <c r="R187" s="2"/>
      <c r="S187" s="2"/>
      <c r="T187" s="2"/>
      <c r="U187" s="2"/>
      <c r="V187" s="2"/>
      <c r="W187" s="2"/>
      <c r="X187" s="2"/>
      <c r="Y187" s="2"/>
      <c r="Z187" s="2"/>
    </row>
    <row r="188" spans="1:26" ht="30">
      <c r="A188" s="47" t="s">
        <v>78</v>
      </c>
      <c r="B188" s="43" t="s">
        <v>127</v>
      </c>
      <c r="C188" s="29">
        <f>D96+D91</f>
        <v>0</v>
      </c>
      <c r="D188" s="48"/>
      <c r="E188" s="48"/>
      <c r="F188" s="48"/>
      <c r="G188" s="48"/>
      <c r="H188" s="48"/>
      <c r="I188" s="48"/>
      <c r="J188" s="48"/>
      <c r="K188" s="48"/>
      <c r="L188" s="48"/>
      <c r="M188" s="48"/>
      <c r="N188" s="48"/>
      <c r="O188" s="48"/>
      <c r="P188" s="2"/>
      <c r="Q188" s="2"/>
      <c r="R188" s="2"/>
      <c r="S188" s="2"/>
      <c r="T188" s="2"/>
      <c r="U188" s="2"/>
      <c r="V188" s="2"/>
      <c r="W188" s="2"/>
      <c r="X188" s="2"/>
      <c r="Y188" s="2"/>
      <c r="Z188" s="2"/>
    </row>
    <row r="189" spans="1:26" ht="15.75" customHeight="1">
      <c r="A189" s="47" t="s">
        <v>92</v>
      </c>
      <c r="B189" s="43" t="s">
        <v>128</v>
      </c>
      <c r="C189" s="29">
        <f>D120</f>
        <v>0</v>
      </c>
      <c r="D189" s="48"/>
      <c r="E189" s="48"/>
      <c r="F189" s="48"/>
      <c r="G189" s="48"/>
      <c r="H189" s="48"/>
      <c r="I189" s="48"/>
      <c r="J189" s="48"/>
      <c r="K189" s="48"/>
      <c r="L189" s="48"/>
      <c r="M189" s="48"/>
      <c r="N189" s="48"/>
      <c r="O189" s="48"/>
      <c r="P189" s="2"/>
      <c r="Q189" s="2"/>
      <c r="R189" s="2"/>
      <c r="S189" s="2"/>
      <c r="T189" s="2"/>
      <c r="U189" s="2"/>
      <c r="V189" s="2"/>
      <c r="W189" s="2"/>
      <c r="X189" s="2"/>
      <c r="Y189" s="2"/>
      <c r="Z189" s="2"/>
    </row>
    <row r="190" spans="1:26" ht="15.75" customHeight="1">
      <c r="A190" s="47" t="s">
        <v>100</v>
      </c>
      <c r="B190" s="43" t="s">
        <v>101</v>
      </c>
      <c r="C190" s="29">
        <f>D134</f>
        <v>0</v>
      </c>
      <c r="D190" s="48"/>
      <c r="E190" s="48"/>
      <c r="F190" s="48"/>
      <c r="G190" s="48"/>
      <c r="H190" s="48"/>
      <c r="I190" s="48"/>
      <c r="J190" s="48"/>
      <c r="K190" s="48"/>
      <c r="L190" s="48"/>
      <c r="M190" s="48"/>
      <c r="N190" s="48"/>
      <c r="O190" s="48"/>
      <c r="P190" s="2"/>
      <c r="Q190" s="2"/>
      <c r="R190" s="2"/>
      <c r="S190" s="2"/>
      <c r="T190" s="2"/>
      <c r="U190" s="2"/>
      <c r="V190" s="2"/>
      <c r="W190" s="2"/>
      <c r="X190" s="2"/>
      <c r="Y190" s="2"/>
      <c r="Z190" s="2"/>
    </row>
    <row r="191" spans="1:26" ht="15.75" customHeight="1">
      <c r="A191" s="47" t="s">
        <v>105</v>
      </c>
      <c r="B191" s="43" t="s">
        <v>129</v>
      </c>
      <c r="C191" s="29">
        <f>D150</f>
        <v>0</v>
      </c>
      <c r="D191" s="48"/>
      <c r="E191" s="48"/>
      <c r="F191" s="48"/>
      <c r="G191" s="48"/>
      <c r="H191" s="48"/>
      <c r="I191" s="48"/>
      <c r="J191" s="48"/>
      <c r="K191" s="48"/>
      <c r="L191" s="48"/>
      <c r="M191" s="48"/>
      <c r="N191" s="48"/>
      <c r="O191" s="48"/>
      <c r="P191" s="2"/>
      <c r="Q191" s="2"/>
      <c r="R191" s="2"/>
      <c r="S191" s="2"/>
      <c r="T191" s="2"/>
      <c r="U191" s="2"/>
      <c r="V191" s="2"/>
      <c r="W191" s="2"/>
      <c r="X191" s="2"/>
      <c r="Y191" s="2"/>
      <c r="Z191" s="2"/>
    </row>
    <row r="192" spans="1:26" ht="30">
      <c r="A192" s="47" t="s">
        <v>116</v>
      </c>
      <c r="B192" s="43" t="s">
        <v>130</v>
      </c>
      <c r="C192" s="29">
        <f>D172</f>
        <v>0</v>
      </c>
      <c r="D192" s="48"/>
      <c r="E192" s="48"/>
      <c r="F192" s="48"/>
      <c r="G192" s="48"/>
      <c r="H192" s="48"/>
      <c r="I192" s="48"/>
      <c r="J192" s="48"/>
      <c r="K192" s="48"/>
      <c r="L192" s="48"/>
      <c r="M192" s="48"/>
      <c r="N192" s="48"/>
      <c r="O192" s="48"/>
      <c r="P192" s="2"/>
      <c r="Q192" s="2"/>
      <c r="R192" s="2"/>
      <c r="S192" s="2"/>
      <c r="T192" s="2"/>
      <c r="U192" s="2"/>
      <c r="V192" s="2"/>
      <c r="W192" s="2"/>
      <c r="X192" s="2"/>
      <c r="Y192" s="2"/>
      <c r="Z192" s="2"/>
    </row>
    <row r="193" spans="1:26" ht="15.75" customHeight="1">
      <c r="A193" s="47" t="s">
        <v>131</v>
      </c>
      <c r="B193" s="43" t="s">
        <v>132</v>
      </c>
      <c r="C193" s="29" t="s">
        <v>133</v>
      </c>
      <c r="D193" s="48"/>
      <c r="E193" s="48"/>
      <c r="F193" s="48"/>
      <c r="G193" s="48"/>
      <c r="H193" s="48"/>
      <c r="I193" s="48"/>
      <c r="J193" s="48"/>
      <c r="K193" s="48"/>
      <c r="L193" s="48"/>
      <c r="M193" s="48"/>
      <c r="N193" s="48"/>
      <c r="O193" s="48"/>
      <c r="P193" s="2"/>
      <c r="Q193" s="2"/>
      <c r="R193" s="2"/>
      <c r="S193" s="2"/>
      <c r="T193" s="2"/>
      <c r="U193" s="2"/>
      <c r="V193" s="2"/>
      <c r="W193" s="2"/>
      <c r="X193" s="2"/>
      <c r="Y193" s="2"/>
      <c r="Z193" s="2"/>
    </row>
    <row r="194" spans="1:26" ht="15.75" customHeight="1">
      <c r="A194" s="179" t="s">
        <v>113</v>
      </c>
      <c r="B194" s="180"/>
      <c r="C194" s="24">
        <f>SUM(C188:C193)</f>
        <v>0</v>
      </c>
      <c r="D194" s="48"/>
      <c r="E194" s="48"/>
      <c r="F194" s="48"/>
      <c r="G194" s="48"/>
      <c r="H194" s="48"/>
      <c r="I194" s="48"/>
      <c r="J194" s="48"/>
      <c r="K194" s="48"/>
      <c r="L194" s="48"/>
      <c r="M194" s="48"/>
      <c r="N194" s="48"/>
      <c r="O194" s="48"/>
      <c r="P194" s="2"/>
      <c r="Q194" s="2"/>
      <c r="R194" s="2"/>
      <c r="S194" s="2"/>
      <c r="T194" s="2"/>
      <c r="U194" s="2"/>
      <c r="V194" s="2"/>
      <c r="W194" s="2"/>
      <c r="X194" s="2"/>
      <c r="Y194" s="2"/>
      <c r="Z194" s="2"/>
    </row>
    <row r="195" spans="1:26" ht="15.75" customHeight="1">
      <c r="A195" s="25"/>
      <c r="B195" s="48"/>
      <c r="C195" s="48"/>
      <c r="D195" s="48"/>
      <c r="E195" s="48"/>
      <c r="F195" s="48"/>
      <c r="G195" s="48"/>
      <c r="H195" s="48"/>
      <c r="I195" s="48"/>
      <c r="J195" s="48"/>
      <c r="K195" s="48"/>
      <c r="L195" s="48"/>
      <c r="M195" s="48"/>
      <c r="N195" s="48"/>
      <c r="O195" s="48"/>
      <c r="P195" s="2"/>
      <c r="Q195" s="2"/>
      <c r="R195" s="2"/>
      <c r="S195" s="2"/>
      <c r="T195" s="2"/>
      <c r="U195" s="2"/>
      <c r="V195" s="2"/>
      <c r="W195" s="2"/>
      <c r="X195" s="2"/>
      <c r="Y195" s="2"/>
      <c r="Z195" s="2"/>
    </row>
    <row r="196" spans="1:26" ht="17.25" customHeight="1">
      <c r="A196" s="192" t="s">
        <v>134</v>
      </c>
      <c r="B196" s="183"/>
      <c r="C196" s="180"/>
      <c r="D196" s="48"/>
      <c r="E196" s="48"/>
      <c r="F196" s="48"/>
      <c r="G196" s="48"/>
      <c r="H196" s="48"/>
      <c r="I196" s="48"/>
      <c r="J196" s="48"/>
      <c r="K196" s="48"/>
      <c r="L196" s="48"/>
      <c r="M196" s="48"/>
      <c r="N196" s="48"/>
      <c r="O196" s="48"/>
      <c r="P196" s="2"/>
      <c r="Q196" s="2"/>
      <c r="R196" s="2"/>
      <c r="S196" s="2"/>
      <c r="T196" s="2"/>
      <c r="U196" s="2"/>
      <c r="V196" s="2"/>
      <c r="W196" s="2"/>
      <c r="X196" s="2"/>
      <c r="Y196" s="2"/>
      <c r="Z196" s="2"/>
    </row>
    <row r="197" spans="1:26" ht="30">
      <c r="A197" s="26">
        <v>3</v>
      </c>
      <c r="B197" s="26" t="s">
        <v>126</v>
      </c>
      <c r="C197" s="26" t="s">
        <v>49</v>
      </c>
      <c r="D197" s="48"/>
      <c r="E197" s="48"/>
      <c r="F197" s="48"/>
      <c r="G197" s="48"/>
      <c r="H197" s="48"/>
      <c r="I197" s="48"/>
      <c r="J197" s="48"/>
      <c r="K197" s="48"/>
      <c r="L197" s="48"/>
      <c r="M197" s="48"/>
      <c r="N197" s="48"/>
      <c r="O197" s="48"/>
      <c r="P197" s="2"/>
      <c r="Q197" s="2"/>
      <c r="R197" s="2"/>
      <c r="S197" s="2"/>
      <c r="T197" s="2"/>
      <c r="U197" s="2"/>
      <c r="V197" s="2"/>
      <c r="W197" s="2"/>
      <c r="X197" s="2"/>
      <c r="Y197" s="2"/>
      <c r="Z197" s="2"/>
    </row>
    <row r="198" spans="1:26" ht="30">
      <c r="A198" s="47" t="s">
        <v>78</v>
      </c>
      <c r="B198" s="43" t="s">
        <v>127</v>
      </c>
      <c r="C198" s="29">
        <f>D109+D104</f>
        <v>0</v>
      </c>
      <c r="D198" s="48"/>
      <c r="E198" s="48"/>
      <c r="F198" s="48"/>
      <c r="G198" s="48"/>
      <c r="H198" s="48"/>
      <c r="I198" s="48"/>
      <c r="J198" s="48"/>
      <c r="K198" s="48"/>
      <c r="L198" s="48"/>
      <c r="M198" s="48"/>
      <c r="N198" s="48"/>
      <c r="O198" s="48"/>
      <c r="P198" s="2"/>
      <c r="Q198" s="2"/>
      <c r="R198" s="2"/>
      <c r="S198" s="2"/>
      <c r="T198" s="2"/>
      <c r="U198" s="2"/>
      <c r="V198" s="2"/>
      <c r="W198" s="2"/>
      <c r="X198" s="2"/>
      <c r="Y198" s="2"/>
      <c r="Z198" s="2"/>
    </row>
    <row r="199" spans="1:26" ht="15.75" customHeight="1">
      <c r="A199" s="47" t="s">
        <v>92</v>
      </c>
      <c r="B199" s="43" t="s">
        <v>128</v>
      </c>
      <c r="C199" s="29">
        <f>D128</f>
        <v>0</v>
      </c>
      <c r="D199" s="48"/>
      <c r="E199" s="48"/>
      <c r="F199" s="48"/>
      <c r="G199" s="48"/>
      <c r="H199" s="48"/>
      <c r="I199" s="48"/>
      <c r="J199" s="48"/>
      <c r="K199" s="48"/>
      <c r="L199" s="48"/>
      <c r="M199" s="48"/>
      <c r="N199" s="48"/>
      <c r="O199" s="48"/>
      <c r="P199" s="2"/>
      <c r="Q199" s="2"/>
      <c r="R199" s="2"/>
      <c r="S199" s="2"/>
      <c r="T199" s="2"/>
      <c r="U199" s="2"/>
      <c r="V199" s="2"/>
      <c r="W199" s="2"/>
      <c r="X199" s="2"/>
      <c r="Y199" s="2"/>
      <c r="Z199" s="2"/>
    </row>
    <row r="200" spans="1:26" ht="15.75" customHeight="1">
      <c r="A200" s="47" t="s">
        <v>100</v>
      </c>
      <c r="B200" s="43" t="s">
        <v>101</v>
      </c>
      <c r="C200" s="29">
        <f>D140</f>
        <v>0</v>
      </c>
      <c r="D200" s="48"/>
      <c r="E200" s="48"/>
      <c r="F200" s="48"/>
      <c r="G200" s="48"/>
      <c r="H200" s="48"/>
      <c r="I200" s="48"/>
      <c r="J200" s="48"/>
      <c r="K200" s="48"/>
      <c r="L200" s="48"/>
      <c r="M200" s="48"/>
      <c r="N200" s="48"/>
      <c r="O200" s="48"/>
      <c r="P200" s="2"/>
      <c r="Q200" s="2"/>
      <c r="R200" s="2"/>
      <c r="S200" s="2"/>
      <c r="T200" s="2"/>
      <c r="U200" s="2"/>
      <c r="V200" s="2"/>
      <c r="W200" s="2"/>
      <c r="X200" s="2"/>
      <c r="Y200" s="2"/>
      <c r="Z200" s="2"/>
    </row>
    <row r="201" spans="1:26" ht="15.75" customHeight="1">
      <c r="A201" s="47" t="s">
        <v>105</v>
      </c>
      <c r="B201" s="43" t="s">
        <v>129</v>
      </c>
      <c r="C201" s="29">
        <f>D160</f>
        <v>0</v>
      </c>
      <c r="D201" s="48"/>
      <c r="E201" s="48"/>
      <c r="F201" s="48"/>
      <c r="G201" s="48"/>
      <c r="H201" s="48"/>
      <c r="I201" s="48"/>
      <c r="J201" s="48"/>
      <c r="K201" s="48"/>
      <c r="L201" s="48"/>
      <c r="M201" s="48"/>
      <c r="N201" s="48"/>
      <c r="O201" s="48"/>
      <c r="P201" s="2"/>
      <c r="Q201" s="2"/>
      <c r="R201" s="2"/>
      <c r="S201" s="2"/>
      <c r="T201" s="2"/>
      <c r="U201" s="2"/>
      <c r="V201" s="2"/>
      <c r="W201" s="2"/>
      <c r="X201" s="2"/>
      <c r="Y201" s="2"/>
      <c r="Z201" s="2"/>
    </row>
    <row r="202" spans="1:26" ht="30">
      <c r="A202" s="47" t="s">
        <v>116</v>
      </c>
      <c r="B202" s="43" t="s">
        <v>130</v>
      </c>
      <c r="C202" s="29">
        <f>D182</f>
        <v>0</v>
      </c>
      <c r="D202" s="48"/>
      <c r="E202" s="48"/>
      <c r="F202" s="48"/>
      <c r="G202" s="48"/>
      <c r="H202" s="48"/>
      <c r="I202" s="48"/>
      <c r="J202" s="48"/>
      <c r="K202" s="48"/>
      <c r="L202" s="48"/>
      <c r="M202" s="48"/>
      <c r="N202" s="48"/>
      <c r="O202" s="48"/>
      <c r="P202" s="2"/>
      <c r="Q202" s="2"/>
      <c r="R202" s="2"/>
      <c r="S202" s="2"/>
      <c r="T202" s="2"/>
      <c r="U202" s="2"/>
      <c r="V202" s="2"/>
      <c r="W202" s="2"/>
      <c r="X202" s="2"/>
      <c r="Y202" s="2"/>
      <c r="Z202" s="2"/>
    </row>
    <row r="203" spans="1:26" ht="15.75" customHeight="1">
      <c r="A203" s="47" t="s">
        <v>131</v>
      </c>
      <c r="B203" s="43" t="s">
        <v>132</v>
      </c>
      <c r="C203" s="29" t="s">
        <v>133</v>
      </c>
      <c r="D203" s="48"/>
      <c r="E203" s="48"/>
      <c r="F203" s="48"/>
      <c r="G203" s="48"/>
      <c r="H203" s="48"/>
      <c r="I203" s="48"/>
      <c r="J203" s="48"/>
      <c r="K203" s="48"/>
      <c r="L203" s="48"/>
      <c r="M203" s="48"/>
      <c r="N203" s="48"/>
      <c r="O203" s="48"/>
      <c r="P203" s="2"/>
      <c r="Q203" s="2"/>
      <c r="R203" s="2"/>
      <c r="S203" s="2"/>
      <c r="T203" s="2"/>
      <c r="U203" s="2"/>
      <c r="V203" s="2"/>
      <c r="W203" s="2"/>
      <c r="X203" s="2"/>
      <c r="Y203" s="2"/>
      <c r="Z203" s="2"/>
    </row>
    <row r="204" spans="1:26" ht="15.75" customHeight="1">
      <c r="A204" s="181" t="s">
        <v>113</v>
      </c>
      <c r="B204" s="180"/>
      <c r="C204" s="27">
        <f>SUM(C198:C203)</f>
        <v>0</v>
      </c>
      <c r="D204" s="48"/>
      <c r="E204" s="48"/>
      <c r="F204" s="48"/>
      <c r="G204" s="48"/>
      <c r="H204" s="48"/>
      <c r="I204" s="48"/>
      <c r="J204" s="48"/>
      <c r="K204" s="48"/>
      <c r="L204" s="48"/>
      <c r="M204" s="48"/>
      <c r="N204" s="48"/>
      <c r="O204" s="48"/>
      <c r="P204" s="2"/>
      <c r="Q204" s="2"/>
      <c r="R204" s="2"/>
      <c r="S204" s="2"/>
      <c r="T204" s="2"/>
      <c r="U204" s="2"/>
      <c r="V204" s="2"/>
      <c r="W204" s="2"/>
      <c r="X204" s="2"/>
      <c r="Y204" s="2"/>
      <c r="Z204" s="2"/>
    </row>
    <row r="205" spans="1:26" ht="15.75" customHeight="1">
      <c r="A205" s="25"/>
      <c r="B205" s="48"/>
      <c r="C205" s="48"/>
      <c r="D205" s="48"/>
      <c r="E205" s="48"/>
      <c r="F205" s="48"/>
      <c r="G205" s="48"/>
      <c r="H205" s="48"/>
      <c r="I205" s="48"/>
      <c r="J205" s="48"/>
      <c r="K205" s="48"/>
      <c r="L205" s="48"/>
      <c r="M205" s="48"/>
      <c r="N205" s="48"/>
      <c r="O205" s="48"/>
      <c r="P205" s="2"/>
      <c r="Q205" s="2"/>
      <c r="R205" s="2"/>
      <c r="S205" s="2"/>
      <c r="T205" s="2"/>
      <c r="U205" s="2"/>
      <c r="V205" s="2"/>
      <c r="W205" s="2"/>
      <c r="X205" s="2"/>
      <c r="Y205" s="2"/>
      <c r="Z205" s="2"/>
    </row>
    <row r="206" spans="1:26" ht="15.75" customHeight="1">
      <c r="A206" s="187" t="s">
        <v>135</v>
      </c>
      <c r="B206" s="183"/>
      <c r="C206" s="183"/>
      <c r="D206" s="180"/>
      <c r="E206" s="48"/>
      <c r="F206" s="48"/>
      <c r="G206" s="48"/>
      <c r="H206" s="48"/>
      <c r="I206" s="48"/>
      <c r="J206" s="48"/>
      <c r="K206" s="48"/>
      <c r="L206" s="48"/>
      <c r="M206" s="48"/>
      <c r="N206" s="48"/>
      <c r="O206" s="48"/>
      <c r="P206" s="2"/>
      <c r="Q206" s="2"/>
      <c r="R206" s="2"/>
      <c r="S206" s="2"/>
      <c r="T206" s="2"/>
      <c r="U206" s="2"/>
      <c r="V206" s="2"/>
      <c r="W206" s="2"/>
      <c r="X206" s="2"/>
      <c r="Y206" s="2"/>
      <c r="Z206" s="2"/>
    </row>
    <row r="207" spans="1:26" ht="42.75" customHeight="1">
      <c r="A207" s="179" t="s">
        <v>136</v>
      </c>
      <c r="B207" s="180"/>
      <c r="C207" s="179" t="s">
        <v>137</v>
      </c>
      <c r="D207" s="180"/>
      <c r="E207" s="48"/>
      <c r="F207" s="48"/>
      <c r="G207" s="48"/>
      <c r="H207" s="48"/>
      <c r="I207" s="48"/>
      <c r="J207" s="48"/>
      <c r="K207" s="48"/>
      <c r="L207" s="48"/>
      <c r="M207" s="48"/>
      <c r="N207" s="48"/>
      <c r="O207" s="48"/>
      <c r="P207" s="2"/>
      <c r="Q207" s="2"/>
      <c r="R207" s="2"/>
      <c r="S207" s="2"/>
      <c r="T207" s="2"/>
      <c r="U207" s="2"/>
      <c r="V207" s="2"/>
      <c r="W207" s="2"/>
      <c r="X207" s="2"/>
      <c r="Y207" s="2"/>
      <c r="Z207" s="2"/>
    </row>
    <row r="208" spans="1:26" ht="30">
      <c r="A208" s="47" t="s">
        <v>8</v>
      </c>
      <c r="B208" s="43" t="s">
        <v>138</v>
      </c>
      <c r="C208" s="190">
        <f>C52</f>
        <v>0</v>
      </c>
      <c r="D208" s="180"/>
      <c r="E208" s="48"/>
      <c r="F208" s="48"/>
      <c r="G208" s="48"/>
      <c r="H208" s="48"/>
      <c r="I208" s="48"/>
      <c r="J208" s="48"/>
      <c r="K208" s="48"/>
      <c r="L208" s="48"/>
      <c r="M208" s="48"/>
      <c r="N208" s="48"/>
      <c r="O208" s="48"/>
      <c r="P208" s="2"/>
      <c r="Q208" s="2"/>
      <c r="R208" s="2"/>
      <c r="S208" s="2"/>
      <c r="T208" s="2"/>
      <c r="U208" s="2"/>
      <c r="V208" s="2"/>
      <c r="W208" s="2"/>
      <c r="X208" s="2"/>
      <c r="Y208" s="2"/>
      <c r="Z208" s="2"/>
    </row>
    <row r="209" spans="1:26" ht="30">
      <c r="A209" s="47" t="s">
        <v>11</v>
      </c>
      <c r="B209" s="43" t="s">
        <v>139</v>
      </c>
      <c r="C209" s="190">
        <f>C75</f>
        <v>0</v>
      </c>
      <c r="D209" s="180"/>
      <c r="E209" s="48"/>
      <c r="F209" s="48"/>
      <c r="G209" s="48"/>
      <c r="H209" s="48"/>
      <c r="I209" s="48"/>
      <c r="J209" s="48"/>
      <c r="K209" s="48"/>
      <c r="L209" s="48"/>
      <c r="M209" s="48"/>
      <c r="N209" s="48"/>
      <c r="O209" s="48"/>
      <c r="P209" s="2"/>
      <c r="Q209" s="2"/>
      <c r="R209" s="2"/>
      <c r="S209" s="2"/>
      <c r="T209" s="2"/>
      <c r="U209" s="2"/>
      <c r="V209" s="2"/>
      <c r="W209" s="2"/>
      <c r="X209" s="2"/>
      <c r="Y209" s="2"/>
      <c r="Z209" s="2"/>
    </row>
    <row r="210" spans="1:26" ht="30">
      <c r="A210" s="47" t="s">
        <v>13</v>
      </c>
      <c r="B210" s="43" t="s">
        <v>140</v>
      </c>
      <c r="C210" s="190">
        <f>C194</f>
        <v>0</v>
      </c>
      <c r="D210" s="180"/>
      <c r="E210" s="48"/>
      <c r="F210" s="48"/>
      <c r="G210" s="48"/>
      <c r="H210" s="48"/>
      <c r="I210" s="48"/>
      <c r="J210" s="48"/>
      <c r="K210" s="48"/>
      <c r="L210" s="48"/>
      <c r="M210" s="48"/>
      <c r="N210" s="48"/>
      <c r="O210" s="48"/>
      <c r="P210" s="2"/>
      <c r="Q210" s="2"/>
      <c r="R210" s="2"/>
      <c r="S210" s="2"/>
      <c r="T210" s="2"/>
      <c r="U210" s="2"/>
      <c r="V210" s="2"/>
      <c r="W210" s="2"/>
      <c r="X210" s="2"/>
      <c r="Y210" s="2"/>
      <c r="Z210" s="2"/>
    </row>
    <row r="211" spans="1:26" ht="28.5" customHeight="1">
      <c r="A211" s="189" t="s">
        <v>141</v>
      </c>
      <c r="B211" s="180"/>
      <c r="C211" s="190">
        <f>SUM(C208:D210)</f>
        <v>0</v>
      </c>
      <c r="D211" s="180"/>
      <c r="E211" s="48"/>
      <c r="F211" s="48"/>
      <c r="G211" s="48"/>
      <c r="H211" s="48"/>
      <c r="I211" s="48"/>
      <c r="J211" s="48"/>
      <c r="K211" s="48"/>
      <c r="L211" s="48"/>
      <c r="M211" s="48"/>
      <c r="N211" s="48"/>
      <c r="O211" s="48"/>
      <c r="P211" s="2"/>
      <c r="Q211" s="2"/>
      <c r="R211" s="2"/>
      <c r="S211" s="2"/>
      <c r="T211" s="2"/>
      <c r="U211" s="2"/>
      <c r="V211" s="2"/>
      <c r="W211" s="2"/>
      <c r="X211" s="2"/>
      <c r="Y211" s="2"/>
      <c r="Z211" s="2"/>
    </row>
    <row r="212" spans="1:26" ht="15.75" customHeight="1">
      <c r="A212" s="179" t="s">
        <v>142</v>
      </c>
      <c r="B212" s="180"/>
      <c r="C212" s="193">
        <f>SUM(C211)</f>
        <v>0</v>
      </c>
      <c r="D212" s="180"/>
      <c r="E212" s="48"/>
      <c r="F212" s="48"/>
      <c r="G212" s="48"/>
      <c r="H212" s="48"/>
      <c r="I212" s="48"/>
      <c r="J212" s="48"/>
      <c r="K212" s="48"/>
      <c r="L212" s="48"/>
      <c r="M212" s="48"/>
      <c r="N212" s="48"/>
      <c r="O212" s="48"/>
      <c r="P212" s="2"/>
      <c r="Q212" s="2"/>
      <c r="R212" s="2"/>
      <c r="S212" s="2"/>
      <c r="T212" s="2"/>
      <c r="U212" s="2"/>
      <c r="V212" s="2"/>
      <c r="W212" s="2"/>
      <c r="X212" s="2"/>
      <c r="Y212" s="2"/>
      <c r="Z212" s="2"/>
    </row>
    <row r="213" spans="1:26" ht="15.75" customHeight="1">
      <c r="A213" s="48"/>
      <c r="B213" s="48"/>
      <c r="C213" s="48"/>
      <c r="D213" s="48"/>
      <c r="E213" s="48"/>
      <c r="F213" s="48"/>
      <c r="G213" s="48"/>
      <c r="H213" s="48"/>
      <c r="I213" s="48"/>
      <c r="J213" s="48"/>
      <c r="K213" s="48"/>
      <c r="L213" s="48"/>
      <c r="M213" s="48"/>
      <c r="N213" s="48"/>
      <c r="O213" s="48"/>
      <c r="P213" s="2"/>
      <c r="Q213" s="2"/>
      <c r="R213" s="2"/>
      <c r="S213" s="2"/>
      <c r="T213" s="2"/>
      <c r="U213" s="2"/>
      <c r="V213" s="2"/>
      <c r="W213" s="2"/>
      <c r="X213" s="2"/>
      <c r="Y213" s="2"/>
      <c r="Z213" s="2"/>
    </row>
    <row r="214" spans="1:26" ht="15.75" hidden="1" customHeight="1">
      <c r="A214" s="48"/>
      <c r="B214" s="48"/>
      <c r="C214" s="48"/>
      <c r="D214" s="40">
        <f>C212</f>
        <v>0</v>
      </c>
      <c r="E214" s="48"/>
      <c r="F214" s="48"/>
      <c r="G214" s="48"/>
      <c r="H214" s="48"/>
      <c r="I214" s="48"/>
      <c r="J214" s="48"/>
      <c r="K214" s="48"/>
      <c r="L214" s="48"/>
      <c r="M214" s="48"/>
      <c r="N214" s="48"/>
      <c r="O214" s="48"/>
      <c r="P214" s="2"/>
      <c r="Q214" s="2"/>
      <c r="R214" s="2"/>
      <c r="S214" s="2"/>
      <c r="T214" s="2"/>
      <c r="U214" s="2"/>
      <c r="V214" s="2"/>
      <c r="W214" s="2"/>
      <c r="X214" s="2"/>
      <c r="Y214" s="2"/>
      <c r="Z214" s="2"/>
    </row>
    <row r="215" spans="1:26" ht="15.75" customHeight="1">
      <c r="A215" s="192" t="s">
        <v>143</v>
      </c>
      <c r="B215" s="183"/>
      <c r="C215" s="183"/>
      <c r="D215" s="180"/>
      <c r="E215" s="48"/>
      <c r="F215" s="48"/>
      <c r="G215" s="48"/>
      <c r="H215" s="48"/>
      <c r="I215" s="48"/>
      <c r="J215" s="48"/>
      <c r="K215" s="48"/>
      <c r="L215" s="48"/>
      <c r="M215" s="48"/>
      <c r="N215" s="48"/>
      <c r="O215" s="48"/>
      <c r="P215" s="2"/>
      <c r="Q215" s="2"/>
      <c r="R215" s="2"/>
      <c r="S215" s="2"/>
      <c r="T215" s="2"/>
      <c r="U215" s="2"/>
      <c r="V215" s="2"/>
      <c r="W215" s="2"/>
      <c r="X215" s="2"/>
      <c r="Y215" s="2"/>
      <c r="Z215" s="2"/>
    </row>
    <row r="216" spans="1:26" ht="15.75" customHeight="1">
      <c r="A216" s="181" t="s">
        <v>136</v>
      </c>
      <c r="B216" s="180"/>
      <c r="C216" s="181" t="s">
        <v>137</v>
      </c>
      <c r="D216" s="180"/>
      <c r="E216" s="48"/>
      <c r="F216" s="48"/>
      <c r="G216" s="48"/>
      <c r="H216" s="48"/>
      <c r="I216" s="48"/>
      <c r="J216" s="48"/>
      <c r="K216" s="48"/>
      <c r="L216" s="48"/>
      <c r="M216" s="48"/>
      <c r="N216" s="48"/>
      <c r="O216" s="48"/>
      <c r="P216" s="2"/>
      <c r="Q216" s="2"/>
      <c r="R216" s="2"/>
      <c r="S216" s="2"/>
      <c r="T216" s="2"/>
      <c r="U216" s="2"/>
      <c r="V216" s="2"/>
      <c r="W216" s="2"/>
      <c r="X216" s="2"/>
      <c r="Y216" s="2"/>
      <c r="Z216" s="2"/>
    </row>
    <row r="217" spans="1:26" ht="30">
      <c r="A217" s="47" t="s">
        <v>8</v>
      </c>
      <c r="B217" s="43" t="s">
        <v>138</v>
      </c>
      <c r="C217" s="190">
        <f>C64</f>
        <v>0</v>
      </c>
      <c r="D217" s="180"/>
      <c r="E217" s="48"/>
      <c r="F217" s="48"/>
      <c r="G217" s="48"/>
      <c r="H217" s="48"/>
      <c r="I217" s="48"/>
      <c r="J217" s="48"/>
      <c r="K217" s="48"/>
      <c r="L217" s="48"/>
      <c r="M217" s="48"/>
      <c r="N217" s="48"/>
      <c r="O217" s="48"/>
      <c r="P217" s="2"/>
      <c r="Q217" s="2"/>
      <c r="R217" s="2"/>
      <c r="S217" s="2"/>
      <c r="T217" s="2"/>
      <c r="U217" s="2"/>
      <c r="V217" s="2"/>
      <c r="W217" s="2"/>
      <c r="X217" s="2"/>
      <c r="Y217" s="2"/>
      <c r="Z217" s="2"/>
    </row>
    <row r="218" spans="1:26" ht="30">
      <c r="A218" s="47" t="s">
        <v>11</v>
      </c>
      <c r="B218" s="43" t="s">
        <v>139</v>
      </c>
      <c r="C218" s="190">
        <f>C86</f>
        <v>0</v>
      </c>
      <c r="D218" s="180"/>
      <c r="E218" s="48"/>
      <c r="F218" s="48"/>
      <c r="G218" s="48"/>
      <c r="H218" s="48"/>
      <c r="I218" s="48"/>
      <c r="J218" s="48"/>
      <c r="K218" s="48"/>
      <c r="L218" s="48"/>
      <c r="M218" s="48"/>
      <c r="N218" s="48"/>
      <c r="O218" s="48"/>
      <c r="P218" s="2"/>
      <c r="Q218" s="2"/>
      <c r="R218" s="2"/>
      <c r="S218" s="2"/>
      <c r="T218" s="2"/>
      <c r="U218" s="2"/>
      <c r="V218" s="2"/>
      <c r="W218" s="2"/>
      <c r="X218" s="2"/>
      <c r="Y218" s="2"/>
      <c r="Z218" s="2"/>
    </row>
    <row r="219" spans="1:26" ht="30">
      <c r="A219" s="47" t="s">
        <v>13</v>
      </c>
      <c r="B219" s="43" t="s">
        <v>140</v>
      </c>
      <c r="C219" s="190">
        <f>C204</f>
        <v>0</v>
      </c>
      <c r="D219" s="180"/>
      <c r="E219" s="48"/>
      <c r="F219" s="48"/>
      <c r="G219" s="48"/>
      <c r="H219" s="48"/>
      <c r="I219" s="48"/>
      <c r="J219" s="48"/>
      <c r="K219" s="48"/>
      <c r="L219" s="48"/>
      <c r="M219" s="48"/>
      <c r="N219" s="48"/>
      <c r="O219" s="48"/>
      <c r="P219" s="2"/>
      <c r="Q219" s="2"/>
      <c r="R219" s="2"/>
      <c r="S219" s="2"/>
      <c r="T219" s="2"/>
      <c r="U219" s="2"/>
      <c r="V219" s="2"/>
      <c r="W219" s="2"/>
      <c r="X219" s="2"/>
      <c r="Y219" s="2"/>
      <c r="Z219" s="2"/>
    </row>
    <row r="220" spans="1:26" ht="15.75" customHeight="1">
      <c r="A220" s="189" t="s">
        <v>141</v>
      </c>
      <c r="B220" s="180"/>
      <c r="C220" s="190">
        <f>SUM(C217:D219)</f>
        <v>0</v>
      </c>
      <c r="D220" s="180"/>
      <c r="E220" s="48"/>
      <c r="F220" s="48"/>
      <c r="G220" s="48"/>
      <c r="H220" s="48"/>
      <c r="I220" s="48"/>
      <c r="J220" s="48"/>
      <c r="K220" s="48"/>
      <c r="L220" s="48"/>
      <c r="M220" s="48"/>
      <c r="N220" s="48"/>
      <c r="O220" s="48"/>
      <c r="P220" s="2"/>
      <c r="Q220" s="2"/>
      <c r="R220" s="2"/>
      <c r="S220" s="2"/>
      <c r="T220" s="2"/>
      <c r="U220" s="2"/>
      <c r="V220" s="2"/>
      <c r="W220" s="2"/>
      <c r="X220" s="2"/>
      <c r="Y220" s="2"/>
      <c r="Z220" s="2"/>
    </row>
    <row r="221" spans="1:26" ht="15.75" customHeight="1">
      <c r="A221" s="181" t="s">
        <v>142</v>
      </c>
      <c r="B221" s="180"/>
      <c r="C221" s="191">
        <f>SUM(C220)</f>
        <v>0</v>
      </c>
      <c r="D221" s="180"/>
      <c r="E221" s="48"/>
      <c r="F221" s="48"/>
      <c r="G221" s="48"/>
      <c r="H221" s="48"/>
      <c r="I221" s="48"/>
      <c r="J221" s="48"/>
      <c r="K221" s="48"/>
      <c r="L221" s="48"/>
      <c r="M221" s="48"/>
      <c r="N221" s="48"/>
      <c r="O221" s="48"/>
      <c r="P221" s="2"/>
      <c r="Q221" s="2"/>
      <c r="R221" s="2"/>
      <c r="S221" s="2"/>
      <c r="T221" s="2"/>
      <c r="U221" s="2"/>
      <c r="V221" s="2"/>
      <c r="W221" s="2"/>
      <c r="X221" s="2"/>
      <c r="Y221" s="2"/>
      <c r="Z221" s="2"/>
    </row>
    <row r="222" spans="1:26" ht="15.75" customHeight="1">
      <c r="A222" s="48"/>
      <c r="B222" s="48"/>
      <c r="C222" s="48"/>
      <c r="D222" s="48"/>
      <c r="E222" s="48"/>
      <c r="F222" s="48"/>
      <c r="G222" s="48"/>
      <c r="H222" s="48"/>
      <c r="I222" s="48"/>
      <c r="J222" s="48"/>
      <c r="K222" s="48"/>
      <c r="L222" s="48"/>
      <c r="M222" s="48"/>
      <c r="N222" s="48"/>
      <c r="O222" s="48"/>
      <c r="P222" s="2"/>
      <c r="Q222" s="2"/>
      <c r="R222" s="2"/>
      <c r="S222" s="2"/>
      <c r="T222" s="2"/>
      <c r="U222" s="2"/>
      <c r="V222" s="2"/>
      <c r="W222" s="2"/>
      <c r="X222" s="2"/>
      <c r="Y222" s="2"/>
      <c r="Z222" s="2"/>
    </row>
    <row r="223" spans="1:26" ht="15.75" customHeight="1">
      <c r="A223" s="194" t="s">
        <v>144</v>
      </c>
      <c r="B223" s="183"/>
      <c r="C223" s="180"/>
      <c r="D223" s="48"/>
      <c r="E223" s="48"/>
      <c r="F223" s="48"/>
      <c r="G223" s="48"/>
      <c r="H223" s="48"/>
      <c r="I223" s="48"/>
      <c r="J223" s="48"/>
      <c r="K223" s="48"/>
      <c r="L223" s="48"/>
      <c r="M223" s="48"/>
      <c r="N223" s="48"/>
      <c r="O223" s="48"/>
      <c r="P223" s="2"/>
      <c r="Q223" s="2"/>
      <c r="R223" s="2"/>
      <c r="S223" s="2"/>
      <c r="T223" s="2"/>
      <c r="U223" s="2"/>
      <c r="V223" s="2"/>
      <c r="W223" s="2"/>
      <c r="X223" s="2"/>
      <c r="Y223" s="2"/>
      <c r="Z223" s="2"/>
    </row>
    <row r="224" spans="1:26" ht="15.75" customHeight="1">
      <c r="A224" s="41" t="s">
        <v>145</v>
      </c>
      <c r="B224" s="42" t="s">
        <v>146</v>
      </c>
      <c r="C224" s="42" t="s">
        <v>133</v>
      </c>
      <c r="D224" s="48"/>
      <c r="E224" s="48"/>
      <c r="F224" s="48"/>
      <c r="G224" s="48"/>
      <c r="H224" s="48"/>
      <c r="I224" s="48"/>
      <c r="J224" s="48"/>
      <c r="K224" s="48"/>
      <c r="L224" s="48"/>
      <c r="M224" s="48"/>
      <c r="N224" s="48"/>
      <c r="O224" s="48"/>
      <c r="P224" s="2"/>
      <c r="Q224" s="2"/>
      <c r="R224" s="2"/>
      <c r="S224" s="2"/>
      <c r="T224" s="2"/>
      <c r="U224" s="2"/>
      <c r="V224" s="2"/>
      <c r="W224" s="2"/>
      <c r="X224" s="2"/>
      <c r="Y224" s="2"/>
      <c r="Z224" s="2"/>
    </row>
    <row r="225" spans="1:26" ht="15.75" customHeight="1">
      <c r="A225" s="47" t="s">
        <v>16</v>
      </c>
      <c r="B225" s="126" t="s">
        <v>147</v>
      </c>
      <c r="C225" s="166">
        <v>0</v>
      </c>
      <c r="D225" s="40"/>
      <c r="E225" s="48"/>
      <c r="F225" s="48"/>
      <c r="G225" s="48"/>
      <c r="H225" s="48"/>
      <c r="I225" s="48"/>
      <c r="J225" s="48"/>
      <c r="K225" s="48"/>
      <c r="L225" s="48"/>
      <c r="M225" s="48"/>
      <c r="N225" s="48"/>
      <c r="O225" s="48"/>
      <c r="P225" s="2"/>
      <c r="Q225" s="2"/>
      <c r="R225" s="2"/>
      <c r="S225" s="2"/>
      <c r="T225" s="2"/>
      <c r="U225" s="2"/>
      <c r="V225" s="2"/>
      <c r="W225" s="2"/>
      <c r="X225" s="2"/>
      <c r="Y225" s="2"/>
      <c r="Z225" s="2"/>
    </row>
    <row r="226" spans="1:26" ht="15.75" customHeight="1">
      <c r="A226" s="47" t="s">
        <v>54</v>
      </c>
      <c r="B226" s="126" t="s">
        <v>148</v>
      </c>
      <c r="C226" s="166">
        <v>0</v>
      </c>
      <c r="D226" s="40"/>
      <c r="E226" s="89" t="s">
        <v>597</v>
      </c>
      <c r="F226" s="89" t="s">
        <v>596</v>
      </c>
      <c r="G226" s="89" t="s">
        <v>599</v>
      </c>
      <c r="H226" s="89"/>
      <c r="I226" s="89" t="s">
        <v>598</v>
      </c>
      <c r="J226" s="89" t="s">
        <v>597</v>
      </c>
      <c r="K226" s="48"/>
      <c r="L226" s="48"/>
      <c r="M226" s="48"/>
      <c r="N226" s="48"/>
      <c r="O226" s="48"/>
      <c r="P226" s="2"/>
      <c r="Q226" s="2"/>
      <c r="R226" s="2"/>
      <c r="S226" s="2"/>
      <c r="T226" s="2"/>
      <c r="U226" s="2"/>
      <c r="V226" s="2"/>
      <c r="W226" s="2"/>
      <c r="X226" s="2"/>
      <c r="Y226" s="2"/>
      <c r="Z226" s="2"/>
    </row>
    <row r="227" spans="1:26" ht="15.75" customHeight="1">
      <c r="A227" s="47" t="s">
        <v>56</v>
      </c>
      <c r="B227" s="126" t="s">
        <v>149</v>
      </c>
      <c r="C227" s="166">
        <v>0</v>
      </c>
      <c r="D227" s="40"/>
      <c r="E227" s="89" t="s">
        <v>593</v>
      </c>
      <c r="F227" s="89">
        <v>10</v>
      </c>
      <c r="G227" s="91">
        <v>0.15</v>
      </c>
      <c r="H227" s="89"/>
      <c r="I227" s="89" t="s">
        <v>595</v>
      </c>
      <c r="J227" s="89" t="s">
        <v>593</v>
      </c>
      <c r="K227" s="48"/>
      <c r="L227" s="48"/>
      <c r="M227" s="48"/>
      <c r="N227" s="48"/>
      <c r="O227" s="48"/>
      <c r="P227" s="2"/>
      <c r="Q227" s="2"/>
      <c r="R227" s="2"/>
      <c r="S227" s="2"/>
      <c r="T227" s="2"/>
      <c r="U227" s="2"/>
      <c r="V227" s="2"/>
      <c r="W227" s="2"/>
      <c r="X227" s="2"/>
      <c r="Y227" s="2"/>
      <c r="Z227" s="2"/>
    </row>
    <row r="228" spans="1:26" ht="15.75" customHeight="1">
      <c r="A228" s="47" t="s">
        <v>58</v>
      </c>
      <c r="B228" s="126" t="s">
        <v>150</v>
      </c>
      <c r="C228" s="166">
        <v>0</v>
      </c>
      <c r="D228" s="40"/>
      <c r="E228" s="89" t="s">
        <v>591</v>
      </c>
      <c r="F228" s="89">
        <v>12</v>
      </c>
      <c r="G228" s="91">
        <v>0.1</v>
      </c>
      <c r="H228" s="89"/>
      <c r="I228" s="89" t="s">
        <v>594</v>
      </c>
      <c r="J228" s="89" t="s">
        <v>593</v>
      </c>
      <c r="K228" s="48"/>
      <c r="L228" s="48"/>
      <c r="M228" s="48"/>
      <c r="N228" s="48"/>
      <c r="O228" s="48"/>
      <c r="P228" s="2"/>
      <c r="Q228" s="2"/>
      <c r="R228" s="2"/>
      <c r="S228" s="2"/>
      <c r="T228" s="2"/>
      <c r="U228" s="2"/>
      <c r="V228" s="2"/>
      <c r="W228" s="2"/>
      <c r="X228" s="2"/>
      <c r="Y228" s="2"/>
      <c r="Z228" s="2"/>
    </row>
    <row r="229" spans="1:26" ht="15.75" customHeight="1">
      <c r="A229" s="47" t="s">
        <v>47</v>
      </c>
      <c r="B229" s="126" t="s">
        <v>151</v>
      </c>
      <c r="C229" s="166">
        <v>0</v>
      </c>
      <c r="D229" s="40"/>
      <c r="E229" s="48"/>
      <c r="F229" s="48"/>
      <c r="G229" s="48"/>
      <c r="H229" s="89"/>
      <c r="I229" s="89" t="s">
        <v>592</v>
      </c>
      <c r="J229" s="89" t="s">
        <v>591</v>
      </c>
      <c r="K229" s="89" t="s">
        <v>596</v>
      </c>
      <c r="L229" s="89" t="s">
        <v>159</v>
      </c>
      <c r="M229" s="48"/>
      <c r="N229" s="48"/>
      <c r="O229" s="48"/>
      <c r="P229" s="2"/>
      <c r="Q229" s="2"/>
      <c r="R229" s="2"/>
      <c r="S229" s="2"/>
      <c r="T229" s="2"/>
      <c r="U229" s="2"/>
      <c r="V229" s="2"/>
      <c r="W229" s="2"/>
      <c r="X229" s="2"/>
      <c r="Y229" s="2"/>
      <c r="Z229" s="2"/>
    </row>
    <row r="230" spans="1:26" ht="15.75" customHeight="1">
      <c r="A230" s="47" t="s">
        <v>152</v>
      </c>
      <c r="B230" s="125" t="s">
        <v>605</v>
      </c>
      <c r="C230" s="166">
        <v>0</v>
      </c>
      <c r="D230" s="40"/>
      <c r="E230" s="48"/>
      <c r="F230" s="48"/>
      <c r="G230" s="48"/>
      <c r="H230" s="48"/>
      <c r="I230" s="48"/>
      <c r="J230" s="48"/>
      <c r="K230" s="89" t="e">
        <f>VLOOKUP(J230,E$229:F$231,2,0)</f>
        <v>#N/A</v>
      </c>
      <c r="L230" s="90" t="e">
        <f>VLOOKUP(J230,E$229:G$231,3,0)</f>
        <v>#N/A</v>
      </c>
      <c r="M230" s="48"/>
      <c r="N230" s="48"/>
      <c r="O230" s="48"/>
      <c r="P230" s="2"/>
      <c r="Q230" s="2"/>
      <c r="R230" s="2"/>
      <c r="S230" s="2"/>
      <c r="T230" s="2"/>
      <c r="U230" s="2"/>
      <c r="V230" s="2"/>
      <c r="W230" s="2"/>
      <c r="X230" s="2"/>
      <c r="Y230" s="2"/>
      <c r="Z230" s="2"/>
    </row>
    <row r="231" spans="1:26" ht="15.75" customHeight="1">
      <c r="A231" s="47" t="s">
        <v>153</v>
      </c>
      <c r="B231" s="43" t="s">
        <v>154</v>
      </c>
      <c r="C231" s="44">
        <f>SUM(C225:C230)</f>
        <v>0</v>
      </c>
      <c r="D231" s="40"/>
      <c r="E231" s="48"/>
      <c r="F231" s="48"/>
      <c r="G231" s="48"/>
      <c r="H231" s="48"/>
      <c r="I231" s="48"/>
      <c r="J231" s="48"/>
      <c r="K231" s="89" t="e">
        <f>VLOOKUP(J231,E$229:F$231,2,0)</f>
        <v>#N/A</v>
      </c>
      <c r="L231" s="90" t="e">
        <f>VLOOKUP(J231,E$229:G$231,3,0)</f>
        <v>#N/A</v>
      </c>
      <c r="M231" s="48"/>
      <c r="N231" s="48"/>
      <c r="O231" s="48"/>
      <c r="P231" s="2"/>
      <c r="Q231" s="2"/>
      <c r="R231" s="2"/>
      <c r="S231" s="2"/>
      <c r="T231" s="2"/>
      <c r="U231" s="2"/>
      <c r="V231" s="2"/>
      <c r="W231" s="2"/>
      <c r="X231" s="2"/>
      <c r="Y231" s="2"/>
      <c r="Z231" s="2"/>
    </row>
    <row r="232" spans="1:26" ht="15.75" customHeight="1">
      <c r="A232" s="47" t="s">
        <v>155</v>
      </c>
      <c r="B232" s="43" t="s">
        <v>156</v>
      </c>
      <c r="C232" s="45">
        <f>C231/E26</f>
        <v>0</v>
      </c>
      <c r="D232" s="40"/>
      <c r="E232" s="48"/>
      <c r="F232" s="48"/>
      <c r="G232" s="48"/>
      <c r="H232" s="48"/>
      <c r="I232" s="138" t="s">
        <v>604</v>
      </c>
      <c r="J232" s="138"/>
      <c r="K232" s="89" t="e">
        <f>VLOOKUP(J232,E$229:F$231,2,0)</f>
        <v>#N/A</v>
      </c>
      <c r="L232" s="90" t="e">
        <f>VLOOKUP(J232,E$229:G$231,3,0)</f>
        <v>#N/A</v>
      </c>
      <c r="M232" s="48"/>
      <c r="N232" s="48"/>
      <c r="O232" s="48"/>
      <c r="P232" s="2"/>
      <c r="Q232" s="2"/>
      <c r="R232" s="2"/>
      <c r="S232" s="2"/>
      <c r="T232" s="2"/>
      <c r="U232" s="2"/>
      <c r="V232" s="2"/>
      <c r="W232" s="2"/>
      <c r="X232" s="2"/>
      <c r="Y232" s="2"/>
      <c r="Z232" s="2"/>
    </row>
    <row r="233" spans="1:26" ht="15.75" customHeight="1">
      <c r="A233" s="48"/>
      <c r="B233" s="48"/>
      <c r="C233" s="48"/>
      <c r="D233" s="40"/>
      <c r="E233" s="48"/>
      <c r="F233" s="48"/>
      <c r="G233" s="48"/>
      <c r="H233" s="48"/>
      <c r="I233" s="138"/>
      <c r="J233" s="138"/>
      <c r="K233" s="48"/>
      <c r="L233" s="48"/>
      <c r="M233" s="48"/>
      <c r="N233" s="48"/>
      <c r="O233" s="48"/>
      <c r="P233" s="2"/>
      <c r="Q233" s="2"/>
      <c r="R233" s="2"/>
      <c r="S233" s="2"/>
      <c r="T233" s="2"/>
      <c r="U233" s="2"/>
      <c r="V233" s="2"/>
      <c r="W233" s="2"/>
      <c r="X233" s="2"/>
      <c r="Y233" s="2"/>
      <c r="Z233" s="2"/>
    </row>
    <row r="234" spans="1:26" ht="15.75" customHeight="1">
      <c r="A234" s="194" t="s">
        <v>157</v>
      </c>
      <c r="B234" s="183"/>
      <c r="C234" s="183"/>
      <c r="D234" s="180"/>
      <c r="E234" s="48"/>
      <c r="F234" s="48"/>
      <c r="G234" s="48"/>
      <c r="H234" s="48"/>
      <c r="I234" s="138"/>
      <c r="J234" s="138"/>
      <c r="K234" s="48"/>
      <c r="L234" s="48"/>
      <c r="M234" s="48"/>
      <c r="N234" s="48"/>
      <c r="O234" s="48"/>
      <c r="P234" s="2"/>
      <c r="Q234" s="2"/>
      <c r="R234" s="2"/>
      <c r="S234" s="2"/>
      <c r="T234" s="2"/>
      <c r="U234" s="2"/>
      <c r="V234" s="2"/>
      <c r="W234" s="2"/>
      <c r="X234" s="2"/>
      <c r="Y234" s="2"/>
      <c r="Z234" s="2"/>
    </row>
    <row r="235" spans="1:26" ht="15.75" customHeight="1">
      <c r="A235" s="46" t="s">
        <v>158</v>
      </c>
      <c r="B235" s="16" t="s">
        <v>159</v>
      </c>
      <c r="C235" s="46" t="s">
        <v>160</v>
      </c>
      <c r="D235" s="46" t="s">
        <v>161</v>
      </c>
      <c r="E235" s="48"/>
      <c r="F235" s="139"/>
      <c r="G235" s="139"/>
      <c r="H235" s="139"/>
      <c r="I235" s="138"/>
      <c r="J235" s="138"/>
      <c r="K235" s="48"/>
      <c r="L235" s="48"/>
      <c r="M235" s="48"/>
      <c r="N235" s="48"/>
      <c r="O235" s="48"/>
      <c r="P235" s="2"/>
      <c r="Q235" s="2"/>
      <c r="R235" s="2"/>
      <c r="S235" s="2"/>
      <c r="T235" s="2"/>
      <c r="U235" s="2"/>
      <c r="V235" s="2"/>
      <c r="W235" s="2"/>
      <c r="X235" s="2"/>
      <c r="Y235" s="2"/>
      <c r="Z235" s="2"/>
    </row>
    <row r="236" spans="1:26" ht="15.75" customHeight="1">
      <c r="A236" s="47" t="s">
        <v>8</v>
      </c>
      <c r="B236" s="43" t="s">
        <v>162</v>
      </c>
      <c r="C236" s="47" t="s">
        <v>595</v>
      </c>
      <c r="D236" s="92" t="s">
        <v>601</v>
      </c>
      <c r="E236" s="48"/>
      <c r="F236" s="139"/>
      <c r="G236" s="139"/>
      <c r="H236" s="139"/>
      <c r="I236" s="138"/>
      <c r="J236" s="138"/>
      <c r="K236" s="48"/>
      <c r="L236" s="48"/>
      <c r="M236" s="48"/>
      <c r="N236" s="48"/>
      <c r="O236" s="48"/>
      <c r="P236" s="2"/>
      <c r="Q236" s="2"/>
      <c r="R236" s="2"/>
      <c r="S236" s="2"/>
      <c r="T236" s="2"/>
      <c r="U236" s="2"/>
      <c r="V236" s="2"/>
      <c r="W236" s="2"/>
      <c r="X236" s="2"/>
      <c r="Y236" s="2"/>
      <c r="Z236" s="2"/>
    </row>
    <row r="237" spans="1:26" ht="15.75" customHeight="1">
      <c r="A237" s="47" t="s">
        <v>11</v>
      </c>
      <c r="B237" s="43" t="s">
        <v>163</v>
      </c>
      <c r="C237" s="47" t="s">
        <v>164</v>
      </c>
      <c r="D237" s="167">
        <v>0</v>
      </c>
      <c r="E237" s="48"/>
      <c r="F237" s="139"/>
      <c r="G237" s="139"/>
      <c r="H237" s="139"/>
      <c r="I237" s="138"/>
      <c r="J237" s="138"/>
      <c r="K237" s="48"/>
      <c r="L237" s="48"/>
      <c r="M237" s="48"/>
      <c r="N237" s="48"/>
      <c r="O237" s="48"/>
      <c r="P237" s="2"/>
      <c r="Q237" s="2"/>
      <c r="R237" s="2"/>
      <c r="S237" s="2"/>
      <c r="T237" s="2"/>
      <c r="U237" s="2"/>
      <c r="V237" s="2"/>
      <c r="W237" s="2"/>
      <c r="X237" s="2"/>
      <c r="Y237" s="2"/>
      <c r="Z237" s="2"/>
    </row>
    <row r="238" spans="1:26" ht="15.75" customHeight="1">
      <c r="A238" s="47" t="s">
        <v>13</v>
      </c>
      <c r="B238" s="43" t="s">
        <v>165</v>
      </c>
      <c r="C238" s="47" t="s">
        <v>164</v>
      </c>
      <c r="D238" s="47">
        <f>VLOOKUP(C236,I:K,3,0)</f>
        <v>0</v>
      </c>
      <c r="E238" s="48"/>
      <c r="F238" s="139"/>
      <c r="G238" s="139"/>
      <c r="H238" s="139"/>
      <c r="I238" s="138"/>
      <c r="J238" s="138"/>
      <c r="K238" s="124"/>
      <c r="L238" s="124"/>
      <c r="M238" s="124"/>
      <c r="N238" s="95"/>
      <c r="O238" s="48"/>
      <c r="P238" s="2"/>
      <c r="Q238" s="2"/>
      <c r="R238" s="2"/>
      <c r="S238" s="2"/>
      <c r="T238" s="2"/>
      <c r="U238" s="2"/>
      <c r="V238" s="2"/>
      <c r="W238" s="2"/>
      <c r="X238" s="2"/>
      <c r="Y238" s="2"/>
      <c r="Z238" s="2"/>
    </row>
    <row r="239" spans="1:26" ht="15.75" customHeight="1">
      <c r="A239" s="47" t="s">
        <v>16</v>
      </c>
      <c r="B239" s="43" t="s">
        <v>602</v>
      </c>
      <c r="C239" s="47" t="s">
        <v>80</v>
      </c>
      <c r="D239" s="49">
        <f>VLOOKUP(C236,I:L,4,0)</f>
        <v>0</v>
      </c>
      <c r="E239" s="50"/>
      <c r="F239" s="48"/>
      <c r="G239" s="48"/>
      <c r="H239" s="48"/>
      <c r="I239" s="138"/>
      <c r="J239" s="138"/>
      <c r="K239" s="124"/>
      <c r="L239" s="124"/>
      <c r="M239" s="124"/>
      <c r="N239" s="95"/>
      <c r="O239" s="48"/>
      <c r="P239" s="2"/>
      <c r="Q239" s="2"/>
      <c r="R239" s="2"/>
      <c r="S239" s="2"/>
      <c r="T239" s="2"/>
      <c r="U239" s="2"/>
      <c r="V239" s="2"/>
      <c r="W239" s="2"/>
      <c r="X239" s="2"/>
      <c r="Y239" s="2"/>
      <c r="Z239" s="2"/>
    </row>
    <row r="240" spans="1:26" ht="15.75" customHeight="1">
      <c r="A240" s="47" t="s">
        <v>54</v>
      </c>
      <c r="B240" s="43" t="s">
        <v>166</v>
      </c>
      <c r="C240" s="47" t="s">
        <v>133</v>
      </c>
      <c r="D240" s="168">
        <v>0</v>
      </c>
      <c r="E240" s="51"/>
      <c r="F240" s="48"/>
      <c r="G240" s="48"/>
      <c r="H240" s="48"/>
      <c r="I240" s="48"/>
      <c r="J240" s="48"/>
      <c r="K240" s="124"/>
      <c r="L240" s="124"/>
      <c r="M240" s="124"/>
      <c r="N240" s="95"/>
      <c r="O240" s="48"/>
      <c r="P240" s="2"/>
      <c r="Q240" s="2"/>
      <c r="R240" s="2"/>
      <c r="S240" s="2"/>
      <c r="T240" s="2"/>
      <c r="U240" s="2"/>
      <c r="V240" s="2"/>
      <c r="W240" s="2"/>
      <c r="X240" s="2"/>
      <c r="Y240" s="2"/>
      <c r="Z240" s="2"/>
    </row>
    <row r="241" spans="1:26" ht="15.75" customHeight="1">
      <c r="A241" s="47" t="s">
        <v>56</v>
      </c>
      <c r="B241" s="43" t="s">
        <v>603</v>
      </c>
      <c r="C241" s="47"/>
      <c r="D241" s="94">
        <f>IF(D238&lt;=D237,0,D240*D239)</f>
        <v>0</v>
      </c>
      <c r="E241" s="51"/>
      <c r="F241" s="48"/>
      <c r="G241" s="48"/>
      <c r="H241" s="48"/>
      <c r="I241" s="48"/>
      <c r="J241" s="48"/>
      <c r="K241" s="124"/>
      <c r="L241" s="124"/>
      <c r="M241" s="124"/>
      <c r="N241" s="95"/>
      <c r="O241" s="48"/>
      <c r="P241" s="2"/>
      <c r="Q241" s="2"/>
      <c r="R241" s="2"/>
      <c r="S241" s="2"/>
      <c r="T241" s="2"/>
      <c r="U241" s="2"/>
      <c r="V241" s="2"/>
      <c r="W241" s="2"/>
      <c r="X241" s="2"/>
      <c r="Y241" s="2"/>
      <c r="Z241" s="2"/>
    </row>
    <row r="242" spans="1:26" ht="15.75" customHeight="1">
      <c r="A242" s="47" t="s">
        <v>58</v>
      </c>
      <c r="B242" s="43" t="s">
        <v>600</v>
      </c>
      <c r="C242" s="47" t="s">
        <v>133</v>
      </c>
      <c r="D242" s="93">
        <f>D241/12</f>
        <v>0</v>
      </c>
      <c r="E242" s="48"/>
      <c r="F242" s="48"/>
      <c r="G242" s="48"/>
      <c r="H242" s="48"/>
      <c r="I242" s="48"/>
      <c r="J242" s="48"/>
      <c r="K242" s="48"/>
      <c r="L242" s="48"/>
      <c r="M242" s="48"/>
      <c r="N242" s="48"/>
      <c r="O242" s="48"/>
      <c r="P242" s="2"/>
      <c r="Q242" s="2"/>
      <c r="R242" s="2"/>
      <c r="S242" s="2"/>
      <c r="T242" s="2"/>
      <c r="U242" s="2"/>
      <c r="V242" s="2"/>
      <c r="W242" s="2"/>
      <c r="X242" s="2"/>
      <c r="Y242" s="2"/>
      <c r="Z242" s="2"/>
    </row>
    <row r="243" spans="1:26" ht="15.75" customHeight="1">
      <c r="A243" s="47" t="s">
        <v>60</v>
      </c>
      <c r="B243" s="43" t="s">
        <v>167</v>
      </c>
      <c r="C243" s="29" t="s">
        <v>133</v>
      </c>
      <c r="D243" s="93">
        <f>D241/E26</f>
        <v>0</v>
      </c>
      <c r="E243" s="48"/>
      <c r="F243" s="48"/>
      <c r="G243" s="48"/>
      <c r="H243" s="48"/>
      <c r="I243" s="48"/>
      <c r="J243" s="48"/>
      <c r="K243" s="48"/>
      <c r="L243" s="48"/>
      <c r="M243" s="48"/>
      <c r="N243" s="48"/>
      <c r="O243" s="48"/>
      <c r="P243" s="2"/>
      <c r="Q243" s="2"/>
      <c r="R243" s="2"/>
      <c r="S243" s="2"/>
      <c r="T243" s="2"/>
      <c r="U243" s="2"/>
      <c r="V243" s="2"/>
      <c r="W243" s="2"/>
      <c r="X243" s="2"/>
      <c r="Y243" s="2"/>
      <c r="Z243" s="2"/>
    </row>
    <row r="244" spans="1:26" ht="15.75" customHeight="1">
      <c r="A244" s="48"/>
      <c r="B244" s="48"/>
      <c r="C244" s="48"/>
      <c r="D244" s="40"/>
      <c r="E244" s="52"/>
      <c r="F244" s="48"/>
      <c r="G244" s="48"/>
      <c r="H244" s="48"/>
      <c r="I244" s="48"/>
      <c r="J244" s="48"/>
      <c r="K244" s="48"/>
      <c r="L244" s="48"/>
      <c r="M244" s="48"/>
      <c r="N244" s="48"/>
      <c r="O244" s="48"/>
      <c r="P244" s="2"/>
      <c r="Q244" s="2"/>
      <c r="R244" s="2"/>
      <c r="S244" s="2"/>
      <c r="T244" s="2"/>
      <c r="U244" s="2"/>
      <c r="V244" s="2"/>
      <c r="W244" s="2"/>
      <c r="X244" s="2"/>
      <c r="Y244" s="2"/>
      <c r="Z244" s="2"/>
    </row>
    <row r="245" spans="1:26" ht="15.75" customHeight="1">
      <c r="A245" s="48"/>
      <c r="B245" s="48"/>
      <c r="C245" s="48"/>
      <c r="D245" s="48"/>
      <c r="E245" s="48"/>
      <c r="F245" s="48"/>
      <c r="G245" s="48"/>
      <c r="H245" s="48"/>
      <c r="I245" s="48"/>
      <c r="J245" s="48"/>
      <c r="K245" s="48"/>
      <c r="L245" s="48"/>
      <c r="M245" s="48"/>
      <c r="N245" s="48"/>
      <c r="O245" s="48"/>
      <c r="P245" s="2"/>
      <c r="Q245" s="2"/>
      <c r="R245" s="2"/>
      <c r="S245" s="2"/>
      <c r="T245" s="2"/>
      <c r="U245" s="2"/>
      <c r="V245" s="2"/>
      <c r="W245" s="2"/>
      <c r="X245" s="2"/>
      <c r="Y245" s="2"/>
      <c r="Z245" s="2"/>
    </row>
    <row r="246" spans="1:26" ht="15.75" customHeight="1">
      <c r="A246" s="188" t="s">
        <v>606</v>
      </c>
      <c r="B246" s="183"/>
      <c r="C246" s="183"/>
      <c r="D246" s="180"/>
      <c r="E246" s="48"/>
      <c r="F246" s="48"/>
      <c r="G246" s="48"/>
      <c r="H246" s="48"/>
      <c r="I246" s="48"/>
      <c r="J246" s="48"/>
      <c r="K246" s="48"/>
      <c r="L246" s="48"/>
      <c r="M246" s="48"/>
      <c r="N246" s="48"/>
      <c r="O246" s="48"/>
      <c r="P246" s="2"/>
      <c r="Q246" s="2"/>
      <c r="R246" s="2"/>
      <c r="S246" s="2"/>
      <c r="T246" s="2"/>
      <c r="U246" s="2"/>
      <c r="V246" s="2"/>
      <c r="W246" s="2"/>
      <c r="X246" s="2"/>
      <c r="Y246" s="2"/>
      <c r="Z246" s="2"/>
    </row>
    <row r="247" spans="1:26" ht="15.75" customHeight="1">
      <c r="A247" s="16" t="s">
        <v>168</v>
      </c>
      <c r="B247" s="16" t="s">
        <v>169</v>
      </c>
      <c r="C247" s="16" t="s">
        <v>170</v>
      </c>
      <c r="D247" s="16"/>
      <c r="E247" s="48"/>
      <c r="F247" s="177" t="s">
        <v>606</v>
      </c>
      <c r="G247" s="177"/>
      <c r="H247" s="177"/>
      <c r="I247" s="48"/>
      <c r="J247" s="48"/>
      <c r="K247" s="48"/>
      <c r="L247" s="48"/>
      <c r="M247" s="48"/>
      <c r="N247" s="48"/>
      <c r="O247" s="48"/>
      <c r="P247" s="2"/>
      <c r="Q247" s="2"/>
      <c r="R247" s="2"/>
      <c r="S247" s="2"/>
      <c r="T247" s="2"/>
      <c r="U247" s="2"/>
      <c r="V247" s="2"/>
      <c r="W247" s="2"/>
      <c r="X247" s="2"/>
      <c r="Y247" s="2"/>
      <c r="Z247" s="2"/>
    </row>
    <row r="248" spans="1:26" ht="15.75" customHeight="1">
      <c r="A248" s="47"/>
      <c r="B248" s="189" t="s">
        <v>169</v>
      </c>
      <c r="C248" s="180"/>
      <c r="D248" s="33"/>
      <c r="E248" s="48"/>
      <c r="F248" s="101" t="s">
        <v>607</v>
      </c>
      <c r="G248" s="102" t="s">
        <v>608</v>
      </c>
      <c r="H248" s="103" t="s">
        <v>609</v>
      </c>
      <c r="I248" s="48"/>
      <c r="J248" s="48"/>
      <c r="K248" s="48"/>
      <c r="L248" s="48"/>
      <c r="M248" s="48"/>
      <c r="N248" s="48"/>
      <c r="O248" s="48"/>
      <c r="P248" s="2"/>
      <c r="Q248" s="2"/>
      <c r="R248" s="2"/>
      <c r="S248" s="2"/>
      <c r="T248" s="2"/>
      <c r="U248" s="2"/>
      <c r="V248" s="2"/>
      <c r="W248" s="2"/>
      <c r="X248" s="2"/>
      <c r="Y248" s="2"/>
      <c r="Z248" s="2"/>
    </row>
    <row r="249" spans="1:26" ht="15.75" customHeight="1">
      <c r="A249" s="53"/>
      <c r="B249" s="97" t="s">
        <v>610</v>
      </c>
      <c r="C249" s="99">
        <f>C324</f>
        <v>0.05</v>
      </c>
      <c r="D249" s="127"/>
      <c r="E249" s="54"/>
      <c r="F249" s="104">
        <v>2.9700000000000001E-2</v>
      </c>
      <c r="G249" s="105">
        <v>5.0799999999999998E-2</v>
      </c>
      <c r="H249" s="106">
        <v>6.2700000000000006E-2</v>
      </c>
      <c r="I249" s="48"/>
      <c r="J249" s="48"/>
      <c r="K249" s="48"/>
      <c r="L249" s="48"/>
      <c r="M249" s="48"/>
      <c r="N249" s="48"/>
      <c r="O249" s="48"/>
      <c r="P249" s="2"/>
      <c r="Q249" s="2"/>
      <c r="R249" s="2"/>
      <c r="S249" s="2"/>
      <c r="T249" s="2"/>
      <c r="U249" s="2"/>
      <c r="V249" s="2"/>
      <c r="W249" s="2"/>
      <c r="X249" s="2"/>
      <c r="Y249" s="2"/>
      <c r="Z249" s="2"/>
    </row>
    <row r="250" spans="1:26" ht="15.75" customHeight="1">
      <c r="A250" s="53"/>
      <c r="B250" s="96" t="s">
        <v>611</v>
      </c>
      <c r="C250" s="99">
        <f>C325</f>
        <v>1.3299999999999999E-2</v>
      </c>
      <c r="D250" s="127"/>
      <c r="E250" s="54"/>
      <c r="F250" s="107">
        <f>0.3%+0.56%</f>
        <v>8.6E-3</v>
      </c>
      <c r="G250" s="108">
        <f>0.48%+0.85%</f>
        <v>1.3299999999999999E-2</v>
      </c>
      <c r="H250" s="109">
        <f>0.82%+0.89%</f>
        <v>1.7099999999999997E-2</v>
      </c>
      <c r="I250" s="48"/>
      <c r="J250" s="48"/>
      <c r="K250" s="48"/>
      <c r="L250" s="48"/>
      <c r="M250" s="48"/>
      <c r="N250" s="48"/>
      <c r="O250" s="48"/>
      <c r="P250" s="2"/>
      <c r="Q250" s="2"/>
      <c r="R250" s="2"/>
      <c r="S250" s="2"/>
      <c r="T250" s="2"/>
      <c r="U250" s="2"/>
      <c r="V250" s="2"/>
      <c r="W250" s="2"/>
      <c r="X250" s="2"/>
      <c r="Y250" s="2"/>
      <c r="Z250" s="2"/>
    </row>
    <row r="251" spans="1:26" ht="15.75" customHeight="1">
      <c r="A251" s="53"/>
      <c r="B251" s="96" t="s">
        <v>612</v>
      </c>
      <c r="C251" s="100">
        <f>C315</f>
        <v>0</v>
      </c>
      <c r="D251" s="127"/>
      <c r="E251" s="54"/>
      <c r="F251" s="107">
        <v>7.7799999999999994E-2</v>
      </c>
      <c r="G251" s="108">
        <v>0.1085</v>
      </c>
      <c r="H251" s="109">
        <v>0.13550000000000001</v>
      </c>
      <c r="I251" s="48"/>
      <c r="J251" s="48"/>
      <c r="K251" s="48"/>
      <c r="L251" s="48"/>
      <c r="M251" s="48"/>
      <c r="N251" s="48"/>
      <c r="O251" s="48"/>
      <c r="P251" s="2"/>
      <c r="Q251" s="2"/>
      <c r="R251" s="2"/>
      <c r="S251" s="2"/>
      <c r="T251" s="2"/>
      <c r="U251" s="2"/>
      <c r="V251" s="2"/>
      <c r="W251" s="2"/>
      <c r="X251" s="2"/>
      <c r="Y251" s="2"/>
      <c r="Z251" s="2"/>
    </row>
    <row r="252" spans="1:26" ht="15.75" customHeight="1">
      <c r="A252" s="53"/>
      <c r="B252" s="96" t="s">
        <v>613</v>
      </c>
      <c r="C252" s="100">
        <f>(1+G252)^(G253/252)-1</f>
        <v>0</v>
      </c>
      <c r="D252" s="127"/>
      <c r="E252" s="54"/>
      <c r="F252" s="107" t="s">
        <v>625</v>
      </c>
      <c r="G252" s="169">
        <v>0</v>
      </c>
      <c r="H252" s="110"/>
      <c r="I252" s="48"/>
      <c r="J252" s="48"/>
      <c r="K252" s="48"/>
      <c r="L252" s="48"/>
      <c r="M252" s="48"/>
      <c r="N252" s="48"/>
      <c r="O252" s="48"/>
      <c r="P252" s="2"/>
      <c r="Q252" s="2"/>
      <c r="R252" s="2"/>
      <c r="S252" s="2"/>
      <c r="T252" s="2"/>
      <c r="U252" s="2"/>
      <c r="V252" s="2"/>
      <c r="W252" s="2"/>
      <c r="X252" s="2"/>
      <c r="Y252" s="2"/>
      <c r="Z252" s="2"/>
    </row>
    <row r="253" spans="1:26" ht="15.75" customHeight="1">
      <c r="A253" s="53"/>
      <c r="B253" s="96" t="s">
        <v>614</v>
      </c>
      <c r="C253" s="100">
        <f>C322</f>
        <v>0.03</v>
      </c>
      <c r="D253" s="127"/>
      <c r="E253" s="54"/>
      <c r="F253" s="111" t="s">
        <v>624</v>
      </c>
      <c r="G253" s="140">
        <v>10</v>
      </c>
      <c r="H253" s="112"/>
      <c r="I253" s="48"/>
      <c r="J253" s="48"/>
      <c r="K253" s="48"/>
      <c r="L253" s="48"/>
      <c r="M253" s="48"/>
      <c r="N253" s="48"/>
      <c r="O253" s="48"/>
      <c r="P253" s="2"/>
      <c r="Q253" s="2"/>
      <c r="R253" s="2"/>
      <c r="S253" s="2"/>
      <c r="T253" s="2"/>
      <c r="U253" s="2"/>
      <c r="V253" s="2"/>
      <c r="W253" s="2"/>
      <c r="X253" s="2"/>
      <c r="Y253" s="2"/>
      <c r="Z253" s="2"/>
    </row>
    <row r="254" spans="1:26" ht="15.75" customHeight="1">
      <c r="A254" s="53"/>
      <c r="B254" s="119" t="s">
        <v>615</v>
      </c>
      <c r="C254" s="120">
        <f>C317</f>
        <v>0.08</v>
      </c>
      <c r="D254" s="127"/>
      <c r="E254" s="54"/>
      <c r="F254" s="113"/>
      <c r="G254" s="114"/>
      <c r="H254" s="112"/>
      <c r="I254" s="48"/>
      <c r="J254" s="48"/>
      <c r="K254" s="48"/>
      <c r="L254" s="48"/>
      <c r="M254" s="48"/>
      <c r="N254" s="48"/>
      <c r="O254" s="48"/>
      <c r="P254" s="2"/>
      <c r="Q254" s="2"/>
      <c r="R254" s="2"/>
      <c r="S254" s="2"/>
      <c r="T254" s="2"/>
      <c r="U254" s="2"/>
      <c r="V254" s="2"/>
      <c r="W254" s="2"/>
      <c r="X254" s="2"/>
      <c r="Y254" s="2"/>
      <c r="Z254" s="2"/>
    </row>
    <row r="255" spans="1:26" ht="15.75" customHeight="1">
      <c r="A255" s="118"/>
      <c r="B255" s="122" t="s">
        <v>616</v>
      </c>
      <c r="C255" s="123"/>
      <c r="D255" s="128"/>
      <c r="E255" s="54"/>
      <c r="F255" s="113"/>
      <c r="G255" s="114"/>
      <c r="H255" s="112"/>
      <c r="I255" s="48"/>
      <c r="J255" s="48"/>
      <c r="K255" s="48"/>
      <c r="L255" s="48"/>
      <c r="M255" s="48"/>
      <c r="N255" s="48"/>
      <c r="O255" s="48"/>
      <c r="P255" s="2"/>
      <c r="Q255" s="2"/>
      <c r="R255" s="2"/>
      <c r="S255" s="2"/>
      <c r="T255" s="2"/>
      <c r="U255" s="2"/>
      <c r="V255" s="2"/>
      <c r="W255" s="2"/>
      <c r="X255" s="2"/>
      <c r="Y255" s="2"/>
      <c r="Z255" s="2"/>
    </row>
    <row r="256" spans="1:26" ht="15.75" customHeight="1">
      <c r="A256" s="118"/>
      <c r="B256" s="178" t="s">
        <v>617</v>
      </c>
      <c r="C256" s="178"/>
      <c r="D256" s="128"/>
      <c r="E256" s="54"/>
      <c r="F256" s="113"/>
      <c r="G256" s="114"/>
      <c r="H256" s="112"/>
      <c r="I256" s="48"/>
      <c r="J256" s="48"/>
      <c r="K256" s="48"/>
      <c r="L256" s="48"/>
      <c r="M256" s="48"/>
      <c r="N256" s="48"/>
      <c r="O256" s="48"/>
      <c r="P256" s="2"/>
      <c r="Q256" s="2"/>
      <c r="R256" s="2"/>
      <c r="S256" s="2"/>
      <c r="T256" s="2"/>
      <c r="U256" s="2"/>
      <c r="V256" s="2"/>
      <c r="W256" s="2"/>
      <c r="X256" s="2"/>
      <c r="Y256" s="2"/>
      <c r="Z256" s="2"/>
    </row>
    <row r="257" spans="1:26" ht="15.75" customHeight="1" thickBot="1">
      <c r="A257" s="197" t="s">
        <v>89</v>
      </c>
      <c r="B257" s="198"/>
      <c r="C257" s="121">
        <f>ROUND((((1+C249+C250)*(1+C251)*(1+C252))/(1-(C253+C254))-1),4)</f>
        <v>0.19470000000000001</v>
      </c>
      <c r="D257" s="98"/>
      <c r="E257" s="48"/>
      <c r="F257" s="115">
        <v>0.21429999999999999</v>
      </c>
      <c r="G257" s="116">
        <v>0.2717</v>
      </c>
      <c r="H257" s="117">
        <v>0.3362</v>
      </c>
      <c r="I257" s="48"/>
      <c r="J257" s="48"/>
      <c r="K257" s="48"/>
      <c r="L257" s="48"/>
      <c r="M257" s="48"/>
      <c r="N257" s="48"/>
      <c r="O257" s="48"/>
      <c r="P257" s="2"/>
      <c r="Q257" s="2"/>
      <c r="R257" s="2"/>
      <c r="S257" s="2"/>
      <c r="T257" s="2"/>
      <c r="U257" s="2"/>
      <c r="V257" s="2"/>
      <c r="W257" s="2"/>
      <c r="X257" s="2"/>
      <c r="Y257" s="2"/>
      <c r="Z257" s="2"/>
    </row>
    <row r="258" spans="1:26" ht="15.75" customHeight="1">
      <c r="A258" s="48"/>
      <c r="B258" s="48"/>
      <c r="C258" s="48"/>
      <c r="D258" s="48"/>
      <c r="E258" s="48"/>
      <c r="F258" s="48"/>
      <c r="G258" s="48"/>
      <c r="H258" s="48"/>
      <c r="I258" s="48"/>
      <c r="J258" s="48"/>
      <c r="K258" s="48"/>
      <c r="L258" s="48"/>
      <c r="M258" s="48"/>
      <c r="N258" s="48"/>
      <c r="O258" s="48"/>
      <c r="P258" s="2"/>
      <c r="Q258" s="2"/>
      <c r="R258" s="2"/>
      <c r="S258" s="2"/>
      <c r="T258" s="2"/>
      <c r="U258" s="2"/>
      <c r="V258" s="2"/>
      <c r="W258" s="2"/>
      <c r="X258" s="2"/>
      <c r="Y258" s="2"/>
      <c r="Z258" s="2"/>
    </row>
    <row r="259" spans="1:26" ht="15.75" customHeight="1">
      <c r="A259" s="48"/>
      <c r="B259" s="48"/>
      <c r="C259" s="48"/>
      <c r="D259" s="48"/>
      <c r="E259" s="48"/>
      <c r="F259" s="48"/>
      <c r="G259" s="48"/>
      <c r="H259" s="48"/>
      <c r="I259" s="48"/>
      <c r="J259" s="48"/>
      <c r="K259" s="48"/>
      <c r="L259" s="48"/>
      <c r="M259" s="48"/>
      <c r="N259" s="48"/>
      <c r="O259" s="48"/>
      <c r="P259" s="2"/>
      <c r="Q259" s="2"/>
      <c r="R259" s="2"/>
      <c r="S259" s="2"/>
      <c r="T259" s="2"/>
      <c r="U259" s="2"/>
      <c r="V259" s="2"/>
      <c r="W259" s="2"/>
      <c r="X259" s="2"/>
      <c r="Y259" s="2"/>
      <c r="Z259" s="2"/>
    </row>
    <row r="260" spans="1:26" ht="15.75" customHeight="1">
      <c r="A260" s="48"/>
      <c r="B260" s="48"/>
      <c r="C260" s="48"/>
      <c r="D260" s="48"/>
      <c r="E260" s="48"/>
      <c r="F260" s="48"/>
      <c r="G260" s="48"/>
      <c r="H260" s="48"/>
      <c r="I260" s="48"/>
      <c r="J260" s="48"/>
      <c r="K260" s="48"/>
      <c r="L260" s="48"/>
      <c r="M260" s="48"/>
      <c r="N260" s="48"/>
      <c r="O260" s="48"/>
      <c r="P260" s="2"/>
      <c r="Q260" s="2"/>
      <c r="R260" s="2"/>
      <c r="S260" s="2"/>
      <c r="T260" s="2"/>
      <c r="U260" s="2"/>
      <c r="V260" s="2"/>
      <c r="W260" s="2"/>
      <c r="X260" s="2"/>
      <c r="Y260" s="2"/>
      <c r="Z260" s="2"/>
    </row>
    <row r="261" spans="1:26" ht="15.75" customHeight="1">
      <c r="A261" s="187" t="s">
        <v>171</v>
      </c>
      <c r="B261" s="183"/>
      <c r="C261" s="183"/>
      <c r="D261" s="180"/>
      <c r="E261" s="48"/>
      <c r="F261" s="48"/>
      <c r="G261" s="48"/>
      <c r="H261" s="48"/>
      <c r="I261" s="48"/>
      <c r="J261" s="48"/>
      <c r="K261" s="48"/>
      <c r="L261" s="48"/>
      <c r="M261" s="48"/>
      <c r="N261" s="48"/>
      <c r="O261" s="48"/>
      <c r="P261" s="2"/>
      <c r="Q261" s="2"/>
      <c r="R261" s="2"/>
      <c r="S261" s="2"/>
      <c r="T261" s="2"/>
      <c r="U261" s="2"/>
      <c r="V261" s="2"/>
      <c r="W261" s="2"/>
      <c r="X261" s="2"/>
      <c r="Y261" s="2"/>
      <c r="Z261" s="2"/>
    </row>
    <row r="262" spans="1:26" ht="15.75" customHeight="1">
      <c r="A262" s="47" t="s">
        <v>8</v>
      </c>
      <c r="B262" s="43" t="s">
        <v>172</v>
      </c>
      <c r="C262" s="190">
        <f>(C212+C221)*12</f>
        <v>0</v>
      </c>
      <c r="D262" s="180"/>
      <c r="E262" s="48"/>
      <c r="F262" s="48"/>
      <c r="G262" s="48"/>
      <c r="H262" s="48"/>
      <c r="I262" s="48"/>
      <c r="J262" s="48"/>
      <c r="K262" s="48"/>
      <c r="L262" s="48"/>
      <c r="M262" s="48"/>
      <c r="N262" s="48"/>
      <c r="O262" s="48"/>
      <c r="P262" s="2"/>
      <c r="Q262" s="2"/>
      <c r="R262" s="2"/>
      <c r="S262" s="2"/>
      <c r="T262" s="2"/>
      <c r="U262" s="2"/>
      <c r="V262" s="2"/>
      <c r="W262" s="2"/>
      <c r="X262" s="2"/>
      <c r="Y262" s="2"/>
      <c r="Z262" s="2"/>
    </row>
    <row r="263" spans="1:26" ht="15.75" customHeight="1">
      <c r="A263" s="47" t="s">
        <v>11</v>
      </c>
      <c r="B263" s="43" t="s">
        <v>173</v>
      </c>
      <c r="C263" s="190">
        <f>C231</f>
        <v>0</v>
      </c>
      <c r="D263" s="180"/>
      <c r="E263" s="48"/>
      <c r="F263" s="48"/>
      <c r="G263" s="48"/>
      <c r="H263" s="48"/>
      <c r="I263" s="48"/>
      <c r="J263" s="48"/>
      <c r="K263" s="48"/>
      <c r="L263" s="48"/>
      <c r="M263" s="48"/>
      <c r="N263" s="48"/>
      <c r="O263" s="48"/>
      <c r="P263" s="2"/>
      <c r="Q263" s="2"/>
      <c r="R263" s="2"/>
      <c r="S263" s="2"/>
      <c r="T263" s="2"/>
      <c r="U263" s="2"/>
      <c r="V263" s="2"/>
      <c r="W263" s="2"/>
      <c r="X263" s="2"/>
      <c r="Y263" s="2"/>
      <c r="Z263" s="2"/>
    </row>
    <row r="264" spans="1:26" ht="15.75" customHeight="1">
      <c r="A264" s="47" t="s">
        <v>13</v>
      </c>
      <c r="B264" s="43" t="s">
        <v>174</v>
      </c>
      <c r="C264" s="190">
        <f>D241</f>
        <v>0</v>
      </c>
      <c r="D264" s="180"/>
      <c r="E264" s="48"/>
      <c r="F264" s="48"/>
      <c r="G264" s="48"/>
      <c r="H264" s="48"/>
      <c r="I264" s="48"/>
      <c r="J264" s="48"/>
      <c r="K264" s="48"/>
      <c r="L264" s="48"/>
      <c r="M264" s="48"/>
      <c r="N264" s="48"/>
      <c r="O264" s="48"/>
      <c r="P264" s="2"/>
      <c r="Q264" s="2"/>
      <c r="R264" s="2"/>
      <c r="S264" s="2"/>
      <c r="T264" s="2"/>
      <c r="U264" s="2"/>
      <c r="V264" s="2"/>
      <c r="W264" s="2"/>
      <c r="X264" s="2"/>
      <c r="Y264" s="2"/>
      <c r="Z264" s="2"/>
    </row>
    <row r="265" spans="1:26">
      <c r="A265" s="189" t="s">
        <v>175</v>
      </c>
      <c r="B265" s="180"/>
      <c r="C265" s="190">
        <f>SUM(C262:D264)</f>
        <v>0</v>
      </c>
      <c r="D265" s="180"/>
      <c r="E265" s="48"/>
      <c r="F265" s="48"/>
      <c r="G265" s="48"/>
      <c r="H265" s="48"/>
      <c r="I265" s="48"/>
      <c r="J265" s="48"/>
      <c r="K265" s="48"/>
      <c r="L265" s="48"/>
      <c r="M265" s="48"/>
      <c r="N265" s="48"/>
      <c r="O265" s="48"/>
      <c r="P265" s="2"/>
      <c r="Q265" s="2"/>
      <c r="R265" s="2"/>
      <c r="S265" s="2"/>
      <c r="T265" s="2"/>
      <c r="U265" s="2"/>
      <c r="V265" s="2"/>
      <c r="W265" s="2"/>
      <c r="X265" s="2"/>
      <c r="Y265" s="2"/>
      <c r="Z265" s="2"/>
    </row>
    <row r="266" spans="1:26">
      <c r="A266" s="179" t="s">
        <v>176</v>
      </c>
      <c r="B266" s="180"/>
      <c r="C266" s="193">
        <f>SUM(C265)</f>
        <v>0</v>
      </c>
      <c r="D266" s="180"/>
      <c r="E266" s="48"/>
      <c r="F266" s="48"/>
      <c r="G266" s="48"/>
      <c r="H266" s="48"/>
      <c r="I266" s="48"/>
      <c r="J266" s="48"/>
      <c r="K266" s="48"/>
      <c r="L266" s="48"/>
      <c r="M266" s="48"/>
      <c r="N266" s="48"/>
      <c r="O266" s="48"/>
      <c r="P266" s="2"/>
      <c r="Q266" s="2"/>
      <c r="R266" s="2"/>
      <c r="S266" s="2"/>
      <c r="T266" s="2"/>
      <c r="U266" s="2"/>
      <c r="V266" s="2"/>
      <c r="W266" s="2"/>
      <c r="X266" s="2"/>
      <c r="Y266" s="2"/>
      <c r="Z266" s="2"/>
    </row>
    <row r="267" spans="1:26">
      <c r="A267" s="48"/>
      <c r="B267" s="48"/>
      <c r="C267" s="48"/>
      <c r="D267" s="48"/>
      <c r="E267" s="48"/>
      <c r="F267" s="48"/>
      <c r="G267" s="48"/>
      <c r="H267" s="48"/>
      <c r="I267" s="48"/>
      <c r="J267" s="48"/>
      <c r="K267" s="48"/>
      <c r="L267" s="48"/>
      <c r="M267" s="48"/>
      <c r="N267" s="48"/>
      <c r="O267" s="48"/>
      <c r="P267" s="2"/>
      <c r="Q267" s="2"/>
      <c r="R267" s="2"/>
      <c r="S267" s="2"/>
      <c r="T267" s="2"/>
      <c r="U267" s="2"/>
      <c r="V267" s="2"/>
      <c r="W267" s="2"/>
      <c r="X267" s="2"/>
      <c r="Y267" s="2"/>
      <c r="Z267" s="2"/>
    </row>
    <row r="268" spans="1:26" ht="15.75" customHeight="1">
      <c r="A268" s="48"/>
      <c r="B268" s="48"/>
      <c r="C268" s="48"/>
      <c r="D268" s="48"/>
      <c r="E268" s="48"/>
      <c r="F268" s="48"/>
      <c r="G268" s="48"/>
      <c r="H268" s="48"/>
      <c r="I268" s="48"/>
      <c r="J268" s="48"/>
      <c r="K268" s="48"/>
      <c r="L268" s="48"/>
      <c r="M268" s="48"/>
      <c r="N268" s="48"/>
      <c r="O268" s="48"/>
      <c r="P268" s="2"/>
      <c r="Q268" s="2"/>
      <c r="R268" s="2"/>
      <c r="S268" s="2"/>
      <c r="T268" s="2"/>
      <c r="U268" s="2"/>
      <c r="V268" s="2"/>
      <c r="W268" s="2"/>
      <c r="X268" s="2"/>
      <c r="Y268" s="2"/>
      <c r="Z268" s="2"/>
    </row>
    <row r="269" spans="1:26" ht="15.75" customHeight="1">
      <c r="A269" s="48"/>
      <c r="B269" s="48"/>
      <c r="C269" s="48"/>
      <c r="D269" s="48"/>
      <c r="E269" s="48"/>
      <c r="F269" s="48"/>
      <c r="G269" s="48"/>
      <c r="H269" s="48"/>
      <c r="I269" s="48"/>
      <c r="J269" s="48"/>
      <c r="K269" s="48"/>
      <c r="L269" s="48"/>
      <c r="M269" s="48"/>
      <c r="N269" s="48"/>
      <c r="O269" s="48"/>
      <c r="P269" s="2"/>
      <c r="Q269" s="2"/>
      <c r="R269" s="2"/>
      <c r="S269" s="2"/>
      <c r="T269" s="2"/>
      <c r="U269" s="2"/>
      <c r="V269" s="2"/>
      <c r="W269" s="2"/>
      <c r="X269" s="2"/>
      <c r="Y269" s="2"/>
      <c r="Z269" s="2"/>
    </row>
    <row r="270" spans="1:26" ht="15.75" customHeight="1">
      <c r="A270" s="48"/>
      <c r="B270" s="48"/>
      <c r="C270" s="48"/>
      <c r="D270" s="48"/>
      <c r="E270" s="48"/>
      <c r="F270" s="48"/>
      <c r="G270" s="48"/>
      <c r="H270" s="48"/>
      <c r="I270" s="48"/>
      <c r="J270" s="48"/>
      <c r="K270" s="48"/>
      <c r="L270" s="48"/>
      <c r="M270" s="48"/>
      <c r="N270" s="48"/>
      <c r="O270" s="48"/>
      <c r="P270" s="2"/>
      <c r="Q270" s="2"/>
      <c r="R270" s="2"/>
      <c r="S270" s="2"/>
      <c r="T270" s="2"/>
      <c r="U270" s="2"/>
      <c r="V270" s="2"/>
      <c r="W270" s="2"/>
      <c r="X270" s="2"/>
      <c r="Y270" s="2"/>
      <c r="Z270" s="2"/>
    </row>
    <row r="271" spans="1:26" ht="15.75" customHeight="1">
      <c r="A271" s="194" t="s">
        <v>177</v>
      </c>
      <c r="B271" s="183"/>
      <c r="C271" s="183"/>
      <c r="D271" s="180"/>
      <c r="E271" s="48"/>
      <c r="F271" s="48"/>
      <c r="G271" s="48"/>
      <c r="H271" s="48"/>
      <c r="I271" s="48"/>
      <c r="J271" s="48"/>
      <c r="K271" s="48"/>
      <c r="L271" s="48"/>
      <c r="M271" s="48"/>
      <c r="N271" s="48"/>
      <c r="O271" s="48"/>
      <c r="P271" s="2"/>
      <c r="Q271" s="2"/>
      <c r="R271" s="2"/>
      <c r="S271" s="2"/>
      <c r="T271" s="2"/>
      <c r="U271" s="2"/>
      <c r="V271" s="2"/>
      <c r="W271" s="2"/>
      <c r="X271" s="2"/>
      <c r="Y271" s="2"/>
      <c r="Z271" s="2"/>
    </row>
    <row r="272" spans="1:26" ht="15.75" customHeight="1">
      <c r="A272" s="46" t="s">
        <v>178</v>
      </c>
      <c r="B272" s="64" t="s">
        <v>179</v>
      </c>
      <c r="C272" s="195" t="s">
        <v>180</v>
      </c>
      <c r="D272" s="180"/>
      <c r="E272" s="48"/>
      <c r="F272" s="48"/>
      <c r="G272" s="48"/>
      <c r="H272" s="48"/>
      <c r="I272" s="48"/>
      <c r="J272" s="48"/>
      <c r="K272" s="48"/>
      <c r="L272" s="48"/>
      <c r="M272" s="48"/>
      <c r="N272" s="48"/>
      <c r="O272" s="48"/>
      <c r="P272" s="2"/>
      <c r="Q272" s="2"/>
      <c r="R272" s="2"/>
      <c r="S272" s="2"/>
      <c r="T272" s="2"/>
      <c r="U272" s="2"/>
      <c r="V272" s="2"/>
      <c r="W272" s="2"/>
      <c r="X272" s="2"/>
      <c r="Y272" s="2"/>
      <c r="Z272" s="2"/>
    </row>
    <row r="273" spans="1:26" ht="15.75" customHeight="1">
      <c r="A273" s="47" t="s">
        <v>8</v>
      </c>
      <c r="B273" s="55" t="s">
        <v>181</v>
      </c>
      <c r="C273" s="56">
        <f>E38</f>
        <v>0</v>
      </c>
      <c r="D273" s="62" t="s">
        <v>133</v>
      </c>
      <c r="E273" s="48"/>
      <c r="F273" s="48"/>
      <c r="G273" s="48"/>
      <c r="H273" s="48"/>
      <c r="I273" s="48"/>
      <c r="J273" s="48"/>
      <c r="K273" s="48"/>
      <c r="L273" s="48"/>
      <c r="M273" s="48"/>
      <c r="N273" s="48"/>
      <c r="O273" s="48"/>
      <c r="P273" s="2"/>
      <c r="Q273" s="2"/>
      <c r="R273" s="2"/>
      <c r="S273" s="2"/>
      <c r="T273" s="2"/>
      <c r="U273" s="2"/>
      <c r="V273" s="2"/>
      <c r="W273" s="2"/>
      <c r="X273" s="2"/>
      <c r="Y273" s="2"/>
      <c r="Z273" s="2"/>
    </row>
    <row r="274" spans="1:26" ht="15.75" customHeight="1">
      <c r="A274" s="47" t="s">
        <v>11</v>
      </c>
      <c r="B274" s="57" t="s">
        <v>182</v>
      </c>
      <c r="C274" s="170">
        <v>0</v>
      </c>
      <c r="D274" s="62" t="s">
        <v>183</v>
      </c>
      <c r="E274" s="48"/>
      <c r="F274" s="48"/>
      <c r="G274" s="48"/>
      <c r="H274" s="48"/>
      <c r="I274" s="48"/>
      <c r="J274" s="48"/>
      <c r="K274" s="48"/>
      <c r="L274" s="48"/>
      <c r="M274" s="48"/>
      <c r="N274" s="48"/>
      <c r="O274" s="48"/>
      <c r="P274" s="2"/>
      <c r="Q274" s="2"/>
      <c r="R274" s="2"/>
      <c r="S274" s="2"/>
      <c r="T274" s="2"/>
      <c r="U274" s="2"/>
      <c r="V274" s="2"/>
      <c r="W274" s="2"/>
      <c r="X274" s="2"/>
      <c r="Y274" s="2"/>
      <c r="Z274" s="2"/>
    </row>
    <row r="275" spans="1:26" ht="15.75" customHeight="1">
      <c r="A275" s="47" t="s">
        <v>13</v>
      </c>
      <c r="B275" s="57" t="s">
        <v>184</v>
      </c>
      <c r="C275" s="58">
        <f>E25</f>
        <v>104.62</v>
      </c>
      <c r="D275" s="62" t="s">
        <v>185</v>
      </c>
      <c r="E275" s="48"/>
      <c r="F275" s="48"/>
      <c r="G275" s="48"/>
      <c r="H275" s="48"/>
      <c r="I275" s="48"/>
      <c r="J275" s="48"/>
      <c r="K275" s="48"/>
      <c r="L275" s="48"/>
      <c r="M275" s="48"/>
      <c r="N275" s="48"/>
      <c r="O275" s="48"/>
      <c r="P275" s="2"/>
      <c r="Q275" s="2"/>
      <c r="R275" s="2"/>
      <c r="S275" s="2"/>
      <c r="T275" s="2"/>
      <c r="U275" s="2"/>
      <c r="V275" s="2"/>
      <c r="W275" s="2"/>
      <c r="X275" s="2"/>
      <c r="Y275" s="2"/>
      <c r="Z275" s="2"/>
    </row>
    <row r="276" spans="1:26" ht="15.75" customHeight="1">
      <c r="A276" s="47" t="s">
        <v>16</v>
      </c>
      <c r="B276" s="57" t="s">
        <v>186</v>
      </c>
      <c r="C276" s="59" t="e">
        <f>(C275/C274)*C273</f>
        <v>#DIV/0!</v>
      </c>
      <c r="D276" s="30"/>
      <c r="E276" s="48"/>
      <c r="F276" s="48"/>
      <c r="G276" s="48"/>
      <c r="H276" s="48"/>
      <c r="I276" s="48"/>
      <c r="J276" s="48"/>
      <c r="K276" s="48"/>
      <c r="L276" s="48"/>
      <c r="M276" s="48"/>
      <c r="N276" s="48"/>
      <c r="O276" s="48"/>
      <c r="P276" s="2"/>
      <c r="Q276" s="2"/>
      <c r="R276" s="2"/>
      <c r="S276" s="2"/>
      <c r="T276" s="2"/>
      <c r="U276" s="2"/>
      <c r="V276" s="2"/>
      <c r="W276" s="2"/>
      <c r="X276" s="2"/>
      <c r="Y276" s="2"/>
      <c r="Z276" s="2"/>
    </row>
    <row r="277" spans="1:26" ht="15.75" customHeight="1">
      <c r="A277" s="47" t="s">
        <v>54</v>
      </c>
      <c r="B277" s="57" t="s">
        <v>187</v>
      </c>
      <c r="C277" s="60" t="e">
        <f>C276*E22</f>
        <v>#DIV/0!</v>
      </c>
      <c r="D277" s="47" t="s">
        <v>133</v>
      </c>
      <c r="E277" s="48"/>
      <c r="F277" s="48"/>
      <c r="G277" s="48"/>
      <c r="H277" s="48"/>
      <c r="I277" s="48"/>
      <c r="J277" s="48"/>
      <c r="K277" s="48"/>
      <c r="L277" s="48"/>
      <c r="M277" s="48"/>
      <c r="N277" s="48"/>
      <c r="O277" s="48"/>
      <c r="P277" s="2"/>
      <c r="Q277" s="2"/>
      <c r="R277" s="2"/>
      <c r="S277" s="2"/>
      <c r="T277" s="2"/>
      <c r="U277" s="2"/>
      <c r="V277" s="2"/>
      <c r="W277" s="2"/>
      <c r="X277" s="2"/>
      <c r="Y277" s="2"/>
      <c r="Z277" s="2"/>
    </row>
    <row r="278" spans="1:26" ht="15.75" customHeight="1">
      <c r="A278" s="46" t="s">
        <v>56</v>
      </c>
      <c r="B278" s="196" t="s">
        <v>188</v>
      </c>
      <c r="C278" s="180"/>
      <c r="D278" s="24" t="e">
        <f>C277/E26</f>
        <v>#DIV/0!</v>
      </c>
      <c r="E278" s="25"/>
      <c r="F278" s="48"/>
      <c r="G278" s="48"/>
      <c r="H278" s="48"/>
      <c r="I278" s="48"/>
      <c r="J278" s="48"/>
      <c r="K278" s="48"/>
      <c r="L278" s="48"/>
      <c r="M278" s="48"/>
      <c r="N278" s="48"/>
      <c r="O278" s="48"/>
      <c r="P278" s="2"/>
      <c r="Q278" s="2"/>
      <c r="R278" s="2"/>
      <c r="S278" s="2"/>
      <c r="T278" s="2"/>
      <c r="U278" s="2"/>
      <c r="V278" s="2"/>
      <c r="W278" s="2"/>
      <c r="X278" s="2"/>
      <c r="Y278" s="2"/>
      <c r="Z278" s="2"/>
    </row>
    <row r="279" spans="1:26" ht="15.75" customHeight="1">
      <c r="A279" s="48"/>
      <c r="B279" s="48"/>
      <c r="C279" s="48"/>
      <c r="D279" s="48"/>
      <c r="E279" s="48"/>
      <c r="F279" s="48"/>
      <c r="G279" s="48"/>
      <c r="H279" s="48"/>
      <c r="I279" s="48"/>
      <c r="J279" s="48"/>
      <c r="K279" s="48"/>
      <c r="L279" s="48"/>
      <c r="M279" s="48"/>
      <c r="N279" s="48"/>
      <c r="O279" s="48"/>
      <c r="P279" s="2"/>
      <c r="Q279" s="2"/>
      <c r="R279" s="2"/>
      <c r="S279" s="2"/>
      <c r="T279" s="2"/>
      <c r="U279" s="2"/>
      <c r="V279" s="2"/>
      <c r="W279" s="2"/>
      <c r="X279" s="2"/>
      <c r="Y279" s="2"/>
      <c r="Z279" s="2"/>
    </row>
    <row r="280" spans="1:26" ht="15.75" customHeight="1">
      <c r="A280" s="46" t="s">
        <v>189</v>
      </c>
      <c r="B280" s="64" t="s">
        <v>190</v>
      </c>
      <c r="C280" s="61"/>
      <c r="D280" s="46" t="s">
        <v>191</v>
      </c>
      <c r="E280" s="48"/>
      <c r="F280" s="48"/>
      <c r="G280" s="48"/>
      <c r="H280" s="48"/>
      <c r="I280" s="48"/>
      <c r="J280" s="48"/>
      <c r="K280" s="48"/>
      <c r="L280" s="48"/>
      <c r="M280" s="48"/>
      <c r="N280" s="48"/>
      <c r="O280" s="48"/>
      <c r="P280" s="2"/>
      <c r="Q280" s="2"/>
      <c r="R280" s="2"/>
      <c r="S280" s="2"/>
      <c r="T280" s="2"/>
      <c r="U280" s="2"/>
      <c r="V280" s="2"/>
      <c r="W280" s="2"/>
      <c r="X280" s="2"/>
      <c r="Y280" s="2"/>
      <c r="Z280" s="2"/>
    </row>
    <row r="281" spans="1:26" ht="15.75" customHeight="1">
      <c r="A281" s="47" t="s">
        <v>8</v>
      </c>
      <c r="B281" s="57" t="s">
        <v>192</v>
      </c>
      <c r="C281" s="171">
        <v>0</v>
      </c>
      <c r="D281" s="47"/>
      <c r="E281" s="48"/>
      <c r="F281" s="48"/>
      <c r="G281" s="48"/>
      <c r="H281" s="48"/>
      <c r="I281" s="48"/>
      <c r="J281" s="48"/>
      <c r="K281" s="48"/>
      <c r="L281" s="48"/>
      <c r="M281" s="48"/>
      <c r="N281" s="48"/>
      <c r="O281" s="48"/>
      <c r="P281" s="2"/>
      <c r="Q281" s="2"/>
      <c r="R281" s="2"/>
      <c r="S281" s="2"/>
      <c r="T281" s="2"/>
      <c r="U281" s="2"/>
      <c r="V281" s="2"/>
      <c r="W281" s="2"/>
      <c r="X281" s="2"/>
      <c r="Y281" s="2"/>
      <c r="Z281" s="2"/>
    </row>
    <row r="282" spans="1:26" ht="15.75" customHeight="1">
      <c r="A282" s="47" t="s">
        <v>11</v>
      </c>
      <c r="B282" s="57" t="s">
        <v>193</v>
      </c>
      <c r="C282" s="171">
        <v>0</v>
      </c>
      <c r="D282" s="47" t="s">
        <v>133</v>
      </c>
      <c r="E282" s="48"/>
      <c r="F282" s="48"/>
      <c r="G282" s="48"/>
      <c r="H282" s="48"/>
      <c r="I282" s="48"/>
      <c r="J282" s="48"/>
      <c r="K282" s="48"/>
      <c r="L282" s="48"/>
      <c r="M282" s="48"/>
      <c r="N282" s="48"/>
      <c r="O282" s="48"/>
      <c r="P282" s="2"/>
      <c r="Q282" s="2"/>
      <c r="R282" s="2"/>
      <c r="S282" s="2"/>
      <c r="T282" s="2"/>
      <c r="U282" s="2"/>
      <c r="V282" s="2"/>
      <c r="W282" s="2"/>
      <c r="X282" s="2"/>
      <c r="Y282" s="2"/>
      <c r="Z282" s="2"/>
    </row>
    <row r="283" spans="1:26" ht="15.75" customHeight="1">
      <c r="A283" s="47" t="s">
        <v>16</v>
      </c>
      <c r="B283" s="57" t="s">
        <v>194</v>
      </c>
      <c r="C283" s="62">
        <f>C281</f>
        <v>0</v>
      </c>
      <c r="D283" s="47"/>
      <c r="E283" s="48"/>
      <c r="F283" s="48"/>
      <c r="G283" s="48"/>
      <c r="H283" s="48"/>
      <c r="I283" s="48"/>
      <c r="J283" s="48"/>
      <c r="K283" s="48"/>
      <c r="L283" s="48"/>
      <c r="M283" s="48"/>
      <c r="N283" s="48"/>
      <c r="O283" s="48"/>
      <c r="P283" s="2"/>
      <c r="Q283" s="2"/>
      <c r="R283" s="2"/>
      <c r="S283" s="2"/>
      <c r="T283" s="2"/>
      <c r="U283" s="2"/>
      <c r="V283" s="2"/>
      <c r="W283" s="2"/>
      <c r="X283" s="2"/>
      <c r="Y283" s="2"/>
      <c r="Z283" s="2"/>
    </row>
    <row r="284" spans="1:26" ht="15.75" customHeight="1">
      <c r="A284" s="47" t="s">
        <v>54</v>
      </c>
      <c r="B284" s="57" t="s">
        <v>195</v>
      </c>
      <c r="C284" s="171">
        <v>0</v>
      </c>
      <c r="D284" s="47" t="s">
        <v>133</v>
      </c>
      <c r="E284" s="48"/>
      <c r="F284" s="48"/>
      <c r="G284" s="48"/>
      <c r="H284" s="48"/>
      <c r="I284" s="48"/>
      <c r="J284" s="48"/>
      <c r="K284" s="48"/>
      <c r="L284" s="48"/>
      <c r="M284" s="48"/>
      <c r="N284" s="48"/>
      <c r="O284" s="48"/>
      <c r="P284" s="2"/>
      <c r="Q284" s="2"/>
      <c r="R284" s="2"/>
      <c r="S284" s="2"/>
      <c r="T284" s="2"/>
      <c r="U284" s="2"/>
      <c r="V284" s="2"/>
      <c r="W284" s="2"/>
      <c r="X284" s="2"/>
      <c r="Y284" s="2"/>
      <c r="Z284" s="2"/>
    </row>
    <row r="285" spans="1:26" ht="15.75" customHeight="1">
      <c r="A285" s="47" t="s">
        <v>56</v>
      </c>
      <c r="B285" s="57" t="s">
        <v>196</v>
      </c>
      <c r="C285" s="86">
        <v>85000</v>
      </c>
      <c r="D285" s="47"/>
      <c r="E285" s="48"/>
      <c r="F285" s="48"/>
      <c r="G285" s="48"/>
      <c r="H285" s="48"/>
      <c r="I285" s="48"/>
      <c r="J285" s="48"/>
      <c r="K285" s="48"/>
      <c r="L285" s="48"/>
      <c r="M285" s="48"/>
      <c r="N285" s="48"/>
      <c r="O285" s="48"/>
      <c r="P285" s="2"/>
      <c r="Q285" s="2"/>
      <c r="R285" s="2"/>
      <c r="S285" s="2"/>
      <c r="T285" s="2"/>
      <c r="U285" s="2"/>
      <c r="V285" s="2"/>
      <c r="W285" s="2"/>
      <c r="X285" s="2"/>
      <c r="Y285" s="2"/>
      <c r="Z285" s="2"/>
    </row>
    <row r="286" spans="1:26" ht="15.75" customHeight="1">
      <c r="A286" s="47" t="s">
        <v>58</v>
      </c>
      <c r="B286" s="57" t="s">
        <v>197</v>
      </c>
      <c r="C286" s="63">
        <f>((E26/C285)*C281)*C282</f>
        <v>0</v>
      </c>
      <c r="D286" s="47" t="s">
        <v>133</v>
      </c>
      <c r="E286" s="48"/>
      <c r="F286" s="48"/>
      <c r="G286" s="48"/>
      <c r="H286" s="48"/>
      <c r="I286" s="48"/>
      <c r="J286" s="48"/>
      <c r="K286" s="48"/>
      <c r="L286" s="48"/>
      <c r="M286" s="48"/>
      <c r="N286" s="48"/>
      <c r="O286" s="48"/>
      <c r="P286" s="2"/>
      <c r="Q286" s="2"/>
      <c r="R286" s="2"/>
      <c r="S286" s="2"/>
      <c r="T286" s="2"/>
      <c r="U286" s="2"/>
      <c r="V286" s="2"/>
      <c r="W286" s="2"/>
      <c r="X286" s="2"/>
      <c r="Y286" s="2"/>
      <c r="Z286" s="2"/>
    </row>
    <row r="287" spans="1:26" ht="15.75" customHeight="1">
      <c r="A287" s="46" t="s">
        <v>60</v>
      </c>
      <c r="B287" s="64" t="s">
        <v>198</v>
      </c>
      <c r="C287" s="65">
        <f>(((C282*C281)+(C284*C281*C283))/C285)</f>
        <v>0</v>
      </c>
      <c r="D287" s="46" t="s">
        <v>133</v>
      </c>
      <c r="E287" s="48"/>
      <c r="F287" s="48"/>
      <c r="G287" s="48"/>
      <c r="H287" s="48"/>
      <c r="I287" s="48"/>
      <c r="J287" s="48"/>
      <c r="K287" s="48"/>
      <c r="L287" s="48"/>
      <c r="M287" s="48"/>
      <c r="N287" s="48"/>
      <c r="O287" s="48"/>
      <c r="P287" s="2"/>
      <c r="Q287" s="2"/>
      <c r="R287" s="2"/>
      <c r="S287" s="2"/>
      <c r="T287" s="2"/>
      <c r="U287" s="2"/>
      <c r="V287" s="2"/>
      <c r="W287" s="2"/>
      <c r="X287" s="2"/>
      <c r="Y287" s="2"/>
      <c r="Z287" s="2"/>
    </row>
    <row r="288" spans="1:26" ht="15.75" customHeight="1">
      <c r="A288" s="48"/>
      <c r="B288" s="48"/>
      <c r="C288" s="48"/>
      <c r="D288" s="48"/>
      <c r="E288" s="48"/>
      <c r="F288" s="48"/>
      <c r="G288" s="48"/>
      <c r="H288" s="48"/>
      <c r="I288" s="48"/>
      <c r="J288" s="48"/>
      <c r="K288" s="48"/>
      <c r="L288" s="48"/>
      <c r="M288" s="48"/>
      <c r="N288" s="48"/>
      <c r="O288" s="48"/>
      <c r="P288" s="2"/>
      <c r="Q288" s="2"/>
      <c r="R288" s="2"/>
      <c r="S288" s="2"/>
      <c r="T288" s="2"/>
      <c r="U288" s="2"/>
      <c r="V288" s="2"/>
      <c r="W288" s="2"/>
      <c r="X288" s="2"/>
      <c r="Y288" s="2"/>
      <c r="Z288" s="2"/>
    </row>
    <row r="289" spans="1:26" ht="15.75" customHeight="1">
      <c r="A289" s="48"/>
      <c r="B289" s="3"/>
      <c r="C289" s="66"/>
      <c r="D289" s="48"/>
      <c r="E289" s="48"/>
      <c r="F289" s="48"/>
      <c r="G289" s="48"/>
      <c r="H289" s="48"/>
      <c r="I289" s="48"/>
      <c r="J289" s="48"/>
      <c r="K289" s="48"/>
      <c r="L289" s="48"/>
      <c r="M289" s="48"/>
      <c r="N289" s="48"/>
      <c r="O289" s="48"/>
      <c r="P289" s="2"/>
      <c r="Q289" s="2"/>
      <c r="R289" s="2"/>
      <c r="S289" s="2"/>
      <c r="T289" s="2"/>
      <c r="U289" s="2"/>
      <c r="V289" s="2"/>
      <c r="W289" s="2"/>
      <c r="X289" s="2"/>
      <c r="Y289" s="2"/>
      <c r="Z289" s="2"/>
    </row>
    <row r="290" spans="1:26" ht="15.75" customHeight="1">
      <c r="A290" s="46" t="s">
        <v>199</v>
      </c>
      <c r="B290" s="196" t="s">
        <v>200</v>
      </c>
      <c r="C290" s="180"/>
      <c r="D290" s="16" t="s">
        <v>133</v>
      </c>
      <c r="E290" s="48"/>
      <c r="F290" s="227" t="s">
        <v>666</v>
      </c>
      <c r="G290" s="228"/>
      <c r="H290" s="229"/>
      <c r="I290" s="48"/>
      <c r="J290" s="48"/>
      <c r="K290" s="48"/>
      <c r="L290" s="48"/>
      <c r="M290" s="48"/>
      <c r="N290" s="48"/>
      <c r="O290" s="48"/>
      <c r="P290" s="2"/>
      <c r="Q290" s="2"/>
      <c r="R290" s="2"/>
      <c r="S290" s="2"/>
      <c r="T290" s="2"/>
      <c r="U290" s="2"/>
      <c r="V290" s="2"/>
      <c r="W290" s="2"/>
      <c r="X290" s="2"/>
      <c r="Y290" s="2"/>
      <c r="Z290" s="2"/>
    </row>
    <row r="291" spans="1:26" ht="15.75" customHeight="1">
      <c r="A291" s="53" t="s">
        <v>8</v>
      </c>
      <c r="B291" s="67" t="s">
        <v>201</v>
      </c>
      <c r="C291" s="172">
        <v>0</v>
      </c>
      <c r="D291" s="149">
        <f>C291/E26</f>
        <v>0</v>
      </c>
      <c r="E291" s="54"/>
      <c r="F291" s="158" t="s">
        <v>667</v>
      </c>
      <c r="G291" s="159">
        <f>((1+(G292*G294)))</f>
        <v>1.06562</v>
      </c>
      <c r="H291" s="158"/>
      <c r="I291" s="48"/>
      <c r="J291" s="48"/>
      <c r="K291" s="48"/>
      <c r="L291" s="48"/>
      <c r="M291" s="48"/>
      <c r="N291" s="48"/>
      <c r="O291" s="48"/>
      <c r="P291" s="2"/>
      <c r="Q291" s="2"/>
      <c r="R291" s="2"/>
      <c r="S291" s="2"/>
      <c r="T291" s="2"/>
      <c r="U291" s="2"/>
      <c r="V291" s="2"/>
      <c r="W291" s="2"/>
      <c r="X291" s="2"/>
      <c r="Y291" s="2"/>
      <c r="Z291" s="2"/>
    </row>
    <row r="292" spans="1:26" ht="15.75" customHeight="1">
      <c r="A292" s="53" t="s">
        <v>13</v>
      </c>
      <c r="B292" s="67" t="s">
        <v>202</v>
      </c>
      <c r="C292" s="172">
        <v>0</v>
      </c>
      <c r="D292" s="150">
        <f>C292/E26</f>
        <v>0</v>
      </c>
      <c r="E292" s="54"/>
      <c r="F292" s="158" t="s">
        <v>668</v>
      </c>
      <c r="G292" s="160">
        <f>E24</f>
        <v>65.62</v>
      </c>
      <c r="H292" s="158"/>
      <c r="I292" s="48"/>
      <c r="J292" s="48"/>
      <c r="K292" s="48"/>
      <c r="L292" s="48"/>
      <c r="M292" s="48"/>
      <c r="N292" s="48"/>
      <c r="O292" s="48"/>
      <c r="P292" s="2"/>
      <c r="Q292" s="2"/>
      <c r="R292" s="2"/>
      <c r="S292" s="2"/>
      <c r="T292" s="2"/>
      <c r="U292" s="2"/>
      <c r="V292" s="2"/>
      <c r="W292" s="2"/>
      <c r="X292" s="2"/>
      <c r="Y292" s="2"/>
      <c r="Z292" s="2"/>
    </row>
    <row r="293" spans="1:26" ht="15.75" customHeight="1">
      <c r="A293" s="53" t="s">
        <v>16</v>
      </c>
      <c r="B293" s="67" t="s">
        <v>89</v>
      </c>
      <c r="C293" s="151">
        <f>SUM(C291:C292)</f>
        <v>0</v>
      </c>
      <c r="D293" s="149">
        <f>D291+D292</f>
        <v>0</v>
      </c>
      <c r="E293" s="54"/>
      <c r="F293" s="161" t="s">
        <v>669</v>
      </c>
      <c r="G293" s="162">
        <f>E23</f>
        <v>39</v>
      </c>
      <c r="H293" s="158"/>
      <c r="I293" s="48"/>
      <c r="J293" s="48"/>
      <c r="K293" s="48"/>
      <c r="L293" s="48"/>
      <c r="M293" s="48"/>
      <c r="N293" s="48"/>
      <c r="O293" s="48"/>
      <c r="P293" s="2"/>
      <c r="Q293" s="2"/>
      <c r="R293" s="2"/>
      <c r="S293" s="2"/>
      <c r="T293" s="2"/>
      <c r="U293" s="2"/>
      <c r="V293" s="2"/>
      <c r="W293" s="2"/>
      <c r="X293" s="2"/>
      <c r="Y293" s="2"/>
      <c r="Z293" s="2"/>
    </row>
    <row r="294" spans="1:26" ht="15.75" customHeight="1">
      <c r="A294" s="53" t="s">
        <v>54</v>
      </c>
      <c r="B294" s="152" t="s">
        <v>664</v>
      </c>
      <c r="C294" s="153">
        <f>D294*E26</f>
        <v>0</v>
      </c>
      <c r="D294" s="154">
        <f>(D293*G291)-D293</f>
        <v>0</v>
      </c>
      <c r="E294" s="54"/>
      <c r="F294" s="158" t="s">
        <v>670</v>
      </c>
      <c r="G294" s="158">
        <v>1E-3</v>
      </c>
      <c r="H294" s="158"/>
      <c r="I294" s="48"/>
      <c r="J294" s="48"/>
      <c r="K294" s="48"/>
      <c r="L294" s="48"/>
      <c r="M294" s="48"/>
      <c r="N294" s="48"/>
      <c r="O294" s="48"/>
      <c r="P294" s="2"/>
      <c r="Q294" s="2"/>
      <c r="R294" s="2"/>
      <c r="S294" s="2"/>
      <c r="T294" s="2"/>
      <c r="U294" s="2"/>
      <c r="V294" s="2"/>
      <c r="W294" s="2"/>
      <c r="X294" s="2"/>
      <c r="Y294" s="2"/>
      <c r="Z294" s="2"/>
    </row>
    <row r="295" spans="1:26" ht="15.75" customHeight="1">
      <c r="A295" s="46"/>
      <c r="B295" s="155" t="s">
        <v>665</v>
      </c>
      <c r="C295" s="156">
        <f>C293+C294</f>
        <v>0</v>
      </c>
      <c r="D295" s="157">
        <f>C295/E26</f>
        <v>0</v>
      </c>
      <c r="E295" s="48"/>
      <c r="F295" s="48"/>
      <c r="G295" s="48"/>
      <c r="H295" s="48"/>
      <c r="I295" s="48"/>
      <c r="J295" s="48"/>
      <c r="K295" s="48"/>
      <c r="L295" s="48"/>
      <c r="M295" s="48"/>
      <c r="N295" s="48"/>
      <c r="O295" s="48"/>
      <c r="P295" s="2"/>
      <c r="Q295" s="2"/>
      <c r="R295" s="2"/>
      <c r="S295" s="2"/>
      <c r="T295" s="2"/>
      <c r="U295" s="2"/>
      <c r="V295" s="2"/>
      <c r="W295" s="2"/>
      <c r="X295" s="2"/>
      <c r="Y295" s="2"/>
      <c r="Z295" s="2"/>
    </row>
    <row r="296" spans="1:26" ht="15.75" customHeight="1">
      <c r="A296" s="6"/>
      <c r="B296" s="48"/>
      <c r="C296" s="48"/>
      <c r="D296" s="48"/>
      <c r="E296" s="48"/>
      <c r="F296" s="48"/>
      <c r="G296" s="48"/>
      <c r="H296" s="48"/>
      <c r="I296" s="48"/>
      <c r="J296" s="48"/>
      <c r="K296" s="48"/>
      <c r="L296" s="48"/>
      <c r="M296" s="48"/>
      <c r="N296" s="48"/>
      <c r="O296" s="48"/>
      <c r="P296" s="2"/>
      <c r="Q296" s="2"/>
      <c r="R296" s="2"/>
      <c r="S296" s="2"/>
      <c r="T296" s="2"/>
      <c r="U296" s="2"/>
      <c r="V296" s="2"/>
      <c r="W296" s="2"/>
      <c r="X296" s="2"/>
      <c r="Y296" s="2"/>
      <c r="Z296" s="2"/>
    </row>
    <row r="297" spans="1:26" ht="15.75" customHeight="1">
      <c r="A297" s="48"/>
      <c r="B297" s="48"/>
      <c r="C297" s="48"/>
      <c r="D297" s="48"/>
      <c r="E297" s="48"/>
      <c r="F297" s="48"/>
      <c r="G297" s="48"/>
      <c r="H297" s="48"/>
      <c r="I297" s="48"/>
      <c r="J297" s="48"/>
      <c r="K297" s="48"/>
      <c r="L297" s="48"/>
      <c r="M297" s="48"/>
      <c r="N297" s="48"/>
      <c r="O297" s="48"/>
      <c r="P297" s="2"/>
      <c r="Q297" s="2"/>
      <c r="R297" s="2"/>
      <c r="S297" s="2"/>
      <c r="T297" s="2"/>
      <c r="U297" s="2"/>
      <c r="V297" s="2"/>
      <c r="W297" s="2"/>
      <c r="X297" s="2"/>
      <c r="Y297" s="2"/>
      <c r="Z297" s="2"/>
    </row>
    <row r="298" spans="1:26" ht="15.75" customHeight="1">
      <c r="A298" s="68" t="s">
        <v>203</v>
      </c>
      <c r="B298" s="69" t="s">
        <v>204</v>
      </c>
      <c r="C298" s="68"/>
      <c r="D298" s="70" t="s">
        <v>205</v>
      </c>
      <c r="E298" s="54"/>
      <c r="F298" s="48"/>
      <c r="G298" s="48"/>
      <c r="H298" s="48"/>
      <c r="I298" s="48"/>
      <c r="J298" s="48"/>
      <c r="K298" s="48"/>
      <c r="L298" s="48"/>
      <c r="M298" s="48"/>
      <c r="N298" s="48"/>
      <c r="O298" s="48"/>
      <c r="P298" s="2"/>
      <c r="Q298" s="2"/>
      <c r="R298" s="2"/>
      <c r="S298" s="2"/>
      <c r="T298" s="2"/>
      <c r="U298" s="2"/>
      <c r="V298" s="2"/>
      <c r="W298" s="2"/>
      <c r="X298" s="2"/>
      <c r="Y298" s="2"/>
      <c r="Z298" s="2"/>
    </row>
    <row r="299" spans="1:26" ht="15.75" customHeight="1">
      <c r="A299" s="53" t="s">
        <v>8</v>
      </c>
      <c r="B299" s="67" t="s">
        <v>206</v>
      </c>
      <c r="C299" s="167">
        <v>0</v>
      </c>
      <c r="D299" s="53">
        <f>C299*2</f>
        <v>0</v>
      </c>
      <c r="E299" s="54"/>
      <c r="F299" s="48"/>
      <c r="G299" s="48"/>
      <c r="H299" s="48"/>
      <c r="I299" s="48"/>
      <c r="J299" s="48"/>
      <c r="K299" s="48"/>
      <c r="L299" s="48"/>
      <c r="M299" s="48"/>
      <c r="N299" s="48"/>
      <c r="O299" s="48"/>
      <c r="P299" s="2"/>
      <c r="Q299" s="2"/>
      <c r="R299" s="2"/>
      <c r="S299" s="2"/>
      <c r="T299" s="2"/>
      <c r="U299" s="2"/>
      <c r="V299" s="2"/>
      <c r="W299" s="2"/>
      <c r="X299" s="2"/>
      <c r="Y299" s="2"/>
      <c r="Z299" s="2"/>
    </row>
    <row r="300" spans="1:26" ht="15.75" customHeight="1">
      <c r="A300" s="53" t="s">
        <v>11</v>
      </c>
      <c r="B300" s="67" t="s">
        <v>207</v>
      </c>
      <c r="C300" s="53">
        <f>D299*200</f>
        <v>0</v>
      </c>
      <c r="D300" s="71">
        <f>C300/E26</f>
        <v>0</v>
      </c>
      <c r="E300" s="54"/>
      <c r="F300" s="48"/>
      <c r="G300" s="48"/>
      <c r="H300" s="48"/>
      <c r="I300" s="48"/>
      <c r="J300" s="48"/>
      <c r="K300" s="48"/>
      <c r="L300" s="48"/>
      <c r="M300" s="48"/>
      <c r="N300" s="48"/>
      <c r="O300" s="48"/>
      <c r="P300" s="2"/>
      <c r="Q300" s="2"/>
      <c r="R300" s="2"/>
      <c r="S300" s="2"/>
      <c r="T300" s="2"/>
      <c r="U300" s="2"/>
      <c r="V300" s="2"/>
      <c r="W300" s="2"/>
      <c r="X300" s="2"/>
      <c r="Y300" s="2"/>
      <c r="Z300" s="2"/>
    </row>
    <row r="301" spans="1:26" ht="15.75" customHeight="1">
      <c r="A301" s="53" t="s">
        <v>13</v>
      </c>
      <c r="B301" s="67" t="s">
        <v>208</v>
      </c>
      <c r="C301" s="71">
        <f>D300*E22</f>
        <v>0</v>
      </c>
      <c r="D301" s="129">
        <f>D299*E22</f>
        <v>0</v>
      </c>
      <c r="E301" s="54"/>
      <c r="F301" s="48"/>
      <c r="G301" s="48"/>
      <c r="H301" s="48"/>
      <c r="I301" s="48"/>
      <c r="J301" s="48"/>
      <c r="K301" s="48"/>
      <c r="L301" s="48"/>
      <c r="M301" s="48"/>
      <c r="N301" s="48"/>
      <c r="O301" s="48"/>
      <c r="P301" s="2"/>
      <c r="Q301" s="2"/>
      <c r="R301" s="2"/>
      <c r="S301" s="2"/>
      <c r="T301" s="2"/>
      <c r="U301" s="2"/>
      <c r="V301" s="2"/>
      <c r="W301" s="2"/>
      <c r="X301" s="2"/>
      <c r="Y301" s="2"/>
      <c r="Z301" s="2"/>
    </row>
    <row r="302" spans="1:26" ht="15.75" customHeight="1">
      <c r="A302" s="72"/>
      <c r="B302" s="48"/>
      <c r="C302" s="48"/>
      <c r="D302" s="48"/>
      <c r="E302" s="48"/>
      <c r="F302" s="48"/>
      <c r="G302" s="48"/>
      <c r="H302" s="48"/>
      <c r="I302" s="48"/>
      <c r="J302" s="48"/>
      <c r="K302" s="48"/>
      <c r="L302" s="48"/>
      <c r="M302" s="48"/>
      <c r="N302" s="48"/>
      <c r="O302" s="48"/>
      <c r="P302" s="2"/>
      <c r="Q302" s="2"/>
      <c r="R302" s="2"/>
      <c r="S302" s="2"/>
      <c r="T302" s="2"/>
      <c r="U302" s="2"/>
      <c r="V302" s="2"/>
      <c r="W302" s="2"/>
      <c r="X302" s="2"/>
      <c r="Y302" s="2"/>
      <c r="Z302" s="2"/>
    </row>
    <row r="303" spans="1:26" ht="15.75" customHeight="1">
      <c r="A303" s="48"/>
      <c r="B303" s="48"/>
      <c r="C303" s="48"/>
      <c r="D303" s="48"/>
      <c r="E303" s="48"/>
      <c r="F303" s="48"/>
      <c r="G303" s="48"/>
      <c r="H303" s="48"/>
      <c r="I303" s="48"/>
      <c r="J303" s="48"/>
      <c r="K303" s="48"/>
      <c r="L303" s="48"/>
      <c r="M303" s="48"/>
      <c r="N303" s="48"/>
      <c r="O303" s="48"/>
      <c r="P303" s="2"/>
      <c r="Q303" s="2"/>
      <c r="R303" s="2"/>
      <c r="S303" s="2"/>
      <c r="T303" s="2"/>
      <c r="U303" s="2"/>
      <c r="V303" s="2"/>
      <c r="W303" s="2"/>
      <c r="X303" s="2"/>
      <c r="Y303" s="2"/>
      <c r="Z303" s="2"/>
    </row>
    <row r="304" spans="1:26" ht="15.75" customHeight="1">
      <c r="A304" s="187" t="s">
        <v>209</v>
      </c>
      <c r="B304" s="183"/>
      <c r="C304" s="183"/>
      <c r="D304" s="180"/>
      <c r="E304" s="48"/>
      <c r="F304" s="48"/>
      <c r="G304" s="48"/>
      <c r="H304" s="48"/>
      <c r="I304" s="48"/>
      <c r="J304" s="48"/>
      <c r="K304" s="48"/>
      <c r="L304" s="48"/>
      <c r="M304" s="48"/>
      <c r="N304" s="48"/>
      <c r="O304" s="48"/>
      <c r="P304" s="2"/>
      <c r="Q304" s="2"/>
      <c r="R304" s="2"/>
      <c r="S304" s="2"/>
      <c r="T304" s="2"/>
      <c r="U304" s="2"/>
      <c r="V304" s="2"/>
      <c r="W304" s="2"/>
      <c r="X304" s="2"/>
      <c r="Y304" s="2"/>
      <c r="Z304" s="2"/>
    </row>
    <row r="305" spans="1:26" ht="15.75" customHeight="1">
      <c r="A305" s="179" t="s">
        <v>210</v>
      </c>
      <c r="B305" s="180"/>
      <c r="C305" s="179" t="s">
        <v>137</v>
      </c>
      <c r="D305" s="180"/>
      <c r="E305" s="48"/>
      <c r="F305" s="48"/>
      <c r="G305" s="48"/>
      <c r="H305" s="48"/>
      <c r="I305" s="48"/>
      <c r="J305" s="48"/>
      <c r="K305" s="48"/>
      <c r="L305" s="48"/>
      <c r="M305" s="48"/>
      <c r="N305" s="48"/>
      <c r="O305" s="48"/>
      <c r="P305" s="2"/>
      <c r="Q305" s="2"/>
      <c r="R305" s="2"/>
      <c r="S305" s="2"/>
      <c r="T305" s="2"/>
      <c r="U305" s="2"/>
      <c r="V305" s="2"/>
      <c r="W305" s="2"/>
      <c r="X305" s="2"/>
      <c r="Y305" s="2"/>
      <c r="Z305" s="2"/>
    </row>
    <row r="306" spans="1:26" ht="15.75" customHeight="1">
      <c r="A306" s="47" t="s">
        <v>8</v>
      </c>
      <c r="B306" s="43" t="s">
        <v>211</v>
      </c>
      <c r="C306" s="201" t="e">
        <f>C277</f>
        <v>#DIV/0!</v>
      </c>
      <c r="D306" s="180"/>
      <c r="E306" s="48"/>
      <c r="F306" s="48"/>
      <c r="G306" s="48"/>
      <c r="H306" s="48"/>
      <c r="I306" s="48"/>
      <c r="J306" s="48"/>
      <c r="K306" s="48"/>
      <c r="L306" s="48"/>
      <c r="M306" s="48"/>
      <c r="N306" s="48"/>
      <c r="O306" s="48"/>
      <c r="P306" s="2"/>
      <c r="Q306" s="2"/>
      <c r="R306" s="2"/>
      <c r="S306" s="2"/>
      <c r="T306" s="2"/>
      <c r="U306" s="2"/>
      <c r="V306" s="2"/>
      <c r="W306" s="2"/>
      <c r="X306" s="2"/>
      <c r="Y306" s="2"/>
      <c r="Z306" s="2"/>
    </row>
    <row r="307" spans="1:26" ht="15.75" customHeight="1">
      <c r="A307" s="47" t="s">
        <v>11</v>
      </c>
      <c r="B307" s="43" t="s">
        <v>190</v>
      </c>
      <c r="C307" s="202">
        <f>C286</f>
        <v>0</v>
      </c>
      <c r="D307" s="180"/>
      <c r="E307" s="48"/>
      <c r="F307" s="48"/>
      <c r="G307" s="48"/>
      <c r="H307" s="48"/>
      <c r="I307" s="48"/>
      <c r="J307" s="48"/>
      <c r="K307" s="48"/>
      <c r="L307" s="48"/>
      <c r="M307" s="48"/>
      <c r="N307" s="48"/>
      <c r="O307" s="48"/>
      <c r="P307" s="2"/>
      <c r="Q307" s="2"/>
      <c r="R307" s="2"/>
      <c r="S307" s="2"/>
      <c r="T307" s="2"/>
      <c r="U307" s="2"/>
      <c r="V307" s="2"/>
      <c r="W307" s="2"/>
      <c r="X307" s="2"/>
      <c r="Y307" s="2"/>
      <c r="Z307" s="2"/>
    </row>
    <row r="308" spans="1:26" ht="15.75" customHeight="1">
      <c r="A308" s="47" t="s">
        <v>13</v>
      </c>
      <c r="B308" s="43" t="s">
        <v>212</v>
      </c>
      <c r="C308" s="203">
        <f>C295</f>
        <v>0</v>
      </c>
      <c r="D308" s="180"/>
      <c r="E308" s="48"/>
      <c r="F308" s="48"/>
      <c r="G308" s="48"/>
      <c r="H308" s="48"/>
      <c r="I308" s="48"/>
      <c r="J308" s="48"/>
      <c r="K308" s="48"/>
      <c r="L308" s="48"/>
      <c r="M308" s="48"/>
      <c r="N308" s="48"/>
      <c r="O308" s="48"/>
      <c r="P308" s="2"/>
      <c r="Q308" s="2"/>
      <c r="R308" s="2"/>
      <c r="S308" s="2"/>
      <c r="T308" s="2"/>
      <c r="U308" s="2"/>
      <c r="V308" s="2"/>
      <c r="W308" s="2"/>
      <c r="X308" s="2"/>
      <c r="Y308" s="2"/>
      <c r="Z308" s="2"/>
    </row>
    <row r="309" spans="1:26" ht="15.75" customHeight="1">
      <c r="A309" s="47" t="s">
        <v>16</v>
      </c>
      <c r="B309" s="43" t="s">
        <v>213</v>
      </c>
      <c r="C309" s="204">
        <f>D301</f>
        <v>0</v>
      </c>
      <c r="D309" s="180"/>
      <c r="E309" s="48"/>
      <c r="F309" s="48"/>
      <c r="G309" s="48"/>
      <c r="H309" s="48"/>
      <c r="I309" s="48"/>
      <c r="J309" s="48"/>
      <c r="K309" s="48"/>
      <c r="L309" s="48"/>
      <c r="M309" s="48"/>
      <c r="N309" s="48"/>
      <c r="O309" s="48"/>
      <c r="P309" s="2"/>
      <c r="Q309" s="2"/>
      <c r="R309" s="2"/>
      <c r="S309" s="2"/>
      <c r="T309" s="2"/>
      <c r="U309" s="2"/>
      <c r="V309" s="2"/>
      <c r="W309" s="2"/>
      <c r="X309" s="2"/>
      <c r="Y309" s="2"/>
      <c r="Z309" s="2"/>
    </row>
    <row r="310" spans="1:26" ht="15.75" customHeight="1">
      <c r="A310" s="189" t="s">
        <v>175</v>
      </c>
      <c r="B310" s="180"/>
      <c r="C310" s="203" t="e">
        <f>SUM(C306:D308)</f>
        <v>#DIV/0!</v>
      </c>
      <c r="D310" s="180"/>
      <c r="E310" s="48"/>
      <c r="F310" s="48"/>
      <c r="G310" s="48"/>
      <c r="H310" s="48"/>
      <c r="I310" s="48"/>
      <c r="J310" s="48"/>
      <c r="K310" s="48"/>
      <c r="L310" s="48"/>
      <c r="M310" s="48"/>
      <c r="N310" s="48"/>
      <c r="O310" s="48"/>
      <c r="P310" s="2"/>
      <c r="Q310" s="2"/>
      <c r="R310" s="2"/>
      <c r="S310" s="2"/>
      <c r="T310" s="2"/>
      <c r="U310" s="2"/>
      <c r="V310" s="2"/>
      <c r="W310" s="2"/>
      <c r="X310" s="2"/>
      <c r="Y310" s="2"/>
      <c r="Z310" s="2"/>
    </row>
    <row r="311" spans="1:26" ht="15.75" customHeight="1">
      <c r="A311" s="48"/>
      <c r="B311" s="48"/>
      <c r="C311" s="48"/>
      <c r="D311" s="48"/>
      <c r="E311" s="48"/>
      <c r="F311" s="48"/>
      <c r="G311" s="48"/>
      <c r="H311" s="48"/>
      <c r="I311" s="48"/>
      <c r="J311" s="48"/>
      <c r="K311" s="48"/>
      <c r="L311" s="48"/>
      <c r="M311" s="48"/>
      <c r="N311" s="48"/>
      <c r="O311" s="48"/>
      <c r="P311" s="2"/>
      <c r="Q311" s="2"/>
      <c r="R311" s="2"/>
      <c r="S311" s="2"/>
      <c r="T311" s="2"/>
      <c r="U311" s="2"/>
      <c r="V311" s="2"/>
      <c r="W311" s="2"/>
      <c r="X311" s="2"/>
      <c r="Y311" s="2"/>
      <c r="Z311" s="2"/>
    </row>
    <row r="312" spans="1:26" ht="15.75" customHeight="1">
      <c r="A312" s="48"/>
      <c r="B312" s="48"/>
      <c r="C312" s="48"/>
      <c r="D312" s="48"/>
      <c r="E312" s="48"/>
      <c r="F312" s="48"/>
      <c r="G312" s="48"/>
      <c r="H312" s="48"/>
      <c r="I312" s="48"/>
      <c r="J312" s="48"/>
      <c r="K312" s="48"/>
      <c r="L312" s="48"/>
      <c r="M312" s="48"/>
      <c r="N312" s="48"/>
      <c r="O312" s="48"/>
      <c r="P312" s="2"/>
      <c r="Q312" s="2"/>
      <c r="R312" s="2"/>
      <c r="S312" s="2"/>
      <c r="T312" s="2"/>
      <c r="U312" s="2"/>
      <c r="V312" s="2"/>
      <c r="W312" s="2"/>
      <c r="X312" s="2"/>
      <c r="Y312" s="2"/>
      <c r="Z312" s="2"/>
    </row>
    <row r="313" spans="1:26" ht="15.75" customHeight="1">
      <c r="A313" s="188" t="s">
        <v>618</v>
      </c>
      <c r="B313" s="185"/>
      <c r="C313" s="185"/>
      <c r="D313" s="180"/>
      <c r="E313" s="48"/>
      <c r="F313" s="48"/>
      <c r="G313" s="48"/>
      <c r="H313" s="48"/>
      <c r="I313" s="48"/>
      <c r="J313" s="48"/>
      <c r="K313" s="48"/>
      <c r="L313" s="48"/>
      <c r="M313" s="48"/>
      <c r="N313" s="48"/>
      <c r="O313" s="48"/>
      <c r="P313" s="2"/>
      <c r="Q313" s="2"/>
      <c r="R313" s="2"/>
      <c r="S313" s="2"/>
      <c r="T313" s="2"/>
      <c r="U313" s="2"/>
      <c r="V313" s="2"/>
      <c r="W313" s="2"/>
      <c r="X313" s="2"/>
      <c r="Y313" s="2"/>
      <c r="Z313" s="2"/>
    </row>
    <row r="314" spans="1:26" ht="15.75" customHeight="1">
      <c r="A314" s="16" t="s">
        <v>78</v>
      </c>
      <c r="B314" s="16" t="s">
        <v>619</v>
      </c>
      <c r="C314" s="16" t="s">
        <v>170</v>
      </c>
      <c r="D314" s="16" t="s">
        <v>49</v>
      </c>
      <c r="E314" s="48"/>
      <c r="F314" s="40"/>
      <c r="G314" s="48"/>
      <c r="H314" s="48"/>
      <c r="I314" s="48"/>
      <c r="J314" s="48"/>
      <c r="K314" s="48"/>
      <c r="L314" s="48"/>
      <c r="M314" s="48"/>
      <c r="N314" s="48"/>
      <c r="O314" s="48"/>
      <c r="P314" s="2"/>
      <c r="Q314" s="2"/>
      <c r="R314" s="2"/>
      <c r="S314" s="2"/>
      <c r="T314" s="2"/>
      <c r="U314" s="2"/>
      <c r="V314" s="2"/>
      <c r="W314" s="2"/>
      <c r="X314" s="2"/>
      <c r="Y314" s="2"/>
      <c r="Z314" s="2"/>
    </row>
    <row r="315" spans="1:26" ht="15.75" customHeight="1">
      <c r="A315" s="73" t="s">
        <v>8</v>
      </c>
      <c r="B315" s="141" t="s">
        <v>214</v>
      </c>
      <c r="C315" s="173">
        <v>0</v>
      </c>
      <c r="D315" s="142" t="e">
        <f>(C332+C333)*C315</f>
        <v>#DIV/0!</v>
      </c>
      <c r="E315" s="48"/>
      <c r="F315" s="48"/>
      <c r="G315" s="48"/>
      <c r="H315" s="48"/>
      <c r="I315" s="48"/>
      <c r="J315" s="48"/>
      <c r="K315" s="48"/>
      <c r="L315" s="48"/>
      <c r="M315" s="48"/>
      <c r="N315" s="48"/>
      <c r="O315" s="48"/>
      <c r="P315" s="2"/>
      <c r="Q315" s="2"/>
      <c r="R315" s="2"/>
      <c r="S315" s="2"/>
      <c r="T315" s="2"/>
      <c r="U315" s="2"/>
      <c r="V315" s="2"/>
      <c r="W315" s="2"/>
      <c r="X315" s="2"/>
      <c r="Y315" s="2"/>
      <c r="Z315" s="2"/>
    </row>
    <row r="316" spans="1:26" ht="15.75" customHeight="1">
      <c r="A316" s="73" t="s">
        <v>11</v>
      </c>
      <c r="B316" s="143" t="s">
        <v>663</v>
      </c>
      <c r="C316" s="144"/>
      <c r="D316" s="142" t="e">
        <f>D317+D320+D321+D323</f>
        <v>#DIV/0!</v>
      </c>
      <c r="E316" s="48"/>
      <c r="F316" s="48"/>
      <c r="G316" s="48"/>
      <c r="H316" s="48"/>
      <c r="I316" s="48"/>
      <c r="J316" s="48"/>
      <c r="K316" s="48"/>
      <c r="L316" s="48"/>
      <c r="M316" s="48"/>
      <c r="N316" s="48"/>
      <c r="O316" s="48"/>
      <c r="P316" s="2"/>
      <c r="Q316" s="2"/>
      <c r="R316" s="2"/>
      <c r="S316" s="2"/>
      <c r="T316" s="2"/>
      <c r="U316" s="2"/>
      <c r="V316" s="2"/>
      <c r="W316" s="2"/>
      <c r="X316" s="2"/>
      <c r="Y316" s="2"/>
      <c r="Z316" s="2"/>
    </row>
    <row r="317" spans="1:26" ht="15.75" customHeight="1">
      <c r="A317" s="7" t="s">
        <v>215</v>
      </c>
      <c r="B317" s="74" t="s">
        <v>216</v>
      </c>
      <c r="C317" s="75">
        <f>C319+C318</f>
        <v>0.08</v>
      </c>
      <c r="D317" s="76" t="e">
        <f>D318+D319</f>
        <v>#DIV/0!</v>
      </c>
      <c r="E317" s="48"/>
      <c r="F317" s="48"/>
      <c r="G317" s="48"/>
      <c r="H317" s="48"/>
      <c r="I317" s="48"/>
      <c r="J317" s="48"/>
      <c r="K317" s="48"/>
      <c r="L317" s="48"/>
      <c r="M317" s="48"/>
      <c r="N317" s="48"/>
      <c r="O317" s="48"/>
      <c r="P317" s="2"/>
      <c r="Q317" s="2"/>
      <c r="R317" s="2"/>
      <c r="S317" s="2"/>
      <c r="T317" s="2"/>
      <c r="U317" s="2"/>
      <c r="V317" s="2"/>
      <c r="W317" s="2"/>
      <c r="X317" s="2"/>
      <c r="Y317" s="2"/>
      <c r="Z317" s="2"/>
    </row>
    <row r="318" spans="1:26" ht="15.75" customHeight="1">
      <c r="A318" s="47" t="s">
        <v>217</v>
      </c>
      <c r="B318" s="43" t="s">
        <v>218</v>
      </c>
      <c r="C318" s="174">
        <v>0.03</v>
      </c>
      <c r="D318" s="29" t="e">
        <f>(C332+C333)*C318</f>
        <v>#DIV/0!</v>
      </c>
      <c r="E318" s="48"/>
      <c r="F318" s="48"/>
      <c r="G318" s="48"/>
      <c r="H318" s="48"/>
      <c r="I318" s="48"/>
      <c r="J318" s="48"/>
      <c r="K318" s="48"/>
      <c r="L318" s="48"/>
      <c r="M318" s="48"/>
      <c r="N318" s="48"/>
      <c r="O318" s="48"/>
      <c r="P318" s="2"/>
      <c r="Q318" s="2"/>
      <c r="R318" s="2"/>
      <c r="S318" s="2"/>
      <c r="T318" s="2"/>
      <c r="U318" s="2"/>
      <c r="V318" s="2"/>
      <c r="W318" s="2"/>
      <c r="X318" s="2"/>
      <c r="Y318" s="2"/>
      <c r="Z318" s="2"/>
    </row>
    <row r="319" spans="1:26" ht="15.75" customHeight="1">
      <c r="A319" s="47" t="s">
        <v>219</v>
      </c>
      <c r="B319" s="43" t="s">
        <v>220</v>
      </c>
      <c r="C319" s="174">
        <v>0.05</v>
      </c>
      <c r="D319" s="29" t="e">
        <f>(C332+C333)*C319</f>
        <v>#DIV/0!</v>
      </c>
      <c r="E319" s="48"/>
      <c r="F319" s="48"/>
      <c r="G319" s="48"/>
      <c r="H319" s="48"/>
      <c r="I319" s="48"/>
      <c r="J319" s="48"/>
      <c r="K319" s="48"/>
      <c r="L319" s="48"/>
      <c r="M319" s="48"/>
      <c r="N319" s="48"/>
      <c r="O319" s="48"/>
      <c r="P319" s="2"/>
      <c r="Q319" s="2"/>
      <c r="R319" s="2"/>
      <c r="S319" s="2"/>
      <c r="T319" s="2"/>
      <c r="U319" s="2"/>
      <c r="V319" s="2"/>
      <c r="W319" s="2"/>
      <c r="X319" s="2"/>
      <c r="Y319" s="2"/>
      <c r="Z319" s="2"/>
    </row>
    <row r="320" spans="1:26" ht="15.75" customHeight="1">
      <c r="A320" s="7" t="s">
        <v>221</v>
      </c>
      <c r="B320" s="74" t="s">
        <v>222</v>
      </c>
      <c r="C320" s="75">
        <v>0</v>
      </c>
      <c r="D320" s="76">
        <v>0</v>
      </c>
      <c r="E320" s="48"/>
      <c r="F320" s="48"/>
      <c r="G320" s="48"/>
      <c r="H320" s="48"/>
      <c r="I320" s="48"/>
      <c r="J320" s="48"/>
      <c r="K320" s="48"/>
      <c r="L320" s="48"/>
      <c r="M320" s="48"/>
      <c r="N320" s="48"/>
      <c r="O320" s="48"/>
      <c r="P320" s="2"/>
      <c r="Q320" s="2"/>
      <c r="R320" s="2"/>
      <c r="S320" s="2"/>
      <c r="T320" s="2"/>
      <c r="U320" s="2"/>
      <c r="V320" s="2"/>
      <c r="W320" s="2"/>
      <c r="X320" s="2"/>
      <c r="Y320" s="2"/>
      <c r="Z320" s="2"/>
    </row>
    <row r="321" spans="1:26" ht="15.75" customHeight="1">
      <c r="A321" s="7" t="s">
        <v>223</v>
      </c>
      <c r="B321" s="74" t="s">
        <v>224</v>
      </c>
      <c r="C321" s="75">
        <f t="shared" ref="C321:D321" si="8">C322</f>
        <v>0.03</v>
      </c>
      <c r="D321" s="76" t="e">
        <f t="shared" si="8"/>
        <v>#DIV/0!</v>
      </c>
      <c r="E321" s="48"/>
      <c r="F321" s="48"/>
      <c r="G321" s="48"/>
      <c r="H321" s="48"/>
      <c r="I321" s="48"/>
      <c r="J321" s="48"/>
      <c r="K321" s="48"/>
      <c r="L321" s="48"/>
      <c r="M321" s="48"/>
      <c r="N321" s="48"/>
      <c r="O321" s="48"/>
      <c r="P321" s="2"/>
      <c r="Q321" s="2"/>
      <c r="R321" s="2"/>
      <c r="S321" s="2"/>
      <c r="T321" s="2"/>
      <c r="U321" s="2"/>
      <c r="V321" s="2"/>
      <c r="W321" s="2"/>
      <c r="X321" s="2"/>
      <c r="Y321" s="2"/>
      <c r="Z321" s="2"/>
    </row>
    <row r="322" spans="1:26" ht="15.75" customHeight="1">
      <c r="A322" s="47" t="s">
        <v>225</v>
      </c>
      <c r="B322" s="43" t="s">
        <v>226</v>
      </c>
      <c r="C322" s="174">
        <v>0.03</v>
      </c>
      <c r="D322" s="29" t="e">
        <f>(C333+C332)*C322</f>
        <v>#DIV/0!</v>
      </c>
      <c r="E322" s="48"/>
      <c r="F322" s="48"/>
      <c r="G322" s="48"/>
      <c r="H322" s="48"/>
      <c r="I322" s="48"/>
      <c r="J322" s="48"/>
      <c r="K322" s="48"/>
      <c r="L322" s="48"/>
      <c r="M322" s="48"/>
      <c r="N322" s="48"/>
      <c r="O322" s="48"/>
      <c r="P322" s="2"/>
      <c r="Q322" s="2"/>
      <c r="R322" s="2"/>
      <c r="S322" s="2"/>
      <c r="T322" s="2"/>
      <c r="U322" s="2"/>
      <c r="V322" s="2"/>
      <c r="W322" s="2"/>
      <c r="X322" s="2"/>
      <c r="Y322" s="2"/>
      <c r="Z322" s="2"/>
    </row>
    <row r="323" spans="1:26" ht="15.75" customHeight="1">
      <c r="A323" s="7"/>
      <c r="B323" s="130"/>
      <c r="C323" s="131"/>
      <c r="D323" s="145" t="e">
        <f>SUM(D326:D327)</f>
        <v>#DIV/0!</v>
      </c>
      <c r="E323" s="48"/>
      <c r="F323" s="48"/>
      <c r="G323" s="48"/>
      <c r="H323" s="48"/>
      <c r="I323" s="48"/>
      <c r="J323" s="48"/>
      <c r="K323" s="48"/>
      <c r="L323" s="48"/>
      <c r="M323" s="48"/>
      <c r="N323" s="48"/>
      <c r="O323" s="48"/>
      <c r="P323" s="2"/>
      <c r="Q323" s="2"/>
      <c r="R323" s="2"/>
      <c r="S323" s="2"/>
      <c r="T323" s="2"/>
      <c r="U323" s="2"/>
      <c r="V323" s="2"/>
      <c r="W323" s="2"/>
      <c r="X323" s="2"/>
      <c r="Y323" s="2"/>
      <c r="Z323" s="2"/>
    </row>
    <row r="324" spans="1:26" ht="15.75" customHeight="1">
      <c r="A324" s="146"/>
      <c r="B324" s="97" t="s">
        <v>610</v>
      </c>
      <c r="C324" s="175">
        <v>0.05</v>
      </c>
      <c r="D324" s="147" t="e">
        <f>(C332+C333)*C324</f>
        <v>#DIV/0!</v>
      </c>
      <c r="E324" s="48"/>
      <c r="F324" s="48"/>
      <c r="G324" s="48"/>
      <c r="H324" s="48"/>
      <c r="I324" s="48"/>
      <c r="J324" s="48"/>
      <c r="K324" s="48"/>
      <c r="L324" s="48"/>
      <c r="M324" s="48"/>
      <c r="N324" s="48"/>
      <c r="O324" s="48"/>
      <c r="P324" s="2"/>
      <c r="Q324" s="2"/>
      <c r="R324" s="2"/>
      <c r="S324" s="2"/>
      <c r="T324" s="2"/>
      <c r="U324" s="2"/>
      <c r="V324" s="2"/>
      <c r="W324" s="2"/>
      <c r="X324" s="2"/>
      <c r="Y324" s="2"/>
      <c r="Z324" s="2"/>
    </row>
    <row r="325" spans="1:26" ht="15.75" customHeight="1">
      <c r="A325" s="146"/>
      <c r="B325" s="96" t="s">
        <v>611</v>
      </c>
      <c r="C325" s="175">
        <v>1.3299999999999999E-2</v>
      </c>
      <c r="D325" s="147" t="e">
        <f>(C332+C333)*C325</f>
        <v>#DIV/0!</v>
      </c>
      <c r="E325" s="48"/>
      <c r="F325" s="48"/>
      <c r="G325" s="48"/>
      <c r="H325" s="48"/>
      <c r="I325" s="48"/>
      <c r="J325" s="48"/>
      <c r="K325" s="48"/>
      <c r="L325" s="48"/>
      <c r="M325" s="48"/>
      <c r="N325" s="48"/>
      <c r="O325" s="48"/>
      <c r="P325" s="2"/>
      <c r="Q325" s="2"/>
      <c r="R325" s="2"/>
      <c r="S325" s="2"/>
      <c r="T325" s="2"/>
      <c r="U325" s="2"/>
      <c r="V325" s="2"/>
      <c r="W325" s="2"/>
      <c r="X325" s="2"/>
      <c r="Y325" s="2"/>
      <c r="Z325" s="2"/>
    </row>
    <row r="326" spans="1:26" ht="15.75" customHeight="1">
      <c r="A326" s="205" t="s">
        <v>620</v>
      </c>
      <c r="B326" s="132" t="s">
        <v>621</v>
      </c>
      <c r="C326" s="133" t="s">
        <v>622</v>
      </c>
      <c r="D326" s="148" t="s">
        <v>623</v>
      </c>
      <c r="E326" s="48"/>
      <c r="F326" s="48"/>
      <c r="G326" s="48"/>
      <c r="H326" s="48"/>
      <c r="I326" s="48"/>
      <c r="J326" s="48"/>
      <c r="K326" s="48"/>
      <c r="L326" s="48"/>
      <c r="M326" s="48"/>
      <c r="N326" s="48"/>
      <c r="O326" s="48"/>
      <c r="P326" s="2"/>
      <c r="Q326" s="2"/>
      <c r="R326" s="2"/>
      <c r="S326" s="2"/>
      <c r="T326" s="2"/>
      <c r="U326" s="2"/>
      <c r="V326" s="2"/>
      <c r="W326" s="2"/>
      <c r="X326" s="2"/>
      <c r="Y326" s="2"/>
      <c r="Z326" s="2"/>
    </row>
    <row r="327" spans="1:26" ht="15.75" customHeight="1">
      <c r="A327" s="206"/>
      <c r="B327" s="134" t="e">
        <f>C332+C333</f>
        <v>#DIV/0!</v>
      </c>
      <c r="C327" s="176">
        <f>C257</f>
        <v>0.19470000000000001</v>
      </c>
      <c r="D327" s="127" t="e">
        <f>B327*C327/1</f>
        <v>#DIV/0!</v>
      </c>
      <c r="E327" s="48"/>
      <c r="F327" s="48"/>
      <c r="G327" s="48"/>
      <c r="H327" s="48"/>
      <c r="I327" s="48"/>
      <c r="J327" s="48"/>
      <c r="K327" s="48"/>
      <c r="L327" s="48"/>
      <c r="M327" s="48"/>
      <c r="N327" s="48"/>
      <c r="O327" s="48"/>
      <c r="P327" s="2"/>
      <c r="Q327" s="2"/>
      <c r="R327" s="2"/>
      <c r="S327" s="2"/>
      <c r="T327" s="2"/>
      <c r="U327" s="2"/>
      <c r="V327" s="2"/>
      <c r="W327" s="2"/>
      <c r="X327" s="2"/>
      <c r="Y327" s="2"/>
      <c r="Z327" s="2"/>
    </row>
    <row r="328" spans="1:26" ht="18" customHeight="1">
      <c r="A328" s="179" t="s">
        <v>89</v>
      </c>
      <c r="B328" s="183"/>
      <c r="C328" s="180"/>
      <c r="D328" s="24" t="e">
        <f>D327</f>
        <v>#DIV/0!</v>
      </c>
      <c r="E328" s="48"/>
      <c r="F328" s="48"/>
      <c r="G328" s="48"/>
      <c r="H328" s="48"/>
      <c r="I328" s="48"/>
      <c r="J328" s="48"/>
      <c r="K328" s="48"/>
      <c r="L328" s="48"/>
      <c r="M328" s="48"/>
      <c r="N328" s="48"/>
      <c r="O328" s="48"/>
      <c r="P328" s="2"/>
      <c r="Q328" s="2"/>
      <c r="R328" s="2"/>
      <c r="S328" s="2"/>
      <c r="T328" s="2"/>
      <c r="U328" s="2"/>
      <c r="V328" s="2"/>
      <c r="W328" s="2"/>
      <c r="X328" s="2"/>
      <c r="Y328" s="2"/>
      <c r="Z328" s="2"/>
    </row>
    <row r="329" spans="1:26" ht="15.75" customHeight="1">
      <c r="A329" s="48"/>
      <c r="B329" s="48"/>
      <c r="C329" s="48"/>
      <c r="D329" s="48"/>
      <c r="E329" s="48"/>
      <c r="F329" s="48"/>
      <c r="G329" s="48"/>
      <c r="H329" s="48"/>
      <c r="I329" s="48"/>
      <c r="J329" s="48"/>
      <c r="K329" s="48"/>
      <c r="L329" s="48"/>
      <c r="M329" s="48"/>
      <c r="N329" s="48"/>
      <c r="O329" s="48"/>
      <c r="P329" s="2"/>
      <c r="Q329" s="2"/>
      <c r="R329" s="2"/>
      <c r="S329" s="2"/>
      <c r="T329" s="2"/>
      <c r="U329" s="2"/>
      <c r="V329" s="2"/>
      <c r="W329" s="2"/>
      <c r="X329" s="2"/>
      <c r="Y329" s="2"/>
      <c r="Z329" s="2"/>
    </row>
    <row r="330" spans="1:26" ht="15.75" customHeight="1">
      <c r="A330" s="48"/>
      <c r="B330" s="48"/>
      <c r="C330" s="48"/>
      <c r="D330" s="48"/>
      <c r="E330" s="48"/>
      <c r="F330" s="48"/>
      <c r="G330" s="48"/>
      <c r="H330" s="48"/>
      <c r="I330" s="48"/>
      <c r="J330" s="48"/>
      <c r="K330" s="48"/>
      <c r="L330" s="48"/>
      <c r="M330" s="48"/>
      <c r="N330" s="48"/>
      <c r="O330" s="48"/>
      <c r="P330" s="2"/>
      <c r="Q330" s="2"/>
      <c r="R330" s="2"/>
      <c r="S330" s="2"/>
      <c r="T330" s="2"/>
      <c r="U330" s="2"/>
      <c r="V330" s="2"/>
      <c r="W330" s="2"/>
      <c r="X330" s="2"/>
      <c r="Y330" s="2"/>
      <c r="Z330" s="2"/>
    </row>
    <row r="331" spans="1:26" ht="15.75" customHeight="1">
      <c r="A331" s="194" t="s">
        <v>227</v>
      </c>
      <c r="B331" s="183"/>
      <c r="C331" s="180"/>
      <c r="D331" s="48"/>
      <c r="E331" s="48"/>
      <c r="F331" s="48"/>
      <c r="G331" s="48"/>
      <c r="H331" s="48"/>
      <c r="I331" s="48"/>
      <c r="J331" s="48"/>
      <c r="K331" s="48"/>
      <c r="L331" s="48"/>
      <c r="M331" s="48"/>
      <c r="N331" s="48"/>
      <c r="O331" s="48"/>
      <c r="P331" s="2"/>
      <c r="Q331" s="2"/>
      <c r="R331" s="2"/>
      <c r="S331" s="2"/>
      <c r="T331" s="2"/>
      <c r="U331" s="2"/>
      <c r="V331" s="2"/>
      <c r="W331" s="2"/>
      <c r="X331" s="2"/>
      <c r="Y331" s="2"/>
      <c r="Z331" s="2"/>
    </row>
    <row r="332" spans="1:26" ht="15.75" customHeight="1">
      <c r="A332" s="77" t="s">
        <v>8</v>
      </c>
      <c r="B332" s="78" t="s">
        <v>228</v>
      </c>
      <c r="C332" s="79">
        <f>C266</f>
        <v>0</v>
      </c>
      <c r="D332" s="48"/>
      <c r="E332" s="48"/>
      <c r="F332" s="48"/>
      <c r="G332" s="48"/>
      <c r="H332" s="48"/>
      <c r="I332" s="48"/>
      <c r="J332" s="48"/>
      <c r="K332" s="48"/>
      <c r="L332" s="48"/>
      <c r="M332" s="48"/>
      <c r="N332" s="48"/>
      <c r="O332" s="48"/>
      <c r="P332" s="2"/>
      <c r="Q332" s="2"/>
      <c r="R332" s="2"/>
      <c r="S332" s="2"/>
      <c r="T332" s="2"/>
      <c r="U332" s="2"/>
      <c r="V332" s="2"/>
      <c r="W332" s="2"/>
      <c r="X332" s="2"/>
      <c r="Y332" s="2"/>
      <c r="Z332" s="2"/>
    </row>
    <row r="333" spans="1:26" ht="15.75" customHeight="1">
      <c r="A333" s="77" t="s">
        <v>11</v>
      </c>
      <c r="B333" s="78" t="s">
        <v>229</v>
      </c>
      <c r="C333" s="79" t="e">
        <f>C310</f>
        <v>#DIV/0!</v>
      </c>
      <c r="D333" s="48"/>
      <c r="E333" s="48"/>
      <c r="F333" s="48"/>
      <c r="G333" s="48"/>
      <c r="H333" s="48"/>
      <c r="I333" s="48"/>
      <c r="J333" s="48"/>
      <c r="K333" s="48"/>
      <c r="L333" s="48"/>
      <c r="M333" s="48"/>
      <c r="N333" s="48"/>
      <c r="O333" s="48"/>
      <c r="P333" s="2"/>
      <c r="Q333" s="2"/>
      <c r="R333" s="2"/>
      <c r="S333" s="2"/>
      <c r="T333" s="2"/>
      <c r="U333" s="2"/>
      <c r="V333" s="2"/>
      <c r="W333" s="2"/>
      <c r="X333" s="2"/>
      <c r="Y333" s="2"/>
      <c r="Z333" s="2"/>
    </row>
    <row r="334" spans="1:26" ht="15.75" customHeight="1">
      <c r="A334" s="77" t="s">
        <v>13</v>
      </c>
      <c r="B334" s="78" t="s">
        <v>230</v>
      </c>
      <c r="C334" s="79" t="e">
        <f>D328</f>
        <v>#DIV/0!</v>
      </c>
      <c r="D334" s="48"/>
      <c r="E334" s="48"/>
      <c r="F334" s="48"/>
      <c r="G334" s="48"/>
      <c r="H334" s="48"/>
      <c r="I334" s="48"/>
      <c r="J334" s="48"/>
      <c r="K334" s="48"/>
      <c r="L334" s="48"/>
      <c r="M334" s="48"/>
      <c r="N334" s="48"/>
      <c r="O334" s="48"/>
      <c r="P334" s="2"/>
      <c r="Q334" s="2"/>
      <c r="R334" s="2"/>
      <c r="S334" s="2"/>
      <c r="T334" s="2"/>
      <c r="U334" s="2"/>
      <c r="V334" s="2"/>
      <c r="W334" s="2"/>
      <c r="X334" s="2"/>
      <c r="Y334" s="2"/>
      <c r="Z334" s="2"/>
    </row>
    <row r="335" spans="1:26" ht="15.75" customHeight="1">
      <c r="A335" s="77" t="s">
        <v>16</v>
      </c>
      <c r="B335" s="78" t="s">
        <v>231</v>
      </c>
      <c r="C335" s="79" t="e">
        <f>C332+C333+C334</f>
        <v>#DIV/0!</v>
      </c>
      <c r="D335" s="48"/>
      <c r="E335" s="48"/>
      <c r="F335" s="48"/>
      <c r="G335" s="48"/>
      <c r="H335" s="48"/>
      <c r="I335" s="48"/>
      <c r="J335" s="48"/>
      <c r="K335" s="48"/>
      <c r="L335" s="48"/>
      <c r="M335" s="48"/>
      <c r="N335" s="48"/>
      <c r="O335" s="48"/>
      <c r="P335" s="2"/>
      <c r="Q335" s="2"/>
      <c r="R335" s="2"/>
      <c r="S335" s="2"/>
      <c r="T335" s="2"/>
      <c r="U335" s="2"/>
      <c r="V335" s="2"/>
      <c r="W335" s="2"/>
      <c r="X335" s="2"/>
      <c r="Y335" s="2"/>
      <c r="Z335" s="2"/>
    </row>
    <row r="336" spans="1:26" ht="15.75" customHeight="1">
      <c r="A336" s="77" t="s">
        <v>54</v>
      </c>
      <c r="B336" s="78" t="s">
        <v>232</v>
      </c>
      <c r="C336" s="80">
        <f>E26</f>
        <v>20924</v>
      </c>
      <c r="D336" s="48"/>
      <c r="E336" s="48"/>
      <c r="F336" s="48"/>
      <c r="G336" s="48"/>
      <c r="H336" s="48"/>
      <c r="I336" s="48"/>
      <c r="J336" s="48"/>
      <c r="K336" s="48"/>
      <c r="L336" s="48"/>
      <c r="M336" s="48"/>
      <c r="N336" s="48"/>
      <c r="O336" s="48"/>
      <c r="P336" s="2"/>
      <c r="Q336" s="2"/>
      <c r="R336" s="2"/>
      <c r="S336" s="2"/>
      <c r="T336" s="2"/>
      <c r="U336" s="2"/>
      <c r="V336" s="2"/>
      <c r="W336" s="2"/>
      <c r="X336" s="2"/>
      <c r="Y336" s="2"/>
      <c r="Z336" s="2"/>
    </row>
    <row r="337" spans="1:26" ht="15.75" customHeight="1">
      <c r="A337" s="77" t="s">
        <v>56</v>
      </c>
      <c r="B337" s="78" t="s">
        <v>233</v>
      </c>
      <c r="C337" s="81" t="e">
        <f>C335/C336</f>
        <v>#DIV/0!</v>
      </c>
      <c r="D337" s="48"/>
      <c r="E337" s="48"/>
      <c r="F337" s="48"/>
      <c r="G337" s="48"/>
      <c r="H337" s="48"/>
      <c r="I337" s="48"/>
      <c r="J337" s="48"/>
      <c r="K337" s="48"/>
      <c r="L337" s="48"/>
      <c r="M337" s="48"/>
      <c r="N337" s="48"/>
      <c r="O337" s="48"/>
      <c r="P337" s="2"/>
      <c r="Q337" s="2"/>
      <c r="R337" s="2"/>
      <c r="S337" s="2"/>
      <c r="T337" s="2"/>
      <c r="U337" s="2"/>
      <c r="V337" s="2"/>
      <c r="W337" s="2"/>
      <c r="X337" s="2"/>
      <c r="Y337" s="2"/>
      <c r="Z337" s="2"/>
    </row>
    <row r="338" spans="1:26" ht="15.75" customHeight="1">
      <c r="A338" s="48"/>
      <c r="B338" s="48"/>
      <c r="C338" s="48"/>
      <c r="D338" s="48"/>
      <c r="E338" s="48"/>
      <c r="F338" s="48"/>
      <c r="G338" s="48"/>
      <c r="H338" s="48"/>
      <c r="I338" s="48"/>
      <c r="J338" s="48"/>
      <c r="K338" s="48"/>
      <c r="L338" s="48"/>
      <c r="M338" s="48"/>
      <c r="N338" s="48"/>
      <c r="O338" s="48"/>
      <c r="P338" s="2"/>
      <c r="Q338" s="2"/>
      <c r="R338" s="2"/>
      <c r="S338" s="2"/>
      <c r="T338" s="2"/>
      <c r="U338" s="2"/>
      <c r="V338" s="2"/>
      <c r="W338" s="2"/>
      <c r="X338" s="2"/>
      <c r="Y338" s="2"/>
      <c r="Z338" s="2"/>
    </row>
    <row r="339" spans="1:26" ht="15.75" customHeight="1">
      <c r="A339" s="82" t="s">
        <v>234</v>
      </c>
      <c r="B339" s="83"/>
      <c r="C339" s="72"/>
      <c r="D339" s="72"/>
      <c r="E339" s="72"/>
      <c r="F339" s="72"/>
      <c r="G339" s="72"/>
      <c r="H339" s="72"/>
      <c r="I339" s="72"/>
      <c r="J339" s="48"/>
      <c r="K339" s="48"/>
      <c r="L339" s="48"/>
      <c r="M339" s="48"/>
      <c r="N339" s="48"/>
      <c r="O339" s="48"/>
      <c r="P339" s="2"/>
      <c r="Q339" s="2"/>
      <c r="R339" s="2"/>
      <c r="S339" s="2"/>
      <c r="T339" s="2"/>
      <c r="U339" s="2"/>
      <c r="V339" s="2"/>
      <c r="W339" s="2"/>
      <c r="X339" s="2"/>
      <c r="Y339" s="2"/>
      <c r="Z339" s="2"/>
    </row>
    <row r="340" spans="1:26" ht="15.75" customHeight="1">
      <c r="A340" s="84"/>
      <c r="B340" s="84"/>
      <c r="C340" s="72"/>
      <c r="D340" s="72"/>
      <c r="E340" s="48"/>
      <c r="F340" s="48"/>
      <c r="G340" s="48"/>
      <c r="H340" s="48"/>
      <c r="I340" s="48"/>
      <c r="J340" s="48"/>
      <c r="K340" s="48"/>
      <c r="L340" s="48"/>
      <c r="M340" s="48"/>
      <c r="N340" s="48"/>
      <c r="O340" s="48"/>
      <c r="P340" s="2"/>
      <c r="Q340" s="2"/>
      <c r="R340" s="2"/>
      <c r="S340" s="2"/>
      <c r="T340" s="2"/>
      <c r="U340" s="2"/>
      <c r="V340" s="2"/>
      <c r="W340" s="2"/>
      <c r="X340" s="2"/>
      <c r="Y340" s="2"/>
      <c r="Z340" s="2"/>
    </row>
    <row r="341" spans="1:26" ht="15.75" customHeight="1">
      <c r="A341" s="72"/>
      <c r="B341" s="72"/>
      <c r="C341" s="72"/>
      <c r="D341" s="72"/>
      <c r="E341" s="72"/>
      <c r="F341" s="48"/>
      <c r="G341" s="48"/>
      <c r="H341" s="48"/>
      <c r="I341" s="48"/>
      <c r="J341" s="48"/>
      <c r="K341" s="48"/>
      <c r="L341" s="48"/>
      <c r="M341" s="48"/>
      <c r="N341" s="48"/>
      <c r="O341" s="48"/>
      <c r="P341" s="2"/>
      <c r="Q341" s="2"/>
      <c r="R341" s="2"/>
      <c r="S341" s="2"/>
      <c r="T341" s="2"/>
      <c r="U341" s="2"/>
      <c r="V341" s="2"/>
      <c r="W341" s="2"/>
      <c r="X341" s="2"/>
      <c r="Y341" s="2"/>
      <c r="Z341" s="2"/>
    </row>
    <row r="342" spans="1:26" ht="15.75" customHeight="1">
      <c r="A342" s="199" t="s">
        <v>235</v>
      </c>
      <c r="B342" s="200"/>
      <c r="C342" s="72"/>
      <c r="D342" s="72"/>
      <c r="E342" s="72"/>
      <c r="F342" s="48"/>
      <c r="G342" s="48"/>
      <c r="H342" s="48"/>
      <c r="I342" s="48"/>
      <c r="J342" s="48"/>
      <c r="K342" s="48"/>
      <c r="L342" s="48"/>
      <c r="M342" s="48"/>
      <c r="N342" s="48"/>
      <c r="O342" s="48"/>
      <c r="P342" s="2"/>
      <c r="Q342" s="2"/>
      <c r="R342" s="2"/>
      <c r="S342" s="2"/>
      <c r="T342" s="2"/>
      <c r="U342" s="2"/>
      <c r="V342" s="2"/>
      <c r="W342" s="2"/>
      <c r="X342" s="2"/>
      <c r="Y342" s="2"/>
      <c r="Z342" s="2"/>
    </row>
    <row r="343" spans="1:26" ht="15.75" customHeight="1">
      <c r="A343" s="48"/>
      <c r="B343" s="48"/>
      <c r="C343" s="48"/>
      <c r="D343" s="48"/>
      <c r="E343" s="48"/>
      <c r="F343" s="48"/>
      <c r="G343" s="48"/>
      <c r="H343" s="48"/>
      <c r="I343" s="48"/>
      <c r="J343" s="48"/>
      <c r="K343" s="48"/>
      <c r="L343" s="48"/>
      <c r="M343" s="48"/>
      <c r="N343" s="48"/>
      <c r="O343" s="48"/>
      <c r="P343" s="2"/>
      <c r="Q343" s="2"/>
      <c r="R343" s="2"/>
      <c r="S343" s="2"/>
      <c r="T343" s="2"/>
      <c r="U343" s="2"/>
      <c r="V343" s="2"/>
      <c r="W343" s="2"/>
      <c r="X343" s="2"/>
      <c r="Y343" s="2"/>
      <c r="Z343" s="2"/>
    </row>
    <row r="344" spans="1:26" ht="15.75" customHeight="1">
      <c r="A344" s="199" t="s">
        <v>235</v>
      </c>
      <c r="B344" s="200"/>
      <c r="C344" s="72"/>
      <c r="D344" s="72"/>
      <c r="E344" s="72"/>
      <c r="F344" s="48"/>
      <c r="G344" s="48"/>
      <c r="H344" s="48"/>
      <c r="I344" s="48"/>
      <c r="J344" s="48"/>
      <c r="K344" s="48"/>
      <c r="L344" s="48"/>
      <c r="M344" s="48"/>
      <c r="N344" s="48"/>
      <c r="O344" s="48"/>
      <c r="P344" s="2"/>
      <c r="Q344" s="2"/>
      <c r="R344" s="2"/>
      <c r="S344" s="2"/>
      <c r="T344" s="2"/>
      <c r="U344" s="2"/>
      <c r="V344" s="2"/>
      <c r="W344" s="2"/>
      <c r="X344" s="2"/>
      <c r="Y344" s="2"/>
      <c r="Z344" s="2"/>
    </row>
    <row r="345" spans="1:26" ht="15.75" customHeight="1">
      <c r="A345" s="48"/>
      <c r="B345" s="48"/>
      <c r="C345" s="48"/>
      <c r="D345" s="48"/>
      <c r="E345" s="48"/>
      <c r="F345" s="48"/>
      <c r="G345" s="48"/>
      <c r="H345" s="48"/>
      <c r="I345" s="48"/>
      <c r="J345" s="48"/>
      <c r="K345" s="48"/>
      <c r="L345" s="48"/>
      <c r="M345" s="48"/>
      <c r="N345" s="48"/>
      <c r="O345" s="48"/>
      <c r="P345" s="2"/>
      <c r="Q345" s="2"/>
      <c r="R345" s="2"/>
      <c r="S345" s="2"/>
      <c r="T345" s="2"/>
      <c r="U345" s="2"/>
      <c r="V345" s="2"/>
      <c r="W345" s="2"/>
      <c r="X345" s="2"/>
      <c r="Y345" s="2"/>
      <c r="Z345" s="2"/>
    </row>
    <row r="346" spans="1:26" ht="15.75" customHeight="1">
      <c r="A346" s="48"/>
      <c r="B346" s="48"/>
      <c r="C346" s="48"/>
      <c r="D346" s="48"/>
      <c r="E346" s="48"/>
      <c r="F346" s="48"/>
      <c r="G346" s="48"/>
      <c r="H346" s="48"/>
      <c r="I346" s="48"/>
      <c r="J346" s="48"/>
      <c r="K346" s="48"/>
      <c r="L346" s="48"/>
      <c r="M346" s="48"/>
      <c r="N346" s="48"/>
      <c r="O346" s="48"/>
      <c r="P346" s="2"/>
      <c r="Q346" s="2"/>
      <c r="R346" s="2"/>
      <c r="S346" s="2"/>
      <c r="T346" s="2"/>
      <c r="U346" s="2"/>
      <c r="V346" s="2"/>
      <c r="W346" s="2"/>
      <c r="X346" s="2"/>
      <c r="Y346" s="2"/>
      <c r="Z346" s="2"/>
    </row>
    <row r="347" spans="1:26" ht="15.75" customHeight="1">
      <c r="A347" s="48"/>
      <c r="B347" s="48"/>
      <c r="C347" s="48"/>
      <c r="D347" s="48"/>
      <c r="E347" s="48"/>
      <c r="F347" s="48"/>
      <c r="G347" s="48"/>
      <c r="H347" s="48"/>
      <c r="I347" s="48"/>
      <c r="J347" s="48"/>
      <c r="K347" s="48"/>
      <c r="L347" s="48"/>
      <c r="M347" s="48"/>
      <c r="N347" s="48"/>
      <c r="O347" s="48"/>
      <c r="P347" s="2"/>
      <c r="Q347" s="2"/>
      <c r="R347" s="2"/>
      <c r="S347" s="2"/>
      <c r="T347" s="2"/>
      <c r="U347" s="2"/>
      <c r="V347" s="2"/>
      <c r="W347" s="2"/>
      <c r="X347" s="2"/>
      <c r="Y347" s="2"/>
      <c r="Z347" s="2"/>
    </row>
    <row r="348" spans="1:26" ht="15.75" customHeight="1">
      <c r="A348" s="48"/>
      <c r="B348" s="48"/>
      <c r="C348" s="48"/>
      <c r="D348" s="48"/>
      <c r="E348" s="48"/>
      <c r="F348" s="48"/>
      <c r="G348" s="48"/>
      <c r="H348" s="48"/>
      <c r="I348" s="48"/>
      <c r="J348" s="48"/>
      <c r="K348" s="48"/>
      <c r="L348" s="48"/>
      <c r="M348" s="48"/>
      <c r="N348" s="48"/>
      <c r="O348" s="48"/>
      <c r="P348" s="2"/>
      <c r="Q348" s="2"/>
      <c r="R348" s="2"/>
      <c r="S348" s="2"/>
      <c r="T348" s="2"/>
      <c r="U348" s="2"/>
      <c r="V348" s="2"/>
      <c r="W348" s="2"/>
      <c r="X348" s="2"/>
      <c r="Y348" s="2"/>
      <c r="Z348" s="2"/>
    </row>
    <row r="349" spans="1:26" ht="15.75" customHeight="1">
      <c r="A349" s="48"/>
      <c r="B349" s="48"/>
      <c r="C349" s="48"/>
      <c r="D349" s="48"/>
      <c r="E349" s="48"/>
      <c r="F349" s="48"/>
      <c r="G349" s="48"/>
      <c r="H349" s="48"/>
      <c r="I349" s="48"/>
      <c r="J349" s="48"/>
      <c r="K349" s="48"/>
      <c r="L349" s="48"/>
      <c r="M349" s="48"/>
      <c r="N349" s="48"/>
      <c r="O349" s="48"/>
      <c r="P349" s="2"/>
      <c r="Q349" s="2"/>
      <c r="R349" s="2"/>
      <c r="S349" s="2"/>
      <c r="T349" s="2"/>
      <c r="U349" s="2"/>
      <c r="V349" s="2"/>
      <c r="W349" s="2"/>
      <c r="X349" s="2"/>
      <c r="Y349" s="2"/>
      <c r="Z349" s="2"/>
    </row>
    <row r="350" spans="1:26" ht="15.75" customHeight="1">
      <c r="A350" s="48"/>
      <c r="B350" s="48"/>
      <c r="C350" s="48"/>
      <c r="D350" s="48"/>
      <c r="E350" s="48"/>
      <c r="F350" s="48"/>
      <c r="G350" s="48"/>
      <c r="H350" s="48"/>
      <c r="I350" s="48"/>
      <c r="J350" s="48"/>
      <c r="K350" s="48"/>
      <c r="L350" s="48"/>
      <c r="M350" s="48"/>
      <c r="N350" s="48"/>
      <c r="O350" s="48"/>
      <c r="P350" s="2"/>
      <c r="Q350" s="2"/>
      <c r="R350" s="2"/>
      <c r="S350" s="2"/>
      <c r="T350" s="2"/>
      <c r="U350" s="2"/>
      <c r="V350" s="2"/>
      <c r="W350" s="2"/>
      <c r="X350" s="2"/>
      <c r="Y350" s="2"/>
      <c r="Z350" s="2"/>
    </row>
    <row r="351" spans="1:26" ht="15.75" customHeight="1">
      <c r="A351" s="48"/>
      <c r="B351" s="48"/>
      <c r="C351" s="48"/>
      <c r="D351" s="48"/>
      <c r="E351" s="48"/>
      <c r="F351" s="48"/>
      <c r="G351" s="48"/>
      <c r="H351" s="48"/>
      <c r="I351" s="48"/>
      <c r="J351" s="48"/>
      <c r="K351" s="48"/>
      <c r="L351" s="48"/>
      <c r="M351" s="48"/>
      <c r="N351" s="48"/>
      <c r="O351" s="48"/>
      <c r="P351" s="2"/>
      <c r="Q351" s="2"/>
      <c r="R351" s="2"/>
      <c r="S351" s="2"/>
      <c r="T351" s="2"/>
      <c r="U351" s="2"/>
      <c r="V351" s="2"/>
      <c r="W351" s="2"/>
      <c r="X351" s="2"/>
      <c r="Y351" s="2"/>
      <c r="Z351" s="2"/>
    </row>
    <row r="352" spans="1:26" ht="15.75" customHeight="1">
      <c r="A352" s="48"/>
      <c r="B352" s="48"/>
      <c r="C352" s="48"/>
      <c r="D352" s="48"/>
      <c r="E352" s="48"/>
      <c r="F352" s="48"/>
      <c r="G352" s="48"/>
      <c r="H352" s="48"/>
      <c r="I352" s="48"/>
      <c r="J352" s="48"/>
      <c r="K352" s="48"/>
      <c r="L352" s="48"/>
      <c r="M352" s="48"/>
      <c r="N352" s="48"/>
      <c r="O352" s="48"/>
      <c r="P352" s="2"/>
      <c r="Q352" s="2"/>
      <c r="R352" s="2"/>
      <c r="S352" s="2"/>
      <c r="T352" s="2"/>
      <c r="U352" s="2"/>
      <c r="V352" s="2"/>
      <c r="W352" s="2"/>
      <c r="X352" s="2"/>
      <c r="Y352" s="2"/>
      <c r="Z352" s="2"/>
    </row>
    <row r="353" spans="1:26" ht="15.75" customHeight="1">
      <c r="A353" s="48"/>
      <c r="B353" s="48"/>
      <c r="C353" s="48"/>
      <c r="D353" s="48"/>
      <c r="E353" s="48"/>
      <c r="F353" s="48"/>
      <c r="G353" s="48"/>
      <c r="H353" s="48"/>
      <c r="I353" s="48"/>
      <c r="J353" s="48"/>
      <c r="K353" s="48"/>
      <c r="L353" s="48"/>
      <c r="M353" s="48"/>
      <c r="N353" s="48"/>
      <c r="O353" s="48"/>
      <c r="P353" s="2"/>
      <c r="Q353" s="2"/>
      <c r="R353" s="2"/>
      <c r="S353" s="2"/>
      <c r="T353" s="2"/>
      <c r="U353" s="2"/>
      <c r="V353" s="2"/>
      <c r="W353" s="2"/>
      <c r="X353" s="2"/>
      <c r="Y353" s="2"/>
      <c r="Z353" s="2"/>
    </row>
    <row r="354" spans="1:26" ht="15.75" customHeight="1">
      <c r="A354" s="48"/>
      <c r="B354" s="48"/>
      <c r="C354" s="48"/>
      <c r="D354" s="48"/>
      <c r="E354" s="48"/>
      <c r="F354" s="48"/>
      <c r="G354" s="48"/>
      <c r="H354" s="48"/>
      <c r="I354" s="48"/>
      <c r="J354" s="48"/>
      <c r="K354" s="48"/>
      <c r="L354" s="48"/>
      <c r="M354" s="48"/>
      <c r="N354" s="48"/>
      <c r="O354" s="48"/>
      <c r="P354" s="2"/>
      <c r="Q354" s="2"/>
      <c r="R354" s="2"/>
      <c r="S354" s="2"/>
      <c r="T354" s="2"/>
      <c r="U354" s="2"/>
      <c r="V354" s="2"/>
      <c r="W354" s="2"/>
      <c r="X354" s="2"/>
      <c r="Y354" s="2"/>
      <c r="Z354" s="2"/>
    </row>
    <row r="355" spans="1:26" ht="15.75" customHeight="1">
      <c r="A355" s="48"/>
      <c r="B355" s="48"/>
      <c r="C355" s="48"/>
      <c r="D355" s="48"/>
      <c r="E355" s="48"/>
      <c r="F355" s="48"/>
      <c r="G355" s="48"/>
      <c r="H355" s="48"/>
      <c r="I355" s="48"/>
      <c r="J355" s="48"/>
      <c r="K355" s="48"/>
      <c r="L355" s="48"/>
      <c r="M355" s="48"/>
      <c r="N355" s="48"/>
      <c r="O355" s="48"/>
      <c r="P355" s="2"/>
      <c r="Q355" s="2"/>
      <c r="R355" s="2"/>
      <c r="S355" s="2"/>
      <c r="T355" s="2"/>
      <c r="U355" s="2"/>
      <c r="V355" s="2"/>
      <c r="W355" s="2"/>
      <c r="X355" s="2"/>
      <c r="Y355" s="2"/>
      <c r="Z355" s="2"/>
    </row>
    <row r="356" spans="1:26" ht="15.75" customHeight="1">
      <c r="A356" s="48"/>
      <c r="B356" s="48"/>
      <c r="C356" s="48"/>
      <c r="D356" s="48"/>
      <c r="E356" s="48"/>
      <c r="F356" s="48"/>
      <c r="G356" s="48"/>
      <c r="H356" s="48"/>
      <c r="I356" s="48"/>
      <c r="J356" s="48"/>
      <c r="K356" s="48"/>
      <c r="L356" s="48"/>
      <c r="M356" s="48"/>
      <c r="N356" s="48"/>
      <c r="O356" s="48"/>
      <c r="P356" s="2"/>
      <c r="Q356" s="2"/>
      <c r="R356" s="2"/>
      <c r="S356" s="2"/>
      <c r="T356" s="2"/>
      <c r="U356" s="2"/>
      <c r="V356" s="2"/>
      <c r="W356" s="2"/>
      <c r="X356" s="2"/>
      <c r="Y356" s="2"/>
      <c r="Z356" s="2"/>
    </row>
    <row r="357" spans="1:26" ht="15.75" customHeight="1">
      <c r="A357" s="48"/>
      <c r="B357" s="48"/>
      <c r="C357" s="48"/>
      <c r="D357" s="48"/>
      <c r="E357" s="48"/>
      <c r="F357" s="48"/>
      <c r="G357" s="48"/>
      <c r="H357" s="48"/>
      <c r="I357" s="48"/>
      <c r="J357" s="48"/>
      <c r="K357" s="48"/>
      <c r="L357" s="48"/>
      <c r="M357" s="48"/>
      <c r="N357" s="48"/>
      <c r="O357" s="48"/>
      <c r="P357" s="2"/>
      <c r="Q357" s="2"/>
      <c r="R357" s="2"/>
      <c r="S357" s="2"/>
      <c r="T357" s="2"/>
      <c r="U357" s="2"/>
      <c r="V357" s="2"/>
      <c r="W357" s="2"/>
      <c r="X357" s="2"/>
      <c r="Y357" s="2"/>
      <c r="Z357" s="2"/>
    </row>
    <row r="358" spans="1:26" ht="15.75" customHeight="1">
      <c r="A358" s="48"/>
      <c r="B358" s="48"/>
      <c r="C358" s="48"/>
      <c r="D358" s="48"/>
      <c r="E358" s="48"/>
      <c r="F358" s="48"/>
      <c r="G358" s="48"/>
      <c r="H358" s="48"/>
      <c r="I358" s="48"/>
      <c r="J358" s="48"/>
      <c r="K358" s="48"/>
      <c r="L358" s="48"/>
      <c r="M358" s="48"/>
      <c r="N358" s="48"/>
      <c r="O358" s="48"/>
      <c r="P358" s="2"/>
      <c r="Q358" s="2"/>
      <c r="R358" s="2"/>
      <c r="S358" s="2"/>
      <c r="T358" s="2"/>
      <c r="U358" s="2"/>
      <c r="V358" s="2"/>
      <c r="W358" s="2"/>
      <c r="X358" s="2"/>
      <c r="Y358" s="2"/>
      <c r="Z358" s="2"/>
    </row>
    <row r="359" spans="1:26" ht="15.75" customHeight="1">
      <c r="A359" s="48"/>
      <c r="B359" s="48"/>
      <c r="C359" s="48"/>
      <c r="D359" s="48"/>
      <c r="E359" s="48"/>
      <c r="F359" s="48"/>
      <c r="G359" s="48"/>
      <c r="H359" s="48"/>
      <c r="I359" s="48"/>
      <c r="J359" s="48"/>
      <c r="K359" s="48"/>
      <c r="L359" s="48"/>
      <c r="M359" s="48"/>
      <c r="N359" s="48"/>
      <c r="O359" s="48"/>
      <c r="P359" s="2"/>
      <c r="Q359" s="2"/>
      <c r="R359" s="2"/>
      <c r="S359" s="2"/>
      <c r="T359" s="2"/>
      <c r="U359" s="2"/>
      <c r="V359" s="2"/>
      <c r="W359" s="2"/>
      <c r="X359" s="2"/>
      <c r="Y359" s="2"/>
      <c r="Z359" s="2"/>
    </row>
    <row r="360" spans="1:26" ht="15.75" customHeight="1">
      <c r="A360" s="48"/>
      <c r="B360" s="48"/>
      <c r="C360" s="48"/>
      <c r="D360" s="48"/>
      <c r="E360" s="48"/>
      <c r="F360" s="48"/>
      <c r="G360" s="48"/>
      <c r="H360" s="48"/>
      <c r="I360" s="48"/>
      <c r="J360" s="48"/>
      <c r="K360" s="48"/>
      <c r="L360" s="48"/>
      <c r="M360" s="48"/>
      <c r="N360" s="48"/>
      <c r="O360" s="48"/>
      <c r="P360" s="2"/>
      <c r="Q360" s="2"/>
      <c r="R360" s="2"/>
      <c r="S360" s="2"/>
      <c r="T360" s="2"/>
      <c r="U360" s="2"/>
      <c r="V360" s="2"/>
      <c r="W360" s="2"/>
      <c r="X360" s="2"/>
      <c r="Y360" s="2"/>
      <c r="Z360" s="2"/>
    </row>
    <row r="361" spans="1:26" ht="15.75" customHeight="1">
      <c r="A361" s="48"/>
      <c r="B361" s="48"/>
      <c r="C361" s="48"/>
      <c r="D361" s="48"/>
      <c r="E361" s="48"/>
      <c r="F361" s="48"/>
      <c r="G361" s="48"/>
      <c r="H361" s="48"/>
      <c r="I361" s="48"/>
      <c r="J361" s="48"/>
      <c r="K361" s="48"/>
      <c r="L361" s="48"/>
      <c r="M361" s="48"/>
      <c r="N361" s="48"/>
      <c r="O361" s="48"/>
      <c r="P361" s="2"/>
      <c r="Q361" s="2"/>
      <c r="R361" s="2"/>
      <c r="S361" s="2"/>
      <c r="T361" s="2"/>
      <c r="U361" s="2"/>
      <c r="V361" s="2"/>
      <c r="W361" s="2"/>
      <c r="X361" s="2"/>
      <c r="Y361" s="2"/>
      <c r="Z361" s="2"/>
    </row>
    <row r="362" spans="1:26" ht="15.75" customHeight="1">
      <c r="A362" s="48"/>
      <c r="B362" s="48"/>
      <c r="C362" s="48"/>
      <c r="D362" s="48"/>
      <c r="E362" s="48"/>
      <c r="F362" s="48"/>
      <c r="G362" s="48"/>
      <c r="H362" s="48"/>
      <c r="I362" s="48"/>
      <c r="J362" s="48"/>
      <c r="K362" s="48"/>
      <c r="L362" s="48"/>
      <c r="M362" s="48"/>
      <c r="N362" s="48"/>
      <c r="O362" s="48"/>
      <c r="P362" s="2"/>
      <c r="Q362" s="2"/>
      <c r="R362" s="2"/>
      <c r="S362" s="2"/>
      <c r="T362" s="2"/>
      <c r="U362" s="2"/>
      <c r="V362" s="2"/>
      <c r="W362" s="2"/>
      <c r="X362" s="2"/>
      <c r="Y362" s="2"/>
      <c r="Z362" s="2"/>
    </row>
    <row r="363" spans="1:26" ht="15.75" customHeight="1">
      <c r="A363" s="48"/>
      <c r="B363" s="48"/>
      <c r="C363" s="48"/>
      <c r="D363" s="48"/>
      <c r="E363" s="48"/>
      <c r="F363" s="48"/>
      <c r="G363" s="48"/>
      <c r="H363" s="48"/>
      <c r="I363" s="48"/>
      <c r="J363" s="48"/>
      <c r="K363" s="48"/>
      <c r="L363" s="48"/>
      <c r="M363" s="48"/>
      <c r="N363" s="48"/>
      <c r="O363" s="48"/>
      <c r="P363" s="2"/>
      <c r="Q363" s="2"/>
      <c r="R363" s="2"/>
      <c r="S363" s="2"/>
      <c r="T363" s="2"/>
      <c r="U363" s="2"/>
      <c r="V363" s="2"/>
      <c r="W363" s="2"/>
      <c r="X363" s="2"/>
      <c r="Y363" s="2"/>
      <c r="Z363" s="2"/>
    </row>
    <row r="364" spans="1:26" ht="15.75" customHeight="1">
      <c r="A364" s="48"/>
      <c r="B364" s="48"/>
      <c r="C364" s="48"/>
      <c r="D364" s="48"/>
      <c r="E364" s="48"/>
      <c r="F364" s="48"/>
      <c r="G364" s="48"/>
      <c r="H364" s="48"/>
      <c r="I364" s="48"/>
      <c r="J364" s="48"/>
      <c r="K364" s="48"/>
      <c r="L364" s="48"/>
      <c r="M364" s="48"/>
      <c r="N364" s="48"/>
      <c r="O364" s="48"/>
      <c r="P364" s="2"/>
      <c r="Q364" s="2"/>
      <c r="R364" s="2"/>
      <c r="S364" s="2"/>
      <c r="T364" s="2"/>
      <c r="U364" s="2"/>
      <c r="V364" s="2"/>
      <c r="W364" s="2"/>
      <c r="X364" s="2"/>
      <c r="Y364" s="2"/>
      <c r="Z364" s="2"/>
    </row>
    <row r="365" spans="1:26" ht="15.75" customHeight="1">
      <c r="A365" s="48"/>
      <c r="B365" s="48"/>
      <c r="C365" s="48"/>
      <c r="D365" s="48"/>
      <c r="E365" s="48"/>
      <c r="F365" s="48"/>
      <c r="G365" s="48"/>
      <c r="H365" s="48"/>
      <c r="I365" s="48"/>
      <c r="J365" s="48"/>
      <c r="K365" s="48"/>
      <c r="L365" s="48"/>
      <c r="M365" s="48"/>
      <c r="N365" s="48"/>
      <c r="O365" s="48"/>
      <c r="P365" s="2"/>
      <c r="Q365" s="2"/>
      <c r="R365" s="2"/>
      <c r="S365" s="2"/>
      <c r="T365" s="2"/>
      <c r="U365" s="2"/>
      <c r="V365" s="2"/>
      <c r="W365" s="2"/>
      <c r="X365" s="2"/>
      <c r="Y365" s="2"/>
      <c r="Z365" s="2"/>
    </row>
    <row r="366" spans="1:26" ht="15.75" customHeight="1">
      <c r="A366" s="48"/>
      <c r="B366" s="48"/>
      <c r="C366" s="48"/>
      <c r="D366" s="48"/>
      <c r="E366" s="48"/>
      <c r="F366" s="48"/>
      <c r="G366" s="48"/>
      <c r="H366" s="48"/>
      <c r="I366" s="48"/>
      <c r="J366" s="48"/>
      <c r="K366" s="48"/>
      <c r="L366" s="48"/>
      <c r="M366" s="48"/>
      <c r="N366" s="48"/>
      <c r="O366" s="48"/>
      <c r="P366" s="2"/>
      <c r="Q366" s="2"/>
      <c r="R366" s="2"/>
      <c r="S366" s="2"/>
      <c r="T366" s="2"/>
      <c r="U366" s="2"/>
      <c r="V366" s="2"/>
      <c r="W366" s="2"/>
      <c r="X366" s="2"/>
      <c r="Y366" s="2"/>
      <c r="Z366" s="2"/>
    </row>
    <row r="367" spans="1:26"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sheetProtection algorithmName="SHA-512" hashValue="UmgFsMz9Q/khYU/E6/a4NpPnLEa9ts13pwDp1sqr+dfvkFMct9Go9cQCIAKayUYBfxxwJ5b7LxTWKvHS9UIpLg==" saltValue="LoJEWfHfmeCIfrz7U56yaA==" spinCount="100000" sheet="1" objects="1" scenarios="1" formatCells="0" formatColumns="0" formatRows="0" sort="0" autoFilter="0" pivotTables="0"/>
  <mergeCells count="126">
    <mergeCell ref="F290:H290"/>
    <mergeCell ref="A304:D304"/>
    <mergeCell ref="A305:B305"/>
    <mergeCell ref="C305:D305"/>
    <mergeCell ref="C306:D306"/>
    <mergeCell ref="A310:B310"/>
    <mergeCell ref="A313:D313"/>
    <mergeCell ref="A328:C328"/>
    <mergeCell ref="A331:C331"/>
    <mergeCell ref="A326:A327"/>
    <mergeCell ref="F247:H247"/>
    <mergeCell ref="B248:C248"/>
    <mergeCell ref="B256:C256"/>
    <mergeCell ref="A257:B257"/>
    <mergeCell ref="A261:D261"/>
    <mergeCell ref="C262:D262"/>
    <mergeCell ref="C263:D263"/>
    <mergeCell ref="C264:D264"/>
    <mergeCell ref="A265:B265"/>
    <mergeCell ref="C265:D265"/>
    <mergeCell ref="A75:B75"/>
    <mergeCell ref="A86:B86"/>
    <mergeCell ref="A88:D88"/>
    <mergeCell ref="C266:D266"/>
    <mergeCell ref="A266:B266"/>
    <mergeCell ref="A271:D271"/>
    <mergeCell ref="C272:D272"/>
    <mergeCell ref="A42:C42"/>
    <mergeCell ref="A52:B52"/>
    <mergeCell ref="A54:C54"/>
    <mergeCell ref="A64:B64"/>
    <mergeCell ref="A66:C66"/>
    <mergeCell ref="A77:C77"/>
    <mergeCell ref="C217:D217"/>
    <mergeCell ref="C218:D218"/>
    <mergeCell ref="C219:D219"/>
    <mergeCell ref="A212:B212"/>
    <mergeCell ref="C212:D212"/>
    <mergeCell ref="A215:D215"/>
    <mergeCell ref="A216:B216"/>
    <mergeCell ref="C216:D216"/>
    <mergeCell ref="A150:B150"/>
    <mergeCell ref="A152:D152"/>
    <mergeCell ref="A162:D162"/>
    <mergeCell ref="A33:E33"/>
    <mergeCell ref="A34:D34"/>
    <mergeCell ref="A35:D35"/>
    <mergeCell ref="A36:D36"/>
    <mergeCell ref="A37:D37"/>
    <mergeCell ref="A38:D38"/>
    <mergeCell ref="A39:D39"/>
    <mergeCell ref="A40:E40"/>
    <mergeCell ref="A41:C41"/>
    <mergeCell ref="A22:D22"/>
    <mergeCell ref="A23:D23"/>
    <mergeCell ref="A24:D24"/>
    <mergeCell ref="A25:D25"/>
    <mergeCell ref="A26:D26"/>
    <mergeCell ref="A28:C28"/>
    <mergeCell ref="A29:C29"/>
    <mergeCell ref="A30:C30"/>
    <mergeCell ref="A31:C31"/>
    <mergeCell ref="B14:C14"/>
    <mergeCell ref="D14:E14"/>
    <mergeCell ref="B15:C15"/>
    <mergeCell ref="D15:E15"/>
    <mergeCell ref="D16:E16"/>
    <mergeCell ref="B16:C16"/>
    <mergeCell ref="B17:C17"/>
    <mergeCell ref="D17:E17"/>
    <mergeCell ref="A19:E19"/>
    <mergeCell ref="A2:E2"/>
    <mergeCell ref="A3:E3"/>
    <mergeCell ref="A5:E5"/>
    <mergeCell ref="A6:B6"/>
    <mergeCell ref="C6:E6"/>
    <mergeCell ref="A7:E8"/>
    <mergeCell ref="B10:E10"/>
    <mergeCell ref="B11:E11"/>
    <mergeCell ref="A13:E13"/>
    <mergeCell ref="A207:B207"/>
    <mergeCell ref="C207:D207"/>
    <mergeCell ref="C208:D208"/>
    <mergeCell ref="C209:D209"/>
    <mergeCell ref="C210:D210"/>
    <mergeCell ref="A211:B211"/>
    <mergeCell ref="C211:D211"/>
    <mergeCell ref="A344:B344"/>
    <mergeCell ref="C307:D307"/>
    <mergeCell ref="C308:D308"/>
    <mergeCell ref="C309:D309"/>
    <mergeCell ref="C310:D310"/>
    <mergeCell ref="B278:C278"/>
    <mergeCell ref="B290:C290"/>
    <mergeCell ref="A342:B342"/>
    <mergeCell ref="A220:B220"/>
    <mergeCell ref="C220:D220"/>
    <mergeCell ref="A221:B221"/>
    <mergeCell ref="C221:D221"/>
    <mergeCell ref="A234:D234"/>
    <mergeCell ref="A246:D246"/>
    <mergeCell ref="A223:C223"/>
    <mergeCell ref="A89:D89"/>
    <mergeCell ref="A100:D100"/>
    <mergeCell ref="A101:D101"/>
    <mergeCell ref="A102:D102"/>
    <mergeCell ref="A99:B99"/>
    <mergeCell ref="A112:B112"/>
    <mergeCell ref="A196:C196"/>
    <mergeCell ref="A204:B204"/>
    <mergeCell ref="A206:D206"/>
    <mergeCell ref="A184:B184"/>
    <mergeCell ref="A186:C186"/>
    <mergeCell ref="A194:B194"/>
    <mergeCell ref="A114:D114"/>
    <mergeCell ref="A120:B120"/>
    <mergeCell ref="A122:D122"/>
    <mergeCell ref="A128:B128"/>
    <mergeCell ref="A130:D130"/>
    <mergeCell ref="A134:B134"/>
    <mergeCell ref="A136:D136"/>
    <mergeCell ref="A140:B140"/>
    <mergeCell ref="A142:D142"/>
    <mergeCell ref="A160:B160"/>
    <mergeCell ref="A172:B172"/>
    <mergeCell ref="A174:D174"/>
  </mergeCells>
  <dataValidations disablePrompts="1" count="1">
    <dataValidation type="list" allowBlank="1" showInputMessage="1" showErrorMessage="1" sqref="C236">
      <formula1>$I$227:$I$229</formula1>
    </dataValidation>
  </dataValidations>
  <pageMargins left="0.31496062992125984" right="0.31496062992125984" top="0.78740157480314965" bottom="0.78740157480314965" header="0" footer="0"/>
  <pageSetup paperSize="9" fitToHeight="0" orientation="portrait"/>
  <tableParts count="2">
    <tablePart r:id="rId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8">
    <tabColor rgb="FF8DB3E2"/>
    <pageSetUpPr fitToPage="1"/>
  </sheetPr>
  <dimension ref="A1:Z1000"/>
  <sheetViews>
    <sheetView showGridLines="0" topLeftCell="A7" workbookViewId="0">
      <selection activeCell="F15" sqref="F15"/>
    </sheetView>
  </sheetViews>
  <sheetFormatPr defaultColWidth="14.42578125" defaultRowHeight="15" customHeight="1"/>
  <cols>
    <col min="1" max="1" width="30.7109375" customWidth="1"/>
    <col min="2" max="2" width="34.42578125" customWidth="1"/>
    <col min="3" max="4" width="31.5703125" customWidth="1"/>
    <col min="5" max="5" width="33.7109375" customWidth="1"/>
    <col min="6" max="6" width="18.140625" customWidth="1"/>
    <col min="7" max="10" width="9.140625" customWidth="1"/>
    <col min="11" max="26" width="8.7109375" customWidth="1"/>
  </cols>
  <sheetData>
    <row r="1" spans="1:26">
      <c r="A1" s="1"/>
      <c r="B1" s="2"/>
      <c r="C1" s="2"/>
      <c r="D1" s="2"/>
      <c r="E1" s="2"/>
      <c r="F1" s="2"/>
      <c r="G1" s="2"/>
      <c r="H1" s="2"/>
      <c r="I1" s="2"/>
      <c r="J1" s="2"/>
      <c r="K1" s="2"/>
      <c r="L1" s="2"/>
      <c r="M1" s="2"/>
      <c r="N1" s="2"/>
      <c r="O1" s="2"/>
      <c r="P1" s="2"/>
      <c r="Q1" s="2"/>
      <c r="R1" s="2"/>
      <c r="S1" s="2"/>
      <c r="T1" s="2"/>
      <c r="U1" s="2"/>
      <c r="V1" s="2"/>
      <c r="W1" s="2"/>
      <c r="X1" s="2"/>
      <c r="Y1" s="2"/>
      <c r="Z1" s="2"/>
    </row>
    <row r="2" spans="1:26" ht="48" customHeight="1">
      <c r="A2" s="207" t="s">
        <v>292</v>
      </c>
      <c r="B2" s="183"/>
      <c r="C2" s="183"/>
      <c r="D2" s="183"/>
      <c r="E2" s="180"/>
      <c r="F2" s="3"/>
      <c r="G2" s="3"/>
      <c r="H2" s="3"/>
      <c r="I2" s="3"/>
      <c r="J2" s="2"/>
      <c r="K2" s="2"/>
      <c r="L2" s="2"/>
      <c r="M2" s="2"/>
      <c r="N2" s="2"/>
      <c r="O2" s="2"/>
      <c r="P2" s="2"/>
      <c r="Q2" s="2"/>
      <c r="R2" s="2"/>
      <c r="S2" s="2"/>
      <c r="T2" s="2"/>
      <c r="U2" s="2"/>
      <c r="V2" s="2"/>
      <c r="W2" s="2"/>
      <c r="X2" s="2"/>
      <c r="Y2" s="2"/>
      <c r="Z2" s="2"/>
    </row>
    <row r="3" spans="1:26" ht="21.75" customHeight="1">
      <c r="A3" s="179" t="s">
        <v>1</v>
      </c>
      <c r="B3" s="183"/>
      <c r="C3" s="183"/>
      <c r="D3" s="183"/>
      <c r="E3" s="180"/>
      <c r="F3" s="2"/>
      <c r="G3" s="2"/>
      <c r="H3" s="2"/>
      <c r="I3" s="2"/>
      <c r="J3" s="2"/>
      <c r="K3" s="2"/>
      <c r="L3" s="2"/>
      <c r="M3" s="2"/>
      <c r="N3" s="2"/>
      <c r="O3" s="2"/>
      <c r="P3" s="2"/>
      <c r="Q3" s="2"/>
      <c r="R3" s="2"/>
      <c r="S3" s="2"/>
      <c r="T3" s="2"/>
      <c r="U3" s="2"/>
      <c r="V3" s="2"/>
      <c r="W3" s="2"/>
      <c r="X3" s="2"/>
      <c r="Y3" s="2"/>
      <c r="Z3" s="2"/>
    </row>
    <row r="4" spans="1:26" ht="21.75" customHeight="1">
      <c r="A4" s="4"/>
      <c r="B4" s="4"/>
      <c r="C4" s="4"/>
      <c r="D4" s="4"/>
      <c r="E4" s="4"/>
      <c r="F4" s="2"/>
      <c r="G4" s="2"/>
      <c r="H4" s="2"/>
      <c r="I4" s="2"/>
      <c r="J4" s="2"/>
      <c r="K4" s="2"/>
      <c r="L4" s="2"/>
      <c r="M4" s="2"/>
      <c r="N4" s="2"/>
      <c r="O4" s="2"/>
      <c r="P4" s="2"/>
      <c r="Q4" s="2"/>
      <c r="R4" s="2"/>
      <c r="S4" s="2"/>
      <c r="T4" s="2"/>
      <c r="U4" s="2"/>
      <c r="V4" s="2"/>
      <c r="W4" s="2"/>
      <c r="X4" s="2"/>
      <c r="Y4" s="2"/>
      <c r="Z4" s="2"/>
    </row>
    <row r="5" spans="1:26" ht="21.75" customHeight="1">
      <c r="A5" s="208" t="s">
        <v>2</v>
      </c>
      <c r="B5" s="183"/>
      <c r="C5" s="183"/>
      <c r="D5" s="183"/>
      <c r="E5" s="180"/>
      <c r="F5" s="2"/>
      <c r="G5" s="2"/>
      <c r="H5" s="2"/>
      <c r="I5" s="2"/>
      <c r="J5" s="2"/>
      <c r="K5" s="2"/>
      <c r="L5" s="2"/>
      <c r="M5" s="2"/>
      <c r="N5" s="2"/>
      <c r="O5" s="2"/>
      <c r="P5" s="2"/>
      <c r="Q5" s="2"/>
      <c r="R5" s="2"/>
      <c r="S5" s="2"/>
      <c r="T5" s="2"/>
      <c r="U5" s="2"/>
      <c r="V5" s="2"/>
      <c r="W5" s="2"/>
      <c r="X5" s="2"/>
      <c r="Y5" s="2"/>
      <c r="Z5" s="2"/>
    </row>
    <row r="6" spans="1:26" ht="21.75" customHeight="1">
      <c r="A6" s="208" t="s">
        <v>274</v>
      </c>
      <c r="B6" s="180"/>
      <c r="C6" s="232" t="s">
        <v>293</v>
      </c>
      <c r="D6" s="233"/>
      <c r="E6" s="234"/>
      <c r="F6" s="2"/>
      <c r="G6" s="2"/>
      <c r="H6" s="2"/>
      <c r="I6" s="2"/>
      <c r="J6" s="2"/>
      <c r="K6" s="2"/>
      <c r="L6" s="2"/>
      <c r="M6" s="2"/>
      <c r="N6" s="2"/>
      <c r="O6" s="2"/>
      <c r="P6" s="2"/>
      <c r="Q6" s="2"/>
      <c r="R6" s="2"/>
      <c r="S6" s="2"/>
      <c r="T6" s="2"/>
      <c r="U6" s="2"/>
      <c r="V6" s="2"/>
      <c r="W6" s="2"/>
      <c r="X6" s="2"/>
      <c r="Y6" s="2"/>
      <c r="Z6" s="2"/>
    </row>
    <row r="7" spans="1:26" ht="24" customHeight="1">
      <c r="A7" s="235" t="s">
        <v>633</v>
      </c>
      <c r="B7" s="236"/>
      <c r="C7" s="236"/>
      <c r="D7" s="236"/>
      <c r="E7" s="237"/>
      <c r="F7" s="2"/>
      <c r="G7" s="2"/>
      <c r="H7" s="2"/>
      <c r="I7" s="2"/>
      <c r="J7" s="2"/>
      <c r="K7" s="2"/>
      <c r="L7" s="2"/>
      <c r="M7" s="2"/>
      <c r="N7" s="2"/>
      <c r="O7" s="2"/>
      <c r="P7" s="2"/>
      <c r="Q7" s="2"/>
      <c r="R7" s="2"/>
      <c r="S7" s="2"/>
      <c r="T7" s="2"/>
      <c r="U7" s="2"/>
      <c r="V7" s="2"/>
      <c r="W7" s="2"/>
      <c r="X7" s="2"/>
      <c r="Y7" s="2"/>
      <c r="Z7" s="2"/>
    </row>
    <row r="8" spans="1:26" ht="66" customHeight="1">
      <c r="A8" s="238"/>
      <c r="B8" s="239"/>
      <c r="C8" s="239"/>
      <c r="D8" s="239"/>
      <c r="E8" s="240"/>
      <c r="F8" s="2"/>
      <c r="G8" s="2"/>
      <c r="H8" s="2"/>
      <c r="I8" s="2"/>
      <c r="J8" s="2"/>
      <c r="K8" s="2"/>
      <c r="L8" s="2"/>
      <c r="M8" s="2"/>
      <c r="N8" s="2"/>
      <c r="O8" s="2"/>
      <c r="P8" s="2"/>
      <c r="Q8" s="2"/>
      <c r="R8" s="2"/>
      <c r="S8" s="2"/>
      <c r="T8" s="2"/>
      <c r="U8" s="2"/>
      <c r="V8" s="2"/>
      <c r="W8" s="2"/>
      <c r="X8" s="2"/>
      <c r="Y8" s="2"/>
      <c r="Z8" s="2"/>
    </row>
    <row r="9" spans="1:26" ht="21.75" customHeight="1">
      <c r="A9" s="4"/>
      <c r="B9" s="4"/>
      <c r="C9" s="4"/>
      <c r="D9" s="4"/>
      <c r="E9" s="4"/>
      <c r="F9" s="2"/>
      <c r="G9" s="2"/>
      <c r="H9" s="2"/>
      <c r="I9" s="2"/>
      <c r="J9" s="2"/>
      <c r="K9" s="2"/>
      <c r="L9" s="2"/>
      <c r="M9" s="2"/>
      <c r="N9" s="2"/>
      <c r="O9" s="2"/>
      <c r="P9" s="2"/>
      <c r="Q9" s="2"/>
      <c r="R9" s="2"/>
      <c r="S9" s="2"/>
      <c r="T9" s="2"/>
      <c r="U9" s="2"/>
      <c r="V9" s="2"/>
      <c r="W9" s="2"/>
      <c r="X9" s="2"/>
      <c r="Y9" s="2"/>
      <c r="Z9" s="2"/>
    </row>
    <row r="10" spans="1:26" ht="28.5" customHeight="1">
      <c r="A10" s="5" t="s">
        <v>5</v>
      </c>
      <c r="B10" s="215"/>
      <c r="C10" s="242"/>
      <c r="D10" s="242"/>
      <c r="E10" s="217"/>
      <c r="F10" s="2"/>
      <c r="G10" s="2"/>
      <c r="H10" s="2"/>
      <c r="I10" s="2"/>
      <c r="J10" s="2"/>
      <c r="K10" s="2"/>
      <c r="L10" s="2"/>
      <c r="M10" s="2"/>
      <c r="N10" s="2"/>
      <c r="O10" s="2"/>
      <c r="P10" s="2"/>
      <c r="Q10" s="2"/>
      <c r="R10" s="2"/>
      <c r="S10" s="2"/>
      <c r="T10" s="2"/>
      <c r="U10" s="2"/>
      <c r="V10" s="2"/>
      <c r="W10" s="2"/>
      <c r="X10" s="2"/>
      <c r="Y10" s="2"/>
      <c r="Z10" s="2"/>
    </row>
    <row r="11" spans="1:26" ht="28.5" customHeight="1">
      <c r="A11" s="5" t="s">
        <v>6</v>
      </c>
      <c r="B11" s="215"/>
      <c r="C11" s="242"/>
      <c r="D11" s="242"/>
      <c r="E11" s="217"/>
      <c r="F11" s="2"/>
      <c r="G11" s="2"/>
      <c r="H11" s="2"/>
      <c r="I11" s="2"/>
      <c r="J11" s="2"/>
      <c r="K11" s="2"/>
      <c r="L11" s="2"/>
      <c r="M11" s="2"/>
      <c r="N11" s="2"/>
      <c r="O11" s="2"/>
      <c r="P11" s="2"/>
      <c r="Q11" s="2"/>
      <c r="R11" s="2"/>
      <c r="S11" s="2"/>
      <c r="T11" s="2"/>
      <c r="U11" s="2"/>
      <c r="V11" s="2"/>
      <c r="W11" s="2"/>
      <c r="X11" s="2"/>
      <c r="Y11" s="2"/>
      <c r="Z11" s="2"/>
    </row>
    <row r="12" spans="1:26">
      <c r="A12" s="6"/>
      <c r="B12" s="6"/>
      <c r="C12" s="6"/>
      <c r="D12" s="2"/>
      <c r="E12" s="2"/>
      <c r="F12" s="2"/>
      <c r="G12" s="2"/>
      <c r="H12" s="2"/>
      <c r="I12" s="2"/>
      <c r="J12" s="2"/>
      <c r="K12" s="2"/>
      <c r="L12" s="2"/>
      <c r="M12" s="2"/>
      <c r="N12" s="2"/>
      <c r="O12" s="2"/>
      <c r="P12" s="2"/>
      <c r="Q12" s="2"/>
      <c r="R12" s="2"/>
      <c r="S12" s="2"/>
      <c r="T12" s="2"/>
      <c r="U12" s="2"/>
      <c r="V12" s="2"/>
      <c r="W12" s="2"/>
      <c r="X12" s="2"/>
      <c r="Y12" s="2"/>
      <c r="Z12" s="2"/>
    </row>
    <row r="13" spans="1:26" ht="24" customHeight="1">
      <c r="A13" s="179" t="s">
        <v>7</v>
      </c>
      <c r="B13" s="183"/>
      <c r="C13" s="183"/>
      <c r="D13" s="183"/>
      <c r="E13" s="180"/>
      <c r="F13" s="2"/>
      <c r="G13" s="2"/>
      <c r="H13" s="2"/>
      <c r="I13" s="2"/>
      <c r="J13" s="2"/>
      <c r="K13" s="2"/>
      <c r="L13" s="2"/>
      <c r="M13" s="2"/>
      <c r="N13" s="2"/>
      <c r="O13" s="2"/>
      <c r="P13" s="2"/>
      <c r="Q13" s="2"/>
      <c r="R13" s="2"/>
      <c r="S13" s="2"/>
      <c r="T13" s="2"/>
      <c r="U13" s="2"/>
      <c r="V13" s="2"/>
      <c r="W13" s="2"/>
      <c r="X13" s="2"/>
      <c r="Y13" s="2"/>
      <c r="Z13" s="2"/>
    </row>
    <row r="14" spans="1:26" ht="24" customHeight="1">
      <c r="A14" s="7" t="s">
        <v>8</v>
      </c>
      <c r="B14" s="218" t="s">
        <v>9</v>
      </c>
      <c r="C14" s="180"/>
      <c r="D14" s="219" t="s">
        <v>10</v>
      </c>
      <c r="E14" s="217"/>
      <c r="F14" s="2"/>
      <c r="G14" s="2"/>
      <c r="H14" s="2"/>
      <c r="I14" s="2"/>
      <c r="J14" s="2"/>
      <c r="K14" s="2"/>
      <c r="L14" s="2"/>
      <c r="M14" s="2"/>
      <c r="N14" s="2"/>
      <c r="O14" s="2"/>
      <c r="P14" s="2"/>
      <c r="Q14" s="2"/>
      <c r="R14" s="2"/>
      <c r="S14" s="2"/>
      <c r="T14" s="2"/>
      <c r="U14" s="2"/>
      <c r="V14" s="2"/>
      <c r="W14" s="2"/>
      <c r="X14" s="2"/>
      <c r="Y14" s="2"/>
      <c r="Z14" s="2"/>
    </row>
    <row r="15" spans="1:26" ht="24" customHeight="1">
      <c r="A15" s="7" t="s">
        <v>11</v>
      </c>
      <c r="B15" s="218" t="s">
        <v>12</v>
      </c>
      <c r="C15" s="180"/>
      <c r="D15" s="219"/>
      <c r="E15" s="217"/>
      <c r="F15" s="2"/>
      <c r="G15" s="2"/>
      <c r="H15" s="2"/>
      <c r="I15" s="2"/>
      <c r="J15" s="2"/>
      <c r="K15" s="2"/>
      <c r="L15" s="2"/>
      <c r="M15" s="2"/>
      <c r="N15" s="2"/>
      <c r="O15" s="2"/>
      <c r="P15" s="2"/>
      <c r="Q15" s="2"/>
      <c r="R15" s="2"/>
      <c r="S15" s="2"/>
      <c r="T15" s="2"/>
      <c r="U15" s="2"/>
      <c r="V15" s="2"/>
      <c r="W15" s="2"/>
      <c r="X15" s="2"/>
      <c r="Y15" s="2"/>
      <c r="Z15" s="2"/>
    </row>
    <row r="16" spans="1:26" ht="24" customHeight="1">
      <c r="A16" s="7" t="s">
        <v>13</v>
      </c>
      <c r="B16" s="218" t="s">
        <v>14</v>
      </c>
      <c r="C16" s="180"/>
      <c r="D16" s="219" t="s">
        <v>15</v>
      </c>
      <c r="E16" s="217"/>
      <c r="F16" s="2"/>
      <c r="G16" s="2"/>
      <c r="H16" s="2"/>
      <c r="I16" s="2"/>
      <c r="J16" s="2"/>
      <c r="K16" s="2"/>
      <c r="L16" s="2"/>
      <c r="M16" s="2"/>
      <c r="N16" s="2"/>
      <c r="O16" s="2"/>
      <c r="P16" s="2"/>
      <c r="Q16" s="2"/>
      <c r="R16" s="2"/>
      <c r="S16" s="2"/>
      <c r="T16" s="2"/>
      <c r="U16" s="2"/>
      <c r="V16" s="2"/>
      <c r="W16" s="2"/>
      <c r="X16" s="2"/>
      <c r="Y16" s="2"/>
      <c r="Z16" s="2"/>
    </row>
    <row r="17" spans="1:26" ht="24" customHeight="1">
      <c r="A17" s="7" t="s">
        <v>16</v>
      </c>
      <c r="B17" s="218" t="s">
        <v>17</v>
      </c>
      <c r="C17" s="180"/>
      <c r="D17" s="220"/>
      <c r="E17" s="221"/>
      <c r="F17" s="2"/>
      <c r="G17" s="2"/>
      <c r="H17" s="2"/>
      <c r="I17" s="2"/>
      <c r="J17" s="2"/>
      <c r="K17" s="2"/>
      <c r="L17" s="2"/>
      <c r="M17" s="2"/>
      <c r="N17" s="2"/>
      <c r="O17" s="2"/>
      <c r="P17" s="2"/>
      <c r="Q17" s="2"/>
      <c r="R17" s="2"/>
      <c r="S17" s="2"/>
      <c r="T17" s="2"/>
      <c r="U17" s="2"/>
      <c r="V17" s="2"/>
      <c r="W17" s="2"/>
      <c r="X17" s="2"/>
      <c r="Y17" s="2"/>
      <c r="Z17" s="2"/>
    </row>
    <row r="18" spans="1:26">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c r="A19" s="179" t="s">
        <v>294</v>
      </c>
      <c r="B19" s="183"/>
      <c r="C19" s="183"/>
      <c r="D19" s="183"/>
      <c r="E19" s="180"/>
      <c r="F19" s="2"/>
      <c r="G19" s="2"/>
      <c r="H19" s="2"/>
      <c r="I19" s="2"/>
      <c r="J19" s="2"/>
      <c r="K19" s="2"/>
      <c r="L19" s="2"/>
      <c r="M19" s="2"/>
      <c r="N19" s="2"/>
      <c r="O19" s="2"/>
      <c r="P19" s="2"/>
      <c r="Q19" s="2"/>
      <c r="R19" s="2"/>
      <c r="S19" s="2"/>
      <c r="T19" s="2"/>
      <c r="U19" s="2"/>
      <c r="V19" s="2"/>
      <c r="W19" s="2"/>
      <c r="X19" s="2"/>
      <c r="Y19" s="2"/>
      <c r="Z19" s="2"/>
    </row>
    <row r="20" spans="1:26" ht="27.75" customHeight="1">
      <c r="A20" s="8" t="s">
        <v>19</v>
      </c>
      <c r="B20" s="8" t="s">
        <v>20</v>
      </c>
      <c r="C20" s="8" t="s">
        <v>21</v>
      </c>
      <c r="D20" s="8" t="s">
        <v>22</v>
      </c>
      <c r="E20" s="8" t="s">
        <v>23</v>
      </c>
      <c r="F20" s="2"/>
      <c r="G20" s="2"/>
      <c r="H20" s="2"/>
      <c r="I20" s="2"/>
      <c r="J20" s="2"/>
      <c r="K20" s="2"/>
      <c r="L20" s="2"/>
      <c r="M20" s="2"/>
      <c r="N20" s="2"/>
      <c r="O20" s="2"/>
      <c r="P20" s="2"/>
      <c r="Q20" s="2"/>
      <c r="R20" s="2"/>
      <c r="S20" s="2"/>
      <c r="T20" s="2"/>
      <c r="U20" s="2"/>
      <c r="V20" s="2"/>
      <c r="W20" s="2"/>
      <c r="X20" s="2"/>
      <c r="Y20" s="2"/>
      <c r="Z20" s="2"/>
    </row>
    <row r="21" spans="1:26" ht="27.75" customHeight="1">
      <c r="A21" s="9" t="s">
        <v>24</v>
      </c>
      <c r="B21" s="10">
        <v>40</v>
      </c>
      <c r="C21" s="10">
        <v>40</v>
      </c>
      <c r="D21" s="10">
        <v>0</v>
      </c>
      <c r="E21" s="11">
        <v>40</v>
      </c>
      <c r="F21" s="2"/>
      <c r="G21" s="2"/>
      <c r="H21" s="2"/>
      <c r="I21" s="2"/>
      <c r="J21" s="2"/>
      <c r="K21" s="2"/>
      <c r="L21" s="2"/>
      <c r="M21" s="2"/>
      <c r="N21" s="2"/>
      <c r="O21" s="2"/>
      <c r="P21" s="2"/>
      <c r="Q21" s="2"/>
      <c r="R21" s="2"/>
      <c r="S21" s="2"/>
      <c r="T21" s="2"/>
      <c r="U21" s="2"/>
      <c r="V21" s="2"/>
      <c r="W21" s="2"/>
      <c r="X21" s="2"/>
      <c r="Y21" s="2"/>
      <c r="Z21" s="2"/>
    </row>
    <row r="22" spans="1:26" ht="17.25" customHeight="1">
      <c r="A22" s="222" t="s">
        <v>295</v>
      </c>
      <c r="B22" s="183"/>
      <c r="C22" s="183"/>
      <c r="D22" s="180"/>
      <c r="E22" s="12">
        <v>200</v>
      </c>
      <c r="F22" s="2"/>
      <c r="G22" s="2"/>
      <c r="H22" s="2"/>
      <c r="I22" s="2"/>
      <c r="J22" s="2"/>
      <c r="K22" s="2"/>
      <c r="L22" s="2"/>
      <c r="M22" s="2"/>
      <c r="N22" s="2"/>
      <c r="O22" s="2"/>
      <c r="P22" s="2"/>
      <c r="Q22" s="2"/>
      <c r="R22" s="2"/>
      <c r="S22" s="2"/>
      <c r="T22" s="2"/>
      <c r="U22" s="2"/>
      <c r="V22" s="2"/>
      <c r="W22" s="2"/>
      <c r="X22" s="2"/>
      <c r="Y22" s="2"/>
      <c r="Z22" s="2"/>
    </row>
    <row r="23" spans="1:26" ht="17.25" customHeight="1">
      <c r="A23" s="218" t="s">
        <v>26</v>
      </c>
      <c r="B23" s="183"/>
      <c r="C23" s="183"/>
      <c r="D23" s="180"/>
      <c r="E23" s="14">
        <v>194.2</v>
      </c>
      <c r="F23" s="2"/>
      <c r="G23" s="2"/>
      <c r="H23" s="2"/>
      <c r="I23" s="2"/>
      <c r="J23" s="2"/>
      <c r="K23" s="2"/>
      <c r="L23" s="2"/>
      <c r="M23" s="2"/>
      <c r="N23" s="2"/>
      <c r="O23" s="2"/>
      <c r="P23" s="2"/>
      <c r="Q23" s="2"/>
      <c r="R23" s="2"/>
      <c r="S23" s="2"/>
      <c r="T23" s="2"/>
      <c r="U23" s="2"/>
      <c r="V23" s="2"/>
      <c r="W23" s="2"/>
      <c r="X23" s="2"/>
      <c r="Y23" s="2"/>
      <c r="Z23" s="2"/>
    </row>
    <row r="24" spans="1:26" ht="17.25" customHeight="1">
      <c r="A24" s="218" t="s">
        <v>27</v>
      </c>
      <c r="B24" s="183"/>
      <c r="C24" s="183"/>
      <c r="D24" s="180"/>
      <c r="E24" s="14">
        <v>24.24</v>
      </c>
      <c r="F24" s="2"/>
      <c r="G24" s="2"/>
      <c r="H24" s="2"/>
      <c r="I24" s="2"/>
      <c r="J24" s="2"/>
      <c r="K24" s="2"/>
      <c r="L24" s="2"/>
      <c r="M24" s="2"/>
      <c r="N24" s="2"/>
      <c r="O24" s="2"/>
      <c r="P24" s="2"/>
      <c r="Q24" s="2"/>
      <c r="R24" s="2"/>
      <c r="S24" s="2"/>
      <c r="T24" s="2"/>
      <c r="U24" s="2"/>
      <c r="V24" s="2"/>
      <c r="W24" s="2"/>
      <c r="X24" s="2"/>
      <c r="Y24" s="2"/>
      <c r="Z24" s="2"/>
    </row>
    <row r="25" spans="1:26" ht="17.25" customHeight="1">
      <c r="A25" s="218" t="s">
        <v>296</v>
      </c>
      <c r="B25" s="183"/>
      <c r="C25" s="183"/>
      <c r="D25" s="180"/>
      <c r="E25" s="14">
        <f>E24+E23</f>
        <v>218.44</v>
      </c>
      <c r="F25" s="2"/>
      <c r="G25" s="2"/>
      <c r="H25" s="2"/>
      <c r="I25" s="2"/>
      <c r="J25" s="2"/>
      <c r="K25" s="2"/>
      <c r="L25" s="2"/>
      <c r="M25" s="2"/>
      <c r="N25" s="2"/>
      <c r="O25" s="2"/>
      <c r="P25" s="2"/>
      <c r="Q25" s="2"/>
      <c r="R25" s="2"/>
      <c r="S25" s="2"/>
      <c r="T25" s="2"/>
      <c r="U25" s="2"/>
      <c r="V25" s="2"/>
      <c r="W25" s="2"/>
      <c r="X25" s="2"/>
      <c r="Y25" s="2"/>
      <c r="Z25" s="2"/>
    </row>
    <row r="26" spans="1:26" ht="17.25" customHeight="1">
      <c r="A26" s="222" t="s">
        <v>297</v>
      </c>
      <c r="B26" s="183"/>
      <c r="C26" s="183"/>
      <c r="D26" s="180"/>
      <c r="E26" s="14">
        <f>E25*E22</f>
        <v>43688</v>
      </c>
      <c r="F26" s="2"/>
      <c r="G26" s="2"/>
      <c r="H26" s="2"/>
      <c r="I26" s="2"/>
      <c r="J26" s="2"/>
      <c r="K26" s="2"/>
      <c r="L26" s="2"/>
      <c r="M26" s="2"/>
      <c r="N26" s="2"/>
      <c r="O26" s="2"/>
      <c r="P26" s="2"/>
      <c r="Q26" s="2"/>
      <c r="R26" s="2"/>
      <c r="S26" s="2"/>
      <c r="T26" s="2"/>
      <c r="U26" s="2"/>
      <c r="V26" s="2"/>
      <c r="W26" s="2"/>
      <c r="X26" s="2"/>
      <c r="Y26" s="2"/>
      <c r="Z26" s="2"/>
    </row>
    <row r="27" spans="1:26" ht="15.75" customHeight="1">
      <c r="A27" s="15"/>
      <c r="B27" s="2"/>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c r="A28" s="223" t="s">
        <v>30</v>
      </c>
      <c r="B28" s="183"/>
      <c r="C28" s="180"/>
      <c r="D28" s="16" t="s">
        <v>31</v>
      </c>
      <c r="E28" s="17"/>
      <c r="F28" s="2"/>
      <c r="G28" s="2"/>
      <c r="H28" s="2"/>
      <c r="I28" s="2"/>
      <c r="J28" s="2"/>
      <c r="K28" s="2"/>
      <c r="L28" s="2"/>
      <c r="M28" s="2"/>
      <c r="N28" s="2"/>
      <c r="O28" s="2"/>
      <c r="P28" s="2"/>
      <c r="Q28" s="2"/>
      <c r="R28" s="2"/>
      <c r="S28" s="2"/>
      <c r="T28" s="2"/>
      <c r="U28" s="2"/>
      <c r="V28" s="2"/>
      <c r="W28" s="2"/>
      <c r="X28" s="2"/>
      <c r="Y28" s="2"/>
      <c r="Z28" s="2"/>
    </row>
    <row r="29" spans="1:26" ht="15.75" customHeight="1">
      <c r="A29" s="222" t="s">
        <v>298</v>
      </c>
      <c r="B29" s="183"/>
      <c r="C29" s="180"/>
      <c r="D29" s="18" t="s">
        <v>33</v>
      </c>
      <c r="E29" s="17"/>
      <c r="F29" s="2"/>
      <c r="G29" s="2"/>
      <c r="H29" s="2"/>
      <c r="I29" s="2"/>
      <c r="J29" s="2"/>
      <c r="K29" s="2"/>
      <c r="L29" s="2"/>
      <c r="M29" s="2"/>
      <c r="N29" s="2"/>
      <c r="O29" s="2"/>
      <c r="P29" s="2"/>
      <c r="Q29" s="2"/>
      <c r="R29" s="2"/>
      <c r="S29" s="2"/>
      <c r="T29" s="2"/>
      <c r="U29" s="2"/>
      <c r="V29" s="2"/>
      <c r="W29" s="2"/>
      <c r="X29" s="2"/>
      <c r="Y29" s="2"/>
      <c r="Z29" s="2"/>
    </row>
    <row r="30" spans="1:26" ht="15.75" customHeight="1">
      <c r="A30" s="222" t="s">
        <v>299</v>
      </c>
      <c r="B30" s="183"/>
      <c r="C30" s="180"/>
      <c r="D30" s="18" t="s">
        <v>35</v>
      </c>
      <c r="E30" s="4"/>
      <c r="F30" s="2"/>
      <c r="G30" s="2"/>
      <c r="H30" s="2"/>
      <c r="I30" s="2"/>
      <c r="J30" s="2"/>
      <c r="K30" s="2"/>
      <c r="L30" s="2"/>
      <c r="M30" s="2"/>
      <c r="N30" s="2"/>
      <c r="O30" s="2"/>
      <c r="P30" s="2"/>
      <c r="Q30" s="2"/>
      <c r="R30" s="2"/>
      <c r="S30" s="2"/>
      <c r="T30" s="2"/>
      <c r="U30" s="2"/>
      <c r="V30" s="2"/>
      <c r="W30" s="2"/>
      <c r="X30" s="2"/>
      <c r="Y30" s="2"/>
      <c r="Z30" s="2"/>
    </row>
    <row r="31" spans="1:26" ht="15.75" customHeight="1">
      <c r="A31" s="222" t="s">
        <v>300</v>
      </c>
      <c r="B31" s="183"/>
      <c r="C31" s="180"/>
      <c r="D31" s="18" t="s">
        <v>37</v>
      </c>
      <c r="E31" s="4"/>
      <c r="F31" s="2"/>
      <c r="G31" s="2"/>
      <c r="H31" s="2"/>
      <c r="I31" s="2"/>
      <c r="J31" s="2"/>
      <c r="K31" s="2"/>
      <c r="L31" s="2"/>
      <c r="M31" s="2"/>
      <c r="N31" s="2"/>
      <c r="O31" s="2"/>
      <c r="P31" s="2"/>
      <c r="Q31" s="2"/>
      <c r="R31" s="2"/>
      <c r="S31" s="2"/>
      <c r="T31" s="2"/>
      <c r="U31" s="2"/>
      <c r="V31" s="2"/>
      <c r="W31" s="2"/>
      <c r="X31" s="2"/>
      <c r="Y31" s="2"/>
      <c r="Z31" s="2"/>
    </row>
    <row r="32" spans="1:26" ht="15.75" customHeight="1">
      <c r="A32" s="19"/>
      <c r="B32" s="19"/>
      <c r="C32" s="19"/>
      <c r="D32" s="19"/>
      <c r="E32" s="2"/>
      <c r="F32" s="2"/>
      <c r="G32" s="2"/>
      <c r="H32" s="2"/>
      <c r="I32" s="2"/>
      <c r="J32" s="2"/>
      <c r="K32" s="2"/>
      <c r="L32" s="2"/>
      <c r="M32" s="2"/>
      <c r="N32" s="2"/>
      <c r="O32" s="2"/>
      <c r="P32" s="2"/>
      <c r="Q32" s="2"/>
      <c r="R32" s="2"/>
      <c r="S32" s="2"/>
      <c r="T32" s="2"/>
      <c r="U32" s="2"/>
      <c r="V32" s="2"/>
      <c r="W32" s="2"/>
      <c r="X32" s="2"/>
      <c r="Y32" s="2"/>
      <c r="Z32" s="2"/>
    </row>
    <row r="33" spans="1:26" ht="15.75" customHeight="1">
      <c r="A33" s="224" t="s">
        <v>30</v>
      </c>
      <c r="B33" s="183"/>
      <c r="C33" s="183"/>
      <c r="D33" s="183"/>
      <c r="E33" s="180"/>
      <c r="F33" s="2"/>
      <c r="G33" s="2"/>
      <c r="H33" s="2"/>
      <c r="I33" s="2"/>
      <c r="J33" s="2"/>
      <c r="K33" s="2"/>
      <c r="L33" s="2"/>
      <c r="M33" s="2"/>
      <c r="N33" s="2"/>
      <c r="O33" s="2"/>
      <c r="P33" s="2"/>
      <c r="Q33" s="2"/>
      <c r="R33" s="2"/>
      <c r="S33" s="2"/>
      <c r="T33" s="2"/>
      <c r="U33" s="2"/>
      <c r="V33" s="2"/>
      <c r="W33" s="2"/>
      <c r="X33" s="2"/>
      <c r="Y33" s="2"/>
      <c r="Z33" s="2"/>
    </row>
    <row r="34" spans="1:26" ht="15" customHeight="1">
      <c r="A34" s="225" t="s">
        <v>38</v>
      </c>
      <c r="B34" s="183"/>
      <c r="C34" s="183"/>
      <c r="D34" s="180"/>
      <c r="E34" s="20">
        <v>40</v>
      </c>
      <c r="F34" s="2"/>
      <c r="G34" s="2"/>
      <c r="H34" s="2"/>
      <c r="I34" s="2"/>
      <c r="J34" s="2"/>
      <c r="K34" s="2"/>
      <c r="L34" s="2"/>
      <c r="M34" s="2"/>
      <c r="N34" s="2"/>
      <c r="O34" s="2"/>
      <c r="P34" s="2"/>
      <c r="Q34" s="2"/>
      <c r="R34" s="2"/>
      <c r="S34" s="2"/>
      <c r="T34" s="2"/>
      <c r="U34" s="2"/>
      <c r="V34" s="2"/>
      <c r="W34" s="2"/>
      <c r="X34" s="2"/>
      <c r="Y34" s="2"/>
      <c r="Z34" s="2"/>
    </row>
    <row r="35" spans="1:26" ht="15" customHeight="1">
      <c r="A35" s="225" t="s">
        <v>39</v>
      </c>
      <c r="B35" s="183"/>
      <c r="C35" s="183"/>
      <c r="D35" s="180"/>
      <c r="E35" s="20" t="s">
        <v>40</v>
      </c>
      <c r="F35" s="2"/>
      <c r="G35" s="2"/>
      <c r="H35" s="2"/>
      <c r="I35" s="2"/>
      <c r="J35" s="2"/>
      <c r="K35" s="2"/>
      <c r="L35" s="2"/>
      <c r="M35" s="2"/>
      <c r="N35" s="2"/>
      <c r="O35" s="2"/>
      <c r="P35" s="2"/>
      <c r="Q35" s="2"/>
      <c r="R35" s="2"/>
      <c r="S35" s="2"/>
      <c r="T35" s="2"/>
      <c r="U35" s="2"/>
      <c r="V35" s="2"/>
      <c r="W35" s="2"/>
      <c r="X35" s="2"/>
      <c r="Y35" s="2"/>
      <c r="Z35" s="2"/>
    </row>
    <row r="36" spans="1:26" ht="15.75" customHeight="1">
      <c r="A36" s="225" t="s">
        <v>41</v>
      </c>
      <c r="B36" s="183"/>
      <c r="C36" s="183"/>
      <c r="D36" s="180"/>
      <c r="E36" s="21">
        <v>5.9</v>
      </c>
      <c r="F36" s="2"/>
      <c r="G36" s="2"/>
      <c r="H36" s="2"/>
      <c r="I36" s="2"/>
      <c r="J36" s="2"/>
      <c r="K36" s="2"/>
      <c r="L36" s="2"/>
      <c r="M36" s="2"/>
      <c r="N36" s="2"/>
      <c r="O36" s="2"/>
      <c r="P36" s="2"/>
      <c r="Q36" s="2"/>
      <c r="R36" s="2"/>
      <c r="S36" s="2"/>
      <c r="T36" s="2"/>
      <c r="U36" s="2"/>
      <c r="V36" s="2"/>
      <c r="W36" s="2"/>
      <c r="X36" s="2"/>
      <c r="Y36" s="2"/>
      <c r="Z36" s="2"/>
    </row>
    <row r="37" spans="1:26" ht="15.75" customHeight="1">
      <c r="A37" s="222" t="s">
        <v>42</v>
      </c>
      <c r="B37" s="183"/>
      <c r="C37" s="183"/>
      <c r="D37" s="180"/>
      <c r="E37" s="22">
        <v>6.24</v>
      </c>
      <c r="F37" s="2"/>
      <c r="G37" s="2"/>
      <c r="H37" s="2"/>
      <c r="I37" s="2"/>
      <c r="J37" s="2"/>
      <c r="K37" s="2"/>
      <c r="L37" s="2"/>
      <c r="M37" s="2"/>
      <c r="N37" s="2"/>
      <c r="O37" s="2"/>
      <c r="P37" s="2"/>
      <c r="Q37" s="2"/>
      <c r="R37" s="2"/>
      <c r="S37" s="2"/>
      <c r="T37" s="2"/>
      <c r="U37" s="2"/>
      <c r="V37" s="2"/>
      <c r="W37" s="2"/>
      <c r="X37" s="2"/>
      <c r="Y37" s="2"/>
      <c r="Z37" s="2"/>
    </row>
    <row r="38" spans="1:26" ht="15.75" customHeight="1">
      <c r="A38" s="222" t="s">
        <v>43</v>
      </c>
      <c r="B38" s="183"/>
      <c r="C38" s="183"/>
      <c r="D38" s="180"/>
      <c r="E38" s="164">
        <v>0</v>
      </c>
      <c r="F38" s="48"/>
      <c r="G38" s="48"/>
      <c r="H38" s="48"/>
      <c r="I38" s="48"/>
      <c r="J38" s="48"/>
      <c r="K38" s="2"/>
      <c r="L38" s="2"/>
      <c r="M38" s="2"/>
      <c r="N38" s="2"/>
      <c r="O38" s="2"/>
      <c r="P38" s="2"/>
      <c r="Q38" s="2"/>
      <c r="R38" s="2"/>
      <c r="S38" s="2"/>
      <c r="T38" s="2"/>
      <c r="U38" s="2"/>
      <c r="V38" s="2"/>
      <c r="W38" s="2"/>
      <c r="X38" s="2"/>
      <c r="Y38" s="2"/>
      <c r="Z38" s="2"/>
    </row>
    <row r="39" spans="1:26" ht="15.75" customHeight="1">
      <c r="A39" s="189" t="s">
        <v>44</v>
      </c>
      <c r="B39" s="183"/>
      <c r="C39" s="183"/>
      <c r="D39" s="180"/>
      <c r="E39" s="23"/>
      <c r="F39" s="48"/>
      <c r="G39" s="48"/>
      <c r="H39" s="48"/>
      <c r="I39" s="48"/>
      <c r="J39" s="48"/>
      <c r="K39" s="2"/>
      <c r="L39" s="2"/>
      <c r="M39" s="2"/>
      <c r="N39" s="2"/>
      <c r="O39" s="2"/>
      <c r="P39" s="2"/>
      <c r="Q39" s="2"/>
      <c r="R39" s="2"/>
      <c r="S39" s="2"/>
      <c r="T39" s="2"/>
      <c r="U39" s="2"/>
      <c r="V39" s="2"/>
      <c r="W39" s="2"/>
      <c r="X39" s="2"/>
      <c r="Y39" s="2"/>
      <c r="Z39" s="2"/>
    </row>
    <row r="40" spans="1:26" ht="8.25" customHeight="1">
      <c r="A40" s="226"/>
      <c r="B40" s="210"/>
      <c r="C40" s="210"/>
      <c r="D40" s="210"/>
      <c r="E40" s="210"/>
      <c r="F40" s="48"/>
      <c r="G40" s="48"/>
      <c r="H40" s="48"/>
      <c r="I40" s="48"/>
      <c r="J40" s="48"/>
      <c r="K40" s="2"/>
      <c r="L40" s="2"/>
      <c r="M40" s="2"/>
      <c r="N40" s="2"/>
      <c r="O40" s="2"/>
      <c r="P40" s="2"/>
      <c r="Q40" s="2"/>
      <c r="R40" s="2"/>
      <c r="S40" s="2"/>
      <c r="T40" s="2"/>
      <c r="U40" s="2"/>
      <c r="V40" s="2"/>
      <c r="W40" s="2"/>
      <c r="X40" s="2"/>
      <c r="Y40" s="2"/>
      <c r="Z40" s="2"/>
    </row>
    <row r="41" spans="1:26" ht="25.5" customHeight="1">
      <c r="A41" s="194" t="s">
        <v>45</v>
      </c>
      <c r="B41" s="183"/>
      <c r="C41" s="180"/>
      <c r="D41" s="48"/>
      <c r="E41" s="48"/>
      <c r="F41" s="48"/>
      <c r="G41" s="48"/>
      <c r="H41" s="48"/>
      <c r="I41" s="48"/>
      <c r="J41" s="48"/>
      <c r="K41" s="48"/>
      <c r="L41" s="48"/>
      <c r="M41" s="48"/>
      <c r="N41" s="48"/>
      <c r="O41" s="48"/>
      <c r="P41" s="2"/>
      <c r="Q41" s="2"/>
      <c r="R41" s="2"/>
      <c r="S41" s="2"/>
      <c r="T41" s="2"/>
      <c r="U41" s="2"/>
      <c r="V41" s="2"/>
      <c r="W41" s="2"/>
      <c r="X41" s="2"/>
      <c r="Y41" s="2"/>
      <c r="Z41" s="2"/>
    </row>
    <row r="42" spans="1:26" ht="25.5" customHeight="1">
      <c r="A42" s="182" t="s">
        <v>46</v>
      </c>
      <c r="B42" s="183"/>
      <c r="C42" s="180"/>
      <c r="D42" s="48"/>
      <c r="E42" s="48"/>
      <c r="F42" s="48"/>
      <c r="G42" s="48"/>
      <c r="H42" s="48"/>
      <c r="I42" s="48"/>
      <c r="J42" s="48"/>
      <c r="K42" s="48"/>
      <c r="L42" s="48"/>
      <c r="M42" s="48"/>
      <c r="N42" s="48"/>
      <c r="O42" s="48"/>
      <c r="P42" s="2"/>
      <c r="Q42" s="2"/>
      <c r="R42" s="2"/>
      <c r="S42" s="2"/>
      <c r="T42" s="2"/>
      <c r="U42" s="2"/>
      <c r="V42" s="2"/>
      <c r="W42" s="2"/>
      <c r="X42" s="2"/>
      <c r="Y42" s="2"/>
      <c r="Z42" s="2"/>
    </row>
    <row r="43" spans="1:26" ht="15.75" customHeight="1">
      <c r="A43" s="16" t="s">
        <v>47</v>
      </c>
      <c r="B43" s="16" t="s">
        <v>48</v>
      </c>
      <c r="C43" s="16" t="s">
        <v>49</v>
      </c>
      <c r="D43" s="48"/>
      <c r="E43" s="48"/>
      <c r="F43" s="48"/>
      <c r="G43" s="48"/>
      <c r="H43" s="48"/>
      <c r="I43" s="48"/>
      <c r="J43" s="48"/>
      <c r="K43" s="48"/>
      <c r="L43" s="48"/>
      <c r="M43" s="48"/>
      <c r="N43" s="48"/>
      <c r="O43" s="48"/>
      <c r="P43" s="2"/>
      <c r="Q43" s="2"/>
      <c r="R43" s="2"/>
      <c r="S43" s="2"/>
      <c r="T43" s="2"/>
      <c r="U43" s="2"/>
      <c r="V43" s="2"/>
      <c r="W43" s="2"/>
      <c r="X43" s="2"/>
      <c r="Y43" s="2"/>
      <c r="Z43" s="2"/>
    </row>
    <row r="44" spans="1:26" ht="15.75" customHeight="1">
      <c r="A44" s="47" t="s">
        <v>8</v>
      </c>
      <c r="B44" s="43" t="s">
        <v>50</v>
      </c>
      <c r="C44" s="165">
        <v>0</v>
      </c>
      <c r="D44" s="48"/>
      <c r="E44" s="48"/>
      <c r="F44" s="48"/>
      <c r="G44" s="48"/>
      <c r="H44" s="48"/>
      <c r="I44" s="48"/>
      <c r="J44" s="48"/>
      <c r="K44" s="48"/>
      <c r="L44" s="48"/>
      <c r="M44" s="48"/>
      <c r="N44" s="48"/>
      <c r="O44" s="48"/>
      <c r="P44" s="2"/>
      <c r="Q44" s="2"/>
      <c r="R44" s="2"/>
      <c r="S44" s="2"/>
      <c r="T44" s="2"/>
      <c r="U44" s="2"/>
      <c r="V44" s="2"/>
      <c r="W44" s="2"/>
      <c r="X44" s="2"/>
      <c r="Y44" s="2"/>
      <c r="Z44" s="2"/>
    </row>
    <row r="45" spans="1:26" ht="15.75" customHeight="1">
      <c r="A45" s="47" t="s">
        <v>11</v>
      </c>
      <c r="B45" s="43" t="s">
        <v>51</v>
      </c>
      <c r="C45" s="165">
        <v>0</v>
      </c>
      <c r="D45" s="48"/>
      <c r="E45" s="48"/>
      <c r="F45" s="48"/>
      <c r="G45" s="48"/>
      <c r="H45" s="48"/>
      <c r="I45" s="48"/>
      <c r="J45" s="48"/>
      <c r="K45" s="48"/>
      <c r="L45" s="48"/>
      <c r="M45" s="48"/>
      <c r="N45" s="48"/>
      <c r="O45" s="48"/>
      <c r="P45" s="2"/>
      <c r="Q45" s="2"/>
      <c r="R45" s="2"/>
      <c r="S45" s="2"/>
      <c r="T45" s="2"/>
      <c r="U45" s="2"/>
      <c r="V45" s="2"/>
      <c r="W45" s="2"/>
      <c r="X45" s="2"/>
      <c r="Y45" s="2"/>
      <c r="Z45" s="2"/>
    </row>
    <row r="46" spans="1:26" ht="15.75" customHeight="1">
      <c r="A46" s="47" t="s">
        <v>13</v>
      </c>
      <c r="B46" s="43" t="s">
        <v>52</v>
      </c>
      <c r="C46" s="165">
        <v>0</v>
      </c>
      <c r="D46" s="163"/>
      <c r="E46" s="48"/>
      <c r="F46" s="48"/>
      <c r="G46" s="48"/>
      <c r="H46" s="48"/>
      <c r="I46" s="48"/>
      <c r="J46" s="48"/>
      <c r="K46" s="48"/>
      <c r="L46" s="48"/>
      <c r="M46" s="48"/>
      <c r="N46" s="48"/>
      <c r="O46" s="48"/>
      <c r="P46" s="2"/>
      <c r="Q46" s="2"/>
      <c r="R46" s="2"/>
      <c r="S46" s="2"/>
      <c r="T46" s="2"/>
      <c r="U46" s="2"/>
      <c r="V46" s="2"/>
      <c r="W46" s="2"/>
      <c r="X46" s="2"/>
      <c r="Y46" s="2"/>
      <c r="Z46" s="2"/>
    </row>
    <row r="47" spans="1:26" ht="15.75" customHeight="1">
      <c r="A47" s="47" t="s">
        <v>16</v>
      </c>
      <c r="B47" s="43" t="s">
        <v>53</v>
      </c>
      <c r="C47" s="165"/>
      <c r="D47" s="48"/>
      <c r="E47" s="48"/>
      <c r="F47" s="48"/>
      <c r="G47" s="48"/>
      <c r="H47" s="48"/>
      <c r="I47" s="48"/>
      <c r="J47" s="48"/>
      <c r="K47" s="48"/>
      <c r="L47" s="48"/>
      <c r="M47" s="48"/>
      <c r="N47" s="48"/>
      <c r="O47" s="48"/>
      <c r="P47" s="2"/>
      <c r="Q47" s="2"/>
      <c r="R47" s="2"/>
      <c r="S47" s="2"/>
      <c r="T47" s="2"/>
      <c r="U47" s="2"/>
      <c r="V47" s="2"/>
      <c r="W47" s="2"/>
      <c r="X47" s="2"/>
      <c r="Y47" s="2"/>
      <c r="Z47" s="2"/>
    </row>
    <row r="48" spans="1:26" ht="15.75" customHeight="1">
      <c r="A48" s="47" t="s">
        <v>54</v>
      </c>
      <c r="B48" s="43" t="s">
        <v>55</v>
      </c>
      <c r="C48" s="165"/>
      <c r="D48" s="48"/>
      <c r="E48" s="48"/>
      <c r="F48" s="48"/>
      <c r="G48" s="48"/>
      <c r="H48" s="48"/>
      <c r="I48" s="48"/>
      <c r="J48" s="48"/>
      <c r="K48" s="48"/>
      <c r="L48" s="48"/>
      <c r="M48" s="48"/>
      <c r="N48" s="48"/>
      <c r="O48" s="48"/>
      <c r="P48" s="2"/>
      <c r="Q48" s="2"/>
      <c r="R48" s="2"/>
      <c r="S48" s="2"/>
      <c r="T48" s="2"/>
      <c r="U48" s="2"/>
      <c r="V48" s="2"/>
      <c r="W48" s="2"/>
      <c r="X48" s="2"/>
      <c r="Y48" s="2"/>
      <c r="Z48" s="2"/>
    </row>
    <row r="49" spans="1:26" ht="15.75" customHeight="1">
      <c r="A49" s="47" t="s">
        <v>56</v>
      </c>
      <c r="B49" s="43" t="s">
        <v>57</v>
      </c>
      <c r="C49" s="165"/>
      <c r="D49" s="48"/>
      <c r="E49" s="48"/>
      <c r="F49" s="48"/>
      <c r="G49" s="48"/>
      <c r="H49" s="48"/>
      <c r="I49" s="48"/>
      <c r="J49" s="48"/>
      <c r="K49" s="48"/>
      <c r="L49" s="48"/>
      <c r="M49" s="48"/>
      <c r="N49" s="48"/>
      <c r="O49" s="48"/>
      <c r="P49" s="2"/>
      <c r="Q49" s="2"/>
      <c r="R49" s="2"/>
      <c r="S49" s="2"/>
      <c r="T49" s="2"/>
      <c r="U49" s="2"/>
      <c r="V49" s="2"/>
      <c r="W49" s="2"/>
      <c r="X49" s="2"/>
      <c r="Y49" s="2"/>
      <c r="Z49" s="2"/>
    </row>
    <row r="50" spans="1:26" ht="15.75" customHeight="1">
      <c r="A50" s="47" t="s">
        <v>58</v>
      </c>
      <c r="B50" s="43" t="s">
        <v>59</v>
      </c>
      <c r="C50" s="165">
        <v>0</v>
      </c>
      <c r="D50" s="48"/>
      <c r="E50" s="48"/>
      <c r="F50" s="48"/>
      <c r="G50" s="48"/>
      <c r="H50" s="48"/>
      <c r="I50" s="48"/>
      <c r="J50" s="48"/>
      <c r="K50" s="48"/>
      <c r="L50" s="48"/>
      <c r="M50" s="48"/>
      <c r="N50" s="48"/>
      <c r="O50" s="48"/>
      <c r="P50" s="2"/>
      <c r="Q50" s="2"/>
      <c r="R50" s="2"/>
      <c r="S50" s="2"/>
      <c r="T50" s="2"/>
      <c r="U50" s="2"/>
      <c r="V50" s="2"/>
      <c r="W50" s="2"/>
      <c r="X50" s="2"/>
      <c r="Y50" s="2"/>
      <c r="Z50" s="2"/>
    </row>
    <row r="51" spans="1:26" ht="15.75" customHeight="1">
      <c r="A51" s="47" t="s">
        <v>60</v>
      </c>
      <c r="B51" s="43" t="s">
        <v>61</v>
      </c>
      <c r="C51" s="165"/>
      <c r="D51" s="48"/>
      <c r="E51" s="48"/>
      <c r="F51" s="48"/>
      <c r="G51" s="48"/>
      <c r="H51" s="48"/>
      <c r="I51" s="48"/>
      <c r="J51" s="48"/>
      <c r="K51" s="48"/>
      <c r="L51" s="48"/>
      <c r="M51" s="48"/>
      <c r="N51" s="48"/>
      <c r="O51" s="48"/>
      <c r="P51" s="2"/>
      <c r="Q51" s="2"/>
      <c r="R51" s="2"/>
      <c r="S51" s="2"/>
      <c r="T51" s="2"/>
      <c r="U51" s="2"/>
      <c r="V51" s="2"/>
      <c r="W51" s="2"/>
      <c r="X51" s="2"/>
      <c r="Y51" s="2"/>
      <c r="Z51" s="2"/>
    </row>
    <row r="52" spans="1:26" ht="28.5" customHeight="1">
      <c r="A52" s="179" t="s">
        <v>62</v>
      </c>
      <c r="B52" s="180"/>
      <c r="C52" s="24">
        <f>SUM(C44:C51)</f>
        <v>0</v>
      </c>
      <c r="D52" s="48"/>
      <c r="E52" s="48"/>
      <c r="F52" s="48"/>
      <c r="G52" s="48"/>
      <c r="H52" s="48"/>
      <c r="I52" s="48"/>
      <c r="J52" s="48"/>
      <c r="K52" s="48"/>
      <c r="L52" s="48"/>
      <c r="M52" s="48"/>
      <c r="N52" s="48"/>
      <c r="O52" s="48"/>
      <c r="P52" s="2"/>
      <c r="Q52" s="2"/>
      <c r="R52" s="2"/>
      <c r="S52" s="2"/>
      <c r="T52" s="2"/>
      <c r="U52" s="2"/>
      <c r="V52" s="2"/>
      <c r="W52" s="2"/>
      <c r="X52" s="2"/>
      <c r="Y52" s="2"/>
      <c r="Z52" s="2"/>
    </row>
    <row r="53" spans="1:26" ht="15.75" customHeight="1">
      <c r="A53" s="25"/>
      <c r="B53" s="48"/>
      <c r="C53" s="48"/>
      <c r="D53" s="48"/>
      <c r="E53" s="48"/>
      <c r="F53" s="48"/>
      <c r="G53" s="48"/>
      <c r="H53" s="48"/>
      <c r="I53" s="48"/>
      <c r="J53" s="48"/>
      <c r="K53" s="48"/>
      <c r="L53" s="48"/>
      <c r="M53" s="48"/>
      <c r="N53" s="48"/>
      <c r="O53" s="48"/>
      <c r="P53" s="2"/>
      <c r="Q53" s="2"/>
      <c r="R53" s="2"/>
      <c r="S53" s="2"/>
      <c r="T53" s="2"/>
      <c r="U53" s="2"/>
      <c r="V53" s="2"/>
      <c r="W53" s="2"/>
      <c r="X53" s="2"/>
      <c r="Y53" s="2"/>
      <c r="Z53" s="2"/>
    </row>
    <row r="54" spans="1:26" ht="15.75" customHeight="1">
      <c r="A54" s="186" t="s">
        <v>63</v>
      </c>
      <c r="B54" s="183"/>
      <c r="C54" s="180"/>
      <c r="D54" s="48"/>
      <c r="E54" s="48"/>
      <c r="F54" s="48"/>
      <c r="G54" s="48"/>
      <c r="H54" s="48"/>
      <c r="I54" s="48"/>
      <c r="J54" s="48"/>
      <c r="K54" s="48"/>
      <c r="L54" s="48"/>
      <c r="M54" s="48"/>
      <c r="N54" s="48"/>
      <c r="O54" s="48"/>
      <c r="P54" s="2"/>
      <c r="Q54" s="2"/>
      <c r="R54" s="2"/>
      <c r="S54" s="2"/>
      <c r="T54" s="2"/>
      <c r="U54" s="2"/>
      <c r="V54" s="2"/>
      <c r="W54" s="2"/>
      <c r="X54" s="2"/>
      <c r="Y54" s="2"/>
      <c r="Z54" s="2"/>
    </row>
    <row r="55" spans="1:26" ht="15.75" customHeight="1">
      <c r="A55" s="26" t="s">
        <v>47</v>
      </c>
      <c r="B55" s="26" t="s">
        <v>48</v>
      </c>
      <c r="C55" s="26" t="s">
        <v>49</v>
      </c>
      <c r="D55" s="48"/>
      <c r="E55" s="48"/>
      <c r="F55" s="48"/>
      <c r="G55" s="48"/>
      <c r="H55" s="48"/>
      <c r="I55" s="48"/>
      <c r="J55" s="48"/>
      <c r="K55" s="48"/>
      <c r="L55" s="48"/>
      <c r="M55" s="48"/>
      <c r="N55" s="48"/>
      <c r="O55" s="48"/>
      <c r="P55" s="2"/>
      <c r="Q55" s="2"/>
      <c r="R55" s="2"/>
      <c r="S55" s="2"/>
      <c r="T55" s="2"/>
      <c r="U55" s="2"/>
      <c r="V55" s="2"/>
      <c r="W55" s="2"/>
      <c r="X55" s="2"/>
      <c r="Y55" s="2"/>
      <c r="Z55" s="2"/>
    </row>
    <row r="56" spans="1:26" ht="15.75" customHeight="1">
      <c r="A56" s="47" t="s">
        <v>8</v>
      </c>
      <c r="B56" s="43" t="s">
        <v>50</v>
      </c>
      <c r="C56" s="165">
        <v>0</v>
      </c>
      <c r="D56" s="48"/>
      <c r="E56" s="48"/>
      <c r="F56" s="48"/>
      <c r="G56" s="48"/>
      <c r="H56" s="48"/>
      <c r="I56" s="48"/>
      <c r="J56" s="48"/>
      <c r="K56" s="48"/>
      <c r="L56" s="48"/>
      <c r="M56" s="48"/>
      <c r="N56" s="48"/>
      <c r="O56" s="48"/>
      <c r="P56" s="2"/>
      <c r="Q56" s="2"/>
      <c r="R56" s="2"/>
      <c r="S56" s="2"/>
      <c r="T56" s="2"/>
      <c r="U56" s="2"/>
      <c r="V56" s="2"/>
      <c r="W56" s="2"/>
      <c r="X56" s="2"/>
      <c r="Y56" s="2"/>
      <c r="Z56" s="2"/>
    </row>
    <row r="57" spans="1:26" ht="15.75" customHeight="1">
      <c r="A57" s="47" t="s">
        <v>11</v>
      </c>
      <c r="B57" s="43" t="s">
        <v>51</v>
      </c>
      <c r="C57" s="165">
        <v>0</v>
      </c>
      <c r="D57" s="48"/>
      <c r="E57" s="48"/>
      <c r="F57" s="48"/>
      <c r="G57" s="48"/>
      <c r="H57" s="48"/>
      <c r="I57" s="48"/>
      <c r="J57" s="48"/>
      <c r="K57" s="48"/>
      <c r="L57" s="48"/>
      <c r="M57" s="48"/>
      <c r="N57" s="48"/>
      <c r="O57" s="48"/>
      <c r="P57" s="2"/>
      <c r="Q57" s="2"/>
      <c r="R57" s="2"/>
      <c r="S57" s="2"/>
      <c r="T57" s="2"/>
      <c r="U57" s="2"/>
      <c r="V57" s="2"/>
      <c r="W57" s="2"/>
      <c r="X57" s="2"/>
      <c r="Y57" s="2"/>
      <c r="Z57" s="2"/>
    </row>
    <row r="58" spans="1:26" ht="15.75" customHeight="1">
      <c r="A58" s="47" t="s">
        <v>13</v>
      </c>
      <c r="B58" s="43" t="s">
        <v>52</v>
      </c>
      <c r="C58" s="165"/>
      <c r="D58" s="48"/>
      <c r="E58" s="48"/>
      <c r="F58" s="48"/>
      <c r="G58" s="48"/>
      <c r="H58" s="48"/>
      <c r="I58" s="48"/>
      <c r="J58" s="48"/>
      <c r="K58" s="48"/>
      <c r="L58" s="48"/>
      <c r="M58" s="48"/>
      <c r="N58" s="48"/>
      <c r="O58" s="48"/>
      <c r="P58" s="2"/>
      <c r="Q58" s="2"/>
      <c r="R58" s="2"/>
      <c r="S58" s="2"/>
      <c r="T58" s="2"/>
      <c r="U58" s="2"/>
      <c r="V58" s="2"/>
      <c r="W58" s="2"/>
      <c r="X58" s="2"/>
      <c r="Y58" s="2"/>
      <c r="Z58" s="2"/>
    </row>
    <row r="59" spans="1:26" ht="15.75" customHeight="1">
      <c r="A59" s="47" t="s">
        <v>16</v>
      </c>
      <c r="B59" s="43" t="s">
        <v>53</v>
      </c>
      <c r="C59" s="165"/>
      <c r="D59" s="48"/>
      <c r="E59" s="48"/>
      <c r="F59" s="48"/>
      <c r="G59" s="48"/>
      <c r="H59" s="48"/>
      <c r="I59" s="48"/>
      <c r="J59" s="48"/>
      <c r="K59" s="48"/>
      <c r="L59" s="48"/>
      <c r="M59" s="48"/>
      <c r="N59" s="48"/>
      <c r="O59" s="48"/>
      <c r="P59" s="2"/>
      <c r="Q59" s="2"/>
      <c r="R59" s="2"/>
      <c r="S59" s="2"/>
      <c r="T59" s="2"/>
      <c r="U59" s="2"/>
      <c r="V59" s="2"/>
      <c r="W59" s="2"/>
      <c r="X59" s="2"/>
      <c r="Y59" s="2"/>
      <c r="Z59" s="2"/>
    </row>
    <row r="60" spans="1:26" ht="15.75" customHeight="1">
      <c r="A60" s="47" t="s">
        <v>54</v>
      </c>
      <c r="B60" s="43" t="s">
        <v>55</v>
      </c>
      <c r="C60" s="165"/>
      <c r="D60" s="48"/>
      <c r="E60" s="48"/>
      <c r="F60" s="48"/>
      <c r="G60" s="48"/>
      <c r="H60" s="48"/>
      <c r="I60" s="48"/>
      <c r="J60" s="48"/>
      <c r="K60" s="48"/>
      <c r="L60" s="48"/>
      <c r="M60" s="48"/>
      <c r="N60" s="48"/>
      <c r="O60" s="48"/>
      <c r="P60" s="2"/>
      <c r="Q60" s="2"/>
      <c r="R60" s="2"/>
      <c r="S60" s="2"/>
      <c r="T60" s="2"/>
      <c r="U60" s="2"/>
      <c r="V60" s="2"/>
      <c r="W60" s="2"/>
      <c r="X60" s="2"/>
      <c r="Y60" s="2"/>
      <c r="Z60" s="2"/>
    </row>
    <row r="61" spans="1:26" ht="15.75" customHeight="1">
      <c r="A61" s="47" t="s">
        <v>56</v>
      </c>
      <c r="B61" s="43" t="s">
        <v>57</v>
      </c>
      <c r="C61" s="165"/>
      <c r="D61" s="48"/>
      <c r="E61" s="48"/>
      <c r="F61" s="48"/>
      <c r="G61" s="48"/>
      <c r="H61" s="48"/>
      <c r="I61" s="48"/>
      <c r="J61" s="48"/>
      <c r="K61" s="48"/>
      <c r="L61" s="48"/>
      <c r="M61" s="48"/>
      <c r="N61" s="48"/>
      <c r="O61" s="48"/>
      <c r="P61" s="2"/>
      <c r="Q61" s="2"/>
      <c r="R61" s="2"/>
      <c r="S61" s="2"/>
      <c r="T61" s="2"/>
      <c r="U61" s="2"/>
      <c r="V61" s="2"/>
      <c r="W61" s="2"/>
      <c r="X61" s="2"/>
      <c r="Y61" s="2"/>
      <c r="Z61" s="2"/>
    </row>
    <row r="62" spans="1:26" ht="15.75" customHeight="1">
      <c r="A62" s="47" t="s">
        <v>58</v>
      </c>
      <c r="B62" s="43" t="s">
        <v>59</v>
      </c>
      <c r="C62" s="165"/>
      <c r="D62" s="48"/>
      <c r="E62" s="48"/>
      <c r="F62" s="48"/>
      <c r="G62" s="48"/>
      <c r="H62" s="48"/>
      <c r="I62" s="48"/>
      <c r="J62" s="48"/>
      <c r="K62" s="48"/>
      <c r="L62" s="48"/>
      <c r="M62" s="48"/>
      <c r="N62" s="48"/>
      <c r="O62" s="48"/>
      <c r="P62" s="2"/>
      <c r="Q62" s="2"/>
      <c r="R62" s="2"/>
      <c r="S62" s="2"/>
      <c r="T62" s="2"/>
      <c r="U62" s="2"/>
      <c r="V62" s="2"/>
      <c r="W62" s="2"/>
      <c r="X62" s="2"/>
      <c r="Y62" s="2"/>
      <c r="Z62" s="2"/>
    </row>
    <row r="63" spans="1:26" ht="15.75" customHeight="1">
      <c r="A63" s="47" t="s">
        <v>60</v>
      </c>
      <c r="B63" s="43" t="s">
        <v>61</v>
      </c>
      <c r="C63" s="165"/>
      <c r="D63" s="48"/>
      <c r="E63" s="48"/>
      <c r="F63" s="48"/>
      <c r="G63" s="48"/>
      <c r="H63" s="48"/>
      <c r="I63" s="48"/>
      <c r="J63" s="48"/>
      <c r="K63" s="48"/>
      <c r="L63" s="48"/>
      <c r="M63" s="48"/>
      <c r="N63" s="48"/>
      <c r="O63" s="48"/>
      <c r="P63" s="2"/>
      <c r="Q63" s="2"/>
      <c r="R63" s="2"/>
      <c r="S63" s="2"/>
      <c r="T63" s="2"/>
      <c r="U63" s="2"/>
      <c r="V63" s="2"/>
      <c r="W63" s="2"/>
      <c r="X63" s="2"/>
      <c r="Y63" s="2"/>
      <c r="Z63" s="2"/>
    </row>
    <row r="64" spans="1:26" ht="15.75" customHeight="1">
      <c r="A64" s="181" t="s">
        <v>62</v>
      </c>
      <c r="B64" s="180"/>
      <c r="C64" s="27">
        <f>SUM(C56:C63)</f>
        <v>0</v>
      </c>
      <c r="D64" s="48"/>
      <c r="E64" s="48"/>
      <c r="F64" s="48"/>
      <c r="G64" s="48"/>
      <c r="H64" s="48"/>
      <c r="I64" s="48"/>
      <c r="J64" s="48"/>
      <c r="K64" s="48"/>
      <c r="L64" s="48"/>
      <c r="M64" s="48"/>
      <c r="N64" s="48"/>
      <c r="O64" s="48"/>
      <c r="P64" s="2"/>
      <c r="Q64" s="2"/>
      <c r="R64" s="2"/>
      <c r="S64" s="2"/>
      <c r="T64" s="2"/>
      <c r="U64" s="2"/>
      <c r="V64" s="2"/>
      <c r="W64" s="2"/>
      <c r="X64" s="2"/>
      <c r="Y64" s="2"/>
      <c r="Z64" s="2"/>
    </row>
    <row r="65" spans="1:26" ht="15.75" customHeight="1">
      <c r="A65" s="25"/>
      <c r="B65" s="48"/>
      <c r="C65" s="48"/>
      <c r="D65" s="48"/>
      <c r="E65" s="48"/>
      <c r="F65" s="48"/>
      <c r="G65" s="48"/>
      <c r="H65" s="48"/>
      <c r="I65" s="48"/>
      <c r="J65" s="48"/>
      <c r="K65" s="48"/>
      <c r="L65" s="48"/>
      <c r="M65" s="48"/>
      <c r="N65" s="48"/>
      <c r="O65" s="48"/>
      <c r="P65" s="2"/>
      <c r="Q65" s="2"/>
      <c r="R65" s="2"/>
      <c r="S65" s="2"/>
      <c r="T65" s="2"/>
      <c r="U65" s="2"/>
      <c r="V65" s="2"/>
      <c r="W65" s="2"/>
      <c r="X65" s="2"/>
      <c r="Y65" s="2"/>
      <c r="Z65" s="2"/>
    </row>
    <row r="66" spans="1:26" ht="15.75" customHeight="1">
      <c r="A66" s="182" t="s">
        <v>64</v>
      </c>
      <c r="B66" s="183"/>
      <c r="C66" s="180"/>
      <c r="D66" s="48"/>
      <c r="E66" s="48"/>
      <c r="F66" s="48"/>
      <c r="G66" s="48"/>
      <c r="H66" s="48"/>
      <c r="I66" s="48"/>
      <c r="J66" s="48"/>
      <c r="K66" s="48"/>
      <c r="L66" s="48"/>
      <c r="M66" s="48"/>
      <c r="N66" s="48"/>
      <c r="O66" s="48"/>
      <c r="P66" s="2"/>
      <c r="Q66" s="2"/>
      <c r="R66" s="2"/>
      <c r="S66" s="2"/>
      <c r="T66" s="2"/>
      <c r="U66" s="2"/>
      <c r="V66" s="2"/>
      <c r="W66" s="2"/>
      <c r="X66" s="2"/>
      <c r="Y66" s="2"/>
      <c r="Z66" s="2"/>
    </row>
    <row r="67" spans="1:26" ht="15.75" customHeight="1">
      <c r="A67" s="16" t="s">
        <v>65</v>
      </c>
      <c r="B67" s="16" t="s">
        <v>66</v>
      </c>
      <c r="C67" s="16" t="s">
        <v>49</v>
      </c>
      <c r="D67" s="48"/>
      <c r="E67" s="48"/>
      <c r="F67" s="48"/>
      <c r="G67" s="48"/>
      <c r="H67" s="48"/>
      <c r="I67" s="48"/>
      <c r="J67" s="48"/>
      <c r="K67" s="48"/>
      <c r="L67" s="48"/>
      <c r="M67" s="48"/>
      <c r="N67" s="48"/>
      <c r="O67" s="48"/>
      <c r="P67" s="2"/>
      <c r="Q67" s="2"/>
      <c r="R67" s="2"/>
      <c r="S67" s="2"/>
      <c r="T67" s="2"/>
      <c r="U67" s="2"/>
      <c r="V67" s="2"/>
      <c r="W67" s="2"/>
      <c r="X67" s="2"/>
      <c r="Y67" s="2"/>
      <c r="Z67" s="2"/>
    </row>
    <row r="68" spans="1:26" ht="15.75" customHeight="1">
      <c r="A68" s="47" t="s">
        <v>8</v>
      </c>
      <c r="B68" s="43" t="s">
        <v>67</v>
      </c>
      <c r="C68" s="165">
        <v>0</v>
      </c>
      <c r="D68" s="48"/>
      <c r="E68" s="48"/>
      <c r="F68" s="48"/>
      <c r="G68" s="48"/>
      <c r="H68" s="48"/>
      <c r="I68" s="48"/>
      <c r="J68" s="48"/>
      <c r="K68" s="48"/>
      <c r="L68" s="48"/>
      <c r="M68" s="48"/>
      <c r="N68" s="48"/>
      <c r="O68" s="48"/>
      <c r="P68" s="2"/>
      <c r="Q68" s="2"/>
      <c r="R68" s="2"/>
      <c r="S68" s="2"/>
      <c r="T68" s="2"/>
      <c r="U68" s="2"/>
      <c r="V68" s="2"/>
      <c r="W68" s="2"/>
      <c r="X68" s="2"/>
      <c r="Y68" s="2"/>
      <c r="Z68" s="2"/>
    </row>
    <row r="69" spans="1:26" ht="15.75" customHeight="1">
      <c r="A69" s="47" t="s">
        <v>68</v>
      </c>
      <c r="B69" s="43" t="s">
        <v>69</v>
      </c>
      <c r="C69" s="165">
        <v>0</v>
      </c>
      <c r="D69" s="48"/>
      <c r="E69" s="48"/>
      <c r="F69" s="48"/>
      <c r="G69" s="48"/>
      <c r="H69" s="48"/>
      <c r="I69" s="48"/>
      <c r="J69" s="48"/>
      <c r="K69" s="48"/>
      <c r="L69" s="48"/>
      <c r="M69" s="48"/>
      <c r="N69" s="48"/>
      <c r="O69" s="48"/>
      <c r="P69" s="2"/>
      <c r="Q69" s="2"/>
      <c r="R69" s="2"/>
      <c r="S69" s="2"/>
      <c r="T69" s="2"/>
      <c r="U69" s="2"/>
      <c r="V69" s="2"/>
      <c r="W69" s="2"/>
      <c r="X69" s="2"/>
      <c r="Y69" s="2"/>
      <c r="Z69" s="2"/>
    </row>
    <row r="70" spans="1:26" ht="30">
      <c r="A70" s="47" t="s">
        <v>11</v>
      </c>
      <c r="B70" s="43" t="s">
        <v>70</v>
      </c>
      <c r="C70" s="165">
        <v>0</v>
      </c>
      <c r="D70" s="48"/>
      <c r="E70" s="48"/>
      <c r="F70" s="48"/>
      <c r="G70" s="48"/>
      <c r="H70" s="48"/>
      <c r="I70" s="48"/>
      <c r="J70" s="48"/>
      <c r="K70" s="48"/>
      <c r="L70" s="48"/>
      <c r="M70" s="48"/>
      <c r="N70" s="48"/>
      <c r="O70" s="48"/>
      <c r="P70" s="2"/>
      <c r="Q70" s="2"/>
      <c r="R70" s="2"/>
      <c r="S70" s="2"/>
      <c r="T70" s="2"/>
      <c r="U70" s="2"/>
      <c r="V70" s="2"/>
      <c r="W70" s="2"/>
      <c r="X70" s="2"/>
      <c r="Y70" s="2"/>
      <c r="Z70" s="2"/>
    </row>
    <row r="71" spans="1:26" ht="15.75" customHeight="1">
      <c r="A71" s="47" t="s">
        <v>13</v>
      </c>
      <c r="B71" s="43" t="s">
        <v>71</v>
      </c>
      <c r="C71" s="165"/>
      <c r="D71" s="48"/>
      <c r="E71" s="48"/>
      <c r="F71" s="48"/>
      <c r="G71" s="48"/>
      <c r="H71" s="48"/>
      <c r="I71" s="48"/>
      <c r="J71" s="48"/>
      <c r="K71" s="48"/>
      <c r="L71" s="48"/>
      <c r="M71" s="48"/>
      <c r="N71" s="48"/>
      <c r="O71" s="48"/>
      <c r="P71" s="2"/>
      <c r="Q71" s="2"/>
      <c r="R71" s="2"/>
      <c r="S71" s="2"/>
      <c r="T71" s="2"/>
      <c r="U71" s="2"/>
      <c r="V71" s="2"/>
      <c r="W71" s="2"/>
      <c r="X71" s="2"/>
      <c r="Y71" s="2"/>
      <c r="Z71" s="2"/>
    </row>
    <row r="72" spans="1:26" ht="15.75" customHeight="1">
      <c r="A72" s="47" t="s">
        <v>16</v>
      </c>
      <c r="B72" s="43" t="s">
        <v>72</v>
      </c>
      <c r="C72" s="165"/>
      <c r="D72" s="48"/>
      <c r="E72" s="48"/>
      <c r="F72" s="48"/>
      <c r="G72" s="48"/>
      <c r="H72" s="48"/>
      <c r="I72" s="48"/>
      <c r="J72" s="48"/>
      <c r="K72" s="48"/>
      <c r="L72" s="48"/>
      <c r="M72" s="48"/>
      <c r="N72" s="48"/>
      <c r="O72" s="48"/>
      <c r="P72" s="2"/>
      <c r="Q72" s="2"/>
      <c r="R72" s="2"/>
      <c r="S72" s="2"/>
      <c r="T72" s="2"/>
      <c r="U72" s="2"/>
      <c r="V72" s="2"/>
      <c r="W72" s="2"/>
      <c r="X72" s="2"/>
      <c r="Y72" s="2"/>
      <c r="Z72" s="2"/>
    </row>
    <row r="73" spans="1:26" ht="35.25" customHeight="1">
      <c r="A73" s="47" t="s">
        <v>54</v>
      </c>
      <c r="B73" s="43" t="s">
        <v>73</v>
      </c>
      <c r="C73" s="165"/>
      <c r="D73" s="48"/>
      <c r="E73" s="48"/>
      <c r="F73" s="48"/>
      <c r="G73" s="48"/>
      <c r="H73" s="48"/>
      <c r="I73" s="48"/>
      <c r="J73" s="48"/>
      <c r="K73" s="48"/>
      <c r="L73" s="48"/>
      <c r="M73" s="48"/>
      <c r="N73" s="48"/>
      <c r="O73" s="48"/>
      <c r="P73" s="2"/>
      <c r="Q73" s="2"/>
      <c r="R73" s="2"/>
      <c r="S73" s="2"/>
      <c r="T73" s="2"/>
      <c r="U73" s="2"/>
      <c r="V73" s="2"/>
      <c r="W73" s="2"/>
      <c r="X73" s="2"/>
      <c r="Y73" s="2"/>
      <c r="Z73" s="2"/>
    </row>
    <row r="74" spans="1:26" ht="15.75" customHeight="1">
      <c r="A74" s="47" t="s">
        <v>56</v>
      </c>
      <c r="B74" s="43" t="s">
        <v>61</v>
      </c>
      <c r="C74" s="165">
        <v>0</v>
      </c>
      <c r="D74" s="48"/>
      <c r="E74" s="48"/>
      <c r="F74" s="48"/>
      <c r="G74" s="48"/>
      <c r="H74" s="48"/>
      <c r="I74" s="48"/>
      <c r="J74" s="48"/>
      <c r="K74" s="48"/>
      <c r="L74" s="48"/>
      <c r="M74" s="48"/>
      <c r="N74" s="48"/>
      <c r="O74" s="48"/>
      <c r="P74" s="2"/>
      <c r="Q74" s="2"/>
      <c r="R74" s="2"/>
      <c r="S74" s="2"/>
      <c r="T74" s="2"/>
      <c r="U74" s="2"/>
      <c r="V74" s="2"/>
      <c r="W74" s="2"/>
      <c r="X74" s="2"/>
      <c r="Y74" s="2"/>
      <c r="Z74" s="2"/>
    </row>
    <row r="75" spans="1:26" ht="15.75" customHeight="1">
      <c r="A75" s="179" t="s">
        <v>74</v>
      </c>
      <c r="B75" s="180"/>
      <c r="C75" s="24">
        <f>SUM(C68:C74)</f>
        <v>0</v>
      </c>
      <c r="D75" s="48"/>
      <c r="E75" s="48"/>
      <c r="F75" s="48"/>
      <c r="G75" s="48"/>
      <c r="H75" s="48"/>
      <c r="I75" s="48"/>
      <c r="J75" s="48"/>
      <c r="K75" s="48"/>
      <c r="L75" s="48"/>
      <c r="M75" s="48"/>
      <c r="N75" s="48"/>
      <c r="O75" s="48"/>
      <c r="P75" s="2"/>
      <c r="Q75" s="2"/>
      <c r="R75" s="2"/>
      <c r="S75" s="2"/>
      <c r="T75" s="2"/>
      <c r="U75" s="2"/>
      <c r="V75" s="2"/>
      <c r="W75" s="2"/>
      <c r="X75" s="2"/>
      <c r="Y75" s="2"/>
      <c r="Z75" s="2"/>
    </row>
    <row r="76" spans="1:26" ht="15.75" customHeight="1">
      <c r="A76" s="25"/>
      <c r="B76" s="48"/>
      <c r="C76" s="48"/>
      <c r="D76" s="48"/>
      <c r="E76" s="48"/>
      <c r="F76" s="48"/>
      <c r="G76" s="48"/>
      <c r="H76" s="48"/>
      <c r="I76" s="48"/>
      <c r="J76" s="48"/>
      <c r="K76" s="48"/>
      <c r="L76" s="48"/>
      <c r="M76" s="48"/>
      <c r="N76" s="48"/>
      <c r="O76" s="48"/>
      <c r="P76" s="2"/>
      <c r="Q76" s="2"/>
      <c r="R76" s="2"/>
      <c r="S76" s="2"/>
      <c r="T76" s="2"/>
      <c r="U76" s="2"/>
      <c r="V76" s="2"/>
      <c r="W76" s="2"/>
      <c r="X76" s="2"/>
      <c r="Y76" s="2"/>
      <c r="Z76" s="2"/>
    </row>
    <row r="77" spans="1:26" ht="15.75" customHeight="1">
      <c r="A77" s="186" t="s">
        <v>75</v>
      </c>
      <c r="B77" s="183"/>
      <c r="C77" s="180"/>
      <c r="D77" s="48"/>
      <c r="E77" s="48"/>
      <c r="F77" s="48"/>
      <c r="G77" s="48"/>
      <c r="H77" s="48"/>
      <c r="I77" s="48"/>
      <c r="J77" s="48"/>
      <c r="K77" s="48"/>
      <c r="L77" s="48"/>
      <c r="M77" s="48"/>
      <c r="N77" s="48"/>
      <c r="O77" s="48"/>
      <c r="P77" s="2"/>
      <c r="Q77" s="2"/>
      <c r="R77" s="2"/>
      <c r="S77" s="2"/>
      <c r="T77" s="2"/>
      <c r="U77" s="2"/>
      <c r="V77" s="2"/>
      <c r="W77" s="2"/>
      <c r="X77" s="2"/>
      <c r="Y77" s="2"/>
      <c r="Z77" s="2"/>
    </row>
    <row r="78" spans="1:26" ht="18.75" customHeight="1">
      <c r="A78" s="26" t="s">
        <v>65</v>
      </c>
      <c r="B78" s="26" t="s">
        <v>66</v>
      </c>
      <c r="C78" s="26" t="s">
        <v>49</v>
      </c>
      <c r="D78" s="48"/>
      <c r="E78" s="48"/>
      <c r="F78" s="48"/>
      <c r="G78" s="48"/>
      <c r="H78" s="48"/>
      <c r="I78" s="48"/>
      <c r="J78" s="48"/>
      <c r="K78" s="48"/>
      <c r="L78" s="48"/>
      <c r="M78" s="48"/>
      <c r="N78" s="48"/>
      <c r="O78" s="48"/>
      <c r="P78" s="2"/>
      <c r="Q78" s="2"/>
      <c r="R78" s="2"/>
      <c r="S78" s="2"/>
      <c r="T78" s="2"/>
      <c r="U78" s="2"/>
      <c r="V78" s="2"/>
      <c r="W78" s="2"/>
      <c r="X78" s="2"/>
      <c r="Y78" s="2"/>
      <c r="Z78" s="2"/>
    </row>
    <row r="79" spans="1:26" ht="15.75" customHeight="1">
      <c r="A79" s="47" t="s">
        <v>8</v>
      </c>
      <c r="B79" s="43" t="s">
        <v>67</v>
      </c>
      <c r="C79" s="165">
        <v>0</v>
      </c>
      <c r="D79" s="48"/>
      <c r="E79" s="48"/>
      <c r="F79" s="48"/>
      <c r="G79" s="48"/>
      <c r="H79" s="48"/>
      <c r="I79" s="48"/>
      <c r="J79" s="48"/>
      <c r="K79" s="48"/>
      <c r="L79" s="48"/>
      <c r="M79" s="48"/>
      <c r="N79" s="48"/>
      <c r="O79" s="48"/>
      <c r="P79" s="2"/>
      <c r="Q79" s="2"/>
      <c r="R79" s="2"/>
      <c r="S79" s="2"/>
      <c r="T79" s="2"/>
      <c r="U79" s="2"/>
      <c r="V79" s="2"/>
      <c r="W79" s="2"/>
      <c r="X79" s="2"/>
      <c r="Y79" s="2"/>
      <c r="Z79" s="2"/>
    </row>
    <row r="80" spans="1:26" ht="15.75" customHeight="1">
      <c r="A80" s="47" t="s">
        <v>68</v>
      </c>
      <c r="B80" s="43" t="s">
        <v>69</v>
      </c>
      <c r="C80" s="165"/>
      <c r="D80" s="48"/>
      <c r="E80" s="48"/>
      <c r="F80" s="48"/>
      <c r="G80" s="48"/>
      <c r="H80" s="48"/>
      <c r="I80" s="48"/>
      <c r="J80" s="48"/>
      <c r="K80" s="48"/>
      <c r="L80" s="48"/>
      <c r="M80" s="48"/>
      <c r="N80" s="48"/>
      <c r="O80" s="48"/>
      <c r="P80" s="2"/>
      <c r="Q80" s="2"/>
      <c r="R80" s="2"/>
      <c r="S80" s="2"/>
      <c r="T80" s="2"/>
      <c r="U80" s="2"/>
      <c r="V80" s="2"/>
      <c r="W80" s="2"/>
      <c r="X80" s="2"/>
      <c r="Y80" s="2"/>
      <c r="Z80" s="2"/>
    </row>
    <row r="81" spans="1:26" ht="30">
      <c r="A81" s="47" t="s">
        <v>11</v>
      </c>
      <c r="B81" s="43" t="s">
        <v>70</v>
      </c>
      <c r="C81" s="165">
        <v>0</v>
      </c>
      <c r="D81" s="48"/>
      <c r="E81" s="48"/>
      <c r="F81" s="48"/>
      <c r="G81" s="48"/>
      <c r="H81" s="48"/>
      <c r="I81" s="48"/>
      <c r="J81" s="48"/>
      <c r="K81" s="48"/>
      <c r="L81" s="48"/>
      <c r="M81" s="48"/>
      <c r="N81" s="48"/>
      <c r="O81" s="48"/>
      <c r="P81" s="2"/>
      <c r="Q81" s="2"/>
      <c r="R81" s="2"/>
      <c r="S81" s="2"/>
      <c r="T81" s="2"/>
      <c r="U81" s="2"/>
      <c r="V81" s="2"/>
      <c r="W81" s="2"/>
      <c r="X81" s="2"/>
      <c r="Y81" s="2"/>
      <c r="Z81" s="2"/>
    </row>
    <row r="82" spans="1:26" ht="15.75" customHeight="1">
      <c r="A82" s="47" t="s">
        <v>13</v>
      </c>
      <c r="B82" s="43" t="s">
        <v>71</v>
      </c>
      <c r="C82" s="165"/>
      <c r="D82" s="48"/>
      <c r="E82" s="48"/>
      <c r="F82" s="48"/>
      <c r="G82" s="48"/>
      <c r="H82" s="48"/>
      <c r="I82" s="48"/>
      <c r="J82" s="48"/>
      <c r="K82" s="48"/>
      <c r="L82" s="48"/>
      <c r="M82" s="48"/>
      <c r="N82" s="48"/>
      <c r="O82" s="48"/>
      <c r="P82" s="2"/>
      <c r="Q82" s="2"/>
      <c r="R82" s="2"/>
      <c r="S82" s="2"/>
      <c r="T82" s="2"/>
      <c r="U82" s="2"/>
      <c r="V82" s="2"/>
      <c r="W82" s="2"/>
      <c r="X82" s="2"/>
      <c r="Y82" s="2"/>
      <c r="Z82" s="2"/>
    </row>
    <row r="83" spans="1:26" ht="15.75" customHeight="1">
      <c r="A83" s="47" t="s">
        <v>16</v>
      </c>
      <c r="B83" s="43" t="s">
        <v>72</v>
      </c>
      <c r="C83" s="165"/>
      <c r="D83" s="48"/>
      <c r="E83" s="48"/>
      <c r="F83" s="48"/>
      <c r="G83" s="48"/>
      <c r="H83" s="48"/>
      <c r="I83" s="48"/>
      <c r="J83" s="48"/>
      <c r="K83" s="48"/>
      <c r="L83" s="48"/>
      <c r="M83" s="48"/>
      <c r="N83" s="48"/>
      <c r="O83" s="48"/>
      <c r="P83" s="2"/>
      <c r="Q83" s="2"/>
      <c r="R83" s="2"/>
      <c r="S83" s="2"/>
      <c r="T83" s="2"/>
      <c r="U83" s="2"/>
      <c r="V83" s="2"/>
      <c r="W83" s="2"/>
      <c r="X83" s="2"/>
      <c r="Y83" s="2"/>
      <c r="Z83" s="2"/>
    </row>
    <row r="84" spans="1:26" ht="15.75" customHeight="1">
      <c r="A84" s="47" t="s">
        <v>54</v>
      </c>
      <c r="B84" s="43" t="s">
        <v>73</v>
      </c>
      <c r="C84" s="165"/>
      <c r="D84" s="48"/>
      <c r="E84" s="48"/>
      <c r="F84" s="48"/>
      <c r="G84" s="48"/>
      <c r="H84" s="48"/>
      <c r="I84" s="48"/>
      <c r="J84" s="48"/>
      <c r="K84" s="48"/>
      <c r="L84" s="48"/>
      <c r="M84" s="48"/>
      <c r="N84" s="48"/>
      <c r="O84" s="48"/>
      <c r="P84" s="2"/>
      <c r="Q84" s="2"/>
      <c r="R84" s="2"/>
      <c r="S84" s="2"/>
      <c r="T84" s="2"/>
      <c r="U84" s="2"/>
      <c r="V84" s="2"/>
      <c r="W84" s="2"/>
      <c r="X84" s="2"/>
      <c r="Y84" s="2"/>
      <c r="Z84" s="2"/>
    </row>
    <row r="85" spans="1:26" ht="15.75" customHeight="1">
      <c r="A85" s="47" t="s">
        <v>56</v>
      </c>
      <c r="B85" s="43" t="s">
        <v>61</v>
      </c>
      <c r="C85" s="165">
        <v>0</v>
      </c>
      <c r="D85" s="48"/>
      <c r="E85" s="48"/>
      <c r="F85" s="48"/>
      <c r="G85" s="48"/>
      <c r="H85" s="48"/>
      <c r="I85" s="48"/>
      <c r="J85" s="48"/>
      <c r="K85" s="48"/>
      <c r="L85" s="48"/>
      <c r="M85" s="48"/>
      <c r="N85" s="48"/>
      <c r="O85" s="48"/>
      <c r="P85" s="2"/>
      <c r="Q85" s="2"/>
      <c r="R85" s="2"/>
      <c r="S85" s="2"/>
      <c r="T85" s="2"/>
      <c r="U85" s="2"/>
      <c r="V85" s="2"/>
      <c r="W85" s="2"/>
      <c r="X85" s="2"/>
      <c r="Y85" s="2"/>
      <c r="Z85" s="2"/>
    </row>
    <row r="86" spans="1:26" ht="15.75" customHeight="1">
      <c r="A86" s="181" t="s">
        <v>74</v>
      </c>
      <c r="B86" s="180"/>
      <c r="C86" s="27">
        <f>SUM(C79:C85)</f>
        <v>0</v>
      </c>
      <c r="D86" s="48"/>
      <c r="E86" s="48"/>
      <c r="F86" s="48"/>
      <c r="G86" s="48"/>
      <c r="H86" s="48"/>
      <c r="I86" s="48"/>
      <c r="J86" s="48"/>
      <c r="K86" s="48"/>
      <c r="L86" s="48"/>
      <c r="M86" s="48"/>
      <c r="N86" s="48"/>
      <c r="O86" s="48"/>
      <c r="P86" s="2"/>
      <c r="Q86" s="2"/>
      <c r="R86" s="2"/>
      <c r="S86" s="2"/>
      <c r="T86" s="2"/>
      <c r="U86" s="2"/>
      <c r="V86" s="2"/>
      <c r="W86" s="2"/>
      <c r="X86" s="2"/>
      <c r="Y86" s="2"/>
      <c r="Z86" s="2"/>
    </row>
    <row r="87" spans="1:26" ht="15" customHeight="1">
      <c r="A87" s="25"/>
      <c r="B87" s="48"/>
      <c r="C87" s="48"/>
      <c r="D87" s="48"/>
      <c r="E87" s="48"/>
      <c r="F87" s="48"/>
      <c r="G87" s="48"/>
      <c r="H87" s="48"/>
      <c r="I87" s="48"/>
      <c r="J87" s="48"/>
      <c r="K87" s="48"/>
      <c r="L87" s="48"/>
      <c r="M87" s="48"/>
      <c r="N87" s="48"/>
      <c r="O87" s="48"/>
      <c r="P87" s="2"/>
      <c r="Q87" s="2"/>
      <c r="R87" s="2"/>
      <c r="S87" s="2"/>
      <c r="T87" s="2"/>
      <c r="U87" s="2"/>
      <c r="V87" s="2"/>
      <c r="W87" s="2"/>
      <c r="X87" s="2"/>
      <c r="Y87" s="2"/>
      <c r="Z87" s="2"/>
    </row>
    <row r="88" spans="1:26" ht="15.75" customHeight="1">
      <c r="A88" s="182" t="s">
        <v>76</v>
      </c>
      <c r="B88" s="183"/>
      <c r="C88" s="183"/>
      <c r="D88" s="180"/>
      <c r="E88" s="48"/>
      <c r="F88" s="48"/>
      <c r="G88" s="48"/>
      <c r="H88" s="48"/>
      <c r="I88" s="48"/>
      <c r="J88" s="48"/>
      <c r="K88" s="48"/>
      <c r="L88" s="48"/>
      <c r="M88" s="48"/>
      <c r="N88" s="48"/>
      <c r="O88" s="48"/>
      <c r="P88" s="2"/>
      <c r="Q88" s="2"/>
      <c r="R88" s="2"/>
      <c r="S88" s="2"/>
      <c r="T88" s="2"/>
      <c r="U88" s="2"/>
      <c r="V88" s="2"/>
      <c r="W88" s="2"/>
      <c r="X88" s="2"/>
      <c r="Y88" s="2"/>
      <c r="Z88" s="2"/>
    </row>
    <row r="89" spans="1:26" ht="15.75" customHeight="1">
      <c r="A89" s="182" t="s">
        <v>77</v>
      </c>
      <c r="B89" s="183"/>
      <c r="C89" s="183"/>
      <c r="D89" s="180"/>
      <c r="E89" s="48"/>
      <c r="F89" s="48"/>
      <c r="G89" s="48"/>
      <c r="H89" s="48"/>
      <c r="I89" s="48"/>
      <c r="J89" s="48"/>
      <c r="K89" s="48"/>
      <c r="L89" s="48"/>
      <c r="M89" s="48"/>
      <c r="N89" s="48"/>
      <c r="O89" s="48"/>
      <c r="P89" s="2"/>
      <c r="Q89" s="2"/>
      <c r="R89" s="2"/>
      <c r="S89" s="2"/>
      <c r="T89" s="2"/>
      <c r="U89" s="2"/>
      <c r="V89" s="2"/>
      <c r="W89" s="2"/>
      <c r="X89" s="2"/>
      <c r="Y89" s="2"/>
      <c r="Z89" s="2"/>
    </row>
    <row r="90" spans="1:26" ht="15.75" customHeight="1">
      <c r="A90" s="16" t="s">
        <v>78</v>
      </c>
      <c r="B90" s="16" t="s">
        <v>79</v>
      </c>
      <c r="C90" s="16" t="s">
        <v>80</v>
      </c>
      <c r="D90" s="16" t="s">
        <v>49</v>
      </c>
      <c r="E90" s="48"/>
      <c r="F90" s="48"/>
      <c r="G90" s="48"/>
      <c r="H90" s="48"/>
      <c r="I90" s="48"/>
      <c r="J90" s="48"/>
      <c r="K90" s="48"/>
      <c r="L90" s="48"/>
      <c r="M90" s="48"/>
      <c r="N90" s="48"/>
      <c r="O90" s="48"/>
      <c r="P90" s="2"/>
      <c r="Q90" s="2"/>
      <c r="R90" s="2"/>
      <c r="S90" s="2"/>
      <c r="T90" s="2"/>
      <c r="U90" s="2"/>
      <c r="V90" s="2"/>
      <c r="W90" s="2"/>
      <c r="X90" s="2"/>
      <c r="Y90" s="2"/>
      <c r="Z90" s="2"/>
    </row>
    <row r="91" spans="1:26" ht="15.75" customHeight="1">
      <c r="A91" s="47" t="s">
        <v>8</v>
      </c>
      <c r="B91" s="43" t="s">
        <v>81</v>
      </c>
      <c r="C91" s="28">
        <v>0.2</v>
      </c>
      <c r="D91" s="29">
        <f>(C52+D116+D119)*C91</f>
        <v>0</v>
      </c>
      <c r="E91" s="48"/>
      <c r="F91" s="48"/>
      <c r="G91" s="48"/>
      <c r="H91" s="48"/>
      <c r="I91" s="48"/>
      <c r="J91" s="48"/>
      <c r="K91" s="48"/>
      <c r="L91" s="48"/>
      <c r="M91" s="48"/>
      <c r="N91" s="48"/>
      <c r="O91" s="48"/>
      <c r="P91" s="2"/>
      <c r="Q91" s="2"/>
      <c r="R91" s="2"/>
      <c r="S91" s="2"/>
      <c r="T91" s="2"/>
      <c r="U91" s="2"/>
      <c r="V91" s="2"/>
      <c r="W91" s="2"/>
      <c r="X91" s="2"/>
      <c r="Y91" s="2"/>
      <c r="Z91" s="2"/>
    </row>
    <row r="92" spans="1:26" ht="15.75" customHeight="1">
      <c r="A92" s="47" t="s">
        <v>11</v>
      </c>
      <c r="B92" s="43" t="s">
        <v>82</v>
      </c>
      <c r="C92" s="28">
        <v>1.4999999999999999E-2</v>
      </c>
      <c r="D92" s="29">
        <f>(C52+D116+D119)*C92</f>
        <v>0</v>
      </c>
      <c r="E92" s="48"/>
      <c r="F92" s="48"/>
      <c r="G92" s="48"/>
      <c r="H92" s="48"/>
      <c r="I92" s="48"/>
      <c r="J92" s="48"/>
      <c r="K92" s="48"/>
      <c r="L92" s="48"/>
      <c r="M92" s="48"/>
      <c r="N92" s="48"/>
      <c r="O92" s="48"/>
      <c r="P92" s="2"/>
      <c r="Q92" s="2"/>
      <c r="R92" s="2"/>
      <c r="S92" s="2"/>
      <c r="T92" s="2"/>
      <c r="U92" s="2"/>
      <c r="V92" s="2"/>
      <c r="W92" s="2"/>
      <c r="X92" s="2"/>
      <c r="Y92" s="2"/>
      <c r="Z92" s="2"/>
    </row>
    <row r="93" spans="1:26" ht="15.75" customHeight="1">
      <c r="A93" s="47" t="s">
        <v>13</v>
      </c>
      <c r="B93" s="43" t="s">
        <v>83</v>
      </c>
      <c r="C93" s="28">
        <v>0.01</v>
      </c>
      <c r="D93" s="29">
        <f>(C52+D116+D119)*C93</f>
        <v>0</v>
      </c>
      <c r="E93" s="48"/>
      <c r="F93" s="48"/>
      <c r="G93" s="48"/>
      <c r="H93" s="48"/>
      <c r="I93" s="48"/>
      <c r="J93" s="48"/>
      <c r="K93" s="48"/>
      <c r="L93" s="48"/>
      <c r="M93" s="48"/>
      <c r="N93" s="48"/>
      <c r="O93" s="48"/>
      <c r="P93" s="2"/>
      <c r="Q93" s="2"/>
      <c r="R93" s="2"/>
      <c r="S93" s="2"/>
      <c r="T93" s="2"/>
      <c r="U93" s="2"/>
      <c r="V93" s="2"/>
      <c r="W93" s="2"/>
      <c r="X93" s="2"/>
      <c r="Y93" s="2"/>
      <c r="Z93" s="2"/>
    </row>
    <row r="94" spans="1:26" ht="15.75" customHeight="1">
      <c r="A94" s="47" t="s">
        <v>16</v>
      </c>
      <c r="B94" s="43" t="s">
        <v>84</v>
      </c>
      <c r="C94" s="28">
        <v>2E-3</v>
      </c>
      <c r="D94" s="29">
        <f>(C52+D116+D119)*C94</f>
        <v>0</v>
      </c>
      <c r="E94" s="48"/>
      <c r="F94" s="48"/>
      <c r="G94" s="48"/>
      <c r="H94" s="48"/>
      <c r="I94" s="48"/>
      <c r="J94" s="48"/>
      <c r="K94" s="48"/>
      <c r="L94" s="48"/>
      <c r="M94" s="48"/>
      <c r="N94" s="48"/>
      <c r="O94" s="48"/>
      <c r="P94" s="2"/>
      <c r="Q94" s="2"/>
      <c r="R94" s="2"/>
      <c r="S94" s="2"/>
      <c r="T94" s="2"/>
      <c r="U94" s="2"/>
      <c r="V94" s="2"/>
      <c r="W94" s="2"/>
      <c r="X94" s="2"/>
      <c r="Y94" s="2"/>
      <c r="Z94" s="2"/>
    </row>
    <row r="95" spans="1:26" ht="15.75" customHeight="1">
      <c r="A95" s="47" t="s">
        <v>54</v>
      </c>
      <c r="B95" s="43" t="s">
        <v>85</v>
      </c>
      <c r="C95" s="28">
        <v>2.5000000000000001E-2</v>
      </c>
      <c r="D95" s="29">
        <f>(C52+D116+D119)*C95</f>
        <v>0</v>
      </c>
      <c r="E95" s="48"/>
      <c r="F95" s="48"/>
      <c r="G95" s="48"/>
      <c r="H95" s="48"/>
      <c r="I95" s="48"/>
      <c r="J95" s="48"/>
      <c r="K95" s="48"/>
      <c r="L95" s="48"/>
      <c r="M95" s="48"/>
      <c r="N95" s="48"/>
      <c r="O95" s="48"/>
      <c r="P95" s="2"/>
      <c r="Q95" s="2"/>
      <c r="R95" s="2"/>
      <c r="S95" s="2"/>
      <c r="T95" s="2"/>
      <c r="U95" s="2"/>
      <c r="V95" s="2"/>
      <c r="W95" s="2"/>
      <c r="X95" s="2"/>
      <c r="Y95" s="2"/>
      <c r="Z95" s="2"/>
    </row>
    <row r="96" spans="1:26" ht="15.75" customHeight="1">
      <c r="A96" s="47" t="s">
        <v>56</v>
      </c>
      <c r="B96" s="43" t="s">
        <v>86</v>
      </c>
      <c r="C96" s="28">
        <v>0.08</v>
      </c>
      <c r="D96" s="29">
        <f>(C52+D116+D119)*C96</f>
        <v>0</v>
      </c>
      <c r="E96" s="48"/>
      <c r="F96" s="48"/>
      <c r="G96" s="48"/>
      <c r="H96" s="48"/>
      <c r="I96" s="48"/>
      <c r="J96" s="48"/>
      <c r="K96" s="48"/>
      <c r="L96" s="48"/>
      <c r="M96" s="48"/>
      <c r="N96" s="48"/>
      <c r="O96" s="48"/>
      <c r="P96" s="2"/>
      <c r="Q96" s="2"/>
      <c r="R96" s="2"/>
      <c r="S96" s="2"/>
      <c r="T96" s="2"/>
      <c r="U96" s="2"/>
      <c r="V96" s="2"/>
      <c r="W96" s="2"/>
      <c r="X96" s="2"/>
      <c r="Y96" s="2"/>
      <c r="Z96" s="2"/>
    </row>
    <row r="97" spans="1:26" ht="30">
      <c r="A97" s="30" t="s">
        <v>58</v>
      </c>
      <c r="B97" s="31" t="s">
        <v>87</v>
      </c>
      <c r="C97" s="32">
        <v>0.03</v>
      </c>
      <c r="D97" s="33">
        <f>(C52+D116+D119)*C97</f>
        <v>0</v>
      </c>
      <c r="E97" s="48"/>
      <c r="F97" s="48"/>
      <c r="G97" s="48"/>
      <c r="H97" s="48"/>
      <c r="I97" s="48"/>
      <c r="J97" s="48"/>
      <c r="K97" s="48"/>
      <c r="L97" s="48"/>
      <c r="M97" s="48"/>
      <c r="N97" s="48"/>
      <c r="O97" s="48"/>
      <c r="P97" s="2"/>
      <c r="Q97" s="2"/>
      <c r="R97" s="2"/>
      <c r="S97" s="2"/>
      <c r="T97" s="2"/>
      <c r="U97" s="2"/>
      <c r="V97" s="2"/>
      <c r="W97" s="2"/>
      <c r="X97" s="2"/>
      <c r="Y97" s="2"/>
      <c r="Z97" s="2"/>
    </row>
    <row r="98" spans="1:26" ht="15.75" customHeight="1">
      <c r="A98" s="47" t="s">
        <v>60</v>
      </c>
      <c r="B98" s="43" t="s">
        <v>88</v>
      </c>
      <c r="C98" s="28">
        <v>6.0000000000000001E-3</v>
      </c>
      <c r="D98" s="29">
        <f>(C52+D116+D119)*C98</f>
        <v>0</v>
      </c>
      <c r="E98" s="48"/>
      <c r="F98" s="48"/>
      <c r="G98" s="48"/>
      <c r="H98" s="48"/>
      <c r="I98" s="48"/>
      <c r="J98" s="48"/>
      <c r="K98" s="48"/>
      <c r="L98" s="48"/>
      <c r="M98" s="48"/>
      <c r="N98" s="48"/>
      <c r="O98" s="48"/>
      <c r="P98" s="2"/>
      <c r="Q98" s="2"/>
      <c r="R98" s="2"/>
      <c r="S98" s="2"/>
      <c r="T98" s="2"/>
      <c r="U98" s="2"/>
      <c r="V98" s="2"/>
      <c r="W98" s="2"/>
      <c r="X98" s="2"/>
      <c r="Y98" s="2"/>
      <c r="Z98" s="2"/>
    </row>
    <row r="99" spans="1:26" ht="15.75" customHeight="1">
      <c r="A99" s="179" t="s">
        <v>89</v>
      </c>
      <c r="B99" s="180"/>
      <c r="C99" s="34">
        <f t="shared" ref="C99:D99" si="0">SUM(C91:C98)</f>
        <v>0.3680000000000001</v>
      </c>
      <c r="D99" s="35">
        <f t="shared" si="0"/>
        <v>0</v>
      </c>
      <c r="E99" s="48"/>
      <c r="F99" s="48"/>
      <c r="G99" s="48"/>
      <c r="H99" s="48"/>
      <c r="I99" s="48"/>
      <c r="J99" s="48"/>
      <c r="K99" s="48"/>
      <c r="L99" s="48"/>
      <c r="M99" s="48"/>
      <c r="N99" s="48"/>
      <c r="O99" s="48"/>
      <c r="P99" s="2"/>
      <c r="Q99" s="2"/>
      <c r="R99" s="2"/>
      <c r="S99" s="2"/>
      <c r="T99" s="2"/>
      <c r="U99" s="2"/>
      <c r="V99" s="2"/>
      <c r="W99" s="2"/>
      <c r="X99" s="2"/>
      <c r="Y99" s="2"/>
      <c r="Z99" s="2"/>
    </row>
    <row r="100" spans="1:26" ht="15.75" customHeight="1">
      <c r="A100" s="184"/>
      <c r="B100" s="183"/>
      <c r="C100" s="183"/>
      <c r="D100" s="185"/>
      <c r="E100" s="48"/>
      <c r="F100" s="48"/>
      <c r="G100" s="48"/>
      <c r="H100" s="48"/>
      <c r="I100" s="48"/>
      <c r="J100" s="48"/>
      <c r="K100" s="48"/>
      <c r="L100" s="48"/>
      <c r="M100" s="48"/>
      <c r="N100" s="48"/>
      <c r="O100" s="48"/>
      <c r="P100" s="2"/>
      <c r="Q100" s="2"/>
      <c r="R100" s="2"/>
      <c r="S100" s="2"/>
      <c r="T100" s="2"/>
      <c r="U100" s="2"/>
      <c r="V100" s="2"/>
      <c r="W100" s="2"/>
      <c r="X100" s="2"/>
      <c r="Y100" s="2"/>
      <c r="Z100" s="2"/>
    </row>
    <row r="101" spans="1:26" ht="15.75" customHeight="1">
      <c r="A101" s="186" t="s">
        <v>90</v>
      </c>
      <c r="B101" s="183"/>
      <c r="C101" s="183"/>
      <c r="D101" s="180"/>
      <c r="E101" s="48"/>
      <c r="F101" s="48"/>
      <c r="G101" s="48"/>
      <c r="H101" s="48"/>
      <c r="I101" s="48"/>
      <c r="J101" s="48"/>
      <c r="K101" s="48"/>
      <c r="L101" s="48"/>
      <c r="M101" s="48"/>
      <c r="N101" s="48"/>
      <c r="O101" s="48"/>
      <c r="P101" s="2"/>
      <c r="Q101" s="2"/>
      <c r="R101" s="2"/>
      <c r="S101" s="2"/>
      <c r="T101" s="2"/>
      <c r="U101" s="2"/>
      <c r="V101" s="2"/>
      <c r="W101" s="2"/>
      <c r="X101" s="2"/>
      <c r="Y101" s="2"/>
      <c r="Z101" s="2"/>
    </row>
    <row r="102" spans="1:26" ht="15.75" customHeight="1">
      <c r="A102" s="186" t="s">
        <v>77</v>
      </c>
      <c r="B102" s="183"/>
      <c r="C102" s="183"/>
      <c r="D102" s="180"/>
      <c r="E102" s="48"/>
      <c r="F102" s="48"/>
      <c r="G102" s="48"/>
      <c r="H102" s="48"/>
      <c r="I102" s="48"/>
      <c r="J102" s="48"/>
      <c r="K102" s="48"/>
      <c r="L102" s="48"/>
      <c r="M102" s="48"/>
      <c r="N102" s="48"/>
      <c r="O102" s="48"/>
      <c r="P102" s="2"/>
      <c r="Q102" s="2"/>
      <c r="R102" s="2"/>
      <c r="S102" s="2"/>
      <c r="T102" s="2"/>
      <c r="U102" s="2"/>
      <c r="V102" s="2"/>
      <c r="W102" s="2"/>
      <c r="X102" s="2"/>
      <c r="Y102" s="2"/>
      <c r="Z102" s="2"/>
    </row>
    <row r="103" spans="1:26" ht="15.75" customHeight="1">
      <c r="A103" s="26" t="s">
        <v>78</v>
      </c>
      <c r="B103" s="26" t="s">
        <v>79</v>
      </c>
      <c r="C103" s="26" t="s">
        <v>80</v>
      </c>
      <c r="D103" s="26" t="s">
        <v>49</v>
      </c>
      <c r="E103" s="48"/>
      <c r="F103" s="48"/>
      <c r="G103" s="48"/>
      <c r="H103" s="48"/>
      <c r="I103" s="48"/>
      <c r="J103" s="48"/>
      <c r="K103" s="48"/>
      <c r="L103" s="48"/>
      <c r="M103" s="48"/>
      <c r="N103" s="48"/>
      <c r="O103" s="48"/>
      <c r="P103" s="2"/>
      <c r="Q103" s="2"/>
      <c r="R103" s="2"/>
      <c r="S103" s="2"/>
      <c r="T103" s="2"/>
      <c r="U103" s="2"/>
      <c r="V103" s="2"/>
      <c r="W103" s="2"/>
      <c r="X103" s="2"/>
      <c r="Y103" s="2"/>
      <c r="Z103" s="2"/>
    </row>
    <row r="104" spans="1:26" ht="15.75" customHeight="1">
      <c r="A104" s="47" t="s">
        <v>8</v>
      </c>
      <c r="B104" s="43" t="s">
        <v>81</v>
      </c>
      <c r="C104" s="28">
        <v>0.2</v>
      </c>
      <c r="D104" s="29">
        <f>(C64+D124+D127)*C104</f>
        <v>0</v>
      </c>
      <c r="E104" s="48"/>
      <c r="F104" s="48"/>
      <c r="G104" s="48"/>
      <c r="H104" s="48"/>
      <c r="I104" s="48"/>
      <c r="J104" s="48"/>
      <c r="K104" s="48"/>
      <c r="L104" s="48"/>
      <c r="M104" s="48"/>
      <c r="N104" s="48"/>
      <c r="O104" s="48"/>
      <c r="P104" s="2"/>
      <c r="Q104" s="2"/>
      <c r="R104" s="2"/>
      <c r="S104" s="2"/>
      <c r="T104" s="2"/>
      <c r="U104" s="2"/>
      <c r="V104" s="2"/>
      <c r="W104" s="2"/>
      <c r="X104" s="2"/>
      <c r="Y104" s="2"/>
      <c r="Z104" s="2"/>
    </row>
    <row r="105" spans="1:26" ht="15.75" customHeight="1">
      <c r="A105" s="47" t="s">
        <v>11</v>
      </c>
      <c r="B105" s="43" t="s">
        <v>82</v>
      </c>
      <c r="C105" s="28">
        <v>1.4999999999999999E-2</v>
      </c>
      <c r="D105" s="29">
        <f>(C64+D124+D127)*C105</f>
        <v>0</v>
      </c>
      <c r="E105" s="48"/>
      <c r="F105" s="48"/>
      <c r="G105" s="48"/>
      <c r="H105" s="48"/>
      <c r="I105" s="48"/>
      <c r="J105" s="48"/>
      <c r="K105" s="48"/>
      <c r="L105" s="48"/>
      <c r="M105" s="48"/>
      <c r="N105" s="48"/>
      <c r="O105" s="48"/>
      <c r="P105" s="2"/>
      <c r="Q105" s="2"/>
      <c r="R105" s="2"/>
      <c r="S105" s="2"/>
      <c r="T105" s="2"/>
      <c r="U105" s="2"/>
      <c r="V105" s="2"/>
      <c r="W105" s="2"/>
      <c r="X105" s="2"/>
      <c r="Y105" s="2"/>
      <c r="Z105" s="2"/>
    </row>
    <row r="106" spans="1:26" ht="15.75" customHeight="1">
      <c r="A106" s="47" t="s">
        <v>13</v>
      </c>
      <c r="B106" s="43" t="s">
        <v>83</v>
      </c>
      <c r="C106" s="28">
        <v>0.01</v>
      </c>
      <c r="D106" s="29">
        <f>(C64+D124+D127)*C106</f>
        <v>0</v>
      </c>
      <c r="E106" s="48"/>
      <c r="F106" s="48"/>
      <c r="G106" s="48"/>
      <c r="H106" s="48"/>
      <c r="I106" s="48"/>
      <c r="J106" s="48"/>
      <c r="K106" s="48"/>
      <c r="L106" s="48"/>
      <c r="M106" s="48"/>
      <c r="N106" s="48"/>
      <c r="O106" s="48"/>
      <c r="P106" s="2"/>
      <c r="Q106" s="2"/>
      <c r="R106" s="2"/>
      <c r="S106" s="2"/>
      <c r="T106" s="2"/>
      <c r="U106" s="2"/>
      <c r="V106" s="2"/>
      <c r="W106" s="2"/>
      <c r="X106" s="2"/>
      <c r="Y106" s="2"/>
      <c r="Z106" s="2"/>
    </row>
    <row r="107" spans="1:26" ht="15.75" customHeight="1">
      <c r="A107" s="47" t="s">
        <v>16</v>
      </c>
      <c r="B107" s="43" t="s">
        <v>84</v>
      </c>
      <c r="C107" s="28">
        <v>2E-3</v>
      </c>
      <c r="D107" s="29">
        <f>(C64+D124+D127)*C107</f>
        <v>0</v>
      </c>
      <c r="E107" s="48"/>
      <c r="F107" s="48"/>
      <c r="G107" s="48"/>
      <c r="H107" s="48"/>
      <c r="I107" s="48"/>
      <c r="J107" s="48"/>
      <c r="K107" s="48"/>
      <c r="L107" s="48"/>
      <c r="M107" s="48"/>
      <c r="N107" s="48"/>
      <c r="O107" s="48"/>
      <c r="P107" s="2"/>
      <c r="Q107" s="2"/>
      <c r="R107" s="2"/>
      <c r="S107" s="2"/>
      <c r="T107" s="2"/>
      <c r="U107" s="2"/>
      <c r="V107" s="2"/>
      <c r="W107" s="2"/>
      <c r="X107" s="2"/>
      <c r="Y107" s="2"/>
      <c r="Z107" s="2"/>
    </row>
    <row r="108" spans="1:26" ht="15.75" customHeight="1">
      <c r="A108" s="47" t="s">
        <v>54</v>
      </c>
      <c r="B108" s="43" t="s">
        <v>85</v>
      </c>
      <c r="C108" s="28">
        <v>2.5000000000000001E-2</v>
      </c>
      <c r="D108" s="29">
        <f>(C64+D124+D127)*C108</f>
        <v>0</v>
      </c>
      <c r="E108" s="48"/>
      <c r="F108" s="48"/>
      <c r="G108" s="48"/>
      <c r="H108" s="48"/>
      <c r="I108" s="48"/>
      <c r="J108" s="48"/>
      <c r="K108" s="48"/>
      <c r="L108" s="48"/>
      <c r="M108" s="48"/>
      <c r="N108" s="48"/>
      <c r="O108" s="48"/>
      <c r="P108" s="2"/>
      <c r="Q108" s="2"/>
      <c r="R108" s="2"/>
      <c r="S108" s="2"/>
      <c r="T108" s="2"/>
      <c r="U108" s="2"/>
      <c r="V108" s="2"/>
      <c r="W108" s="2"/>
      <c r="X108" s="2"/>
      <c r="Y108" s="2"/>
      <c r="Z108" s="2"/>
    </row>
    <row r="109" spans="1:26" ht="15.75" customHeight="1">
      <c r="A109" s="47" t="s">
        <v>56</v>
      </c>
      <c r="B109" s="43" t="s">
        <v>86</v>
      </c>
      <c r="C109" s="28">
        <v>0.08</v>
      </c>
      <c r="D109" s="29">
        <f>(C64+D124+D127)*C109</f>
        <v>0</v>
      </c>
      <c r="E109" s="48"/>
      <c r="F109" s="48"/>
      <c r="G109" s="48"/>
      <c r="H109" s="48"/>
      <c r="I109" s="48"/>
      <c r="J109" s="48"/>
      <c r="K109" s="48"/>
      <c r="L109" s="48"/>
      <c r="M109" s="48"/>
      <c r="N109" s="48"/>
      <c r="O109" s="48"/>
      <c r="P109" s="2"/>
      <c r="Q109" s="2"/>
      <c r="R109" s="2"/>
      <c r="S109" s="2"/>
      <c r="T109" s="2"/>
      <c r="U109" s="2"/>
      <c r="V109" s="2"/>
      <c r="W109" s="2"/>
      <c r="X109" s="2"/>
      <c r="Y109" s="2"/>
      <c r="Z109" s="2"/>
    </row>
    <row r="110" spans="1:26" ht="15.75" customHeight="1">
      <c r="A110" s="30" t="s">
        <v>58</v>
      </c>
      <c r="B110" s="31" t="s">
        <v>87</v>
      </c>
      <c r="C110" s="32">
        <v>0.03</v>
      </c>
      <c r="D110" s="33">
        <f>(C64+D124+D127)*C110</f>
        <v>0</v>
      </c>
      <c r="E110" s="48"/>
      <c r="F110" s="48"/>
      <c r="G110" s="48"/>
      <c r="H110" s="48"/>
      <c r="I110" s="48"/>
      <c r="J110" s="48"/>
      <c r="K110" s="48"/>
      <c r="L110" s="48"/>
      <c r="M110" s="48"/>
      <c r="N110" s="48"/>
      <c r="O110" s="48"/>
      <c r="P110" s="2"/>
      <c r="Q110" s="2"/>
      <c r="R110" s="2"/>
      <c r="S110" s="2"/>
      <c r="T110" s="2"/>
      <c r="U110" s="2"/>
      <c r="V110" s="2"/>
      <c r="W110" s="2"/>
      <c r="X110" s="2"/>
      <c r="Y110" s="2"/>
      <c r="Z110" s="2"/>
    </row>
    <row r="111" spans="1:26" ht="15.75" customHeight="1">
      <c r="A111" s="47" t="s">
        <v>60</v>
      </c>
      <c r="B111" s="43" t="s">
        <v>88</v>
      </c>
      <c r="C111" s="28">
        <v>6.0000000000000001E-3</v>
      </c>
      <c r="D111" s="29">
        <f>(C64+D124+D127)*C111</f>
        <v>0</v>
      </c>
      <c r="E111" s="48"/>
      <c r="F111" s="48"/>
      <c r="G111" s="48"/>
      <c r="H111" s="48"/>
      <c r="I111" s="48"/>
      <c r="J111" s="48"/>
      <c r="K111" s="48"/>
      <c r="L111" s="48"/>
      <c r="M111" s="48"/>
      <c r="N111" s="48"/>
      <c r="O111" s="48"/>
      <c r="P111" s="2"/>
      <c r="Q111" s="2"/>
      <c r="R111" s="2"/>
      <c r="S111" s="2"/>
      <c r="T111" s="2"/>
      <c r="U111" s="2"/>
      <c r="V111" s="2"/>
      <c r="W111" s="2"/>
      <c r="X111" s="2"/>
      <c r="Y111" s="2"/>
      <c r="Z111" s="2"/>
    </row>
    <row r="112" spans="1:26" ht="15.75" customHeight="1">
      <c r="A112" s="181" t="s">
        <v>89</v>
      </c>
      <c r="B112" s="180"/>
      <c r="C112" s="36">
        <f t="shared" ref="C112:D112" si="1">SUM(C104:C111)</f>
        <v>0.3680000000000001</v>
      </c>
      <c r="D112" s="37">
        <f t="shared" si="1"/>
        <v>0</v>
      </c>
      <c r="E112" s="48"/>
      <c r="F112" s="48"/>
      <c r="G112" s="48"/>
      <c r="H112" s="48"/>
      <c r="I112" s="48"/>
      <c r="J112" s="48"/>
      <c r="K112" s="48"/>
      <c r="L112" s="48"/>
      <c r="M112" s="48"/>
      <c r="N112" s="48"/>
      <c r="O112" s="48"/>
      <c r="P112" s="2"/>
      <c r="Q112" s="2"/>
      <c r="R112" s="2"/>
      <c r="S112" s="2"/>
      <c r="T112" s="2"/>
      <c r="U112" s="2"/>
      <c r="V112" s="2"/>
      <c r="W112" s="2"/>
      <c r="X112" s="2"/>
      <c r="Y112" s="2"/>
      <c r="Z112" s="2"/>
    </row>
    <row r="113" spans="1:26" ht="15.75" customHeight="1">
      <c r="A113" s="25"/>
      <c r="B113" s="48"/>
      <c r="C113" s="48"/>
      <c r="D113" s="48"/>
      <c r="E113" s="48"/>
      <c r="F113" s="48"/>
      <c r="G113" s="48"/>
      <c r="H113" s="48"/>
      <c r="I113" s="48"/>
      <c r="J113" s="48"/>
      <c r="K113" s="48"/>
      <c r="L113" s="48"/>
      <c r="M113" s="48"/>
      <c r="N113" s="48"/>
      <c r="O113" s="48"/>
      <c r="P113" s="2"/>
      <c r="Q113" s="2"/>
      <c r="R113" s="2"/>
      <c r="S113" s="2"/>
      <c r="T113" s="2"/>
      <c r="U113" s="2"/>
      <c r="V113" s="2"/>
      <c r="W113" s="2"/>
      <c r="X113" s="2"/>
      <c r="Y113" s="2"/>
      <c r="Z113" s="2"/>
    </row>
    <row r="114" spans="1:26" ht="15.75" customHeight="1">
      <c r="A114" s="182" t="s">
        <v>91</v>
      </c>
      <c r="B114" s="183"/>
      <c r="C114" s="183"/>
      <c r="D114" s="180"/>
      <c r="E114" s="48"/>
      <c r="F114" s="48"/>
      <c r="G114" s="48"/>
      <c r="H114" s="48"/>
      <c r="I114" s="48"/>
      <c r="J114" s="48"/>
      <c r="K114" s="48"/>
      <c r="L114" s="48"/>
      <c r="M114" s="48"/>
      <c r="N114" s="48"/>
      <c r="O114" s="48"/>
      <c r="P114" s="2"/>
      <c r="Q114" s="2"/>
      <c r="R114" s="2"/>
      <c r="S114" s="2"/>
      <c r="T114" s="2"/>
      <c r="U114" s="2"/>
      <c r="V114" s="2"/>
      <c r="W114" s="2"/>
      <c r="X114" s="2"/>
      <c r="Y114" s="2"/>
      <c r="Z114" s="2"/>
    </row>
    <row r="115" spans="1:26" ht="15.75" customHeight="1">
      <c r="A115" s="16" t="s">
        <v>92</v>
      </c>
      <c r="B115" s="16" t="s">
        <v>93</v>
      </c>
      <c r="C115" s="16" t="s">
        <v>80</v>
      </c>
      <c r="D115" s="16" t="s">
        <v>49</v>
      </c>
      <c r="E115" s="48"/>
      <c r="F115" s="48"/>
      <c r="G115" s="48"/>
      <c r="H115" s="48"/>
      <c r="I115" s="48"/>
      <c r="J115" s="48"/>
      <c r="K115" s="48"/>
      <c r="L115" s="48"/>
      <c r="M115" s="48"/>
      <c r="N115" s="48"/>
      <c r="O115" s="48"/>
      <c r="P115" s="2"/>
      <c r="Q115" s="2"/>
      <c r="R115" s="2"/>
      <c r="S115" s="2"/>
      <c r="T115" s="2"/>
      <c r="U115" s="2"/>
      <c r="V115" s="2"/>
      <c r="W115" s="2"/>
      <c r="X115" s="2"/>
      <c r="Y115" s="2"/>
      <c r="Z115" s="2"/>
    </row>
    <row r="116" spans="1:26" ht="15.75" customHeight="1">
      <c r="A116" s="47" t="s">
        <v>8</v>
      </c>
      <c r="B116" s="43" t="s">
        <v>94</v>
      </c>
      <c r="C116" s="28">
        <v>8.3299999999999999E-2</v>
      </c>
      <c r="D116" s="29">
        <f>C52*C116</f>
        <v>0</v>
      </c>
      <c r="E116" s="48"/>
      <c r="F116" s="48"/>
      <c r="G116" s="48"/>
      <c r="H116" s="48"/>
      <c r="I116" s="48"/>
      <c r="J116" s="48"/>
      <c r="K116" s="48"/>
      <c r="L116" s="48"/>
      <c r="M116" s="48"/>
      <c r="N116" s="48"/>
      <c r="O116" s="48"/>
      <c r="P116" s="2"/>
      <c r="Q116" s="2"/>
      <c r="R116" s="2"/>
      <c r="S116" s="2"/>
      <c r="T116" s="2"/>
      <c r="U116" s="2"/>
      <c r="V116" s="2"/>
      <c r="W116" s="2"/>
      <c r="X116" s="2"/>
      <c r="Y116" s="2"/>
      <c r="Z116" s="2"/>
    </row>
    <row r="117" spans="1:26" ht="15.75" customHeight="1">
      <c r="A117" s="47" t="s">
        <v>11</v>
      </c>
      <c r="B117" s="43" t="s">
        <v>95</v>
      </c>
      <c r="C117" s="28">
        <v>2.7799999999999998E-2</v>
      </c>
      <c r="D117" s="29">
        <f>C117*$C$52</f>
        <v>0</v>
      </c>
      <c r="E117" s="48"/>
      <c r="F117" s="48"/>
      <c r="G117" s="48"/>
      <c r="H117" s="48"/>
      <c r="I117" s="48"/>
      <c r="J117" s="48"/>
      <c r="K117" s="48"/>
      <c r="L117" s="48"/>
      <c r="M117" s="48"/>
      <c r="N117" s="48"/>
      <c r="O117" s="48"/>
      <c r="P117" s="2"/>
      <c r="Q117" s="2"/>
      <c r="R117" s="2"/>
      <c r="S117" s="2"/>
      <c r="T117" s="2"/>
      <c r="U117" s="2"/>
      <c r="V117" s="2"/>
      <c r="W117" s="2"/>
      <c r="X117" s="2"/>
      <c r="Y117" s="2"/>
      <c r="Z117" s="2"/>
    </row>
    <row r="118" spans="1:26" ht="15.75" customHeight="1">
      <c r="A118" s="47"/>
      <c r="B118" s="7" t="s">
        <v>96</v>
      </c>
      <c r="C118" s="28"/>
      <c r="D118" s="29">
        <v>0</v>
      </c>
      <c r="E118" s="48"/>
      <c r="F118" s="48"/>
      <c r="G118" s="48"/>
      <c r="H118" s="48"/>
      <c r="I118" s="48"/>
      <c r="J118" s="48"/>
      <c r="K118" s="48"/>
      <c r="L118" s="48"/>
      <c r="M118" s="48"/>
      <c r="N118" s="48"/>
      <c r="O118" s="48"/>
      <c r="P118" s="2"/>
      <c r="Q118" s="2"/>
      <c r="R118" s="2"/>
      <c r="S118" s="2"/>
      <c r="T118" s="2"/>
      <c r="U118" s="2"/>
      <c r="V118" s="2"/>
      <c r="W118" s="2"/>
      <c r="X118" s="2"/>
      <c r="Y118" s="2"/>
      <c r="Z118" s="2"/>
    </row>
    <row r="119" spans="1:26" ht="30">
      <c r="A119" s="47"/>
      <c r="B119" s="43" t="s">
        <v>97</v>
      </c>
      <c r="C119" s="28">
        <f>SUM(C116:C118)</f>
        <v>0.1111</v>
      </c>
      <c r="D119" s="29">
        <f>C119*$C$52</f>
        <v>0</v>
      </c>
      <c r="E119" s="48"/>
      <c r="F119" s="48"/>
      <c r="G119" s="48"/>
      <c r="H119" s="48"/>
      <c r="I119" s="48"/>
      <c r="J119" s="48"/>
      <c r="K119" s="48"/>
      <c r="L119" s="48"/>
      <c r="M119" s="48"/>
      <c r="N119" s="48"/>
      <c r="O119" s="48"/>
      <c r="P119" s="2"/>
      <c r="Q119" s="2"/>
      <c r="R119" s="2"/>
      <c r="S119" s="2"/>
      <c r="T119" s="2"/>
      <c r="U119" s="2"/>
      <c r="V119" s="2"/>
      <c r="W119" s="2"/>
      <c r="X119" s="2"/>
      <c r="Y119" s="2"/>
      <c r="Z119" s="2"/>
    </row>
    <row r="120" spans="1:26" ht="15.75" customHeight="1">
      <c r="A120" s="179" t="s">
        <v>89</v>
      </c>
      <c r="B120" s="180"/>
      <c r="C120" s="34"/>
      <c r="D120" s="24">
        <f>D116+D117</f>
        <v>0</v>
      </c>
      <c r="E120" s="48"/>
      <c r="F120" s="48"/>
      <c r="G120" s="48"/>
      <c r="H120" s="48"/>
      <c r="I120" s="48"/>
      <c r="J120" s="48"/>
      <c r="K120" s="48"/>
      <c r="L120" s="48"/>
      <c r="M120" s="48"/>
      <c r="N120" s="48"/>
      <c r="O120" s="48"/>
      <c r="P120" s="2"/>
      <c r="Q120" s="2"/>
      <c r="R120" s="2"/>
      <c r="S120" s="2"/>
      <c r="T120" s="2"/>
      <c r="U120" s="2"/>
      <c r="V120" s="2"/>
      <c r="W120" s="2"/>
      <c r="X120" s="2"/>
      <c r="Y120" s="2"/>
      <c r="Z120" s="2"/>
    </row>
    <row r="121" spans="1:26" ht="15.75" customHeight="1">
      <c r="A121" s="25"/>
      <c r="B121" s="48"/>
      <c r="C121" s="48"/>
      <c r="D121" s="48"/>
      <c r="E121" s="48"/>
      <c r="F121" s="48"/>
      <c r="G121" s="48"/>
      <c r="H121" s="48"/>
      <c r="I121" s="48"/>
      <c r="J121" s="48"/>
      <c r="K121" s="48"/>
      <c r="L121" s="48"/>
      <c r="M121" s="48"/>
      <c r="N121" s="48"/>
      <c r="O121" s="48"/>
      <c r="P121" s="2"/>
      <c r="Q121" s="2"/>
      <c r="R121" s="2"/>
      <c r="S121" s="2"/>
      <c r="T121" s="2"/>
      <c r="U121" s="2"/>
      <c r="V121" s="2"/>
      <c r="W121" s="2"/>
      <c r="X121" s="2"/>
      <c r="Y121" s="2"/>
      <c r="Z121" s="2"/>
    </row>
    <row r="122" spans="1:26" ht="15.75" customHeight="1">
      <c r="A122" s="186" t="s">
        <v>98</v>
      </c>
      <c r="B122" s="183"/>
      <c r="C122" s="183"/>
      <c r="D122" s="180"/>
      <c r="E122" s="48"/>
      <c r="F122" s="48"/>
      <c r="G122" s="48"/>
      <c r="H122" s="48"/>
      <c r="I122" s="48"/>
      <c r="J122" s="48"/>
      <c r="K122" s="48"/>
      <c r="L122" s="48"/>
      <c r="M122" s="48"/>
      <c r="N122" s="48"/>
      <c r="O122" s="48"/>
      <c r="P122" s="2"/>
      <c r="Q122" s="2"/>
      <c r="R122" s="2"/>
      <c r="S122" s="2"/>
      <c r="T122" s="2"/>
      <c r="U122" s="2"/>
      <c r="V122" s="2"/>
      <c r="W122" s="2"/>
      <c r="X122" s="2"/>
      <c r="Y122" s="2"/>
      <c r="Z122" s="2"/>
    </row>
    <row r="123" spans="1:26" ht="15.75" customHeight="1">
      <c r="A123" s="26" t="s">
        <v>92</v>
      </c>
      <c r="B123" s="26" t="s">
        <v>93</v>
      </c>
      <c r="C123" s="26" t="s">
        <v>80</v>
      </c>
      <c r="D123" s="26" t="s">
        <v>49</v>
      </c>
      <c r="E123" s="48"/>
      <c r="F123" s="48"/>
      <c r="G123" s="48"/>
      <c r="H123" s="48"/>
      <c r="I123" s="48"/>
      <c r="J123" s="48"/>
      <c r="K123" s="48"/>
      <c r="L123" s="48"/>
      <c r="M123" s="48"/>
      <c r="N123" s="48"/>
      <c r="O123" s="48"/>
      <c r="P123" s="2"/>
      <c r="Q123" s="2"/>
      <c r="R123" s="2"/>
      <c r="S123" s="2"/>
      <c r="T123" s="2"/>
      <c r="U123" s="2"/>
      <c r="V123" s="2"/>
      <c r="W123" s="2"/>
      <c r="X123" s="2"/>
      <c r="Y123" s="2"/>
      <c r="Z123" s="2"/>
    </row>
    <row r="124" spans="1:26" ht="15.75" customHeight="1">
      <c r="A124" s="47" t="s">
        <v>8</v>
      </c>
      <c r="B124" s="43" t="s">
        <v>94</v>
      </c>
      <c r="C124" s="28">
        <v>8.3299999999999999E-2</v>
      </c>
      <c r="D124" s="29">
        <f>C64*C124</f>
        <v>0</v>
      </c>
      <c r="E124" s="48"/>
      <c r="F124" s="48"/>
      <c r="G124" s="48"/>
      <c r="H124" s="48"/>
      <c r="I124" s="48"/>
      <c r="J124" s="48"/>
      <c r="K124" s="48"/>
      <c r="L124" s="48"/>
      <c r="M124" s="48"/>
      <c r="N124" s="48"/>
      <c r="O124" s="48"/>
      <c r="P124" s="2"/>
      <c r="Q124" s="2"/>
      <c r="R124" s="2"/>
      <c r="S124" s="2"/>
      <c r="T124" s="2"/>
      <c r="U124" s="2"/>
      <c r="V124" s="2"/>
      <c r="W124" s="2"/>
      <c r="X124" s="2"/>
      <c r="Y124" s="2"/>
      <c r="Z124" s="2"/>
    </row>
    <row r="125" spans="1:26" ht="15.75" customHeight="1">
      <c r="A125" s="47" t="s">
        <v>11</v>
      </c>
      <c r="B125" s="43" t="s">
        <v>95</v>
      </c>
      <c r="C125" s="28">
        <v>2.7799999999999998E-2</v>
      </c>
      <c r="D125" s="29">
        <f>C125*$C$64</f>
        <v>0</v>
      </c>
      <c r="E125" s="48"/>
      <c r="F125" s="48"/>
      <c r="G125" s="48"/>
      <c r="H125" s="48"/>
      <c r="I125" s="48"/>
      <c r="J125" s="48"/>
      <c r="K125" s="48"/>
      <c r="L125" s="48"/>
      <c r="M125" s="48"/>
      <c r="N125" s="48"/>
      <c r="O125" s="48"/>
      <c r="P125" s="2"/>
      <c r="Q125" s="2"/>
      <c r="R125" s="2"/>
      <c r="S125" s="2"/>
      <c r="T125" s="2"/>
      <c r="U125" s="2"/>
      <c r="V125" s="2"/>
      <c r="W125" s="2"/>
      <c r="X125" s="2"/>
      <c r="Y125" s="2"/>
      <c r="Z125" s="2"/>
    </row>
    <row r="126" spans="1:26" ht="15.75" customHeight="1">
      <c r="A126" s="47"/>
      <c r="B126" s="7" t="s">
        <v>96</v>
      </c>
      <c r="C126" s="28"/>
      <c r="D126" s="29">
        <f>SUM(D125)</f>
        <v>0</v>
      </c>
      <c r="E126" s="48"/>
      <c r="F126" s="48"/>
      <c r="G126" s="48"/>
      <c r="H126" s="48"/>
      <c r="I126" s="48"/>
      <c r="J126" s="48"/>
      <c r="K126" s="48"/>
      <c r="L126" s="48"/>
      <c r="M126" s="48"/>
      <c r="N126" s="48"/>
      <c r="O126" s="48"/>
      <c r="P126" s="2"/>
      <c r="Q126" s="2"/>
      <c r="R126" s="2"/>
      <c r="S126" s="2"/>
      <c r="T126" s="2"/>
      <c r="U126" s="2"/>
      <c r="V126" s="2"/>
      <c r="W126" s="2"/>
      <c r="X126" s="2"/>
      <c r="Y126" s="2"/>
      <c r="Z126" s="2"/>
    </row>
    <row r="127" spans="1:26" ht="30">
      <c r="A127" s="47"/>
      <c r="B127" s="43" t="s">
        <v>97</v>
      </c>
      <c r="C127" s="28">
        <f>SUM(C124:C126)</f>
        <v>0.1111</v>
      </c>
      <c r="D127" s="29">
        <f>C127*$C$64</f>
        <v>0</v>
      </c>
      <c r="E127" s="48"/>
      <c r="F127" s="48"/>
      <c r="G127" s="48"/>
      <c r="H127" s="48"/>
      <c r="I127" s="48"/>
      <c r="J127" s="48"/>
      <c r="K127" s="48"/>
      <c r="L127" s="48"/>
      <c r="M127" s="48"/>
      <c r="N127" s="48"/>
      <c r="O127" s="48"/>
      <c r="P127" s="2"/>
      <c r="Q127" s="2"/>
      <c r="R127" s="2"/>
      <c r="S127" s="2"/>
      <c r="T127" s="2"/>
      <c r="U127" s="2"/>
      <c r="V127" s="2"/>
      <c r="W127" s="2"/>
      <c r="X127" s="2"/>
      <c r="Y127" s="2"/>
      <c r="Z127" s="2"/>
    </row>
    <row r="128" spans="1:26" ht="15.75" customHeight="1">
      <c r="A128" s="181" t="s">
        <v>89</v>
      </c>
      <c r="B128" s="180"/>
      <c r="C128" s="36"/>
      <c r="D128" s="27">
        <f>D124+D126</f>
        <v>0</v>
      </c>
      <c r="E128" s="48"/>
      <c r="F128" s="48"/>
      <c r="G128" s="48"/>
      <c r="H128" s="48"/>
      <c r="I128" s="48"/>
      <c r="J128" s="48"/>
      <c r="K128" s="48"/>
      <c r="L128" s="48"/>
      <c r="M128" s="48"/>
      <c r="N128" s="48"/>
      <c r="O128" s="48"/>
      <c r="P128" s="2"/>
      <c r="Q128" s="2"/>
      <c r="R128" s="2"/>
      <c r="S128" s="2"/>
      <c r="T128" s="2"/>
      <c r="U128" s="2"/>
      <c r="V128" s="2"/>
      <c r="W128" s="2"/>
      <c r="X128" s="2"/>
      <c r="Y128" s="2"/>
      <c r="Z128" s="2"/>
    </row>
    <row r="129" spans="1:26" ht="15.75" customHeight="1">
      <c r="A129" s="25"/>
      <c r="B129" s="48"/>
      <c r="C129" s="48"/>
      <c r="D129" s="48"/>
      <c r="E129" s="48"/>
      <c r="F129" s="48"/>
      <c r="G129" s="48"/>
      <c r="H129" s="48"/>
      <c r="I129" s="48"/>
      <c r="J129" s="48"/>
      <c r="K129" s="48"/>
      <c r="L129" s="48"/>
      <c r="M129" s="48"/>
      <c r="N129" s="48"/>
      <c r="O129" s="48"/>
      <c r="P129" s="2"/>
      <c r="Q129" s="2"/>
      <c r="R129" s="2"/>
      <c r="S129" s="2"/>
      <c r="T129" s="2"/>
      <c r="U129" s="2"/>
      <c r="V129" s="2"/>
      <c r="W129" s="2"/>
      <c r="X129" s="2"/>
      <c r="Y129" s="2"/>
      <c r="Z129" s="2"/>
    </row>
    <row r="130" spans="1:26" ht="15.75" customHeight="1">
      <c r="A130" s="182" t="s">
        <v>99</v>
      </c>
      <c r="B130" s="183"/>
      <c r="C130" s="183"/>
      <c r="D130" s="180"/>
      <c r="E130" s="48"/>
      <c r="F130" s="48"/>
      <c r="G130" s="48"/>
      <c r="H130" s="48"/>
      <c r="I130" s="48"/>
      <c r="J130" s="48"/>
      <c r="K130" s="48"/>
      <c r="L130" s="48"/>
      <c r="M130" s="48"/>
      <c r="N130" s="48"/>
      <c r="O130" s="48"/>
      <c r="P130" s="2"/>
      <c r="Q130" s="2"/>
      <c r="R130" s="2"/>
      <c r="S130" s="2"/>
      <c r="T130" s="2"/>
      <c r="U130" s="2"/>
      <c r="V130" s="2"/>
      <c r="W130" s="2"/>
      <c r="X130" s="2"/>
      <c r="Y130" s="2"/>
      <c r="Z130" s="2"/>
    </row>
    <row r="131" spans="1:26" ht="15.75" customHeight="1">
      <c r="A131" s="16" t="s">
        <v>100</v>
      </c>
      <c r="B131" s="16" t="s">
        <v>101</v>
      </c>
      <c r="C131" s="16" t="s">
        <v>80</v>
      </c>
      <c r="D131" s="16" t="s">
        <v>49</v>
      </c>
      <c r="E131" s="48"/>
      <c r="F131" s="48"/>
      <c r="G131" s="48"/>
      <c r="H131" s="48"/>
      <c r="I131" s="48"/>
      <c r="J131" s="48"/>
      <c r="K131" s="48"/>
      <c r="L131" s="48"/>
      <c r="M131" s="48"/>
      <c r="N131" s="48"/>
      <c r="O131" s="48"/>
      <c r="P131" s="2"/>
      <c r="Q131" s="2"/>
      <c r="R131" s="2"/>
      <c r="S131" s="2"/>
      <c r="T131" s="2"/>
      <c r="U131" s="2"/>
      <c r="V131" s="2"/>
      <c r="W131" s="2"/>
      <c r="X131" s="2"/>
      <c r="Y131" s="2"/>
      <c r="Z131" s="2"/>
    </row>
    <row r="132" spans="1:26" ht="15.75" customHeight="1">
      <c r="A132" s="47" t="s">
        <v>8</v>
      </c>
      <c r="B132" s="43" t="s">
        <v>101</v>
      </c>
      <c r="C132" s="32">
        <v>5.0000000000000001E-4</v>
      </c>
      <c r="D132" s="33">
        <f t="shared" ref="D132:D133" si="2">C132*$C$52</f>
        <v>0</v>
      </c>
      <c r="E132" s="48"/>
      <c r="F132" s="48"/>
      <c r="G132" s="48"/>
      <c r="H132" s="38"/>
      <c r="I132" s="48"/>
      <c r="J132" s="48"/>
      <c r="K132" s="48"/>
      <c r="L132" s="48"/>
      <c r="M132" s="48"/>
      <c r="N132" s="48"/>
      <c r="O132" s="48"/>
      <c r="P132" s="2"/>
      <c r="Q132" s="2"/>
      <c r="R132" s="2"/>
      <c r="S132" s="2"/>
      <c r="T132" s="2"/>
      <c r="U132" s="2"/>
      <c r="V132" s="2"/>
      <c r="W132" s="2"/>
      <c r="X132" s="2"/>
      <c r="Y132" s="2"/>
      <c r="Z132" s="2"/>
    </row>
    <row r="133" spans="1:26" ht="30">
      <c r="A133" s="47" t="s">
        <v>11</v>
      </c>
      <c r="B133" s="43" t="s">
        <v>102</v>
      </c>
      <c r="C133" s="28"/>
      <c r="D133" s="29">
        <f t="shared" si="2"/>
        <v>0</v>
      </c>
      <c r="E133" s="48"/>
      <c r="F133" s="48"/>
      <c r="G133" s="48"/>
      <c r="H133" s="48"/>
      <c r="I133" s="48"/>
      <c r="J133" s="48"/>
      <c r="K133" s="48"/>
      <c r="L133" s="48"/>
      <c r="M133" s="48"/>
      <c r="N133" s="48"/>
      <c r="O133" s="48"/>
      <c r="P133" s="2"/>
      <c r="Q133" s="2"/>
      <c r="R133" s="2"/>
      <c r="S133" s="2"/>
      <c r="T133" s="2"/>
      <c r="U133" s="2"/>
      <c r="V133" s="2"/>
      <c r="W133" s="2"/>
      <c r="X133" s="2"/>
      <c r="Y133" s="2"/>
      <c r="Z133" s="2"/>
    </row>
    <row r="134" spans="1:26" ht="15.75" customHeight="1">
      <c r="A134" s="179" t="s">
        <v>89</v>
      </c>
      <c r="B134" s="180"/>
      <c r="C134" s="34"/>
      <c r="D134" s="24">
        <f>SUM(D133,D132)</f>
        <v>0</v>
      </c>
      <c r="E134" s="48"/>
      <c r="F134" s="48"/>
      <c r="G134" s="48"/>
      <c r="H134" s="48"/>
      <c r="I134" s="48"/>
      <c r="J134" s="48"/>
      <c r="K134" s="48"/>
      <c r="L134" s="48"/>
      <c r="M134" s="48"/>
      <c r="N134" s="48"/>
      <c r="O134" s="48"/>
      <c r="P134" s="2"/>
      <c r="Q134" s="2"/>
      <c r="R134" s="2"/>
      <c r="S134" s="2"/>
      <c r="T134" s="2"/>
      <c r="U134" s="2"/>
      <c r="V134" s="2"/>
      <c r="W134" s="2"/>
      <c r="X134" s="2"/>
      <c r="Y134" s="2"/>
      <c r="Z134" s="2"/>
    </row>
    <row r="135" spans="1:26" ht="15.75" customHeight="1">
      <c r="A135" s="39"/>
      <c r="B135" s="48"/>
      <c r="C135" s="48"/>
      <c r="D135" s="48"/>
      <c r="E135" s="48"/>
      <c r="F135" s="48"/>
      <c r="G135" s="48"/>
      <c r="H135" s="48"/>
      <c r="I135" s="48"/>
      <c r="J135" s="48"/>
      <c r="K135" s="48"/>
      <c r="L135" s="48"/>
      <c r="M135" s="48"/>
      <c r="N135" s="48"/>
      <c r="O135" s="48"/>
      <c r="P135" s="2"/>
      <c r="Q135" s="2"/>
      <c r="R135" s="2"/>
      <c r="S135" s="2"/>
      <c r="T135" s="2"/>
      <c r="U135" s="2"/>
      <c r="V135" s="2"/>
      <c r="W135" s="2"/>
      <c r="X135" s="2"/>
      <c r="Y135" s="2"/>
      <c r="Z135" s="2"/>
    </row>
    <row r="136" spans="1:26" ht="15.75" customHeight="1">
      <c r="A136" s="186" t="s">
        <v>103</v>
      </c>
      <c r="B136" s="183"/>
      <c r="C136" s="183"/>
      <c r="D136" s="180"/>
      <c r="E136" s="48"/>
      <c r="F136" s="48"/>
      <c r="G136" s="48"/>
      <c r="H136" s="48"/>
      <c r="I136" s="48"/>
      <c r="J136" s="48"/>
      <c r="K136" s="48"/>
      <c r="L136" s="48"/>
      <c r="M136" s="48"/>
      <c r="N136" s="48"/>
      <c r="O136" s="48"/>
      <c r="P136" s="2"/>
      <c r="Q136" s="2"/>
      <c r="R136" s="2"/>
      <c r="S136" s="2"/>
      <c r="T136" s="2"/>
      <c r="U136" s="2"/>
      <c r="V136" s="2"/>
      <c r="W136" s="2"/>
      <c r="X136" s="2"/>
      <c r="Y136" s="2"/>
      <c r="Z136" s="2"/>
    </row>
    <row r="137" spans="1:26" ht="15.75" customHeight="1">
      <c r="A137" s="26" t="s">
        <v>100</v>
      </c>
      <c r="B137" s="26" t="s">
        <v>101</v>
      </c>
      <c r="C137" s="26" t="s">
        <v>80</v>
      </c>
      <c r="D137" s="26" t="s">
        <v>49</v>
      </c>
      <c r="E137" s="48"/>
      <c r="F137" s="48"/>
      <c r="G137" s="48"/>
      <c r="H137" s="48"/>
      <c r="I137" s="48"/>
      <c r="J137" s="48"/>
      <c r="K137" s="48"/>
      <c r="L137" s="48"/>
      <c r="M137" s="48"/>
      <c r="N137" s="48"/>
      <c r="O137" s="48"/>
      <c r="P137" s="2"/>
      <c r="Q137" s="2"/>
      <c r="R137" s="2"/>
      <c r="S137" s="2"/>
      <c r="T137" s="2"/>
      <c r="U137" s="2"/>
      <c r="V137" s="2"/>
      <c r="W137" s="2"/>
      <c r="X137" s="2"/>
      <c r="Y137" s="2"/>
      <c r="Z137" s="2"/>
    </row>
    <row r="138" spans="1:26" ht="15.75" customHeight="1">
      <c r="A138" s="47" t="s">
        <v>8</v>
      </c>
      <c r="B138" s="43" t="s">
        <v>101</v>
      </c>
      <c r="C138" s="32">
        <v>5.0000000000000001E-4</v>
      </c>
      <c r="D138" s="33">
        <f>C138*$C$64</f>
        <v>0</v>
      </c>
      <c r="E138" s="48"/>
      <c r="F138" s="48"/>
      <c r="G138" s="48"/>
      <c r="H138" s="48"/>
      <c r="I138" s="48"/>
      <c r="J138" s="48"/>
      <c r="K138" s="48"/>
      <c r="L138" s="48"/>
      <c r="M138" s="48"/>
      <c r="N138" s="48"/>
      <c r="O138" s="48"/>
      <c r="P138" s="2"/>
      <c r="Q138" s="2"/>
      <c r="R138" s="2"/>
      <c r="S138" s="2"/>
      <c r="T138" s="2"/>
      <c r="U138" s="2"/>
      <c r="V138" s="2"/>
      <c r="W138" s="2"/>
      <c r="X138" s="2"/>
      <c r="Y138" s="2"/>
      <c r="Z138" s="2"/>
    </row>
    <row r="139" spans="1:26" ht="30">
      <c r="A139" s="47" t="s">
        <v>11</v>
      </c>
      <c r="B139" s="43" t="s">
        <v>102</v>
      </c>
      <c r="C139" s="28"/>
      <c r="D139" s="29">
        <f t="shared" ref="D139" si="3">C139*$C$52</f>
        <v>0</v>
      </c>
      <c r="E139" s="48"/>
      <c r="F139" s="48"/>
      <c r="G139" s="48"/>
      <c r="H139" s="48"/>
      <c r="I139" s="48"/>
      <c r="J139" s="48"/>
      <c r="K139" s="48"/>
      <c r="L139" s="48"/>
      <c r="M139" s="48"/>
      <c r="N139" s="48"/>
      <c r="O139" s="48"/>
      <c r="P139" s="2"/>
      <c r="Q139" s="2"/>
      <c r="R139" s="2"/>
      <c r="S139" s="2"/>
      <c r="T139" s="2"/>
      <c r="U139" s="2"/>
      <c r="V139" s="2"/>
      <c r="W139" s="2"/>
      <c r="X139" s="2"/>
      <c r="Y139" s="2"/>
      <c r="Z139" s="2"/>
    </row>
    <row r="140" spans="1:26" ht="15.75" customHeight="1">
      <c r="A140" s="181" t="s">
        <v>89</v>
      </c>
      <c r="B140" s="180"/>
      <c r="C140" s="36"/>
      <c r="D140" s="27">
        <f>SUM(D139,D138)</f>
        <v>0</v>
      </c>
      <c r="E140" s="48"/>
      <c r="F140" s="48"/>
      <c r="G140" s="48"/>
      <c r="H140" s="48"/>
      <c r="I140" s="48"/>
      <c r="J140" s="48"/>
      <c r="K140" s="48"/>
      <c r="L140" s="48"/>
      <c r="M140" s="48"/>
      <c r="N140" s="48"/>
      <c r="O140" s="48"/>
      <c r="P140" s="2"/>
      <c r="Q140" s="2"/>
      <c r="R140" s="2"/>
      <c r="S140" s="2"/>
      <c r="T140" s="2"/>
      <c r="U140" s="2"/>
      <c r="V140" s="2"/>
      <c r="W140" s="2"/>
      <c r="X140" s="2"/>
      <c r="Y140" s="2"/>
      <c r="Z140" s="2"/>
    </row>
    <row r="141" spans="1:26" ht="15.75" customHeight="1">
      <c r="A141" s="39"/>
      <c r="B141" s="48"/>
      <c r="C141" s="48"/>
      <c r="D141" s="48"/>
      <c r="E141" s="48"/>
      <c r="F141" s="48"/>
      <c r="G141" s="48"/>
      <c r="H141" s="48"/>
      <c r="I141" s="48"/>
      <c r="J141" s="48"/>
      <c r="K141" s="48"/>
      <c r="L141" s="48"/>
      <c r="M141" s="48"/>
      <c r="N141" s="48"/>
      <c r="O141" s="48"/>
      <c r="P141" s="2"/>
      <c r="Q141" s="2"/>
      <c r="R141" s="2"/>
      <c r="S141" s="2"/>
      <c r="T141" s="2"/>
      <c r="U141" s="2"/>
      <c r="V141" s="2"/>
      <c r="W141" s="2"/>
      <c r="X141" s="2"/>
      <c r="Y141" s="2"/>
      <c r="Z141" s="2"/>
    </row>
    <row r="142" spans="1:26" ht="15.75" customHeight="1">
      <c r="A142" s="182" t="s">
        <v>104</v>
      </c>
      <c r="B142" s="183"/>
      <c r="C142" s="183"/>
      <c r="D142" s="180"/>
      <c r="E142" s="48"/>
      <c r="F142" s="48"/>
      <c r="G142" s="48"/>
      <c r="H142" s="48"/>
      <c r="I142" s="48"/>
      <c r="J142" s="48"/>
      <c r="K142" s="48"/>
      <c r="L142" s="48"/>
      <c r="M142" s="48"/>
      <c r="N142" s="48"/>
      <c r="O142" s="48"/>
      <c r="P142" s="2"/>
      <c r="Q142" s="2"/>
      <c r="R142" s="2"/>
      <c r="S142" s="2"/>
      <c r="T142" s="2"/>
      <c r="U142" s="2"/>
      <c r="V142" s="2"/>
      <c r="W142" s="2"/>
      <c r="X142" s="2"/>
      <c r="Y142" s="2"/>
      <c r="Z142" s="2"/>
    </row>
    <row r="143" spans="1:26" ht="15.75" customHeight="1">
      <c r="A143" s="16" t="s">
        <v>105</v>
      </c>
      <c r="B143" s="16" t="s">
        <v>106</v>
      </c>
      <c r="C143" s="16" t="s">
        <v>80</v>
      </c>
      <c r="D143" s="16" t="s">
        <v>49</v>
      </c>
      <c r="E143" s="48"/>
      <c r="F143" s="48"/>
      <c r="G143" s="48"/>
      <c r="H143" s="48"/>
      <c r="I143" s="48"/>
      <c r="J143" s="48"/>
      <c r="K143" s="48"/>
      <c r="L143" s="48"/>
      <c r="M143" s="48"/>
      <c r="N143" s="48"/>
      <c r="O143" s="48"/>
      <c r="P143" s="2"/>
      <c r="Q143" s="2"/>
      <c r="R143" s="2"/>
      <c r="S143" s="2"/>
      <c r="T143" s="2"/>
      <c r="U143" s="2"/>
      <c r="V143" s="2"/>
      <c r="W143" s="2"/>
      <c r="X143" s="2"/>
      <c r="Y143" s="2"/>
      <c r="Z143" s="2"/>
    </row>
    <row r="144" spans="1:26" ht="15.75" customHeight="1">
      <c r="A144" s="47" t="s">
        <v>8</v>
      </c>
      <c r="B144" s="43" t="s">
        <v>107</v>
      </c>
      <c r="C144" s="32">
        <v>1.2999999999999999E-3</v>
      </c>
      <c r="D144" s="33">
        <f t="shared" ref="D144:D149" si="4">C144*$C$52</f>
        <v>0</v>
      </c>
      <c r="E144" s="48"/>
      <c r="F144" s="48"/>
      <c r="G144" s="48"/>
      <c r="H144" s="48"/>
      <c r="I144" s="48"/>
      <c r="J144" s="48"/>
      <c r="K144" s="48"/>
      <c r="L144" s="48"/>
      <c r="M144" s="48"/>
      <c r="N144" s="48"/>
      <c r="O144" s="48"/>
      <c r="P144" s="2"/>
      <c r="Q144" s="2"/>
      <c r="R144" s="2"/>
      <c r="S144" s="2"/>
      <c r="T144" s="2"/>
      <c r="U144" s="2"/>
      <c r="V144" s="2"/>
      <c r="W144" s="2"/>
      <c r="X144" s="2"/>
      <c r="Y144" s="2"/>
      <c r="Z144" s="2"/>
    </row>
    <row r="145" spans="1:26" ht="30">
      <c r="A145" s="47" t="s">
        <v>11</v>
      </c>
      <c r="B145" s="43" t="s">
        <v>108</v>
      </c>
      <c r="C145" s="32">
        <v>2.8999999999999998E-3</v>
      </c>
      <c r="D145" s="33">
        <f t="shared" si="4"/>
        <v>0</v>
      </c>
      <c r="E145" s="48"/>
      <c r="F145" s="48"/>
      <c r="G145" s="48"/>
      <c r="H145" s="48"/>
      <c r="I145" s="48"/>
      <c r="J145" s="48"/>
      <c r="K145" s="48"/>
      <c r="L145" s="48"/>
      <c r="M145" s="48"/>
      <c r="N145" s="48"/>
      <c r="O145" s="48"/>
      <c r="P145" s="2"/>
      <c r="Q145" s="2"/>
      <c r="R145" s="2"/>
      <c r="S145" s="2"/>
      <c r="T145" s="2"/>
      <c r="U145" s="2"/>
      <c r="V145" s="2"/>
      <c r="W145" s="2"/>
      <c r="X145" s="2"/>
      <c r="Y145" s="2"/>
      <c r="Z145" s="2"/>
    </row>
    <row r="146" spans="1:26" ht="30">
      <c r="A146" s="47" t="s">
        <v>13</v>
      </c>
      <c r="B146" s="43" t="s">
        <v>109</v>
      </c>
      <c r="C146" s="32">
        <v>0.04</v>
      </c>
      <c r="D146" s="33">
        <f t="shared" si="4"/>
        <v>0</v>
      </c>
      <c r="E146" s="48"/>
      <c r="F146" s="48"/>
      <c r="G146" s="48"/>
      <c r="H146" s="48"/>
      <c r="I146" s="48"/>
      <c r="J146" s="48"/>
      <c r="K146" s="48"/>
      <c r="L146" s="48"/>
      <c r="M146" s="48"/>
      <c r="N146" s="48"/>
      <c r="O146" s="48"/>
      <c r="P146" s="2"/>
      <c r="Q146" s="2"/>
      <c r="R146" s="2"/>
      <c r="S146" s="2"/>
      <c r="T146" s="2"/>
      <c r="U146" s="2"/>
      <c r="V146" s="2"/>
      <c r="W146" s="2"/>
      <c r="X146" s="2"/>
      <c r="Y146" s="2"/>
      <c r="Z146" s="2"/>
    </row>
    <row r="147" spans="1:26" ht="15.75" customHeight="1">
      <c r="A147" s="47" t="s">
        <v>16</v>
      </c>
      <c r="B147" s="43" t="s">
        <v>110</v>
      </c>
      <c r="C147" s="32">
        <v>1.2200000000000001E-2</v>
      </c>
      <c r="D147" s="33">
        <f t="shared" si="4"/>
        <v>0</v>
      </c>
      <c r="E147" s="48"/>
      <c r="F147" s="48"/>
      <c r="G147" s="48"/>
      <c r="H147" s="48"/>
      <c r="I147" s="48"/>
      <c r="J147" s="48"/>
      <c r="K147" s="48"/>
      <c r="L147" s="48"/>
      <c r="M147" s="48"/>
      <c r="N147" s="48"/>
      <c r="O147" s="48"/>
      <c r="P147" s="2"/>
      <c r="Q147" s="2"/>
      <c r="R147" s="2"/>
      <c r="S147" s="2"/>
      <c r="T147" s="2"/>
      <c r="U147" s="2"/>
      <c r="V147" s="2"/>
      <c r="W147" s="2"/>
      <c r="X147" s="2"/>
      <c r="Y147" s="2"/>
      <c r="Z147" s="2"/>
    </row>
    <row r="148" spans="1:26" ht="30">
      <c r="A148" s="47" t="s">
        <v>54</v>
      </c>
      <c r="B148" s="43" t="s">
        <v>111</v>
      </c>
      <c r="C148" s="32">
        <v>4.4999999999999997E-3</v>
      </c>
      <c r="D148" s="33">
        <f t="shared" si="4"/>
        <v>0</v>
      </c>
      <c r="E148" s="48"/>
      <c r="F148" s="48"/>
      <c r="G148" s="48"/>
      <c r="H148" s="48"/>
      <c r="I148" s="48"/>
      <c r="J148" s="48"/>
      <c r="K148" s="48"/>
      <c r="L148" s="48"/>
      <c r="M148" s="48"/>
      <c r="N148" s="48"/>
      <c r="O148" s="48"/>
      <c r="P148" s="2"/>
      <c r="Q148" s="2"/>
      <c r="R148" s="2"/>
      <c r="S148" s="2"/>
      <c r="T148" s="2"/>
      <c r="U148" s="2"/>
      <c r="V148" s="2"/>
      <c r="W148" s="2"/>
      <c r="X148" s="2"/>
      <c r="Y148" s="2"/>
      <c r="Z148" s="2"/>
    </row>
    <row r="149" spans="1:26" ht="15.75" customHeight="1">
      <c r="A149" s="47" t="s">
        <v>56</v>
      </c>
      <c r="B149" s="43" t="s">
        <v>112</v>
      </c>
      <c r="C149" s="32">
        <v>0.04</v>
      </c>
      <c r="D149" s="33">
        <f t="shared" si="4"/>
        <v>0</v>
      </c>
      <c r="E149" s="48"/>
      <c r="F149" s="48"/>
      <c r="G149" s="48"/>
      <c r="H149" s="48"/>
      <c r="I149" s="48"/>
      <c r="J149" s="48"/>
      <c r="K149" s="48"/>
      <c r="L149" s="48"/>
      <c r="M149" s="48"/>
      <c r="N149" s="48"/>
      <c r="O149" s="48"/>
      <c r="P149" s="2"/>
      <c r="Q149" s="2"/>
      <c r="R149" s="2"/>
      <c r="S149" s="2"/>
      <c r="T149" s="2"/>
      <c r="U149" s="2"/>
      <c r="V149" s="2"/>
      <c r="W149" s="2"/>
      <c r="X149" s="2"/>
      <c r="Y149" s="2"/>
      <c r="Z149" s="2"/>
    </row>
    <row r="150" spans="1:26" ht="15.75" customHeight="1">
      <c r="A150" s="179" t="s">
        <v>113</v>
      </c>
      <c r="B150" s="180"/>
      <c r="C150" s="34">
        <f t="shared" ref="C150:D150" si="5">SUM(C144:C149)</f>
        <v>0.1009</v>
      </c>
      <c r="D150" s="24">
        <f t="shared" si="5"/>
        <v>0</v>
      </c>
      <c r="E150" s="48"/>
      <c r="F150" s="48"/>
      <c r="G150" s="48"/>
      <c r="H150" s="48"/>
      <c r="I150" s="48"/>
      <c r="J150" s="48"/>
      <c r="K150" s="48"/>
      <c r="L150" s="48"/>
      <c r="M150" s="48"/>
      <c r="N150" s="48"/>
      <c r="O150" s="48"/>
      <c r="P150" s="2"/>
      <c r="Q150" s="2"/>
      <c r="R150" s="2"/>
      <c r="S150" s="2"/>
      <c r="T150" s="2"/>
      <c r="U150" s="2"/>
      <c r="V150" s="2"/>
      <c r="W150" s="2"/>
      <c r="X150" s="2"/>
      <c r="Y150" s="2"/>
      <c r="Z150" s="2"/>
    </row>
    <row r="151" spans="1:26" ht="15.75" customHeight="1">
      <c r="A151" s="39"/>
      <c r="B151" s="48"/>
      <c r="C151" s="48"/>
      <c r="D151" s="48"/>
      <c r="E151" s="48"/>
      <c r="F151" s="48"/>
      <c r="G151" s="48"/>
      <c r="H151" s="48"/>
      <c r="I151" s="48"/>
      <c r="J151" s="48"/>
      <c r="K151" s="48"/>
      <c r="L151" s="48"/>
      <c r="M151" s="48"/>
      <c r="N151" s="48"/>
      <c r="O151" s="48"/>
      <c r="P151" s="2"/>
      <c r="Q151" s="2"/>
      <c r="R151" s="2"/>
      <c r="S151" s="2"/>
      <c r="T151" s="2"/>
      <c r="U151" s="2"/>
      <c r="V151" s="2"/>
      <c r="W151" s="2"/>
      <c r="X151" s="2"/>
      <c r="Y151" s="2"/>
      <c r="Z151" s="2"/>
    </row>
    <row r="152" spans="1:26" ht="18.75" customHeight="1">
      <c r="A152" s="186" t="s">
        <v>114</v>
      </c>
      <c r="B152" s="183"/>
      <c r="C152" s="183"/>
      <c r="D152" s="180"/>
      <c r="E152" s="48"/>
      <c r="F152" s="48"/>
      <c r="G152" s="48"/>
      <c r="H152" s="48"/>
      <c r="I152" s="48"/>
      <c r="J152" s="48"/>
      <c r="K152" s="48"/>
      <c r="L152" s="48"/>
      <c r="M152" s="48"/>
      <c r="N152" s="48"/>
      <c r="O152" s="48"/>
      <c r="P152" s="2"/>
      <c r="Q152" s="2"/>
      <c r="R152" s="2"/>
      <c r="S152" s="2"/>
      <c r="T152" s="2"/>
      <c r="U152" s="2"/>
      <c r="V152" s="2"/>
      <c r="W152" s="2"/>
      <c r="X152" s="2"/>
      <c r="Y152" s="2"/>
      <c r="Z152" s="2"/>
    </row>
    <row r="153" spans="1:26" ht="15.75" customHeight="1">
      <c r="A153" s="26" t="s">
        <v>105</v>
      </c>
      <c r="B153" s="26" t="s">
        <v>106</v>
      </c>
      <c r="C153" s="26" t="s">
        <v>80</v>
      </c>
      <c r="D153" s="26" t="s">
        <v>49</v>
      </c>
      <c r="E153" s="48"/>
      <c r="F153" s="48"/>
      <c r="G153" s="48"/>
      <c r="H153" s="48"/>
      <c r="I153" s="48"/>
      <c r="J153" s="48"/>
      <c r="K153" s="48"/>
      <c r="L153" s="48"/>
      <c r="M153" s="48"/>
      <c r="N153" s="48"/>
      <c r="O153" s="48"/>
      <c r="P153" s="2"/>
      <c r="Q153" s="2"/>
      <c r="R153" s="2"/>
      <c r="S153" s="2"/>
      <c r="T153" s="2"/>
      <c r="U153" s="2"/>
      <c r="V153" s="2"/>
      <c r="W153" s="2"/>
      <c r="X153" s="2"/>
      <c r="Y153" s="2"/>
      <c r="Z153" s="2"/>
    </row>
    <row r="154" spans="1:26" ht="15.75" customHeight="1">
      <c r="A154" s="47" t="s">
        <v>8</v>
      </c>
      <c r="B154" s="43" t="s">
        <v>107</v>
      </c>
      <c r="C154" s="32">
        <v>1.2999999999999999E-3</v>
      </c>
      <c r="D154" s="33">
        <f t="shared" ref="D154:D159" si="6">C154*$C$64</f>
        <v>0</v>
      </c>
      <c r="E154" s="48"/>
      <c r="F154" s="48"/>
      <c r="G154" s="48"/>
      <c r="H154" s="48"/>
      <c r="I154" s="48"/>
      <c r="J154" s="48"/>
      <c r="K154" s="48"/>
      <c r="L154" s="48"/>
      <c r="M154" s="48"/>
      <c r="N154" s="48"/>
      <c r="O154" s="48"/>
      <c r="P154" s="2"/>
      <c r="Q154" s="2"/>
      <c r="R154" s="2"/>
      <c r="S154" s="2"/>
      <c r="T154" s="2"/>
      <c r="U154" s="2"/>
      <c r="V154" s="2"/>
      <c r="W154" s="2"/>
      <c r="X154" s="2"/>
      <c r="Y154" s="2"/>
      <c r="Z154" s="2"/>
    </row>
    <row r="155" spans="1:26" ht="30">
      <c r="A155" s="47" t="s">
        <v>11</v>
      </c>
      <c r="B155" s="43" t="s">
        <v>108</v>
      </c>
      <c r="C155" s="32">
        <v>2.8999999999999998E-3</v>
      </c>
      <c r="D155" s="33">
        <f t="shared" si="6"/>
        <v>0</v>
      </c>
      <c r="E155" s="48"/>
      <c r="F155" s="48"/>
      <c r="G155" s="48"/>
      <c r="H155" s="48"/>
      <c r="I155" s="48"/>
      <c r="J155" s="48"/>
      <c r="K155" s="48"/>
      <c r="L155" s="48"/>
      <c r="M155" s="48"/>
      <c r="N155" s="48"/>
      <c r="O155" s="48"/>
      <c r="P155" s="2"/>
      <c r="Q155" s="2"/>
      <c r="R155" s="2"/>
      <c r="S155" s="2"/>
      <c r="T155" s="2"/>
      <c r="U155" s="2"/>
      <c r="V155" s="2"/>
      <c r="W155" s="2"/>
      <c r="X155" s="2"/>
      <c r="Y155" s="2"/>
      <c r="Z155" s="2"/>
    </row>
    <row r="156" spans="1:26" ht="30">
      <c r="A156" s="47" t="s">
        <v>13</v>
      </c>
      <c r="B156" s="43" t="s">
        <v>109</v>
      </c>
      <c r="C156" s="32">
        <v>0.04</v>
      </c>
      <c r="D156" s="33">
        <f t="shared" si="6"/>
        <v>0</v>
      </c>
      <c r="E156" s="48"/>
      <c r="F156" s="48"/>
      <c r="G156" s="48"/>
      <c r="H156" s="48"/>
      <c r="I156" s="48"/>
      <c r="J156" s="48"/>
      <c r="K156" s="48"/>
      <c r="L156" s="48"/>
      <c r="M156" s="48"/>
      <c r="N156" s="48"/>
      <c r="O156" s="48"/>
      <c r="P156" s="2"/>
      <c r="Q156" s="2"/>
      <c r="R156" s="2"/>
      <c r="S156" s="2"/>
      <c r="T156" s="2"/>
      <c r="U156" s="2"/>
      <c r="V156" s="2"/>
      <c r="W156" s="2"/>
      <c r="X156" s="2"/>
      <c r="Y156" s="2"/>
      <c r="Z156" s="2"/>
    </row>
    <row r="157" spans="1:26" ht="15.75" customHeight="1">
      <c r="A157" s="47" t="s">
        <v>16</v>
      </c>
      <c r="B157" s="43" t="s">
        <v>110</v>
      </c>
      <c r="C157" s="32">
        <v>1.2200000000000001E-2</v>
      </c>
      <c r="D157" s="33">
        <f t="shared" si="6"/>
        <v>0</v>
      </c>
      <c r="E157" s="48"/>
      <c r="F157" s="48"/>
      <c r="G157" s="48"/>
      <c r="H157" s="48"/>
      <c r="I157" s="48"/>
      <c r="J157" s="48"/>
      <c r="K157" s="48"/>
      <c r="L157" s="48"/>
      <c r="M157" s="48"/>
      <c r="N157" s="48"/>
      <c r="O157" s="48"/>
      <c r="P157" s="2"/>
      <c r="Q157" s="2"/>
      <c r="R157" s="2"/>
      <c r="S157" s="2"/>
      <c r="T157" s="2"/>
      <c r="U157" s="2"/>
      <c r="V157" s="2"/>
      <c r="W157" s="2"/>
      <c r="X157" s="2"/>
      <c r="Y157" s="2"/>
      <c r="Z157" s="2"/>
    </row>
    <row r="158" spans="1:26" ht="30">
      <c r="A158" s="47" t="s">
        <v>54</v>
      </c>
      <c r="B158" s="43" t="s">
        <v>111</v>
      </c>
      <c r="C158" s="32">
        <v>4.4999999999999997E-3</v>
      </c>
      <c r="D158" s="33">
        <f t="shared" si="6"/>
        <v>0</v>
      </c>
      <c r="E158" s="48"/>
      <c r="F158" s="48"/>
      <c r="G158" s="48"/>
      <c r="H158" s="48"/>
      <c r="I158" s="48"/>
      <c r="J158" s="48"/>
      <c r="K158" s="48"/>
      <c r="L158" s="48"/>
      <c r="M158" s="48"/>
      <c r="N158" s="48"/>
      <c r="O158" s="48"/>
      <c r="P158" s="2"/>
      <c r="Q158" s="2"/>
      <c r="R158" s="2"/>
      <c r="S158" s="2"/>
      <c r="T158" s="2"/>
      <c r="U158" s="2"/>
      <c r="V158" s="2"/>
      <c r="W158" s="2"/>
      <c r="X158" s="2"/>
      <c r="Y158" s="2"/>
      <c r="Z158" s="2"/>
    </row>
    <row r="159" spans="1:26" ht="15.75" customHeight="1">
      <c r="A159" s="47" t="s">
        <v>56</v>
      </c>
      <c r="B159" s="43" t="s">
        <v>112</v>
      </c>
      <c r="C159" s="32">
        <v>0.04</v>
      </c>
      <c r="D159" s="33">
        <f t="shared" si="6"/>
        <v>0</v>
      </c>
      <c r="E159" s="48"/>
      <c r="F159" s="48"/>
      <c r="G159" s="48"/>
      <c r="H159" s="48"/>
      <c r="I159" s="48"/>
      <c r="J159" s="48"/>
      <c r="K159" s="48"/>
      <c r="L159" s="48"/>
      <c r="M159" s="48"/>
      <c r="N159" s="48"/>
      <c r="O159" s="48"/>
      <c r="P159" s="2"/>
      <c r="Q159" s="2"/>
      <c r="R159" s="2"/>
      <c r="S159" s="2"/>
      <c r="T159" s="2"/>
      <c r="U159" s="2"/>
      <c r="V159" s="2"/>
      <c r="W159" s="2"/>
      <c r="X159" s="2"/>
      <c r="Y159" s="2"/>
      <c r="Z159" s="2"/>
    </row>
    <row r="160" spans="1:26" ht="15.75" customHeight="1">
      <c r="A160" s="181" t="s">
        <v>113</v>
      </c>
      <c r="B160" s="180"/>
      <c r="C160" s="36">
        <f t="shared" ref="C160" si="7">SUM(C154:C159)</f>
        <v>0.1009</v>
      </c>
      <c r="D160" s="27">
        <f>SUM(D154:D159)</f>
        <v>0</v>
      </c>
      <c r="E160" s="48"/>
      <c r="F160" s="48"/>
      <c r="G160" s="48"/>
      <c r="H160" s="48"/>
      <c r="I160" s="48"/>
      <c r="J160" s="48"/>
      <c r="K160" s="48"/>
      <c r="L160" s="48"/>
      <c r="M160" s="48"/>
      <c r="N160" s="48"/>
      <c r="O160" s="48"/>
      <c r="P160" s="2"/>
      <c r="Q160" s="2"/>
      <c r="R160" s="2"/>
      <c r="S160" s="2"/>
      <c r="T160" s="2"/>
      <c r="U160" s="2"/>
      <c r="V160" s="2"/>
      <c r="W160" s="2"/>
      <c r="X160" s="2"/>
      <c r="Y160" s="2"/>
      <c r="Z160" s="2"/>
    </row>
    <row r="161" spans="1:26" ht="15.75" customHeight="1">
      <c r="A161" s="39"/>
      <c r="B161" s="48"/>
      <c r="C161" s="48"/>
      <c r="D161" s="48"/>
      <c r="E161" s="48"/>
      <c r="F161" s="48"/>
      <c r="G161" s="48"/>
      <c r="H161" s="48"/>
      <c r="I161" s="48"/>
      <c r="J161" s="48"/>
      <c r="K161" s="48"/>
      <c r="L161" s="48"/>
      <c r="M161" s="48"/>
      <c r="N161" s="48"/>
      <c r="O161" s="48"/>
      <c r="P161" s="2"/>
      <c r="Q161" s="2"/>
      <c r="R161" s="2"/>
      <c r="S161" s="2"/>
      <c r="T161" s="2"/>
      <c r="U161" s="2"/>
      <c r="V161" s="2"/>
      <c r="W161" s="2"/>
      <c r="X161" s="2"/>
      <c r="Y161" s="2"/>
      <c r="Z161" s="2"/>
    </row>
    <row r="162" spans="1:26" ht="15.75" customHeight="1">
      <c r="A162" s="182" t="s">
        <v>115</v>
      </c>
      <c r="B162" s="183"/>
      <c r="C162" s="183"/>
      <c r="D162" s="180"/>
      <c r="E162" s="48"/>
      <c r="F162" s="48"/>
      <c r="G162" s="48"/>
      <c r="H162" s="48"/>
      <c r="I162" s="48"/>
      <c r="J162" s="48"/>
      <c r="K162" s="48"/>
      <c r="L162" s="48"/>
      <c r="M162" s="48"/>
      <c r="N162" s="48"/>
      <c r="O162" s="48"/>
      <c r="P162" s="2"/>
      <c r="Q162" s="2"/>
      <c r="R162" s="2"/>
      <c r="S162" s="2"/>
      <c r="T162" s="2"/>
      <c r="U162" s="2"/>
      <c r="V162" s="2"/>
      <c r="W162" s="2"/>
      <c r="X162" s="2"/>
      <c r="Y162" s="2"/>
      <c r="Z162" s="2"/>
    </row>
    <row r="163" spans="1:26" ht="30">
      <c r="A163" s="16" t="s">
        <v>116</v>
      </c>
      <c r="B163" s="16" t="s">
        <v>117</v>
      </c>
      <c r="C163" s="16" t="s">
        <v>80</v>
      </c>
      <c r="D163" s="16" t="s">
        <v>49</v>
      </c>
      <c r="E163" s="48"/>
      <c r="F163" s="48"/>
      <c r="G163" s="48"/>
      <c r="H163" s="48"/>
      <c r="I163" s="48"/>
      <c r="J163" s="48"/>
      <c r="K163" s="48"/>
      <c r="L163" s="48"/>
      <c r="M163" s="48"/>
      <c r="N163" s="48"/>
      <c r="O163" s="48"/>
      <c r="P163" s="2"/>
      <c r="Q163" s="2"/>
      <c r="R163" s="2"/>
      <c r="S163" s="2"/>
      <c r="T163" s="2"/>
      <c r="U163" s="2"/>
      <c r="V163" s="2"/>
      <c r="W163" s="2"/>
      <c r="X163" s="2"/>
      <c r="Y163" s="2"/>
      <c r="Z163" s="2"/>
    </row>
    <row r="164" spans="1:26" ht="15.75" customHeight="1">
      <c r="A164" s="47" t="s">
        <v>8</v>
      </c>
      <c r="B164" s="43" t="s">
        <v>118</v>
      </c>
      <c r="C164" s="32">
        <v>1.6199999999999999E-2</v>
      </c>
      <c r="D164" s="33">
        <f>(C52+D99)*C164</f>
        <v>0</v>
      </c>
      <c r="E164" s="48"/>
      <c r="F164" s="48"/>
      <c r="G164" s="48"/>
      <c r="H164" s="48"/>
      <c r="I164" s="48"/>
      <c r="J164" s="48"/>
      <c r="K164" s="48"/>
      <c r="L164" s="48"/>
      <c r="M164" s="48"/>
      <c r="N164" s="48"/>
      <c r="O164" s="48"/>
      <c r="P164" s="2"/>
      <c r="Q164" s="2"/>
      <c r="R164" s="2"/>
      <c r="S164" s="2"/>
      <c r="T164" s="2"/>
      <c r="U164" s="2"/>
      <c r="V164" s="2"/>
      <c r="W164" s="2"/>
      <c r="X164" s="2"/>
      <c r="Y164" s="2"/>
      <c r="Z164" s="2"/>
    </row>
    <row r="165" spans="1:26" ht="15.75" customHeight="1">
      <c r="A165" s="47" t="s">
        <v>11</v>
      </c>
      <c r="B165" s="43" t="s">
        <v>119</v>
      </c>
      <c r="C165" s="32">
        <v>0</v>
      </c>
      <c r="D165" s="33">
        <f>(C52+C75+D99+D120+D150)*C165</f>
        <v>0</v>
      </c>
      <c r="E165" s="48"/>
      <c r="F165" s="48"/>
      <c r="G165" s="48"/>
      <c r="H165" s="48"/>
      <c r="I165" s="48"/>
      <c r="J165" s="48"/>
      <c r="K165" s="48"/>
      <c r="L165" s="48"/>
      <c r="M165" s="48"/>
      <c r="N165" s="48"/>
      <c r="O165" s="48"/>
      <c r="P165" s="2"/>
      <c r="Q165" s="2"/>
      <c r="R165" s="2"/>
      <c r="S165" s="2"/>
      <c r="T165" s="2"/>
      <c r="U165" s="2"/>
      <c r="V165" s="2"/>
      <c r="W165" s="2"/>
      <c r="X165" s="2"/>
      <c r="Y165" s="2"/>
      <c r="Z165" s="2"/>
    </row>
    <row r="166" spans="1:26" ht="15.75" customHeight="1">
      <c r="A166" s="47" t="s">
        <v>13</v>
      </c>
      <c r="B166" s="43" t="s">
        <v>120</v>
      </c>
      <c r="C166" s="32">
        <v>2.0000000000000001E-4</v>
      </c>
      <c r="D166" s="33">
        <f>(C52+C75+D99+D120+D150)*C166</f>
        <v>0</v>
      </c>
      <c r="E166" s="48"/>
      <c r="F166" s="48"/>
      <c r="G166" s="48"/>
      <c r="H166" s="48"/>
      <c r="I166" s="48"/>
      <c r="J166" s="48"/>
      <c r="K166" s="48"/>
      <c r="L166" s="48"/>
      <c r="M166" s="48"/>
      <c r="N166" s="48"/>
      <c r="O166" s="48"/>
      <c r="P166" s="2"/>
      <c r="Q166" s="2"/>
      <c r="R166" s="2"/>
      <c r="S166" s="2"/>
      <c r="T166" s="2"/>
      <c r="U166" s="2"/>
      <c r="V166" s="2"/>
      <c r="W166" s="2"/>
      <c r="X166" s="2"/>
      <c r="Y166" s="2"/>
      <c r="Z166" s="2"/>
    </row>
    <row r="167" spans="1:26" ht="15.75" customHeight="1">
      <c r="A167" s="47" t="s">
        <v>16</v>
      </c>
      <c r="B167" s="43" t="s">
        <v>121</v>
      </c>
      <c r="C167" s="32">
        <v>7.3000000000000001E-3</v>
      </c>
      <c r="D167" s="33">
        <f>(C52+C75+D99+D120+D150)*C167</f>
        <v>0</v>
      </c>
      <c r="E167" s="48"/>
      <c r="F167" s="48"/>
      <c r="G167" s="48"/>
      <c r="H167" s="48"/>
      <c r="I167" s="48"/>
      <c r="J167" s="48"/>
      <c r="K167" s="48"/>
      <c r="L167" s="48"/>
      <c r="M167" s="48"/>
      <c r="N167" s="48"/>
      <c r="O167" s="48"/>
      <c r="P167" s="2"/>
      <c r="Q167" s="2"/>
      <c r="R167" s="2"/>
      <c r="S167" s="2"/>
      <c r="T167" s="2"/>
      <c r="U167" s="2"/>
      <c r="V167" s="2"/>
      <c r="W167" s="2"/>
      <c r="X167" s="2"/>
      <c r="Y167" s="2"/>
      <c r="Z167" s="2"/>
    </row>
    <row r="168" spans="1:26" ht="15.75" customHeight="1">
      <c r="A168" s="47" t="s">
        <v>54</v>
      </c>
      <c r="B168" s="43" t="s">
        <v>122</v>
      </c>
      <c r="C168" s="32">
        <v>2.9999999999999997E-4</v>
      </c>
      <c r="D168" s="33">
        <f>(C52+C75+D99+D120+D150)*C168</f>
        <v>0</v>
      </c>
      <c r="E168" s="48"/>
      <c r="F168" s="48"/>
      <c r="G168" s="48"/>
      <c r="H168" s="48"/>
      <c r="I168" s="48"/>
      <c r="J168" s="48"/>
      <c r="K168" s="48"/>
      <c r="L168" s="48"/>
      <c r="M168" s="48"/>
      <c r="N168" s="48"/>
      <c r="O168" s="48"/>
      <c r="P168" s="2"/>
      <c r="Q168" s="2"/>
      <c r="R168" s="2"/>
      <c r="S168" s="2"/>
      <c r="T168" s="2"/>
      <c r="U168" s="2"/>
      <c r="V168" s="2"/>
      <c r="W168" s="2"/>
      <c r="X168" s="2"/>
      <c r="Y168" s="2"/>
      <c r="Z168" s="2"/>
    </row>
    <row r="169" spans="1:26" ht="15.75" customHeight="1">
      <c r="A169" s="47" t="s">
        <v>56</v>
      </c>
      <c r="B169" s="43" t="s">
        <v>61</v>
      </c>
      <c r="C169" s="32">
        <v>5.0000000000000001E-4</v>
      </c>
      <c r="D169" s="33">
        <f>(C52+C75+D99+D120+D150)*C169</f>
        <v>0</v>
      </c>
      <c r="E169" s="48"/>
      <c r="F169" s="48"/>
      <c r="G169" s="48"/>
      <c r="H169" s="48"/>
      <c r="I169" s="48"/>
      <c r="J169" s="48"/>
      <c r="K169" s="48"/>
      <c r="L169" s="48"/>
      <c r="M169" s="48"/>
      <c r="N169" s="48"/>
      <c r="O169" s="48"/>
      <c r="P169" s="2"/>
      <c r="Q169" s="2"/>
      <c r="R169" s="2"/>
      <c r="S169" s="2"/>
      <c r="T169" s="2"/>
      <c r="U169" s="2"/>
      <c r="V169" s="2"/>
      <c r="W169" s="2"/>
      <c r="X169" s="2"/>
      <c r="Y169" s="2"/>
      <c r="Z169" s="2"/>
    </row>
    <row r="170" spans="1:26" ht="15.75" customHeight="1">
      <c r="A170" s="47"/>
      <c r="B170" s="7" t="s">
        <v>96</v>
      </c>
      <c r="C170" s="32"/>
      <c r="D170" s="33">
        <f>SUM(D164:D169)</f>
        <v>0</v>
      </c>
      <c r="E170" s="48"/>
      <c r="F170" s="48"/>
      <c r="G170" s="48"/>
      <c r="H170" s="48"/>
      <c r="I170" s="48"/>
      <c r="J170" s="48"/>
      <c r="K170" s="48"/>
      <c r="L170" s="48"/>
      <c r="M170" s="48"/>
      <c r="N170" s="48"/>
      <c r="O170" s="48"/>
      <c r="P170" s="2"/>
      <c r="Q170" s="2"/>
      <c r="R170" s="2"/>
      <c r="S170" s="2"/>
      <c r="T170" s="2"/>
      <c r="U170" s="2"/>
      <c r="V170" s="2"/>
      <c r="W170" s="2"/>
      <c r="X170" s="2"/>
      <c r="Y170" s="2"/>
      <c r="Z170" s="2"/>
    </row>
    <row r="171" spans="1:26" ht="30">
      <c r="A171" s="47" t="s">
        <v>58</v>
      </c>
      <c r="B171" s="43" t="s">
        <v>123</v>
      </c>
      <c r="C171" s="32"/>
      <c r="D171" s="33">
        <f>(C52+D99+D120+D150)*C171</f>
        <v>0</v>
      </c>
      <c r="E171" s="48"/>
      <c r="F171" s="48"/>
      <c r="G171" s="48"/>
      <c r="H171" s="48"/>
      <c r="I171" s="48"/>
      <c r="J171" s="48"/>
      <c r="K171" s="48"/>
      <c r="L171" s="48"/>
      <c r="M171" s="48"/>
      <c r="N171" s="48"/>
      <c r="O171" s="48"/>
      <c r="P171" s="2"/>
      <c r="Q171" s="2"/>
      <c r="R171" s="2"/>
      <c r="S171" s="2"/>
      <c r="T171" s="2"/>
      <c r="U171" s="2"/>
      <c r="V171" s="2"/>
      <c r="W171" s="2"/>
      <c r="X171" s="2"/>
      <c r="Y171" s="2"/>
      <c r="Z171" s="2"/>
    </row>
    <row r="172" spans="1:26" ht="15.75" customHeight="1">
      <c r="A172" s="179" t="s">
        <v>113</v>
      </c>
      <c r="B172" s="180"/>
      <c r="C172" s="34"/>
      <c r="D172" s="24">
        <f>SUM(D170:D171)</f>
        <v>0</v>
      </c>
      <c r="E172" s="48"/>
      <c r="F172" s="48"/>
      <c r="G172" s="48"/>
      <c r="H172" s="48"/>
      <c r="I172" s="48"/>
      <c r="J172" s="48"/>
      <c r="K172" s="48"/>
      <c r="L172" s="48"/>
      <c r="M172" s="48"/>
      <c r="N172" s="48"/>
      <c r="O172" s="48"/>
      <c r="P172" s="2"/>
      <c r="Q172" s="2"/>
      <c r="R172" s="2"/>
      <c r="S172" s="2"/>
      <c r="T172" s="2"/>
      <c r="U172" s="2"/>
      <c r="V172" s="2"/>
      <c r="W172" s="2"/>
      <c r="X172" s="2"/>
      <c r="Y172" s="2"/>
      <c r="Z172" s="2"/>
    </row>
    <row r="173" spans="1:26" ht="15.75" customHeight="1">
      <c r="A173" s="39"/>
      <c r="B173" s="48"/>
      <c r="C173" s="48"/>
      <c r="D173" s="48"/>
      <c r="E173" s="48"/>
      <c r="F173" s="48"/>
      <c r="G173" s="48"/>
      <c r="H173" s="48"/>
      <c r="I173" s="48"/>
      <c r="J173" s="48"/>
      <c r="K173" s="48"/>
      <c r="L173" s="48"/>
      <c r="M173" s="48"/>
      <c r="N173" s="48"/>
      <c r="O173" s="48"/>
      <c r="P173" s="2"/>
      <c r="Q173" s="2"/>
      <c r="R173" s="2"/>
      <c r="S173" s="2"/>
      <c r="T173" s="2"/>
      <c r="U173" s="2"/>
      <c r="V173" s="2"/>
      <c r="W173" s="2"/>
      <c r="X173" s="2"/>
      <c r="Y173" s="2"/>
      <c r="Z173" s="2"/>
    </row>
    <row r="174" spans="1:26" ht="15.75" customHeight="1">
      <c r="A174" s="186" t="s">
        <v>124</v>
      </c>
      <c r="B174" s="183"/>
      <c r="C174" s="183"/>
      <c r="D174" s="180"/>
      <c r="E174" s="48"/>
      <c r="F174" s="48"/>
      <c r="G174" s="48"/>
      <c r="H174" s="48"/>
      <c r="I174" s="48"/>
      <c r="J174" s="48"/>
      <c r="K174" s="48"/>
      <c r="L174" s="48"/>
      <c r="M174" s="48"/>
      <c r="N174" s="48"/>
      <c r="O174" s="48"/>
      <c r="P174" s="2"/>
      <c r="Q174" s="2"/>
      <c r="R174" s="2"/>
      <c r="S174" s="2"/>
      <c r="T174" s="2"/>
      <c r="U174" s="2"/>
      <c r="V174" s="2"/>
      <c r="W174" s="2"/>
      <c r="X174" s="2"/>
      <c r="Y174" s="2"/>
      <c r="Z174" s="2"/>
    </row>
    <row r="175" spans="1:26" ht="30">
      <c r="A175" s="26" t="s">
        <v>116</v>
      </c>
      <c r="B175" s="26" t="s">
        <v>117</v>
      </c>
      <c r="C175" s="26" t="s">
        <v>80</v>
      </c>
      <c r="D175" s="26" t="s">
        <v>49</v>
      </c>
      <c r="E175" s="48"/>
      <c r="F175" s="48"/>
      <c r="G175" s="48"/>
      <c r="H175" s="48"/>
      <c r="I175" s="48"/>
      <c r="J175" s="48"/>
      <c r="K175" s="48"/>
      <c r="L175" s="48"/>
      <c r="M175" s="48"/>
      <c r="N175" s="48"/>
      <c r="O175" s="48"/>
      <c r="P175" s="2"/>
      <c r="Q175" s="2"/>
      <c r="R175" s="2"/>
      <c r="S175" s="2"/>
      <c r="T175" s="2"/>
      <c r="U175" s="2"/>
      <c r="V175" s="2"/>
      <c r="W175" s="2"/>
      <c r="X175" s="2"/>
      <c r="Y175" s="2"/>
      <c r="Z175" s="2"/>
    </row>
    <row r="176" spans="1:26" ht="15.75" customHeight="1">
      <c r="A176" s="47" t="s">
        <v>8</v>
      </c>
      <c r="B176" s="43" t="s">
        <v>118</v>
      </c>
      <c r="C176" s="32">
        <v>1.6199999999999999E-2</v>
      </c>
      <c r="D176" s="33">
        <f>(C64+D112)*C176</f>
        <v>0</v>
      </c>
      <c r="E176" s="48"/>
      <c r="F176" s="48"/>
      <c r="G176" s="48"/>
      <c r="H176" s="48"/>
      <c r="I176" s="48"/>
      <c r="J176" s="48"/>
      <c r="K176" s="48"/>
      <c r="L176" s="48"/>
      <c r="M176" s="48"/>
      <c r="N176" s="48"/>
      <c r="O176" s="48"/>
      <c r="P176" s="2"/>
      <c r="Q176" s="2"/>
      <c r="R176" s="2"/>
      <c r="S176" s="2"/>
      <c r="T176" s="2"/>
      <c r="U176" s="2"/>
      <c r="V176" s="2"/>
      <c r="W176" s="2"/>
      <c r="X176" s="2"/>
      <c r="Y176" s="2"/>
      <c r="Z176" s="2"/>
    </row>
    <row r="177" spans="1:26" ht="15.75" customHeight="1">
      <c r="A177" s="47" t="s">
        <v>11</v>
      </c>
      <c r="B177" s="43" t="s">
        <v>119</v>
      </c>
      <c r="C177" s="32">
        <v>0</v>
      </c>
      <c r="D177" s="33">
        <f>(C64+C86+D112+D128+D160)*C177</f>
        <v>0</v>
      </c>
      <c r="E177" s="48"/>
      <c r="F177" s="48"/>
      <c r="G177" s="48"/>
      <c r="H177" s="48"/>
      <c r="I177" s="48"/>
      <c r="J177" s="48"/>
      <c r="K177" s="48"/>
      <c r="L177" s="48"/>
      <c r="M177" s="48"/>
      <c r="N177" s="48"/>
      <c r="O177" s="48"/>
      <c r="P177" s="2"/>
      <c r="Q177" s="2"/>
      <c r="R177" s="2"/>
      <c r="S177" s="2"/>
      <c r="T177" s="2"/>
      <c r="U177" s="2"/>
      <c r="V177" s="2"/>
      <c r="W177" s="2"/>
      <c r="X177" s="2"/>
      <c r="Y177" s="2"/>
      <c r="Z177" s="2"/>
    </row>
    <row r="178" spans="1:26" ht="15.75" customHeight="1">
      <c r="A178" s="47" t="s">
        <v>13</v>
      </c>
      <c r="B178" s="43" t="s">
        <v>120</v>
      </c>
      <c r="C178" s="32">
        <v>2.0000000000000001E-4</v>
      </c>
      <c r="D178" s="33">
        <f>(C64+C86+D112+D128+D160)*C178</f>
        <v>0</v>
      </c>
      <c r="E178" s="48"/>
      <c r="F178" s="48"/>
      <c r="G178" s="48"/>
      <c r="H178" s="48"/>
      <c r="I178" s="48"/>
      <c r="J178" s="48"/>
      <c r="K178" s="48"/>
      <c r="L178" s="48"/>
      <c r="M178" s="48"/>
      <c r="N178" s="48"/>
      <c r="O178" s="48"/>
      <c r="P178" s="2"/>
      <c r="Q178" s="2"/>
      <c r="R178" s="2"/>
      <c r="S178" s="2"/>
      <c r="T178" s="2"/>
      <c r="U178" s="2"/>
      <c r="V178" s="2"/>
      <c r="W178" s="2"/>
      <c r="X178" s="2"/>
      <c r="Y178" s="2"/>
      <c r="Z178" s="2"/>
    </row>
    <row r="179" spans="1:26" ht="15.75" customHeight="1">
      <c r="A179" s="47" t="s">
        <v>16</v>
      </c>
      <c r="B179" s="43" t="s">
        <v>121</v>
      </c>
      <c r="C179" s="32">
        <v>7.3000000000000001E-3</v>
      </c>
      <c r="D179" s="33">
        <f>(C64+C86+D112+D128+D160)*C179</f>
        <v>0</v>
      </c>
      <c r="E179" s="48"/>
      <c r="F179" s="48"/>
      <c r="G179" s="48"/>
      <c r="H179" s="48"/>
      <c r="I179" s="48"/>
      <c r="J179" s="48"/>
      <c r="K179" s="48"/>
      <c r="L179" s="48"/>
      <c r="M179" s="48"/>
      <c r="N179" s="48"/>
      <c r="O179" s="48"/>
      <c r="P179" s="2"/>
      <c r="Q179" s="2"/>
      <c r="R179" s="2"/>
      <c r="S179" s="2"/>
      <c r="T179" s="2"/>
      <c r="U179" s="2"/>
      <c r="V179" s="2"/>
      <c r="W179" s="2"/>
      <c r="X179" s="2"/>
      <c r="Y179" s="2"/>
      <c r="Z179" s="2"/>
    </row>
    <row r="180" spans="1:26" ht="15.75" customHeight="1">
      <c r="A180" s="47" t="s">
        <v>54</v>
      </c>
      <c r="B180" s="43" t="s">
        <v>122</v>
      </c>
      <c r="C180" s="32">
        <v>2.9999999999999997E-4</v>
      </c>
      <c r="D180" s="33">
        <f>(C64+C86+D112+D128+D160)*C180</f>
        <v>0</v>
      </c>
      <c r="E180" s="48"/>
      <c r="F180" s="48"/>
      <c r="G180" s="48"/>
      <c r="H180" s="48"/>
      <c r="I180" s="48"/>
      <c r="J180" s="48"/>
      <c r="K180" s="48"/>
      <c r="L180" s="48"/>
      <c r="M180" s="48"/>
      <c r="N180" s="48"/>
      <c r="O180" s="48"/>
      <c r="P180" s="2"/>
      <c r="Q180" s="2"/>
      <c r="R180" s="2"/>
      <c r="S180" s="2"/>
      <c r="T180" s="2"/>
      <c r="U180" s="2"/>
      <c r="V180" s="2"/>
      <c r="W180" s="2"/>
      <c r="X180" s="2"/>
      <c r="Y180" s="2"/>
      <c r="Z180" s="2"/>
    </row>
    <row r="181" spans="1:26" ht="15.75" customHeight="1">
      <c r="A181" s="47" t="s">
        <v>56</v>
      </c>
      <c r="B181" s="43" t="s">
        <v>61</v>
      </c>
      <c r="C181" s="32">
        <v>5.0000000000000001E-4</v>
      </c>
      <c r="D181" s="33">
        <f>(C64+C86+D112+D128+D160)*C181</f>
        <v>0</v>
      </c>
      <c r="E181" s="48"/>
      <c r="F181" s="48"/>
      <c r="G181" s="48"/>
      <c r="H181" s="48"/>
      <c r="I181" s="48"/>
      <c r="J181" s="48"/>
      <c r="K181" s="48"/>
      <c r="L181" s="48"/>
      <c r="M181" s="48"/>
      <c r="N181" s="48"/>
      <c r="O181" s="48"/>
      <c r="P181" s="2"/>
      <c r="Q181" s="2"/>
      <c r="R181" s="2"/>
      <c r="S181" s="2"/>
      <c r="T181" s="2"/>
      <c r="U181" s="2"/>
      <c r="V181" s="2"/>
      <c r="W181" s="2"/>
      <c r="X181" s="2"/>
      <c r="Y181" s="2"/>
      <c r="Z181" s="2"/>
    </row>
    <row r="182" spans="1:26" ht="15.75" customHeight="1">
      <c r="A182" s="47"/>
      <c r="B182" s="7" t="s">
        <v>96</v>
      </c>
      <c r="C182" s="32"/>
      <c r="D182" s="33">
        <f>SUM(D176:D181)</f>
        <v>0</v>
      </c>
      <c r="E182" s="48"/>
      <c r="F182" s="48"/>
      <c r="G182" s="48"/>
      <c r="H182" s="48"/>
      <c r="I182" s="48"/>
      <c r="J182" s="48"/>
      <c r="K182" s="48"/>
      <c r="L182" s="48"/>
      <c r="M182" s="48"/>
      <c r="N182" s="48"/>
      <c r="O182" s="48"/>
      <c r="P182" s="2"/>
      <c r="Q182" s="2"/>
      <c r="R182" s="2"/>
      <c r="S182" s="2"/>
      <c r="T182" s="2"/>
      <c r="U182" s="2"/>
      <c r="V182" s="2"/>
      <c r="W182" s="2"/>
      <c r="X182" s="2"/>
      <c r="Y182" s="2"/>
      <c r="Z182" s="2"/>
    </row>
    <row r="183" spans="1:26" ht="30">
      <c r="A183" s="47" t="s">
        <v>58</v>
      </c>
      <c r="B183" s="43" t="s">
        <v>123</v>
      </c>
      <c r="C183" s="32"/>
      <c r="D183" s="33">
        <f>(C64+C86+D112+D128+D160)*C183</f>
        <v>0</v>
      </c>
      <c r="E183" s="48"/>
      <c r="F183" s="48"/>
      <c r="G183" s="48"/>
      <c r="H183" s="48"/>
      <c r="I183" s="48"/>
      <c r="J183" s="48"/>
      <c r="K183" s="48"/>
      <c r="L183" s="48"/>
      <c r="M183" s="48"/>
      <c r="N183" s="48"/>
      <c r="O183" s="48"/>
      <c r="P183" s="2"/>
      <c r="Q183" s="2"/>
      <c r="R183" s="2"/>
      <c r="S183" s="2"/>
      <c r="T183" s="2"/>
      <c r="U183" s="2"/>
      <c r="V183" s="2"/>
      <c r="W183" s="2"/>
      <c r="X183" s="2"/>
      <c r="Y183" s="2"/>
      <c r="Z183" s="2"/>
    </row>
    <row r="184" spans="1:26" ht="15.75" customHeight="1">
      <c r="A184" s="181" t="s">
        <v>113</v>
      </c>
      <c r="B184" s="180"/>
      <c r="C184" s="36"/>
      <c r="D184" s="27">
        <f>SUM(D182:D183)</f>
        <v>0</v>
      </c>
      <c r="E184" s="48"/>
      <c r="F184" s="48"/>
      <c r="G184" s="48"/>
      <c r="H184" s="48"/>
      <c r="I184" s="48"/>
      <c r="J184" s="48"/>
      <c r="K184" s="48"/>
      <c r="L184" s="48"/>
      <c r="M184" s="48"/>
      <c r="N184" s="48"/>
      <c r="O184" s="48"/>
      <c r="P184" s="2"/>
      <c r="Q184" s="2"/>
      <c r="R184" s="2"/>
      <c r="S184" s="2"/>
      <c r="T184" s="2"/>
      <c r="U184" s="2"/>
      <c r="V184" s="2"/>
      <c r="W184" s="2"/>
      <c r="X184" s="2"/>
      <c r="Y184" s="2"/>
      <c r="Z184" s="2"/>
    </row>
    <row r="185" spans="1:26" ht="15.75" customHeight="1">
      <c r="A185" s="19"/>
      <c r="B185" s="48"/>
      <c r="C185" s="48"/>
      <c r="D185" s="48"/>
      <c r="E185" s="48"/>
      <c r="F185" s="48"/>
      <c r="G185" s="48"/>
      <c r="H185" s="48"/>
      <c r="I185" s="48"/>
      <c r="J185" s="48"/>
      <c r="K185" s="48"/>
      <c r="L185" s="48"/>
      <c r="M185" s="48"/>
      <c r="N185" s="48"/>
      <c r="O185" s="48"/>
      <c r="P185" s="2"/>
      <c r="Q185" s="2"/>
      <c r="R185" s="2"/>
      <c r="S185" s="2"/>
      <c r="T185" s="2"/>
      <c r="U185" s="2"/>
      <c r="V185" s="2"/>
      <c r="W185" s="2"/>
      <c r="X185" s="2"/>
      <c r="Y185" s="2"/>
      <c r="Z185" s="2"/>
    </row>
    <row r="186" spans="1:26" ht="39" customHeight="1">
      <c r="A186" s="187" t="s">
        <v>125</v>
      </c>
      <c r="B186" s="183"/>
      <c r="C186" s="180"/>
      <c r="D186" s="48"/>
      <c r="E186" s="48"/>
      <c r="F186" s="48"/>
      <c r="G186" s="48"/>
      <c r="H186" s="48"/>
      <c r="I186" s="48"/>
      <c r="J186" s="48"/>
      <c r="K186" s="48"/>
      <c r="L186" s="48"/>
      <c r="M186" s="48"/>
      <c r="N186" s="48"/>
      <c r="O186" s="48"/>
      <c r="P186" s="2"/>
      <c r="Q186" s="2"/>
      <c r="R186" s="2"/>
      <c r="S186" s="2"/>
      <c r="T186" s="2"/>
      <c r="U186" s="2"/>
      <c r="V186" s="2"/>
      <c r="W186" s="2"/>
      <c r="X186" s="2"/>
      <c r="Y186" s="2"/>
      <c r="Z186" s="2"/>
    </row>
    <row r="187" spans="1:26" ht="30">
      <c r="A187" s="16">
        <v>3</v>
      </c>
      <c r="B187" s="16" t="s">
        <v>126</v>
      </c>
      <c r="C187" s="16" t="s">
        <v>49</v>
      </c>
      <c r="D187" s="48"/>
      <c r="E187" s="48"/>
      <c r="F187" s="48"/>
      <c r="G187" s="48"/>
      <c r="H187" s="48"/>
      <c r="I187" s="48"/>
      <c r="J187" s="48"/>
      <c r="K187" s="48"/>
      <c r="L187" s="48"/>
      <c r="M187" s="48"/>
      <c r="N187" s="48"/>
      <c r="O187" s="48"/>
      <c r="P187" s="2"/>
      <c r="Q187" s="2"/>
      <c r="R187" s="2"/>
      <c r="S187" s="2"/>
      <c r="T187" s="2"/>
      <c r="U187" s="2"/>
      <c r="V187" s="2"/>
      <c r="W187" s="2"/>
      <c r="X187" s="2"/>
      <c r="Y187" s="2"/>
      <c r="Z187" s="2"/>
    </row>
    <row r="188" spans="1:26" ht="30">
      <c r="A188" s="47" t="s">
        <v>78</v>
      </c>
      <c r="B188" s="43" t="s">
        <v>127</v>
      </c>
      <c r="C188" s="29">
        <f>D96+D91</f>
        <v>0</v>
      </c>
      <c r="D188" s="48"/>
      <c r="E188" s="48"/>
      <c r="F188" s="48"/>
      <c r="G188" s="48"/>
      <c r="H188" s="48"/>
      <c r="I188" s="48"/>
      <c r="J188" s="48"/>
      <c r="K188" s="48"/>
      <c r="L188" s="48"/>
      <c r="M188" s="48"/>
      <c r="N188" s="48"/>
      <c r="O188" s="48"/>
      <c r="P188" s="2"/>
      <c r="Q188" s="2"/>
      <c r="R188" s="2"/>
      <c r="S188" s="2"/>
      <c r="T188" s="2"/>
      <c r="U188" s="2"/>
      <c r="V188" s="2"/>
      <c r="W188" s="2"/>
      <c r="X188" s="2"/>
      <c r="Y188" s="2"/>
      <c r="Z188" s="2"/>
    </row>
    <row r="189" spans="1:26" ht="15.75" customHeight="1">
      <c r="A189" s="47" t="s">
        <v>92</v>
      </c>
      <c r="B189" s="43" t="s">
        <v>128</v>
      </c>
      <c r="C189" s="29">
        <f>D120</f>
        <v>0</v>
      </c>
      <c r="D189" s="48"/>
      <c r="E189" s="48"/>
      <c r="F189" s="48"/>
      <c r="G189" s="48"/>
      <c r="H189" s="48"/>
      <c r="I189" s="48"/>
      <c r="J189" s="48"/>
      <c r="K189" s="48"/>
      <c r="L189" s="48"/>
      <c r="M189" s="48"/>
      <c r="N189" s="48"/>
      <c r="O189" s="48"/>
      <c r="P189" s="2"/>
      <c r="Q189" s="2"/>
      <c r="R189" s="2"/>
      <c r="S189" s="2"/>
      <c r="T189" s="2"/>
      <c r="U189" s="2"/>
      <c r="V189" s="2"/>
      <c r="W189" s="2"/>
      <c r="X189" s="2"/>
      <c r="Y189" s="2"/>
      <c r="Z189" s="2"/>
    </row>
    <row r="190" spans="1:26" ht="15.75" customHeight="1">
      <c r="A190" s="47" t="s">
        <v>100</v>
      </c>
      <c r="B190" s="43" t="s">
        <v>101</v>
      </c>
      <c r="C190" s="29">
        <f>D134</f>
        <v>0</v>
      </c>
      <c r="D190" s="48"/>
      <c r="E190" s="48"/>
      <c r="F190" s="48"/>
      <c r="G190" s="48"/>
      <c r="H190" s="48"/>
      <c r="I190" s="48"/>
      <c r="J190" s="48"/>
      <c r="K190" s="48"/>
      <c r="L190" s="48"/>
      <c r="M190" s="48"/>
      <c r="N190" s="48"/>
      <c r="O190" s="48"/>
      <c r="P190" s="2"/>
      <c r="Q190" s="2"/>
      <c r="R190" s="2"/>
      <c r="S190" s="2"/>
      <c r="T190" s="2"/>
      <c r="U190" s="2"/>
      <c r="V190" s="2"/>
      <c r="W190" s="2"/>
      <c r="X190" s="2"/>
      <c r="Y190" s="2"/>
      <c r="Z190" s="2"/>
    </row>
    <row r="191" spans="1:26" ht="15.75" customHeight="1">
      <c r="A191" s="47" t="s">
        <v>105</v>
      </c>
      <c r="B191" s="43" t="s">
        <v>129</v>
      </c>
      <c r="C191" s="29">
        <f>D150</f>
        <v>0</v>
      </c>
      <c r="D191" s="48"/>
      <c r="E191" s="48"/>
      <c r="F191" s="48"/>
      <c r="G191" s="48"/>
      <c r="H191" s="48"/>
      <c r="I191" s="48"/>
      <c r="J191" s="48"/>
      <c r="K191" s="48"/>
      <c r="L191" s="48"/>
      <c r="M191" s="48"/>
      <c r="N191" s="48"/>
      <c r="O191" s="48"/>
      <c r="P191" s="2"/>
      <c r="Q191" s="2"/>
      <c r="R191" s="2"/>
      <c r="S191" s="2"/>
      <c r="T191" s="2"/>
      <c r="U191" s="2"/>
      <c r="V191" s="2"/>
      <c r="W191" s="2"/>
      <c r="X191" s="2"/>
      <c r="Y191" s="2"/>
      <c r="Z191" s="2"/>
    </row>
    <row r="192" spans="1:26" ht="30">
      <c r="A192" s="47" t="s">
        <v>116</v>
      </c>
      <c r="B192" s="43" t="s">
        <v>130</v>
      </c>
      <c r="C192" s="29">
        <f>D172</f>
        <v>0</v>
      </c>
      <c r="D192" s="48"/>
      <c r="E192" s="48"/>
      <c r="F192" s="48"/>
      <c r="G192" s="48"/>
      <c r="H192" s="48"/>
      <c r="I192" s="48"/>
      <c r="J192" s="48"/>
      <c r="K192" s="48"/>
      <c r="L192" s="48"/>
      <c r="M192" s="48"/>
      <c r="N192" s="48"/>
      <c r="O192" s="48"/>
      <c r="P192" s="2"/>
      <c r="Q192" s="2"/>
      <c r="R192" s="2"/>
      <c r="S192" s="2"/>
      <c r="T192" s="2"/>
      <c r="U192" s="2"/>
      <c r="V192" s="2"/>
      <c r="W192" s="2"/>
      <c r="X192" s="2"/>
      <c r="Y192" s="2"/>
      <c r="Z192" s="2"/>
    </row>
    <row r="193" spans="1:26" ht="15.75" customHeight="1">
      <c r="A193" s="47" t="s">
        <v>131</v>
      </c>
      <c r="B193" s="43" t="s">
        <v>132</v>
      </c>
      <c r="C193" s="29" t="s">
        <v>133</v>
      </c>
      <c r="D193" s="48"/>
      <c r="E193" s="48"/>
      <c r="F193" s="48"/>
      <c r="G193" s="48"/>
      <c r="H193" s="48"/>
      <c r="I193" s="48"/>
      <c r="J193" s="48"/>
      <c r="K193" s="48"/>
      <c r="L193" s="48"/>
      <c r="M193" s="48"/>
      <c r="N193" s="48"/>
      <c r="O193" s="48"/>
      <c r="P193" s="2"/>
      <c r="Q193" s="2"/>
      <c r="R193" s="2"/>
      <c r="S193" s="2"/>
      <c r="T193" s="2"/>
      <c r="U193" s="2"/>
      <c r="V193" s="2"/>
      <c r="W193" s="2"/>
      <c r="X193" s="2"/>
      <c r="Y193" s="2"/>
      <c r="Z193" s="2"/>
    </row>
    <row r="194" spans="1:26" ht="15.75" customHeight="1">
      <c r="A194" s="179" t="s">
        <v>113</v>
      </c>
      <c r="B194" s="180"/>
      <c r="C194" s="24">
        <f>SUM(C188:C193)</f>
        <v>0</v>
      </c>
      <c r="D194" s="48"/>
      <c r="E194" s="48"/>
      <c r="F194" s="48"/>
      <c r="G194" s="48"/>
      <c r="H194" s="48"/>
      <c r="I194" s="48"/>
      <c r="J194" s="48"/>
      <c r="K194" s="48"/>
      <c r="L194" s="48"/>
      <c r="M194" s="48"/>
      <c r="N194" s="48"/>
      <c r="O194" s="48"/>
      <c r="P194" s="2"/>
      <c r="Q194" s="2"/>
      <c r="R194" s="2"/>
      <c r="S194" s="2"/>
      <c r="T194" s="2"/>
      <c r="U194" s="2"/>
      <c r="V194" s="2"/>
      <c r="W194" s="2"/>
      <c r="X194" s="2"/>
      <c r="Y194" s="2"/>
      <c r="Z194" s="2"/>
    </row>
    <row r="195" spans="1:26" ht="15.75" customHeight="1">
      <c r="A195" s="25"/>
      <c r="B195" s="48"/>
      <c r="C195" s="48"/>
      <c r="D195" s="48"/>
      <c r="E195" s="48"/>
      <c r="F195" s="48"/>
      <c r="G195" s="48"/>
      <c r="H195" s="48"/>
      <c r="I195" s="48"/>
      <c r="J195" s="48"/>
      <c r="K195" s="48"/>
      <c r="L195" s="48"/>
      <c r="M195" s="48"/>
      <c r="N195" s="48"/>
      <c r="O195" s="48"/>
      <c r="P195" s="2"/>
      <c r="Q195" s="2"/>
      <c r="R195" s="2"/>
      <c r="S195" s="2"/>
      <c r="T195" s="2"/>
      <c r="U195" s="2"/>
      <c r="V195" s="2"/>
      <c r="W195" s="2"/>
      <c r="X195" s="2"/>
      <c r="Y195" s="2"/>
      <c r="Z195" s="2"/>
    </row>
    <row r="196" spans="1:26" ht="17.25" customHeight="1">
      <c r="A196" s="192" t="s">
        <v>134</v>
      </c>
      <c r="B196" s="183"/>
      <c r="C196" s="180"/>
      <c r="D196" s="48"/>
      <c r="E196" s="48"/>
      <c r="F196" s="48"/>
      <c r="G196" s="48"/>
      <c r="H196" s="48"/>
      <c r="I196" s="48"/>
      <c r="J196" s="48"/>
      <c r="K196" s="48"/>
      <c r="L196" s="48"/>
      <c r="M196" s="48"/>
      <c r="N196" s="48"/>
      <c r="O196" s="48"/>
      <c r="P196" s="2"/>
      <c r="Q196" s="2"/>
      <c r="R196" s="2"/>
      <c r="S196" s="2"/>
      <c r="T196" s="2"/>
      <c r="U196" s="2"/>
      <c r="V196" s="2"/>
      <c r="W196" s="2"/>
      <c r="X196" s="2"/>
      <c r="Y196" s="2"/>
      <c r="Z196" s="2"/>
    </row>
    <row r="197" spans="1:26" ht="30">
      <c r="A197" s="26">
        <v>3</v>
      </c>
      <c r="B197" s="26" t="s">
        <v>126</v>
      </c>
      <c r="C197" s="26" t="s">
        <v>49</v>
      </c>
      <c r="D197" s="48"/>
      <c r="E197" s="48"/>
      <c r="F197" s="48"/>
      <c r="G197" s="48"/>
      <c r="H197" s="48"/>
      <c r="I197" s="48"/>
      <c r="J197" s="48"/>
      <c r="K197" s="48"/>
      <c r="L197" s="48"/>
      <c r="M197" s="48"/>
      <c r="N197" s="48"/>
      <c r="O197" s="48"/>
      <c r="P197" s="2"/>
      <c r="Q197" s="2"/>
      <c r="R197" s="2"/>
      <c r="S197" s="2"/>
      <c r="T197" s="2"/>
      <c r="U197" s="2"/>
      <c r="V197" s="2"/>
      <c r="W197" s="2"/>
      <c r="X197" s="2"/>
      <c r="Y197" s="2"/>
      <c r="Z197" s="2"/>
    </row>
    <row r="198" spans="1:26" ht="30">
      <c r="A198" s="47" t="s">
        <v>78</v>
      </c>
      <c r="B198" s="43" t="s">
        <v>127</v>
      </c>
      <c r="C198" s="29">
        <f>D109+D104</f>
        <v>0</v>
      </c>
      <c r="D198" s="48"/>
      <c r="E198" s="48"/>
      <c r="F198" s="48"/>
      <c r="G198" s="48"/>
      <c r="H198" s="48"/>
      <c r="I198" s="48"/>
      <c r="J198" s="48"/>
      <c r="K198" s="48"/>
      <c r="L198" s="48"/>
      <c r="M198" s="48"/>
      <c r="N198" s="48"/>
      <c r="O198" s="48"/>
      <c r="P198" s="2"/>
      <c r="Q198" s="2"/>
      <c r="R198" s="2"/>
      <c r="S198" s="2"/>
      <c r="T198" s="2"/>
      <c r="U198" s="2"/>
      <c r="V198" s="2"/>
      <c r="W198" s="2"/>
      <c r="X198" s="2"/>
      <c r="Y198" s="2"/>
      <c r="Z198" s="2"/>
    </row>
    <row r="199" spans="1:26" ht="15.75" customHeight="1">
      <c r="A199" s="47" t="s">
        <v>92</v>
      </c>
      <c r="B199" s="43" t="s">
        <v>128</v>
      </c>
      <c r="C199" s="29">
        <f>D128</f>
        <v>0</v>
      </c>
      <c r="D199" s="48"/>
      <c r="E199" s="48"/>
      <c r="F199" s="48"/>
      <c r="G199" s="48"/>
      <c r="H199" s="48"/>
      <c r="I199" s="48"/>
      <c r="J199" s="48"/>
      <c r="K199" s="48"/>
      <c r="L199" s="48"/>
      <c r="M199" s="48"/>
      <c r="N199" s="48"/>
      <c r="O199" s="48"/>
      <c r="P199" s="2"/>
      <c r="Q199" s="2"/>
      <c r="R199" s="2"/>
      <c r="S199" s="2"/>
      <c r="T199" s="2"/>
      <c r="U199" s="2"/>
      <c r="V199" s="2"/>
      <c r="W199" s="2"/>
      <c r="X199" s="2"/>
      <c r="Y199" s="2"/>
      <c r="Z199" s="2"/>
    </row>
    <row r="200" spans="1:26" ht="15.75" customHeight="1">
      <c r="A200" s="47" t="s">
        <v>100</v>
      </c>
      <c r="B200" s="43" t="s">
        <v>101</v>
      </c>
      <c r="C200" s="29">
        <f>D140</f>
        <v>0</v>
      </c>
      <c r="D200" s="48"/>
      <c r="E200" s="48"/>
      <c r="F200" s="48"/>
      <c r="G200" s="48"/>
      <c r="H200" s="48"/>
      <c r="I200" s="48"/>
      <c r="J200" s="48"/>
      <c r="K200" s="48"/>
      <c r="L200" s="48"/>
      <c r="M200" s="48"/>
      <c r="N200" s="48"/>
      <c r="O200" s="48"/>
      <c r="P200" s="2"/>
      <c r="Q200" s="2"/>
      <c r="R200" s="2"/>
      <c r="S200" s="2"/>
      <c r="T200" s="2"/>
      <c r="U200" s="2"/>
      <c r="V200" s="2"/>
      <c r="W200" s="2"/>
      <c r="X200" s="2"/>
      <c r="Y200" s="2"/>
      <c r="Z200" s="2"/>
    </row>
    <row r="201" spans="1:26" ht="15.75" customHeight="1">
      <c r="A201" s="47" t="s">
        <v>105</v>
      </c>
      <c r="B201" s="43" t="s">
        <v>129</v>
      </c>
      <c r="C201" s="29">
        <f>D160</f>
        <v>0</v>
      </c>
      <c r="D201" s="48"/>
      <c r="E201" s="48"/>
      <c r="F201" s="48"/>
      <c r="G201" s="48"/>
      <c r="H201" s="48"/>
      <c r="I201" s="48"/>
      <c r="J201" s="48"/>
      <c r="K201" s="48"/>
      <c r="L201" s="48"/>
      <c r="M201" s="48"/>
      <c r="N201" s="48"/>
      <c r="O201" s="48"/>
      <c r="P201" s="2"/>
      <c r="Q201" s="2"/>
      <c r="R201" s="2"/>
      <c r="S201" s="2"/>
      <c r="T201" s="2"/>
      <c r="U201" s="2"/>
      <c r="V201" s="2"/>
      <c r="W201" s="2"/>
      <c r="X201" s="2"/>
      <c r="Y201" s="2"/>
      <c r="Z201" s="2"/>
    </row>
    <row r="202" spans="1:26" ht="30">
      <c r="A202" s="47" t="s">
        <v>116</v>
      </c>
      <c r="B202" s="43" t="s">
        <v>130</v>
      </c>
      <c r="C202" s="29">
        <f>D182</f>
        <v>0</v>
      </c>
      <c r="D202" s="48"/>
      <c r="E202" s="48"/>
      <c r="F202" s="48"/>
      <c r="G202" s="48"/>
      <c r="H202" s="48"/>
      <c r="I202" s="48"/>
      <c r="J202" s="48"/>
      <c r="K202" s="48"/>
      <c r="L202" s="48"/>
      <c r="M202" s="48"/>
      <c r="N202" s="48"/>
      <c r="O202" s="48"/>
      <c r="P202" s="2"/>
      <c r="Q202" s="2"/>
      <c r="R202" s="2"/>
      <c r="S202" s="2"/>
      <c r="T202" s="2"/>
      <c r="U202" s="2"/>
      <c r="V202" s="2"/>
      <c r="W202" s="2"/>
      <c r="X202" s="2"/>
      <c r="Y202" s="2"/>
      <c r="Z202" s="2"/>
    </row>
    <row r="203" spans="1:26" ht="15.75" customHeight="1">
      <c r="A203" s="47" t="s">
        <v>131</v>
      </c>
      <c r="B203" s="43" t="s">
        <v>132</v>
      </c>
      <c r="C203" s="29" t="s">
        <v>133</v>
      </c>
      <c r="D203" s="48"/>
      <c r="E203" s="48"/>
      <c r="F203" s="48"/>
      <c r="G203" s="48"/>
      <c r="H203" s="48"/>
      <c r="I203" s="48"/>
      <c r="J203" s="48"/>
      <c r="K203" s="48"/>
      <c r="L203" s="48"/>
      <c r="M203" s="48"/>
      <c r="N203" s="48"/>
      <c r="O203" s="48"/>
      <c r="P203" s="2"/>
      <c r="Q203" s="2"/>
      <c r="R203" s="2"/>
      <c r="S203" s="2"/>
      <c r="T203" s="2"/>
      <c r="U203" s="2"/>
      <c r="V203" s="2"/>
      <c r="W203" s="2"/>
      <c r="X203" s="2"/>
      <c r="Y203" s="2"/>
      <c r="Z203" s="2"/>
    </row>
    <row r="204" spans="1:26" ht="15.75" customHeight="1">
      <c r="A204" s="181" t="s">
        <v>113</v>
      </c>
      <c r="B204" s="180"/>
      <c r="C204" s="27">
        <f>SUM(C198:C203)</f>
        <v>0</v>
      </c>
      <c r="D204" s="48"/>
      <c r="E204" s="48"/>
      <c r="F204" s="48"/>
      <c r="G204" s="48"/>
      <c r="H204" s="48"/>
      <c r="I204" s="48"/>
      <c r="J204" s="48"/>
      <c r="K204" s="48"/>
      <c r="L204" s="48"/>
      <c r="M204" s="48"/>
      <c r="N204" s="48"/>
      <c r="O204" s="48"/>
      <c r="P204" s="2"/>
      <c r="Q204" s="2"/>
      <c r="R204" s="2"/>
      <c r="S204" s="2"/>
      <c r="T204" s="2"/>
      <c r="U204" s="2"/>
      <c r="V204" s="2"/>
      <c r="W204" s="2"/>
      <c r="X204" s="2"/>
      <c r="Y204" s="2"/>
      <c r="Z204" s="2"/>
    </row>
    <row r="205" spans="1:26" ht="15.75" customHeight="1">
      <c r="A205" s="25"/>
      <c r="B205" s="48"/>
      <c r="C205" s="48"/>
      <c r="D205" s="48"/>
      <c r="E205" s="48"/>
      <c r="F205" s="48"/>
      <c r="G205" s="48"/>
      <c r="H205" s="48"/>
      <c r="I205" s="48"/>
      <c r="J205" s="48"/>
      <c r="K205" s="48"/>
      <c r="L205" s="48"/>
      <c r="M205" s="48"/>
      <c r="N205" s="48"/>
      <c r="O205" s="48"/>
      <c r="P205" s="2"/>
      <c r="Q205" s="2"/>
      <c r="R205" s="2"/>
      <c r="S205" s="2"/>
      <c r="T205" s="2"/>
      <c r="U205" s="2"/>
      <c r="V205" s="2"/>
      <c r="W205" s="2"/>
      <c r="X205" s="2"/>
      <c r="Y205" s="2"/>
      <c r="Z205" s="2"/>
    </row>
    <row r="206" spans="1:26" ht="15.75" customHeight="1">
      <c r="A206" s="187" t="s">
        <v>135</v>
      </c>
      <c r="B206" s="183"/>
      <c r="C206" s="183"/>
      <c r="D206" s="180"/>
      <c r="E206" s="48"/>
      <c r="F206" s="48"/>
      <c r="G206" s="48"/>
      <c r="H206" s="48"/>
      <c r="I206" s="48"/>
      <c r="J206" s="48"/>
      <c r="K206" s="48"/>
      <c r="L206" s="48"/>
      <c r="M206" s="48"/>
      <c r="N206" s="48"/>
      <c r="O206" s="48"/>
      <c r="P206" s="2"/>
      <c r="Q206" s="2"/>
      <c r="R206" s="2"/>
      <c r="S206" s="2"/>
      <c r="T206" s="2"/>
      <c r="U206" s="2"/>
      <c r="V206" s="2"/>
      <c r="W206" s="2"/>
      <c r="X206" s="2"/>
      <c r="Y206" s="2"/>
      <c r="Z206" s="2"/>
    </row>
    <row r="207" spans="1:26" ht="42.75" customHeight="1">
      <c r="A207" s="179" t="s">
        <v>136</v>
      </c>
      <c r="B207" s="180"/>
      <c r="C207" s="179" t="s">
        <v>137</v>
      </c>
      <c r="D207" s="180"/>
      <c r="E207" s="48"/>
      <c r="F207" s="48"/>
      <c r="G207" s="48"/>
      <c r="H207" s="48"/>
      <c r="I207" s="48"/>
      <c r="J207" s="48"/>
      <c r="K207" s="48"/>
      <c r="L207" s="48"/>
      <c r="M207" s="48"/>
      <c r="N207" s="48"/>
      <c r="O207" s="48"/>
      <c r="P207" s="2"/>
      <c r="Q207" s="2"/>
      <c r="R207" s="2"/>
      <c r="S207" s="2"/>
      <c r="T207" s="2"/>
      <c r="U207" s="2"/>
      <c r="V207" s="2"/>
      <c r="W207" s="2"/>
      <c r="X207" s="2"/>
      <c r="Y207" s="2"/>
      <c r="Z207" s="2"/>
    </row>
    <row r="208" spans="1:26" ht="30">
      <c r="A208" s="47" t="s">
        <v>8</v>
      </c>
      <c r="B208" s="43" t="s">
        <v>138</v>
      </c>
      <c r="C208" s="190">
        <f>C52</f>
        <v>0</v>
      </c>
      <c r="D208" s="180"/>
      <c r="E208" s="48"/>
      <c r="F208" s="48"/>
      <c r="G208" s="48"/>
      <c r="H208" s="48"/>
      <c r="I208" s="48"/>
      <c r="J208" s="48"/>
      <c r="K208" s="48"/>
      <c r="L208" s="48"/>
      <c r="M208" s="48"/>
      <c r="N208" s="48"/>
      <c r="O208" s="48"/>
      <c r="P208" s="2"/>
      <c r="Q208" s="2"/>
      <c r="R208" s="2"/>
      <c r="S208" s="2"/>
      <c r="T208" s="2"/>
      <c r="U208" s="2"/>
      <c r="V208" s="2"/>
      <c r="W208" s="2"/>
      <c r="X208" s="2"/>
      <c r="Y208" s="2"/>
      <c r="Z208" s="2"/>
    </row>
    <row r="209" spans="1:26" ht="30">
      <c r="A209" s="47" t="s">
        <v>11</v>
      </c>
      <c r="B209" s="43" t="s">
        <v>139</v>
      </c>
      <c r="C209" s="190">
        <f>C75</f>
        <v>0</v>
      </c>
      <c r="D209" s="180"/>
      <c r="E209" s="48"/>
      <c r="F209" s="48"/>
      <c r="G209" s="48"/>
      <c r="H209" s="48"/>
      <c r="I209" s="48"/>
      <c r="J209" s="48"/>
      <c r="K209" s="48"/>
      <c r="L209" s="48"/>
      <c r="M209" s="48"/>
      <c r="N209" s="48"/>
      <c r="O209" s="48"/>
      <c r="P209" s="2"/>
      <c r="Q209" s="2"/>
      <c r="R209" s="2"/>
      <c r="S209" s="2"/>
      <c r="T209" s="2"/>
      <c r="U209" s="2"/>
      <c r="V209" s="2"/>
      <c r="W209" s="2"/>
      <c r="X209" s="2"/>
      <c r="Y209" s="2"/>
      <c r="Z209" s="2"/>
    </row>
    <row r="210" spans="1:26" ht="30">
      <c r="A210" s="47" t="s">
        <v>13</v>
      </c>
      <c r="B210" s="43" t="s">
        <v>140</v>
      </c>
      <c r="C210" s="190">
        <f>C194</f>
        <v>0</v>
      </c>
      <c r="D210" s="180"/>
      <c r="E210" s="48"/>
      <c r="F210" s="48"/>
      <c r="G210" s="48"/>
      <c r="H210" s="48"/>
      <c r="I210" s="48"/>
      <c r="J210" s="48"/>
      <c r="K210" s="48"/>
      <c r="L210" s="48"/>
      <c r="M210" s="48"/>
      <c r="N210" s="48"/>
      <c r="O210" s="48"/>
      <c r="P210" s="2"/>
      <c r="Q210" s="2"/>
      <c r="R210" s="2"/>
      <c r="S210" s="2"/>
      <c r="T210" s="2"/>
      <c r="U210" s="2"/>
      <c r="V210" s="2"/>
      <c r="W210" s="2"/>
      <c r="X210" s="2"/>
      <c r="Y210" s="2"/>
      <c r="Z210" s="2"/>
    </row>
    <row r="211" spans="1:26" ht="28.5" customHeight="1">
      <c r="A211" s="189" t="s">
        <v>141</v>
      </c>
      <c r="B211" s="180"/>
      <c r="C211" s="190">
        <f>SUM(C208:D210)</f>
        <v>0</v>
      </c>
      <c r="D211" s="180"/>
      <c r="E211" s="48"/>
      <c r="F211" s="48"/>
      <c r="G211" s="48"/>
      <c r="H211" s="48"/>
      <c r="I211" s="48"/>
      <c r="J211" s="48"/>
      <c r="K211" s="48"/>
      <c r="L211" s="48"/>
      <c r="M211" s="48"/>
      <c r="N211" s="48"/>
      <c r="O211" s="48"/>
      <c r="P211" s="2"/>
      <c r="Q211" s="2"/>
      <c r="R211" s="2"/>
      <c r="S211" s="2"/>
      <c r="T211" s="2"/>
      <c r="U211" s="2"/>
      <c r="V211" s="2"/>
      <c r="W211" s="2"/>
      <c r="X211" s="2"/>
      <c r="Y211" s="2"/>
      <c r="Z211" s="2"/>
    </row>
    <row r="212" spans="1:26" ht="15.75" customHeight="1">
      <c r="A212" s="179" t="s">
        <v>142</v>
      </c>
      <c r="B212" s="180"/>
      <c r="C212" s="193">
        <f>SUM(C211)</f>
        <v>0</v>
      </c>
      <c r="D212" s="180"/>
      <c r="E212" s="48"/>
      <c r="F212" s="48"/>
      <c r="G212" s="48"/>
      <c r="H212" s="48"/>
      <c r="I212" s="48"/>
      <c r="J212" s="48"/>
      <c r="K212" s="48"/>
      <c r="L212" s="48"/>
      <c r="M212" s="48"/>
      <c r="N212" s="48"/>
      <c r="O212" s="48"/>
      <c r="P212" s="2"/>
      <c r="Q212" s="2"/>
      <c r="R212" s="2"/>
      <c r="S212" s="2"/>
      <c r="T212" s="2"/>
      <c r="U212" s="2"/>
      <c r="V212" s="2"/>
      <c r="W212" s="2"/>
      <c r="X212" s="2"/>
      <c r="Y212" s="2"/>
      <c r="Z212" s="2"/>
    </row>
    <row r="213" spans="1:26" ht="15.75" customHeight="1">
      <c r="A213" s="48"/>
      <c r="B213" s="48"/>
      <c r="C213" s="48"/>
      <c r="D213" s="48"/>
      <c r="E213" s="48"/>
      <c r="F213" s="48"/>
      <c r="G213" s="48"/>
      <c r="H213" s="48"/>
      <c r="I213" s="48"/>
      <c r="J213" s="48"/>
      <c r="K213" s="48"/>
      <c r="L213" s="48"/>
      <c r="M213" s="48"/>
      <c r="N213" s="48"/>
      <c r="O213" s="48"/>
      <c r="P213" s="2"/>
      <c r="Q213" s="2"/>
      <c r="R213" s="2"/>
      <c r="S213" s="2"/>
      <c r="T213" s="2"/>
      <c r="U213" s="2"/>
      <c r="V213" s="2"/>
      <c r="W213" s="2"/>
      <c r="X213" s="2"/>
      <c r="Y213" s="2"/>
      <c r="Z213" s="2"/>
    </row>
    <row r="214" spans="1:26" ht="15.75" hidden="1" customHeight="1">
      <c r="A214" s="48"/>
      <c r="B214" s="48"/>
      <c r="C214" s="48"/>
      <c r="D214" s="40">
        <f>C212</f>
        <v>0</v>
      </c>
      <c r="E214" s="48"/>
      <c r="F214" s="48"/>
      <c r="G214" s="48"/>
      <c r="H214" s="48"/>
      <c r="I214" s="48"/>
      <c r="J214" s="48"/>
      <c r="K214" s="48"/>
      <c r="L214" s="48"/>
      <c r="M214" s="48"/>
      <c r="N214" s="48"/>
      <c r="O214" s="48"/>
      <c r="P214" s="2"/>
      <c r="Q214" s="2"/>
      <c r="R214" s="2"/>
      <c r="S214" s="2"/>
      <c r="T214" s="2"/>
      <c r="U214" s="2"/>
      <c r="V214" s="2"/>
      <c r="W214" s="2"/>
      <c r="X214" s="2"/>
      <c r="Y214" s="2"/>
      <c r="Z214" s="2"/>
    </row>
    <row r="215" spans="1:26" ht="15.75" customHeight="1">
      <c r="A215" s="192" t="s">
        <v>143</v>
      </c>
      <c r="B215" s="183"/>
      <c r="C215" s="183"/>
      <c r="D215" s="180"/>
      <c r="E215" s="48"/>
      <c r="F215" s="48"/>
      <c r="G215" s="48"/>
      <c r="H215" s="48"/>
      <c r="I215" s="48"/>
      <c r="J215" s="48"/>
      <c r="K215" s="48"/>
      <c r="L215" s="48"/>
      <c r="M215" s="48"/>
      <c r="N215" s="48"/>
      <c r="O215" s="48"/>
      <c r="P215" s="2"/>
      <c r="Q215" s="2"/>
      <c r="R215" s="2"/>
      <c r="S215" s="2"/>
      <c r="T215" s="2"/>
      <c r="U215" s="2"/>
      <c r="V215" s="2"/>
      <c r="W215" s="2"/>
      <c r="X215" s="2"/>
      <c r="Y215" s="2"/>
      <c r="Z215" s="2"/>
    </row>
    <row r="216" spans="1:26" ht="15.75" customHeight="1">
      <c r="A216" s="181" t="s">
        <v>136</v>
      </c>
      <c r="B216" s="180"/>
      <c r="C216" s="181" t="s">
        <v>137</v>
      </c>
      <c r="D216" s="180"/>
      <c r="E216" s="48"/>
      <c r="F216" s="48"/>
      <c r="G216" s="48"/>
      <c r="H216" s="48"/>
      <c r="I216" s="48"/>
      <c r="J216" s="48"/>
      <c r="K216" s="48"/>
      <c r="L216" s="48"/>
      <c r="M216" s="48"/>
      <c r="N216" s="48"/>
      <c r="O216" s="48"/>
      <c r="P216" s="2"/>
      <c r="Q216" s="2"/>
      <c r="R216" s="2"/>
      <c r="S216" s="2"/>
      <c r="T216" s="2"/>
      <c r="U216" s="2"/>
      <c r="V216" s="2"/>
      <c r="W216" s="2"/>
      <c r="X216" s="2"/>
      <c r="Y216" s="2"/>
      <c r="Z216" s="2"/>
    </row>
    <row r="217" spans="1:26" ht="30">
      <c r="A217" s="47" t="s">
        <v>8</v>
      </c>
      <c r="B217" s="43" t="s">
        <v>138</v>
      </c>
      <c r="C217" s="190">
        <f>C64</f>
        <v>0</v>
      </c>
      <c r="D217" s="180"/>
      <c r="E217" s="48"/>
      <c r="F217" s="48"/>
      <c r="G217" s="48"/>
      <c r="H217" s="48"/>
      <c r="I217" s="48"/>
      <c r="J217" s="48"/>
      <c r="K217" s="48"/>
      <c r="L217" s="48"/>
      <c r="M217" s="48"/>
      <c r="N217" s="48"/>
      <c r="O217" s="48"/>
      <c r="P217" s="2"/>
      <c r="Q217" s="2"/>
      <c r="R217" s="2"/>
      <c r="S217" s="2"/>
      <c r="T217" s="2"/>
      <c r="U217" s="2"/>
      <c r="V217" s="2"/>
      <c r="W217" s="2"/>
      <c r="X217" s="2"/>
      <c r="Y217" s="2"/>
      <c r="Z217" s="2"/>
    </row>
    <row r="218" spans="1:26" ht="30">
      <c r="A218" s="47" t="s">
        <v>11</v>
      </c>
      <c r="B218" s="43" t="s">
        <v>139</v>
      </c>
      <c r="C218" s="190">
        <f>C86</f>
        <v>0</v>
      </c>
      <c r="D218" s="180"/>
      <c r="E218" s="48"/>
      <c r="F218" s="48"/>
      <c r="G218" s="48"/>
      <c r="H218" s="48"/>
      <c r="I218" s="48"/>
      <c r="J218" s="48"/>
      <c r="K218" s="48"/>
      <c r="L218" s="48"/>
      <c r="M218" s="48"/>
      <c r="N218" s="48"/>
      <c r="O218" s="48"/>
      <c r="P218" s="2"/>
      <c r="Q218" s="2"/>
      <c r="R218" s="2"/>
      <c r="S218" s="2"/>
      <c r="T218" s="2"/>
      <c r="U218" s="2"/>
      <c r="V218" s="2"/>
      <c r="W218" s="2"/>
      <c r="X218" s="2"/>
      <c r="Y218" s="2"/>
      <c r="Z218" s="2"/>
    </row>
    <row r="219" spans="1:26" ht="30">
      <c r="A219" s="47" t="s">
        <v>13</v>
      </c>
      <c r="B219" s="43" t="s">
        <v>140</v>
      </c>
      <c r="C219" s="190">
        <f>C204</f>
        <v>0</v>
      </c>
      <c r="D219" s="180"/>
      <c r="E219" s="48"/>
      <c r="F219" s="48"/>
      <c r="G219" s="48"/>
      <c r="H219" s="48"/>
      <c r="I219" s="48"/>
      <c r="J219" s="48"/>
      <c r="K219" s="48"/>
      <c r="L219" s="48"/>
      <c r="M219" s="48"/>
      <c r="N219" s="48"/>
      <c r="O219" s="48"/>
      <c r="P219" s="2"/>
      <c r="Q219" s="2"/>
      <c r="R219" s="2"/>
      <c r="S219" s="2"/>
      <c r="T219" s="2"/>
      <c r="U219" s="2"/>
      <c r="V219" s="2"/>
      <c r="W219" s="2"/>
      <c r="X219" s="2"/>
      <c r="Y219" s="2"/>
      <c r="Z219" s="2"/>
    </row>
    <row r="220" spans="1:26" ht="15.75" customHeight="1">
      <c r="A220" s="189" t="s">
        <v>141</v>
      </c>
      <c r="B220" s="180"/>
      <c r="C220" s="190">
        <f>SUM(C217:D219)</f>
        <v>0</v>
      </c>
      <c r="D220" s="180"/>
      <c r="E220" s="48"/>
      <c r="F220" s="48"/>
      <c r="G220" s="48"/>
      <c r="H220" s="48"/>
      <c r="I220" s="48"/>
      <c r="J220" s="48"/>
      <c r="K220" s="48"/>
      <c r="L220" s="48"/>
      <c r="M220" s="48"/>
      <c r="N220" s="48"/>
      <c r="O220" s="48"/>
      <c r="P220" s="2"/>
      <c r="Q220" s="2"/>
      <c r="R220" s="2"/>
      <c r="S220" s="2"/>
      <c r="T220" s="2"/>
      <c r="U220" s="2"/>
      <c r="V220" s="2"/>
      <c r="W220" s="2"/>
      <c r="X220" s="2"/>
      <c r="Y220" s="2"/>
      <c r="Z220" s="2"/>
    </row>
    <row r="221" spans="1:26" ht="15.75" customHeight="1">
      <c r="A221" s="181" t="s">
        <v>142</v>
      </c>
      <c r="B221" s="180"/>
      <c r="C221" s="191">
        <f>SUM(C220)</f>
        <v>0</v>
      </c>
      <c r="D221" s="180"/>
      <c r="E221" s="48"/>
      <c r="F221" s="48"/>
      <c r="G221" s="48"/>
      <c r="H221" s="48"/>
      <c r="I221" s="48"/>
      <c r="J221" s="48"/>
      <c r="K221" s="48"/>
      <c r="L221" s="48"/>
      <c r="M221" s="48"/>
      <c r="N221" s="48"/>
      <c r="O221" s="48"/>
      <c r="P221" s="2"/>
      <c r="Q221" s="2"/>
      <c r="R221" s="2"/>
      <c r="S221" s="2"/>
      <c r="T221" s="2"/>
      <c r="U221" s="2"/>
      <c r="V221" s="2"/>
      <c r="W221" s="2"/>
      <c r="X221" s="2"/>
      <c r="Y221" s="2"/>
      <c r="Z221" s="2"/>
    </row>
    <row r="222" spans="1:26" ht="15.75" customHeight="1">
      <c r="A222" s="48"/>
      <c r="B222" s="48"/>
      <c r="C222" s="48"/>
      <c r="D222" s="48"/>
      <c r="E222" s="48"/>
      <c r="F222" s="48"/>
      <c r="G222" s="48"/>
      <c r="H222" s="48"/>
      <c r="I222" s="48"/>
      <c r="J222" s="48"/>
      <c r="K222" s="48"/>
      <c r="L222" s="48"/>
      <c r="M222" s="48"/>
      <c r="N222" s="48"/>
      <c r="O222" s="48"/>
      <c r="P222" s="2"/>
      <c r="Q222" s="2"/>
      <c r="R222" s="2"/>
      <c r="S222" s="2"/>
      <c r="T222" s="2"/>
      <c r="U222" s="2"/>
      <c r="V222" s="2"/>
      <c r="W222" s="2"/>
      <c r="X222" s="2"/>
      <c r="Y222" s="2"/>
      <c r="Z222" s="2"/>
    </row>
    <row r="223" spans="1:26" ht="15.75" customHeight="1">
      <c r="A223" s="194" t="s">
        <v>144</v>
      </c>
      <c r="B223" s="183"/>
      <c r="C223" s="180"/>
      <c r="D223" s="48"/>
      <c r="E223" s="48"/>
      <c r="F223" s="48"/>
      <c r="G223" s="48"/>
      <c r="H223" s="48"/>
      <c r="I223" s="48"/>
      <c r="J223" s="48"/>
      <c r="K223" s="48"/>
      <c r="L223" s="48"/>
      <c r="M223" s="48"/>
      <c r="N223" s="48"/>
      <c r="O223" s="48"/>
      <c r="P223" s="2"/>
      <c r="Q223" s="2"/>
      <c r="R223" s="2"/>
      <c r="S223" s="2"/>
      <c r="T223" s="2"/>
      <c r="U223" s="2"/>
      <c r="V223" s="2"/>
      <c r="W223" s="2"/>
      <c r="X223" s="2"/>
      <c r="Y223" s="2"/>
      <c r="Z223" s="2"/>
    </row>
    <row r="224" spans="1:26" ht="15.75" customHeight="1">
      <c r="A224" s="41" t="s">
        <v>145</v>
      </c>
      <c r="B224" s="42" t="s">
        <v>146</v>
      </c>
      <c r="C224" s="42" t="s">
        <v>133</v>
      </c>
      <c r="D224" s="48"/>
      <c r="E224" s="48"/>
      <c r="F224" s="48"/>
      <c r="G224" s="48"/>
      <c r="H224" s="48"/>
      <c r="I224" s="48"/>
      <c r="J224" s="48"/>
      <c r="K224" s="48"/>
      <c r="L224" s="48"/>
      <c r="M224" s="48"/>
      <c r="N224" s="48"/>
      <c r="O224" s="48"/>
      <c r="P224" s="2"/>
      <c r="Q224" s="2"/>
      <c r="R224" s="2"/>
      <c r="S224" s="2"/>
      <c r="T224" s="2"/>
      <c r="U224" s="2"/>
      <c r="V224" s="2"/>
      <c r="W224" s="2"/>
      <c r="X224" s="2"/>
      <c r="Y224" s="2"/>
      <c r="Z224" s="2"/>
    </row>
    <row r="225" spans="1:26" ht="15.75" customHeight="1">
      <c r="A225" s="47" t="s">
        <v>16</v>
      </c>
      <c r="B225" s="126" t="s">
        <v>147</v>
      </c>
      <c r="C225" s="166">
        <v>0</v>
      </c>
      <c r="D225" s="40"/>
      <c r="E225" s="48"/>
      <c r="F225" s="48"/>
      <c r="G225" s="48"/>
      <c r="H225" s="48"/>
      <c r="I225" s="48"/>
      <c r="J225" s="48"/>
      <c r="K225" s="48"/>
      <c r="L225" s="48"/>
      <c r="M225" s="48"/>
      <c r="N225" s="48"/>
      <c r="O225" s="48"/>
      <c r="P225" s="2"/>
      <c r="Q225" s="2"/>
      <c r="R225" s="2"/>
      <c r="S225" s="2"/>
      <c r="T225" s="2"/>
      <c r="U225" s="2"/>
      <c r="V225" s="2"/>
      <c r="W225" s="2"/>
      <c r="X225" s="2"/>
      <c r="Y225" s="2"/>
      <c r="Z225" s="2"/>
    </row>
    <row r="226" spans="1:26" ht="15.75" customHeight="1">
      <c r="A226" s="47" t="s">
        <v>54</v>
      </c>
      <c r="B226" s="126" t="s">
        <v>148</v>
      </c>
      <c r="C226" s="166">
        <v>0</v>
      </c>
      <c r="D226" s="40"/>
      <c r="E226" s="89" t="s">
        <v>597</v>
      </c>
      <c r="F226" s="89" t="s">
        <v>596</v>
      </c>
      <c r="G226" s="89" t="s">
        <v>599</v>
      </c>
      <c r="H226" s="89"/>
      <c r="I226" s="89" t="s">
        <v>598</v>
      </c>
      <c r="J226" s="89" t="s">
        <v>597</v>
      </c>
      <c r="K226" s="48"/>
      <c r="L226" s="48"/>
      <c r="M226" s="48"/>
      <c r="N226" s="48"/>
      <c r="O226" s="48"/>
      <c r="P226" s="2"/>
      <c r="Q226" s="2"/>
      <c r="R226" s="2"/>
      <c r="S226" s="2"/>
      <c r="T226" s="2"/>
      <c r="U226" s="2"/>
      <c r="V226" s="2"/>
      <c r="W226" s="2"/>
      <c r="X226" s="2"/>
      <c r="Y226" s="2"/>
      <c r="Z226" s="2"/>
    </row>
    <row r="227" spans="1:26" ht="15.75" customHeight="1">
      <c r="A227" s="47" t="s">
        <v>56</v>
      </c>
      <c r="B227" s="126" t="s">
        <v>149</v>
      </c>
      <c r="C227" s="166">
        <v>0</v>
      </c>
      <c r="D227" s="40"/>
      <c r="E227" s="89" t="s">
        <v>593</v>
      </c>
      <c r="F227" s="89">
        <v>10</v>
      </c>
      <c r="G227" s="91">
        <v>0.15</v>
      </c>
      <c r="H227" s="89"/>
      <c r="I227" s="89" t="s">
        <v>595</v>
      </c>
      <c r="J227" s="89" t="s">
        <v>593</v>
      </c>
      <c r="K227" s="48"/>
      <c r="L227" s="48"/>
      <c r="M227" s="48"/>
      <c r="N227" s="48"/>
      <c r="O227" s="48"/>
      <c r="P227" s="2"/>
      <c r="Q227" s="2"/>
      <c r="R227" s="2"/>
      <c r="S227" s="2"/>
      <c r="T227" s="2"/>
      <c r="U227" s="2"/>
      <c r="V227" s="2"/>
      <c r="W227" s="2"/>
      <c r="X227" s="2"/>
      <c r="Y227" s="2"/>
      <c r="Z227" s="2"/>
    </row>
    <row r="228" spans="1:26" ht="15.75" customHeight="1">
      <c r="A228" s="47" t="s">
        <v>58</v>
      </c>
      <c r="B228" s="126" t="s">
        <v>150</v>
      </c>
      <c r="C228" s="166">
        <v>0</v>
      </c>
      <c r="D228" s="40"/>
      <c r="E228" s="89" t="s">
        <v>591</v>
      </c>
      <c r="F228" s="89">
        <v>12</v>
      </c>
      <c r="G228" s="91">
        <v>0.1</v>
      </c>
      <c r="H228" s="89"/>
      <c r="I228" s="89" t="s">
        <v>594</v>
      </c>
      <c r="J228" s="89" t="s">
        <v>593</v>
      </c>
      <c r="K228" s="48"/>
      <c r="L228" s="48"/>
      <c r="M228" s="48"/>
      <c r="N228" s="48"/>
      <c r="O228" s="48"/>
      <c r="P228" s="2"/>
      <c r="Q228" s="2"/>
      <c r="R228" s="2"/>
      <c r="S228" s="2"/>
      <c r="T228" s="2"/>
      <c r="U228" s="2"/>
      <c r="V228" s="2"/>
      <c r="W228" s="2"/>
      <c r="X228" s="2"/>
      <c r="Y228" s="2"/>
      <c r="Z228" s="2"/>
    </row>
    <row r="229" spans="1:26" ht="15.75" customHeight="1">
      <c r="A229" s="47" t="s">
        <v>47</v>
      </c>
      <c r="B229" s="126" t="s">
        <v>151</v>
      </c>
      <c r="C229" s="166">
        <v>0</v>
      </c>
      <c r="D229" s="40"/>
      <c r="E229" s="48"/>
      <c r="F229" s="48"/>
      <c r="G229" s="48"/>
      <c r="H229" s="89"/>
      <c r="I229" s="89" t="s">
        <v>592</v>
      </c>
      <c r="J229" s="89" t="s">
        <v>591</v>
      </c>
      <c r="K229" s="89" t="s">
        <v>596</v>
      </c>
      <c r="L229" s="89" t="s">
        <v>159</v>
      </c>
      <c r="M229" s="48"/>
      <c r="N229" s="48"/>
      <c r="O229" s="48"/>
      <c r="P229" s="2"/>
      <c r="Q229" s="2"/>
      <c r="R229" s="2"/>
      <c r="S229" s="2"/>
      <c r="T229" s="2"/>
      <c r="U229" s="2"/>
      <c r="V229" s="2"/>
      <c r="W229" s="2"/>
      <c r="X229" s="2"/>
      <c r="Y229" s="2"/>
      <c r="Z229" s="2"/>
    </row>
    <row r="230" spans="1:26" ht="15.75" customHeight="1">
      <c r="A230" s="47" t="s">
        <v>152</v>
      </c>
      <c r="B230" s="125" t="s">
        <v>605</v>
      </c>
      <c r="C230" s="166">
        <v>0</v>
      </c>
      <c r="D230" s="40"/>
      <c r="E230" s="48"/>
      <c r="F230" s="48"/>
      <c r="G230" s="48"/>
      <c r="H230" s="48"/>
      <c r="I230" s="48"/>
      <c r="J230" s="48"/>
      <c r="K230" s="89" t="e">
        <f>VLOOKUP(J230,E$229:F$231,2,0)</f>
        <v>#N/A</v>
      </c>
      <c r="L230" s="90" t="e">
        <f>VLOOKUP(J230,E$229:G$231,3,0)</f>
        <v>#N/A</v>
      </c>
      <c r="M230" s="48"/>
      <c r="N230" s="48"/>
      <c r="O230" s="48"/>
      <c r="P230" s="2"/>
      <c r="Q230" s="2"/>
      <c r="R230" s="2"/>
      <c r="S230" s="2"/>
      <c r="T230" s="2"/>
      <c r="U230" s="2"/>
      <c r="V230" s="2"/>
      <c r="W230" s="2"/>
      <c r="X230" s="2"/>
      <c r="Y230" s="2"/>
      <c r="Z230" s="2"/>
    </row>
    <row r="231" spans="1:26" ht="15.75" customHeight="1">
      <c r="A231" s="47" t="s">
        <v>153</v>
      </c>
      <c r="B231" s="43" t="s">
        <v>154</v>
      </c>
      <c r="C231" s="44">
        <f>SUM(C225:C230)</f>
        <v>0</v>
      </c>
      <c r="D231" s="40"/>
      <c r="E231" s="48"/>
      <c r="F231" s="48"/>
      <c r="G231" s="48"/>
      <c r="H231" s="48"/>
      <c r="I231" s="48"/>
      <c r="J231" s="48"/>
      <c r="K231" s="89" t="e">
        <f>VLOOKUP(J231,E$229:F$231,2,0)</f>
        <v>#N/A</v>
      </c>
      <c r="L231" s="90" t="e">
        <f>VLOOKUP(J231,E$229:G$231,3,0)</f>
        <v>#N/A</v>
      </c>
      <c r="M231" s="48"/>
      <c r="N231" s="48"/>
      <c r="O231" s="48"/>
      <c r="P231" s="2"/>
      <c r="Q231" s="2"/>
      <c r="R231" s="2"/>
      <c r="S231" s="2"/>
      <c r="T231" s="2"/>
      <c r="U231" s="2"/>
      <c r="V231" s="2"/>
      <c r="W231" s="2"/>
      <c r="X231" s="2"/>
      <c r="Y231" s="2"/>
      <c r="Z231" s="2"/>
    </row>
    <row r="232" spans="1:26" ht="15.75" customHeight="1">
      <c r="A232" s="47" t="s">
        <v>155</v>
      </c>
      <c r="B232" s="43" t="s">
        <v>156</v>
      </c>
      <c r="C232" s="45">
        <f>C231/E26</f>
        <v>0</v>
      </c>
      <c r="D232" s="40"/>
      <c r="E232" s="48"/>
      <c r="F232" s="48"/>
      <c r="G232" s="48"/>
      <c r="H232" s="48"/>
      <c r="I232" s="138" t="s">
        <v>604</v>
      </c>
      <c r="J232" s="138"/>
      <c r="K232" s="89" t="e">
        <f>VLOOKUP(J232,E$229:F$231,2,0)</f>
        <v>#N/A</v>
      </c>
      <c r="L232" s="90" t="e">
        <f>VLOOKUP(J232,E$229:G$231,3,0)</f>
        <v>#N/A</v>
      </c>
      <c r="M232" s="48"/>
      <c r="N232" s="48"/>
      <c r="O232" s="48"/>
      <c r="P232" s="2"/>
      <c r="Q232" s="2"/>
      <c r="R232" s="2"/>
      <c r="S232" s="2"/>
      <c r="T232" s="2"/>
      <c r="U232" s="2"/>
      <c r="V232" s="2"/>
      <c r="W232" s="2"/>
      <c r="X232" s="2"/>
      <c r="Y232" s="2"/>
      <c r="Z232" s="2"/>
    </row>
    <row r="233" spans="1:26" ht="15.75" customHeight="1">
      <c r="A233" s="48"/>
      <c r="B233" s="48"/>
      <c r="C233" s="48"/>
      <c r="D233" s="40"/>
      <c r="E233" s="48"/>
      <c r="F233" s="48"/>
      <c r="G233" s="48"/>
      <c r="H233" s="48"/>
      <c r="I233" s="138"/>
      <c r="J233" s="138"/>
      <c r="K233" s="48"/>
      <c r="L233" s="48"/>
      <c r="M233" s="48"/>
      <c r="N233" s="48"/>
      <c r="O233" s="48"/>
      <c r="P233" s="2"/>
      <c r="Q233" s="2"/>
      <c r="R233" s="2"/>
      <c r="S233" s="2"/>
      <c r="T233" s="2"/>
      <c r="U233" s="2"/>
      <c r="V233" s="2"/>
      <c r="W233" s="2"/>
      <c r="X233" s="2"/>
      <c r="Y233" s="2"/>
      <c r="Z233" s="2"/>
    </row>
    <row r="234" spans="1:26" ht="15.75" customHeight="1">
      <c r="A234" s="194" t="s">
        <v>157</v>
      </c>
      <c r="B234" s="183"/>
      <c r="C234" s="183"/>
      <c r="D234" s="180"/>
      <c r="E234" s="48"/>
      <c r="F234" s="48"/>
      <c r="G234" s="48"/>
      <c r="H234" s="48"/>
      <c r="I234" s="138"/>
      <c r="J234" s="138"/>
      <c r="K234" s="48"/>
      <c r="L234" s="48"/>
      <c r="M234" s="48"/>
      <c r="N234" s="48"/>
      <c r="O234" s="48"/>
      <c r="P234" s="2"/>
      <c r="Q234" s="2"/>
      <c r="R234" s="2"/>
      <c r="S234" s="2"/>
      <c r="T234" s="2"/>
      <c r="U234" s="2"/>
      <c r="V234" s="2"/>
      <c r="W234" s="2"/>
      <c r="X234" s="2"/>
      <c r="Y234" s="2"/>
      <c r="Z234" s="2"/>
    </row>
    <row r="235" spans="1:26" ht="15.75" customHeight="1">
      <c r="A235" s="46" t="s">
        <v>158</v>
      </c>
      <c r="B235" s="16" t="s">
        <v>159</v>
      </c>
      <c r="C235" s="46" t="s">
        <v>160</v>
      </c>
      <c r="D235" s="46" t="s">
        <v>161</v>
      </c>
      <c r="E235" s="48"/>
      <c r="F235" s="139"/>
      <c r="G235" s="139"/>
      <c r="H235" s="139"/>
      <c r="I235" s="138"/>
      <c r="J235" s="138"/>
      <c r="K235" s="48"/>
      <c r="L235" s="48"/>
      <c r="M235" s="48"/>
      <c r="N235" s="48"/>
      <c r="O235" s="48"/>
      <c r="P235" s="2"/>
      <c r="Q235" s="2"/>
      <c r="R235" s="2"/>
      <c r="S235" s="2"/>
      <c r="T235" s="2"/>
      <c r="U235" s="2"/>
      <c r="V235" s="2"/>
      <c r="W235" s="2"/>
      <c r="X235" s="2"/>
      <c r="Y235" s="2"/>
      <c r="Z235" s="2"/>
    </row>
    <row r="236" spans="1:26" ht="15.75" customHeight="1">
      <c r="A236" s="47" t="s">
        <v>8</v>
      </c>
      <c r="B236" s="43" t="s">
        <v>162</v>
      </c>
      <c r="C236" s="47" t="s">
        <v>595</v>
      </c>
      <c r="D236" s="92" t="s">
        <v>601</v>
      </c>
      <c r="E236" s="48"/>
      <c r="F236" s="139"/>
      <c r="G236" s="139"/>
      <c r="H236" s="139"/>
      <c r="I236" s="138"/>
      <c r="J236" s="138"/>
      <c r="K236" s="48"/>
      <c r="L236" s="48"/>
      <c r="M236" s="48"/>
      <c r="N236" s="48"/>
      <c r="O236" s="48"/>
      <c r="P236" s="2"/>
      <c r="Q236" s="2"/>
      <c r="R236" s="2"/>
      <c r="S236" s="2"/>
      <c r="T236" s="2"/>
      <c r="U236" s="2"/>
      <c r="V236" s="2"/>
      <c r="W236" s="2"/>
      <c r="X236" s="2"/>
      <c r="Y236" s="2"/>
      <c r="Z236" s="2"/>
    </row>
    <row r="237" spans="1:26" ht="15.75" customHeight="1">
      <c r="A237" s="47" t="s">
        <v>11</v>
      </c>
      <c r="B237" s="43" t="s">
        <v>163</v>
      </c>
      <c r="C237" s="47" t="s">
        <v>164</v>
      </c>
      <c r="D237" s="167">
        <v>0</v>
      </c>
      <c r="E237" s="48"/>
      <c r="F237" s="139"/>
      <c r="G237" s="139"/>
      <c r="H237" s="139"/>
      <c r="I237" s="138"/>
      <c r="J237" s="138"/>
      <c r="K237" s="48"/>
      <c r="L237" s="48"/>
      <c r="M237" s="48"/>
      <c r="N237" s="48"/>
      <c r="O237" s="48"/>
      <c r="P237" s="2"/>
      <c r="Q237" s="2"/>
      <c r="R237" s="2"/>
      <c r="S237" s="2"/>
      <c r="T237" s="2"/>
      <c r="U237" s="2"/>
      <c r="V237" s="2"/>
      <c r="W237" s="2"/>
      <c r="X237" s="2"/>
      <c r="Y237" s="2"/>
      <c r="Z237" s="2"/>
    </row>
    <row r="238" spans="1:26" ht="15.75" customHeight="1">
      <c r="A238" s="47" t="s">
        <v>13</v>
      </c>
      <c r="B238" s="43" t="s">
        <v>165</v>
      </c>
      <c r="C238" s="47" t="s">
        <v>164</v>
      </c>
      <c r="D238" s="47">
        <f>VLOOKUP(C236,I:K,3,0)</f>
        <v>0</v>
      </c>
      <c r="E238" s="48"/>
      <c r="F238" s="139"/>
      <c r="G238" s="139"/>
      <c r="H238" s="139"/>
      <c r="I238" s="138"/>
      <c r="J238" s="138"/>
      <c r="K238" s="124"/>
      <c r="L238" s="124"/>
      <c r="M238" s="124"/>
      <c r="N238" s="95"/>
      <c r="O238" s="48"/>
      <c r="P238" s="2"/>
      <c r="Q238" s="2"/>
      <c r="R238" s="2"/>
      <c r="S238" s="2"/>
      <c r="T238" s="2"/>
      <c r="U238" s="2"/>
      <c r="V238" s="2"/>
      <c r="W238" s="2"/>
      <c r="X238" s="2"/>
      <c r="Y238" s="2"/>
      <c r="Z238" s="2"/>
    </row>
    <row r="239" spans="1:26" ht="15.75" customHeight="1">
      <c r="A239" s="47" t="s">
        <v>16</v>
      </c>
      <c r="B239" s="43" t="s">
        <v>602</v>
      </c>
      <c r="C239" s="47" t="s">
        <v>80</v>
      </c>
      <c r="D239" s="49">
        <f>VLOOKUP(C236,I:L,4,0)</f>
        <v>0</v>
      </c>
      <c r="E239" s="50"/>
      <c r="F239" s="48"/>
      <c r="G239" s="48"/>
      <c r="H239" s="48"/>
      <c r="I239" s="138"/>
      <c r="J239" s="138"/>
      <c r="K239" s="124"/>
      <c r="L239" s="124"/>
      <c r="M239" s="124"/>
      <c r="N239" s="95"/>
      <c r="O239" s="48"/>
      <c r="P239" s="2"/>
      <c r="Q239" s="2"/>
      <c r="R239" s="2"/>
      <c r="S239" s="2"/>
      <c r="T239" s="2"/>
      <c r="U239" s="2"/>
      <c r="V239" s="2"/>
      <c r="W239" s="2"/>
      <c r="X239" s="2"/>
      <c r="Y239" s="2"/>
      <c r="Z239" s="2"/>
    </row>
    <row r="240" spans="1:26" ht="15.75" customHeight="1">
      <c r="A240" s="47" t="s">
        <v>54</v>
      </c>
      <c r="B240" s="43" t="s">
        <v>166</v>
      </c>
      <c r="C240" s="47" t="s">
        <v>133</v>
      </c>
      <c r="D240" s="168">
        <v>0</v>
      </c>
      <c r="E240" s="51"/>
      <c r="F240" s="48"/>
      <c r="G240" s="48"/>
      <c r="H240" s="48"/>
      <c r="I240" s="48"/>
      <c r="J240" s="48"/>
      <c r="K240" s="124"/>
      <c r="L240" s="124"/>
      <c r="M240" s="124"/>
      <c r="N240" s="95"/>
      <c r="O240" s="48"/>
      <c r="P240" s="2"/>
      <c r="Q240" s="2"/>
      <c r="R240" s="2"/>
      <c r="S240" s="2"/>
      <c r="T240" s="2"/>
      <c r="U240" s="2"/>
      <c r="V240" s="2"/>
      <c r="W240" s="2"/>
      <c r="X240" s="2"/>
      <c r="Y240" s="2"/>
      <c r="Z240" s="2"/>
    </row>
    <row r="241" spans="1:26" ht="15.75" customHeight="1">
      <c r="A241" s="47" t="s">
        <v>56</v>
      </c>
      <c r="B241" s="43" t="s">
        <v>603</v>
      </c>
      <c r="C241" s="47"/>
      <c r="D241" s="94">
        <f>IF(D238&lt;=D237,0,D240*D239)</f>
        <v>0</v>
      </c>
      <c r="E241" s="51"/>
      <c r="F241" s="48"/>
      <c r="G241" s="48"/>
      <c r="H241" s="48"/>
      <c r="I241" s="48"/>
      <c r="J241" s="48"/>
      <c r="K241" s="124"/>
      <c r="L241" s="124"/>
      <c r="M241" s="124"/>
      <c r="N241" s="95"/>
      <c r="O241" s="48"/>
      <c r="P241" s="2"/>
      <c r="Q241" s="2"/>
      <c r="R241" s="2"/>
      <c r="S241" s="2"/>
      <c r="T241" s="2"/>
      <c r="U241" s="2"/>
      <c r="V241" s="2"/>
      <c r="W241" s="2"/>
      <c r="X241" s="2"/>
      <c r="Y241" s="2"/>
      <c r="Z241" s="2"/>
    </row>
    <row r="242" spans="1:26" ht="15.75" customHeight="1">
      <c r="A242" s="47" t="s">
        <v>58</v>
      </c>
      <c r="B242" s="43" t="s">
        <v>600</v>
      </c>
      <c r="C242" s="47" t="s">
        <v>133</v>
      </c>
      <c r="D242" s="93">
        <f>D241/12</f>
        <v>0</v>
      </c>
      <c r="E242" s="48"/>
      <c r="F242" s="48"/>
      <c r="G242" s="48"/>
      <c r="H242" s="48"/>
      <c r="I242" s="48"/>
      <c r="J242" s="48"/>
      <c r="K242" s="48"/>
      <c r="L242" s="48"/>
      <c r="M242" s="48"/>
      <c r="N242" s="48"/>
      <c r="O242" s="48"/>
      <c r="P242" s="2"/>
      <c r="Q242" s="2"/>
      <c r="R242" s="2"/>
      <c r="S242" s="2"/>
      <c r="T242" s="2"/>
      <c r="U242" s="2"/>
      <c r="V242" s="2"/>
      <c r="W242" s="2"/>
      <c r="X242" s="2"/>
      <c r="Y242" s="2"/>
      <c r="Z242" s="2"/>
    </row>
    <row r="243" spans="1:26" ht="15.75" customHeight="1">
      <c r="A243" s="47" t="s">
        <v>60</v>
      </c>
      <c r="B243" s="43" t="s">
        <v>167</v>
      </c>
      <c r="C243" s="29" t="s">
        <v>133</v>
      </c>
      <c r="D243" s="93">
        <f>D241/E26</f>
        <v>0</v>
      </c>
      <c r="E243" s="48"/>
      <c r="F243" s="48"/>
      <c r="G243" s="48"/>
      <c r="H243" s="48"/>
      <c r="I243" s="48"/>
      <c r="J243" s="48"/>
      <c r="K243" s="48"/>
      <c r="L243" s="48"/>
      <c r="M243" s="48"/>
      <c r="N243" s="48"/>
      <c r="O243" s="48"/>
      <c r="P243" s="2"/>
      <c r="Q243" s="2"/>
      <c r="R243" s="2"/>
      <c r="S243" s="2"/>
      <c r="T243" s="2"/>
      <c r="U243" s="2"/>
      <c r="V243" s="2"/>
      <c r="W243" s="2"/>
      <c r="X243" s="2"/>
      <c r="Y243" s="2"/>
      <c r="Z243" s="2"/>
    </row>
    <row r="244" spans="1:26" ht="15.75" customHeight="1">
      <c r="A244" s="48"/>
      <c r="B244" s="48"/>
      <c r="C244" s="48"/>
      <c r="D244" s="40"/>
      <c r="E244" s="52"/>
      <c r="F244" s="48"/>
      <c r="G244" s="48"/>
      <c r="H244" s="48"/>
      <c r="I244" s="48"/>
      <c r="J244" s="48"/>
      <c r="K244" s="48"/>
      <c r="L244" s="48"/>
      <c r="M244" s="48"/>
      <c r="N244" s="48"/>
      <c r="O244" s="48"/>
      <c r="P244" s="2"/>
      <c r="Q244" s="2"/>
      <c r="R244" s="2"/>
      <c r="S244" s="2"/>
      <c r="T244" s="2"/>
      <c r="U244" s="2"/>
      <c r="V244" s="2"/>
      <c r="W244" s="2"/>
      <c r="X244" s="2"/>
      <c r="Y244" s="2"/>
      <c r="Z244" s="2"/>
    </row>
    <row r="245" spans="1:26" ht="15.75" customHeight="1">
      <c r="A245" s="48"/>
      <c r="B245" s="48"/>
      <c r="C245" s="48"/>
      <c r="D245" s="48"/>
      <c r="E245" s="48"/>
      <c r="F245" s="48"/>
      <c r="G245" s="48"/>
      <c r="H245" s="48"/>
      <c r="I245" s="48"/>
      <c r="J245" s="48"/>
      <c r="K245" s="48"/>
      <c r="L245" s="48"/>
      <c r="M245" s="48"/>
      <c r="N245" s="48"/>
      <c r="O245" s="48"/>
      <c r="P245" s="2"/>
      <c r="Q245" s="2"/>
      <c r="R245" s="2"/>
      <c r="S245" s="2"/>
      <c r="T245" s="2"/>
      <c r="U245" s="2"/>
      <c r="V245" s="2"/>
      <c r="W245" s="2"/>
      <c r="X245" s="2"/>
      <c r="Y245" s="2"/>
      <c r="Z245" s="2"/>
    </row>
    <row r="246" spans="1:26" ht="15.75" customHeight="1">
      <c r="A246" s="188" t="s">
        <v>606</v>
      </c>
      <c r="B246" s="183"/>
      <c r="C246" s="183"/>
      <c r="D246" s="180"/>
      <c r="E246" s="48"/>
      <c r="F246" s="48"/>
      <c r="G246" s="48"/>
      <c r="H246" s="48"/>
      <c r="I246" s="48"/>
      <c r="J246" s="48"/>
      <c r="K246" s="48"/>
      <c r="L246" s="48"/>
      <c r="M246" s="48"/>
      <c r="N246" s="48"/>
      <c r="O246" s="48"/>
      <c r="P246" s="2"/>
      <c r="Q246" s="2"/>
      <c r="R246" s="2"/>
      <c r="S246" s="2"/>
      <c r="T246" s="2"/>
      <c r="U246" s="2"/>
      <c r="V246" s="2"/>
      <c r="W246" s="2"/>
      <c r="X246" s="2"/>
      <c r="Y246" s="2"/>
      <c r="Z246" s="2"/>
    </row>
    <row r="247" spans="1:26" ht="15.75" customHeight="1">
      <c r="A247" s="16" t="s">
        <v>168</v>
      </c>
      <c r="B247" s="16" t="s">
        <v>169</v>
      </c>
      <c r="C247" s="16" t="s">
        <v>170</v>
      </c>
      <c r="D247" s="16"/>
      <c r="E247" s="48"/>
      <c r="F247" s="177" t="s">
        <v>606</v>
      </c>
      <c r="G247" s="177"/>
      <c r="H247" s="177"/>
      <c r="I247" s="48"/>
      <c r="J247" s="48"/>
      <c r="K247" s="48"/>
      <c r="L247" s="48"/>
      <c r="M247" s="48"/>
      <c r="N247" s="48"/>
      <c r="O247" s="48"/>
      <c r="P247" s="2"/>
      <c r="Q247" s="2"/>
      <c r="R247" s="2"/>
      <c r="S247" s="2"/>
      <c r="T247" s="2"/>
      <c r="U247" s="2"/>
      <c r="V247" s="2"/>
      <c r="W247" s="2"/>
      <c r="X247" s="2"/>
      <c r="Y247" s="2"/>
      <c r="Z247" s="2"/>
    </row>
    <row r="248" spans="1:26" ht="15.75" customHeight="1">
      <c r="A248" s="47"/>
      <c r="B248" s="189" t="s">
        <v>169</v>
      </c>
      <c r="C248" s="180"/>
      <c r="D248" s="33"/>
      <c r="E248" s="48"/>
      <c r="F248" s="101" t="s">
        <v>607</v>
      </c>
      <c r="G248" s="102" t="s">
        <v>608</v>
      </c>
      <c r="H248" s="103" t="s">
        <v>609</v>
      </c>
      <c r="I248" s="48"/>
      <c r="J248" s="48"/>
      <c r="K248" s="48"/>
      <c r="L248" s="48"/>
      <c r="M248" s="48"/>
      <c r="N248" s="48"/>
      <c r="O248" s="48"/>
      <c r="P248" s="2"/>
      <c r="Q248" s="2"/>
      <c r="R248" s="2"/>
      <c r="S248" s="2"/>
      <c r="T248" s="2"/>
      <c r="U248" s="2"/>
      <c r="V248" s="2"/>
      <c r="W248" s="2"/>
      <c r="X248" s="2"/>
      <c r="Y248" s="2"/>
      <c r="Z248" s="2"/>
    </row>
    <row r="249" spans="1:26" ht="15.75" customHeight="1">
      <c r="A249" s="53"/>
      <c r="B249" s="97" t="s">
        <v>610</v>
      </c>
      <c r="C249" s="99">
        <f>C324</f>
        <v>0.05</v>
      </c>
      <c r="D249" s="127"/>
      <c r="E249" s="54"/>
      <c r="F249" s="104">
        <v>2.9700000000000001E-2</v>
      </c>
      <c r="G249" s="105">
        <v>5.0799999999999998E-2</v>
      </c>
      <c r="H249" s="106">
        <v>6.2700000000000006E-2</v>
      </c>
      <c r="I249" s="48"/>
      <c r="J249" s="48"/>
      <c r="K249" s="48"/>
      <c r="L249" s="48"/>
      <c r="M249" s="48"/>
      <c r="N249" s="48"/>
      <c r="O249" s="48"/>
      <c r="P249" s="2"/>
      <c r="Q249" s="2"/>
      <c r="R249" s="2"/>
      <c r="S249" s="2"/>
      <c r="T249" s="2"/>
      <c r="U249" s="2"/>
      <c r="V249" s="2"/>
      <c r="W249" s="2"/>
      <c r="X249" s="2"/>
      <c r="Y249" s="2"/>
      <c r="Z249" s="2"/>
    </row>
    <row r="250" spans="1:26" ht="15.75" customHeight="1">
      <c r="A250" s="53"/>
      <c r="B250" s="96" t="s">
        <v>611</v>
      </c>
      <c r="C250" s="99">
        <f>C325</f>
        <v>1.3299999999999999E-2</v>
      </c>
      <c r="D250" s="127"/>
      <c r="E250" s="54"/>
      <c r="F250" s="107">
        <f>0.3%+0.56%</f>
        <v>8.6E-3</v>
      </c>
      <c r="G250" s="108">
        <f>0.48%+0.85%</f>
        <v>1.3299999999999999E-2</v>
      </c>
      <c r="H250" s="109">
        <f>0.82%+0.89%</f>
        <v>1.7099999999999997E-2</v>
      </c>
      <c r="I250" s="48"/>
      <c r="J250" s="48"/>
      <c r="K250" s="48"/>
      <c r="L250" s="48"/>
      <c r="M250" s="48"/>
      <c r="N250" s="48"/>
      <c r="O250" s="48"/>
      <c r="P250" s="2"/>
      <c r="Q250" s="2"/>
      <c r="R250" s="2"/>
      <c r="S250" s="2"/>
      <c r="T250" s="2"/>
      <c r="U250" s="2"/>
      <c r="V250" s="2"/>
      <c r="W250" s="2"/>
      <c r="X250" s="2"/>
      <c r="Y250" s="2"/>
      <c r="Z250" s="2"/>
    </row>
    <row r="251" spans="1:26" ht="15.75" customHeight="1">
      <c r="A251" s="53"/>
      <c r="B251" s="96" t="s">
        <v>612</v>
      </c>
      <c r="C251" s="100">
        <f>C315</f>
        <v>0</v>
      </c>
      <c r="D251" s="127"/>
      <c r="E251" s="54"/>
      <c r="F251" s="107">
        <v>7.7799999999999994E-2</v>
      </c>
      <c r="G251" s="108">
        <v>0.1085</v>
      </c>
      <c r="H251" s="109">
        <v>0.13550000000000001</v>
      </c>
      <c r="I251" s="48"/>
      <c r="J251" s="48"/>
      <c r="K251" s="48"/>
      <c r="L251" s="48"/>
      <c r="M251" s="48"/>
      <c r="N251" s="48"/>
      <c r="O251" s="48"/>
      <c r="P251" s="2"/>
      <c r="Q251" s="2"/>
      <c r="R251" s="2"/>
      <c r="S251" s="2"/>
      <c r="T251" s="2"/>
      <c r="U251" s="2"/>
      <c r="V251" s="2"/>
      <c r="W251" s="2"/>
      <c r="X251" s="2"/>
      <c r="Y251" s="2"/>
      <c r="Z251" s="2"/>
    </row>
    <row r="252" spans="1:26" ht="15.75" customHeight="1">
      <c r="A252" s="53"/>
      <c r="B252" s="96" t="s">
        <v>613</v>
      </c>
      <c r="C252" s="100">
        <f>(1+G252)^(G253/252)-1</f>
        <v>0</v>
      </c>
      <c r="D252" s="127"/>
      <c r="E252" s="54"/>
      <c r="F252" s="107" t="s">
        <v>625</v>
      </c>
      <c r="G252" s="169">
        <v>0</v>
      </c>
      <c r="H252" s="110"/>
      <c r="I252" s="48"/>
      <c r="J252" s="48"/>
      <c r="K252" s="48"/>
      <c r="L252" s="48"/>
      <c r="M252" s="48"/>
      <c r="N252" s="48"/>
      <c r="O252" s="48"/>
      <c r="P252" s="2"/>
      <c r="Q252" s="2"/>
      <c r="R252" s="2"/>
      <c r="S252" s="2"/>
      <c r="T252" s="2"/>
      <c r="U252" s="2"/>
      <c r="V252" s="2"/>
      <c r="W252" s="2"/>
      <c r="X252" s="2"/>
      <c r="Y252" s="2"/>
      <c r="Z252" s="2"/>
    </row>
    <row r="253" spans="1:26" ht="15.75" customHeight="1">
      <c r="A253" s="53"/>
      <c r="B253" s="96" t="s">
        <v>614</v>
      </c>
      <c r="C253" s="100">
        <f>C322</f>
        <v>0.03</v>
      </c>
      <c r="D253" s="127"/>
      <c r="E253" s="54"/>
      <c r="F253" s="111" t="s">
        <v>624</v>
      </c>
      <c r="G253" s="140">
        <v>10</v>
      </c>
      <c r="H253" s="112"/>
      <c r="I253" s="48"/>
      <c r="J253" s="48"/>
      <c r="K253" s="48"/>
      <c r="L253" s="48"/>
      <c r="M253" s="48"/>
      <c r="N253" s="48"/>
      <c r="O253" s="48"/>
      <c r="P253" s="2"/>
      <c r="Q253" s="2"/>
      <c r="R253" s="2"/>
      <c r="S253" s="2"/>
      <c r="T253" s="2"/>
      <c r="U253" s="2"/>
      <c r="V253" s="2"/>
      <c r="W253" s="2"/>
      <c r="X253" s="2"/>
      <c r="Y253" s="2"/>
      <c r="Z253" s="2"/>
    </row>
    <row r="254" spans="1:26" ht="15.75" customHeight="1">
      <c r="A254" s="53"/>
      <c r="B254" s="119" t="s">
        <v>615</v>
      </c>
      <c r="C254" s="120">
        <f>C317</f>
        <v>0.08</v>
      </c>
      <c r="D254" s="127"/>
      <c r="E254" s="54"/>
      <c r="F254" s="113"/>
      <c r="G254" s="114"/>
      <c r="H254" s="112"/>
      <c r="I254" s="48"/>
      <c r="J254" s="48"/>
      <c r="K254" s="48"/>
      <c r="L254" s="48"/>
      <c r="M254" s="48"/>
      <c r="N254" s="48"/>
      <c r="O254" s="48"/>
      <c r="P254" s="2"/>
      <c r="Q254" s="2"/>
      <c r="R254" s="2"/>
      <c r="S254" s="2"/>
      <c r="T254" s="2"/>
      <c r="U254" s="2"/>
      <c r="V254" s="2"/>
      <c r="W254" s="2"/>
      <c r="X254" s="2"/>
      <c r="Y254" s="2"/>
      <c r="Z254" s="2"/>
    </row>
    <row r="255" spans="1:26" ht="15.75" customHeight="1">
      <c r="A255" s="118"/>
      <c r="B255" s="122" t="s">
        <v>616</v>
      </c>
      <c r="C255" s="123"/>
      <c r="D255" s="128"/>
      <c r="E255" s="54"/>
      <c r="F255" s="113"/>
      <c r="G255" s="114"/>
      <c r="H255" s="112"/>
      <c r="I255" s="48"/>
      <c r="J255" s="48"/>
      <c r="K255" s="48"/>
      <c r="L255" s="48"/>
      <c r="M255" s="48"/>
      <c r="N255" s="48"/>
      <c r="O255" s="48"/>
      <c r="P255" s="2"/>
      <c r="Q255" s="2"/>
      <c r="R255" s="2"/>
      <c r="S255" s="2"/>
      <c r="T255" s="2"/>
      <c r="U255" s="2"/>
      <c r="V255" s="2"/>
      <c r="W255" s="2"/>
      <c r="X255" s="2"/>
      <c r="Y255" s="2"/>
      <c r="Z255" s="2"/>
    </row>
    <row r="256" spans="1:26" ht="15.75" customHeight="1">
      <c r="A256" s="118"/>
      <c r="B256" s="178" t="s">
        <v>617</v>
      </c>
      <c r="C256" s="178"/>
      <c r="D256" s="128"/>
      <c r="E256" s="54"/>
      <c r="F256" s="113"/>
      <c r="G256" s="114"/>
      <c r="H256" s="112"/>
      <c r="I256" s="48"/>
      <c r="J256" s="48"/>
      <c r="K256" s="48"/>
      <c r="L256" s="48"/>
      <c r="M256" s="48"/>
      <c r="N256" s="48"/>
      <c r="O256" s="48"/>
      <c r="P256" s="2"/>
      <c r="Q256" s="2"/>
      <c r="R256" s="2"/>
      <c r="S256" s="2"/>
      <c r="T256" s="2"/>
      <c r="U256" s="2"/>
      <c r="V256" s="2"/>
      <c r="W256" s="2"/>
      <c r="X256" s="2"/>
      <c r="Y256" s="2"/>
      <c r="Z256" s="2"/>
    </row>
    <row r="257" spans="1:26" ht="15.75" customHeight="1" thickBot="1">
      <c r="A257" s="197" t="s">
        <v>89</v>
      </c>
      <c r="B257" s="198"/>
      <c r="C257" s="121">
        <f>ROUND((((1+C249+C250)*(1+C251)*(1+C252))/(1-(C253+C254))-1),4)</f>
        <v>0.19470000000000001</v>
      </c>
      <c r="D257" s="98"/>
      <c r="E257" s="48"/>
      <c r="F257" s="115">
        <v>0.21429999999999999</v>
      </c>
      <c r="G257" s="116">
        <v>0.2717</v>
      </c>
      <c r="H257" s="117">
        <v>0.3362</v>
      </c>
      <c r="I257" s="48"/>
      <c r="J257" s="48"/>
      <c r="K257" s="48"/>
      <c r="L257" s="48"/>
      <c r="M257" s="48"/>
      <c r="N257" s="48"/>
      <c r="O257" s="48"/>
      <c r="P257" s="2"/>
      <c r="Q257" s="2"/>
      <c r="R257" s="2"/>
      <c r="S257" s="2"/>
      <c r="T257" s="2"/>
      <c r="U257" s="2"/>
      <c r="V257" s="2"/>
      <c r="W257" s="2"/>
      <c r="X257" s="2"/>
      <c r="Y257" s="2"/>
      <c r="Z257" s="2"/>
    </row>
    <row r="258" spans="1:26" ht="15.75" customHeight="1">
      <c r="A258" s="48"/>
      <c r="B258" s="48"/>
      <c r="C258" s="48"/>
      <c r="D258" s="48"/>
      <c r="E258" s="48"/>
      <c r="F258" s="48"/>
      <c r="G258" s="48"/>
      <c r="H258" s="48"/>
      <c r="I258" s="48"/>
      <c r="J258" s="48"/>
      <c r="K258" s="48"/>
      <c r="L258" s="48"/>
      <c r="M258" s="48"/>
      <c r="N258" s="48"/>
      <c r="O258" s="48"/>
      <c r="P258" s="2"/>
      <c r="Q258" s="2"/>
      <c r="R258" s="2"/>
      <c r="S258" s="2"/>
      <c r="T258" s="2"/>
      <c r="U258" s="2"/>
      <c r="V258" s="2"/>
      <c r="W258" s="2"/>
      <c r="X258" s="2"/>
      <c r="Y258" s="2"/>
      <c r="Z258" s="2"/>
    </row>
    <row r="259" spans="1:26" ht="15.75" customHeight="1">
      <c r="A259" s="48"/>
      <c r="B259" s="48"/>
      <c r="C259" s="48"/>
      <c r="D259" s="48"/>
      <c r="E259" s="48"/>
      <c r="F259" s="48"/>
      <c r="G259" s="48"/>
      <c r="H259" s="48"/>
      <c r="I259" s="48"/>
      <c r="J259" s="48"/>
      <c r="K259" s="48"/>
      <c r="L259" s="48"/>
      <c r="M259" s="48"/>
      <c r="N259" s="48"/>
      <c r="O259" s="48"/>
      <c r="P259" s="2"/>
      <c r="Q259" s="2"/>
      <c r="R259" s="2"/>
      <c r="S259" s="2"/>
      <c r="T259" s="2"/>
      <c r="U259" s="2"/>
      <c r="V259" s="2"/>
      <c r="W259" s="2"/>
      <c r="X259" s="2"/>
      <c r="Y259" s="2"/>
      <c r="Z259" s="2"/>
    </row>
    <row r="260" spans="1:26" ht="15.75" customHeight="1">
      <c r="A260" s="48"/>
      <c r="B260" s="48"/>
      <c r="C260" s="48"/>
      <c r="D260" s="48"/>
      <c r="E260" s="48"/>
      <c r="F260" s="48"/>
      <c r="G260" s="48"/>
      <c r="H260" s="48"/>
      <c r="I260" s="48"/>
      <c r="J260" s="48"/>
      <c r="K260" s="48"/>
      <c r="L260" s="48"/>
      <c r="M260" s="48"/>
      <c r="N260" s="48"/>
      <c r="O260" s="48"/>
      <c r="P260" s="2"/>
      <c r="Q260" s="2"/>
      <c r="R260" s="2"/>
      <c r="S260" s="2"/>
      <c r="T260" s="2"/>
      <c r="U260" s="2"/>
      <c r="V260" s="2"/>
      <c r="W260" s="2"/>
      <c r="X260" s="2"/>
      <c r="Y260" s="2"/>
      <c r="Z260" s="2"/>
    </row>
    <row r="261" spans="1:26" ht="15.75" customHeight="1">
      <c r="A261" s="187" t="s">
        <v>171</v>
      </c>
      <c r="B261" s="183"/>
      <c r="C261" s="183"/>
      <c r="D261" s="180"/>
      <c r="E261" s="48"/>
      <c r="F261" s="48"/>
      <c r="G261" s="48"/>
      <c r="H261" s="48"/>
      <c r="I261" s="48"/>
      <c r="J261" s="48"/>
      <c r="K261" s="48"/>
      <c r="L261" s="48"/>
      <c r="M261" s="48"/>
      <c r="N261" s="48"/>
      <c r="O261" s="48"/>
      <c r="P261" s="2"/>
      <c r="Q261" s="2"/>
      <c r="R261" s="2"/>
      <c r="S261" s="2"/>
      <c r="T261" s="2"/>
      <c r="U261" s="2"/>
      <c r="V261" s="2"/>
      <c r="W261" s="2"/>
      <c r="X261" s="2"/>
      <c r="Y261" s="2"/>
      <c r="Z261" s="2"/>
    </row>
    <row r="262" spans="1:26" ht="15.75" customHeight="1">
      <c r="A262" s="47" t="s">
        <v>8</v>
      </c>
      <c r="B262" s="43" t="s">
        <v>172</v>
      </c>
      <c r="C262" s="190">
        <f>(C212+C221)*12</f>
        <v>0</v>
      </c>
      <c r="D262" s="180"/>
      <c r="E262" s="48"/>
      <c r="F262" s="48"/>
      <c r="G262" s="48"/>
      <c r="H262" s="48"/>
      <c r="I262" s="48"/>
      <c r="J262" s="48"/>
      <c r="K262" s="48"/>
      <c r="L262" s="48"/>
      <c r="M262" s="48"/>
      <c r="N262" s="48"/>
      <c r="O262" s="48"/>
      <c r="P262" s="2"/>
      <c r="Q262" s="2"/>
      <c r="R262" s="2"/>
      <c r="S262" s="2"/>
      <c r="T262" s="2"/>
      <c r="U262" s="2"/>
      <c r="V262" s="2"/>
      <c r="W262" s="2"/>
      <c r="X262" s="2"/>
      <c r="Y262" s="2"/>
      <c r="Z262" s="2"/>
    </row>
    <row r="263" spans="1:26" ht="15.75" customHeight="1">
      <c r="A263" s="47" t="s">
        <v>11</v>
      </c>
      <c r="B263" s="43" t="s">
        <v>173</v>
      </c>
      <c r="C263" s="190">
        <f>C231</f>
        <v>0</v>
      </c>
      <c r="D263" s="180"/>
      <c r="E263" s="48"/>
      <c r="F263" s="48"/>
      <c r="G263" s="48"/>
      <c r="H263" s="48"/>
      <c r="I263" s="48"/>
      <c r="J263" s="48"/>
      <c r="K263" s="48"/>
      <c r="L263" s="48"/>
      <c r="M263" s="48"/>
      <c r="N263" s="48"/>
      <c r="O263" s="48"/>
      <c r="P263" s="2"/>
      <c r="Q263" s="2"/>
      <c r="R263" s="2"/>
      <c r="S263" s="2"/>
      <c r="T263" s="2"/>
      <c r="U263" s="2"/>
      <c r="V263" s="2"/>
      <c r="W263" s="2"/>
      <c r="X263" s="2"/>
      <c r="Y263" s="2"/>
      <c r="Z263" s="2"/>
    </row>
    <row r="264" spans="1:26" ht="15.75" customHeight="1">
      <c r="A264" s="47" t="s">
        <v>13</v>
      </c>
      <c r="B264" s="43" t="s">
        <v>174</v>
      </c>
      <c r="C264" s="190">
        <f>D241</f>
        <v>0</v>
      </c>
      <c r="D264" s="180"/>
      <c r="E264" s="48"/>
      <c r="F264" s="48"/>
      <c r="G264" s="48"/>
      <c r="H264" s="48"/>
      <c r="I264" s="48"/>
      <c r="J264" s="48"/>
      <c r="K264" s="48"/>
      <c r="L264" s="48"/>
      <c r="M264" s="48"/>
      <c r="N264" s="48"/>
      <c r="O264" s="48"/>
      <c r="P264" s="2"/>
      <c r="Q264" s="2"/>
      <c r="R264" s="2"/>
      <c r="S264" s="2"/>
      <c r="T264" s="2"/>
      <c r="U264" s="2"/>
      <c r="V264" s="2"/>
      <c r="W264" s="2"/>
      <c r="X264" s="2"/>
      <c r="Y264" s="2"/>
      <c r="Z264" s="2"/>
    </row>
    <row r="265" spans="1:26">
      <c r="A265" s="189" t="s">
        <v>175</v>
      </c>
      <c r="B265" s="180"/>
      <c r="C265" s="190">
        <f>SUM(C262:D264)</f>
        <v>0</v>
      </c>
      <c r="D265" s="180"/>
      <c r="E265" s="48"/>
      <c r="F265" s="48"/>
      <c r="G265" s="48"/>
      <c r="H265" s="48"/>
      <c r="I265" s="48"/>
      <c r="J265" s="48"/>
      <c r="K265" s="48"/>
      <c r="L265" s="48"/>
      <c r="M265" s="48"/>
      <c r="N265" s="48"/>
      <c r="O265" s="48"/>
      <c r="P265" s="2"/>
      <c r="Q265" s="2"/>
      <c r="R265" s="2"/>
      <c r="S265" s="2"/>
      <c r="T265" s="2"/>
      <c r="U265" s="2"/>
      <c r="V265" s="2"/>
      <c r="W265" s="2"/>
      <c r="X265" s="2"/>
      <c r="Y265" s="2"/>
      <c r="Z265" s="2"/>
    </row>
    <row r="266" spans="1:26">
      <c r="A266" s="179" t="s">
        <v>176</v>
      </c>
      <c r="B266" s="180"/>
      <c r="C266" s="193">
        <f>SUM(C265)</f>
        <v>0</v>
      </c>
      <c r="D266" s="180"/>
      <c r="E266" s="48"/>
      <c r="F266" s="48"/>
      <c r="G266" s="48"/>
      <c r="H266" s="48"/>
      <c r="I266" s="48"/>
      <c r="J266" s="48"/>
      <c r="K266" s="48"/>
      <c r="L266" s="48"/>
      <c r="M266" s="48"/>
      <c r="N266" s="48"/>
      <c r="O266" s="48"/>
      <c r="P266" s="2"/>
      <c r="Q266" s="2"/>
      <c r="R266" s="2"/>
      <c r="S266" s="2"/>
      <c r="T266" s="2"/>
      <c r="U266" s="2"/>
      <c r="V266" s="2"/>
      <c r="W266" s="2"/>
      <c r="X266" s="2"/>
      <c r="Y266" s="2"/>
      <c r="Z266" s="2"/>
    </row>
    <row r="267" spans="1:26" ht="15.75" customHeight="1">
      <c r="A267" s="48"/>
      <c r="B267" s="48"/>
      <c r="C267" s="48"/>
      <c r="D267" s="48"/>
      <c r="E267" s="48"/>
      <c r="F267" s="48"/>
      <c r="G267" s="48"/>
      <c r="H267" s="48"/>
      <c r="I267" s="48"/>
      <c r="J267" s="48"/>
      <c r="K267" s="48"/>
      <c r="L267" s="48"/>
      <c r="M267" s="48"/>
      <c r="N267" s="48"/>
      <c r="O267" s="48"/>
      <c r="P267" s="2"/>
      <c r="Q267" s="2"/>
      <c r="R267" s="2"/>
      <c r="S267" s="2"/>
      <c r="T267" s="2"/>
      <c r="U267" s="2"/>
      <c r="V267" s="2"/>
      <c r="W267" s="2"/>
      <c r="X267" s="2"/>
      <c r="Y267" s="2"/>
      <c r="Z267" s="2"/>
    </row>
    <row r="268" spans="1:26" ht="15.75" customHeight="1">
      <c r="A268" s="48"/>
      <c r="B268" s="48"/>
      <c r="C268" s="48"/>
      <c r="D268" s="48"/>
      <c r="E268" s="48"/>
      <c r="F268" s="48"/>
      <c r="G268" s="48"/>
      <c r="H268" s="48"/>
      <c r="I268" s="48"/>
      <c r="J268" s="48"/>
      <c r="K268" s="48"/>
      <c r="L268" s="48"/>
      <c r="M268" s="48"/>
      <c r="N268" s="48"/>
      <c r="O268" s="48"/>
      <c r="P268" s="2"/>
      <c r="Q268" s="2"/>
      <c r="R268" s="2"/>
      <c r="S268" s="2"/>
      <c r="T268" s="2"/>
      <c r="U268" s="2"/>
      <c r="V268" s="2"/>
      <c r="W268" s="2"/>
      <c r="X268" s="2"/>
      <c r="Y268" s="2"/>
      <c r="Z268" s="2"/>
    </row>
    <row r="269" spans="1:26" ht="15.75" customHeight="1">
      <c r="A269" s="48"/>
      <c r="B269" s="48"/>
      <c r="C269" s="48"/>
      <c r="D269" s="48"/>
      <c r="E269" s="48"/>
      <c r="F269" s="48"/>
      <c r="G269" s="48"/>
      <c r="H269" s="48"/>
      <c r="I269" s="48"/>
      <c r="J269" s="48"/>
      <c r="K269" s="48"/>
      <c r="L269" s="48"/>
      <c r="M269" s="48"/>
      <c r="N269" s="48"/>
      <c r="O269" s="48"/>
      <c r="P269" s="2"/>
      <c r="Q269" s="2"/>
      <c r="R269" s="2"/>
      <c r="S269" s="2"/>
      <c r="T269" s="2"/>
      <c r="U269" s="2"/>
      <c r="V269" s="2"/>
      <c r="W269" s="2"/>
      <c r="X269" s="2"/>
      <c r="Y269" s="2"/>
      <c r="Z269" s="2"/>
    </row>
    <row r="270" spans="1:26" ht="15.75" customHeight="1">
      <c r="A270" s="48"/>
      <c r="B270" s="48"/>
      <c r="C270" s="48"/>
      <c r="D270" s="48"/>
      <c r="E270" s="48"/>
      <c r="F270" s="48"/>
      <c r="G270" s="48"/>
      <c r="H270" s="48"/>
      <c r="I270" s="48"/>
      <c r="J270" s="48"/>
      <c r="K270" s="48"/>
      <c r="L270" s="48"/>
      <c r="M270" s="48"/>
      <c r="N270" s="48"/>
      <c r="O270" s="48"/>
      <c r="P270" s="2"/>
      <c r="Q270" s="2"/>
      <c r="R270" s="2"/>
      <c r="S270" s="2"/>
      <c r="T270" s="2"/>
      <c r="U270" s="2"/>
      <c r="V270" s="2"/>
      <c r="W270" s="2"/>
      <c r="X270" s="2"/>
      <c r="Y270" s="2"/>
      <c r="Z270" s="2"/>
    </row>
    <row r="271" spans="1:26" ht="15.75" customHeight="1">
      <c r="A271" s="194" t="s">
        <v>177</v>
      </c>
      <c r="B271" s="183"/>
      <c r="C271" s="183"/>
      <c r="D271" s="180"/>
      <c r="E271" s="48"/>
      <c r="F271" s="48"/>
      <c r="G271" s="48"/>
      <c r="H271" s="48"/>
      <c r="I271" s="48"/>
      <c r="J271" s="48"/>
      <c r="K271" s="48"/>
      <c r="L271" s="48"/>
      <c r="M271" s="48"/>
      <c r="N271" s="48"/>
      <c r="O271" s="48"/>
      <c r="P271" s="2"/>
      <c r="Q271" s="2"/>
      <c r="R271" s="2"/>
      <c r="S271" s="2"/>
      <c r="T271" s="2"/>
      <c r="U271" s="2"/>
      <c r="V271" s="2"/>
      <c r="W271" s="2"/>
      <c r="X271" s="2"/>
      <c r="Y271" s="2"/>
      <c r="Z271" s="2"/>
    </row>
    <row r="272" spans="1:26" ht="15.75" customHeight="1">
      <c r="A272" s="46" t="s">
        <v>178</v>
      </c>
      <c r="B272" s="64" t="s">
        <v>179</v>
      </c>
      <c r="C272" s="195" t="s">
        <v>180</v>
      </c>
      <c r="D272" s="180"/>
      <c r="E272" s="48"/>
      <c r="F272" s="48"/>
      <c r="G272" s="48"/>
      <c r="H272" s="48"/>
      <c r="I272" s="48"/>
      <c r="J272" s="48"/>
      <c r="K272" s="48"/>
      <c r="L272" s="48"/>
      <c r="M272" s="48"/>
      <c r="N272" s="48"/>
      <c r="O272" s="48"/>
      <c r="P272" s="2"/>
      <c r="Q272" s="2"/>
      <c r="R272" s="2"/>
      <c r="S272" s="2"/>
      <c r="T272" s="2"/>
      <c r="U272" s="2"/>
      <c r="V272" s="2"/>
      <c r="W272" s="2"/>
      <c r="X272" s="2"/>
      <c r="Y272" s="2"/>
      <c r="Z272" s="2"/>
    </row>
    <row r="273" spans="1:26" ht="15.75" customHeight="1">
      <c r="A273" s="47" t="s">
        <v>8</v>
      </c>
      <c r="B273" s="55" t="s">
        <v>181</v>
      </c>
      <c r="C273" s="56">
        <f>E38</f>
        <v>0</v>
      </c>
      <c r="D273" s="62" t="s">
        <v>133</v>
      </c>
      <c r="E273" s="48"/>
      <c r="F273" s="48"/>
      <c r="G273" s="48"/>
      <c r="H273" s="48"/>
      <c r="I273" s="48"/>
      <c r="J273" s="48"/>
      <c r="K273" s="48"/>
      <c r="L273" s="48"/>
      <c r="M273" s="48"/>
      <c r="N273" s="48"/>
      <c r="O273" s="48"/>
      <c r="P273" s="2"/>
      <c r="Q273" s="2"/>
      <c r="R273" s="2"/>
      <c r="S273" s="2"/>
      <c r="T273" s="2"/>
      <c r="U273" s="2"/>
      <c r="V273" s="2"/>
      <c r="W273" s="2"/>
      <c r="X273" s="2"/>
      <c r="Y273" s="2"/>
      <c r="Z273" s="2"/>
    </row>
    <row r="274" spans="1:26" ht="15.75" customHeight="1">
      <c r="A274" s="47" t="s">
        <v>11</v>
      </c>
      <c r="B274" s="57" t="s">
        <v>182</v>
      </c>
      <c r="C274" s="170">
        <v>0</v>
      </c>
      <c r="D274" s="62" t="s">
        <v>183</v>
      </c>
      <c r="E274" s="48"/>
      <c r="F274" s="48"/>
      <c r="G274" s="48"/>
      <c r="H274" s="48"/>
      <c r="I274" s="48"/>
      <c r="J274" s="48"/>
      <c r="K274" s="48"/>
      <c r="L274" s="48"/>
      <c r="M274" s="48"/>
      <c r="N274" s="48"/>
      <c r="O274" s="48"/>
      <c r="P274" s="2"/>
      <c r="Q274" s="2"/>
      <c r="R274" s="2"/>
      <c r="S274" s="2"/>
      <c r="T274" s="2"/>
      <c r="U274" s="2"/>
      <c r="V274" s="2"/>
      <c r="W274" s="2"/>
      <c r="X274" s="2"/>
      <c r="Y274" s="2"/>
      <c r="Z274" s="2"/>
    </row>
    <row r="275" spans="1:26" ht="15.75" customHeight="1">
      <c r="A275" s="47" t="s">
        <v>13</v>
      </c>
      <c r="B275" s="57" t="s">
        <v>184</v>
      </c>
      <c r="C275" s="58">
        <f>E25</f>
        <v>218.44</v>
      </c>
      <c r="D275" s="62" t="s">
        <v>185</v>
      </c>
      <c r="E275" s="48"/>
      <c r="F275" s="48"/>
      <c r="G275" s="48"/>
      <c r="H275" s="48"/>
      <c r="I275" s="48"/>
      <c r="J275" s="48"/>
      <c r="K275" s="48"/>
      <c r="L275" s="48"/>
      <c r="M275" s="48"/>
      <c r="N275" s="48"/>
      <c r="O275" s="48"/>
      <c r="P275" s="2"/>
      <c r="Q275" s="2"/>
      <c r="R275" s="2"/>
      <c r="S275" s="2"/>
      <c r="T275" s="2"/>
      <c r="U275" s="2"/>
      <c r="V275" s="2"/>
      <c r="W275" s="2"/>
      <c r="X275" s="2"/>
      <c r="Y275" s="2"/>
      <c r="Z275" s="2"/>
    </row>
    <row r="276" spans="1:26" ht="15.75" customHeight="1">
      <c r="A276" s="47" t="s">
        <v>16</v>
      </c>
      <c r="B276" s="57" t="s">
        <v>186</v>
      </c>
      <c r="C276" s="59" t="e">
        <f>(C275/C274)*C273</f>
        <v>#DIV/0!</v>
      </c>
      <c r="D276" s="30"/>
      <c r="E276" s="48"/>
      <c r="F276" s="48"/>
      <c r="G276" s="48"/>
      <c r="H276" s="48"/>
      <c r="I276" s="48"/>
      <c r="J276" s="48"/>
      <c r="K276" s="48"/>
      <c r="L276" s="48"/>
      <c r="M276" s="48"/>
      <c r="N276" s="48"/>
      <c r="O276" s="48"/>
      <c r="P276" s="2"/>
      <c r="Q276" s="2"/>
      <c r="R276" s="2"/>
      <c r="S276" s="2"/>
      <c r="T276" s="2"/>
      <c r="U276" s="2"/>
      <c r="V276" s="2"/>
      <c r="W276" s="2"/>
      <c r="X276" s="2"/>
      <c r="Y276" s="2"/>
      <c r="Z276" s="2"/>
    </row>
    <row r="277" spans="1:26" ht="15.75" customHeight="1">
      <c r="A277" s="47" t="s">
        <v>54</v>
      </c>
      <c r="B277" s="57" t="s">
        <v>187</v>
      </c>
      <c r="C277" s="60" t="e">
        <f>C276*E22</f>
        <v>#DIV/0!</v>
      </c>
      <c r="D277" s="47" t="s">
        <v>133</v>
      </c>
      <c r="E277" s="48"/>
      <c r="F277" s="48"/>
      <c r="G277" s="48"/>
      <c r="H277" s="48"/>
      <c r="I277" s="48"/>
      <c r="J277" s="48"/>
      <c r="K277" s="48"/>
      <c r="L277" s="48"/>
      <c r="M277" s="48"/>
      <c r="N277" s="48"/>
      <c r="O277" s="48"/>
      <c r="P277" s="2"/>
      <c r="Q277" s="2"/>
      <c r="R277" s="2"/>
      <c r="S277" s="2"/>
      <c r="T277" s="2"/>
      <c r="U277" s="2"/>
      <c r="V277" s="2"/>
      <c r="W277" s="2"/>
      <c r="X277" s="2"/>
      <c r="Y277" s="2"/>
      <c r="Z277" s="2"/>
    </row>
    <row r="278" spans="1:26" ht="15.75" customHeight="1">
      <c r="A278" s="46" t="s">
        <v>56</v>
      </c>
      <c r="B278" s="196" t="s">
        <v>188</v>
      </c>
      <c r="C278" s="180"/>
      <c r="D278" s="24" t="e">
        <f>C277/E26</f>
        <v>#DIV/0!</v>
      </c>
      <c r="E278" s="25"/>
      <c r="F278" s="48"/>
      <c r="G278" s="48"/>
      <c r="H278" s="48"/>
      <c r="I278" s="48"/>
      <c r="J278" s="48"/>
      <c r="K278" s="48"/>
      <c r="L278" s="48"/>
      <c r="M278" s="48"/>
      <c r="N278" s="48"/>
      <c r="O278" s="48"/>
      <c r="P278" s="2"/>
      <c r="Q278" s="2"/>
      <c r="R278" s="2"/>
      <c r="S278" s="2"/>
      <c r="T278" s="2"/>
      <c r="U278" s="2"/>
      <c r="V278" s="2"/>
      <c r="W278" s="2"/>
      <c r="X278" s="2"/>
      <c r="Y278" s="2"/>
      <c r="Z278" s="2"/>
    </row>
    <row r="279" spans="1:26" ht="15.75" customHeight="1">
      <c r="A279" s="48"/>
      <c r="B279" s="48"/>
      <c r="C279" s="48"/>
      <c r="D279" s="48"/>
      <c r="E279" s="48"/>
      <c r="F279" s="48"/>
      <c r="G279" s="48"/>
      <c r="H279" s="48"/>
      <c r="I279" s="48"/>
      <c r="J279" s="48"/>
      <c r="K279" s="48"/>
      <c r="L279" s="48"/>
      <c r="M279" s="48"/>
      <c r="N279" s="48"/>
      <c r="O279" s="48"/>
      <c r="P279" s="2"/>
      <c r="Q279" s="2"/>
      <c r="R279" s="2"/>
      <c r="S279" s="2"/>
      <c r="T279" s="2"/>
      <c r="U279" s="2"/>
      <c r="V279" s="2"/>
      <c r="W279" s="2"/>
      <c r="X279" s="2"/>
      <c r="Y279" s="2"/>
      <c r="Z279" s="2"/>
    </row>
    <row r="280" spans="1:26" ht="15.75" customHeight="1">
      <c r="A280" s="46" t="s">
        <v>189</v>
      </c>
      <c r="B280" s="64" t="s">
        <v>190</v>
      </c>
      <c r="C280" s="61"/>
      <c r="D280" s="46" t="s">
        <v>191</v>
      </c>
      <c r="E280" s="48"/>
      <c r="F280" s="48"/>
      <c r="G280" s="48"/>
      <c r="H280" s="48"/>
      <c r="I280" s="48"/>
      <c r="J280" s="48"/>
      <c r="K280" s="48"/>
      <c r="L280" s="48"/>
      <c r="M280" s="48"/>
      <c r="N280" s="48"/>
      <c r="O280" s="48"/>
      <c r="P280" s="2"/>
      <c r="Q280" s="2"/>
      <c r="R280" s="2"/>
      <c r="S280" s="2"/>
      <c r="T280" s="2"/>
      <c r="U280" s="2"/>
      <c r="V280" s="2"/>
      <c r="W280" s="2"/>
      <c r="X280" s="2"/>
      <c r="Y280" s="2"/>
      <c r="Z280" s="2"/>
    </row>
    <row r="281" spans="1:26" ht="15.75" customHeight="1">
      <c r="A281" s="47" t="s">
        <v>8</v>
      </c>
      <c r="B281" s="57" t="s">
        <v>192</v>
      </c>
      <c r="C281" s="171">
        <v>0</v>
      </c>
      <c r="D281" s="47"/>
      <c r="E281" s="48"/>
      <c r="F281" s="48"/>
      <c r="G281" s="48"/>
      <c r="H281" s="48"/>
      <c r="I281" s="48"/>
      <c r="J281" s="48"/>
      <c r="K281" s="48"/>
      <c r="L281" s="48"/>
      <c r="M281" s="48"/>
      <c r="N281" s="48"/>
      <c r="O281" s="48"/>
      <c r="P281" s="2"/>
      <c r="Q281" s="2"/>
      <c r="R281" s="2"/>
      <c r="S281" s="2"/>
      <c r="T281" s="2"/>
      <c r="U281" s="2"/>
      <c r="V281" s="2"/>
      <c r="W281" s="2"/>
      <c r="X281" s="2"/>
      <c r="Y281" s="2"/>
      <c r="Z281" s="2"/>
    </row>
    <row r="282" spans="1:26" ht="15.75" customHeight="1">
      <c r="A282" s="47" t="s">
        <v>11</v>
      </c>
      <c r="B282" s="57" t="s">
        <v>193</v>
      </c>
      <c r="C282" s="171">
        <v>0</v>
      </c>
      <c r="D282" s="47" t="s">
        <v>133</v>
      </c>
      <c r="E282" s="48"/>
      <c r="F282" s="48"/>
      <c r="G282" s="48"/>
      <c r="H282" s="48"/>
      <c r="I282" s="48"/>
      <c r="J282" s="48"/>
      <c r="K282" s="48"/>
      <c r="L282" s="48"/>
      <c r="M282" s="48"/>
      <c r="N282" s="48"/>
      <c r="O282" s="48"/>
      <c r="P282" s="2"/>
      <c r="Q282" s="2"/>
      <c r="R282" s="2"/>
      <c r="S282" s="2"/>
      <c r="T282" s="2"/>
      <c r="U282" s="2"/>
      <c r="V282" s="2"/>
      <c r="W282" s="2"/>
      <c r="X282" s="2"/>
      <c r="Y282" s="2"/>
      <c r="Z282" s="2"/>
    </row>
    <row r="283" spans="1:26" ht="15.75" customHeight="1">
      <c r="A283" s="47" t="s">
        <v>16</v>
      </c>
      <c r="B283" s="57" t="s">
        <v>194</v>
      </c>
      <c r="C283" s="62">
        <f>C281</f>
        <v>0</v>
      </c>
      <c r="D283" s="47"/>
      <c r="E283" s="48"/>
      <c r="F283" s="48"/>
      <c r="G283" s="48"/>
      <c r="H283" s="48"/>
      <c r="I283" s="48"/>
      <c r="J283" s="48"/>
      <c r="K283" s="48"/>
      <c r="L283" s="48"/>
      <c r="M283" s="48"/>
      <c r="N283" s="48"/>
      <c r="O283" s="48"/>
      <c r="P283" s="2"/>
      <c r="Q283" s="2"/>
      <c r="R283" s="2"/>
      <c r="S283" s="2"/>
      <c r="T283" s="2"/>
      <c r="U283" s="2"/>
      <c r="V283" s="2"/>
      <c r="W283" s="2"/>
      <c r="X283" s="2"/>
      <c r="Y283" s="2"/>
      <c r="Z283" s="2"/>
    </row>
    <row r="284" spans="1:26" ht="15.75" customHeight="1">
      <c r="A284" s="47" t="s">
        <v>54</v>
      </c>
      <c r="B284" s="57" t="s">
        <v>195</v>
      </c>
      <c r="C284" s="171">
        <v>0</v>
      </c>
      <c r="D284" s="47" t="s">
        <v>133</v>
      </c>
      <c r="E284" s="48"/>
      <c r="F284" s="48"/>
      <c r="G284" s="48"/>
      <c r="H284" s="48"/>
      <c r="I284" s="48"/>
      <c r="J284" s="48"/>
      <c r="K284" s="48"/>
      <c r="L284" s="48"/>
      <c r="M284" s="48"/>
      <c r="N284" s="48"/>
      <c r="O284" s="48"/>
      <c r="P284" s="2"/>
      <c r="Q284" s="2"/>
      <c r="R284" s="2"/>
      <c r="S284" s="2"/>
      <c r="T284" s="2"/>
      <c r="U284" s="2"/>
      <c r="V284" s="2"/>
      <c r="W284" s="2"/>
      <c r="X284" s="2"/>
      <c r="Y284" s="2"/>
      <c r="Z284" s="2"/>
    </row>
    <row r="285" spans="1:26" ht="15.75" customHeight="1">
      <c r="A285" s="47" t="s">
        <v>56</v>
      </c>
      <c r="B285" s="57" t="s">
        <v>196</v>
      </c>
      <c r="C285" s="86">
        <v>85000</v>
      </c>
      <c r="D285" s="47"/>
      <c r="E285" s="48"/>
      <c r="F285" s="48"/>
      <c r="G285" s="48"/>
      <c r="H285" s="48"/>
      <c r="I285" s="48"/>
      <c r="J285" s="48"/>
      <c r="K285" s="48"/>
      <c r="L285" s="48"/>
      <c r="M285" s="48"/>
      <c r="N285" s="48"/>
      <c r="O285" s="48"/>
      <c r="P285" s="2"/>
      <c r="Q285" s="2"/>
      <c r="R285" s="2"/>
      <c r="S285" s="2"/>
      <c r="T285" s="2"/>
      <c r="U285" s="2"/>
      <c r="V285" s="2"/>
      <c r="W285" s="2"/>
      <c r="X285" s="2"/>
      <c r="Y285" s="2"/>
      <c r="Z285" s="2"/>
    </row>
    <row r="286" spans="1:26" ht="15.75" customHeight="1">
      <c r="A286" s="47" t="s">
        <v>58</v>
      </c>
      <c r="B286" s="57" t="s">
        <v>197</v>
      </c>
      <c r="C286" s="63">
        <f>((E26/C285)*C281)*C282</f>
        <v>0</v>
      </c>
      <c r="D286" s="47" t="s">
        <v>133</v>
      </c>
      <c r="E286" s="48"/>
      <c r="F286" s="48"/>
      <c r="G286" s="48"/>
      <c r="H286" s="48"/>
      <c r="I286" s="48"/>
      <c r="J286" s="48"/>
      <c r="K286" s="48"/>
      <c r="L286" s="48"/>
      <c r="M286" s="48"/>
      <c r="N286" s="48"/>
      <c r="O286" s="48"/>
      <c r="P286" s="2"/>
      <c r="Q286" s="2"/>
      <c r="R286" s="2"/>
      <c r="S286" s="2"/>
      <c r="T286" s="2"/>
      <c r="U286" s="2"/>
      <c r="V286" s="2"/>
      <c r="W286" s="2"/>
      <c r="X286" s="2"/>
      <c r="Y286" s="2"/>
      <c r="Z286" s="2"/>
    </row>
    <row r="287" spans="1:26" ht="15.75" customHeight="1">
      <c r="A287" s="46" t="s">
        <v>60</v>
      </c>
      <c r="B287" s="64" t="s">
        <v>198</v>
      </c>
      <c r="C287" s="65">
        <f>(((C282*C281)+(C284*C281*C283))/C285)</f>
        <v>0</v>
      </c>
      <c r="D287" s="46" t="s">
        <v>133</v>
      </c>
      <c r="E287" s="48"/>
      <c r="F287" s="48"/>
      <c r="G287" s="48"/>
      <c r="H287" s="48"/>
      <c r="I287" s="48"/>
      <c r="J287" s="48"/>
      <c r="K287" s="48"/>
      <c r="L287" s="48"/>
      <c r="M287" s="48"/>
      <c r="N287" s="48"/>
      <c r="O287" s="48"/>
      <c r="P287" s="2"/>
      <c r="Q287" s="2"/>
      <c r="R287" s="2"/>
      <c r="S287" s="2"/>
      <c r="T287" s="2"/>
      <c r="U287" s="2"/>
      <c r="V287" s="2"/>
      <c r="W287" s="2"/>
      <c r="X287" s="2"/>
      <c r="Y287" s="2"/>
      <c r="Z287" s="2"/>
    </row>
    <row r="288" spans="1:26" ht="15.75" customHeight="1">
      <c r="A288" s="48"/>
      <c r="B288" s="48"/>
      <c r="C288" s="48"/>
      <c r="D288" s="48"/>
      <c r="E288" s="48"/>
      <c r="F288" s="48"/>
      <c r="G288" s="48"/>
      <c r="H288" s="48"/>
      <c r="I288" s="48"/>
      <c r="J288" s="48"/>
      <c r="K288" s="48"/>
      <c r="L288" s="48"/>
      <c r="M288" s="48"/>
      <c r="N288" s="48"/>
      <c r="O288" s="48"/>
      <c r="P288" s="2"/>
      <c r="Q288" s="2"/>
      <c r="R288" s="2"/>
      <c r="S288" s="2"/>
      <c r="T288" s="2"/>
      <c r="U288" s="2"/>
      <c r="V288" s="2"/>
      <c r="W288" s="2"/>
      <c r="X288" s="2"/>
      <c r="Y288" s="2"/>
      <c r="Z288" s="2"/>
    </row>
    <row r="289" spans="1:26" ht="15.75" customHeight="1">
      <c r="A289" s="48"/>
      <c r="B289" s="3"/>
      <c r="C289" s="66"/>
      <c r="D289" s="48"/>
      <c r="E289" s="48"/>
      <c r="F289" s="48"/>
      <c r="G289" s="48"/>
      <c r="H289" s="48"/>
      <c r="I289" s="48"/>
      <c r="J289" s="48"/>
      <c r="K289" s="48"/>
      <c r="L289" s="48"/>
      <c r="M289" s="48"/>
      <c r="N289" s="48"/>
      <c r="O289" s="48"/>
      <c r="P289" s="2"/>
      <c r="Q289" s="2"/>
      <c r="R289" s="2"/>
      <c r="S289" s="2"/>
      <c r="T289" s="2"/>
      <c r="U289" s="2"/>
      <c r="V289" s="2"/>
      <c r="W289" s="2"/>
      <c r="X289" s="2"/>
      <c r="Y289" s="2"/>
      <c r="Z289" s="2"/>
    </row>
    <row r="290" spans="1:26" ht="15.75" customHeight="1">
      <c r="A290" s="46" t="s">
        <v>199</v>
      </c>
      <c r="B290" s="196" t="s">
        <v>200</v>
      </c>
      <c r="C290" s="180"/>
      <c r="D290" s="16" t="s">
        <v>133</v>
      </c>
      <c r="E290" s="48"/>
      <c r="F290" s="227" t="s">
        <v>666</v>
      </c>
      <c r="G290" s="228"/>
      <c r="H290" s="229"/>
      <c r="I290" s="48"/>
      <c r="J290" s="48"/>
      <c r="K290" s="48"/>
      <c r="L290" s="48"/>
      <c r="M290" s="48"/>
      <c r="N290" s="48"/>
      <c r="O290" s="48"/>
      <c r="P290" s="2"/>
      <c r="Q290" s="2"/>
      <c r="R290" s="2"/>
      <c r="S290" s="2"/>
      <c r="T290" s="2"/>
      <c r="U290" s="2"/>
      <c r="V290" s="2"/>
      <c r="W290" s="2"/>
      <c r="X290" s="2"/>
      <c r="Y290" s="2"/>
      <c r="Z290" s="2"/>
    </row>
    <row r="291" spans="1:26" ht="15.75" customHeight="1">
      <c r="A291" s="53" t="s">
        <v>8</v>
      </c>
      <c r="B291" s="67" t="s">
        <v>201</v>
      </c>
      <c r="C291" s="172">
        <v>0</v>
      </c>
      <c r="D291" s="149">
        <f>C291/E26</f>
        <v>0</v>
      </c>
      <c r="E291" s="54"/>
      <c r="F291" s="158" t="s">
        <v>667</v>
      </c>
      <c r="G291" s="159">
        <f>((1+(G292*G294)))</f>
        <v>1.02424</v>
      </c>
      <c r="H291" s="158"/>
      <c r="I291" s="48"/>
      <c r="J291" s="48"/>
      <c r="K291" s="48"/>
      <c r="L291" s="48"/>
      <c r="M291" s="48"/>
      <c r="N291" s="48"/>
      <c r="O291" s="48"/>
      <c r="P291" s="2"/>
      <c r="Q291" s="2"/>
      <c r="R291" s="2"/>
      <c r="S291" s="2"/>
      <c r="T291" s="2"/>
      <c r="U291" s="2"/>
      <c r="V291" s="2"/>
      <c r="W291" s="2"/>
      <c r="X291" s="2"/>
      <c r="Y291" s="2"/>
      <c r="Z291" s="2"/>
    </row>
    <row r="292" spans="1:26" ht="15.75" customHeight="1">
      <c r="A292" s="53" t="s">
        <v>13</v>
      </c>
      <c r="B292" s="67" t="s">
        <v>202</v>
      </c>
      <c r="C292" s="172">
        <v>0</v>
      </c>
      <c r="D292" s="150">
        <f>C292/E26</f>
        <v>0</v>
      </c>
      <c r="E292" s="54"/>
      <c r="F292" s="158" t="s">
        <v>668</v>
      </c>
      <c r="G292" s="160">
        <f>E24</f>
        <v>24.24</v>
      </c>
      <c r="H292" s="158"/>
      <c r="I292" s="48"/>
      <c r="J292" s="48"/>
      <c r="K292" s="48"/>
      <c r="L292" s="48"/>
      <c r="M292" s="48"/>
      <c r="N292" s="48"/>
      <c r="O292" s="48"/>
      <c r="P292" s="2"/>
      <c r="Q292" s="2"/>
      <c r="R292" s="2"/>
      <c r="S292" s="2"/>
      <c r="T292" s="2"/>
      <c r="U292" s="2"/>
      <c r="V292" s="2"/>
      <c r="W292" s="2"/>
      <c r="X292" s="2"/>
      <c r="Y292" s="2"/>
      <c r="Z292" s="2"/>
    </row>
    <row r="293" spans="1:26" ht="15.75" customHeight="1">
      <c r="A293" s="53" t="s">
        <v>16</v>
      </c>
      <c r="B293" s="67" t="s">
        <v>89</v>
      </c>
      <c r="C293" s="151">
        <f>SUM(C291:C292)</f>
        <v>0</v>
      </c>
      <c r="D293" s="149">
        <f>D291+D292</f>
        <v>0</v>
      </c>
      <c r="E293" s="54"/>
      <c r="F293" s="161" t="s">
        <v>669</v>
      </c>
      <c r="G293" s="162">
        <f>E23</f>
        <v>194.2</v>
      </c>
      <c r="H293" s="158"/>
      <c r="I293" s="48"/>
      <c r="J293" s="48"/>
      <c r="K293" s="48"/>
      <c r="L293" s="48"/>
      <c r="M293" s="48"/>
      <c r="N293" s="48"/>
      <c r="O293" s="48"/>
      <c r="P293" s="2"/>
      <c r="Q293" s="2"/>
      <c r="R293" s="2"/>
      <c r="S293" s="2"/>
      <c r="T293" s="2"/>
      <c r="U293" s="2"/>
      <c r="V293" s="2"/>
      <c r="W293" s="2"/>
      <c r="X293" s="2"/>
      <c r="Y293" s="2"/>
      <c r="Z293" s="2"/>
    </row>
    <row r="294" spans="1:26" ht="15.75" customHeight="1">
      <c r="A294" s="53" t="s">
        <v>54</v>
      </c>
      <c r="B294" s="152" t="s">
        <v>664</v>
      </c>
      <c r="C294" s="153">
        <f>D294*E26</f>
        <v>0</v>
      </c>
      <c r="D294" s="154">
        <f>(D293*G291)-D293</f>
        <v>0</v>
      </c>
      <c r="E294" s="54"/>
      <c r="F294" s="158" t="s">
        <v>670</v>
      </c>
      <c r="G294" s="158">
        <v>1E-3</v>
      </c>
      <c r="H294" s="158"/>
      <c r="I294" s="48"/>
      <c r="J294" s="48"/>
      <c r="K294" s="48"/>
      <c r="L294" s="48"/>
      <c r="M294" s="48"/>
      <c r="N294" s="48"/>
      <c r="O294" s="48"/>
      <c r="P294" s="2"/>
      <c r="Q294" s="2"/>
      <c r="R294" s="2"/>
      <c r="S294" s="2"/>
      <c r="T294" s="2"/>
      <c r="U294" s="2"/>
      <c r="V294" s="2"/>
      <c r="W294" s="2"/>
      <c r="X294" s="2"/>
      <c r="Y294" s="2"/>
      <c r="Z294" s="2"/>
    </row>
    <row r="295" spans="1:26" ht="15.75" customHeight="1">
      <c r="A295" s="46"/>
      <c r="B295" s="155" t="s">
        <v>665</v>
      </c>
      <c r="C295" s="156">
        <f>C293+C294</f>
        <v>0</v>
      </c>
      <c r="D295" s="157">
        <f>C295/E26</f>
        <v>0</v>
      </c>
      <c r="E295" s="48"/>
      <c r="F295" s="48"/>
      <c r="G295" s="48"/>
      <c r="H295" s="48"/>
      <c r="I295" s="48"/>
      <c r="J295" s="48"/>
      <c r="K295" s="48"/>
      <c r="L295" s="48"/>
      <c r="M295" s="48"/>
      <c r="N295" s="48"/>
      <c r="O295" s="48"/>
      <c r="P295" s="2"/>
      <c r="Q295" s="2"/>
      <c r="R295" s="2"/>
      <c r="S295" s="2"/>
      <c r="T295" s="2"/>
      <c r="U295" s="2"/>
      <c r="V295" s="2"/>
      <c r="W295" s="2"/>
      <c r="X295" s="2"/>
      <c r="Y295" s="2"/>
      <c r="Z295" s="2"/>
    </row>
    <row r="296" spans="1:26" ht="15.75" customHeight="1">
      <c r="A296" s="6"/>
      <c r="B296" s="48"/>
      <c r="C296" s="48"/>
      <c r="D296" s="48"/>
      <c r="E296" s="48"/>
      <c r="F296" s="48"/>
      <c r="G296" s="48"/>
      <c r="H296" s="48"/>
      <c r="I296" s="48"/>
      <c r="J296" s="48"/>
      <c r="K296" s="48"/>
      <c r="L296" s="48"/>
      <c r="M296" s="48"/>
      <c r="N296" s="48"/>
      <c r="O296" s="48"/>
      <c r="P296" s="2"/>
      <c r="Q296" s="2"/>
      <c r="R296" s="2"/>
      <c r="S296" s="2"/>
      <c r="T296" s="2"/>
      <c r="U296" s="2"/>
      <c r="V296" s="2"/>
      <c r="W296" s="2"/>
      <c r="X296" s="2"/>
      <c r="Y296" s="2"/>
      <c r="Z296" s="2"/>
    </row>
    <row r="297" spans="1:26" ht="15.75" customHeight="1">
      <c r="A297" s="48"/>
      <c r="B297" s="48"/>
      <c r="C297" s="48"/>
      <c r="D297" s="48"/>
      <c r="E297" s="48"/>
      <c r="F297" s="48"/>
      <c r="G297" s="48"/>
      <c r="H297" s="48"/>
      <c r="I297" s="48"/>
      <c r="J297" s="48"/>
      <c r="K297" s="48"/>
      <c r="L297" s="48"/>
      <c r="M297" s="48"/>
      <c r="N297" s="48"/>
      <c r="O297" s="48"/>
      <c r="P297" s="2"/>
      <c r="Q297" s="2"/>
      <c r="R297" s="2"/>
      <c r="S297" s="2"/>
      <c r="T297" s="2"/>
      <c r="U297" s="2"/>
      <c r="V297" s="2"/>
      <c r="W297" s="2"/>
      <c r="X297" s="2"/>
      <c r="Y297" s="2"/>
      <c r="Z297" s="2"/>
    </row>
    <row r="298" spans="1:26" ht="15.75" customHeight="1">
      <c r="A298" s="68" t="s">
        <v>203</v>
      </c>
      <c r="B298" s="69" t="s">
        <v>204</v>
      </c>
      <c r="C298" s="68"/>
      <c r="D298" s="70" t="s">
        <v>205</v>
      </c>
      <c r="E298" s="54"/>
      <c r="F298" s="48"/>
      <c r="G298" s="48"/>
      <c r="H298" s="48"/>
      <c r="I298" s="48"/>
      <c r="J298" s="48"/>
      <c r="K298" s="48"/>
      <c r="L298" s="48"/>
      <c r="M298" s="48"/>
      <c r="N298" s="48"/>
      <c r="O298" s="48"/>
      <c r="P298" s="2"/>
      <c r="Q298" s="2"/>
      <c r="R298" s="2"/>
      <c r="S298" s="2"/>
      <c r="T298" s="2"/>
      <c r="U298" s="2"/>
      <c r="V298" s="2"/>
      <c r="W298" s="2"/>
      <c r="X298" s="2"/>
      <c r="Y298" s="2"/>
      <c r="Z298" s="2"/>
    </row>
    <row r="299" spans="1:26" ht="15.75" customHeight="1">
      <c r="A299" s="53" t="s">
        <v>8</v>
      </c>
      <c r="B299" s="67" t="s">
        <v>206</v>
      </c>
      <c r="C299" s="167">
        <v>0</v>
      </c>
      <c r="D299" s="53">
        <f>C299*2</f>
        <v>0</v>
      </c>
      <c r="E299" s="54"/>
      <c r="F299" s="48"/>
      <c r="G299" s="48"/>
      <c r="H299" s="48"/>
      <c r="I299" s="48"/>
      <c r="J299" s="48"/>
      <c r="K299" s="48"/>
      <c r="L299" s="48"/>
      <c r="M299" s="48"/>
      <c r="N299" s="48"/>
      <c r="O299" s="48"/>
      <c r="P299" s="2"/>
      <c r="Q299" s="2"/>
      <c r="R299" s="2"/>
      <c r="S299" s="2"/>
      <c r="T299" s="2"/>
      <c r="U299" s="2"/>
      <c r="V299" s="2"/>
      <c r="W299" s="2"/>
      <c r="X299" s="2"/>
      <c r="Y299" s="2"/>
      <c r="Z299" s="2"/>
    </row>
    <row r="300" spans="1:26" ht="15.75" customHeight="1">
      <c r="A300" s="53" t="s">
        <v>11</v>
      </c>
      <c r="B300" s="67" t="s">
        <v>207</v>
      </c>
      <c r="C300" s="53">
        <f>D299*200</f>
        <v>0</v>
      </c>
      <c r="D300" s="71">
        <f>C300/E26</f>
        <v>0</v>
      </c>
      <c r="E300" s="54"/>
      <c r="F300" s="48"/>
      <c r="G300" s="48"/>
      <c r="H300" s="48"/>
      <c r="I300" s="48"/>
      <c r="J300" s="48"/>
      <c r="K300" s="48"/>
      <c r="L300" s="48"/>
      <c r="M300" s="48"/>
      <c r="N300" s="48"/>
      <c r="O300" s="48"/>
      <c r="P300" s="2"/>
      <c r="Q300" s="2"/>
      <c r="R300" s="2"/>
      <c r="S300" s="2"/>
      <c r="T300" s="2"/>
      <c r="U300" s="2"/>
      <c r="V300" s="2"/>
      <c r="W300" s="2"/>
      <c r="X300" s="2"/>
      <c r="Y300" s="2"/>
      <c r="Z300" s="2"/>
    </row>
    <row r="301" spans="1:26" ht="15.75" customHeight="1">
      <c r="A301" s="53" t="s">
        <v>13</v>
      </c>
      <c r="B301" s="67" t="s">
        <v>208</v>
      </c>
      <c r="C301" s="71">
        <f>D300*E22</f>
        <v>0</v>
      </c>
      <c r="D301" s="129">
        <f>D299*E22</f>
        <v>0</v>
      </c>
      <c r="E301" s="54"/>
      <c r="F301" s="48"/>
      <c r="G301" s="48"/>
      <c r="H301" s="48"/>
      <c r="I301" s="48"/>
      <c r="J301" s="48"/>
      <c r="K301" s="48"/>
      <c r="L301" s="48"/>
      <c r="M301" s="48"/>
      <c r="N301" s="48"/>
      <c r="O301" s="48"/>
      <c r="P301" s="2"/>
      <c r="Q301" s="2"/>
      <c r="R301" s="2"/>
      <c r="S301" s="2"/>
      <c r="T301" s="2"/>
      <c r="U301" s="2"/>
      <c r="V301" s="2"/>
      <c r="W301" s="2"/>
      <c r="X301" s="2"/>
      <c r="Y301" s="2"/>
      <c r="Z301" s="2"/>
    </row>
    <row r="302" spans="1:26" ht="15.75" customHeight="1">
      <c r="A302" s="72"/>
      <c r="B302" s="48"/>
      <c r="C302" s="48"/>
      <c r="D302" s="48"/>
      <c r="E302" s="48"/>
      <c r="F302" s="48"/>
      <c r="G302" s="48"/>
      <c r="H302" s="48"/>
      <c r="I302" s="48"/>
      <c r="J302" s="48"/>
      <c r="K302" s="48"/>
      <c r="L302" s="48"/>
      <c r="M302" s="48"/>
      <c r="N302" s="48"/>
      <c r="O302" s="48"/>
      <c r="P302" s="2"/>
      <c r="Q302" s="2"/>
      <c r="R302" s="2"/>
      <c r="S302" s="2"/>
      <c r="T302" s="2"/>
      <c r="U302" s="2"/>
      <c r="V302" s="2"/>
      <c r="W302" s="2"/>
      <c r="X302" s="2"/>
      <c r="Y302" s="2"/>
      <c r="Z302" s="2"/>
    </row>
    <row r="303" spans="1:26" ht="15.75" customHeight="1">
      <c r="A303" s="48"/>
      <c r="B303" s="48"/>
      <c r="C303" s="48"/>
      <c r="D303" s="48"/>
      <c r="E303" s="48"/>
      <c r="F303" s="48"/>
      <c r="G303" s="48"/>
      <c r="H303" s="48"/>
      <c r="I303" s="48"/>
      <c r="J303" s="48"/>
      <c r="K303" s="48"/>
      <c r="L303" s="48"/>
      <c r="M303" s="48"/>
      <c r="N303" s="48"/>
      <c r="O303" s="48"/>
      <c r="P303" s="2"/>
      <c r="Q303" s="2"/>
      <c r="R303" s="2"/>
      <c r="S303" s="2"/>
      <c r="T303" s="2"/>
      <c r="U303" s="2"/>
      <c r="V303" s="2"/>
      <c r="W303" s="2"/>
      <c r="X303" s="2"/>
      <c r="Y303" s="2"/>
      <c r="Z303" s="2"/>
    </row>
    <row r="304" spans="1:26" ht="15.75" customHeight="1">
      <c r="A304" s="187" t="s">
        <v>209</v>
      </c>
      <c r="B304" s="183"/>
      <c r="C304" s="183"/>
      <c r="D304" s="180"/>
      <c r="E304" s="48"/>
      <c r="F304" s="48"/>
      <c r="G304" s="48"/>
      <c r="H304" s="48"/>
      <c r="I304" s="48"/>
      <c r="J304" s="48"/>
      <c r="K304" s="48"/>
      <c r="L304" s="48"/>
      <c r="M304" s="48"/>
      <c r="N304" s="48"/>
      <c r="O304" s="48"/>
      <c r="P304" s="2"/>
      <c r="Q304" s="2"/>
      <c r="R304" s="2"/>
      <c r="S304" s="2"/>
      <c r="T304" s="2"/>
      <c r="U304" s="2"/>
      <c r="V304" s="2"/>
      <c r="W304" s="2"/>
      <c r="X304" s="2"/>
      <c r="Y304" s="2"/>
      <c r="Z304" s="2"/>
    </row>
    <row r="305" spans="1:26" ht="15.75" customHeight="1">
      <c r="A305" s="179" t="s">
        <v>210</v>
      </c>
      <c r="B305" s="180"/>
      <c r="C305" s="179" t="s">
        <v>137</v>
      </c>
      <c r="D305" s="180"/>
      <c r="E305" s="48"/>
      <c r="F305" s="48"/>
      <c r="G305" s="48"/>
      <c r="H305" s="48"/>
      <c r="I305" s="48"/>
      <c r="J305" s="48"/>
      <c r="K305" s="48"/>
      <c r="L305" s="48"/>
      <c r="M305" s="48"/>
      <c r="N305" s="48"/>
      <c r="O305" s="48"/>
      <c r="P305" s="2"/>
      <c r="Q305" s="2"/>
      <c r="R305" s="2"/>
      <c r="S305" s="2"/>
      <c r="T305" s="2"/>
      <c r="U305" s="2"/>
      <c r="V305" s="2"/>
      <c r="W305" s="2"/>
      <c r="X305" s="2"/>
      <c r="Y305" s="2"/>
      <c r="Z305" s="2"/>
    </row>
    <row r="306" spans="1:26" ht="15.75" customHeight="1">
      <c r="A306" s="47" t="s">
        <v>8</v>
      </c>
      <c r="B306" s="43" t="s">
        <v>211</v>
      </c>
      <c r="C306" s="201" t="e">
        <f>C277</f>
        <v>#DIV/0!</v>
      </c>
      <c r="D306" s="180"/>
      <c r="E306" s="48"/>
      <c r="F306" s="48"/>
      <c r="G306" s="48"/>
      <c r="H306" s="48"/>
      <c r="I306" s="48"/>
      <c r="J306" s="48"/>
      <c r="K306" s="48"/>
      <c r="L306" s="48"/>
      <c r="M306" s="48"/>
      <c r="N306" s="48"/>
      <c r="O306" s="48"/>
      <c r="P306" s="2"/>
      <c r="Q306" s="2"/>
      <c r="R306" s="2"/>
      <c r="S306" s="2"/>
      <c r="T306" s="2"/>
      <c r="U306" s="2"/>
      <c r="V306" s="2"/>
      <c r="W306" s="2"/>
      <c r="X306" s="2"/>
      <c r="Y306" s="2"/>
      <c r="Z306" s="2"/>
    </row>
    <row r="307" spans="1:26" ht="15.75" customHeight="1">
      <c r="A307" s="47" t="s">
        <v>11</v>
      </c>
      <c r="B307" s="43" t="s">
        <v>190</v>
      </c>
      <c r="C307" s="202">
        <f>C286</f>
        <v>0</v>
      </c>
      <c r="D307" s="180"/>
      <c r="E307" s="48"/>
      <c r="F307" s="48"/>
      <c r="G307" s="48"/>
      <c r="H307" s="48"/>
      <c r="I307" s="48"/>
      <c r="J307" s="48"/>
      <c r="K307" s="48"/>
      <c r="L307" s="48"/>
      <c r="M307" s="48"/>
      <c r="N307" s="48"/>
      <c r="O307" s="48"/>
      <c r="P307" s="2"/>
      <c r="Q307" s="2"/>
      <c r="R307" s="2"/>
      <c r="S307" s="2"/>
      <c r="T307" s="2"/>
      <c r="U307" s="2"/>
      <c r="V307" s="2"/>
      <c r="W307" s="2"/>
      <c r="X307" s="2"/>
      <c r="Y307" s="2"/>
      <c r="Z307" s="2"/>
    </row>
    <row r="308" spans="1:26" ht="15.75" customHeight="1">
      <c r="A308" s="47" t="s">
        <v>13</v>
      </c>
      <c r="B308" s="43" t="s">
        <v>212</v>
      </c>
      <c r="C308" s="203">
        <f>C295</f>
        <v>0</v>
      </c>
      <c r="D308" s="180"/>
      <c r="E308" s="48"/>
      <c r="F308" s="48"/>
      <c r="G308" s="48"/>
      <c r="H308" s="48"/>
      <c r="I308" s="48"/>
      <c r="J308" s="48"/>
      <c r="K308" s="48"/>
      <c r="L308" s="48"/>
      <c r="M308" s="48"/>
      <c r="N308" s="48"/>
      <c r="O308" s="48"/>
      <c r="P308" s="2"/>
      <c r="Q308" s="2"/>
      <c r="R308" s="2"/>
      <c r="S308" s="2"/>
      <c r="T308" s="2"/>
      <c r="U308" s="2"/>
      <c r="V308" s="2"/>
      <c r="W308" s="2"/>
      <c r="X308" s="2"/>
      <c r="Y308" s="2"/>
      <c r="Z308" s="2"/>
    </row>
    <row r="309" spans="1:26" ht="15.75" customHeight="1">
      <c r="A309" s="47" t="s">
        <v>16</v>
      </c>
      <c r="B309" s="43" t="s">
        <v>213</v>
      </c>
      <c r="C309" s="204">
        <f>D301</f>
        <v>0</v>
      </c>
      <c r="D309" s="180"/>
      <c r="E309" s="48"/>
      <c r="F309" s="48"/>
      <c r="G309" s="48"/>
      <c r="H309" s="48"/>
      <c r="I309" s="48"/>
      <c r="J309" s="48"/>
      <c r="K309" s="48"/>
      <c r="L309" s="48"/>
      <c r="M309" s="48"/>
      <c r="N309" s="48"/>
      <c r="O309" s="48"/>
      <c r="P309" s="2"/>
      <c r="Q309" s="2"/>
      <c r="R309" s="2"/>
      <c r="S309" s="2"/>
      <c r="T309" s="2"/>
      <c r="U309" s="2"/>
      <c r="V309" s="2"/>
      <c r="W309" s="2"/>
      <c r="X309" s="2"/>
      <c r="Y309" s="2"/>
      <c r="Z309" s="2"/>
    </row>
    <row r="310" spans="1:26" ht="15.75" customHeight="1">
      <c r="A310" s="189" t="s">
        <v>175</v>
      </c>
      <c r="B310" s="180"/>
      <c r="C310" s="203" t="e">
        <f>SUM(C306:D308)</f>
        <v>#DIV/0!</v>
      </c>
      <c r="D310" s="180"/>
      <c r="E310" s="48"/>
      <c r="F310" s="48"/>
      <c r="G310" s="48"/>
      <c r="H310" s="48"/>
      <c r="I310" s="48"/>
      <c r="J310" s="48"/>
      <c r="K310" s="48"/>
      <c r="L310" s="48"/>
      <c r="M310" s="48"/>
      <c r="N310" s="48"/>
      <c r="O310" s="48"/>
      <c r="P310" s="2"/>
      <c r="Q310" s="2"/>
      <c r="R310" s="2"/>
      <c r="S310" s="2"/>
      <c r="T310" s="2"/>
      <c r="U310" s="2"/>
      <c r="V310" s="2"/>
      <c r="W310" s="2"/>
      <c r="X310" s="2"/>
      <c r="Y310" s="2"/>
      <c r="Z310" s="2"/>
    </row>
    <row r="311" spans="1:26" ht="15.75" customHeight="1">
      <c r="A311" s="48"/>
      <c r="B311" s="48"/>
      <c r="C311" s="48"/>
      <c r="D311" s="48"/>
      <c r="E311" s="48"/>
      <c r="F311" s="48"/>
      <c r="G311" s="48"/>
      <c r="H311" s="48"/>
      <c r="I311" s="48"/>
      <c r="J311" s="48"/>
      <c r="K311" s="48"/>
      <c r="L311" s="48"/>
      <c r="M311" s="48"/>
      <c r="N311" s="48"/>
      <c r="O311" s="48"/>
      <c r="P311" s="2"/>
      <c r="Q311" s="2"/>
      <c r="R311" s="2"/>
      <c r="S311" s="2"/>
      <c r="T311" s="2"/>
      <c r="U311" s="2"/>
      <c r="V311" s="2"/>
      <c r="W311" s="2"/>
      <c r="X311" s="2"/>
      <c r="Y311" s="2"/>
      <c r="Z311" s="2"/>
    </row>
    <row r="312" spans="1:26" ht="15.75" customHeight="1">
      <c r="A312" s="48"/>
      <c r="B312" s="48"/>
      <c r="C312" s="48"/>
      <c r="D312" s="48"/>
      <c r="E312" s="48"/>
      <c r="F312" s="48"/>
      <c r="G312" s="48"/>
      <c r="H312" s="48"/>
      <c r="I312" s="48"/>
      <c r="J312" s="48"/>
      <c r="K312" s="48"/>
      <c r="L312" s="48"/>
      <c r="M312" s="48"/>
      <c r="N312" s="48"/>
      <c r="O312" s="48"/>
      <c r="P312" s="2"/>
      <c r="Q312" s="2"/>
      <c r="R312" s="2"/>
      <c r="S312" s="2"/>
      <c r="T312" s="2"/>
      <c r="U312" s="2"/>
      <c r="V312" s="2"/>
      <c r="W312" s="2"/>
      <c r="X312" s="2"/>
      <c r="Y312" s="2"/>
      <c r="Z312" s="2"/>
    </row>
    <row r="313" spans="1:26" ht="15.75" customHeight="1">
      <c r="A313" s="188" t="s">
        <v>618</v>
      </c>
      <c r="B313" s="185"/>
      <c r="C313" s="185"/>
      <c r="D313" s="180"/>
      <c r="E313" s="48"/>
      <c r="F313" s="48"/>
      <c r="G313" s="48"/>
      <c r="H313" s="48"/>
      <c r="I313" s="48"/>
      <c r="J313" s="48"/>
      <c r="K313" s="48"/>
      <c r="L313" s="48"/>
      <c r="M313" s="48"/>
      <c r="N313" s="48"/>
      <c r="O313" s="48"/>
      <c r="P313" s="2"/>
      <c r="Q313" s="2"/>
      <c r="R313" s="2"/>
      <c r="S313" s="2"/>
      <c r="T313" s="2"/>
      <c r="U313" s="2"/>
      <c r="V313" s="2"/>
      <c r="W313" s="2"/>
      <c r="X313" s="2"/>
      <c r="Y313" s="2"/>
      <c r="Z313" s="2"/>
    </row>
    <row r="314" spans="1:26" ht="15.75" customHeight="1">
      <c r="A314" s="16" t="s">
        <v>78</v>
      </c>
      <c r="B314" s="16" t="s">
        <v>619</v>
      </c>
      <c r="C314" s="16" t="s">
        <v>170</v>
      </c>
      <c r="D314" s="16" t="s">
        <v>49</v>
      </c>
      <c r="E314" s="48"/>
      <c r="F314" s="40"/>
      <c r="G314" s="48"/>
      <c r="H314" s="48"/>
      <c r="I314" s="48"/>
      <c r="J314" s="48"/>
      <c r="K314" s="48"/>
      <c r="L314" s="48"/>
      <c r="M314" s="48"/>
      <c r="N314" s="48"/>
      <c r="O314" s="48"/>
      <c r="P314" s="2"/>
      <c r="Q314" s="2"/>
      <c r="R314" s="2"/>
      <c r="S314" s="2"/>
      <c r="T314" s="2"/>
      <c r="U314" s="2"/>
      <c r="V314" s="2"/>
      <c r="W314" s="2"/>
      <c r="X314" s="2"/>
      <c r="Y314" s="2"/>
      <c r="Z314" s="2"/>
    </row>
    <row r="315" spans="1:26" ht="15.75" customHeight="1">
      <c r="A315" s="73" t="s">
        <v>8</v>
      </c>
      <c r="B315" s="141" t="s">
        <v>214</v>
      </c>
      <c r="C315" s="173">
        <v>0</v>
      </c>
      <c r="D315" s="142" t="e">
        <f>(C332+C333)*C315</f>
        <v>#DIV/0!</v>
      </c>
      <c r="E315" s="48"/>
      <c r="F315" s="48"/>
      <c r="G315" s="48"/>
      <c r="H315" s="48"/>
      <c r="I315" s="48"/>
      <c r="J315" s="48"/>
      <c r="K315" s="48"/>
      <c r="L315" s="48"/>
      <c r="M315" s="48"/>
      <c r="N315" s="48"/>
      <c r="O315" s="48"/>
      <c r="P315" s="2"/>
      <c r="Q315" s="2"/>
      <c r="R315" s="2"/>
      <c r="S315" s="2"/>
      <c r="T315" s="2"/>
      <c r="U315" s="2"/>
      <c r="V315" s="2"/>
      <c r="W315" s="2"/>
      <c r="X315" s="2"/>
      <c r="Y315" s="2"/>
      <c r="Z315" s="2"/>
    </row>
    <row r="316" spans="1:26" ht="15.75" customHeight="1">
      <c r="A316" s="73" t="s">
        <v>11</v>
      </c>
      <c r="B316" s="143" t="s">
        <v>663</v>
      </c>
      <c r="C316" s="144"/>
      <c r="D316" s="142" t="e">
        <f>D317+D320+D321+D323</f>
        <v>#DIV/0!</v>
      </c>
      <c r="E316" s="48"/>
      <c r="F316" s="48"/>
      <c r="G316" s="48"/>
      <c r="H316" s="48"/>
      <c r="I316" s="48"/>
      <c r="J316" s="48"/>
      <c r="K316" s="48"/>
      <c r="L316" s="48"/>
      <c r="M316" s="48"/>
      <c r="N316" s="48"/>
      <c r="O316" s="48"/>
      <c r="P316" s="2"/>
      <c r="Q316" s="2"/>
      <c r="R316" s="2"/>
      <c r="S316" s="2"/>
      <c r="T316" s="2"/>
      <c r="U316" s="2"/>
      <c r="V316" s="2"/>
      <c r="W316" s="2"/>
      <c r="X316" s="2"/>
      <c r="Y316" s="2"/>
      <c r="Z316" s="2"/>
    </row>
    <row r="317" spans="1:26" ht="15.75" customHeight="1">
      <c r="A317" s="7" t="s">
        <v>215</v>
      </c>
      <c r="B317" s="74" t="s">
        <v>216</v>
      </c>
      <c r="C317" s="75">
        <f>C319+C318</f>
        <v>0.08</v>
      </c>
      <c r="D317" s="76" t="e">
        <f>D318+D319</f>
        <v>#DIV/0!</v>
      </c>
      <c r="E317" s="48"/>
      <c r="F317" s="48"/>
      <c r="G317" s="48"/>
      <c r="H317" s="48"/>
      <c r="I317" s="48"/>
      <c r="J317" s="48"/>
      <c r="K317" s="48"/>
      <c r="L317" s="48"/>
      <c r="M317" s="48"/>
      <c r="N317" s="48"/>
      <c r="O317" s="48"/>
      <c r="P317" s="2"/>
      <c r="Q317" s="2"/>
      <c r="R317" s="2"/>
      <c r="S317" s="2"/>
      <c r="T317" s="2"/>
      <c r="U317" s="2"/>
      <c r="V317" s="2"/>
      <c r="W317" s="2"/>
      <c r="X317" s="2"/>
      <c r="Y317" s="2"/>
      <c r="Z317" s="2"/>
    </row>
    <row r="318" spans="1:26" ht="15.75" customHeight="1">
      <c r="A318" s="47" t="s">
        <v>217</v>
      </c>
      <c r="B318" s="43" t="s">
        <v>218</v>
      </c>
      <c r="C318" s="174">
        <v>0.03</v>
      </c>
      <c r="D318" s="29" t="e">
        <f>(C332+C333)*C318</f>
        <v>#DIV/0!</v>
      </c>
      <c r="E318" s="48"/>
      <c r="F318" s="48"/>
      <c r="G318" s="48"/>
      <c r="H318" s="48"/>
      <c r="I318" s="48"/>
      <c r="J318" s="48"/>
      <c r="K318" s="48"/>
      <c r="L318" s="48"/>
      <c r="M318" s="48"/>
      <c r="N318" s="48"/>
      <c r="O318" s="48"/>
      <c r="P318" s="2"/>
      <c r="Q318" s="2"/>
      <c r="R318" s="2"/>
      <c r="S318" s="2"/>
      <c r="T318" s="2"/>
      <c r="U318" s="2"/>
      <c r="V318" s="2"/>
      <c r="W318" s="2"/>
      <c r="X318" s="2"/>
      <c r="Y318" s="2"/>
      <c r="Z318" s="2"/>
    </row>
    <row r="319" spans="1:26" ht="15.75" customHeight="1">
      <c r="A319" s="47" t="s">
        <v>219</v>
      </c>
      <c r="B319" s="43" t="s">
        <v>220</v>
      </c>
      <c r="C319" s="174">
        <v>0.05</v>
      </c>
      <c r="D319" s="29" t="e">
        <f>(C332+C333)*C319</f>
        <v>#DIV/0!</v>
      </c>
      <c r="E319" s="48"/>
      <c r="F319" s="48"/>
      <c r="G319" s="48"/>
      <c r="H319" s="48"/>
      <c r="I319" s="48"/>
      <c r="J319" s="48"/>
      <c r="K319" s="48"/>
      <c r="L319" s="48"/>
      <c r="M319" s="48"/>
      <c r="N319" s="48"/>
      <c r="O319" s="48"/>
      <c r="P319" s="2"/>
      <c r="Q319" s="2"/>
      <c r="R319" s="2"/>
      <c r="S319" s="2"/>
      <c r="T319" s="2"/>
      <c r="U319" s="2"/>
      <c r="V319" s="2"/>
      <c r="W319" s="2"/>
      <c r="X319" s="2"/>
      <c r="Y319" s="2"/>
      <c r="Z319" s="2"/>
    </row>
    <row r="320" spans="1:26" ht="15.75" customHeight="1">
      <c r="A320" s="7" t="s">
        <v>221</v>
      </c>
      <c r="B320" s="74" t="s">
        <v>222</v>
      </c>
      <c r="C320" s="75">
        <v>0</v>
      </c>
      <c r="D320" s="76">
        <v>0</v>
      </c>
      <c r="E320" s="48"/>
      <c r="F320" s="48"/>
      <c r="G320" s="48"/>
      <c r="H320" s="48"/>
      <c r="I320" s="48"/>
      <c r="J320" s="48"/>
      <c r="K320" s="48"/>
      <c r="L320" s="48"/>
      <c r="M320" s="48"/>
      <c r="N320" s="48"/>
      <c r="O320" s="48"/>
      <c r="P320" s="2"/>
      <c r="Q320" s="2"/>
      <c r="R320" s="2"/>
      <c r="S320" s="2"/>
      <c r="T320" s="2"/>
      <c r="U320" s="2"/>
      <c r="V320" s="2"/>
      <c r="W320" s="2"/>
      <c r="X320" s="2"/>
      <c r="Y320" s="2"/>
      <c r="Z320" s="2"/>
    </row>
    <row r="321" spans="1:26" ht="15.75" customHeight="1">
      <c r="A321" s="7" t="s">
        <v>223</v>
      </c>
      <c r="B321" s="74" t="s">
        <v>224</v>
      </c>
      <c r="C321" s="75">
        <f t="shared" ref="C321:D321" si="8">C322</f>
        <v>0.03</v>
      </c>
      <c r="D321" s="76" t="e">
        <f t="shared" si="8"/>
        <v>#DIV/0!</v>
      </c>
      <c r="E321" s="48"/>
      <c r="F321" s="48"/>
      <c r="G321" s="48"/>
      <c r="H321" s="48"/>
      <c r="I321" s="48"/>
      <c r="J321" s="48"/>
      <c r="K321" s="48"/>
      <c r="L321" s="48"/>
      <c r="M321" s="48"/>
      <c r="N321" s="48"/>
      <c r="O321" s="48"/>
      <c r="P321" s="2"/>
      <c r="Q321" s="2"/>
      <c r="R321" s="2"/>
      <c r="S321" s="2"/>
      <c r="T321" s="2"/>
      <c r="U321" s="2"/>
      <c r="V321" s="2"/>
      <c r="W321" s="2"/>
      <c r="X321" s="2"/>
      <c r="Y321" s="2"/>
      <c r="Z321" s="2"/>
    </row>
    <row r="322" spans="1:26" ht="15.75" customHeight="1">
      <c r="A322" s="47" t="s">
        <v>225</v>
      </c>
      <c r="B322" s="43" t="s">
        <v>226</v>
      </c>
      <c r="C322" s="174">
        <v>0.03</v>
      </c>
      <c r="D322" s="29" t="e">
        <f>(C333+C332)*C322</f>
        <v>#DIV/0!</v>
      </c>
      <c r="E322" s="48"/>
      <c r="F322" s="48"/>
      <c r="G322" s="48"/>
      <c r="H322" s="48"/>
      <c r="I322" s="48"/>
      <c r="J322" s="48"/>
      <c r="K322" s="48"/>
      <c r="L322" s="48"/>
      <c r="M322" s="48"/>
      <c r="N322" s="48"/>
      <c r="O322" s="48"/>
      <c r="P322" s="2"/>
      <c r="Q322" s="2"/>
      <c r="R322" s="2"/>
      <c r="S322" s="2"/>
      <c r="T322" s="2"/>
      <c r="U322" s="2"/>
      <c r="V322" s="2"/>
      <c r="W322" s="2"/>
      <c r="X322" s="2"/>
      <c r="Y322" s="2"/>
      <c r="Z322" s="2"/>
    </row>
    <row r="323" spans="1:26" ht="15.75" customHeight="1">
      <c r="A323" s="7"/>
      <c r="B323" s="130"/>
      <c r="C323" s="131"/>
      <c r="D323" s="145" t="e">
        <f>SUM(D326:D327)</f>
        <v>#DIV/0!</v>
      </c>
      <c r="E323" s="48"/>
      <c r="F323" s="48"/>
      <c r="G323" s="48"/>
      <c r="H323" s="48"/>
      <c r="I323" s="48"/>
      <c r="J323" s="48"/>
      <c r="K323" s="48"/>
      <c r="L323" s="48"/>
      <c r="M323" s="48"/>
      <c r="N323" s="48"/>
      <c r="O323" s="48"/>
      <c r="P323" s="2"/>
      <c r="Q323" s="2"/>
      <c r="R323" s="2"/>
      <c r="S323" s="2"/>
      <c r="T323" s="2"/>
      <c r="U323" s="2"/>
      <c r="V323" s="2"/>
      <c r="W323" s="2"/>
      <c r="X323" s="2"/>
      <c r="Y323" s="2"/>
      <c r="Z323" s="2"/>
    </row>
    <row r="324" spans="1:26" ht="15.75" customHeight="1">
      <c r="A324" s="146"/>
      <c r="B324" s="97" t="s">
        <v>610</v>
      </c>
      <c r="C324" s="175">
        <v>0.05</v>
      </c>
      <c r="D324" s="147" t="e">
        <f>(C332+C333)*C324</f>
        <v>#DIV/0!</v>
      </c>
      <c r="E324" s="48"/>
      <c r="F324" s="48"/>
      <c r="G324" s="48"/>
      <c r="H324" s="48"/>
      <c r="I324" s="48"/>
      <c r="J324" s="48"/>
      <c r="K324" s="48"/>
      <c r="L324" s="48"/>
      <c r="M324" s="48"/>
      <c r="N324" s="48"/>
      <c r="O324" s="48"/>
      <c r="P324" s="2"/>
      <c r="Q324" s="2"/>
      <c r="R324" s="2"/>
      <c r="S324" s="2"/>
      <c r="T324" s="2"/>
      <c r="U324" s="2"/>
      <c r="V324" s="2"/>
      <c r="W324" s="2"/>
      <c r="X324" s="2"/>
      <c r="Y324" s="2"/>
      <c r="Z324" s="2"/>
    </row>
    <row r="325" spans="1:26" ht="15.75" customHeight="1">
      <c r="A325" s="146"/>
      <c r="B325" s="96" t="s">
        <v>611</v>
      </c>
      <c r="C325" s="175">
        <v>1.3299999999999999E-2</v>
      </c>
      <c r="D325" s="147" t="e">
        <f>(C332+C333)*C325</f>
        <v>#DIV/0!</v>
      </c>
      <c r="E325" s="48"/>
      <c r="F325" s="48"/>
      <c r="G325" s="48"/>
      <c r="H325" s="48"/>
      <c r="I325" s="48"/>
      <c r="J325" s="48"/>
      <c r="K325" s="48"/>
      <c r="L325" s="48"/>
      <c r="M325" s="48"/>
      <c r="N325" s="48"/>
      <c r="O325" s="48"/>
      <c r="P325" s="2"/>
      <c r="Q325" s="2"/>
      <c r="R325" s="2"/>
      <c r="S325" s="2"/>
      <c r="T325" s="2"/>
      <c r="U325" s="2"/>
      <c r="V325" s="2"/>
      <c r="W325" s="2"/>
      <c r="X325" s="2"/>
      <c r="Y325" s="2"/>
      <c r="Z325" s="2"/>
    </row>
    <row r="326" spans="1:26" ht="15.75" customHeight="1">
      <c r="A326" s="205" t="s">
        <v>620</v>
      </c>
      <c r="B326" s="132" t="s">
        <v>621</v>
      </c>
      <c r="C326" s="133" t="s">
        <v>622</v>
      </c>
      <c r="D326" s="148" t="s">
        <v>623</v>
      </c>
      <c r="E326" s="48"/>
      <c r="F326" s="48"/>
      <c r="G326" s="48"/>
      <c r="H326" s="48"/>
      <c r="I326" s="48"/>
      <c r="J326" s="48"/>
      <c r="K326" s="48"/>
      <c r="L326" s="48"/>
      <c r="M326" s="48"/>
      <c r="N326" s="48"/>
      <c r="O326" s="48"/>
      <c r="P326" s="2"/>
      <c r="Q326" s="2"/>
      <c r="R326" s="2"/>
      <c r="S326" s="2"/>
      <c r="T326" s="2"/>
      <c r="U326" s="2"/>
      <c r="V326" s="2"/>
      <c r="W326" s="2"/>
      <c r="X326" s="2"/>
      <c r="Y326" s="2"/>
      <c r="Z326" s="2"/>
    </row>
    <row r="327" spans="1:26" ht="15.75" customHeight="1">
      <c r="A327" s="206"/>
      <c r="B327" s="134" t="e">
        <f>C332+C333</f>
        <v>#DIV/0!</v>
      </c>
      <c r="C327" s="176">
        <f>C257</f>
        <v>0.19470000000000001</v>
      </c>
      <c r="D327" s="127" t="e">
        <f>B327*C327/1</f>
        <v>#DIV/0!</v>
      </c>
      <c r="E327" s="48"/>
      <c r="F327" s="48"/>
      <c r="G327" s="48"/>
      <c r="H327" s="48"/>
      <c r="I327" s="48"/>
      <c r="J327" s="48"/>
      <c r="K327" s="48"/>
      <c r="L327" s="48"/>
      <c r="M327" s="48"/>
      <c r="N327" s="48"/>
      <c r="O327" s="48"/>
      <c r="P327" s="2"/>
      <c r="Q327" s="2"/>
      <c r="R327" s="2"/>
      <c r="S327" s="2"/>
      <c r="T327" s="2"/>
      <c r="U327" s="2"/>
      <c r="V327" s="2"/>
      <c r="W327" s="2"/>
      <c r="X327" s="2"/>
      <c r="Y327" s="2"/>
      <c r="Z327" s="2"/>
    </row>
    <row r="328" spans="1:26" ht="18" customHeight="1">
      <c r="A328" s="179" t="s">
        <v>89</v>
      </c>
      <c r="B328" s="183"/>
      <c r="C328" s="180"/>
      <c r="D328" s="24" t="e">
        <f>D327</f>
        <v>#DIV/0!</v>
      </c>
      <c r="E328" s="48"/>
      <c r="F328" s="48"/>
      <c r="G328" s="48"/>
      <c r="H328" s="48"/>
      <c r="I328" s="48"/>
      <c r="J328" s="48"/>
      <c r="K328" s="48"/>
      <c r="L328" s="48"/>
      <c r="M328" s="48"/>
      <c r="N328" s="48"/>
      <c r="O328" s="48"/>
      <c r="P328" s="2"/>
      <c r="Q328" s="2"/>
      <c r="R328" s="2"/>
      <c r="S328" s="2"/>
      <c r="T328" s="2"/>
      <c r="U328" s="2"/>
      <c r="V328" s="2"/>
      <c r="W328" s="2"/>
      <c r="X328" s="2"/>
      <c r="Y328" s="2"/>
      <c r="Z328" s="2"/>
    </row>
    <row r="329" spans="1:26" ht="15.75" customHeight="1">
      <c r="A329" s="48"/>
      <c r="B329" s="48"/>
      <c r="C329" s="48"/>
      <c r="D329" s="48"/>
      <c r="E329" s="48"/>
      <c r="F329" s="48"/>
      <c r="G329" s="48"/>
      <c r="H329" s="48"/>
      <c r="I329" s="48"/>
      <c r="J329" s="48"/>
      <c r="K329" s="48"/>
      <c r="L329" s="48"/>
      <c r="M329" s="48"/>
      <c r="N329" s="48"/>
      <c r="O329" s="48"/>
      <c r="P329" s="2"/>
      <c r="Q329" s="2"/>
      <c r="R329" s="2"/>
      <c r="S329" s="2"/>
      <c r="T329" s="2"/>
      <c r="U329" s="2"/>
      <c r="V329" s="2"/>
      <c r="W329" s="2"/>
      <c r="X329" s="2"/>
      <c r="Y329" s="2"/>
      <c r="Z329" s="2"/>
    </row>
    <row r="330" spans="1:26" ht="15.75" customHeight="1">
      <c r="A330" s="48"/>
      <c r="B330" s="48"/>
      <c r="C330" s="48"/>
      <c r="D330" s="48"/>
      <c r="E330" s="48"/>
      <c r="F330" s="48"/>
      <c r="G330" s="48"/>
      <c r="H330" s="48"/>
      <c r="I330" s="48"/>
      <c r="J330" s="48"/>
      <c r="K330" s="48"/>
      <c r="L330" s="48"/>
      <c r="M330" s="48"/>
      <c r="N330" s="48"/>
      <c r="O330" s="48"/>
      <c r="P330" s="2"/>
      <c r="Q330" s="2"/>
      <c r="R330" s="2"/>
      <c r="S330" s="2"/>
      <c r="T330" s="2"/>
      <c r="U330" s="2"/>
      <c r="V330" s="2"/>
      <c r="W330" s="2"/>
      <c r="X330" s="2"/>
      <c r="Y330" s="2"/>
      <c r="Z330" s="2"/>
    </row>
    <row r="331" spans="1:26" ht="15.75" customHeight="1">
      <c r="A331" s="194" t="s">
        <v>227</v>
      </c>
      <c r="B331" s="183"/>
      <c r="C331" s="180"/>
      <c r="D331" s="48"/>
      <c r="E331" s="48"/>
      <c r="F331" s="48"/>
      <c r="G331" s="48"/>
      <c r="H331" s="48"/>
      <c r="I331" s="48"/>
      <c r="J331" s="48"/>
      <c r="K331" s="48"/>
      <c r="L331" s="48"/>
      <c r="M331" s="48"/>
      <c r="N331" s="48"/>
      <c r="O331" s="48"/>
      <c r="P331" s="2"/>
      <c r="Q331" s="2"/>
      <c r="R331" s="2"/>
      <c r="S331" s="2"/>
      <c r="T331" s="2"/>
      <c r="U331" s="2"/>
      <c r="V331" s="2"/>
      <c r="W331" s="2"/>
      <c r="X331" s="2"/>
      <c r="Y331" s="2"/>
      <c r="Z331" s="2"/>
    </row>
    <row r="332" spans="1:26" ht="15.75" customHeight="1">
      <c r="A332" s="77" t="s">
        <v>8</v>
      </c>
      <c r="B332" s="78" t="s">
        <v>228</v>
      </c>
      <c r="C332" s="79">
        <f>C266</f>
        <v>0</v>
      </c>
      <c r="D332" s="48"/>
      <c r="E332" s="48"/>
      <c r="F332" s="48"/>
      <c r="G332" s="48"/>
      <c r="H332" s="48"/>
      <c r="I332" s="48"/>
      <c r="J332" s="48"/>
      <c r="K332" s="48"/>
      <c r="L332" s="48"/>
      <c r="M332" s="48"/>
      <c r="N332" s="48"/>
      <c r="O332" s="48"/>
      <c r="P332" s="2"/>
      <c r="Q332" s="2"/>
      <c r="R332" s="2"/>
      <c r="S332" s="2"/>
      <c r="T332" s="2"/>
      <c r="U332" s="2"/>
      <c r="V332" s="2"/>
      <c r="W332" s="2"/>
      <c r="X332" s="2"/>
      <c r="Y332" s="2"/>
      <c r="Z332" s="2"/>
    </row>
    <row r="333" spans="1:26" ht="15.75" customHeight="1">
      <c r="A333" s="77" t="s">
        <v>11</v>
      </c>
      <c r="B333" s="78" t="s">
        <v>229</v>
      </c>
      <c r="C333" s="79" t="e">
        <f>C310</f>
        <v>#DIV/0!</v>
      </c>
      <c r="D333" s="48"/>
      <c r="E333" s="48"/>
      <c r="F333" s="48"/>
      <c r="G333" s="48"/>
      <c r="H333" s="48"/>
      <c r="I333" s="48"/>
      <c r="J333" s="48"/>
      <c r="K333" s="48"/>
      <c r="L333" s="48"/>
      <c r="M333" s="48"/>
      <c r="N333" s="48"/>
      <c r="O333" s="48"/>
      <c r="P333" s="2"/>
      <c r="Q333" s="2"/>
      <c r="R333" s="2"/>
      <c r="S333" s="2"/>
      <c r="T333" s="2"/>
      <c r="U333" s="2"/>
      <c r="V333" s="2"/>
      <c r="W333" s="2"/>
      <c r="X333" s="2"/>
      <c r="Y333" s="2"/>
      <c r="Z333" s="2"/>
    </row>
    <row r="334" spans="1:26" ht="15.75" customHeight="1">
      <c r="A334" s="77" t="s">
        <v>13</v>
      </c>
      <c r="B334" s="78" t="s">
        <v>230</v>
      </c>
      <c r="C334" s="79" t="e">
        <f>D328</f>
        <v>#DIV/0!</v>
      </c>
      <c r="D334" s="48"/>
      <c r="E334" s="48"/>
      <c r="F334" s="48"/>
      <c r="G334" s="48"/>
      <c r="H334" s="48"/>
      <c r="I334" s="48"/>
      <c r="J334" s="48"/>
      <c r="K334" s="48"/>
      <c r="L334" s="48"/>
      <c r="M334" s="48"/>
      <c r="N334" s="48"/>
      <c r="O334" s="48"/>
      <c r="P334" s="2"/>
      <c r="Q334" s="2"/>
      <c r="R334" s="2"/>
      <c r="S334" s="2"/>
      <c r="T334" s="2"/>
      <c r="U334" s="2"/>
      <c r="V334" s="2"/>
      <c r="W334" s="2"/>
      <c r="X334" s="2"/>
      <c r="Y334" s="2"/>
      <c r="Z334" s="2"/>
    </row>
    <row r="335" spans="1:26" ht="15.75" customHeight="1">
      <c r="A335" s="77" t="s">
        <v>16</v>
      </c>
      <c r="B335" s="78" t="s">
        <v>231</v>
      </c>
      <c r="C335" s="79" t="e">
        <f>C332+C333+C334</f>
        <v>#DIV/0!</v>
      </c>
      <c r="D335" s="48"/>
      <c r="E335" s="48"/>
      <c r="F335" s="48"/>
      <c r="G335" s="48"/>
      <c r="H335" s="48"/>
      <c r="I335" s="48"/>
      <c r="J335" s="48"/>
      <c r="K335" s="48"/>
      <c r="L335" s="48"/>
      <c r="M335" s="48"/>
      <c r="N335" s="48"/>
      <c r="O335" s="48"/>
      <c r="P335" s="2"/>
      <c r="Q335" s="2"/>
      <c r="R335" s="2"/>
      <c r="S335" s="2"/>
      <c r="T335" s="2"/>
      <c r="U335" s="2"/>
      <c r="V335" s="2"/>
      <c r="W335" s="2"/>
      <c r="X335" s="2"/>
      <c r="Y335" s="2"/>
      <c r="Z335" s="2"/>
    </row>
    <row r="336" spans="1:26" ht="15.75" customHeight="1">
      <c r="A336" s="77" t="s">
        <v>54</v>
      </c>
      <c r="B336" s="78" t="s">
        <v>232</v>
      </c>
      <c r="C336" s="80">
        <f>E26</f>
        <v>43688</v>
      </c>
      <c r="D336" s="48"/>
      <c r="E336" s="48"/>
      <c r="F336" s="48"/>
      <c r="G336" s="48"/>
      <c r="H336" s="48"/>
      <c r="I336" s="48"/>
      <c r="J336" s="48"/>
      <c r="K336" s="48"/>
      <c r="L336" s="48"/>
      <c r="M336" s="48"/>
      <c r="N336" s="48"/>
      <c r="O336" s="48"/>
      <c r="P336" s="2"/>
      <c r="Q336" s="2"/>
      <c r="R336" s="2"/>
      <c r="S336" s="2"/>
      <c r="T336" s="2"/>
      <c r="U336" s="2"/>
      <c r="V336" s="2"/>
      <c r="W336" s="2"/>
      <c r="X336" s="2"/>
      <c r="Y336" s="2"/>
      <c r="Z336" s="2"/>
    </row>
    <row r="337" spans="1:26" ht="15.75" customHeight="1">
      <c r="A337" s="77" t="s">
        <v>56</v>
      </c>
      <c r="B337" s="78" t="s">
        <v>233</v>
      </c>
      <c r="C337" s="81" t="e">
        <f>C335/C336</f>
        <v>#DIV/0!</v>
      </c>
      <c r="D337" s="48"/>
      <c r="E337" s="48"/>
      <c r="F337" s="48"/>
      <c r="G337" s="48"/>
      <c r="H337" s="48"/>
      <c r="I337" s="48"/>
      <c r="J337" s="48"/>
      <c r="K337" s="48"/>
      <c r="L337" s="48"/>
      <c r="M337" s="48"/>
      <c r="N337" s="48"/>
      <c r="O337" s="48"/>
      <c r="P337" s="2"/>
      <c r="Q337" s="2"/>
      <c r="R337" s="2"/>
      <c r="S337" s="2"/>
      <c r="T337" s="2"/>
      <c r="U337" s="2"/>
      <c r="V337" s="2"/>
      <c r="W337" s="2"/>
      <c r="X337" s="2"/>
      <c r="Y337" s="2"/>
      <c r="Z337" s="2"/>
    </row>
    <row r="338" spans="1:26" ht="15.75" customHeight="1">
      <c r="A338" s="48"/>
      <c r="B338" s="48"/>
      <c r="C338" s="48"/>
      <c r="D338" s="48"/>
      <c r="E338" s="48"/>
      <c r="F338" s="48"/>
      <c r="G338" s="48"/>
      <c r="H338" s="48"/>
      <c r="I338" s="48"/>
      <c r="J338" s="48"/>
      <c r="K338" s="48"/>
      <c r="L338" s="48"/>
      <c r="M338" s="48"/>
      <c r="N338" s="48"/>
      <c r="O338" s="48"/>
      <c r="P338" s="2"/>
      <c r="Q338" s="2"/>
      <c r="R338" s="2"/>
      <c r="S338" s="2"/>
      <c r="T338" s="2"/>
      <c r="U338" s="2"/>
      <c r="V338" s="2"/>
      <c r="W338" s="2"/>
      <c r="X338" s="2"/>
      <c r="Y338" s="2"/>
      <c r="Z338" s="2"/>
    </row>
    <row r="339" spans="1:26" ht="15.75" customHeight="1">
      <c r="A339" s="82" t="s">
        <v>234</v>
      </c>
      <c r="B339" s="83"/>
      <c r="C339" s="72"/>
      <c r="D339" s="72"/>
      <c r="E339" s="72"/>
      <c r="F339" s="72"/>
      <c r="G339" s="72"/>
      <c r="H339" s="72"/>
      <c r="I339" s="72"/>
      <c r="J339" s="48"/>
      <c r="K339" s="48"/>
      <c r="L339" s="48"/>
      <c r="M339" s="48"/>
      <c r="N339" s="48"/>
      <c r="O339" s="48"/>
      <c r="P339" s="2"/>
      <c r="Q339" s="2"/>
      <c r="R339" s="2"/>
      <c r="S339" s="2"/>
      <c r="T339" s="2"/>
      <c r="U339" s="2"/>
      <c r="V339" s="2"/>
      <c r="W339" s="2"/>
      <c r="X339" s="2"/>
      <c r="Y339" s="2"/>
      <c r="Z339" s="2"/>
    </row>
    <row r="340" spans="1:26" ht="15.75" customHeight="1">
      <c r="A340" s="84"/>
      <c r="B340" s="84"/>
      <c r="C340" s="72"/>
      <c r="D340" s="72"/>
      <c r="E340" s="48"/>
      <c r="F340" s="48"/>
      <c r="G340" s="48"/>
      <c r="H340" s="48"/>
      <c r="I340" s="48"/>
      <c r="J340" s="48"/>
      <c r="K340" s="48"/>
      <c r="L340" s="48"/>
      <c r="M340" s="48"/>
      <c r="N340" s="48"/>
      <c r="O340" s="48"/>
      <c r="P340" s="2"/>
      <c r="Q340" s="2"/>
      <c r="R340" s="2"/>
      <c r="S340" s="2"/>
      <c r="T340" s="2"/>
      <c r="U340" s="2"/>
      <c r="V340" s="2"/>
      <c r="W340" s="2"/>
      <c r="X340" s="2"/>
      <c r="Y340" s="2"/>
      <c r="Z340" s="2"/>
    </row>
    <row r="341" spans="1:26" ht="15.75" customHeight="1">
      <c r="A341" s="72"/>
      <c r="B341" s="72"/>
      <c r="C341" s="72"/>
      <c r="D341" s="72"/>
      <c r="E341" s="72"/>
      <c r="F341" s="48"/>
      <c r="G341" s="48"/>
      <c r="H341" s="48"/>
      <c r="I341" s="48"/>
      <c r="J341" s="48"/>
      <c r="K341" s="48"/>
      <c r="L341" s="48"/>
      <c r="M341" s="48"/>
      <c r="N341" s="48"/>
      <c r="O341" s="48"/>
      <c r="P341" s="2"/>
      <c r="Q341" s="2"/>
      <c r="R341" s="2"/>
      <c r="S341" s="2"/>
      <c r="T341" s="2"/>
      <c r="U341" s="2"/>
      <c r="V341" s="2"/>
      <c r="W341" s="2"/>
      <c r="X341" s="2"/>
      <c r="Y341" s="2"/>
      <c r="Z341" s="2"/>
    </row>
    <row r="342" spans="1:26" ht="15.75" customHeight="1">
      <c r="A342" s="199" t="s">
        <v>235</v>
      </c>
      <c r="B342" s="200"/>
      <c r="C342" s="72"/>
      <c r="D342" s="72"/>
      <c r="E342" s="72"/>
      <c r="F342" s="48"/>
      <c r="G342" s="48"/>
      <c r="H342" s="48"/>
      <c r="I342" s="48"/>
      <c r="J342" s="48"/>
      <c r="K342" s="48"/>
      <c r="L342" s="48"/>
      <c r="M342" s="48"/>
      <c r="N342" s="48"/>
      <c r="O342" s="48"/>
      <c r="P342" s="2"/>
      <c r="Q342" s="2"/>
      <c r="R342" s="2"/>
      <c r="S342" s="2"/>
      <c r="T342" s="2"/>
      <c r="U342" s="2"/>
      <c r="V342" s="2"/>
      <c r="W342" s="2"/>
      <c r="X342" s="2"/>
      <c r="Y342" s="2"/>
      <c r="Z342" s="2"/>
    </row>
    <row r="343" spans="1:26" ht="15.75" customHeight="1">
      <c r="A343" s="48"/>
      <c r="B343" s="48"/>
      <c r="C343" s="48"/>
      <c r="D343" s="48"/>
      <c r="E343" s="48"/>
      <c r="F343" s="48"/>
      <c r="G343" s="48"/>
      <c r="H343" s="48"/>
      <c r="I343" s="48"/>
      <c r="J343" s="48"/>
      <c r="K343" s="48"/>
      <c r="L343" s="48"/>
      <c r="M343" s="48"/>
      <c r="N343" s="48"/>
      <c r="O343" s="48"/>
      <c r="P343" s="2"/>
      <c r="Q343" s="2"/>
      <c r="R343" s="2"/>
      <c r="S343" s="2"/>
      <c r="T343" s="2"/>
      <c r="U343" s="2"/>
      <c r="V343" s="2"/>
      <c r="W343" s="2"/>
      <c r="X343" s="2"/>
      <c r="Y343" s="2"/>
      <c r="Z343" s="2"/>
    </row>
    <row r="344" spans="1:26" ht="15.75" customHeight="1">
      <c r="A344" s="199" t="s">
        <v>235</v>
      </c>
      <c r="B344" s="200"/>
      <c r="C344" s="72"/>
      <c r="D344" s="72"/>
      <c r="E344" s="72"/>
      <c r="F344" s="48"/>
      <c r="G344" s="48"/>
      <c r="H344" s="48"/>
      <c r="I344" s="48"/>
      <c r="J344" s="48"/>
      <c r="K344" s="48"/>
      <c r="L344" s="48"/>
      <c r="M344" s="48"/>
      <c r="N344" s="48"/>
      <c r="O344" s="48"/>
      <c r="P344" s="2"/>
      <c r="Q344" s="2"/>
      <c r="R344" s="2"/>
      <c r="S344" s="2"/>
      <c r="T344" s="2"/>
      <c r="U344" s="2"/>
      <c r="V344" s="2"/>
      <c r="W344" s="2"/>
      <c r="X344" s="2"/>
      <c r="Y344" s="2"/>
      <c r="Z344" s="2"/>
    </row>
    <row r="345" spans="1:26" ht="15.75" customHeight="1">
      <c r="A345" s="48"/>
      <c r="B345" s="48"/>
      <c r="C345" s="48"/>
      <c r="D345" s="48"/>
      <c r="E345" s="48"/>
      <c r="F345" s="48"/>
      <c r="G345" s="48"/>
      <c r="H345" s="48"/>
      <c r="I345" s="48"/>
      <c r="J345" s="48"/>
      <c r="K345" s="48"/>
      <c r="L345" s="48"/>
      <c r="M345" s="48"/>
      <c r="N345" s="48"/>
      <c r="O345" s="48"/>
      <c r="P345" s="2"/>
      <c r="Q345" s="2"/>
      <c r="R345" s="2"/>
      <c r="S345" s="2"/>
      <c r="T345" s="2"/>
      <c r="U345" s="2"/>
      <c r="V345" s="2"/>
      <c r="W345" s="2"/>
      <c r="X345" s="2"/>
      <c r="Y345" s="2"/>
      <c r="Z345" s="2"/>
    </row>
    <row r="346" spans="1:26" ht="15.75" customHeight="1">
      <c r="A346" s="48"/>
      <c r="B346" s="48"/>
      <c r="C346" s="48"/>
      <c r="D346" s="48"/>
      <c r="E346" s="48"/>
      <c r="F346" s="48"/>
      <c r="G346" s="48"/>
      <c r="H346" s="48"/>
      <c r="I346" s="48"/>
      <c r="J346" s="48"/>
      <c r="K346" s="48"/>
      <c r="L346" s="48"/>
      <c r="M346" s="48"/>
      <c r="N346" s="48"/>
      <c r="O346" s="48"/>
      <c r="P346" s="2"/>
      <c r="Q346" s="2"/>
      <c r="R346" s="2"/>
      <c r="S346" s="2"/>
      <c r="T346" s="2"/>
      <c r="U346" s="2"/>
      <c r="V346" s="2"/>
      <c r="W346" s="2"/>
      <c r="X346" s="2"/>
      <c r="Y346" s="2"/>
      <c r="Z346" s="2"/>
    </row>
    <row r="347" spans="1:26" ht="15.75" customHeight="1">
      <c r="A347" s="48"/>
      <c r="B347" s="48"/>
      <c r="C347" s="48"/>
      <c r="D347" s="48"/>
      <c r="E347" s="48"/>
      <c r="F347" s="48"/>
      <c r="G347" s="48"/>
      <c r="H347" s="48"/>
      <c r="I347" s="48"/>
      <c r="J347" s="48"/>
      <c r="K347" s="48"/>
      <c r="L347" s="48"/>
      <c r="M347" s="48"/>
      <c r="N347" s="48"/>
      <c r="O347" s="48"/>
      <c r="P347" s="2"/>
      <c r="Q347" s="2"/>
      <c r="R347" s="2"/>
      <c r="S347" s="2"/>
      <c r="T347" s="2"/>
      <c r="U347" s="2"/>
      <c r="V347" s="2"/>
      <c r="W347" s="2"/>
      <c r="X347" s="2"/>
      <c r="Y347" s="2"/>
      <c r="Z347" s="2"/>
    </row>
    <row r="348" spans="1:26" ht="15.75" customHeight="1">
      <c r="A348" s="48"/>
      <c r="B348" s="48"/>
      <c r="C348" s="48"/>
      <c r="D348" s="48"/>
      <c r="E348" s="48"/>
      <c r="F348" s="48"/>
      <c r="G348" s="48"/>
      <c r="H348" s="48"/>
      <c r="I348" s="48"/>
      <c r="J348" s="48"/>
      <c r="K348" s="48"/>
      <c r="L348" s="48"/>
      <c r="M348" s="48"/>
      <c r="N348" s="48"/>
      <c r="O348" s="48"/>
      <c r="P348" s="2"/>
      <c r="Q348" s="2"/>
      <c r="R348" s="2"/>
      <c r="S348" s="2"/>
      <c r="T348" s="2"/>
      <c r="U348" s="2"/>
      <c r="V348" s="2"/>
      <c r="W348" s="2"/>
      <c r="X348" s="2"/>
      <c r="Y348" s="2"/>
      <c r="Z348" s="2"/>
    </row>
    <row r="349" spans="1:26" ht="15.75" customHeight="1">
      <c r="A349" s="48"/>
      <c r="B349" s="48"/>
      <c r="C349" s="48"/>
      <c r="D349" s="48"/>
      <c r="E349" s="48"/>
      <c r="F349" s="48"/>
      <c r="G349" s="48"/>
      <c r="H349" s="48"/>
      <c r="I349" s="48"/>
      <c r="J349" s="48"/>
      <c r="K349" s="48"/>
      <c r="L349" s="48"/>
      <c r="M349" s="48"/>
      <c r="N349" s="48"/>
      <c r="O349" s="48"/>
      <c r="P349" s="2"/>
      <c r="Q349" s="2"/>
      <c r="R349" s="2"/>
      <c r="S349" s="2"/>
      <c r="T349" s="2"/>
      <c r="U349" s="2"/>
      <c r="V349" s="2"/>
      <c r="W349" s="2"/>
      <c r="X349" s="2"/>
      <c r="Y349" s="2"/>
      <c r="Z349" s="2"/>
    </row>
    <row r="350" spans="1:26" ht="15.75" customHeight="1">
      <c r="A350" s="48"/>
      <c r="B350" s="48"/>
      <c r="C350" s="48"/>
      <c r="D350" s="48"/>
      <c r="E350" s="48"/>
      <c r="F350" s="48"/>
      <c r="G350" s="48"/>
      <c r="H350" s="48"/>
      <c r="I350" s="48"/>
      <c r="J350" s="48"/>
      <c r="K350" s="48"/>
      <c r="L350" s="48"/>
      <c r="M350" s="48"/>
      <c r="N350" s="48"/>
      <c r="O350" s="48"/>
      <c r="P350" s="2"/>
      <c r="Q350" s="2"/>
      <c r="R350" s="2"/>
      <c r="S350" s="2"/>
      <c r="T350" s="2"/>
      <c r="U350" s="2"/>
      <c r="V350" s="2"/>
      <c r="W350" s="2"/>
      <c r="X350" s="2"/>
      <c r="Y350" s="2"/>
      <c r="Z350" s="2"/>
    </row>
    <row r="351" spans="1:26" ht="15.75" customHeight="1">
      <c r="A351" s="48"/>
      <c r="B351" s="48"/>
      <c r="C351" s="48"/>
      <c r="D351" s="48"/>
      <c r="E351" s="48"/>
      <c r="F351" s="48"/>
      <c r="G351" s="48"/>
      <c r="H351" s="48"/>
      <c r="I351" s="48"/>
      <c r="J351" s="48"/>
      <c r="K351" s="48"/>
      <c r="L351" s="48"/>
      <c r="M351" s="48"/>
      <c r="N351" s="48"/>
      <c r="O351" s="48"/>
      <c r="P351" s="2"/>
      <c r="Q351" s="2"/>
      <c r="R351" s="2"/>
      <c r="S351" s="2"/>
      <c r="T351" s="2"/>
      <c r="U351" s="2"/>
      <c r="V351" s="2"/>
      <c r="W351" s="2"/>
      <c r="X351" s="2"/>
      <c r="Y351" s="2"/>
      <c r="Z351" s="2"/>
    </row>
    <row r="352" spans="1:26" ht="15.75" customHeight="1">
      <c r="A352" s="48"/>
      <c r="B352" s="48"/>
      <c r="C352" s="48"/>
      <c r="D352" s="48"/>
      <c r="E352" s="48"/>
      <c r="F352" s="48"/>
      <c r="G352" s="48"/>
      <c r="H352" s="48"/>
      <c r="I352" s="48"/>
      <c r="J352" s="48"/>
      <c r="K352" s="48"/>
      <c r="L352" s="48"/>
      <c r="M352" s="48"/>
      <c r="N352" s="48"/>
      <c r="O352" s="48"/>
      <c r="P352" s="2"/>
      <c r="Q352" s="2"/>
      <c r="R352" s="2"/>
      <c r="S352" s="2"/>
      <c r="T352" s="2"/>
      <c r="U352" s="2"/>
      <c r="V352" s="2"/>
      <c r="W352" s="2"/>
      <c r="X352" s="2"/>
      <c r="Y352" s="2"/>
      <c r="Z352" s="2"/>
    </row>
    <row r="353" spans="1:26" ht="15.75" customHeight="1">
      <c r="A353" s="48"/>
      <c r="B353" s="48"/>
      <c r="C353" s="48"/>
      <c r="D353" s="48"/>
      <c r="E353" s="48"/>
      <c r="F353" s="48"/>
      <c r="G353" s="48"/>
      <c r="H353" s="48"/>
      <c r="I353" s="48"/>
      <c r="J353" s="48"/>
      <c r="K353" s="48"/>
      <c r="L353" s="48"/>
      <c r="M353" s="48"/>
      <c r="N353" s="48"/>
      <c r="O353" s="48"/>
      <c r="P353" s="2"/>
      <c r="Q353" s="2"/>
      <c r="R353" s="2"/>
      <c r="S353" s="2"/>
      <c r="T353" s="2"/>
      <c r="U353" s="2"/>
      <c r="V353" s="2"/>
      <c r="W353" s="2"/>
      <c r="X353" s="2"/>
      <c r="Y353" s="2"/>
      <c r="Z353" s="2"/>
    </row>
    <row r="354" spans="1:26" ht="15.75" customHeight="1">
      <c r="A354" s="48"/>
      <c r="B354" s="48"/>
      <c r="C354" s="48"/>
      <c r="D354" s="48"/>
      <c r="E354" s="48"/>
      <c r="F354" s="48"/>
      <c r="G354" s="48"/>
      <c r="H354" s="48"/>
      <c r="I354" s="48"/>
      <c r="J354" s="48"/>
      <c r="K354" s="48"/>
      <c r="L354" s="48"/>
      <c r="M354" s="48"/>
      <c r="N354" s="48"/>
      <c r="O354" s="48"/>
      <c r="P354" s="2"/>
      <c r="Q354" s="2"/>
      <c r="R354" s="2"/>
      <c r="S354" s="2"/>
      <c r="T354" s="2"/>
      <c r="U354" s="2"/>
      <c r="V354" s="2"/>
      <c r="W354" s="2"/>
      <c r="X354" s="2"/>
      <c r="Y354" s="2"/>
      <c r="Z354" s="2"/>
    </row>
    <row r="355" spans="1:26" ht="15.75" customHeight="1">
      <c r="A355" s="48"/>
      <c r="B355" s="48"/>
      <c r="C355" s="48"/>
      <c r="D355" s="48"/>
      <c r="E355" s="48"/>
      <c r="F355" s="48"/>
      <c r="G355" s="48"/>
      <c r="H355" s="48"/>
      <c r="I355" s="48"/>
      <c r="J355" s="48"/>
      <c r="K355" s="48"/>
      <c r="L355" s="48"/>
      <c r="M355" s="48"/>
      <c r="N355" s="48"/>
      <c r="O355" s="48"/>
      <c r="P355" s="2"/>
      <c r="Q355" s="2"/>
      <c r="R355" s="2"/>
      <c r="S355" s="2"/>
      <c r="T355" s="2"/>
      <c r="U355" s="2"/>
      <c r="V355" s="2"/>
      <c r="W355" s="2"/>
      <c r="X355" s="2"/>
      <c r="Y355" s="2"/>
      <c r="Z355" s="2"/>
    </row>
    <row r="356" spans="1:26" ht="15.75" customHeight="1">
      <c r="A356" s="48"/>
      <c r="B356" s="48"/>
      <c r="C356" s="48"/>
      <c r="D356" s="48"/>
      <c r="E356" s="48"/>
      <c r="F356" s="48"/>
      <c r="G356" s="48"/>
      <c r="H356" s="48"/>
      <c r="I356" s="48"/>
      <c r="J356" s="48"/>
      <c r="K356" s="48"/>
      <c r="L356" s="48"/>
      <c r="M356" s="48"/>
      <c r="N356" s="48"/>
      <c r="O356" s="48"/>
      <c r="P356" s="2"/>
      <c r="Q356" s="2"/>
      <c r="R356" s="2"/>
      <c r="S356" s="2"/>
      <c r="T356" s="2"/>
      <c r="U356" s="2"/>
      <c r="V356" s="2"/>
      <c r="W356" s="2"/>
      <c r="X356" s="2"/>
      <c r="Y356" s="2"/>
      <c r="Z356" s="2"/>
    </row>
    <row r="357" spans="1:26" ht="15.75" customHeight="1">
      <c r="A357" s="48"/>
      <c r="B357" s="48"/>
      <c r="C357" s="48"/>
      <c r="D357" s="48"/>
      <c r="E357" s="48"/>
      <c r="F357" s="48"/>
      <c r="G357" s="48"/>
      <c r="H357" s="48"/>
      <c r="I357" s="48"/>
      <c r="J357" s="48"/>
      <c r="K357" s="48"/>
      <c r="L357" s="48"/>
      <c r="M357" s="48"/>
      <c r="N357" s="48"/>
      <c r="O357" s="48"/>
      <c r="P357" s="2"/>
      <c r="Q357" s="2"/>
      <c r="R357" s="2"/>
      <c r="S357" s="2"/>
      <c r="T357" s="2"/>
      <c r="U357" s="2"/>
      <c r="V357" s="2"/>
      <c r="W357" s="2"/>
      <c r="X357" s="2"/>
      <c r="Y357" s="2"/>
      <c r="Z357" s="2"/>
    </row>
    <row r="358" spans="1:26" ht="15.75" customHeight="1">
      <c r="A358" s="48"/>
      <c r="B358" s="48"/>
      <c r="C358" s="48"/>
      <c r="D358" s="48"/>
      <c r="E358" s="48"/>
      <c r="F358" s="48"/>
      <c r="G358" s="48"/>
      <c r="H358" s="48"/>
      <c r="I358" s="48"/>
      <c r="J358" s="48"/>
      <c r="K358" s="48"/>
      <c r="L358" s="48"/>
      <c r="M358" s="48"/>
      <c r="N358" s="48"/>
      <c r="O358" s="48"/>
      <c r="P358" s="2"/>
      <c r="Q358" s="2"/>
      <c r="R358" s="2"/>
      <c r="S358" s="2"/>
      <c r="T358" s="2"/>
      <c r="U358" s="2"/>
      <c r="V358" s="2"/>
      <c r="W358" s="2"/>
      <c r="X358" s="2"/>
      <c r="Y358" s="2"/>
      <c r="Z358" s="2"/>
    </row>
    <row r="359" spans="1:26" ht="15.75" customHeight="1">
      <c r="A359" s="48"/>
      <c r="B359" s="48"/>
      <c r="C359" s="48"/>
      <c r="D359" s="48"/>
      <c r="E359" s="48"/>
      <c r="F359" s="48"/>
      <c r="G359" s="48"/>
      <c r="H359" s="48"/>
      <c r="I359" s="48"/>
      <c r="J359" s="48"/>
      <c r="K359" s="48"/>
      <c r="L359" s="48"/>
      <c r="M359" s="48"/>
      <c r="N359" s="48"/>
      <c r="O359" s="48"/>
      <c r="P359" s="2"/>
      <c r="Q359" s="2"/>
      <c r="R359" s="2"/>
      <c r="S359" s="2"/>
      <c r="T359" s="2"/>
      <c r="U359" s="2"/>
      <c r="V359" s="2"/>
      <c r="W359" s="2"/>
      <c r="X359" s="2"/>
      <c r="Y359" s="2"/>
      <c r="Z359" s="2"/>
    </row>
    <row r="360" spans="1:26" ht="15.75" customHeight="1">
      <c r="A360" s="48"/>
      <c r="B360" s="48"/>
      <c r="C360" s="48"/>
      <c r="D360" s="48"/>
      <c r="E360" s="48"/>
      <c r="F360" s="48"/>
      <c r="G360" s="48"/>
      <c r="H360" s="48"/>
      <c r="I360" s="48"/>
      <c r="J360" s="48"/>
      <c r="K360" s="48"/>
      <c r="L360" s="48"/>
      <c r="M360" s="48"/>
      <c r="N360" s="48"/>
      <c r="O360" s="48"/>
      <c r="P360" s="2"/>
      <c r="Q360" s="2"/>
      <c r="R360" s="2"/>
      <c r="S360" s="2"/>
      <c r="T360" s="2"/>
      <c r="U360" s="2"/>
      <c r="V360" s="2"/>
      <c r="W360" s="2"/>
      <c r="X360" s="2"/>
      <c r="Y360" s="2"/>
      <c r="Z360" s="2"/>
    </row>
    <row r="361" spans="1:26" ht="15.75" customHeight="1">
      <c r="A361" s="48"/>
      <c r="B361" s="48"/>
      <c r="C361" s="48"/>
      <c r="D361" s="48"/>
      <c r="E361" s="48"/>
      <c r="F361" s="48"/>
      <c r="G361" s="48"/>
      <c r="H361" s="48"/>
      <c r="I361" s="48"/>
      <c r="J361" s="48"/>
      <c r="K361" s="48"/>
      <c r="L361" s="48"/>
      <c r="M361" s="48"/>
      <c r="N361" s="48"/>
      <c r="O361" s="48"/>
      <c r="P361" s="2"/>
      <c r="Q361" s="2"/>
      <c r="R361" s="2"/>
      <c r="S361" s="2"/>
      <c r="T361" s="2"/>
      <c r="U361" s="2"/>
      <c r="V361" s="2"/>
      <c r="W361" s="2"/>
      <c r="X361" s="2"/>
      <c r="Y361" s="2"/>
      <c r="Z361" s="2"/>
    </row>
    <row r="362" spans="1:26" ht="15.75" customHeight="1">
      <c r="A362" s="48"/>
      <c r="B362" s="48"/>
      <c r="C362" s="48"/>
      <c r="D362" s="48"/>
      <c r="E362" s="48"/>
      <c r="F362" s="48"/>
      <c r="G362" s="48"/>
      <c r="H362" s="48"/>
      <c r="I362" s="48"/>
      <c r="J362" s="48"/>
      <c r="K362" s="48"/>
      <c r="L362" s="48"/>
      <c r="M362" s="48"/>
      <c r="N362" s="48"/>
      <c r="O362" s="48"/>
      <c r="P362" s="2"/>
      <c r="Q362" s="2"/>
      <c r="R362" s="2"/>
      <c r="S362" s="2"/>
      <c r="T362" s="2"/>
      <c r="U362" s="2"/>
      <c r="V362" s="2"/>
      <c r="W362" s="2"/>
      <c r="X362" s="2"/>
      <c r="Y362" s="2"/>
      <c r="Z362" s="2"/>
    </row>
    <row r="363" spans="1:26" ht="15.75" customHeight="1">
      <c r="A363" s="48"/>
      <c r="B363" s="48"/>
      <c r="C363" s="48"/>
      <c r="D363" s="48"/>
      <c r="E363" s="48"/>
      <c r="F363" s="48"/>
      <c r="G363" s="48"/>
      <c r="H363" s="48"/>
      <c r="I363" s="48"/>
      <c r="J363" s="48"/>
      <c r="K363" s="48"/>
      <c r="L363" s="48"/>
      <c r="M363" s="48"/>
      <c r="N363" s="48"/>
      <c r="O363" s="48"/>
      <c r="P363" s="2"/>
      <c r="Q363" s="2"/>
      <c r="R363" s="2"/>
      <c r="S363" s="2"/>
      <c r="T363" s="2"/>
      <c r="U363" s="2"/>
      <c r="V363" s="2"/>
      <c r="W363" s="2"/>
      <c r="X363" s="2"/>
      <c r="Y363" s="2"/>
      <c r="Z363" s="2"/>
    </row>
    <row r="364" spans="1:26" ht="15.75" customHeight="1">
      <c r="A364" s="48"/>
      <c r="B364" s="48"/>
      <c r="C364" s="48"/>
      <c r="D364" s="48"/>
      <c r="E364" s="48"/>
      <c r="F364" s="48"/>
      <c r="G364" s="48"/>
      <c r="H364" s="48"/>
      <c r="I364" s="48"/>
      <c r="J364" s="48"/>
      <c r="K364" s="48"/>
      <c r="L364" s="48"/>
      <c r="M364" s="48"/>
      <c r="N364" s="48"/>
      <c r="O364" s="48"/>
      <c r="P364" s="2"/>
      <c r="Q364" s="2"/>
      <c r="R364" s="2"/>
      <c r="S364" s="2"/>
      <c r="T364" s="2"/>
      <c r="U364" s="2"/>
      <c r="V364" s="2"/>
      <c r="W364" s="2"/>
      <c r="X364" s="2"/>
      <c r="Y364" s="2"/>
      <c r="Z364" s="2"/>
    </row>
    <row r="365" spans="1:26" ht="15.75" customHeight="1">
      <c r="A365" s="48"/>
      <c r="B365" s="48"/>
      <c r="C365" s="48"/>
      <c r="D365" s="48"/>
      <c r="E365" s="48"/>
      <c r="F365" s="48"/>
      <c r="G365" s="48"/>
      <c r="H365" s="48"/>
      <c r="I365" s="48"/>
      <c r="J365" s="48"/>
      <c r="K365" s="48"/>
      <c r="L365" s="48"/>
      <c r="M365" s="48"/>
      <c r="N365" s="48"/>
      <c r="O365" s="48"/>
      <c r="P365" s="2"/>
      <c r="Q365" s="2"/>
      <c r="R365" s="2"/>
      <c r="S365" s="2"/>
      <c r="T365" s="2"/>
      <c r="U365" s="2"/>
      <c r="V365" s="2"/>
      <c r="W365" s="2"/>
      <c r="X365" s="2"/>
      <c r="Y365" s="2"/>
      <c r="Z365" s="2"/>
    </row>
    <row r="366" spans="1:26" ht="15.75" customHeight="1">
      <c r="A366" s="48"/>
      <c r="B366" s="48"/>
      <c r="C366" s="48"/>
      <c r="D366" s="48"/>
      <c r="E366" s="48"/>
      <c r="F366" s="48"/>
      <c r="G366" s="48"/>
      <c r="H366" s="48"/>
      <c r="I366" s="48"/>
      <c r="J366" s="48"/>
      <c r="K366" s="48"/>
      <c r="L366" s="48"/>
      <c r="M366" s="48"/>
      <c r="N366" s="48"/>
      <c r="O366" s="48"/>
      <c r="P366" s="2"/>
      <c r="Q366" s="2"/>
      <c r="R366" s="2"/>
      <c r="S366" s="2"/>
      <c r="T366" s="2"/>
      <c r="U366" s="2"/>
      <c r="V366" s="2"/>
      <c r="W366" s="2"/>
      <c r="X366" s="2"/>
      <c r="Y366" s="2"/>
      <c r="Z366" s="2"/>
    </row>
    <row r="367" spans="1:26"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sheetProtection algorithmName="SHA-512" hashValue="WFinJ9drZhe9UMHOk7RDnM6QGvX14gIXCjgDZdvOM5gHOGRUHQOP979Jg+06U08u3AvP+wk5+yKKf1Lj1f9OGw==" saltValue="Y8Fv/WiTTZ1fHoOSJMWGaQ==" spinCount="100000" sheet="1" objects="1" scenarios="1" formatCells="0" formatColumns="0" formatRows="0" sort="0" autoFilter="0" pivotTables="0"/>
  <mergeCells count="126">
    <mergeCell ref="F290:H290"/>
    <mergeCell ref="A304:D304"/>
    <mergeCell ref="A305:B305"/>
    <mergeCell ref="C305:D305"/>
    <mergeCell ref="C306:D306"/>
    <mergeCell ref="A310:B310"/>
    <mergeCell ref="A313:D313"/>
    <mergeCell ref="A328:C328"/>
    <mergeCell ref="A331:C331"/>
    <mergeCell ref="A326:A327"/>
    <mergeCell ref="F247:H247"/>
    <mergeCell ref="B248:C248"/>
    <mergeCell ref="B256:C256"/>
    <mergeCell ref="A257:B257"/>
    <mergeCell ref="A261:D261"/>
    <mergeCell ref="C262:D262"/>
    <mergeCell ref="C263:D263"/>
    <mergeCell ref="C264:D264"/>
    <mergeCell ref="A265:B265"/>
    <mergeCell ref="C265:D265"/>
    <mergeCell ref="A75:B75"/>
    <mergeCell ref="A86:B86"/>
    <mergeCell ref="A88:D88"/>
    <mergeCell ref="C266:D266"/>
    <mergeCell ref="A266:B266"/>
    <mergeCell ref="A271:D271"/>
    <mergeCell ref="C272:D272"/>
    <mergeCell ref="A42:C42"/>
    <mergeCell ref="A52:B52"/>
    <mergeCell ref="A54:C54"/>
    <mergeCell ref="A64:B64"/>
    <mergeCell ref="A66:C66"/>
    <mergeCell ref="A77:C77"/>
    <mergeCell ref="C217:D217"/>
    <mergeCell ref="C218:D218"/>
    <mergeCell ref="C219:D219"/>
    <mergeCell ref="A212:B212"/>
    <mergeCell ref="C212:D212"/>
    <mergeCell ref="A215:D215"/>
    <mergeCell ref="A216:B216"/>
    <mergeCell ref="C216:D216"/>
    <mergeCell ref="A150:B150"/>
    <mergeCell ref="A152:D152"/>
    <mergeCell ref="A162:D162"/>
    <mergeCell ref="A33:E33"/>
    <mergeCell ref="A34:D34"/>
    <mergeCell ref="A35:D35"/>
    <mergeCell ref="A36:D36"/>
    <mergeCell ref="A37:D37"/>
    <mergeCell ref="A38:D38"/>
    <mergeCell ref="A39:D39"/>
    <mergeCell ref="A40:E40"/>
    <mergeCell ref="A41:C41"/>
    <mergeCell ref="A22:D22"/>
    <mergeCell ref="A23:D23"/>
    <mergeCell ref="A24:D24"/>
    <mergeCell ref="A25:D25"/>
    <mergeCell ref="A26:D26"/>
    <mergeCell ref="A28:C28"/>
    <mergeCell ref="A29:C29"/>
    <mergeCell ref="A30:C30"/>
    <mergeCell ref="A31:C31"/>
    <mergeCell ref="B14:C14"/>
    <mergeCell ref="D14:E14"/>
    <mergeCell ref="B15:C15"/>
    <mergeCell ref="D15:E15"/>
    <mergeCell ref="D16:E16"/>
    <mergeCell ref="B16:C16"/>
    <mergeCell ref="B17:C17"/>
    <mergeCell ref="D17:E17"/>
    <mergeCell ref="A19:E19"/>
    <mergeCell ref="A2:E2"/>
    <mergeCell ref="A3:E3"/>
    <mergeCell ref="A5:E5"/>
    <mergeCell ref="A6:B6"/>
    <mergeCell ref="C6:E6"/>
    <mergeCell ref="A7:E8"/>
    <mergeCell ref="B10:E10"/>
    <mergeCell ref="B11:E11"/>
    <mergeCell ref="A13:E13"/>
    <mergeCell ref="A207:B207"/>
    <mergeCell ref="C207:D207"/>
    <mergeCell ref="C208:D208"/>
    <mergeCell ref="C209:D209"/>
    <mergeCell ref="C210:D210"/>
    <mergeCell ref="A211:B211"/>
    <mergeCell ref="C211:D211"/>
    <mergeCell ref="A344:B344"/>
    <mergeCell ref="C307:D307"/>
    <mergeCell ref="C308:D308"/>
    <mergeCell ref="C309:D309"/>
    <mergeCell ref="C310:D310"/>
    <mergeCell ref="B278:C278"/>
    <mergeCell ref="B290:C290"/>
    <mergeCell ref="A342:B342"/>
    <mergeCell ref="A220:B220"/>
    <mergeCell ref="C220:D220"/>
    <mergeCell ref="A221:B221"/>
    <mergeCell ref="C221:D221"/>
    <mergeCell ref="A234:D234"/>
    <mergeCell ref="A246:D246"/>
    <mergeCell ref="A223:C223"/>
    <mergeCell ref="A89:D89"/>
    <mergeCell ref="A100:D100"/>
    <mergeCell ref="A101:D101"/>
    <mergeCell ref="A102:D102"/>
    <mergeCell ref="A99:B99"/>
    <mergeCell ref="A112:B112"/>
    <mergeCell ref="A196:C196"/>
    <mergeCell ref="A204:B204"/>
    <mergeCell ref="A206:D206"/>
    <mergeCell ref="A184:B184"/>
    <mergeCell ref="A186:C186"/>
    <mergeCell ref="A194:B194"/>
    <mergeCell ref="A114:D114"/>
    <mergeCell ref="A120:B120"/>
    <mergeCell ref="A122:D122"/>
    <mergeCell ref="A128:B128"/>
    <mergeCell ref="A130:D130"/>
    <mergeCell ref="A134:B134"/>
    <mergeCell ref="A136:D136"/>
    <mergeCell ref="A140:B140"/>
    <mergeCell ref="A142:D142"/>
    <mergeCell ref="A160:B160"/>
    <mergeCell ref="A172:B172"/>
    <mergeCell ref="A174:D174"/>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 footer="0"/>
  <pageSetup paperSize="9" fitToHeight="0" orientation="portrait"/>
  <tableParts count="2">
    <tablePart r:id="rId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9">
    <tabColor rgb="FF8DB3E2"/>
    <pageSetUpPr fitToPage="1"/>
  </sheetPr>
  <dimension ref="A1:Z1000"/>
  <sheetViews>
    <sheetView showGridLines="0" topLeftCell="A5" workbookViewId="0">
      <selection activeCell="D17" sqref="D17:E17"/>
    </sheetView>
  </sheetViews>
  <sheetFormatPr defaultColWidth="14.42578125" defaultRowHeight="15" customHeight="1"/>
  <cols>
    <col min="1" max="1" width="30.7109375" customWidth="1"/>
    <col min="2" max="2" width="34.42578125" customWidth="1"/>
    <col min="3" max="4" width="31.5703125" customWidth="1"/>
    <col min="5" max="5" width="33.7109375" customWidth="1"/>
    <col min="6" max="6" width="18.140625" customWidth="1"/>
    <col min="7" max="10" width="9.140625" customWidth="1"/>
    <col min="11" max="26" width="8.7109375" customWidth="1"/>
  </cols>
  <sheetData>
    <row r="1" spans="1:26">
      <c r="A1" s="1"/>
      <c r="B1" s="2"/>
      <c r="C1" s="2"/>
      <c r="D1" s="2"/>
      <c r="E1" s="2"/>
      <c r="F1" s="2"/>
      <c r="G1" s="2"/>
      <c r="H1" s="2"/>
      <c r="I1" s="2"/>
      <c r="J1" s="2"/>
      <c r="K1" s="2"/>
      <c r="L1" s="2"/>
      <c r="M1" s="2"/>
      <c r="N1" s="2"/>
      <c r="O1" s="2"/>
      <c r="P1" s="2"/>
      <c r="Q1" s="2"/>
      <c r="R1" s="2"/>
      <c r="S1" s="2"/>
      <c r="T1" s="2"/>
      <c r="U1" s="2"/>
      <c r="V1" s="2"/>
      <c r="W1" s="2"/>
      <c r="X1" s="2"/>
      <c r="Y1" s="2"/>
      <c r="Z1" s="2"/>
    </row>
    <row r="2" spans="1:26" ht="48" customHeight="1">
      <c r="A2" s="207" t="s">
        <v>301</v>
      </c>
      <c r="B2" s="183"/>
      <c r="C2" s="183"/>
      <c r="D2" s="183"/>
      <c r="E2" s="180"/>
      <c r="F2" s="3"/>
      <c r="G2" s="3"/>
      <c r="H2" s="3"/>
      <c r="I2" s="3"/>
      <c r="J2" s="2"/>
      <c r="K2" s="2"/>
      <c r="L2" s="2"/>
      <c r="M2" s="2"/>
      <c r="N2" s="2"/>
      <c r="O2" s="2"/>
      <c r="P2" s="2"/>
      <c r="Q2" s="2"/>
      <c r="R2" s="2"/>
      <c r="S2" s="2"/>
      <c r="T2" s="2"/>
      <c r="U2" s="2"/>
      <c r="V2" s="2"/>
      <c r="W2" s="2"/>
      <c r="X2" s="2"/>
      <c r="Y2" s="2"/>
      <c r="Z2" s="2"/>
    </row>
    <row r="3" spans="1:26" ht="21.75" customHeight="1">
      <c r="A3" s="179" t="s">
        <v>1</v>
      </c>
      <c r="B3" s="183"/>
      <c r="C3" s="183"/>
      <c r="D3" s="183"/>
      <c r="E3" s="180"/>
      <c r="F3" s="2"/>
      <c r="G3" s="2"/>
      <c r="H3" s="2"/>
      <c r="I3" s="2"/>
      <c r="J3" s="2"/>
      <c r="K3" s="2"/>
      <c r="L3" s="2"/>
      <c r="M3" s="2"/>
      <c r="N3" s="2"/>
      <c r="O3" s="2"/>
      <c r="P3" s="2"/>
      <c r="Q3" s="2"/>
      <c r="R3" s="2"/>
      <c r="S3" s="2"/>
      <c r="T3" s="2"/>
      <c r="U3" s="2"/>
      <c r="V3" s="2"/>
      <c r="W3" s="2"/>
      <c r="X3" s="2"/>
      <c r="Y3" s="2"/>
      <c r="Z3" s="2"/>
    </row>
    <row r="4" spans="1:26" ht="21.75" customHeight="1">
      <c r="A4" s="4"/>
      <c r="B4" s="4"/>
      <c r="C4" s="4"/>
      <c r="D4" s="4"/>
      <c r="E4" s="4"/>
      <c r="F4" s="2"/>
      <c r="G4" s="2"/>
      <c r="H4" s="2"/>
      <c r="I4" s="2"/>
      <c r="J4" s="2"/>
      <c r="K4" s="2"/>
      <c r="L4" s="2"/>
      <c r="M4" s="2"/>
      <c r="N4" s="2"/>
      <c r="O4" s="2"/>
      <c r="P4" s="2"/>
      <c r="Q4" s="2"/>
      <c r="R4" s="2"/>
      <c r="S4" s="2"/>
      <c r="T4" s="2"/>
      <c r="U4" s="2"/>
      <c r="V4" s="2"/>
      <c r="W4" s="2"/>
      <c r="X4" s="2"/>
      <c r="Y4" s="2"/>
      <c r="Z4" s="2"/>
    </row>
    <row r="5" spans="1:26" ht="21.75" customHeight="1">
      <c r="A5" s="208" t="s">
        <v>2</v>
      </c>
      <c r="B5" s="183"/>
      <c r="C5" s="183"/>
      <c r="D5" s="183"/>
      <c r="E5" s="180"/>
      <c r="F5" s="2"/>
      <c r="G5" s="2"/>
      <c r="H5" s="2"/>
      <c r="I5" s="2"/>
      <c r="J5" s="2"/>
      <c r="K5" s="2"/>
      <c r="L5" s="2"/>
      <c r="M5" s="2"/>
      <c r="N5" s="2"/>
      <c r="O5" s="2"/>
      <c r="P5" s="2"/>
      <c r="Q5" s="2"/>
      <c r="R5" s="2"/>
      <c r="S5" s="2"/>
      <c r="T5" s="2"/>
      <c r="U5" s="2"/>
      <c r="V5" s="2"/>
      <c r="W5" s="2"/>
      <c r="X5" s="2"/>
      <c r="Y5" s="2"/>
      <c r="Z5" s="2"/>
    </row>
    <row r="6" spans="1:26" ht="21.75" customHeight="1">
      <c r="A6" s="208" t="s">
        <v>302</v>
      </c>
      <c r="B6" s="180"/>
      <c r="C6" s="232" t="s">
        <v>303</v>
      </c>
      <c r="D6" s="233"/>
      <c r="E6" s="234"/>
      <c r="F6" s="2"/>
      <c r="G6" s="2"/>
      <c r="H6" s="2"/>
      <c r="I6" s="2"/>
      <c r="J6" s="2"/>
      <c r="K6" s="2"/>
      <c r="L6" s="2"/>
      <c r="M6" s="2"/>
      <c r="N6" s="2"/>
      <c r="O6" s="2"/>
      <c r="P6" s="2"/>
      <c r="Q6" s="2"/>
      <c r="R6" s="2"/>
      <c r="S6" s="2"/>
      <c r="T6" s="2"/>
      <c r="U6" s="2"/>
      <c r="V6" s="2"/>
      <c r="W6" s="2"/>
      <c r="X6" s="2"/>
      <c r="Y6" s="2"/>
      <c r="Z6" s="2"/>
    </row>
    <row r="7" spans="1:26" ht="24" customHeight="1">
      <c r="A7" s="235" t="s">
        <v>634</v>
      </c>
      <c r="B7" s="236"/>
      <c r="C7" s="236"/>
      <c r="D7" s="236"/>
      <c r="E7" s="237"/>
      <c r="F7" s="2"/>
      <c r="G7" s="2"/>
      <c r="H7" s="2"/>
      <c r="I7" s="2"/>
      <c r="J7" s="2"/>
      <c r="K7" s="2"/>
      <c r="L7" s="2"/>
      <c r="M7" s="2"/>
      <c r="N7" s="2"/>
      <c r="O7" s="2"/>
      <c r="P7" s="2"/>
      <c r="Q7" s="2"/>
      <c r="R7" s="2"/>
      <c r="S7" s="2"/>
      <c r="T7" s="2"/>
      <c r="U7" s="2"/>
      <c r="V7" s="2"/>
      <c r="W7" s="2"/>
      <c r="X7" s="2"/>
      <c r="Y7" s="2"/>
      <c r="Z7" s="2"/>
    </row>
    <row r="8" spans="1:26" ht="66" customHeight="1">
      <c r="A8" s="238"/>
      <c r="B8" s="239"/>
      <c r="C8" s="239"/>
      <c r="D8" s="239"/>
      <c r="E8" s="240"/>
      <c r="F8" s="2"/>
      <c r="G8" s="2"/>
      <c r="H8" s="2"/>
      <c r="I8" s="2"/>
      <c r="J8" s="2"/>
      <c r="K8" s="2"/>
      <c r="L8" s="2"/>
      <c r="M8" s="2"/>
      <c r="N8" s="2"/>
      <c r="O8" s="2"/>
      <c r="P8" s="2"/>
      <c r="Q8" s="2"/>
      <c r="R8" s="2"/>
      <c r="S8" s="2"/>
      <c r="T8" s="2"/>
      <c r="U8" s="2"/>
      <c r="V8" s="2"/>
      <c r="W8" s="2"/>
      <c r="X8" s="2"/>
      <c r="Y8" s="2"/>
      <c r="Z8" s="2"/>
    </row>
    <row r="9" spans="1:26" ht="21.75" customHeight="1">
      <c r="A9" s="4"/>
      <c r="B9" s="4"/>
      <c r="C9" s="4"/>
      <c r="D9" s="4"/>
      <c r="E9" s="4"/>
      <c r="F9" s="2"/>
      <c r="G9" s="2"/>
      <c r="H9" s="2"/>
      <c r="I9" s="2"/>
      <c r="J9" s="2"/>
      <c r="K9" s="2"/>
      <c r="L9" s="2"/>
      <c r="M9" s="2"/>
      <c r="N9" s="2"/>
      <c r="O9" s="2"/>
      <c r="P9" s="2"/>
      <c r="Q9" s="2"/>
      <c r="R9" s="2"/>
      <c r="S9" s="2"/>
      <c r="T9" s="2"/>
      <c r="U9" s="2"/>
      <c r="V9" s="2"/>
      <c r="W9" s="2"/>
      <c r="X9" s="2"/>
      <c r="Y9" s="2"/>
      <c r="Z9" s="2"/>
    </row>
    <row r="10" spans="1:26" ht="28.5" customHeight="1">
      <c r="A10" s="5" t="s">
        <v>5</v>
      </c>
      <c r="B10" s="215"/>
      <c r="C10" s="242"/>
      <c r="D10" s="242"/>
      <c r="E10" s="217"/>
      <c r="F10" s="2"/>
      <c r="G10" s="2"/>
      <c r="H10" s="2"/>
      <c r="I10" s="2"/>
      <c r="J10" s="2"/>
      <c r="K10" s="2"/>
      <c r="L10" s="2"/>
      <c r="M10" s="2"/>
      <c r="N10" s="2"/>
      <c r="O10" s="2"/>
      <c r="P10" s="2"/>
      <c r="Q10" s="2"/>
      <c r="R10" s="2"/>
      <c r="S10" s="2"/>
      <c r="T10" s="2"/>
      <c r="U10" s="2"/>
      <c r="V10" s="2"/>
      <c r="W10" s="2"/>
      <c r="X10" s="2"/>
      <c r="Y10" s="2"/>
      <c r="Z10" s="2"/>
    </row>
    <row r="11" spans="1:26" ht="28.5" customHeight="1">
      <c r="A11" s="5" t="s">
        <v>6</v>
      </c>
      <c r="B11" s="215"/>
      <c r="C11" s="242"/>
      <c r="D11" s="242"/>
      <c r="E11" s="217"/>
      <c r="F11" s="2"/>
      <c r="G11" s="2"/>
      <c r="H11" s="2"/>
      <c r="I11" s="2"/>
      <c r="J11" s="2"/>
      <c r="K11" s="2"/>
      <c r="L11" s="2"/>
      <c r="M11" s="2"/>
      <c r="N11" s="2"/>
      <c r="O11" s="2"/>
      <c r="P11" s="2"/>
      <c r="Q11" s="2"/>
      <c r="R11" s="2"/>
      <c r="S11" s="2"/>
      <c r="T11" s="2"/>
      <c r="U11" s="2"/>
      <c r="V11" s="2"/>
      <c r="W11" s="2"/>
      <c r="X11" s="2"/>
      <c r="Y11" s="2"/>
      <c r="Z11" s="2"/>
    </row>
    <row r="12" spans="1:26">
      <c r="A12" s="6"/>
      <c r="B12" s="6"/>
      <c r="C12" s="6"/>
      <c r="D12" s="2"/>
      <c r="E12" s="2"/>
      <c r="F12" s="2"/>
      <c r="G12" s="2"/>
      <c r="H12" s="2"/>
      <c r="I12" s="2"/>
      <c r="J12" s="2"/>
      <c r="K12" s="2"/>
      <c r="L12" s="2"/>
      <c r="M12" s="2"/>
      <c r="N12" s="2"/>
      <c r="O12" s="2"/>
      <c r="P12" s="2"/>
      <c r="Q12" s="2"/>
      <c r="R12" s="2"/>
      <c r="S12" s="2"/>
      <c r="T12" s="2"/>
      <c r="U12" s="2"/>
      <c r="V12" s="2"/>
      <c r="W12" s="2"/>
      <c r="X12" s="2"/>
      <c r="Y12" s="2"/>
      <c r="Z12" s="2"/>
    </row>
    <row r="13" spans="1:26" ht="24" customHeight="1">
      <c r="A13" s="179" t="s">
        <v>7</v>
      </c>
      <c r="B13" s="183"/>
      <c r="C13" s="183"/>
      <c r="D13" s="183"/>
      <c r="E13" s="180"/>
      <c r="F13" s="2"/>
      <c r="G13" s="2"/>
      <c r="H13" s="2"/>
      <c r="I13" s="2"/>
      <c r="J13" s="2"/>
      <c r="K13" s="2"/>
      <c r="L13" s="2"/>
      <c r="M13" s="2"/>
      <c r="N13" s="2"/>
      <c r="O13" s="2"/>
      <c r="P13" s="2"/>
      <c r="Q13" s="2"/>
      <c r="R13" s="2"/>
      <c r="S13" s="2"/>
      <c r="T13" s="2"/>
      <c r="U13" s="2"/>
      <c r="V13" s="2"/>
      <c r="W13" s="2"/>
      <c r="X13" s="2"/>
      <c r="Y13" s="2"/>
      <c r="Z13" s="2"/>
    </row>
    <row r="14" spans="1:26" ht="24" customHeight="1">
      <c r="A14" s="7" t="s">
        <v>8</v>
      </c>
      <c r="B14" s="218" t="s">
        <v>9</v>
      </c>
      <c r="C14" s="180"/>
      <c r="D14" s="219" t="s">
        <v>10</v>
      </c>
      <c r="E14" s="217"/>
      <c r="F14" s="2"/>
      <c r="G14" s="2"/>
      <c r="H14" s="2"/>
      <c r="I14" s="2"/>
      <c r="J14" s="2"/>
      <c r="K14" s="2"/>
      <c r="L14" s="2"/>
      <c r="M14" s="2"/>
      <c r="N14" s="2"/>
      <c r="O14" s="2"/>
      <c r="P14" s="2"/>
      <c r="Q14" s="2"/>
      <c r="R14" s="2"/>
      <c r="S14" s="2"/>
      <c r="T14" s="2"/>
      <c r="U14" s="2"/>
      <c r="V14" s="2"/>
      <c r="W14" s="2"/>
      <c r="X14" s="2"/>
      <c r="Y14" s="2"/>
      <c r="Z14" s="2"/>
    </row>
    <row r="15" spans="1:26" ht="24" customHeight="1">
      <c r="A15" s="7" t="s">
        <v>11</v>
      </c>
      <c r="B15" s="218" t="s">
        <v>12</v>
      </c>
      <c r="C15" s="180"/>
      <c r="D15" s="219"/>
      <c r="E15" s="217"/>
      <c r="F15" s="2"/>
      <c r="G15" s="2"/>
      <c r="H15" s="2"/>
      <c r="I15" s="2"/>
      <c r="J15" s="2"/>
      <c r="K15" s="2"/>
      <c r="L15" s="2"/>
      <c r="M15" s="2"/>
      <c r="N15" s="2"/>
      <c r="O15" s="2"/>
      <c r="P15" s="2"/>
      <c r="Q15" s="2"/>
      <c r="R15" s="2"/>
      <c r="S15" s="2"/>
      <c r="T15" s="2"/>
      <c r="U15" s="2"/>
      <c r="V15" s="2"/>
      <c r="W15" s="2"/>
      <c r="X15" s="2"/>
      <c r="Y15" s="2"/>
      <c r="Z15" s="2"/>
    </row>
    <row r="16" spans="1:26" ht="24" customHeight="1">
      <c r="A16" s="7" t="s">
        <v>13</v>
      </c>
      <c r="B16" s="218" t="s">
        <v>14</v>
      </c>
      <c r="C16" s="180"/>
      <c r="D16" s="219" t="s">
        <v>15</v>
      </c>
      <c r="E16" s="217"/>
      <c r="F16" s="2"/>
      <c r="G16" s="2"/>
      <c r="H16" s="2"/>
      <c r="I16" s="2"/>
      <c r="J16" s="2"/>
      <c r="K16" s="2"/>
      <c r="L16" s="2"/>
      <c r="M16" s="2"/>
      <c r="N16" s="2"/>
      <c r="O16" s="2"/>
      <c r="P16" s="2"/>
      <c r="Q16" s="2"/>
      <c r="R16" s="2"/>
      <c r="S16" s="2"/>
      <c r="T16" s="2"/>
      <c r="U16" s="2"/>
      <c r="V16" s="2"/>
      <c r="W16" s="2"/>
      <c r="X16" s="2"/>
      <c r="Y16" s="2"/>
      <c r="Z16" s="2"/>
    </row>
    <row r="17" spans="1:26" ht="24" customHeight="1">
      <c r="A17" s="7" t="s">
        <v>16</v>
      </c>
      <c r="B17" s="218" t="s">
        <v>17</v>
      </c>
      <c r="C17" s="180"/>
      <c r="D17" s="220"/>
      <c r="E17" s="221"/>
      <c r="F17" s="2"/>
      <c r="G17" s="2"/>
      <c r="H17" s="2"/>
      <c r="I17" s="2"/>
      <c r="J17" s="2"/>
      <c r="K17" s="2"/>
      <c r="L17" s="2"/>
      <c r="M17" s="2"/>
      <c r="N17" s="2"/>
      <c r="O17" s="2"/>
      <c r="P17" s="2"/>
      <c r="Q17" s="2"/>
      <c r="R17" s="2"/>
      <c r="S17" s="2"/>
      <c r="T17" s="2"/>
      <c r="U17" s="2"/>
      <c r="V17" s="2"/>
      <c r="W17" s="2"/>
      <c r="X17" s="2"/>
      <c r="Y17" s="2"/>
      <c r="Z17" s="2"/>
    </row>
    <row r="18" spans="1:26">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c r="A19" s="179" t="s">
        <v>304</v>
      </c>
      <c r="B19" s="183"/>
      <c r="C19" s="183"/>
      <c r="D19" s="183"/>
      <c r="E19" s="180"/>
      <c r="F19" s="2"/>
      <c r="G19" s="2"/>
      <c r="H19" s="2"/>
      <c r="I19" s="2"/>
      <c r="J19" s="2"/>
      <c r="K19" s="2"/>
      <c r="L19" s="2"/>
      <c r="M19" s="2"/>
      <c r="N19" s="2"/>
      <c r="O19" s="2"/>
      <c r="P19" s="2"/>
      <c r="Q19" s="2"/>
      <c r="R19" s="2"/>
      <c r="S19" s="2"/>
      <c r="T19" s="2"/>
      <c r="U19" s="2"/>
      <c r="V19" s="2"/>
      <c r="W19" s="2"/>
      <c r="X19" s="2"/>
      <c r="Y19" s="2"/>
      <c r="Z19" s="2"/>
    </row>
    <row r="20" spans="1:26" ht="27.75" customHeight="1">
      <c r="A20" s="8" t="s">
        <v>19</v>
      </c>
      <c r="B20" s="8" t="s">
        <v>20</v>
      </c>
      <c r="C20" s="8" t="s">
        <v>21</v>
      </c>
      <c r="D20" s="8" t="s">
        <v>22</v>
      </c>
      <c r="E20" s="8" t="s">
        <v>23</v>
      </c>
      <c r="F20" s="2"/>
      <c r="G20" s="2"/>
      <c r="H20" s="2"/>
      <c r="I20" s="2"/>
      <c r="J20" s="2"/>
      <c r="K20" s="2"/>
      <c r="L20" s="2"/>
      <c r="M20" s="2"/>
      <c r="N20" s="2"/>
      <c r="O20" s="2"/>
      <c r="P20" s="2"/>
      <c r="Q20" s="2"/>
      <c r="R20" s="2"/>
      <c r="S20" s="2"/>
      <c r="T20" s="2"/>
      <c r="U20" s="2"/>
      <c r="V20" s="2"/>
      <c r="W20" s="2"/>
      <c r="X20" s="2"/>
      <c r="Y20" s="2"/>
      <c r="Z20" s="2"/>
    </row>
    <row r="21" spans="1:26" ht="27.75" customHeight="1">
      <c r="A21" s="9" t="s">
        <v>24</v>
      </c>
      <c r="B21" s="10">
        <v>12</v>
      </c>
      <c r="C21" s="10">
        <v>12</v>
      </c>
      <c r="D21" s="10">
        <v>0</v>
      </c>
      <c r="E21" s="11">
        <v>12</v>
      </c>
      <c r="F21" s="2"/>
      <c r="G21" s="2"/>
      <c r="H21" s="2"/>
      <c r="I21" s="2"/>
      <c r="J21" s="2"/>
      <c r="K21" s="2"/>
      <c r="L21" s="2"/>
      <c r="M21" s="2"/>
      <c r="N21" s="2"/>
      <c r="O21" s="2"/>
      <c r="P21" s="2"/>
      <c r="Q21" s="2"/>
      <c r="R21" s="2"/>
      <c r="S21" s="2"/>
      <c r="T21" s="2"/>
      <c r="U21" s="2"/>
      <c r="V21" s="2"/>
      <c r="W21" s="2"/>
      <c r="X21" s="2"/>
      <c r="Y21" s="2"/>
      <c r="Z21" s="2"/>
    </row>
    <row r="22" spans="1:26" ht="17.25" customHeight="1">
      <c r="A22" s="222" t="s">
        <v>305</v>
      </c>
      <c r="B22" s="183"/>
      <c r="C22" s="183"/>
      <c r="D22" s="180"/>
      <c r="E22" s="12">
        <v>200</v>
      </c>
      <c r="F22" s="2"/>
      <c r="G22" s="2"/>
      <c r="H22" s="2"/>
      <c r="I22" s="2"/>
      <c r="J22" s="2"/>
      <c r="K22" s="2"/>
      <c r="L22" s="2"/>
      <c r="M22" s="2"/>
      <c r="N22" s="2"/>
      <c r="O22" s="2"/>
      <c r="P22" s="2"/>
      <c r="Q22" s="2"/>
      <c r="R22" s="2"/>
      <c r="S22" s="2"/>
      <c r="T22" s="2"/>
      <c r="U22" s="2"/>
      <c r="V22" s="2"/>
      <c r="W22" s="2"/>
      <c r="X22" s="2"/>
      <c r="Y22" s="2"/>
      <c r="Z22" s="2"/>
    </row>
    <row r="23" spans="1:26" ht="17.25" customHeight="1">
      <c r="A23" s="218" t="s">
        <v>26</v>
      </c>
      <c r="B23" s="183"/>
      <c r="C23" s="183"/>
      <c r="D23" s="180"/>
      <c r="E23" s="14">
        <v>60.08</v>
      </c>
      <c r="F23" s="2"/>
      <c r="G23" s="2"/>
      <c r="H23" s="2"/>
      <c r="I23" s="2"/>
      <c r="J23" s="2"/>
      <c r="K23" s="2"/>
      <c r="L23" s="2"/>
      <c r="M23" s="2"/>
      <c r="N23" s="2"/>
      <c r="O23" s="2"/>
      <c r="P23" s="2"/>
      <c r="Q23" s="2"/>
      <c r="R23" s="2"/>
      <c r="S23" s="2"/>
      <c r="T23" s="2"/>
      <c r="U23" s="2"/>
      <c r="V23" s="2"/>
      <c r="W23" s="2"/>
      <c r="X23" s="2"/>
      <c r="Y23" s="2"/>
      <c r="Z23" s="2"/>
    </row>
    <row r="24" spans="1:26" ht="17.25" customHeight="1">
      <c r="A24" s="218" t="s">
        <v>27</v>
      </c>
      <c r="B24" s="183"/>
      <c r="C24" s="183"/>
      <c r="D24" s="180"/>
      <c r="E24" s="14">
        <v>78.396000000000001</v>
      </c>
      <c r="F24" s="2"/>
      <c r="G24" s="2"/>
      <c r="H24" s="2"/>
      <c r="I24" s="2"/>
      <c r="J24" s="2"/>
      <c r="K24" s="2"/>
      <c r="L24" s="2"/>
      <c r="M24" s="2"/>
      <c r="N24" s="2"/>
      <c r="O24" s="2"/>
      <c r="P24" s="2"/>
      <c r="Q24" s="2"/>
      <c r="R24" s="2"/>
      <c r="S24" s="2"/>
      <c r="T24" s="2"/>
      <c r="U24" s="2"/>
      <c r="V24" s="2"/>
      <c r="W24" s="2"/>
      <c r="X24" s="2"/>
      <c r="Y24" s="2"/>
      <c r="Z24" s="2"/>
    </row>
    <row r="25" spans="1:26" ht="17.25" customHeight="1">
      <c r="A25" s="218" t="s">
        <v>306</v>
      </c>
      <c r="B25" s="183"/>
      <c r="C25" s="183"/>
      <c r="D25" s="180"/>
      <c r="E25" s="14">
        <f>E23+E24</f>
        <v>138.476</v>
      </c>
      <c r="F25" s="2"/>
      <c r="G25" s="2"/>
      <c r="H25" s="2"/>
      <c r="I25" s="2"/>
      <c r="J25" s="2"/>
      <c r="K25" s="2"/>
      <c r="L25" s="2"/>
      <c r="M25" s="2"/>
      <c r="N25" s="2"/>
      <c r="O25" s="2"/>
      <c r="P25" s="2"/>
      <c r="Q25" s="2"/>
      <c r="R25" s="2"/>
      <c r="S25" s="2"/>
      <c r="T25" s="2"/>
      <c r="U25" s="2"/>
      <c r="V25" s="2"/>
      <c r="W25" s="2"/>
      <c r="X25" s="2"/>
      <c r="Y25" s="2"/>
      <c r="Z25" s="2"/>
    </row>
    <row r="26" spans="1:26" ht="17.25" customHeight="1">
      <c r="A26" s="222" t="s">
        <v>307</v>
      </c>
      <c r="B26" s="183"/>
      <c r="C26" s="183"/>
      <c r="D26" s="180"/>
      <c r="E26" s="14">
        <f>E25*E22</f>
        <v>27695.200000000001</v>
      </c>
      <c r="F26" s="2"/>
      <c r="G26" s="2"/>
      <c r="H26" s="2"/>
      <c r="I26" s="2"/>
      <c r="J26" s="2"/>
      <c r="K26" s="2"/>
      <c r="L26" s="2"/>
      <c r="M26" s="2"/>
      <c r="N26" s="2"/>
      <c r="O26" s="2"/>
      <c r="P26" s="2"/>
      <c r="Q26" s="2"/>
      <c r="R26" s="2"/>
      <c r="S26" s="2"/>
      <c r="T26" s="2"/>
      <c r="U26" s="2"/>
      <c r="V26" s="2"/>
      <c r="W26" s="2"/>
      <c r="X26" s="2"/>
      <c r="Y26" s="2"/>
      <c r="Z26" s="2"/>
    </row>
    <row r="27" spans="1:26" ht="15.75" customHeight="1">
      <c r="A27" s="15"/>
      <c r="B27" s="2"/>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c r="A28" s="223" t="s">
        <v>30</v>
      </c>
      <c r="B28" s="183"/>
      <c r="C28" s="180"/>
      <c r="D28" s="16" t="s">
        <v>31</v>
      </c>
      <c r="E28" s="17"/>
      <c r="F28" s="2"/>
      <c r="G28" s="2"/>
      <c r="H28" s="2"/>
      <c r="I28" s="2"/>
      <c r="J28" s="2"/>
      <c r="K28" s="2"/>
      <c r="L28" s="2"/>
      <c r="M28" s="2"/>
      <c r="N28" s="2"/>
      <c r="O28" s="2"/>
      <c r="P28" s="2"/>
      <c r="Q28" s="2"/>
      <c r="R28" s="2"/>
      <c r="S28" s="2"/>
      <c r="T28" s="2"/>
      <c r="U28" s="2"/>
      <c r="V28" s="2"/>
      <c r="W28" s="2"/>
      <c r="X28" s="2"/>
      <c r="Y28" s="2"/>
      <c r="Z28" s="2"/>
    </row>
    <row r="29" spans="1:26" ht="15.75" customHeight="1">
      <c r="A29" s="222" t="s">
        <v>308</v>
      </c>
      <c r="B29" s="183"/>
      <c r="C29" s="180"/>
      <c r="D29" s="18" t="s">
        <v>33</v>
      </c>
      <c r="E29" s="17"/>
      <c r="F29" s="2"/>
      <c r="G29" s="2"/>
      <c r="H29" s="2"/>
      <c r="I29" s="2"/>
      <c r="J29" s="2"/>
      <c r="K29" s="2"/>
      <c r="L29" s="2"/>
      <c r="M29" s="2"/>
      <c r="N29" s="2"/>
      <c r="O29" s="2"/>
      <c r="P29" s="2"/>
      <c r="Q29" s="2"/>
      <c r="R29" s="2"/>
      <c r="S29" s="2"/>
      <c r="T29" s="2"/>
      <c r="U29" s="2"/>
      <c r="V29" s="2"/>
      <c r="W29" s="2"/>
      <c r="X29" s="2"/>
      <c r="Y29" s="2"/>
      <c r="Z29" s="2"/>
    </row>
    <row r="30" spans="1:26" ht="15.75" customHeight="1">
      <c r="A30" s="222" t="s">
        <v>309</v>
      </c>
      <c r="B30" s="183"/>
      <c r="C30" s="180"/>
      <c r="D30" s="18" t="s">
        <v>35</v>
      </c>
      <c r="E30" s="4"/>
      <c r="F30" s="2"/>
      <c r="G30" s="2"/>
      <c r="H30" s="2"/>
      <c r="I30" s="2"/>
      <c r="J30" s="2"/>
      <c r="K30" s="2"/>
      <c r="L30" s="2"/>
      <c r="M30" s="2"/>
      <c r="N30" s="2"/>
      <c r="O30" s="2"/>
      <c r="P30" s="2"/>
      <c r="Q30" s="2"/>
      <c r="R30" s="2"/>
      <c r="S30" s="2"/>
      <c r="T30" s="2"/>
      <c r="U30" s="2"/>
      <c r="V30" s="2"/>
      <c r="W30" s="2"/>
      <c r="X30" s="2"/>
      <c r="Y30" s="2"/>
      <c r="Z30" s="2"/>
    </row>
    <row r="31" spans="1:26" ht="15.75" customHeight="1">
      <c r="A31" s="222" t="s">
        <v>310</v>
      </c>
      <c r="B31" s="183"/>
      <c r="C31" s="180"/>
      <c r="D31" s="18" t="s">
        <v>37</v>
      </c>
      <c r="E31" s="4"/>
      <c r="F31" s="2"/>
      <c r="G31" s="2"/>
      <c r="H31" s="2"/>
      <c r="I31" s="2"/>
      <c r="J31" s="2"/>
      <c r="K31" s="2"/>
      <c r="L31" s="2"/>
      <c r="M31" s="2"/>
      <c r="N31" s="2"/>
      <c r="O31" s="2"/>
      <c r="P31" s="2"/>
      <c r="Q31" s="2"/>
      <c r="R31" s="2"/>
      <c r="S31" s="2"/>
      <c r="T31" s="2"/>
      <c r="U31" s="2"/>
      <c r="V31" s="2"/>
      <c r="W31" s="2"/>
      <c r="X31" s="2"/>
      <c r="Y31" s="2"/>
      <c r="Z31" s="2"/>
    </row>
    <row r="32" spans="1:26" ht="15.75" customHeight="1">
      <c r="A32" s="19"/>
      <c r="B32" s="19"/>
      <c r="C32" s="19"/>
      <c r="D32" s="19"/>
      <c r="E32" s="2"/>
      <c r="F32" s="2"/>
      <c r="G32" s="2"/>
      <c r="H32" s="2"/>
      <c r="I32" s="2"/>
      <c r="J32" s="2"/>
      <c r="K32" s="2"/>
      <c r="L32" s="2"/>
      <c r="M32" s="2"/>
      <c r="N32" s="2"/>
      <c r="O32" s="2"/>
      <c r="P32" s="2"/>
      <c r="Q32" s="2"/>
      <c r="R32" s="2"/>
      <c r="S32" s="2"/>
      <c r="T32" s="2"/>
      <c r="U32" s="2"/>
      <c r="V32" s="2"/>
      <c r="W32" s="2"/>
      <c r="X32" s="2"/>
      <c r="Y32" s="2"/>
      <c r="Z32" s="2"/>
    </row>
    <row r="33" spans="1:26" ht="15.75" customHeight="1">
      <c r="A33" s="224" t="s">
        <v>30</v>
      </c>
      <c r="B33" s="183"/>
      <c r="C33" s="183"/>
      <c r="D33" s="183"/>
      <c r="E33" s="180"/>
      <c r="F33" s="2"/>
      <c r="G33" s="2"/>
      <c r="H33" s="2"/>
      <c r="I33" s="2"/>
      <c r="J33" s="2"/>
      <c r="K33" s="2"/>
      <c r="L33" s="2"/>
      <c r="M33" s="2"/>
      <c r="N33" s="2"/>
      <c r="O33" s="2"/>
      <c r="P33" s="2"/>
      <c r="Q33" s="2"/>
      <c r="R33" s="2"/>
      <c r="S33" s="2"/>
      <c r="T33" s="2"/>
      <c r="U33" s="2"/>
      <c r="V33" s="2"/>
      <c r="W33" s="2"/>
      <c r="X33" s="2"/>
      <c r="Y33" s="2"/>
      <c r="Z33" s="2"/>
    </row>
    <row r="34" spans="1:26" ht="15" customHeight="1">
      <c r="A34" s="225" t="s">
        <v>38</v>
      </c>
      <c r="B34" s="183"/>
      <c r="C34" s="183"/>
      <c r="D34" s="180"/>
      <c r="E34" s="20">
        <v>12</v>
      </c>
      <c r="F34" s="2"/>
      <c r="G34" s="2"/>
      <c r="H34" s="2"/>
      <c r="I34" s="2"/>
      <c r="J34" s="2"/>
      <c r="K34" s="2"/>
      <c r="L34" s="2"/>
      <c r="M34" s="2"/>
      <c r="N34" s="2"/>
      <c r="O34" s="2"/>
      <c r="P34" s="2"/>
      <c r="Q34" s="2"/>
      <c r="R34" s="2"/>
      <c r="S34" s="2"/>
      <c r="T34" s="2"/>
      <c r="U34" s="2"/>
      <c r="V34" s="2"/>
      <c r="W34" s="2"/>
      <c r="X34" s="2"/>
      <c r="Y34" s="2"/>
      <c r="Z34" s="2"/>
    </row>
    <row r="35" spans="1:26" ht="15" customHeight="1">
      <c r="A35" s="225" t="s">
        <v>39</v>
      </c>
      <c r="B35" s="183"/>
      <c r="C35" s="183"/>
      <c r="D35" s="180"/>
      <c r="E35" s="20" t="s">
        <v>40</v>
      </c>
      <c r="F35" s="2"/>
      <c r="G35" s="2"/>
      <c r="H35" s="2"/>
      <c r="I35" s="2"/>
      <c r="J35" s="2"/>
      <c r="K35" s="2"/>
      <c r="L35" s="2"/>
      <c r="M35" s="2"/>
      <c r="N35" s="2"/>
      <c r="O35" s="2"/>
      <c r="P35" s="2"/>
      <c r="Q35" s="2"/>
      <c r="R35" s="2"/>
      <c r="S35" s="2"/>
      <c r="T35" s="2"/>
      <c r="U35" s="2"/>
      <c r="V35" s="2"/>
      <c r="W35" s="2"/>
      <c r="X35" s="2"/>
      <c r="Y35" s="2"/>
      <c r="Z35" s="2"/>
    </row>
    <row r="36" spans="1:26" ht="15.75" customHeight="1">
      <c r="A36" s="225" t="s">
        <v>41</v>
      </c>
      <c r="B36" s="183"/>
      <c r="C36" s="183"/>
      <c r="D36" s="180"/>
      <c r="E36" s="21">
        <v>5.9</v>
      </c>
      <c r="F36" s="2"/>
      <c r="G36" s="2"/>
      <c r="H36" s="2"/>
      <c r="I36" s="2"/>
      <c r="J36" s="2"/>
      <c r="K36" s="2"/>
      <c r="L36" s="2"/>
      <c r="M36" s="2"/>
      <c r="N36" s="2"/>
      <c r="O36" s="2"/>
      <c r="P36" s="2"/>
      <c r="Q36" s="2"/>
      <c r="R36" s="2"/>
      <c r="S36" s="2"/>
      <c r="T36" s="2"/>
      <c r="U36" s="2"/>
      <c r="V36" s="2"/>
      <c r="W36" s="2"/>
      <c r="X36" s="2"/>
      <c r="Y36" s="2"/>
      <c r="Z36" s="2"/>
    </row>
    <row r="37" spans="1:26" ht="15.75" customHeight="1">
      <c r="A37" s="222" t="s">
        <v>42</v>
      </c>
      <c r="B37" s="183"/>
      <c r="C37" s="183"/>
      <c r="D37" s="180"/>
      <c r="E37" s="22">
        <v>6.24</v>
      </c>
      <c r="F37" s="2"/>
      <c r="G37" s="2"/>
      <c r="H37" s="2"/>
      <c r="I37" s="2"/>
      <c r="J37" s="2"/>
      <c r="K37" s="2"/>
      <c r="L37" s="2"/>
      <c r="M37" s="2"/>
      <c r="N37" s="2"/>
      <c r="O37" s="2"/>
      <c r="P37" s="2"/>
      <c r="Q37" s="2"/>
      <c r="R37" s="2"/>
      <c r="S37" s="2"/>
      <c r="T37" s="2"/>
      <c r="U37" s="2"/>
      <c r="V37" s="2"/>
      <c r="W37" s="2"/>
      <c r="X37" s="2"/>
      <c r="Y37" s="2"/>
      <c r="Z37" s="2"/>
    </row>
    <row r="38" spans="1:26" ht="15.75" customHeight="1">
      <c r="A38" s="222" t="s">
        <v>43</v>
      </c>
      <c r="B38" s="183"/>
      <c r="C38" s="183"/>
      <c r="D38" s="180"/>
      <c r="E38" s="164">
        <v>0</v>
      </c>
      <c r="F38" s="48"/>
      <c r="G38" s="48"/>
      <c r="H38" s="48"/>
      <c r="I38" s="48"/>
      <c r="J38" s="48"/>
      <c r="K38" s="2"/>
      <c r="L38" s="2"/>
      <c r="M38" s="2"/>
      <c r="N38" s="2"/>
      <c r="O38" s="2"/>
      <c r="P38" s="2"/>
      <c r="Q38" s="2"/>
      <c r="R38" s="2"/>
      <c r="S38" s="2"/>
      <c r="T38" s="2"/>
      <c r="U38" s="2"/>
      <c r="V38" s="2"/>
      <c r="W38" s="2"/>
      <c r="X38" s="2"/>
      <c r="Y38" s="2"/>
      <c r="Z38" s="2"/>
    </row>
    <row r="39" spans="1:26" ht="15.75" customHeight="1">
      <c r="A39" s="189" t="s">
        <v>44</v>
      </c>
      <c r="B39" s="183"/>
      <c r="C39" s="183"/>
      <c r="D39" s="180"/>
      <c r="E39" s="23"/>
      <c r="F39" s="48"/>
      <c r="G39" s="48"/>
      <c r="H39" s="48"/>
      <c r="I39" s="48"/>
      <c r="J39" s="48"/>
      <c r="K39" s="2"/>
      <c r="L39" s="2"/>
      <c r="M39" s="2"/>
      <c r="N39" s="2"/>
      <c r="O39" s="2"/>
      <c r="P39" s="2"/>
      <c r="Q39" s="2"/>
      <c r="R39" s="2"/>
      <c r="S39" s="2"/>
      <c r="T39" s="2"/>
      <c r="U39" s="2"/>
      <c r="V39" s="2"/>
      <c r="W39" s="2"/>
      <c r="X39" s="2"/>
      <c r="Y39" s="2"/>
      <c r="Z39" s="2"/>
    </row>
    <row r="40" spans="1:26" ht="8.25" customHeight="1">
      <c r="A40" s="226"/>
      <c r="B40" s="210"/>
      <c r="C40" s="210"/>
      <c r="D40" s="210"/>
      <c r="E40" s="210"/>
      <c r="F40" s="48"/>
      <c r="G40" s="48"/>
      <c r="H40" s="48"/>
      <c r="I40" s="48"/>
      <c r="J40" s="48"/>
      <c r="K40" s="2"/>
      <c r="L40" s="2"/>
      <c r="M40" s="2"/>
      <c r="N40" s="2"/>
      <c r="O40" s="2"/>
      <c r="P40" s="2"/>
      <c r="Q40" s="2"/>
      <c r="R40" s="2"/>
      <c r="S40" s="2"/>
      <c r="T40" s="2"/>
      <c r="U40" s="2"/>
      <c r="V40" s="2"/>
      <c r="W40" s="2"/>
      <c r="X40" s="2"/>
      <c r="Y40" s="2"/>
      <c r="Z40" s="2"/>
    </row>
    <row r="41" spans="1:26" ht="25.5" customHeight="1">
      <c r="A41" s="194" t="s">
        <v>45</v>
      </c>
      <c r="B41" s="183"/>
      <c r="C41" s="180"/>
      <c r="D41" s="48"/>
      <c r="E41" s="48"/>
      <c r="F41" s="48"/>
      <c r="G41" s="48"/>
      <c r="H41" s="48"/>
      <c r="I41" s="48"/>
      <c r="J41" s="48"/>
      <c r="K41" s="48"/>
      <c r="L41" s="48"/>
      <c r="M41" s="48"/>
      <c r="N41" s="48"/>
      <c r="O41" s="48"/>
      <c r="P41" s="2"/>
      <c r="Q41" s="2"/>
      <c r="R41" s="2"/>
      <c r="S41" s="2"/>
      <c r="T41" s="2"/>
      <c r="U41" s="2"/>
      <c r="V41" s="2"/>
      <c r="W41" s="2"/>
      <c r="X41" s="2"/>
      <c r="Y41" s="2"/>
      <c r="Z41" s="2"/>
    </row>
    <row r="42" spans="1:26" ht="25.5" customHeight="1">
      <c r="A42" s="182" t="s">
        <v>46</v>
      </c>
      <c r="B42" s="183"/>
      <c r="C42" s="180"/>
      <c r="D42" s="48"/>
      <c r="E42" s="48"/>
      <c r="F42" s="48"/>
      <c r="G42" s="48"/>
      <c r="H42" s="48"/>
      <c r="I42" s="48"/>
      <c r="J42" s="48"/>
      <c r="K42" s="48"/>
      <c r="L42" s="48"/>
      <c r="M42" s="48"/>
      <c r="N42" s="48"/>
      <c r="O42" s="48"/>
      <c r="P42" s="2"/>
      <c r="Q42" s="2"/>
      <c r="R42" s="2"/>
      <c r="S42" s="2"/>
      <c r="T42" s="2"/>
      <c r="U42" s="2"/>
      <c r="V42" s="2"/>
      <c r="W42" s="2"/>
      <c r="X42" s="2"/>
      <c r="Y42" s="2"/>
      <c r="Z42" s="2"/>
    </row>
    <row r="43" spans="1:26" ht="15.75" customHeight="1">
      <c r="A43" s="16" t="s">
        <v>47</v>
      </c>
      <c r="B43" s="16" t="s">
        <v>48</v>
      </c>
      <c r="C43" s="16" t="s">
        <v>49</v>
      </c>
      <c r="D43" s="48"/>
      <c r="E43" s="48"/>
      <c r="F43" s="48"/>
      <c r="G43" s="48"/>
      <c r="H43" s="48"/>
      <c r="I43" s="48"/>
      <c r="J43" s="48"/>
      <c r="K43" s="48"/>
      <c r="L43" s="48"/>
      <c r="M43" s="48"/>
      <c r="N43" s="48"/>
      <c r="O43" s="48"/>
      <c r="P43" s="2"/>
      <c r="Q43" s="2"/>
      <c r="R43" s="2"/>
      <c r="S43" s="2"/>
      <c r="T43" s="2"/>
      <c r="U43" s="2"/>
      <c r="V43" s="2"/>
      <c r="W43" s="2"/>
      <c r="X43" s="2"/>
      <c r="Y43" s="2"/>
      <c r="Z43" s="2"/>
    </row>
    <row r="44" spans="1:26" ht="15.75" customHeight="1">
      <c r="A44" s="47" t="s">
        <v>8</v>
      </c>
      <c r="B44" s="43" t="s">
        <v>50</v>
      </c>
      <c r="C44" s="165">
        <v>0</v>
      </c>
      <c r="D44" s="48"/>
      <c r="E44" s="48"/>
      <c r="F44" s="48"/>
      <c r="G44" s="48"/>
      <c r="H44" s="48"/>
      <c r="I44" s="48"/>
      <c r="J44" s="48"/>
      <c r="K44" s="48"/>
      <c r="L44" s="48"/>
      <c r="M44" s="48"/>
      <c r="N44" s="48"/>
      <c r="O44" s="48"/>
      <c r="P44" s="2"/>
      <c r="Q44" s="2"/>
      <c r="R44" s="2"/>
      <c r="S44" s="2"/>
      <c r="T44" s="2"/>
      <c r="U44" s="2"/>
      <c r="V44" s="2"/>
      <c r="W44" s="2"/>
      <c r="X44" s="2"/>
      <c r="Y44" s="2"/>
      <c r="Z44" s="2"/>
    </row>
    <row r="45" spans="1:26" ht="15.75" customHeight="1">
      <c r="A45" s="47" t="s">
        <v>11</v>
      </c>
      <c r="B45" s="43" t="s">
        <v>51</v>
      </c>
      <c r="C45" s="165">
        <v>0</v>
      </c>
      <c r="D45" s="48"/>
      <c r="E45" s="48"/>
      <c r="F45" s="48"/>
      <c r="G45" s="48"/>
      <c r="H45" s="48"/>
      <c r="I45" s="48"/>
      <c r="J45" s="48"/>
      <c r="K45" s="48"/>
      <c r="L45" s="48"/>
      <c r="M45" s="48"/>
      <c r="N45" s="48"/>
      <c r="O45" s="48"/>
      <c r="P45" s="2"/>
      <c r="Q45" s="2"/>
      <c r="R45" s="2"/>
      <c r="S45" s="2"/>
      <c r="T45" s="2"/>
      <c r="U45" s="2"/>
      <c r="V45" s="2"/>
      <c r="W45" s="2"/>
      <c r="X45" s="2"/>
      <c r="Y45" s="2"/>
      <c r="Z45" s="2"/>
    </row>
    <row r="46" spans="1:26" ht="15.75" customHeight="1">
      <c r="A46" s="47" t="s">
        <v>13</v>
      </c>
      <c r="B46" s="43" t="s">
        <v>52</v>
      </c>
      <c r="C46" s="165">
        <v>0</v>
      </c>
      <c r="D46" s="163"/>
      <c r="E46" s="48"/>
      <c r="F46" s="48"/>
      <c r="G46" s="48"/>
      <c r="H46" s="48"/>
      <c r="I46" s="48"/>
      <c r="J46" s="48"/>
      <c r="K46" s="48"/>
      <c r="L46" s="48"/>
      <c r="M46" s="48"/>
      <c r="N46" s="48"/>
      <c r="O46" s="48"/>
      <c r="P46" s="2"/>
      <c r="Q46" s="2"/>
      <c r="R46" s="2"/>
      <c r="S46" s="2"/>
      <c r="T46" s="2"/>
      <c r="U46" s="2"/>
      <c r="V46" s="2"/>
      <c r="W46" s="2"/>
      <c r="X46" s="2"/>
      <c r="Y46" s="2"/>
      <c r="Z46" s="2"/>
    </row>
    <row r="47" spans="1:26" ht="15.75" customHeight="1">
      <c r="A47" s="47" t="s">
        <v>16</v>
      </c>
      <c r="B47" s="43" t="s">
        <v>53</v>
      </c>
      <c r="C47" s="165"/>
      <c r="D47" s="48"/>
      <c r="E47" s="48"/>
      <c r="F47" s="48"/>
      <c r="G47" s="48"/>
      <c r="H47" s="48"/>
      <c r="I47" s="48"/>
      <c r="J47" s="48"/>
      <c r="K47" s="48"/>
      <c r="L47" s="48"/>
      <c r="M47" s="48"/>
      <c r="N47" s="48"/>
      <c r="O47" s="48"/>
      <c r="P47" s="2"/>
      <c r="Q47" s="2"/>
      <c r="R47" s="2"/>
      <c r="S47" s="2"/>
      <c r="T47" s="2"/>
      <c r="U47" s="2"/>
      <c r="V47" s="2"/>
      <c r="W47" s="2"/>
      <c r="X47" s="2"/>
      <c r="Y47" s="2"/>
      <c r="Z47" s="2"/>
    </row>
    <row r="48" spans="1:26" ht="15.75" customHeight="1">
      <c r="A48" s="47" t="s">
        <v>54</v>
      </c>
      <c r="B48" s="43" t="s">
        <v>55</v>
      </c>
      <c r="C48" s="165"/>
      <c r="D48" s="48"/>
      <c r="E48" s="48"/>
      <c r="F48" s="48"/>
      <c r="G48" s="48"/>
      <c r="H48" s="48"/>
      <c r="I48" s="48"/>
      <c r="J48" s="48"/>
      <c r="K48" s="48"/>
      <c r="L48" s="48"/>
      <c r="M48" s="48"/>
      <c r="N48" s="48"/>
      <c r="O48" s="48"/>
      <c r="P48" s="2"/>
      <c r="Q48" s="2"/>
      <c r="R48" s="2"/>
      <c r="S48" s="2"/>
      <c r="T48" s="2"/>
      <c r="U48" s="2"/>
      <c r="V48" s="2"/>
      <c r="W48" s="2"/>
      <c r="X48" s="2"/>
      <c r="Y48" s="2"/>
      <c r="Z48" s="2"/>
    </row>
    <row r="49" spans="1:26" ht="15.75" customHeight="1">
      <c r="A49" s="47" t="s">
        <v>56</v>
      </c>
      <c r="B49" s="43" t="s">
        <v>57</v>
      </c>
      <c r="C49" s="165"/>
      <c r="D49" s="48"/>
      <c r="E49" s="48"/>
      <c r="F49" s="48"/>
      <c r="G49" s="48"/>
      <c r="H49" s="48"/>
      <c r="I49" s="48"/>
      <c r="J49" s="48"/>
      <c r="K49" s="48"/>
      <c r="L49" s="48"/>
      <c r="M49" s="48"/>
      <c r="N49" s="48"/>
      <c r="O49" s="48"/>
      <c r="P49" s="2"/>
      <c r="Q49" s="2"/>
      <c r="R49" s="2"/>
      <c r="S49" s="2"/>
      <c r="T49" s="2"/>
      <c r="U49" s="2"/>
      <c r="V49" s="2"/>
      <c r="W49" s="2"/>
      <c r="X49" s="2"/>
      <c r="Y49" s="2"/>
      <c r="Z49" s="2"/>
    </row>
    <row r="50" spans="1:26" ht="15.75" customHeight="1">
      <c r="A50" s="47" t="s">
        <v>58</v>
      </c>
      <c r="B50" s="43" t="s">
        <v>59</v>
      </c>
      <c r="C50" s="165">
        <v>0</v>
      </c>
      <c r="D50" s="48"/>
      <c r="E50" s="48"/>
      <c r="F50" s="48"/>
      <c r="G50" s="48"/>
      <c r="H50" s="48"/>
      <c r="I50" s="48"/>
      <c r="J50" s="48"/>
      <c r="K50" s="48"/>
      <c r="L50" s="48"/>
      <c r="M50" s="48"/>
      <c r="N50" s="48"/>
      <c r="O50" s="48"/>
      <c r="P50" s="2"/>
      <c r="Q50" s="2"/>
      <c r="R50" s="2"/>
      <c r="S50" s="2"/>
      <c r="T50" s="2"/>
      <c r="U50" s="2"/>
      <c r="V50" s="2"/>
      <c r="W50" s="2"/>
      <c r="X50" s="2"/>
      <c r="Y50" s="2"/>
      <c r="Z50" s="2"/>
    </row>
    <row r="51" spans="1:26" ht="15.75" customHeight="1">
      <c r="A51" s="47" t="s">
        <v>60</v>
      </c>
      <c r="B51" s="43" t="s">
        <v>61</v>
      </c>
      <c r="C51" s="165"/>
      <c r="D51" s="48"/>
      <c r="E51" s="48"/>
      <c r="F51" s="48"/>
      <c r="G51" s="48"/>
      <c r="H51" s="48"/>
      <c r="I51" s="48"/>
      <c r="J51" s="48"/>
      <c r="K51" s="48"/>
      <c r="L51" s="48"/>
      <c r="M51" s="48"/>
      <c r="N51" s="48"/>
      <c r="O51" s="48"/>
      <c r="P51" s="2"/>
      <c r="Q51" s="2"/>
      <c r="R51" s="2"/>
      <c r="S51" s="2"/>
      <c r="T51" s="2"/>
      <c r="U51" s="2"/>
      <c r="V51" s="2"/>
      <c r="W51" s="2"/>
      <c r="X51" s="2"/>
      <c r="Y51" s="2"/>
      <c r="Z51" s="2"/>
    </row>
    <row r="52" spans="1:26" ht="28.5" customHeight="1">
      <c r="A52" s="179" t="s">
        <v>62</v>
      </c>
      <c r="B52" s="180"/>
      <c r="C52" s="24">
        <f>SUM(C44:C51)</f>
        <v>0</v>
      </c>
      <c r="D52" s="48"/>
      <c r="E52" s="48"/>
      <c r="F52" s="48"/>
      <c r="G52" s="48"/>
      <c r="H52" s="48"/>
      <c r="I52" s="48"/>
      <c r="J52" s="48"/>
      <c r="K52" s="48"/>
      <c r="L52" s="48"/>
      <c r="M52" s="48"/>
      <c r="N52" s="48"/>
      <c r="O52" s="48"/>
      <c r="P52" s="2"/>
      <c r="Q52" s="2"/>
      <c r="R52" s="2"/>
      <c r="S52" s="2"/>
      <c r="T52" s="2"/>
      <c r="U52" s="2"/>
      <c r="V52" s="2"/>
      <c r="W52" s="2"/>
      <c r="X52" s="2"/>
      <c r="Y52" s="2"/>
      <c r="Z52" s="2"/>
    </row>
    <row r="53" spans="1:26" ht="15.75" customHeight="1">
      <c r="A53" s="25"/>
      <c r="B53" s="48"/>
      <c r="C53" s="48"/>
      <c r="D53" s="48"/>
      <c r="E53" s="48"/>
      <c r="F53" s="48"/>
      <c r="G53" s="48"/>
      <c r="H53" s="48"/>
      <c r="I53" s="48"/>
      <c r="J53" s="48"/>
      <c r="K53" s="48"/>
      <c r="L53" s="48"/>
      <c r="M53" s="48"/>
      <c r="N53" s="48"/>
      <c r="O53" s="48"/>
      <c r="P53" s="2"/>
      <c r="Q53" s="2"/>
      <c r="R53" s="2"/>
      <c r="S53" s="2"/>
      <c r="T53" s="2"/>
      <c r="U53" s="2"/>
      <c r="V53" s="2"/>
      <c r="W53" s="2"/>
      <c r="X53" s="2"/>
      <c r="Y53" s="2"/>
      <c r="Z53" s="2"/>
    </row>
    <row r="54" spans="1:26" ht="15.75" customHeight="1">
      <c r="A54" s="186" t="s">
        <v>63</v>
      </c>
      <c r="B54" s="183"/>
      <c r="C54" s="180"/>
      <c r="D54" s="48"/>
      <c r="E54" s="48"/>
      <c r="F54" s="48"/>
      <c r="G54" s="48"/>
      <c r="H54" s="48"/>
      <c r="I54" s="48"/>
      <c r="J54" s="48"/>
      <c r="K54" s="48"/>
      <c r="L54" s="48"/>
      <c r="M54" s="48"/>
      <c r="N54" s="48"/>
      <c r="O54" s="48"/>
      <c r="P54" s="2"/>
      <c r="Q54" s="2"/>
      <c r="R54" s="2"/>
      <c r="S54" s="2"/>
      <c r="T54" s="2"/>
      <c r="U54" s="2"/>
      <c r="V54" s="2"/>
      <c r="W54" s="2"/>
      <c r="X54" s="2"/>
      <c r="Y54" s="2"/>
      <c r="Z54" s="2"/>
    </row>
    <row r="55" spans="1:26" ht="15.75" customHeight="1">
      <c r="A55" s="26" t="s">
        <v>47</v>
      </c>
      <c r="B55" s="26" t="s">
        <v>48</v>
      </c>
      <c r="C55" s="26" t="s">
        <v>49</v>
      </c>
      <c r="D55" s="48"/>
      <c r="E55" s="48"/>
      <c r="F55" s="48"/>
      <c r="G55" s="48"/>
      <c r="H55" s="48"/>
      <c r="I55" s="48"/>
      <c r="J55" s="48"/>
      <c r="K55" s="48"/>
      <c r="L55" s="48"/>
      <c r="M55" s="48"/>
      <c r="N55" s="48"/>
      <c r="O55" s="48"/>
      <c r="P55" s="2"/>
      <c r="Q55" s="2"/>
      <c r="R55" s="2"/>
      <c r="S55" s="2"/>
      <c r="T55" s="2"/>
      <c r="U55" s="2"/>
      <c r="V55" s="2"/>
      <c r="W55" s="2"/>
      <c r="X55" s="2"/>
      <c r="Y55" s="2"/>
      <c r="Z55" s="2"/>
    </row>
    <row r="56" spans="1:26" ht="15.75" customHeight="1">
      <c r="A56" s="47" t="s">
        <v>8</v>
      </c>
      <c r="B56" s="43" t="s">
        <v>50</v>
      </c>
      <c r="C56" s="165">
        <v>0</v>
      </c>
      <c r="D56" s="48"/>
      <c r="E56" s="48"/>
      <c r="F56" s="48"/>
      <c r="G56" s="48"/>
      <c r="H56" s="48"/>
      <c r="I56" s="48"/>
      <c r="J56" s="48"/>
      <c r="K56" s="48"/>
      <c r="L56" s="48"/>
      <c r="M56" s="48"/>
      <c r="N56" s="48"/>
      <c r="O56" s="48"/>
      <c r="P56" s="2"/>
      <c r="Q56" s="2"/>
      <c r="R56" s="2"/>
      <c r="S56" s="2"/>
      <c r="T56" s="2"/>
      <c r="U56" s="2"/>
      <c r="V56" s="2"/>
      <c r="W56" s="2"/>
      <c r="X56" s="2"/>
      <c r="Y56" s="2"/>
      <c r="Z56" s="2"/>
    </row>
    <row r="57" spans="1:26" ht="15.75" customHeight="1">
      <c r="A57" s="47" t="s">
        <v>11</v>
      </c>
      <c r="B57" s="43" t="s">
        <v>51</v>
      </c>
      <c r="C57" s="165">
        <v>0</v>
      </c>
      <c r="D57" s="48"/>
      <c r="E57" s="48"/>
      <c r="F57" s="48"/>
      <c r="G57" s="48"/>
      <c r="H57" s="48"/>
      <c r="I57" s="48"/>
      <c r="J57" s="48"/>
      <c r="K57" s="48"/>
      <c r="L57" s="48"/>
      <c r="M57" s="48"/>
      <c r="N57" s="48"/>
      <c r="O57" s="48"/>
      <c r="P57" s="2"/>
      <c r="Q57" s="2"/>
      <c r="R57" s="2"/>
      <c r="S57" s="2"/>
      <c r="T57" s="2"/>
      <c r="U57" s="2"/>
      <c r="V57" s="2"/>
      <c r="W57" s="2"/>
      <c r="X57" s="2"/>
      <c r="Y57" s="2"/>
      <c r="Z57" s="2"/>
    </row>
    <row r="58" spans="1:26" ht="15.75" customHeight="1">
      <c r="A58" s="47" t="s">
        <v>13</v>
      </c>
      <c r="B58" s="43" t="s">
        <v>52</v>
      </c>
      <c r="C58" s="165"/>
      <c r="D58" s="48"/>
      <c r="E58" s="48"/>
      <c r="F58" s="48"/>
      <c r="G58" s="48"/>
      <c r="H58" s="48"/>
      <c r="I58" s="48"/>
      <c r="J58" s="48"/>
      <c r="K58" s="48"/>
      <c r="L58" s="48"/>
      <c r="M58" s="48"/>
      <c r="N58" s="48"/>
      <c r="O58" s="48"/>
      <c r="P58" s="2"/>
      <c r="Q58" s="2"/>
      <c r="R58" s="2"/>
      <c r="S58" s="2"/>
      <c r="T58" s="2"/>
      <c r="U58" s="2"/>
      <c r="V58" s="2"/>
      <c r="W58" s="2"/>
      <c r="X58" s="2"/>
      <c r="Y58" s="2"/>
      <c r="Z58" s="2"/>
    </row>
    <row r="59" spans="1:26" ht="15.75" customHeight="1">
      <c r="A59" s="47" t="s">
        <v>16</v>
      </c>
      <c r="B59" s="43" t="s">
        <v>53</v>
      </c>
      <c r="C59" s="165"/>
      <c r="D59" s="48"/>
      <c r="E59" s="48"/>
      <c r="F59" s="48"/>
      <c r="G59" s="48"/>
      <c r="H59" s="48"/>
      <c r="I59" s="48"/>
      <c r="J59" s="48"/>
      <c r="K59" s="48"/>
      <c r="L59" s="48"/>
      <c r="M59" s="48"/>
      <c r="N59" s="48"/>
      <c r="O59" s="48"/>
      <c r="P59" s="2"/>
      <c r="Q59" s="2"/>
      <c r="R59" s="2"/>
      <c r="S59" s="2"/>
      <c r="T59" s="2"/>
      <c r="U59" s="2"/>
      <c r="V59" s="2"/>
      <c r="W59" s="2"/>
      <c r="X59" s="2"/>
      <c r="Y59" s="2"/>
      <c r="Z59" s="2"/>
    </row>
    <row r="60" spans="1:26" ht="15.75" customHeight="1">
      <c r="A60" s="47" t="s">
        <v>54</v>
      </c>
      <c r="B60" s="43" t="s">
        <v>55</v>
      </c>
      <c r="C60" s="165"/>
      <c r="D60" s="48"/>
      <c r="E60" s="48"/>
      <c r="F60" s="48"/>
      <c r="G60" s="48"/>
      <c r="H60" s="48"/>
      <c r="I60" s="48"/>
      <c r="J60" s="48"/>
      <c r="K60" s="48"/>
      <c r="L60" s="48"/>
      <c r="M60" s="48"/>
      <c r="N60" s="48"/>
      <c r="O60" s="48"/>
      <c r="P60" s="2"/>
      <c r="Q60" s="2"/>
      <c r="R60" s="2"/>
      <c r="S60" s="2"/>
      <c r="T60" s="2"/>
      <c r="U60" s="2"/>
      <c r="V60" s="2"/>
      <c r="W60" s="2"/>
      <c r="X60" s="2"/>
      <c r="Y60" s="2"/>
      <c r="Z60" s="2"/>
    </row>
    <row r="61" spans="1:26" ht="15.75" customHeight="1">
      <c r="A61" s="47" t="s">
        <v>56</v>
      </c>
      <c r="B61" s="43" t="s">
        <v>57</v>
      </c>
      <c r="C61" s="165"/>
      <c r="D61" s="48"/>
      <c r="E61" s="48"/>
      <c r="F61" s="48"/>
      <c r="G61" s="48"/>
      <c r="H61" s="48"/>
      <c r="I61" s="48"/>
      <c r="J61" s="48"/>
      <c r="K61" s="48"/>
      <c r="L61" s="48"/>
      <c r="M61" s="48"/>
      <c r="N61" s="48"/>
      <c r="O61" s="48"/>
      <c r="P61" s="2"/>
      <c r="Q61" s="2"/>
      <c r="R61" s="2"/>
      <c r="S61" s="2"/>
      <c r="T61" s="2"/>
      <c r="U61" s="2"/>
      <c r="V61" s="2"/>
      <c r="W61" s="2"/>
      <c r="X61" s="2"/>
      <c r="Y61" s="2"/>
      <c r="Z61" s="2"/>
    </row>
    <row r="62" spans="1:26" ht="15.75" customHeight="1">
      <c r="A62" s="47" t="s">
        <v>58</v>
      </c>
      <c r="B62" s="43" t="s">
        <v>59</v>
      </c>
      <c r="C62" s="165"/>
      <c r="D62" s="48"/>
      <c r="E62" s="48"/>
      <c r="F62" s="48"/>
      <c r="G62" s="48"/>
      <c r="H62" s="48"/>
      <c r="I62" s="48"/>
      <c r="J62" s="48"/>
      <c r="K62" s="48"/>
      <c r="L62" s="48"/>
      <c r="M62" s="48"/>
      <c r="N62" s="48"/>
      <c r="O62" s="48"/>
      <c r="P62" s="2"/>
      <c r="Q62" s="2"/>
      <c r="R62" s="2"/>
      <c r="S62" s="2"/>
      <c r="T62" s="2"/>
      <c r="U62" s="2"/>
      <c r="V62" s="2"/>
      <c r="W62" s="2"/>
      <c r="X62" s="2"/>
      <c r="Y62" s="2"/>
      <c r="Z62" s="2"/>
    </row>
    <row r="63" spans="1:26" ht="15.75" customHeight="1">
      <c r="A63" s="47" t="s">
        <v>60</v>
      </c>
      <c r="B63" s="43" t="s">
        <v>61</v>
      </c>
      <c r="C63" s="165"/>
      <c r="D63" s="48"/>
      <c r="E63" s="48"/>
      <c r="F63" s="48"/>
      <c r="G63" s="48"/>
      <c r="H63" s="48"/>
      <c r="I63" s="48"/>
      <c r="J63" s="48"/>
      <c r="K63" s="48"/>
      <c r="L63" s="48"/>
      <c r="M63" s="48"/>
      <c r="N63" s="48"/>
      <c r="O63" s="48"/>
      <c r="P63" s="2"/>
      <c r="Q63" s="2"/>
      <c r="R63" s="2"/>
      <c r="S63" s="2"/>
      <c r="T63" s="2"/>
      <c r="U63" s="2"/>
      <c r="V63" s="2"/>
      <c r="W63" s="2"/>
      <c r="X63" s="2"/>
      <c r="Y63" s="2"/>
      <c r="Z63" s="2"/>
    </row>
    <row r="64" spans="1:26" ht="15.75" customHeight="1">
      <c r="A64" s="181" t="s">
        <v>62</v>
      </c>
      <c r="B64" s="180"/>
      <c r="C64" s="27">
        <f>SUM(C56:C63)</f>
        <v>0</v>
      </c>
      <c r="D64" s="48"/>
      <c r="E64" s="48"/>
      <c r="F64" s="48"/>
      <c r="G64" s="48"/>
      <c r="H64" s="48"/>
      <c r="I64" s="48"/>
      <c r="J64" s="48"/>
      <c r="K64" s="48"/>
      <c r="L64" s="48"/>
      <c r="M64" s="48"/>
      <c r="N64" s="48"/>
      <c r="O64" s="48"/>
      <c r="P64" s="2"/>
      <c r="Q64" s="2"/>
      <c r="R64" s="2"/>
      <c r="S64" s="2"/>
      <c r="T64" s="2"/>
      <c r="U64" s="2"/>
      <c r="V64" s="2"/>
      <c r="W64" s="2"/>
      <c r="X64" s="2"/>
      <c r="Y64" s="2"/>
      <c r="Z64" s="2"/>
    </row>
    <row r="65" spans="1:26" ht="15.75" customHeight="1">
      <c r="A65" s="25"/>
      <c r="B65" s="48"/>
      <c r="C65" s="48"/>
      <c r="D65" s="48"/>
      <c r="E65" s="48"/>
      <c r="F65" s="48"/>
      <c r="G65" s="48"/>
      <c r="H65" s="48"/>
      <c r="I65" s="48"/>
      <c r="J65" s="48"/>
      <c r="K65" s="48"/>
      <c r="L65" s="48"/>
      <c r="M65" s="48"/>
      <c r="N65" s="48"/>
      <c r="O65" s="48"/>
      <c r="P65" s="2"/>
      <c r="Q65" s="2"/>
      <c r="R65" s="2"/>
      <c r="S65" s="2"/>
      <c r="T65" s="2"/>
      <c r="U65" s="2"/>
      <c r="V65" s="2"/>
      <c r="W65" s="2"/>
      <c r="X65" s="2"/>
      <c r="Y65" s="2"/>
      <c r="Z65" s="2"/>
    </row>
    <row r="66" spans="1:26" ht="15.75" customHeight="1">
      <c r="A66" s="182" t="s">
        <v>64</v>
      </c>
      <c r="B66" s="183"/>
      <c r="C66" s="180"/>
      <c r="D66" s="48"/>
      <c r="E66" s="48"/>
      <c r="F66" s="48"/>
      <c r="G66" s="48"/>
      <c r="H66" s="48"/>
      <c r="I66" s="48"/>
      <c r="J66" s="48"/>
      <c r="K66" s="48"/>
      <c r="L66" s="48"/>
      <c r="M66" s="48"/>
      <c r="N66" s="48"/>
      <c r="O66" s="48"/>
      <c r="P66" s="2"/>
      <c r="Q66" s="2"/>
      <c r="R66" s="2"/>
      <c r="S66" s="2"/>
      <c r="T66" s="2"/>
      <c r="U66" s="2"/>
      <c r="V66" s="2"/>
      <c r="W66" s="2"/>
      <c r="X66" s="2"/>
      <c r="Y66" s="2"/>
      <c r="Z66" s="2"/>
    </row>
    <row r="67" spans="1:26" ht="15.75" customHeight="1">
      <c r="A67" s="16" t="s">
        <v>65</v>
      </c>
      <c r="B67" s="16" t="s">
        <v>66</v>
      </c>
      <c r="C67" s="16" t="s">
        <v>49</v>
      </c>
      <c r="D67" s="48"/>
      <c r="E67" s="48"/>
      <c r="F67" s="48"/>
      <c r="G67" s="48"/>
      <c r="H67" s="48"/>
      <c r="I67" s="48"/>
      <c r="J67" s="48"/>
      <c r="K67" s="48"/>
      <c r="L67" s="48"/>
      <c r="M67" s="48"/>
      <c r="N67" s="48"/>
      <c r="O67" s="48"/>
      <c r="P67" s="2"/>
      <c r="Q67" s="2"/>
      <c r="R67" s="2"/>
      <c r="S67" s="2"/>
      <c r="T67" s="2"/>
      <c r="U67" s="2"/>
      <c r="V67" s="2"/>
      <c r="W67" s="2"/>
      <c r="X67" s="2"/>
      <c r="Y67" s="2"/>
      <c r="Z67" s="2"/>
    </row>
    <row r="68" spans="1:26" ht="15.75" customHeight="1">
      <c r="A68" s="47" t="s">
        <v>8</v>
      </c>
      <c r="B68" s="43" t="s">
        <v>67</v>
      </c>
      <c r="C68" s="165">
        <v>0</v>
      </c>
      <c r="D68" s="48"/>
      <c r="E68" s="48"/>
      <c r="F68" s="48"/>
      <c r="G68" s="48"/>
      <c r="H68" s="48"/>
      <c r="I68" s="48"/>
      <c r="J68" s="48"/>
      <c r="K68" s="48"/>
      <c r="L68" s="48"/>
      <c r="M68" s="48"/>
      <c r="N68" s="48"/>
      <c r="O68" s="48"/>
      <c r="P68" s="2"/>
      <c r="Q68" s="2"/>
      <c r="R68" s="2"/>
      <c r="S68" s="2"/>
      <c r="T68" s="2"/>
      <c r="U68" s="2"/>
      <c r="V68" s="2"/>
      <c r="W68" s="2"/>
      <c r="X68" s="2"/>
      <c r="Y68" s="2"/>
      <c r="Z68" s="2"/>
    </row>
    <row r="69" spans="1:26" ht="15.75" customHeight="1">
      <c r="A69" s="47" t="s">
        <v>68</v>
      </c>
      <c r="B69" s="43" t="s">
        <v>69</v>
      </c>
      <c r="C69" s="165">
        <v>0</v>
      </c>
      <c r="D69" s="48"/>
      <c r="E69" s="48"/>
      <c r="F69" s="48"/>
      <c r="G69" s="48"/>
      <c r="H69" s="48"/>
      <c r="I69" s="48"/>
      <c r="J69" s="48"/>
      <c r="K69" s="48"/>
      <c r="L69" s="48"/>
      <c r="M69" s="48"/>
      <c r="N69" s="48"/>
      <c r="O69" s="48"/>
      <c r="P69" s="2"/>
      <c r="Q69" s="2"/>
      <c r="R69" s="2"/>
      <c r="S69" s="2"/>
      <c r="T69" s="2"/>
      <c r="U69" s="2"/>
      <c r="V69" s="2"/>
      <c r="W69" s="2"/>
      <c r="X69" s="2"/>
      <c r="Y69" s="2"/>
      <c r="Z69" s="2"/>
    </row>
    <row r="70" spans="1:26" ht="30">
      <c r="A70" s="47" t="s">
        <v>11</v>
      </c>
      <c r="B70" s="43" t="s">
        <v>70</v>
      </c>
      <c r="C70" s="165">
        <v>0</v>
      </c>
      <c r="D70" s="48"/>
      <c r="E70" s="48"/>
      <c r="F70" s="48"/>
      <c r="G70" s="48"/>
      <c r="H70" s="48"/>
      <c r="I70" s="48"/>
      <c r="J70" s="48"/>
      <c r="K70" s="48"/>
      <c r="L70" s="48"/>
      <c r="M70" s="48"/>
      <c r="N70" s="48"/>
      <c r="O70" s="48"/>
      <c r="P70" s="2"/>
      <c r="Q70" s="2"/>
      <c r="R70" s="2"/>
      <c r="S70" s="2"/>
      <c r="T70" s="2"/>
      <c r="U70" s="2"/>
      <c r="V70" s="2"/>
      <c r="W70" s="2"/>
      <c r="X70" s="2"/>
      <c r="Y70" s="2"/>
      <c r="Z70" s="2"/>
    </row>
    <row r="71" spans="1:26" ht="15.75" customHeight="1">
      <c r="A71" s="47" t="s">
        <v>13</v>
      </c>
      <c r="B71" s="43" t="s">
        <v>71</v>
      </c>
      <c r="C71" s="165"/>
      <c r="D71" s="48"/>
      <c r="E71" s="48"/>
      <c r="F71" s="48"/>
      <c r="G71" s="48"/>
      <c r="H71" s="48"/>
      <c r="I71" s="48"/>
      <c r="J71" s="48"/>
      <c r="K71" s="48"/>
      <c r="L71" s="48"/>
      <c r="M71" s="48"/>
      <c r="N71" s="48"/>
      <c r="O71" s="48"/>
      <c r="P71" s="2"/>
      <c r="Q71" s="2"/>
      <c r="R71" s="2"/>
      <c r="S71" s="2"/>
      <c r="T71" s="2"/>
      <c r="U71" s="2"/>
      <c r="V71" s="2"/>
      <c r="W71" s="2"/>
      <c r="X71" s="2"/>
      <c r="Y71" s="2"/>
      <c r="Z71" s="2"/>
    </row>
    <row r="72" spans="1:26" ht="15.75" customHeight="1">
      <c r="A72" s="47" t="s">
        <v>16</v>
      </c>
      <c r="B72" s="43" t="s">
        <v>72</v>
      </c>
      <c r="C72" s="165"/>
      <c r="D72" s="48"/>
      <c r="E72" s="48"/>
      <c r="F72" s="48"/>
      <c r="G72" s="48"/>
      <c r="H72" s="48"/>
      <c r="I72" s="48"/>
      <c r="J72" s="48"/>
      <c r="K72" s="48"/>
      <c r="L72" s="48"/>
      <c r="M72" s="48"/>
      <c r="N72" s="48"/>
      <c r="O72" s="48"/>
      <c r="P72" s="2"/>
      <c r="Q72" s="2"/>
      <c r="R72" s="2"/>
      <c r="S72" s="2"/>
      <c r="T72" s="2"/>
      <c r="U72" s="2"/>
      <c r="V72" s="2"/>
      <c r="W72" s="2"/>
      <c r="X72" s="2"/>
      <c r="Y72" s="2"/>
      <c r="Z72" s="2"/>
    </row>
    <row r="73" spans="1:26" ht="35.25" customHeight="1">
      <c r="A73" s="47" t="s">
        <v>54</v>
      </c>
      <c r="B73" s="43" t="s">
        <v>73</v>
      </c>
      <c r="C73" s="165"/>
      <c r="D73" s="48"/>
      <c r="E73" s="48"/>
      <c r="F73" s="48"/>
      <c r="G73" s="48"/>
      <c r="H73" s="48"/>
      <c r="I73" s="48"/>
      <c r="J73" s="48"/>
      <c r="K73" s="48"/>
      <c r="L73" s="48"/>
      <c r="M73" s="48"/>
      <c r="N73" s="48"/>
      <c r="O73" s="48"/>
      <c r="P73" s="2"/>
      <c r="Q73" s="2"/>
      <c r="R73" s="2"/>
      <c r="S73" s="2"/>
      <c r="T73" s="2"/>
      <c r="U73" s="2"/>
      <c r="V73" s="2"/>
      <c r="W73" s="2"/>
      <c r="X73" s="2"/>
      <c r="Y73" s="2"/>
      <c r="Z73" s="2"/>
    </row>
    <row r="74" spans="1:26" ht="15.75" customHeight="1">
      <c r="A74" s="47" t="s">
        <v>56</v>
      </c>
      <c r="B74" s="43" t="s">
        <v>61</v>
      </c>
      <c r="C74" s="165">
        <v>0</v>
      </c>
      <c r="D74" s="48"/>
      <c r="E74" s="48"/>
      <c r="F74" s="48"/>
      <c r="G74" s="48"/>
      <c r="H74" s="48"/>
      <c r="I74" s="48"/>
      <c r="J74" s="48"/>
      <c r="K74" s="48"/>
      <c r="L74" s="48"/>
      <c r="M74" s="48"/>
      <c r="N74" s="48"/>
      <c r="O74" s="48"/>
      <c r="P74" s="2"/>
      <c r="Q74" s="2"/>
      <c r="R74" s="2"/>
      <c r="S74" s="2"/>
      <c r="T74" s="2"/>
      <c r="U74" s="2"/>
      <c r="V74" s="2"/>
      <c r="W74" s="2"/>
      <c r="X74" s="2"/>
      <c r="Y74" s="2"/>
      <c r="Z74" s="2"/>
    </row>
    <row r="75" spans="1:26" ht="15.75" customHeight="1">
      <c r="A75" s="179" t="s">
        <v>74</v>
      </c>
      <c r="B75" s="180"/>
      <c r="C75" s="24">
        <f>SUM(C68:C74)</f>
        <v>0</v>
      </c>
      <c r="D75" s="48"/>
      <c r="E75" s="48"/>
      <c r="F75" s="48"/>
      <c r="G75" s="48"/>
      <c r="H75" s="48"/>
      <c r="I75" s="48"/>
      <c r="J75" s="48"/>
      <c r="K75" s="48"/>
      <c r="L75" s="48"/>
      <c r="M75" s="48"/>
      <c r="N75" s="48"/>
      <c r="O75" s="48"/>
      <c r="P75" s="2"/>
      <c r="Q75" s="2"/>
      <c r="R75" s="2"/>
      <c r="S75" s="2"/>
      <c r="T75" s="2"/>
      <c r="U75" s="2"/>
      <c r="V75" s="2"/>
      <c r="W75" s="2"/>
      <c r="X75" s="2"/>
      <c r="Y75" s="2"/>
      <c r="Z75" s="2"/>
    </row>
    <row r="76" spans="1:26" ht="15.75" customHeight="1">
      <c r="A76" s="25"/>
      <c r="B76" s="48"/>
      <c r="C76" s="48"/>
      <c r="D76" s="48"/>
      <c r="E76" s="48"/>
      <c r="F76" s="48"/>
      <c r="G76" s="48"/>
      <c r="H76" s="48"/>
      <c r="I76" s="48"/>
      <c r="J76" s="48"/>
      <c r="K76" s="48"/>
      <c r="L76" s="48"/>
      <c r="M76" s="48"/>
      <c r="N76" s="48"/>
      <c r="O76" s="48"/>
      <c r="P76" s="2"/>
      <c r="Q76" s="2"/>
      <c r="R76" s="2"/>
      <c r="S76" s="2"/>
      <c r="T76" s="2"/>
      <c r="U76" s="2"/>
      <c r="V76" s="2"/>
      <c r="W76" s="2"/>
      <c r="X76" s="2"/>
      <c r="Y76" s="2"/>
      <c r="Z76" s="2"/>
    </row>
    <row r="77" spans="1:26" ht="15.75" customHeight="1">
      <c r="A77" s="186" t="s">
        <v>75</v>
      </c>
      <c r="B77" s="183"/>
      <c r="C77" s="180"/>
      <c r="D77" s="48"/>
      <c r="E77" s="48"/>
      <c r="F77" s="48"/>
      <c r="G77" s="48"/>
      <c r="H77" s="48"/>
      <c r="I77" s="48"/>
      <c r="J77" s="48"/>
      <c r="K77" s="48"/>
      <c r="L77" s="48"/>
      <c r="M77" s="48"/>
      <c r="N77" s="48"/>
      <c r="O77" s="48"/>
      <c r="P77" s="2"/>
      <c r="Q77" s="2"/>
      <c r="R77" s="2"/>
      <c r="S77" s="2"/>
      <c r="T77" s="2"/>
      <c r="U77" s="2"/>
      <c r="V77" s="2"/>
      <c r="W77" s="2"/>
      <c r="X77" s="2"/>
      <c r="Y77" s="2"/>
      <c r="Z77" s="2"/>
    </row>
    <row r="78" spans="1:26" ht="18.75" customHeight="1">
      <c r="A78" s="26" t="s">
        <v>65</v>
      </c>
      <c r="B78" s="26" t="s">
        <v>66</v>
      </c>
      <c r="C78" s="26" t="s">
        <v>49</v>
      </c>
      <c r="D78" s="48"/>
      <c r="E78" s="48"/>
      <c r="F78" s="48"/>
      <c r="G78" s="48"/>
      <c r="H78" s="48"/>
      <c r="I78" s="48"/>
      <c r="J78" s="48"/>
      <c r="K78" s="48"/>
      <c r="L78" s="48"/>
      <c r="M78" s="48"/>
      <c r="N78" s="48"/>
      <c r="O78" s="48"/>
      <c r="P78" s="2"/>
      <c r="Q78" s="2"/>
      <c r="R78" s="2"/>
      <c r="S78" s="2"/>
      <c r="T78" s="2"/>
      <c r="U78" s="2"/>
      <c r="V78" s="2"/>
      <c r="W78" s="2"/>
      <c r="X78" s="2"/>
      <c r="Y78" s="2"/>
      <c r="Z78" s="2"/>
    </row>
    <row r="79" spans="1:26" ht="15.75" customHeight="1">
      <c r="A79" s="47" t="s">
        <v>8</v>
      </c>
      <c r="B79" s="43" t="s">
        <v>67</v>
      </c>
      <c r="C79" s="165">
        <v>0</v>
      </c>
      <c r="D79" s="48"/>
      <c r="E79" s="48"/>
      <c r="F79" s="48"/>
      <c r="G79" s="48"/>
      <c r="H79" s="48"/>
      <c r="I79" s="48"/>
      <c r="J79" s="48"/>
      <c r="K79" s="48"/>
      <c r="L79" s="48"/>
      <c r="M79" s="48"/>
      <c r="N79" s="48"/>
      <c r="O79" s="48"/>
      <c r="P79" s="2"/>
      <c r="Q79" s="2"/>
      <c r="R79" s="2"/>
      <c r="S79" s="2"/>
      <c r="T79" s="2"/>
      <c r="U79" s="2"/>
      <c r="V79" s="2"/>
      <c r="W79" s="2"/>
      <c r="X79" s="2"/>
      <c r="Y79" s="2"/>
      <c r="Z79" s="2"/>
    </row>
    <row r="80" spans="1:26" ht="15.75" customHeight="1">
      <c r="A80" s="47" t="s">
        <v>68</v>
      </c>
      <c r="B80" s="43" t="s">
        <v>69</v>
      </c>
      <c r="C80" s="165"/>
      <c r="D80" s="48"/>
      <c r="E80" s="48"/>
      <c r="F80" s="48"/>
      <c r="G80" s="48"/>
      <c r="H80" s="48"/>
      <c r="I80" s="48"/>
      <c r="J80" s="48"/>
      <c r="K80" s="48"/>
      <c r="L80" s="48"/>
      <c r="M80" s="48"/>
      <c r="N80" s="48"/>
      <c r="O80" s="48"/>
      <c r="P80" s="2"/>
      <c r="Q80" s="2"/>
      <c r="R80" s="2"/>
      <c r="S80" s="2"/>
      <c r="T80" s="2"/>
      <c r="U80" s="2"/>
      <c r="V80" s="2"/>
      <c r="W80" s="2"/>
      <c r="X80" s="2"/>
      <c r="Y80" s="2"/>
      <c r="Z80" s="2"/>
    </row>
    <row r="81" spans="1:26" ht="30">
      <c r="A81" s="47" t="s">
        <v>11</v>
      </c>
      <c r="B81" s="43" t="s">
        <v>70</v>
      </c>
      <c r="C81" s="165">
        <v>0</v>
      </c>
      <c r="D81" s="48"/>
      <c r="E81" s="48"/>
      <c r="F81" s="48"/>
      <c r="G81" s="48"/>
      <c r="H81" s="48"/>
      <c r="I81" s="48"/>
      <c r="J81" s="48"/>
      <c r="K81" s="48"/>
      <c r="L81" s="48"/>
      <c r="M81" s="48"/>
      <c r="N81" s="48"/>
      <c r="O81" s="48"/>
      <c r="P81" s="2"/>
      <c r="Q81" s="2"/>
      <c r="R81" s="2"/>
      <c r="S81" s="2"/>
      <c r="T81" s="2"/>
      <c r="U81" s="2"/>
      <c r="V81" s="2"/>
      <c r="W81" s="2"/>
      <c r="X81" s="2"/>
      <c r="Y81" s="2"/>
      <c r="Z81" s="2"/>
    </row>
    <row r="82" spans="1:26" ht="15.75" customHeight="1">
      <c r="A82" s="47" t="s">
        <v>13</v>
      </c>
      <c r="B82" s="43" t="s">
        <v>71</v>
      </c>
      <c r="C82" s="165"/>
      <c r="D82" s="48"/>
      <c r="E82" s="48"/>
      <c r="F82" s="48"/>
      <c r="G82" s="48"/>
      <c r="H82" s="48"/>
      <c r="I82" s="48"/>
      <c r="J82" s="48"/>
      <c r="K82" s="48"/>
      <c r="L82" s="48"/>
      <c r="M82" s="48"/>
      <c r="N82" s="48"/>
      <c r="O82" s="48"/>
      <c r="P82" s="2"/>
      <c r="Q82" s="2"/>
      <c r="R82" s="2"/>
      <c r="S82" s="2"/>
      <c r="T82" s="2"/>
      <c r="U82" s="2"/>
      <c r="V82" s="2"/>
      <c r="W82" s="2"/>
      <c r="X82" s="2"/>
      <c r="Y82" s="2"/>
      <c r="Z82" s="2"/>
    </row>
    <row r="83" spans="1:26" ht="15.75" customHeight="1">
      <c r="A83" s="47" t="s">
        <v>16</v>
      </c>
      <c r="B83" s="43" t="s">
        <v>72</v>
      </c>
      <c r="C83" s="165"/>
      <c r="D83" s="48"/>
      <c r="E83" s="48"/>
      <c r="F83" s="48"/>
      <c r="G83" s="48"/>
      <c r="H83" s="48"/>
      <c r="I83" s="48"/>
      <c r="J83" s="48"/>
      <c r="K83" s="48"/>
      <c r="L83" s="48"/>
      <c r="M83" s="48"/>
      <c r="N83" s="48"/>
      <c r="O83" s="48"/>
      <c r="P83" s="2"/>
      <c r="Q83" s="2"/>
      <c r="R83" s="2"/>
      <c r="S83" s="2"/>
      <c r="T83" s="2"/>
      <c r="U83" s="2"/>
      <c r="V83" s="2"/>
      <c r="W83" s="2"/>
      <c r="X83" s="2"/>
      <c r="Y83" s="2"/>
      <c r="Z83" s="2"/>
    </row>
    <row r="84" spans="1:26" ht="15.75" customHeight="1">
      <c r="A84" s="47" t="s">
        <v>54</v>
      </c>
      <c r="B84" s="43" t="s">
        <v>73</v>
      </c>
      <c r="C84" s="165"/>
      <c r="D84" s="48"/>
      <c r="E84" s="48"/>
      <c r="F84" s="48"/>
      <c r="G84" s="48"/>
      <c r="H84" s="48"/>
      <c r="I84" s="48"/>
      <c r="J84" s="48"/>
      <c r="K84" s="48"/>
      <c r="L84" s="48"/>
      <c r="M84" s="48"/>
      <c r="N84" s="48"/>
      <c r="O84" s="48"/>
      <c r="P84" s="2"/>
      <c r="Q84" s="2"/>
      <c r="R84" s="2"/>
      <c r="S84" s="2"/>
      <c r="T84" s="2"/>
      <c r="U84" s="2"/>
      <c r="V84" s="2"/>
      <c r="W84" s="2"/>
      <c r="X84" s="2"/>
      <c r="Y84" s="2"/>
      <c r="Z84" s="2"/>
    </row>
    <row r="85" spans="1:26" ht="15.75" customHeight="1">
      <c r="A85" s="47" t="s">
        <v>56</v>
      </c>
      <c r="B85" s="43" t="s">
        <v>61</v>
      </c>
      <c r="C85" s="165">
        <v>0</v>
      </c>
      <c r="D85" s="48"/>
      <c r="E85" s="48"/>
      <c r="F85" s="48"/>
      <c r="G85" s="48"/>
      <c r="H85" s="48"/>
      <c r="I85" s="48"/>
      <c r="J85" s="48"/>
      <c r="K85" s="48"/>
      <c r="L85" s="48"/>
      <c r="M85" s="48"/>
      <c r="N85" s="48"/>
      <c r="O85" s="48"/>
      <c r="P85" s="2"/>
      <c r="Q85" s="2"/>
      <c r="R85" s="2"/>
      <c r="S85" s="2"/>
      <c r="T85" s="2"/>
      <c r="U85" s="2"/>
      <c r="V85" s="2"/>
      <c r="W85" s="2"/>
      <c r="X85" s="2"/>
      <c r="Y85" s="2"/>
      <c r="Z85" s="2"/>
    </row>
    <row r="86" spans="1:26" ht="15.75" customHeight="1">
      <c r="A86" s="181" t="s">
        <v>74</v>
      </c>
      <c r="B86" s="180"/>
      <c r="C86" s="27">
        <f>SUM(C79:C85)</f>
        <v>0</v>
      </c>
      <c r="D86" s="48"/>
      <c r="E86" s="48"/>
      <c r="F86" s="48"/>
      <c r="G86" s="48"/>
      <c r="H86" s="48"/>
      <c r="I86" s="48"/>
      <c r="J86" s="48"/>
      <c r="K86" s="48"/>
      <c r="L86" s="48"/>
      <c r="M86" s="48"/>
      <c r="N86" s="48"/>
      <c r="O86" s="48"/>
      <c r="P86" s="2"/>
      <c r="Q86" s="2"/>
      <c r="R86" s="2"/>
      <c r="S86" s="2"/>
      <c r="T86" s="2"/>
      <c r="U86" s="2"/>
      <c r="V86" s="2"/>
      <c r="W86" s="2"/>
      <c r="X86" s="2"/>
      <c r="Y86" s="2"/>
      <c r="Z86" s="2"/>
    </row>
    <row r="87" spans="1:26" ht="15" customHeight="1">
      <c r="A87" s="25"/>
      <c r="B87" s="48"/>
      <c r="C87" s="48"/>
      <c r="D87" s="48"/>
      <c r="E87" s="48"/>
      <c r="F87" s="48"/>
      <c r="G87" s="48"/>
      <c r="H87" s="48"/>
      <c r="I87" s="48"/>
      <c r="J87" s="48"/>
      <c r="K87" s="48"/>
      <c r="L87" s="48"/>
      <c r="M87" s="48"/>
      <c r="N87" s="48"/>
      <c r="O87" s="48"/>
      <c r="P87" s="2"/>
      <c r="Q87" s="2"/>
      <c r="R87" s="2"/>
      <c r="S87" s="2"/>
      <c r="T87" s="2"/>
      <c r="U87" s="2"/>
      <c r="V87" s="2"/>
      <c r="W87" s="2"/>
      <c r="X87" s="2"/>
      <c r="Y87" s="2"/>
      <c r="Z87" s="2"/>
    </row>
    <row r="88" spans="1:26" ht="15.75" customHeight="1">
      <c r="A88" s="182" t="s">
        <v>76</v>
      </c>
      <c r="B88" s="183"/>
      <c r="C88" s="183"/>
      <c r="D88" s="180"/>
      <c r="E88" s="48"/>
      <c r="F88" s="48"/>
      <c r="G88" s="48"/>
      <c r="H88" s="48"/>
      <c r="I88" s="48"/>
      <c r="J88" s="48"/>
      <c r="K88" s="48"/>
      <c r="L88" s="48"/>
      <c r="M88" s="48"/>
      <c r="N88" s="48"/>
      <c r="O88" s="48"/>
      <c r="P88" s="2"/>
      <c r="Q88" s="2"/>
      <c r="R88" s="2"/>
      <c r="S88" s="2"/>
      <c r="T88" s="2"/>
      <c r="U88" s="2"/>
      <c r="V88" s="2"/>
      <c r="W88" s="2"/>
      <c r="X88" s="2"/>
      <c r="Y88" s="2"/>
      <c r="Z88" s="2"/>
    </row>
    <row r="89" spans="1:26" ht="15.75" customHeight="1">
      <c r="A89" s="182" t="s">
        <v>77</v>
      </c>
      <c r="B89" s="183"/>
      <c r="C89" s="183"/>
      <c r="D89" s="180"/>
      <c r="E89" s="48"/>
      <c r="F89" s="48"/>
      <c r="G89" s="48"/>
      <c r="H89" s="48"/>
      <c r="I89" s="48"/>
      <c r="J89" s="48"/>
      <c r="K89" s="48"/>
      <c r="L89" s="48"/>
      <c r="M89" s="48"/>
      <c r="N89" s="48"/>
      <c r="O89" s="48"/>
      <c r="P89" s="2"/>
      <c r="Q89" s="2"/>
      <c r="R89" s="2"/>
      <c r="S89" s="2"/>
      <c r="T89" s="2"/>
      <c r="U89" s="2"/>
      <c r="V89" s="2"/>
      <c r="W89" s="2"/>
      <c r="X89" s="2"/>
      <c r="Y89" s="2"/>
      <c r="Z89" s="2"/>
    </row>
    <row r="90" spans="1:26" ht="15.75" customHeight="1">
      <c r="A90" s="16" t="s">
        <v>78</v>
      </c>
      <c r="B90" s="16" t="s">
        <v>79</v>
      </c>
      <c r="C90" s="16" t="s">
        <v>80</v>
      </c>
      <c r="D90" s="16" t="s">
        <v>49</v>
      </c>
      <c r="E90" s="48"/>
      <c r="F90" s="48"/>
      <c r="G90" s="48"/>
      <c r="H90" s="48"/>
      <c r="I90" s="48"/>
      <c r="J90" s="48"/>
      <c r="K90" s="48"/>
      <c r="L90" s="48"/>
      <c r="M90" s="48"/>
      <c r="N90" s="48"/>
      <c r="O90" s="48"/>
      <c r="P90" s="2"/>
      <c r="Q90" s="2"/>
      <c r="R90" s="2"/>
      <c r="S90" s="2"/>
      <c r="T90" s="2"/>
      <c r="U90" s="2"/>
      <c r="V90" s="2"/>
      <c r="W90" s="2"/>
      <c r="X90" s="2"/>
      <c r="Y90" s="2"/>
      <c r="Z90" s="2"/>
    </row>
    <row r="91" spans="1:26" ht="15.75" customHeight="1">
      <c r="A91" s="47" t="s">
        <v>8</v>
      </c>
      <c r="B91" s="43" t="s">
        <v>81</v>
      </c>
      <c r="C91" s="28">
        <v>0.2</v>
      </c>
      <c r="D91" s="29">
        <f>(C52+D116+D119)*C91</f>
        <v>0</v>
      </c>
      <c r="E91" s="48"/>
      <c r="F91" s="48"/>
      <c r="G91" s="48"/>
      <c r="H91" s="48"/>
      <c r="I91" s="48"/>
      <c r="J91" s="48"/>
      <c r="K91" s="48"/>
      <c r="L91" s="48"/>
      <c r="M91" s="48"/>
      <c r="N91" s="48"/>
      <c r="O91" s="48"/>
      <c r="P91" s="2"/>
      <c r="Q91" s="2"/>
      <c r="R91" s="2"/>
      <c r="S91" s="2"/>
      <c r="T91" s="2"/>
      <c r="U91" s="2"/>
      <c r="V91" s="2"/>
      <c r="W91" s="2"/>
      <c r="X91" s="2"/>
      <c r="Y91" s="2"/>
      <c r="Z91" s="2"/>
    </row>
    <row r="92" spans="1:26" ht="15.75" customHeight="1">
      <c r="A92" s="47" t="s">
        <v>11</v>
      </c>
      <c r="B92" s="43" t="s">
        <v>82</v>
      </c>
      <c r="C92" s="28">
        <v>1.4999999999999999E-2</v>
      </c>
      <c r="D92" s="29">
        <f>(C52+D116+D119)*C92</f>
        <v>0</v>
      </c>
      <c r="E92" s="48"/>
      <c r="F92" s="48"/>
      <c r="G92" s="48"/>
      <c r="H92" s="48"/>
      <c r="I92" s="48"/>
      <c r="J92" s="48"/>
      <c r="K92" s="48"/>
      <c r="L92" s="48"/>
      <c r="M92" s="48"/>
      <c r="N92" s="48"/>
      <c r="O92" s="48"/>
      <c r="P92" s="2"/>
      <c r="Q92" s="2"/>
      <c r="R92" s="2"/>
      <c r="S92" s="2"/>
      <c r="T92" s="2"/>
      <c r="U92" s="2"/>
      <c r="V92" s="2"/>
      <c r="W92" s="2"/>
      <c r="X92" s="2"/>
      <c r="Y92" s="2"/>
      <c r="Z92" s="2"/>
    </row>
    <row r="93" spans="1:26" ht="15.75" customHeight="1">
      <c r="A93" s="47" t="s">
        <v>13</v>
      </c>
      <c r="B93" s="43" t="s">
        <v>83</v>
      </c>
      <c r="C93" s="28">
        <v>0.01</v>
      </c>
      <c r="D93" s="29">
        <f>(C52+D116+D119)*C93</f>
        <v>0</v>
      </c>
      <c r="E93" s="48"/>
      <c r="F93" s="48"/>
      <c r="G93" s="48"/>
      <c r="H93" s="48"/>
      <c r="I93" s="48"/>
      <c r="J93" s="48"/>
      <c r="K93" s="48"/>
      <c r="L93" s="48"/>
      <c r="M93" s="48"/>
      <c r="N93" s="48"/>
      <c r="O93" s="48"/>
      <c r="P93" s="2"/>
      <c r="Q93" s="2"/>
      <c r="R93" s="2"/>
      <c r="S93" s="2"/>
      <c r="T93" s="2"/>
      <c r="U93" s="2"/>
      <c r="V93" s="2"/>
      <c r="W93" s="2"/>
      <c r="X93" s="2"/>
      <c r="Y93" s="2"/>
      <c r="Z93" s="2"/>
    </row>
    <row r="94" spans="1:26" ht="15.75" customHeight="1">
      <c r="A94" s="47" t="s">
        <v>16</v>
      </c>
      <c r="B94" s="43" t="s">
        <v>84</v>
      </c>
      <c r="C94" s="28">
        <v>2E-3</v>
      </c>
      <c r="D94" s="29">
        <f>(C52+D116+D119)*C94</f>
        <v>0</v>
      </c>
      <c r="E94" s="48"/>
      <c r="F94" s="48"/>
      <c r="G94" s="48"/>
      <c r="H94" s="48"/>
      <c r="I94" s="48"/>
      <c r="J94" s="48"/>
      <c r="K94" s="48"/>
      <c r="L94" s="48"/>
      <c r="M94" s="48"/>
      <c r="N94" s="48"/>
      <c r="O94" s="48"/>
      <c r="P94" s="2"/>
      <c r="Q94" s="2"/>
      <c r="R94" s="2"/>
      <c r="S94" s="2"/>
      <c r="T94" s="2"/>
      <c r="U94" s="2"/>
      <c r="V94" s="2"/>
      <c r="W94" s="2"/>
      <c r="X94" s="2"/>
      <c r="Y94" s="2"/>
      <c r="Z94" s="2"/>
    </row>
    <row r="95" spans="1:26" ht="15.75" customHeight="1">
      <c r="A95" s="47" t="s">
        <v>54</v>
      </c>
      <c r="B95" s="43" t="s">
        <v>85</v>
      </c>
      <c r="C95" s="28">
        <v>2.5000000000000001E-2</v>
      </c>
      <c r="D95" s="29">
        <f>(C52+D116+D119)*C95</f>
        <v>0</v>
      </c>
      <c r="E95" s="48"/>
      <c r="F95" s="48"/>
      <c r="G95" s="48"/>
      <c r="H95" s="48"/>
      <c r="I95" s="48"/>
      <c r="J95" s="48"/>
      <c r="K95" s="48"/>
      <c r="L95" s="48"/>
      <c r="M95" s="48"/>
      <c r="N95" s="48"/>
      <c r="O95" s="48"/>
      <c r="P95" s="2"/>
      <c r="Q95" s="2"/>
      <c r="R95" s="2"/>
      <c r="S95" s="2"/>
      <c r="T95" s="2"/>
      <c r="U95" s="2"/>
      <c r="V95" s="2"/>
      <c r="W95" s="2"/>
      <c r="X95" s="2"/>
      <c r="Y95" s="2"/>
      <c r="Z95" s="2"/>
    </row>
    <row r="96" spans="1:26" ht="15.75" customHeight="1">
      <c r="A96" s="47" t="s">
        <v>56</v>
      </c>
      <c r="B96" s="43" t="s">
        <v>86</v>
      </c>
      <c r="C96" s="28">
        <v>0.08</v>
      </c>
      <c r="D96" s="29">
        <f>(C52+D116+D119)*C96</f>
        <v>0</v>
      </c>
      <c r="E96" s="48"/>
      <c r="F96" s="48"/>
      <c r="G96" s="48"/>
      <c r="H96" s="48"/>
      <c r="I96" s="48"/>
      <c r="J96" s="48"/>
      <c r="K96" s="48"/>
      <c r="L96" s="48"/>
      <c r="M96" s="48"/>
      <c r="N96" s="48"/>
      <c r="O96" s="48"/>
      <c r="P96" s="2"/>
      <c r="Q96" s="2"/>
      <c r="R96" s="2"/>
      <c r="S96" s="2"/>
      <c r="T96" s="2"/>
      <c r="U96" s="2"/>
      <c r="V96" s="2"/>
      <c r="W96" s="2"/>
      <c r="X96" s="2"/>
      <c r="Y96" s="2"/>
      <c r="Z96" s="2"/>
    </row>
    <row r="97" spans="1:26" ht="30">
      <c r="A97" s="30" t="s">
        <v>58</v>
      </c>
      <c r="B97" s="31" t="s">
        <v>87</v>
      </c>
      <c r="C97" s="32">
        <v>0.03</v>
      </c>
      <c r="D97" s="33">
        <f>(C52+D116+D119)*C97</f>
        <v>0</v>
      </c>
      <c r="E97" s="48"/>
      <c r="F97" s="48"/>
      <c r="G97" s="48"/>
      <c r="H97" s="48"/>
      <c r="I97" s="48"/>
      <c r="J97" s="48"/>
      <c r="K97" s="48"/>
      <c r="L97" s="48"/>
      <c r="M97" s="48"/>
      <c r="N97" s="48"/>
      <c r="O97" s="48"/>
      <c r="P97" s="2"/>
      <c r="Q97" s="2"/>
      <c r="R97" s="2"/>
      <c r="S97" s="2"/>
      <c r="T97" s="2"/>
      <c r="U97" s="2"/>
      <c r="V97" s="2"/>
      <c r="W97" s="2"/>
      <c r="X97" s="2"/>
      <c r="Y97" s="2"/>
      <c r="Z97" s="2"/>
    </row>
    <row r="98" spans="1:26" ht="15.75" customHeight="1">
      <c r="A98" s="47" t="s">
        <v>60</v>
      </c>
      <c r="B98" s="43" t="s">
        <v>88</v>
      </c>
      <c r="C98" s="28">
        <v>6.0000000000000001E-3</v>
      </c>
      <c r="D98" s="29">
        <f>(C52+D116+D119)*C98</f>
        <v>0</v>
      </c>
      <c r="E98" s="48"/>
      <c r="F98" s="48"/>
      <c r="G98" s="48"/>
      <c r="H98" s="48"/>
      <c r="I98" s="48"/>
      <c r="J98" s="48"/>
      <c r="K98" s="48"/>
      <c r="L98" s="48"/>
      <c r="M98" s="48"/>
      <c r="N98" s="48"/>
      <c r="O98" s="48"/>
      <c r="P98" s="2"/>
      <c r="Q98" s="2"/>
      <c r="R98" s="2"/>
      <c r="S98" s="2"/>
      <c r="T98" s="2"/>
      <c r="U98" s="2"/>
      <c r="V98" s="2"/>
      <c r="W98" s="2"/>
      <c r="X98" s="2"/>
      <c r="Y98" s="2"/>
      <c r="Z98" s="2"/>
    </row>
    <row r="99" spans="1:26" ht="15.75" customHeight="1">
      <c r="A99" s="179" t="s">
        <v>89</v>
      </c>
      <c r="B99" s="180"/>
      <c r="C99" s="34">
        <f t="shared" ref="C99:D99" si="0">SUM(C91:C98)</f>
        <v>0.3680000000000001</v>
      </c>
      <c r="D99" s="35">
        <f t="shared" si="0"/>
        <v>0</v>
      </c>
      <c r="E99" s="48"/>
      <c r="F99" s="48"/>
      <c r="G99" s="48"/>
      <c r="H99" s="48"/>
      <c r="I99" s="48"/>
      <c r="J99" s="48"/>
      <c r="K99" s="48"/>
      <c r="L99" s="48"/>
      <c r="M99" s="48"/>
      <c r="N99" s="48"/>
      <c r="O99" s="48"/>
      <c r="P99" s="2"/>
      <c r="Q99" s="2"/>
      <c r="R99" s="2"/>
      <c r="S99" s="2"/>
      <c r="T99" s="2"/>
      <c r="U99" s="2"/>
      <c r="V99" s="2"/>
      <c r="W99" s="2"/>
      <c r="X99" s="2"/>
      <c r="Y99" s="2"/>
      <c r="Z99" s="2"/>
    </row>
    <row r="100" spans="1:26" ht="15.75" customHeight="1">
      <c r="A100" s="184"/>
      <c r="B100" s="183"/>
      <c r="C100" s="183"/>
      <c r="D100" s="185"/>
      <c r="E100" s="48"/>
      <c r="F100" s="48"/>
      <c r="G100" s="48"/>
      <c r="H100" s="48"/>
      <c r="I100" s="48"/>
      <c r="J100" s="48"/>
      <c r="K100" s="48"/>
      <c r="L100" s="48"/>
      <c r="M100" s="48"/>
      <c r="N100" s="48"/>
      <c r="O100" s="48"/>
      <c r="P100" s="2"/>
      <c r="Q100" s="2"/>
      <c r="R100" s="2"/>
      <c r="S100" s="2"/>
      <c r="T100" s="2"/>
      <c r="U100" s="2"/>
      <c r="V100" s="2"/>
      <c r="W100" s="2"/>
      <c r="X100" s="2"/>
      <c r="Y100" s="2"/>
      <c r="Z100" s="2"/>
    </row>
    <row r="101" spans="1:26" ht="15.75" customHeight="1">
      <c r="A101" s="186" t="s">
        <v>90</v>
      </c>
      <c r="B101" s="183"/>
      <c r="C101" s="183"/>
      <c r="D101" s="180"/>
      <c r="E101" s="48"/>
      <c r="F101" s="48"/>
      <c r="G101" s="48"/>
      <c r="H101" s="48"/>
      <c r="I101" s="48"/>
      <c r="J101" s="48"/>
      <c r="K101" s="48"/>
      <c r="L101" s="48"/>
      <c r="M101" s="48"/>
      <c r="N101" s="48"/>
      <c r="O101" s="48"/>
      <c r="P101" s="2"/>
      <c r="Q101" s="2"/>
      <c r="R101" s="2"/>
      <c r="S101" s="2"/>
      <c r="T101" s="2"/>
      <c r="U101" s="2"/>
      <c r="V101" s="2"/>
      <c r="W101" s="2"/>
      <c r="X101" s="2"/>
      <c r="Y101" s="2"/>
      <c r="Z101" s="2"/>
    </row>
    <row r="102" spans="1:26" ht="15.75" customHeight="1">
      <c r="A102" s="186" t="s">
        <v>77</v>
      </c>
      <c r="B102" s="183"/>
      <c r="C102" s="183"/>
      <c r="D102" s="180"/>
      <c r="E102" s="48"/>
      <c r="F102" s="48"/>
      <c r="G102" s="48"/>
      <c r="H102" s="48"/>
      <c r="I102" s="48"/>
      <c r="J102" s="48"/>
      <c r="K102" s="48"/>
      <c r="L102" s="48"/>
      <c r="M102" s="48"/>
      <c r="N102" s="48"/>
      <c r="O102" s="48"/>
      <c r="P102" s="2"/>
      <c r="Q102" s="2"/>
      <c r="R102" s="2"/>
      <c r="S102" s="2"/>
      <c r="T102" s="2"/>
      <c r="U102" s="2"/>
      <c r="V102" s="2"/>
      <c r="W102" s="2"/>
      <c r="X102" s="2"/>
      <c r="Y102" s="2"/>
      <c r="Z102" s="2"/>
    </row>
    <row r="103" spans="1:26" ht="15.75" customHeight="1">
      <c r="A103" s="26" t="s">
        <v>78</v>
      </c>
      <c r="B103" s="26" t="s">
        <v>79</v>
      </c>
      <c r="C103" s="26" t="s">
        <v>80</v>
      </c>
      <c r="D103" s="26" t="s">
        <v>49</v>
      </c>
      <c r="E103" s="48"/>
      <c r="F103" s="48"/>
      <c r="G103" s="48"/>
      <c r="H103" s="48"/>
      <c r="I103" s="48"/>
      <c r="J103" s="48"/>
      <c r="K103" s="48"/>
      <c r="L103" s="48"/>
      <c r="M103" s="48"/>
      <c r="N103" s="48"/>
      <c r="O103" s="48"/>
      <c r="P103" s="2"/>
      <c r="Q103" s="2"/>
      <c r="R103" s="2"/>
      <c r="S103" s="2"/>
      <c r="T103" s="2"/>
      <c r="U103" s="2"/>
      <c r="V103" s="2"/>
      <c r="W103" s="2"/>
      <c r="X103" s="2"/>
      <c r="Y103" s="2"/>
      <c r="Z103" s="2"/>
    </row>
    <row r="104" spans="1:26" ht="15.75" customHeight="1">
      <c r="A104" s="47" t="s">
        <v>8</v>
      </c>
      <c r="B104" s="43" t="s">
        <v>81</v>
      </c>
      <c r="C104" s="28">
        <v>0.2</v>
      </c>
      <c r="D104" s="29">
        <f>(C64+D124+D127)*C104</f>
        <v>0</v>
      </c>
      <c r="E104" s="48"/>
      <c r="F104" s="48"/>
      <c r="G104" s="48"/>
      <c r="H104" s="48"/>
      <c r="I104" s="48"/>
      <c r="J104" s="48"/>
      <c r="K104" s="48"/>
      <c r="L104" s="48"/>
      <c r="M104" s="48"/>
      <c r="N104" s="48"/>
      <c r="O104" s="48"/>
      <c r="P104" s="2"/>
      <c r="Q104" s="2"/>
      <c r="R104" s="2"/>
      <c r="S104" s="2"/>
      <c r="T104" s="2"/>
      <c r="U104" s="2"/>
      <c r="V104" s="2"/>
      <c r="W104" s="2"/>
      <c r="X104" s="2"/>
      <c r="Y104" s="2"/>
      <c r="Z104" s="2"/>
    </row>
    <row r="105" spans="1:26" ht="15.75" customHeight="1">
      <c r="A105" s="47" t="s">
        <v>11</v>
      </c>
      <c r="B105" s="43" t="s">
        <v>82</v>
      </c>
      <c r="C105" s="28">
        <v>1.4999999999999999E-2</v>
      </c>
      <c r="D105" s="29">
        <f>(C64+D124+D127)*C105</f>
        <v>0</v>
      </c>
      <c r="E105" s="48"/>
      <c r="F105" s="48"/>
      <c r="G105" s="48"/>
      <c r="H105" s="48"/>
      <c r="I105" s="48"/>
      <c r="J105" s="48"/>
      <c r="K105" s="48"/>
      <c r="L105" s="48"/>
      <c r="M105" s="48"/>
      <c r="N105" s="48"/>
      <c r="O105" s="48"/>
      <c r="P105" s="2"/>
      <c r="Q105" s="2"/>
      <c r="R105" s="2"/>
      <c r="S105" s="2"/>
      <c r="T105" s="2"/>
      <c r="U105" s="2"/>
      <c r="V105" s="2"/>
      <c r="W105" s="2"/>
      <c r="X105" s="2"/>
      <c r="Y105" s="2"/>
      <c r="Z105" s="2"/>
    </row>
    <row r="106" spans="1:26" ht="15.75" customHeight="1">
      <c r="A106" s="47" t="s">
        <v>13</v>
      </c>
      <c r="B106" s="43" t="s">
        <v>83</v>
      </c>
      <c r="C106" s="28">
        <v>0.01</v>
      </c>
      <c r="D106" s="29">
        <f>(C64+D124+D127)*C106</f>
        <v>0</v>
      </c>
      <c r="E106" s="48"/>
      <c r="F106" s="48"/>
      <c r="G106" s="48"/>
      <c r="H106" s="48"/>
      <c r="I106" s="48"/>
      <c r="J106" s="48"/>
      <c r="K106" s="48"/>
      <c r="L106" s="48"/>
      <c r="M106" s="48"/>
      <c r="N106" s="48"/>
      <c r="O106" s="48"/>
      <c r="P106" s="2"/>
      <c r="Q106" s="2"/>
      <c r="R106" s="2"/>
      <c r="S106" s="2"/>
      <c r="T106" s="2"/>
      <c r="U106" s="2"/>
      <c r="V106" s="2"/>
      <c r="W106" s="2"/>
      <c r="X106" s="2"/>
      <c r="Y106" s="2"/>
      <c r="Z106" s="2"/>
    </row>
    <row r="107" spans="1:26" ht="15.75" customHeight="1">
      <c r="A107" s="47" t="s">
        <v>16</v>
      </c>
      <c r="B107" s="43" t="s">
        <v>84</v>
      </c>
      <c r="C107" s="28">
        <v>2E-3</v>
      </c>
      <c r="D107" s="29">
        <f>(C64+D124+D127)*C107</f>
        <v>0</v>
      </c>
      <c r="E107" s="48"/>
      <c r="F107" s="48"/>
      <c r="G107" s="48"/>
      <c r="H107" s="48"/>
      <c r="I107" s="48"/>
      <c r="J107" s="48"/>
      <c r="K107" s="48"/>
      <c r="L107" s="48"/>
      <c r="M107" s="48"/>
      <c r="N107" s="48"/>
      <c r="O107" s="48"/>
      <c r="P107" s="2"/>
      <c r="Q107" s="2"/>
      <c r="R107" s="2"/>
      <c r="S107" s="2"/>
      <c r="T107" s="2"/>
      <c r="U107" s="2"/>
      <c r="V107" s="2"/>
      <c r="W107" s="2"/>
      <c r="X107" s="2"/>
      <c r="Y107" s="2"/>
      <c r="Z107" s="2"/>
    </row>
    <row r="108" spans="1:26" ht="15.75" customHeight="1">
      <c r="A108" s="47" t="s">
        <v>54</v>
      </c>
      <c r="B108" s="43" t="s">
        <v>85</v>
      </c>
      <c r="C108" s="28">
        <v>2.5000000000000001E-2</v>
      </c>
      <c r="D108" s="29">
        <f>(C64+D124+D127)*C108</f>
        <v>0</v>
      </c>
      <c r="E108" s="48"/>
      <c r="F108" s="48"/>
      <c r="G108" s="48"/>
      <c r="H108" s="48"/>
      <c r="I108" s="48"/>
      <c r="J108" s="48"/>
      <c r="K108" s="48"/>
      <c r="L108" s="48"/>
      <c r="M108" s="48"/>
      <c r="N108" s="48"/>
      <c r="O108" s="48"/>
      <c r="P108" s="2"/>
      <c r="Q108" s="2"/>
      <c r="R108" s="2"/>
      <c r="S108" s="2"/>
      <c r="T108" s="2"/>
      <c r="U108" s="2"/>
      <c r="V108" s="2"/>
      <c r="W108" s="2"/>
      <c r="X108" s="2"/>
      <c r="Y108" s="2"/>
      <c r="Z108" s="2"/>
    </row>
    <row r="109" spans="1:26" ht="15.75" customHeight="1">
      <c r="A109" s="47" t="s">
        <v>56</v>
      </c>
      <c r="B109" s="43" t="s">
        <v>86</v>
      </c>
      <c r="C109" s="28">
        <v>0.08</v>
      </c>
      <c r="D109" s="29">
        <f>(C64+D124+D127)*C109</f>
        <v>0</v>
      </c>
      <c r="E109" s="48"/>
      <c r="F109" s="48"/>
      <c r="G109" s="48"/>
      <c r="H109" s="48"/>
      <c r="I109" s="48"/>
      <c r="J109" s="48"/>
      <c r="K109" s="48"/>
      <c r="L109" s="48"/>
      <c r="M109" s="48"/>
      <c r="N109" s="48"/>
      <c r="O109" s="48"/>
      <c r="P109" s="2"/>
      <c r="Q109" s="2"/>
      <c r="R109" s="2"/>
      <c r="S109" s="2"/>
      <c r="T109" s="2"/>
      <c r="U109" s="2"/>
      <c r="V109" s="2"/>
      <c r="W109" s="2"/>
      <c r="X109" s="2"/>
      <c r="Y109" s="2"/>
      <c r="Z109" s="2"/>
    </row>
    <row r="110" spans="1:26" ht="30">
      <c r="A110" s="30" t="s">
        <v>58</v>
      </c>
      <c r="B110" s="31" t="s">
        <v>87</v>
      </c>
      <c r="C110" s="32">
        <v>0.03</v>
      </c>
      <c r="D110" s="33">
        <f>(C64+D124+D127)*C110</f>
        <v>0</v>
      </c>
      <c r="E110" s="48"/>
      <c r="F110" s="48"/>
      <c r="G110" s="48"/>
      <c r="H110" s="48"/>
      <c r="I110" s="48"/>
      <c r="J110" s="48"/>
      <c r="K110" s="48"/>
      <c r="L110" s="48"/>
      <c r="M110" s="48"/>
      <c r="N110" s="48"/>
      <c r="O110" s="48"/>
      <c r="P110" s="2"/>
      <c r="Q110" s="2"/>
      <c r="R110" s="2"/>
      <c r="S110" s="2"/>
      <c r="T110" s="2"/>
      <c r="U110" s="2"/>
      <c r="V110" s="2"/>
      <c r="W110" s="2"/>
      <c r="X110" s="2"/>
      <c r="Y110" s="2"/>
      <c r="Z110" s="2"/>
    </row>
    <row r="111" spans="1:26" ht="15.75" customHeight="1">
      <c r="A111" s="47" t="s">
        <v>60</v>
      </c>
      <c r="B111" s="43" t="s">
        <v>88</v>
      </c>
      <c r="C111" s="28">
        <v>6.0000000000000001E-3</v>
      </c>
      <c r="D111" s="29">
        <f>(C64+D124+D127)*C111</f>
        <v>0</v>
      </c>
      <c r="E111" s="48"/>
      <c r="F111" s="48"/>
      <c r="G111" s="48"/>
      <c r="H111" s="48"/>
      <c r="I111" s="48"/>
      <c r="J111" s="48"/>
      <c r="K111" s="48"/>
      <c r="L111" s="48"/>
      <c r="M111" s="48"/>
      <c r="N111" s="48"/>
      <c r="O111" s="48"/>
      <c r="P111" s="2"/>
      <c r="Q111" s="2"/>
      <c r="R111" s="2"/>
      <c r="S111" s="2"/>
      <c r="T111" s="2"/>
      <c r="U111" s="2"/>
      <c r="V111" s="2"/>
      <c r="W111" s="2"/>
      <c r="X111" s="2"/>
      <c r="Y111" s="2"/>
      <c r="Z111" s="2"/>
    </row>
    <row r="112" spans="1:26" ht="15.75" customHeight="1">
      <c r="A112" s="181" t="s">
        <v>89</v>
      </c>
      <c r="B112" s="180"/>
      <c r="C112" s="36">
        <f t="shared" ref="C112:D112" si="1">SUM(C104:C111)</f>
        <v>0.3680000000000001</v>
      </c>
      <c r="D112" s="37">
        <f t="shared" si="1"/>
        <v>0</v>
      </c>
      <c r="E112" s="48"/>
      <c r="F112" s="48"/>
      <c r="G112" s="48"/>
      <c r="H112" s="48"/>
      <c r="I112" s="48"/>
      <c r="J112" s="48"/>
      <c r="K112" s="48"/>
      <c r="L112" s="48"/>
      <c r="M112" s="48"/>
      <c r="N112" s="48"/>
      <c r="O112" s="48"/>
      <c r="P112" s="2"/>
      <c r="Q112" s="2"/>
      <c r="R112" s="2"/>
      <c r="S112" s="2"/>
      <c r="T112" s="2"/>
      <c r="U112" s="2"/>
      <c r="V112" s="2"/>
      <c r="W112" s="2"/>
      <c r="X112" s="2"/>
      <c r="Y112" s="2"/>
      <c r="Z112" s="2"/>
    </row>
    <row r="113" spans="1:26" ht="15.75" customHeight="1">
      <c r="A113" s="25"/>
      <c r="B113" s="48"/>
      <c r="C113" s="48"/>
      <c r="D113" s="48"/>
      <c r="E113" s="48"/>
      <c r="F113" s="48"/>
      <c r="G113" s="48"/>
      <c r="H113" s="48"/>
      <c r="I113" s="48"/>
      <c r="J113" s="48"/>
      <c r="K113" s="48"/>
      <c r="L113" s="48"/>
      <c r="M113" s="48"/>
      <c r="N113" s="48"/>
      <c r="O113" s="48"/>
      <c r="P113" s="2"/>
      <c r="Q113" s="2"/>
      <c r="R113" s="2"/>
      <c r="S113" s="2"/>
      <c r="T113" s="2"/>
      <c r="U113" s="2"/>
      <c r="V113" s="2"/>
      <c r="W113" s="2"/>
      <c r="X113" s="2"/>
      <c r="Y113" s="2"/>
      <c r="Z113" s="2"/>
    </row>
    <row r="114" spans="1:26" ht="15.75" customHeight="1">
      <c r="A114" s="182" t="s">
        <v>91</v>
      </c>
      <c r="B114" s="183"/>
      <c r="C114" s="183"/>
      <c r="D114" s="180"/>
      <c r="E114" s="48"/>
      <c r="F114" s="48"/>
      <c r="G114" s="48"/>
      <c r="H114" s="48"/>
      <c r="I114" s="48"/>
      <c r="J114" s="48"/>
      <c r="K114" s="48"/>
      <c r="L114" s="48"/>
      <c r="M114" s="48"/>
      <c r="N114" s="48"/>
      <c r="O114" s="48"/>
      <c r="P114" s="2"/>
      <c r="Q114" s="2"/>
      <c r="R114" s="2"/>
      <c r="S114" s="2"/>
      <c r="T114" s="2"/>
      <c r="U114" s="2"/>
      <c r="V114" s="2"/>
      <c r="W114" s="2"/>
      <c r="X114" s="2"/>
      <c r="Y114" s="2"/>
      <c r="Z114" s="2"/>
    </row>
    <row r="115" spans="1:26" ht="15.75" customHeight="1">
      <c r="A115" s="16" t="s">
        <v>92</v>
      </c>
      <c r="B115" s="16" t="s">
        <v>93</v>
      </c>
      <c r="C115" s="16" t="s">
        <v>80</v>
      </c>
      <c r="D115" s="16" t="s">
        <v>49</v>
      </c>
      <c r="E115" s="48"/>
      <c r="F115" s="48"/>
      <c r="G115" s="48"/>
      <c r="H115" s="48"/>
      <c r="I115" s="48"/>
      <c r="J115" s="48"/>
      <c r="K115" s="48"/>
      <c r="L115" s="48"/>
      <c r="M115" s="48"/>
      <c r="N115" s="48"/>
      <c r="O115" s="48"/>
      <c r="P115" s="2"/>
      <c r="Q115" s="2"/>
      <c r="R115" s="2"/>
      <c r="S115" s="2"/>
      <c r="T115" s="2"/>
      <c r="U115" s="2"/>
      <c r="V115" s="2"/>
      <c r="W115" s="2"/>
      <c r="X115" s="2"/>
      <c r="Y115" s="2"/>
      <c r="Z115" s="2"/>
    </row>
    <row r="116" spans="1:26" ht="15.75" customHeight="1">
      <c r="A116" s="47" t="s">
        <v>8</v>
      </c>
      <c r="B116" s="43" t="s">
        <v>94</v>
      </c>
      <c r="C116" s="28">
        <v>8.3299999999999999E-2</v>
      </c>
      <c r="D116" s="29">
        <f>C52*C116</f>
        <v>0</v>
      </c>
      <c r="E116" s="48"/>
      <c r="F116" s="48"/>
      <c r="G116" s="48"/>
      <c r="H116" s="48"/>
      <c r="I116" s="48"/>
      <c r="J116" s="48"/>
      <c r="K116" s="48"/>
      <c r="L116" s="48"/>
      <c r="M116" s="48"/>
      <c r="N116" s="48"/>
      <c r="O116" s="48"/>
      <c r="P116" s="2"/>
      <c r="Q116" s="2"/>
      <c r="R116" s="2"/>
      <c r="S116" s="2"/>
      <c r="T116" s="2"/>
      <c r="U116" s="2"/>
      <c r="V116" s="2"/>
      <c r="W116" s="2"/>
      <c r="X116" s="2"/>
      <c r="Y116" s="2"/>
      <c r="Z116" s="2"/>
    </row>
    <row r="117" spans="1:26" ht="15.75" customHeight="1">
      <c r="A117" s="47" t="s">
        <v>11</v>
      </c>
      <c r="B117" s="43" t="s">
        <v>95</v>
      </c>
      <c r="C117" s="28">
        <v>2.7799999999999998E-2</v>
      </c>
      <c r="D117" s="29">
        <f>C117*$C$52</f>
        <v>0</v>
      </c>
      <c r="E117" s="48"/>
      <c r="F117" s="48"/>
      <c r="G117" s="48"/>
      <c r="H117" s="48"/>
      <c r="I117" s="48"/>
      <c r="J117" s="48"/>
      <c r="K117" s="48"/>
      <c r="L117" s="48"/>
      <c r="M117" s="48"/>
      <c r="N117" s="48"/>
      <c r="O117" s="48"/>
      <c r="P117" s="2"/>
      <c r="Q117" s="2"/>
      <c r="R117" s="2"/>
      <c r="S117" s="2"/>
      <c r="T117" s="2"/>
      <c r="U117" s="2"/>
      <c r="V117" s="2"/>
      <c r="W117" s="2"/>
      <c r="X117" s="2"/>
      <c r="Y117" s="2"/>
      <c r="Z117" s="2"/>
    </row>
    <row r="118" spans="1:26" ht="15.75" customHeight="1">
      <c r="A118" s="47"/>
      <c r="B118" s="7" t="s">
        <v>96</v>
      </c>
      <c r="C118" s="28"/>
      <c r="D118" s="29">
        <v>0</v>
      </c>
      <c r="E118" s="48"/>
      <c r="F118" s="48"/>
      <c r="G118" s="48"/>
      <c r="H118" s="48"/>
      <c r="I118" s="48"/>
      <c r="J118" s="48"/>
      <c r="K118" s="48"/>
      <c r="L118" s="48"/>
      <c r="M118" s="48"/>
      <c r="N118" s="48"/>
      <c r="O118" s="48"/>
      <c r="P118" s="2"/>
      <c r="Q118" s="2"/>
      <c r="R118" s="2"/>
      <c r="S118" s="2"/>
      <c r="T118" s="2"/>
      <c r="U118" s="2"/>
      <c r="V118" s="2"/>
      <c r="W118" s="2"/>
      <c r="X118" s="2"/>
      <c r="Y118" s="2"/>
      <c r="Z118" s="2"/>
    </row>
    <row r="119" spans="1:26" ht="30">
      <c r="A119" s="47"/>
      <c r="B119" s="43" t="s">
        <v>97</v>
      </c>
      <c r="C119" s="28">
        <f>SUM(C116:C118)</f>
        <v>0.1111</v>
      </c>
      <c r="D119" s="29">
        <f>C119*$C$52</f>
        <v>0</v>
      </c>
      <c r="E119" s="48"/>
      <c r="F119" s="48"/>
      <c r="G119" s="48"/>
      <c r="H119" s="48"/>
      <c r="I119" s="48"/>
      <c r="J119" s="48"/>
      <c r="K119" s="48"/>
      <c r="L119" s="48"/>
      <c r="M119" s="48"/>
      <c r="N119" s="48"/>
      <c r="O119" s="48"/>
      <c r="P119" s="2"/>
      <c r="Q119" s="2"/>
      <c r="R119" s="2"/>
      <c r="S119" s="2"/>
      <c r="T119" s="2"/>
      <c r="U119" s="2"/>
      <c r="V119" s="2"/>
      <c r="W119" s="2"/>
      <c r="X119" s="2"/>
      <c r="Y119" s="2"/>
      <c r="Z119" s="2"/>
    </row>
    <row r="120" spans="1:26" ht="15.75" customHeight="1">
      <c r="A120" s="179" t="s">
        <v>89</v>
      </c>
      <c r="B120" s="180"/>
      <c r="C120" s="34"/>
      <c r="D120" s="24">
        <f>D116+D117</f>
        <v>0</v>
      </c>
      <c r="E120" s="48"/>
      <c r="F120" s="48"/>
      <c r="G120" s="48"/>
      <c r="H120" s="48"/>
      <c r="I120" s="48"/>
      <c r="J120" s="48"/>
      <c r="K120" s="48"/>
      <c r="L120" s="48"/>
      <c r="M120" s="48"/>
      <c r="N120" s="48"/>
      <c r="O120" s="48"/>
      <c r="P120" s="2"/>
      <c r="Q120" s="2"/>
      <c r="R120" s="2"/>
      <c r="S120" s="2"/>
      <c r="T120" s="2"/>
      <c r="U120" s="2"/>
      <c r="V120" s="2"/>
      <c r="W120" s="2"/>
      <c r="X120" s="2"/>
      <c r="Y120" s="2"/>
      <c r="Z120" s="2"/>
    </row>
    <row r="121" spans="1:26" ht="15.75" customHeight="1">
      <c r="A121" s="25"/>
      <c r="B121" s="48"/>
      <c r="C121" s="48"/>
      <c r="D121" s="48"/>
      <c r="E121" s="48"/>
      <c r="F121" s="48"/>
      <c r="G121" s="48"/>
      <c r="H121" s="48"/>
      <c r="I121" s="48"/>
      <c r="J121" s="48"/>
      <c r="K121" s="48"/>
      <c r="L121" s="48"/>
      <c r="M121" s="48"/>
      <c r="N121" s="48"/>
      <c r="O121" s="48"/>
      <c r="P121" s="2"/>
      <c r="Q121" s="2"/>
      <c r="R121" s="2"/>
      <c r="S121" s="2"/>
      <c r="T121" s="2"/>
      <c r="U121" s="2"/>
      <c r="V121" s="2"/>
      <c r="W121" s="2"/>
      <c r="X121" s="2"/>
      <c r="Y121" s="2"/>
      <c r="Z121" s="2"/>
    </row>
    <row r="122" spans="1:26" ht="15.75" customHeight="1">
      <c r="A122" s="186" t="s">
        <v>98</v>
      </c>
      <c r="B122" s="183"/>
      <c r="C122" s="183"/>
      <c r="D122" s="180"/>
      <c r="E122" s="48"/>
      <c r="F122" s="48"/>
      <c r="G122" s="48"/>
      <c r="H122" s="48"/>
      <c r="I122" s="48"/>
      <c r="J122" s="48"/>
      <c r="K122" s="48"/>
      <c r="L122" s="48"/>
      <c r="M122" s="48"/>
      <c r="N122" s="48"/>
      <c r="O122" s="48"/>
      <c r="P122" s="2"/>
      <c r="Q122" s="2"/>
      <c r="R122" s="2"/>
      <c r="S122" s="2"/>
      <c r="T122" s="2"/>
      <c r="U122" s="2"/>
      <c r="V122" s="2"/>
      <c r="W122" s="2"/>
      <c r="X122" s="2"/>
      <c r="Y122" s="2"/>
      <c r="Z122" s="2"/>
    </row>
    <row r="123" spans="1:26" ht="15.75" customHeight="1">
      <c r="A123" s="26" t="s">
        <v>92</v>
      </c>
      <c r="B123" s="26" t="s">
        <v>93</v>
      </c>
      <c r="C123" s="26" t="s">
        <v>80</v>
      </c>
      <c r="D123" s="26" t="s">
        <v>49</v>
      </c>
      <c r="E123" s="48"/>
      <c r="F123" s="48"/>
      <c r="G123" s="48"/>
      <c r="H123" s="48"/>
      <c r="I123" s="48"/>
      <c r="J123" s="48"/>
      <c r="K123" s="48"/>
      <c r="L123" s="48"/>
      <c r="M123" s="48"/>
      <c r="N123" s="48"/>
      <c r="O123" s="48"/>
      <c r="P123" s="2"/>
      <c r="Q123" s="2"/>
      <c r="R123" s="2"/>
      <c r="S123" s="2"/>
      <c r="T123" s="2"/>
      <c r="U123" s="2"/>
      <c r="V123" s="2"/>
      <c r="W123" s="2"/>
      <c r="X123" s="2"/>
      <c r="Y123" s="2"/>
      <c r="Z123" s="2"/>
    </row>
    <row r="124" spans="1:26" ht="15.75" customHeight="1">
      <c r="A124" s="47" t="s">
        <v>8</v>
      </c>
      <c r="B124" s="43" t="s">
        <v>94</v>
      </c>
      <c r="C124" s="28">
        <v>8.3299999999999999E-2</v>
      </c>
      <c r="D124" s="29">
        <f>C64*C124</f>
        <v>0</v>
      </c>
      <c r="E124" s="48"/>
      <c r="F124" s="48"/>
      <c r="G124" s="48"/>
      <c r="H124" s="48"/>
      <c r="I124" s="48"/>
      <c r="J124" s="48"/>
      <c r="K124" s="48"/>
      <c r="L124" s="48"/>
      <c r="M124" s="48"/>
      <c r="N124" s="48"/>
      <c r="O124" s="48"/>
      <c r="P124" s="2"/>
      <c r="Q124" s="2"/>
      <c r="R124" s="2"/>
      <c r="S124" s="2"/>
      <c r="T124" s="2"/>
      <c r="U124" s="2"/>
      <c r="V124" s="2"/>
      <c r="W124" s="2"/>
      <c r="X124" s="2"/>
      <c r="Y124" s="2"/>
      <c r="Z124" s="2"/>
    </row>
    <row r="125" spans="1:26" ht="15.75" customHeight="1">
      <c r="A125" s="47" t="s">
        <v>11</v>
      </c>
      <c r="B125" s="43" t="s">
        <v>95</v>
      </c>
      <c r="C125" s="28">
        <v>2.7799999999999998E-2</v>
      </c>
      <c r="D125" s="29">
        <f>C125*$C$64</f>
        <v>0</v>
      </c>
      <c r="E125" s="48"/>
      <c r="F125" s="48"/>
      <c r="G125" s="48"/>
      <c r="H125" s="48"/>
      <c r="I125" s="48"/>
      <c r="J125" s="48"/>
      <c r="K125" s="48"/>
      <c r="L125" s="48"/>
      <c r="M125" s="48"/>
      <c r="N125" s="48"/>
      <c r="O125" s="48"/>
      <c r="P125" s="2"/>
      <c r="Q125" s="2"/>
      <c r="R125" s="2"/>
      <c r="S125" s="2"/>
      <c r="T125" s="2"/>
      <c r="U125" s="2"/>
      <c r="V125" s="2"/>
      <c r="W125" s="2"/>
      <c r="X125" s="2"/>
      <c r="Y125" s="2"/>
      <c r="Z125" s="2"/>
    </row>
    <row r="126" spans="1:26" ht="15.75" customHeight="1">
      <c r="A126" s="47"/>
      <c r="B126" s="7" t="s">
        <v>96</v>
      </c>
      <c r="C126" s="28"/>
      <c r="D126" s="29">
        <f>SUM(D125)</f>
        <v>0</v>
      </c>
      <c r="E126" s="48"/>
      <c r="F126" s="48"/>
      <c r="G126" s="48"/>
      <c r="H126" s="48"/>
      <c r="I126" s="48"/>
      <c r="J126" s="48"/>
      <c r="K126" s="48"/>
      <c r="L126" s="48"/>
      <c r="M126" s="48"/>
      <c r="N126" s="48"/>
      <c r="O126" s="48"/>
      <c r="P126" s="2"/>
      <c r="Q126" s="2"/>
      <c r="R126" s="2"/>
      <c r="S126" s="2"/>
      <c r="T126" s="2"/>
      <c r="U126" s="2"/>
      <c r="V126" s="2"/>
      <c r="W126" s="2"/>
      <c r="X126" s="2"/>
      <c r="Y126" s="2"/>
      <c r="Z126" s="2"/>
    </row>
    <row r="127" spans="1:26" ht="30">
      <c r="A127" s="47"/>
      <c r="B127" s="43" t="s">
        <v>97</v>
      </c>
      <c r="C127" s="28">
        <f>SUM(C124:C126)</f>
        <v>0.1111</v>
      </c>
      <c r="D127" s="29">
        <f>C127*$C$64</f>
        <v>0</v>
      </c>
      <c r="E127" s="48"/>
      <c r="F127" s="48"/>
      <c r="G127" s="48"/>
      <c r="H127" s="48"/>
      <c r="I127" s="48"/>
      <c r="J127" s="48"/>
      <c r="K127" s="48"/>
      <c r="L127" s="48"/>
      <c r="M127" s="48"/>
      <c r="N127" s="48"/>
      <c r="O127" s="48"/>
      <c r="P127" s="2"/>
      <c r="Q127" s="2"/>
      <c r="R127" s="2"/>
      <c r="S127" s="2"/>
      <c r="T127" s="2"/>
      <c r="U127" s="2"/>
      <c r="V127" s="2"/>
      <c r="W127" s="2"/>
      <c r="X127" s="2"/>
      <c r="Y127" s="2"/>
      <c r="Z127" s="2"/>
    </row>
    <row r="128" spans="1:26" ht="15.75" customHeight="1">
      <c r="A128" s="181" t="s">
        <v>89</v>
      </c>
      <c r="B128" s="180"/>
      <c r="C128" s="36"/>
      <c r="D128" s="27">
        <f>D124+D126</f>
        <v>0</v>
      </c>
      <c r="E128" s="48"/>
      <c r="F128" s="48"/>
      <c r="G128" s="48"/>
      <c r="H128" s="48"/>
      <c r="I128" s="48"/>
      <c r="J128" s="48"/>
      <c r="K128" s="48"/>
      <c r="L128" s="48"/>
      <c r="M128" s="48"/>
      <c r="N128" s="48"/>
      <c r="O128" s="48"/>
      <c r="P128" s="2"/>
      <c r="Q128" s="2"/>
      <c r="R128" s="2"/>
      <c r="S128" s="2"/>
      <c r="T128" s="2"/>
      <c r="U128" s="2"/>
      <c r="V128" s="2"/>
      <c r="W128" s="2"/>
      <c r="X128" s="2"/>
      <c r="Y128" s="2"/>
      <c r="Z128" s="2"/>
    </row>
    <row r="129" spans="1:26" ht="15.75" customHeight="1">
      <c r="A129" s="25"/>
      <c r="B129" s="48"/>
      <c r="C129" s="48"/>
      <c r="D129" s="48"/>
      <c r="E129" s="48"/>
      <c r="F129" s="48"/>
      <c r="G129" s="48"/>
      <c r="H129" s="48"/>
      <c r="I129" s="48"/>
      <c r="J129" s="48"/>
      <c r="K129" s="48"/>
      <c r="L129" s="48"/>
      <c r="M129" s="48"/>
      <c r="N129" s="48"/>
      <c r="O129" s="48"/>
      <c r="P129" s="2"/>
      <c r="Q129" s="2"/>
      <c r="R129" s="2"/>
      <c r="S129" s="2"/>
      <c r="T129" s="2"/>
      <c r="U129" s="2"/>
      <c r="V129" s="2"/>
      <c r="W129" s="2"/>
      <c r="X129" s="2"/>
      <c r="Y129" s="2"/>
      <c r="Z129" s="2"/>
    </row>
    <row r="130" spans="1:26" ht="15.75" customHeight="1">
      <c r="A130" s="182" t="s">
        <v>99</v>
      </c>
      <c r="B130" s="183"/>
      <c r="C130" s="183"/>
      <c r="D130" s="180"/>
      <c r="E130" s="48"/>
      <c r="F130" s="48"/>
      <c r="G130" s="48"/>
      <c r="H130" s="48"/>
      <c r="I130" s="48"/>
      <c r="J130" s="48"/>
      <c r="K130" s="48"/>
      <c r="L130" s="48"/>
      <c r="M130" s="48"/>
      <c r="N130" s="48"/>
      <c r="O130" s="48"/>
      <c r="P130" s="2"/>
      <c r="Q130" s="2"/>
      <c r="R130" s="2"/>
      <c r="S130" s="2"/>
      <c r="T130" s="2"/>
      <c r="U130" s="2"/>
      <c r="V130" s="2"/>
      <c r="W130" s="2"/>
      <c r="X130" s="2"/>
      <c r="Y130" s="2"/>
      <c r="Z130" s="2"/>
    </row>
    <row r="131" spans="1:26" ht="15.75" customHeight="1">
      <c r="A131" s="16" t="s">
        <v>100</v>
      </c>
      <c r="B131" s="16" t="s">
        <v>101</v>
      </c>
      <c r="C131" s="16" t="s">
        <v>80</v>
      </c>
      <c r="D131" s="16" t="s">
        <v>49</v>
      </c>
      <c r="E131" s="48"/>
      <c r="F131" s="48"/>
      <c r="G131" s="48"/>
      <c r="H131" s="48"/>
      <c r="I131" s="48"/>
      <c r="J131" s="48"/>
      <c r="K131" s="48"/>
      <c r="L131" s="48"/>
      <c r="M131" s="48"/>
      <c r="N131" s="48"/>
      <c r="O131" s="48"/>
      <c r="P131" s="2"/>
      <c r="Q131" s="2"/>
      <c r="R131" s="2"/>
      <c r="S131" s="2"/>
      <c r="T131" s="2"/>
      <c r="U131" s="2"/>
      <c r="V131" s="2"/>
      <c r="W131" s="2"/>
      <c r="X131" s="2"/>
      <c r="Y131" s="2"/>
      <c r="Z131" s="2"/>
    </row>
    <row r="132" spans="1:26" ht="15.75" customHeight="1">
      <c r="A132" s="47" t="s">
        <v>8</v>
      </c>
      <c r="B132" s="43" t="s">
        <v>101</v>
      </c>
      <c r="C132" s="32">
        <v>5.0000000000000001E-4</v>
      </c>
      <c r="D132" s="33">
        <f t="shared" ref="D132:D133" si="2">C132*$C$52</f>
        <v>0</v>
      </c>
      <c r="E132" s="48"/>
      <c r="F132" s="48"/>
      <c r="G132" s="48"/>
      <c r="H132" s="38"/>
      <c r="I132" s="48"/>
      <c r="J132" s="48"/>
      <c r="K132" s="48"/>
      <c r="L132" s="48"/>
      <c r="M132" s="48"/>
      <c r="N132" s="48"/>
      <c r="O132" s="48"/>
      <c r="P132" s="2"/>
      <c r="Q132" s="2"/>
      <c r="R132" s="2"/>
      <c r="S132" s="2"/>
      <c r="T132" s="2"/>
      <c r="U132" s="2"/>
      <c r="V132" s="2"/>
      <c r="W132" s="2"/>
      <c r="X132" s="2"/>
      <c r="Y132" s="2"/>
      <c r="Z132" s="2"/>
    </row>
    <row r="133" spans="1:26" ht="30">
      <c r="A133" s="47" t="s">
        <v>11</v>
      </c>
      <c r="B133" s="43" t="s">
        <v>102</v>
      </c>
      <c r="C133" s="28"/>
      <c r="D133" s="29">
        <f t="shared" si="2"/>
        <v>0</v>
      </c>
      <c r="E133" s="48"/>
      <c r="F133" s="48"/>
      <c r="G133" s="48"/>
      <c r="H133" s="48"/>
      <c r="I133" s="48"/>
      <c r="J133" s="48"/>
      <c r="K133" s="48"/>
      <c r="L133" s="48"/>
      <c r="M133" s="48"/>
      <c r="N133" s="48"/>
      <c r="O133" s="48"/>
      <c r="P133" s="2"/>
      <c r="Q133" s="2"/>
      <c r="R133" s="2"/>
      <c r="S133" s="2"/>
      <c r="T133" s="2"/>
      <c r="U133" s="2"/>
      <c r="V133" s="2"/>
      <c r="W133" s="2"/>
      <c r="X133" s="2"/>
      <c r="Y133" s="2"/>
      <c r="Z133" s="2"/>
    </row>
    <row r="134" spans="1:26" ht="15.75" customHeight="1">
      <c r="A134" s="179" t="s">
        <v>89</v>
      </c>
      <c r="B134" s="180"/>
      <c r="C134" s="34"/>
      <c r="D134" s="24">
        <f>SUM(D133,D132)</f>
        <v>0</v>
      </c>
      <c r="E134" s="48"/>
      <c r="F134" s="48"/>
      <c r="G134" s="48"/>
      <c r="H134" s="48"/>
      <c r="I134" s="48"/>
      <c r="J134" s="48"/>
      <c r="K134" s="48"/>
      <c r="L134" s="48"/>
      <c r="M134" s="48"/>
      <c r="N134" s="48"/>
      <c r="O134" s="48"/>
      <c r="P134" s="2"/>
      <c r="Q134" s="2"/>
      <c r="R134" s="2"/>
      <c r="S134" s="2"/>
      <c r="T134" s="2"/>
      <c r="U134" s="2"/>
      <c r="V134" s="2"/>
      <c r="W134" s="2"/>
      <c r="X134" s="2"/>
      <c r="Y134" s="2"/>
      <c r="Z134" s="2"/>
    </row>
    <row r="135" spans="1:26" ht="15.75" customHeight="1">
      <c r="A135" s="39"/>
      <c r="B135" s="48"/>
      <c r="C135" s="48"/>
      <c r="D135" s="48"/>
      <c r="E135" s="48"/>
      <c r="F135" s="48"/>
      <c r="G135" s="48"/>
      <c r="H135" s="48"/>
      <c r="I135" s="48"/>
      <c r="J135" s="48"/>
      <c r="K135" s="48"/>
      <c r="L135" s="48"/>
      <c r="M135" s="48"/>
      <c r="N135" s="48"/>
      <c r="O135" s="48"/>
      <c r="P135" s="2"/>
      <c r="Q135" s="2"/>
      <c r="R135" s="2"/>
      <c r="S135" s="2"/>
      <c r="T135" s="2"/>
      <c r="U135" s="2"/>
      <c r="V135" s="2"/>
      <c r="W135" s="2"/>
      <c r="X135" s="2"/>
      <c r="Y135" s="2"/>
      <c r="Z135" s="2"/>
    </row>
    <row r="136" spans="1:26" ht="15.75" customHeight="1">
      <c r="A136" s="186" t="s">
        <v>103</v>
      </c>
      <c r="B136" s="183"/>
      <c r="C136" s="183"/>
      <c r="D136" s="180"/>
      <c r="E136" s="48"/>
      <c r="F136" s="48"/>
      <c r="G136" s="48"/>
      <c r="H136" s="48"/>
      <c r="I136" s="48"/>
      <c r="J136" s="48"/>
      <c r="K136" s="48"/>
      <c r="L136" s="48"/>
      <c r="M136" s="48"/>
      <c r="N136" s="48"/>
      <c r="O136" s="48"/>
      <c r="P136" s="2"/>
      <c r="Q136" s="2"/>
      <c r="R136" s="2"/>
      <c r="S136" s="2"/>
      <c r="T136" s="2"/>
      <c r="U136" s="2"/>
      <c r="V136" s="2"/>
      <c r="W136" s="2"/>
      <c r="X136" s="2"/>
      <c r="Y136" s="2"/>
      <c r="Z136" s="2"/>
    </row>
    <row r="137" spans="1:26" ht="15.75" customHeight="1">
      <c r="A137" s="26" t="s">
        <v>100</v>
      </c>
      <c r="B137" s="26" t="s">
        <v>101</v>
      </c>
      <c r="C137" s="26" t="s">
        <v>80</v>
      </c>
      <c r="D137" s="26" t="s">
        <v>49</v>
      </c>
      <c r="E137" s="48"/>
      <c r="F137" s="48"/>
      <c r="G137" s="48"/>
      <c r="H137" s="48"/>
      <c r="I137" s="48"/>
      <c r="J137" s="48"/>
      <c r="K137" s="48"/>
      <c r="L137" s="48"/>
      <c r="M137" s="48"/>
      <c r="N137" s="48"/>
      <c r="O137" s="48"/>
      <c r="P137" s="2"/>
      <c r="Q137" s="2"/>
      <c r="R137" s="2"/>
      <c r="S137" s="2"/>
      <c r="T137" s="2"/>
      <c r="U137" s="2"/>
      <c r="V137" s="2"/>
      <c r="W137" s="2"/>
      <c r="X137" s="2"/>
      <c r="Y137" s="2"/>
      <c r="Z137" s="2"/>
    </row>
    <row r="138" spans="1:26" ht="15.75" customHeight="1">
      <c r="A138" s="47" t="s">
        <v>8</v>
      </c>
      <c r="B138" s="43" t="s">
        <v>101</v>
      </c>
      <c r="C138" s="32">
        <v>5.0000000000000001E-4</v>
      </c>
      <c r="D138" s="33">
        <f>C138*$C$64</f>
        <v>0</v>
      </c>
      <c r="E138" s="48"/>
      <c r="F138" s="48"/>
      <c r="G138" s="48"/>
      <c r="H138" s="48"/>
      <c r="I138" s="48"/>
      <c r="J138" s="48"/>
      <c r="K138" s="48"/>
      <c r="L138" s="48"/>
      <c r="M138" s="48"/>
      <c r="N138" s="48"/>
      <c r="O138" s="48"/>
      <c r="P138" s="2"/>
      <c r="Q138" s="2"/>
      <c r="R138" s="2"/>
      <c r="S138" s="2"/>
      <c r="T138" s="2"/>
      <c r="U138" s="2"/>
      <c r="V138" s="2"/>
      <c r="W138" s="2"/>
      <c r="X138" s="2"/>
      <c r="Y138" s="2"/>
      <c r="Z138" s="2"/>
    </row>
    <row r="139" spans="1:26" ht="30">
      <c r="A139" s="47" t="s">
        <v>11</v>
      </c>
      <c r="B139" s="43" t="s">
        <v>102</v>
      </c>
      <c r="C139" s="28"/>
      <c r="D139" s="29">
        <f t="shared" ref="D139" si="3">C139*$C$52</f>
        <v>0</v>
      </c>
      <c r="E139" s="48"/>
      <c r="F139" s="48"/>
      <c r="G139" s="48"/>
      <c r="H139" s="48"/>
      <c r="I139" s="48"/>
      <c r="J139" s="48"/>
      <c r="K139" s="48"/>
      <c r="L139" s="48"/>
      <c r="M139" s="48"/>
      <c r="N139" s="48"/>
      <c r="O139" s="48"/>
      <c r="P139" s="2"/>
      <c r="Q139" s="2"/>
      <c r="R139" s="2"/>
      <c r="S139" s="2"/>
      <c r="T139" s="2"/>
      <c r="U139" s="2"/>
      <c r="V139" s="2"/>
      <c r="W139" s="2"/>
      <c r="X139" s="2"/>
      <c r="Y139" s="2"/>
      <c r="Z139" s="2"/>
    </row>
    <row r="140" spans="1:26" ht="15.75" customHeight="1">
      <c r="A140" s="181" t="s">
        <v>89</v>
      </c>
      <c r="B140" s="180"/>
      <c r="C140" s="36"/>
      <c r="D140" s="27">
        <f>SUM(D139,D138)</f>
        <v>0</v>
      </c>
      <c r="E140" s="48"/>
      <c r="F140" s="48"/>
      <c r="G140" s="48"/>
      <c r="H140" s="48"/>
      <c r="I140" s="48"/>
      <c r="J140" s="48"/>
      <c r="K140" s="48"/>
      <c r="L140" s="48"/>
      <c r="M140" s="48"/>
      <c r="N140" s="48"/>
      <c r="O140" s="48"/>
      <c r="P140" s="2"/>
      <c r="Q140" s="2"/>
      <c r="R140" s="2"/>
      <c r="S140" s="2"/>
      <c r="T140" s="2"/>
      <c r="U140" s="2"/>
      <c r="V140" s="2"/>
      <c r="W140" s="2"/>
      <c r="X140" s="2"/>
      <c r="Y140" s="2"/>
      <c r="Z140" s="2"/>
    </row>
    <row r="141" spans="1:26" ht="15.75" customHeight="1">
      <c r="A141" s="39"/>
      <c r="B141" s="48"/>
      <c r="C141" s="48"/>
      <c r="D141" s="48"/>
      <c r="E141" s="48"/>
      <c r="F141" s="48"/>
      <c r="G141" s="48"/>
      <c r="H141" s="48"/>
      <c r="I141" s="48"/>
      <c r="J141" s="48"/>
      <c r="K141" s="48"/>
      <c r="L141" s="48"/>
      <c r="M141" s="48"/>
      <c r="N141" s="48"/>
      <c r="O141" s="48"/>
      <c r="P141" s="2"/>
      <c r="Q141" s="2"/>
      <c r="R141" s="2"/>
      <c r="S141" s="2"/>
      <c r="T141" s="2"/>
      <c r="U141" s="2"/>
      <c r="V141" s="2"/>
      <c r="W141" s="2"/>
      <c r="X141" s="2"/>
      <c r="Y141" s="2"/>
      <c r="Z141" s="2"/>
    </row>
    <row r="142" spans="1:26" ht="15.75" customHeight="1">
      <c r="A142" s="182" t="s">
        <v>104</v>
      </c>
      <c r="B142" s="183"/>
      <c r="C142" s="183"/>
      <c r="D142" s="180"/>
      <c r="E142" s="48"/>
      <c r="F142" s="48"/>
      <c r="G142" s="48"/>
      <c r="H142" s="48"/>
      <c r="I142" s="48"/>
      <c r="J142" s="48"/>
      <c r="K142" s="48"/>
      <c r="L142" s="48"/>
      <c r="M142" s="48"/>
      <c r="N142" s="48"/>
      <c r="O142" s="48"/>
      <c r="P142" s="2"/>
      <c r="Q142" s="2"/>
      <c r="R142" s="2"/>
      <c r="S142" s="2"/>
      <c r="T142" s="2"/>
      <c r="U142" s="2"/>
      <c r="V142" s="2"/>
      <c r="W142" s="2"/>
      <c r="X142" s="2"/>
      <c r="Y142" s="2"/>
      <c r="Z142" s="2"/>
    </row>
    <row r="143" spans="1:26" ht="15.75" customHeight="1">
      <c r="A143" s="16" t="s">
        <v>105</v>
      </c>
      <c r="B143" s="16" t="s">
        <v>106</v>
      </c>
      <c r="C143" s="16" t="s">
        <v>80</v>
      </c>
      <c r="D143" s="16" t="s">
        <v>49</v>
      </c>
      <c r="E143" s="48"/>
      <c r="F143" s="48"/>
      <c r="G143" s="48"/>
      <c r="H143" s="48"/>
      <c r="I143" s="48"/>
      <c r="J143" s="48"/>
      <c r="K143" s="48"/>
      <c r="L143" s="48"/>
      <c r="M143" s="48"/>
      <c r="N143" s="48"/>
      <c r="O143" s="48"/>
      <c r="P143" s="2"/>
      <c r="Q143" s="2"/>
      <c r="R143" s="2"/>
      <c r="S143" s="2"/>
      <c r="T143" s="2"/>
      <c r="U143" s="2"/>
      <c r="V143" s="2"/>
      <c r="W143" s="2"/>
      <c r="X143" s="2"/>
      <c r="Y143" s="2"/>
      <c r="Z143" s="2"/>
    </row>
    <row r="144" spans="1:26" ht="15.75" customHeight="1">
      <c r="A144" s="47" t="s">
        <v>8</v>
      </c>
      <c r="B144" s="43" t="s">
        <v>107</v>
      </c>
      <c r="C144" s="32">
        <v>1.2999999999999999E-3</v>
      </c>
      <c r="D144" s="33">
        <f t="shared" ref="D144:D149" si="4">C144*$C$52</f>
        <v>0</v>
      </c>
      <c r="E144" s="48"/>
      <c r="F144" s="48"/>
      <c r="G144" s="48"/>
      <c r="H144" s="48"/>
      <c r="I144" s="48"/>
      <c r="J144" s="48"/>
      <c r="K144" s="48"/>
      <c r="L144" s="48"/>
      <c r="M144" s="48"/>
      <c r="N144" s="48"/>
      <c r="O144" s="48"/>
      <c r="P144" s="2"/>
      <c r="Q144" s="2"/>
      <c r="R144" s="2"/>
      <c r="S144" s="2"/>
      <c r="T144" s="2"/>
      <c r="U144" s="2"/>
      <c r="V144" s="2"/>
      <c r="W144" s="2"/>
      <c r="X144" s="2"/>
      <c r="Y144" s="2"/>
      <c r="Z144" s="2"/>
    </row>
    <row r="145" spans="1:26" ht="30">
      <c r="A145" s="47" t="s">
        <v>11</v>
      </c>
      <c r="B145" s="43" t="s">
        <v>108</v>
      </c>
      <c r="C145" s="32">
        <v>2.8999999999999998E-3</v>
      </c>
      <c r="D145" s="33">
        <f t="shared" si="4"/>
        <v>0</v>
      </c>
      <c r="E145" s="48"/>
      <c r="F145" s="48"/>
      <c r="G145" s="48"/>
      <c r="H145" s="48"/>
      <c r="I145" s="48"/>
      <c r="J145" s="48"/>
      <c r="K145" s="48"/>
      <c r="L145" s="48"/>
      <c r="M145" s="48"/>
      <c r="N145" s="48"/>
      <c r="O145" s="48"/>
      <c r="P145" s="2"/>
      <c r="Q145" s="2"/>
      <c r="R145" s="2"/>
      <c r="S145" s="2"/>
      <c r="T145" s="2"/>
      <c r="U145" s="2"/>
      <c r="V145" s="2"/>
      <c r="W145" s="2"/>
      <c r="X145" s="2"/>
      <c r="Y145" s="2"/>
      <c r="Z145" s="2"/>
    </row>
    <row r="146" spans="1:26" ht="30">
      <c r="A146" s="47" t="s">
        <v>13</v>
      </c>
      <c r="B146" s="43" t="s">
        <v>109</v>
      </c>
      <c r="C146" s="32">
        <v>0.04</v>
      </c>
      <c r="D146" s="33">
        <f t="shared" si="4"/>
        <v>0</v>
      </c>
      <c r="E146" s="48"/>
      <c r="F146" s="48"/>
      <c r="G146" s="48"/>
      <c r="H146" s="48"/>
      <c r="I146" s="48"/>
      <c r="J146" s="48"/>
      <c r="K146" s="48"/>
      <c r="L146" s="48"/>
      <c r="M146" s="48"/>
      <c r="N146" s="48"/>
      <c r="O146" s="48"/>
      <c r="P146" s="2"/>
      <c r="Q146" s="2"/>
      <c r="R146" s="2"/>
      <c r="S146" s="2"/>
      <c r="T146" s="2"/>
      <c r="U146" s="2"/>
      <c r="V146" s="2"/>
      <c r="W146" s="2"/>
      <c r="X146" s="2"/>
      <c r="Y146" s="2"/>
      <c r="Z146" s="2"/>
    </row>
    <row r="147" spans="1:26" ht="15.75" customHeight="1">
      <c r="A147" s="47" t="s">
        <v>16</v>
      </c>
      <c r="B147" s="43" t="s">
        <v>110</v>
      </c>
      <c r="C147" s="32">
        <v>1.2200000000000001E-2</v>
      </c>
      <c r="D147" s="33">
        <f t="shared" si="4"/>
        <v>0</v>
      </c>
      <c r="E147" s="48"/>
      <c r="F147" s="48"/>
      <c r="G147" s="48"/>
      <c r="H147" s="48"/>
      <c r="I147" s="48"/>
      <c r="J147" s="48"/>
      <c r="K147" s="48"/>
      <c r="L147" s="48"/>
      <c r="M147" s="48"/>
      <c r="N147" s="48"/>
      <c r="O147" s="48"/>
      <c r="P147" s="2"/>
      <c r="Q147" s="2"/>
      <c r="R147" s="2"/>
      <c r="S147" s="2"/>
      <c r="T147" s="2"/>
      <c r="U147" s="2"/>
      <c r="V147" s="2"/>
      <c r="W147" s="2"/>
      <c r="X147" s="2"/>
      <c r="Y147" s="2"/>
      <c r="Z147" s="2"/>
    </row>
    <row r="148" spans="1:26" ht="30">
      <c r="A148" s="47" t="s">
        <v>54</v>
      </c>
      <c r="B148" s="43" t="s">
        <v>111</v>
      </c>
      <c r="C148" s="32">
        <v>4.4999999999999997E-3</v>
      </c>
      <c r="D148" s="33">
        <f t="shared" si="4"/>
        <v>0</v>
      </c>
      <c r="E148" s="48"/>
      <c r="F148" s="48"/>
      <c r="G148" s="48"/>
      <c r="H148" s="48"/>
      <c r="I148" s="48"/>
      <c r="J148" s="48"/>
      <c r="K148" s="48"/>
      <c r="L148" s="48"/>
      <c r="M148" s="48"/>
      <c r="N148" s="48"/>
      <c r="O148" s="48"/>
      <c r="P148" s="2"/>
      <c r="Q148" s="2"/>
      <c r="R148" s="2"/>
      <c r="S148" s="2"/>
      <c r="T148" s="2"/>
      <c r="U148" s="2"/>
      <c r="V148" s="2"/>
      <c r="W148" s="2"/>
      <c r="X148" s="2"/>
      <c r="Y148" s="2"/>
      <c r="Z148" s="2"/>
    </row>
    <row r="149" spans="1:26" ht="15.75" customHeight="1">
      <c r="A149" s="47" t="s">
        <v>56</v>
      </c>
      <c r="B149" s="43" t="s">
        <v>112</v>
      </c>
      <c r="C149" s="32">
        <v>0.04</v>
      </c>
      <c r="D149" s="33">
        <f t="shared" si="4"/>
        <v>0</v>
      </c>
      <c r="E149" s="48"/>
      <c r="F149" s="48"/>
      <c r="G149" s="48"/>
      <c r="H149" s="48"/>
      <c r="I149" s="48"/>
      <c r="J149" s="48"/>
      <c r="K149" s="48"/>
      <c r="L149" s="48"/>
      <c r="M149" s="48"/>
      <c r="N149" s="48"/>
      <c r="O149" s="48"/>
      <c r="P149" s="2"/>
      <c r="Q149" s="2"/>
      <c r="R149" s="2"/>
      <c r="S149" s="2"/>
      <c r="T149" s="2"/>
      <c r="U149" s="2"/>
      <c r="V149" s="2"/>
      <c r="W149" s="2"/>
      <c r="X149" s="2"/>
      <c r="Y149" s="2"/>
      <c r="Z149" s="2"/>
    </row>
    <row r="150" spans="1:26" ht="15.75" customHeight="1">
      <c r="A150" s="179" t="s">
        <v>113</v>
      </c>
      <c r="B150" s="180"/>
      <c r="C150" s="34">
        <f t="shared" ref="C150:D150" si="5">SUM(C144:C149)</f>
        <v>0.1009</v>
      </c>
      <c r="D150" s="24">
        <f t="shared" si="5"/>
        <v>0</v>
      </c>
      <c r="E150" s="48"/>
      <c r="F150" s="48"/>
      <c r="G150" s="48"/>
      <c r="H150" s="48"/>
      <c r="I150" s="48"/>
      <c r="J150" s="48"/>
      <c r="K150" s="48"/>
      <c r="L150" s="48"/>
      <c r="M150" s="48"/>
      <c r="N150" s="48"/>
      <c r="O150" s="48"/>
      <c r="P150" s="2"/>
      <c r="Q150" s="2"/>
      <c r="R150" s="2"/>
      <c r="S150" s="2"/>
      <c r="T150" s="2"/>
      <c r="U150" s="2"/>
      <c r="V150" s="2"/>
      <c r="W150" s="2"/>
      <c r="X150" s="2"/>
      <c r="Y150" s="2"/>
      <c r="Z150" s="2"/>
    </row>
    <row r="151" spans="1:26" ht="15.75" customHeight="1">
      <c r="A151" s="39"/>
      <c r="B151" s="48"/>
      <c r="C151" s="48"/>
      <c r="D151" s="48"/>
      <c r="E151" s="48"/>
      <c r="F151" s="48"/>
      <c r="G151" s="48"/>
      <c r="H151" s="48"/>
      <c r="I151" s="48"/>
      <c r="J151" s="48"/>
      <c r="K151" s="48"/>
      <c r="L151" s="48"/>
      <c r="M151" s="48"/>
      <c r="N151" s="48"/>
      <c r="O151" s="48"/>
      <c r="P151" s="2"/>
      <c r="Q151" s="2"/>
      <c r="R151" s="2"/>
      <c r="S151" s="2"/>
      <c r="T151" s="2"/>
      <c r="U151" s="2"/>
      <c r="V151" s="2"/>
      <c r="W151" s="2"/>
      <c r="X151" s="2"/>
      <c r="Y151" s="2"/>
      <c r="Z151" s="2"/>
    </row>
    <row r="152" spans="1:26" ht="18.75" customHeight="1">
      <c r="A152" s="186" t="s">
        <v>114</v>
      </c>
      <c r="B152" s="183"/>
      <c r="C152" s="183"/>
      <c r="D152" s="180"/>
      <c r="E152" s="48"/>
      <c r="F152" s="48"/>
      <c r="G152" s="48"/>
      <c r="H152" s="48"/>
      <c r="I152" s="48"/>
      <c r="J152" s="48"/>
      <c r="K152" s="48"/>
      <c r="L152" s="48"/>
      <c r="M152" s="48"/>
      <c r="N152" s="48"/>
      <c r="O152" s="48"/>
      <c r="P152" s="2"/>
      <c r="Q152" s="2"/>
      <c r="R152" s="2"/>
      <c r="S152" s="2"/>
      <c r="T152" s="2"/>
      <c r="U152" s="2"/>
      <c r="V152" s="2"/>
      <c r="W152" s="2"/>
      <c r="X152" s="2"/>
      <c r="Y152" s="2"/>
      <c r="Z152" s="2"/>
    </row>
    <row r="153" spans="1:26" ht="15.75" customHeight="1">
      <c r="A153" s="26" t="s">
        <v>105</v>
      </c>
      <c r="B153" s="26" t="s">
        <v>106</v>
      </c>
      <c r="C153" s="26" t="s">
        <v>80</v>
      </c>
      <c r="D153" s="26" t="s">
        <v>49</v>
      </c>
      <c r="E153" s="48"/>
      <c r="F153" s="48"/>
      <c r="G153" s="48"/>
      <c r="H153" s="48"/>
      <c r="I153" s="48"/>
      <c r="J153" s="48"/>
      <c r="K153" s="48"/>
      <c r="L153" s="48"/>
      <c r="M153" s="48"/>
      <c r="N153" s="48"/>
      <c r="O153" s="48"/>
      <c r="P153" s="2"/>
      <c r="Q153" s="2"/>
      <c r="R153" s="2"/>
      <c r="S153" s="2"/>
      <c r="T153" s="2"/>
      <c r="U153" s="2"/>
      <c r="V153" s="2"/>
      <c r="W153" s="2"/>
      <c r="X153" s="2"/>
      <c r="Y153" s="2"/>
      <c r="Z153" s="2"/>
    </row>
    <row r="154" spans="1:26" ht="15.75" customHeight="1">
      <c r="A154" s="47" t="s">
        <v>8</v>
      </c>
      <c r="B154" s="43" t="s">
        <v>107</v>
      </c>
      <c r="C154" s="32">
        <v>1.2999999999999999E-3</v>
      </c>
      <c r="D154" s="33">
        <f t="shared" ref="D154:D159" si="6">C154*$C$64</f>
        <v>0</v>
      </c>
      <c r="E154" s="48"/>
      <c r="F154" s="48"/>
      <c r="G154" s="48"/>
      <c r="H154" s="48"/>
      <c r="I154" s="48"/>
      <c r="J154" s="48"/>
      <c r="K154" s="48"/>
      <c r="L154" s="48"/>
      <c r="M154" s="48"/>
      <c r="N154" s="48"/>
      <c r="O154" s="48"/>
      <c r="P154" s="2"/>
      <c r="Q154" s="2"/>
      <c r="R154" s="2"/>
      <c r="S154" s="2"/>
      <c r="T154" s="2"/>
      <c r="U154" s="2"/>
      <c r="V154" s="2"/>
      <c r="W154" s="2"/>
      <c r="X154" s="2"/>
      <c r="Y154" s="2"/>
      <c r="Z154" s="2"/>
    </row>
    <row r="155" spans="1:26" ht="30">
      <c r="A155" s="47" t="s">
        <v>11</v>
      </c>
      <c r="B155" s="43" t="s">
        <v>108</v>
      </c>
      <c r="C155" s="32">
        <v>2.8999999999999998E-3</v>
      </c>
      <c r="D155" s="33">
        <f t="shared" si="6"/>
        <v>0</v>
      </c>
      <c r="E155" s="48"/>
      <c r="F155" s="48"/>
      <c r="G155" s="48"/>
      <c r="H155" s="48"/>
      <c r="I155" s="48"/>
      <c r="J155" s="48"/>
      <c r="K155" s="48"/>
      <c r="L155" s="48"/>
      <c r="M155" s="48"/>
      <c r="N155" s="48"/>
      <c r="O155" s="48"/>
      <c r="P155" s="2"/>
      <c r="Q155" s="2"/>
      <c r="R155" s="2"/>
      <c r="S155" s="2"/>
      <c r="T155" s="2"/>
      <c r="U155" s="2"/>
      <c r="V155" s="2"/>
      <c r="W155" s="2"/>
      <c r="X155" s="2"/>
      <c r="Y155" s="2"/>
      <c r="Z155" s="2"/>
    </row>
    <row r="156" spans="1:26" ht="30">
      <c r="A156" s="47" t="s">
        <v>13</v>
      </c>
      <c r="B156" s="43" t="s">
        <v>109</v>
      </c>
      <c r="C156" s="32">
        <v>0.04</v>
      </c>
      <c r="D156" s="33">
        <f t="shared" si="6"/>
        <v>0</v>
      </c>
      <c r="E156" s="48"/>
      <c r="F156" s="48"/>
      <c r="G156" s="48"/>
      <c r="H156" s="48"/>
      <c r="I156" s="48"/>
      <c r="J156" s="48"/>
      <c r="K156" s="48"/>
      <c r="L156" s="48"/>
      <c r="M156" s="48"/>
      <c r="N156" s="48"/>
      <c r="O156" s="48"/>
      <c r="P156" s="2"/>
      <c r="Q156" s="2"/>
      <c r="R156" s="2"/>
      <c r="S156" s="2"/>
      <c r="T156" s="2"/>
      <c r="U156" s="2"/>
      <c r="V156" s="2"/>
      <c r="W156" s="2"/>
      <c r="X156" s="2"/>
      <c r="Y156" s="2"/>
      <c r="Z156" s="2"/>
    </row>
    <row r="157" spans="1:26" ht="15.75" customHeight="1">
      <c r="A157" s="47" t="s">
        <v>16</v>
      </c>
      <c r="B157" s="43" t="s">
        <v>110</v>
      </c>
      <c r="C157" s="32">
        <v>1.2200000000000001E-2</v>
      </c>
      <c r="D157" s="33">
        <f t="shared" si="6"/>
        <v>0</v>
      </c>
      <c r="E157" s="48"/>
      <c r="F157" s="48"/>
      <c r="G157" s="48"/>
      <c r="H157" s="48"/>
      <c r="I157" s="48"/>
      <c r="J157" s="48"/>
      <c r="K157" s="48"/>
      <c r="L157" s="48"/>
      <c r="M157" s="48"/>
      <c r="N157" s="48"/>
      <c r="O157" s="48"/>
      <c r="P157" s="2"/>
      <c r="Q157" s="2"/>
      <c r="R157" s="2"/>
      <c r="S157" s="2"/>
      <c r="T157" s="2"/>
      <c r="U157" s="2"/>
      <c r="V157" s="2"/>
      <c r="W157" s="2"/>
      <c r="X157" s="2"/>
      <c r="Y157" s="2"/>
      <c r="Z157" s="2"/>
    </row>
    <row r="158" spans="1:26" ht="30">
      <c r="A158" s="47" t="s">
        <v>54</v>
      </c>
      <c r="B158" s="43" t="s">
        <v>111</v>
      </c>
      <c r="C158" s="32">
        <v>4.4999999999999997E-3</v>
      </c>
      <c r="D158" s="33">
        <f t="shared" si="6"/>
        <v>0</v>
      </c>
      <c r="E158" s="48"/>
      <c r="F158" s="48"/>
      <c r="G158" s="48"/>
      <c r="H158" s="48"/>
      <c r="I158" s="48"/>
      <c r="J158" s="48"/>
      <c r="K158" s="48"/>
      <c r="L158" s="48"/>
      <c r="M158" s="48"/>
      <c r="N158" s="48"/>
      <c r="O158" s="48"/>
      <c r="P158" s="2"/>
      <c r="Q158" s="2"/>
      <c r="R158" s="2"/>
      <c r="S158" s="2"/>
      <c r="T158" s="2"/>
      <c r="U158" s="2"/>
      <c r="V158" s="2"/>
      <c r="W158" s="2"/>
      <c r="X158" s="2"/>
      <c r="Y158" s="2"/>
      <c r="Z158" s="2"/>
    </row>
    <row r="159" spans="1:26" ht="15.75" customHeight="1">
      <c r="A159" s="47" t="s">
        <v>56</v>
      </c>
      <c r="B159" s="43" t="s">
        <v>112</v>
      </c>
      <c r="C159" s="32">
        <v>0.04</v>
      </c>
      <c r="D159" s="33">
        <f t="shared" si="6"/>
        <v>0</v>
      </c>
      <c r="E159" s="48"/>
      <c r="F159" s="48"/>
      <c r="G159" s="48"/>
      <c r="H159" s="48"/>
      <c r="I159" s="48"/>
      <c r="J159" s="48"/>
      <c r="K159" s="48"/>
      <c r="L159" s="48"/>
      <c r="M159" s="48"/>
      <c r="N159" s="48"/>
      <c r="O159" s="48"/>
      <c r="P159" s="2"/>
      <c r="Q159" s="2"/>
      <c r="R159" s="2"/>
      <c r="S159" s="2"/>
      <c r="T159" s="2"/>
      <c r="U159" s="2"/>
      <c r="V159" s="2"/>
      <c r="W159" s="2"/>
      <c r="X159" s="2"/>
      <c r="Y159" s="2"/>
      <c r="Z159" s="2"/>
    </row>
    <row r="160" spans="1:26" ht="15.75" customHeight="1">
      <c r="A160" s="181" t="s">
        <v>113</v>
      </c>
      <c r="B160" s="180"/>
      <c r="C160" s="36">
        <f t="shared" ref="C160" si="7">SUM(C154:C159)</f>
        <v>0.1009</v>
      </c>
      <c r="D160" s="27">
        <f>SUM(D154:D159)</f>
        <v>0</v>
      </c>
      <c r="E160" s="48"/>
      <c r="F160" s="48"/>
      <c r="G160" s="48"/>
      <c r="H160" s="48"/>
      <c r="I160" s="48"/>
      <c r="J160" s="48"/>
      <c r="K160" s="48"/>
      <c r="L160" s="48"/>
      <c r="M160" s="48"/>
      <c r="N160" s="48"/>
      <c r="O160" s="48"/>
      <c r="P160" s="2"/>
      <c r="Q160" s="2"/>
      <c r="R160" s="2"/>
      <c r="S160" s="2"/>
      <c r="T160" s="2"/>
      <c r="U160" s="2"/>
      <c r="V160" s="2"/>
      <c r="W160" s="2"/>
      <c r="X160" s="2"/>
      <c r="Y160" s="2"/>
      <c r="Z160" s="2"/>
    </row>
    <row r="161" spans="1:26" ht="15.75" customHeight="1">
      <c r="A161" s="39"/>
      <c r="B161" s="48"/>
      <c r="C161" s="48"/>
      <c r="D161" s="48"/>
      <c r="E161" s="48"/>
      <c r="F161" s="48"/>
      <c r="G161" s="48"/>
      <c r="H161" s="48"/>
      <c r="I161" s="48"/>
      <c r="J161" s="48"/>
      <c r="K161" s="48"/>
      <c r="L161" s="48"/>
      <c r="M161" s="48"/>
      <c r="N161" s="48"/>
      <c r="O161" s="48"/>
      <c r="P161" s="2"/>
      <c r="Q161" s="2"/>
      <c r="R161" s="2"/>
      <c r="S161" s="2"/>
      <c r="T161" s="2"/>
      <c r="U161" s="2"/>
      <c r="V161" s="2"/>
      <c r="W161" s="2"/>
      <c r="X161" s="2"/>
      <c r="Y161" s="2"/>
      <c r="Z161" s="2"/>
    </row>
    <row r="162" spans="1:26" ht="15.75" customHeight="1">
      <c r="A162" s="182" t="s">
        <v>115</v>
      </c>
      <c r="B162" s="183"/>
      <c r="C162" s="183"/>
      <c r="D162" s="180"/>
      <c r="E162" s="48"/>
      <c r="F162" s="48"/>
      <c r="G162" s="48"/>
      <c r="H162" s="48"/>
      <c r="I162" s="48"/>
      <c r="J162" s="48"/>
      <c r="K162" s="48"/>
      <c r="L162" s="48"/>
      <c r="M162" s="48"/>
      <c r="N162" s="48"/>
      <c r="O162" s="48"/>
      <c r="P162" s="2"/>
      <c r="Q162" s="2"/>
      <c r="R162" s="2"/>
      <c r="S162" s="2"/>
      <c r="T162" s="2"/>
      <c r="U162" s="2"/>
      <c r="V162" s="2"/>
      <c r="W162" s="2"/>
      <c r="X162" s="2"/>
      <c r="Y162" s="2"/>
      <c r="Z162" s="2"/>
    </row>
    <row r="163" spans="1:26" ht="30">
      <c r="A163" s="16" t="s">
        <v>116</v>
      </c>
      <c r="B163" s="16" t="s">
        <v>117</v>
      </c>
      <c r="C163" s="16" t="s">
        <v>80</v>
      </c>
      <c r="D163" s="16" t="s">
        <v>49</v>
      </c>
      <c r="E163" s="48"/>
      <c r="F163" s="48"/>
      <c r="G163" s="48"/>
      <c r="H163" s="48"/>
      <c r="I163" s="48"/>
      <c r="J163" s="48"/>
      <c r="K163" s="48"/>
      <c r="L163" s="48"/>
      <c r="M163" s="48"/>
      <c r="N163" s="48"/>
      <c r="O163" s="48"/>
      <c r="P163" s="2"/>
      <c r="Q163" s="2"/>
      <c r="R163" s="2"/>
      <c r="S163" s="2"/>
      <c r="T163" s="2"/>
      <c r="U163" s="2"/>
      <c r="V163" s="2"/>
      <c r="W163" s="2"/>
      <c r="X163" s="2"/>
      <c r="Y163" s="2"/>
      <c r="Z163" s="2"/>
    </row>
    <row r="164" spans="1:26" ht="15.75" customHeight="1">
      <c r="A164" s="47" t="s">
        <v>8</v>
      </c>
      <c r="B164" s="43" t="s">
        <v>118</v>
      </c>
      <c r="C164" s="32">
        <v>1.6199999999999999E-2</v>
      </c>
      <c r="D164" s="33">
        <f>(C52+D99)*C164</f>
        <v>0</v>
      </c>
      <c r="E164" s="48"/>
      <c r="F164" s="48"/>
      <c r="G164" s="48"/>
      <c r="H164" s="48"/>
      <c r="I164" s="48"/>
      <c r="J164" s="48"/>
      <c r="K164" s="48"/>
      <c r="L164" s="48"/>
      <c r="M164" s="48"/>
      <c r="N164" s="48"/>
      <c r="O164" s="48"/>
      <c r="P164" s="2"/>
      <c r="Q164" s="2"/>
      <c r="R164" s="2"/>
      <c r="S164" s="2"/>
      <c r="T164" s="2"/>
      <c r="U164" s="2"/>
      <c r="V164" s="2"/>
      <c r="W164" s="2"/>
      <c r="X164" s="2"/>
      <c r="Y164" s="2"/>
      <c r="Z164" s="2"/>
    </row>
    <row r="165" spans="1:26" ht="15.75" customHeight="1">
      <c r="A165" s="47" t="s">
        <v>11</v>
      </c>
      <c r="B165" s="43" t="s">
        <v>119</v>
      </c>
      <c r="C165" s="32">
        <v>0</v>
      </c>
      <c r="D165" s="33">
        <f>(C52+C75+D99+D120+D150)*C165</f>
        <v>0</v>
      </c>
      <c r="E165" s="48"/>
      <c r="F165" s="48"/>
      <c r="G165" s="48"/>
      <c r="H165" s="48"/>
      <c r="I165" s="48"/>
      <c r="J165" s="48"/>
      <c r="K165" s="48"/>
      <c r="L165" s="48"/>
      <c r="M165" s="48"/>
      <c r="N165" s="48"/>
      <c r="O165" s="48"/>
      <c r="P165" s="2"/>
      <c r="Q165" s="2"/>
      <c r="R165" s="2"/>
      <c r="S165" s="2"/>
      <c r="T165" s="2"/>
      <c r="U165" s="2"/>
      <c r="V165" s="2"/>
      <c r="W165" s="2"/>
      <c r="X165" s="2"/>
      <c r="Y165" s="2"/>
      <c r="Z165" s="2"/>
    </row>
    <row r="166" spans="1:26" ht="15.75" customHeight="1">
      <c r="A166" s="47" t="s">
        <v>13</v>
      </c>
      <c r="B166" s="43" t="s">
        <v>120</v>
      </c>
      <c r="C166" s="32">
        <v>2.0000000000000001E-4</v>
      </c>
      <c r="D166" s="33">
        <f>(C52+C75+D99+D120+D150)*C166</f>
        <v>0</v>
      </c>
      <c r="E166" s="48"/>
      <c r="F166" s="48"/>
      <c r="G166" s="48"/>
      <c r="H166" s="48"/>
      <c r="I166" s="48"/>
      <c r="J166" s="48"/>
      <c r="K166" s="48"/>
      <c r="L166" s="48"/>
      <c r="M166" s="48"/>
      <c r="N166" s="48"/>
      <c r="O166" s="48"/>
      <c r="P166" s="2"/>
      <c r="Q166" s="2"/>
      <c r="R166" s="2"/>
      <c r="S166" s="2"/>
      <c r="T166" s="2"/>
      <c r="U166" s="2"/>
      <c r="V166" s="2"/>
      <c r="W166" s="2"/>
      <c r="X166" s="2"/>
      <c r="Y166" s="2"/>
      <c r="Z166" s="2"/>
    </row>
    <row r="167" spans="1:26" ht="15.75" customHeight="1">
      <c r="A167" s="47" t="s">
        <v>16</v>
      </c>
      <c r="B167" s="43" t="s">
        <v>121</v>
      </c>
      <c r="C167" s="32">
        <v>7.3000000000000001E-3</v>
      </c>
      <c r="D167" s="33">
        <f>(C52+C75+D99+D120+D150)*C167</f>
        <v>0</v>
      </c>
      <c r="E167" s="48"/>
      <c r="F167" s="48"/>
      <c r="G167" s="48"/>
      <c r="H167" s="48"/>
      <c r="I167" s="48"/>
      <c r="J167" s="48"/>
      <c r="K167" s="48"/>
      <c r="L167" s="48"/>
      <c r="M167" s="48"/>
      <c r="N167" s="48"/>
      <c r="O167" s="48"/>
      <c r="P167" s="2"/>
      <c r="Q167" s="2"/>
      <c r="R167" s="2"/>
      <c r="S167" s="2"/>
      <c r="T167" s="2"/>
      <c r="U167" s="2"/>
      <c r="V167" s="2"/>
      <c r="W167" s="2"/>
      <c r="X167" s="2"/>
      <c r="Y167" s="2"/>
      <c r="Z167" s="2"/>
    </row>
    <row r="168" spans="1:26" ht="15.75" customHeight="1">
      <c r="A168" s="47" t="s">
        <v>54</v>
      </c>
      <c r="B168" s="43" t="s">
        <v>122</v>
      </c>
      <c r="C168" s="32">
        <v>2.9999999999999997E-4</v>
      </c>
      <c r="D168" s="33">
        <f>(C52+C75+D99+D120+D150)*C168</f>
        <v>0</v>
      </c>
      <c r="E168" s="48"/>
      <c r="F168" s="48"/>
      <c r="G168" s="48"/>
      <c r="H168" s="48"/>
      <c r="I168" s="48"/>
      <c r="J168" s="48"/>
      <c r="K168" s="48"/>
      <c r="L168" s="48"/>
      <c r="M168" s="48"/>
      <c r="N168" s="48"/>
      <c r="O168" s="48"/>
      <c r="P168" s="2"/>
      <c r="Q168" s="2"/>
      <c r="R168" s="2"/>
      <c r="S168" s="2"/>
      <c r="T168" s="2"/>
      <c r="U168" s="2"/>
      <c r="V168" s="2"/>
      <c r="W168" s="2"/>
      <c r="X168" s="2"/>
      <c r="Y168" s="2"/>
      <c r="Z168" s="2"/>
    </row>
    <row r="169" spans="1:26" ht="15.75" customHeight="1">
      <c r="A169" s="47" t="s">
        <v>56</v>
      </c>
      <c r="B169" s="43" t="s">
        <v>61</v>
      </c>
      <c r="C169" s="32">
        <v>5.0000000000000001E-4</v>
      </c>
      <c r="D169" s="33">
        <f>(C52+C75+D99+D120+D150)*C169</f>
        <v>0</v>
      </c>
      <c r="E169" s="48"/>
      <c r="F169" s="48"/>
      <c r="G169" s="48"/>
      <c r="H169" s="48"/>
      <c r="I169" s="48"/>
      <c r="J169" s="48"/>
      <c r="K169" s="48"/>
      <c r="L169" s="48"/>
      <c r="M169" s="48"/>
      <c r="N169" s="48"/>
      <c r="O169" s="48"/>
      <c r="P169" s="2"/>
      <c r="Q169" s="2"/>
      <c r="R169" s="2"/>
      <c r="S169" s="2"/>
      <c r="T169" s="2"/>
      <c r="U169" s="2"/>
      <c r="V169" s="2"/>
      <c r="W169" s="2"/>
      <c r="X169" s="2"/>
      <c r="Y169" s="2"/>
      <c r="Z169" s="2"/>
    </row>
    <row r="170" spans="1:26" ht="15.75" customHeight="1">
      <c r="A170" s="47"/>
      <c r="B170" s="7" t="s">
        <v>96</v>
      </c>
      <c r="C170" s="32"/>
      <c r="D170" s="33">
        <f>SUM(D164:D169)</f>
        <v>0</v>
      </c>
      <c r="E170" s="48"/>
      <c r="F170" s="48"/>
      <c r="G170" s="48"/>
      <c r="H170" s="48"/>
      <c r="I170" s="48"/>
      <c r="J170" s="48"/>
      <c r="K170" s="48"/>
      <c r="L170" s="48"/>
      <c r="M170" s="48"/>
      <c r="N170" s="48"/>
      <c r="O170" s="48"/>
      <c r="P170" s="2"/>
      <c r="Q170" s="2"/>
      <c r="R170" s="2"/>
      <c r="S170" s="2"/>
      <c r="T170" s="2"/>
      <c r="U170" s="2"/>
      <c r="V170" s="2"/>
      <c r="W170" s="2"/>
      <c r="X170" s="2"/>
      <c r="Y170" s="2"/>
      <c r="Z170" s="2"/>
    </row>
    <row r="171" spans="1:26" ht="30">
      <c r="A171" s="47" t="s">
        <v>58</v>
      </c>
      <c r="B171" s="43" t="s">
        <v>123</v>
      </c>
      <c r="C171" s="32"/>
      <c r="D171" s="33">
        <f>(C52+D99+D120+D150)*C171</f>
        <v>0</v>
      </c>
      <c r="E171" s="48"/>
      <c r="F171" s="48"/>
      <c r="G171" s="48"/>
      <c r="H171" s="48"/>
      <c r="I171" s="48"/>
      <c r="J171" s="48"/>
      <c r="K171" s="48"/>
      <c r="L171" s="48"/>
      <c r="M171" s="48"/>
      <c r="N171" s="48"/>
      <c r="O171" s="48"/>
      <c r="P171" s="2"/>
      <c r="Q171" s="2"/>
      <c r="R171" s="2"/>
      <c r="S171" s="2"/>
      <c r="T171" s="2"/>
      <c r="U171" s="2"/>
      <c r="V171" s="2"/>
      <c r="W171" s="2"/>
      <c r="X171" s="2"/>
      <c r="Y171" s="2"/>
      <c r="Z171" s="2"/>
    </row>
    <row r="172" spans="1:26" ht="15.75" customHeight="1">
      <c r="A172" s="179" t="s">
        <v>113</v>
      </c>
      <c r="B172" s="180"/>
      <c r="C172" s="34"/>
      <c r="D172" s="24">
        <f>SUM(D170:D171)</f>
        <v>0</v>
      </c>
      <c r="E172" s="48"/>
      <c r="F172" s="48"/>
      <c r="G172" s="48"/>
      <c r="H172" s="48"/>
      <c r="I172" s="48"/>
      <c r="J172" s="48"/>
      <c r="K172" s="48"/>
      <c r="L172" s="48"/>
      <c r="M172" s="48"/>
      <c r="N172" s="48"/>
      <c r="O172" s="48"/>
      <c r="P172" s="2"/>
      <c r="Q172" s="2"/>
      <c r="R172" s="2"/>
      <c r="S172" s="2"/>
      <c r="T172" s="2"/>
      <c r="U172" s="2"/>
      <c r="V172" s="2"/>
      <c r="W172" s="2"/>
      <c r="X172" s="2"/>
      <c r="Y172" s="2"/>
      <c r="Z172" s="2"/>
    </row>
    <row r="173" spans="1:26" ht="15.75" customHeight="1">
      <c r="A173" s="39"/>
      <c r="B173" s="48"/>
      <c r="C173" s="48"/>
      <c r="D173" s="48"/>
      <c r="E173" s="48"/>
      <c r="F173" s="48"/>
      <c r="G173" s="48"/>
      <c r="H173" s="48"/>
      <c r="I173" s="48"/>
      <c r="J173" s="48"/>
      <c r="K173" s="48"/>
      <c r="L173" s="48"/>
      <c r="M173" s="48"/>
      <c r="N173" s="48"/>
      <c r="O173" s="48"/>
      <c r="P173" s="2"/>
      <c r="Q173" s="2"/>
      <c r="R173" s="2"/>
      <c r="S173" s="2"/>
      <c r="T173" s="2"/>
      <c r="U173" s="2"/>
      <c r="V173" s="2"/>
      <c r="W173" s="2"/>
      <c r="X173" s="2"/>
      <c r="Y173" s="2"/>
      <c r="Z173" s="2"/>
    </row>
    <row r="174" spans="1:26" ht="15.75" customHeight="1">
      <c r="A174" s="186" t="s">
        <v>124</v>
      </c>
      <c r="B174" s="183"/>
      <c r="C174" s="183"/>
      <c r="D174" s="180"/>
      <c r="E174" s="48"/>
      <c r="F174" s="48"/>
      <c r="G174" s="48"/>
      <c r="H174" s="48"/>
      <c r="I174" s="48"/>
      <c r="J174" s="48"/>
      <c r="K174" s="48"/>
      <c r="L174" s="48"/>
      <c r="M174" s="48"/>
      <c r="N174" s="48"/>
      <c r="O174" s="48"/>
      <c r="P174" s="2"/>
      <c r="Q174" s="2"/>
      <c r="R174" s="2"/>
      <c r="S174" s="2"/>
      <c r="T174" s="2"/>
      <c r="U174" s="2"/>
      <c r="V174" s="2"/>
      <c r="W174" s="2"/>
      <c r="X174" s="2"/>
      <c r="Y174" s="2"/>
      <c r="Z174" s="2"/>
    </row>
    <row r="175" spans="1:26" ht="30">
      <c r="A175" s="26" t="s">
        <v>116</v>
      </c>
      <c r="B175" s="26" t="s">
        <v>117</v>
      </c>
      <c r="C175" s="26" t="s">
        <v>80</v>
      </c>
      <c r="D175" s="26" t="s">
        <v>49</v>
      </c>
      <c r="E175" s="48"/>
      <c r="F175" s="48"/>
      <c r="G175" s="48"/>
      <c r="H175" s="48"/>
      <c r="I175" s="48"/>
      <c r="J175" s="48"/>
      <c r="K175" s="48"/>
      <c r="L175" s="48"/>
      <c r="M175" s="48"/>
      <c r="N175" s="48"/>
      <c r="O175" s="48"/>
      <c r="P175" s="2"/>
      <c r="Q175" s="2"/>
      <c r="R175" s="2"/>
      <c r="S175" s="2"/>
      <c r="T175" s="2"/>
      <c r="U175" s="2"/>
      <c r="V175" s="2"/>
      <c r="W175" s="2"/>
      <c r="X175" s="2"/>
      <c r="Y175" s="2"/>
      <c r="Z175" s="2"/>
    </row>
    <row r="176" spans="1:26" ht="15.75" customHeight="1">
      <c r="A176" s="47" t="s">
        <v>8</v>
      </c>
      <c r="B176" s="43" t="s">
        <v>118</v>
      </c>
      <c r="C176" s="32">
        <v>1.6199999999999999E-2</v>
      </c>
      <c r="D176" s="33">
        <f>(C64+D112)*C176</f>
        <v>0</v>
      </c>
      <c r="E176" s="48"/>
      <c r="F176" s="48"/>
      <c r="G176" s="48"/>
      <c r="H176" s="48"/>
      <c r="I176" s="48"/>
      <c r="J176" s="48"/>
      <c r="K176" s="48"/>
      <c r="L176" s="48"/>
      <c r="M176" s="48"/>
      <c r="N176" s="48"/>
      <c r="O176" s="48"/>
      <c r="P176" s="2"/>
      <c r="Q176" s="2"/>
      <c r="R176" s="2"/>
      <c r="S176" s="2"/>
      <c r="T176" s="2"/>
      <c r="U176" s="2"/>
      <c r="V176" s="2"/>
      <c r="W176" s="2"/>
      <c r="X176" s="2"/>
      <c r="Y176" s="2"/>
      <c r="Z176" s="2"/>
    </row>
    <row r="177" spans="1:26" ht="15.75" customHeight="1">
      <c r="A177" s="47" t="s">
        <v>11</v>
      </c>
      <c r="B177" s="43" t="s">
        <v>119</v>
      </c>
      <c r="C177" s="32">
        <v>0</v>
      </c>
      <c r="D177" s="33">
        <f>(C64+C86+D112+D128+D160)*C177</f>
        <v>0</v>
      </c>
      <c r="E177" s="48"/>
      <c r="F177" s="48"/>
      <c r="G177" s="48"/>
      <c r="H177" s="48"/>
      <c r="I177" s="48"/>
      <c r="J177" s="48"/>
      <c r="K177" s="48"/>
      <c r="L177" s="48"/>
      <c r="M177" s="48"/>
      <c r="N177" s="48"/>
      <c r="O177" s="48"/>
      <c r="P177" s="2"/>
      <c r="Q177" s="2"/>
      <c r="R177" s="2"/>
      <c r="S177" s="2"/>
      <c r="T177" s="2"/>
      <c r="U177" s="2"/>
      <c r="V177" s="2"/>
      <c r="W177" s="2"/>
      <c r="X177" s="2"/>
      <c r="Y177" s="2"/>
      <c r="Z177" s="2"/>
    </row>
    <row r="178" spans="1:26" ht="15.75" customHeight="1">
      <c r="A178" s="47" t="s">
        <v>13</v>
      </c>
      <c r="B178" s="43" t="s">
        <v>120</v>
      </c>
      <c r="C178" s="32">
        <v>2.0000000000000001E-4</v>
      </c>
      <c r="D178" s="33">
        <f>(C64+C86+D112+D128+D160)*C178</f>
        <v>0</v>
      </c>
      <c r="E178" s="48"/>
      <c r="F178" s="48"/>
      <c r="G178" s="48"/>
      <c r="H178" s="48"/>
      <c r="I178" s="48"/>
      <c r="J178" s="48"/>
      <c r="K178" s="48"/>
      <c r="L178" s="48"/>
      <c r="M178" s="48"/>
      <c r="N178" s="48"/>
      <c r="O178" s="48"/>
      <c r="P178" s="2"/>
      <c r="Q178" s="2"/>
      <c r="R178" s="2"/>
      <c r="S178" s="2"/>
      <c r="T178" s="2"/>
      <c r="U178" s="2"/>
      <c r="V178" s="2"/>
      <c r="W178" s="2"/>
      <c r="X178" s="2"/>
      <c r="Y178" s="2"/>
      <c r="Z178" s="2"/>
    </row>
    <row r="179" spans="1:26" ht="15.75" customHeight="1">
      <c r="A179" s="47" t="s">
        <v>16</v>
      </c>
      <c r="B179" s="43" t="s">
        <v>121</v>
      </c>
      <c r="C179" s="32">
        <v>7.3000000000000001E-3</v>
      </c>
      <c r="D179" s="33">
        <f>(C64+C86+D112+D128+D160)*C179</f>
        <v>0</v>
      </c>
      <c r="E179" s="48"/>
      <c r="F179" s="48"/>
      <c r="G179" s="48"/>
      <c r="H179" s="48"/>
      <c r="I179" s="48"/>
      <c r="J179" s="48"/>
      <c r="K179" s="48"/>
      <c r="L179" s="48"/>
      <c r="M179" s="48"/>
      <c r="N179" s="48"/>
      <c r="O179" s="48"/>
      <c r="P179" s="2"/>
      <c r="Q179" s="2"/>
      <c r="R179" s="2"/>
      <c r="S179" s="2"/>
      <c r="T179" s="2"/>
      <c r="U179" s="2"/>
      <c r="V179" s="2"/>
      <c r="W179" s="2"/>
      <c r="X179" s="2"/>
      <c r="Y179" s="2"/>
      <c r="Z179" s="2"/>
    </row>
    <row r="180" spans="1:26" ht="15.75" customHeight="1">
      <c r="A180" s="47" t="s">
        <v>54</v>
      </c>
      <c r="B180" s="43" t="s">
        <v>122</v>
      </c>
      <c r="C180" s="32">
        <v>2.9999999999999997E-4</v>
      </c>
      <c r="D180" s="33">
        <f>(C64+C86+D112+D128+D160)*C180</f>
        <v>0</v>
      </c>
      <c r="E180" s="48"/>
      <c r="F180" s="48"/>
      <c r="G180" s="48"/>
      <c r="H180" s="48"/>
      <c r="I180" s="48"/>
      <c r="J180" s="48"/>
      <c r="K180" s="48"/>
      <c r="L180" s="48"/>
      <c r="M180" s="48"/>
      <c r="N180" s="48"/>
      <c r="O180" s="48"/>
      <c r="P180" s="2"/>
      <c r="Q180" s="2"/>
      <c r="R180" s="2"/>
      <c r="S180" s="2"/>
      <c r="T180" s="2"/>
      <c r="U180" s="2"/>
      <c r="V180" s="2"/>
      <c r="W180" s="2"/>
      <c r="X180" s="2"/>
      <c r="Y180" s="2"/>
      <c r="Z180" s="2"/>
    </row>
    <row r="181" spans="1:26" ht="15.75" customHeight="1">
      <c r="A181" s="47" t="s">
        <v>56</v>
      </c>
      <c r="B181" s="43" t="s">
        <v>61</v>
      </c>
      <c r="C181" s="32">
        <v>5.0000000000000001E-4</v>
      </c>
      <c r="D181" s="33">
        <f>(C64+C86+D112+D128+D160)*C181</f>
        <v>0</v>
      </c>
      <c r="E181" s="48"/>
      <c r="F181" s="48"/>
      <c r="G181" s="48"/>
      <c r="H181" s="48"/>
      <c r="I181" s="48"/>
      <c r="J181" s="48"/>
      <c r="K181" s="48"/>
      <c r="L181" s="48"/>
      <c r="M181" s="48"/>
      <c r="N181" s="48"/>
      <c r="O181" s="48"/>
      <c r="P181" s="2"/>
      <c r="Q181" s="2"/>
      <c r="R181" s="2"/>
      <c r="S181" s="2"/>
      <c r="T181" s="2"/>
      <c r="U181" s="2"/>
      <c r="V181" s="2"/>
      <c r="W181" s="2"/>
      <c r="X181" s="2"/>
      <c r="Y181" s="2"/>
      <c r="Z181" s="2"/>
    </row>
    <row r="182" spans="1:26" ht="15.75" customHeight="1">
      <c r="A182" s="47"/>
      <c r="B182" s="7" t="s">
        <v>96</v>
      </c>
      <c r="C182" s="32"/>
      <c r="D182" s="33">
        <f>SUM(D176:D181)</f>
        <v>0</v>
      </c>
      <c r="E182" s="48"/>
      <c r="F182" s="48"/>
      <c r="G182" s="48"/>
      <c r="H182" s="48"/>
      <c r="I182" s="48"/>
      <c r="J182" s="48"/>
      <c r="K182" s="48"/>
      <c r="L182" s="48"/>
      <c r="M182" s="48"/>
      <c r="N182" s="48"/>
      <c r="O182" s="48"/>
      <c r="P182" s="2"/>
      <c r="Q182" s="2"/>
      <c r="R182" s="2"/>
      <c r="S182" s="2"/>
      <c r="T182" s="2"/>
      <c r="U182" s="2"/>
      <c r="V182" s="2"/>
      <c r="W182" s="2"/>
      <c r="X182" s="2"/>
      <c r="Y182" s="2"/>
      <c r="Z182" s="2"/>
    </row>
    <row r="183" spans="1:26" ht="30">
      <c r="A183" s="47" t="s">
        <v>58</v>
      </c>
      <c r="B183" s="43" t="s">
        <v>123</v>
      </c>
      <c r="C183" s="32"/>
      <c r="D183" s="33">
        <f>(C64+C86+D112+D128+D160)*C183</f>
        <v>0</v>
      </c>
      <c r="E183" s="48"/>
      <c r="F183" s="48"/>
      <c r="G183" s="48"/>
      <c r="H183" s="48"/>
      <c r="I183" s="48"/>
      <c r="J183" s="48"/>
      <c r="K183" s="48"/>
      <c r="L183" s="48"/>
      <c r="M183" s="48"/>
      <c r="N183" s="48"/>
      <c r="O183" s="48"/>
      <c r="P183" s="2"/>
      <c r="Q183" s="2"/>
      <c r="R183" s="2"/>
      <c r="S183" s="2"/>
      <c r="T183" s="2"/>
      <c r="U183" s="2"/>
      <c r="V183" s="2"/>
      <c r="W183" s="2"/>
      <c r="X183" s="2"/>
      <c r="Y183" s="2"/>
      <c r="Z183" s="2"/>
    </row>
    <row r="184" spans="1:26" ht="15.75" customHeight="1">
      <c r="A184" s="181" t="s">
        <v>113</v>
      </c>
      <c r="B184" s="180"/>
      <c r="C184" s="36"/>
      <c r="D184" s="27">
        <f>SUM(D182:D183)</f>
        <v>0</v>
      </c>
      <c r="E184" s="48"/>
      <c r="F184" s="48"/>
      <c r="G184" s="48"/>
      <c r="H184" s="48"/>
      <c r="I184" s="48"/>
      <c r="J184" s="48"/>
      <c r="K184" s="48"/>
      <c r="L184" s="48"/>
      <c r="M184" s="48"/>
      <c r="N184" s="48"/>
      <c r="O184" s="48"/>
      <c r="P184" s="2"/>
      <c r="Q184" s="2"/>
      <c r="R184" s="2"/>
      <c r="S184" s="2"/>
      <c r="T184" s="2"/>
      <c r="U184" s="2"/>
      <c r="V184" s="2"/>
      <c r="W184" s="2"/>
      <c r="X184" s="2"/>
      <c r="Y184" s="2"/>
      <c r="Z184" s="2"/>
    </row>
    <row r="185" spans="1:26" ht="15.75" customHeight="1">
      <c r="A185" s="19"/>
      <c r="B185" s="48"/>
      <c r="C185" s="48"/>
      <c r="D185" s="48"/>
      <c r="E185" s="48"/>
      <c r="F185" s="48"/>
      <c r="G185" s="48"/>
      <c r="H185" s="48"/>
      <c r="I185" s="48"/>
      <c r="J185" s="48"/>
      <c r="K185" s="48"/>
      <c r="L185" s="48"/>
      <c r="M185" s="48"/>
      <c r="N185" s="48"/>
      <c r="O185" s="48"/>
      <c r="P185" s="2"/>
      <c r="Q185" s="2"/>
      <c r="R185" s="2"/>
      <c r="S185" s="2"/>
      <c r="T185" s="2"/>
      <c r="U185" s="2"/>
      <c r="V185" s="2"/>
      <c r="W185" s="2"/>
      <c r="X185" s="2"/>
      <c r="Y185" s="2"/>
      <c r="Z185" s="2"/>
    </row>
    <row r="186" spans="1:26" ht="39" customHeight="1">
      <c r="A186" s="187" t="s">
        <v>125</v>
      </c>
      <c r="B186" s="183"/>
      <c r="C186" s="180"/>
      <c r="D186" s="48"/>
      <c r="E186" s="48"/>
      <c r="F186" s="48"/>
      <c r="G186" s="48"/>
      <c r="H186" s="48"/>
      <c r="I186" s="48"/>
      <c r="J186" s="48"/>
      <c r="K186" s="48"/>
      <c r="L186" s="48"/>
      <c r="M186" s="48"/>
      <c r="N186" s="48"/>
      <c r="O186" s="48"/>
      <c r="P186" s="2"/>
      <c r="Q186" s="2"/>
      <c r="R186" s="2"/>
      <c r="S186" s="2"/>
      <c r="T186" s="2"/>
      <c r="U186" s="2"/>
      <c r="V186" s="2"/>
      <c r="W186" s="2"/>
      <c r="X186" s="2"/>
      <c r="Y186" s="2"/>
      <c r="Z186" s="2"/>
    </row>
    <row r="187" spans="1:26" ht="30">
      <c r="A187" s="16">
        <v>3</v>
      </c>
      <c r="B187" s="16" t="s">
        <v>126</v>
      </c>
      <c r="C187" s="16" t="s">
        <v>49</v>
      </c>
      <c r="D187" s="48"/>
      <c r="E187" s="48"/>
      <c r="F187" s="48"/>
      <c r="G187" s="48"/>
      <c r="H187" s="48"/>
      <c r="I187" s="48"/>
      <c r="J187" s="48"/>
      <c r="K187" s="48"/>
      <c r="L187" s="48"/>
      <c r="M187" s="48"/>
      <c r="N187" s="48"/>
      <c r="O187" s="48"/>
      <c r="P187" s="2"/>
      <c r="Q187" s="2"/>
      <c r="R187" s="2"/>
      <c r="S187" s="2"/>
      <c r="T187" s="2"/>
      <c r="U187" s="2"/>
      <c r="V187" s="2"/>
      <c r="W187" s="2"/>
      <c r="X187" s="2"/>
      <c r="Y187" s="2"/>
      <c r="Z187" s="2"/>
    </row>
    <row r="188" spans="1:26" ht="30">
      <c r="A188" s="47" t="s">
        <v>78</v>
      </c>
      <c r="B188" s="43" t="s">
        <v>127</v>
      </c>
      <c r="C188" s="29">
        <f>D96+D91</f>
        <v>0</v>
      </c>
      <c r="D188" s="48"/>
      <c r="E188" s="48"/>
      <c r="F188" s="48"/>
      <c r="G188" s="48"/>
      <c r="H188" s="48"/>
      <c r="I188" s="48"/>
      <c r="J188" s="48"/>
      <c r="K188" s="48"/>
      <c r="L188" s="48"/>
      <c r="M188" s="48"/>
      <c r="N188" s="48"/>
      <c r="O188" s="48"/>
      <c r="P188" s="2"/>
      <c r="Q188" s="2"/>
      <c r="R188" s="2"/>
      <c r="S188" s="2"/>
      <c r="T188" s="2"/>
      <c r="U188" s="2"/>
      <c r="V188" s="2"/>
      <c r="W188" s="2"/>
      <c r="X188" s="2"/>
      <c r="Y188" s="2"/>
      <c r="Z188" s="2"/>
    </row>
    <row r="189" spans="1:26" ht="15.75" customHeight="1">
      <c r="A189" s="47" t="s">
        <v>92</v>
      </c>
      <c r="B189" s="43" t="s">
        <v>128</v>
      </c>
      <c r="C189" s="29">
        <f>D120</f>
        <v>0</v>
      </c>
      <c r="D189" s="48"/>
      <c r="E189" s="48"/>
      <c r="F189" s="48"/>
      <c r="G189" s="48"/>
      <c r="H189" s="48"/>
      <c r="I189" s="48"/>
      <c r="J189" s="48"/>
      <c r="K189" s="48"/>
      <c r="L189" s="48"/>
      <c r="M189" s="48"/>
      <c r="N189" s="48"/>
      <c r="O189" s="48"/>
      <c r="P189" s="2"/>
      <c r="Q189" s="2"/>
      <c r="R189" s="2"/>
      <c r="S189" s="2"/>
      <c r="T189" s="2"/>
      <c r="U189" s="2"/>
      <c r="V189" s="2"/>
      <c r="W189" s="2"/>
      <c r="X189" s="2"/>
      <c r="Y189" s="2"/>
      <c r="Z189" s="2"/>
    </row>
    <row r="190" spans="1:26" ht="15.75" customHeight="1">
      <c r="A190" s="47" t="s">
        <v>100</v>
      </c>
      <c r="B190" s="43" t="s">
        <v>101</v>
      </c>
      <c r="C190" s="29">
        <f>D134</f>
        <v>0</v>
      </c>
      <c r="D190" s="48"/>
      <c r="E190" s="48"/>
      <c r="F190" s="48"/>
      <c r="G190" s="48"/>
      <c r="H190" s="48"/>
      <c r="I190" s="48"/>
      <c r="J190" s="48"/>
      <c r="K190" s="48"/>
      <c r="L190" s="48"/>
      <c r="M190" s="48"/>
      <c r="N190" s="48"/>
      <c r="O190" s="48"/>
      <c r="P190" s="2"/>
      <c r="Q190" s="2"/>
      <c r="R190" s="2"/>
      <c r="S190" s="2"/>
      <c r="T190" s="2"/>
      <c r="U190" s="2"/>
      <c r="V190" s="2"/>
      <c r="W190" s="2"/>
      <c r="X190" s="2"/>
      <c r="Y190" s="2"/>
      <c r="Z190" s="2"/>
    </row>
    <row r="191" spans="1:26" ht="15.75" customHeight="1">
      <c r="A191" s="47" t="s">
        <v>105</v>
      </c>
      <c r="B191" s="43" t="s">
        <v>129</v>
      </c>
      <c r="C191" s="29">
        <f>D150</f>
        <v>0</v>
      </c>
      <c r="D191" s="48"/>
      <c r="E191" s="48"/>
      <c r="F191" s="48"/>
      <c r="G191" s="48"/>
      <c r="H191" s="48"/>
      <c r="I191" s="48"/>
      <c r="J191" s="48"/>
      <c r="K191" s="48"/>
      <c r="L191" s="48"/>
      <c r="M191" s="48"/>
      <c r="N191" s="48"/>
      <c r="O191" s="48"/>
      <c r="P191" s="2"/>
      <c r="Q191" s="2"/>
      <c r="R191" s="2"/>
      <c r="S191" s="2"/>
      <c r="T191" s="2"/>
      <c r="U191" s="2"/>
      <c r="V191" s="2"/>
      <c r="W191" s="2"/>
      <c r="X191" s="2"/>
      <c r="Y191" s="2"/>
      <c r="Z191" s="2"/>
    </row>
    <row r="192" spans="1:26" ht="30">
      <c r="A192" s="47" t="s">
        <v>116</v>
      </c>
      <c r="B192" s="43" t="s">
        <v>130</v>
      </c>
      <c r="C192" s="29">
        <f>D172</f>
        <v>0</v>
      </c>
      <c r="D192" s="48"/>
      <c r="E192" s="48"/>
      <c r="F192" s="48"/>
      <c r="G192" s="48"/>
      <c r="H192" s="48"/>
      <c r="I192" s="48"/>
      <c r="J192" s="48"/>
      <c r="K192" s="48"/>
      <c r="L192" s="48"/>
      <c r="M192" s="48"/>
      <c r="N192" s="48"/>
      <c r="O192" s="48"/>
      <c r="P192" s="2"/>
      <c r="Q192" s="2"/>
      <c r="R192" s="2"/>
      <c r="S192" s="2"/>
      <c r="T192" s="2"/>
      <c r="U192" s="2"/>
      <c r="V192" s="2"/>
      <c r="W192" s="2"/>
      <c r="X192" s="2"/>
      <c r="Y192" s="2"/>
      <c r="Z192" s="2"/>
    </row>
    <row r="193" spans="1:26" ht="15.75" customHeight="1">
      <c r="A193" s="47" t="s">
        <v>131</v>
      </c>
      <c r="B193" s="43" t="s">
        <v>132</v>
      </c>
      <c r="C193" s="29" t="s">
        <v>133</v>
      </c>
      <c r="D193" s="48"/>
      <c r="E193" s="48"/>
      <c r="F193" s="48"/>
      <c r="G193" s="48"/>
      <c r="H193" s="48"/>
      <c r="I193" s="48"/>
      <c r="J193" s="48"/>
      <c r="K193" s="48"/>
      <c r="L193" s="48"/>
      <c r="M193" s="48"/>
      <c r="N193" s="48"/>
      <c r="O193" s="48"/>
      <c r="P193" s="2"/>
      <c r="Q193" s="2"/>
      <c r="R193" s="2"/>
      <c r="S193" s="2"/>
      <c r="T193" s="2"/>
      <c r="U193" s="2"/>
      <c r="V193" s="2"/>
      <c r="W193" s="2"/>
      <c r="X193" s="2"/>
      <c r="Y193" s="2"/>
      <c r="Z193" s="2"/>
    </row>
    <row r="194" spans="1:26" ht="15.75" customHeight="1">
      <c r="A194" s="179" t="s">
        <v>113</v>
      </c>
      <c r="B194" s="180"/>
      <c r="C194" s="24">
        <f>SUM(C188:C193)</f>
        <v>0</v>
      </c>
      <c r="D194" s="48"/>
      <c r="E194" s="48"/>
      <c r="F194" s="48"/>
      <c r="G194" s="48"/>
      <c r="H194" s="48"/>
      <c r="I194" s="48"/>
      <c r="J194" s="48"/>
      <c r="K194" s="48"/>
      <c r="L194" s="48"/>
      <c r="M194" s="48"/>
      <c r="N194" s="48"/>
      <c r="O194" s="48"/>
      <c r="P194" s="2"/>
      <c r="Q194" s="2"/>
      <c r="R194" s="2"/>
      <c r="S194" s="2"/>
      <c r="T194" s="2"/>
      <c r="U194" s="2"/>
      <c r="V194" s="2"/>
      <c r="W194" s="2"/>
      <c r="X194" s="2"/>
      <c r="Y194" s="2"/>
      <c r="Z194" s="2"/>
    </row>
    <row r="195" spans="1:26" ht="15.75" customHeight="1">
      <c r="A195" s="25"/>
      <c r="B195" s="48"/>
      <c r="C195" s="48"/>
      <c r="D195" s="48"/>
      <c r="E195" s="48"/>
      <c r="F195" s="48"/>
      <c r="G195" s="48"/>
      <c r="H195" s="48"/>
      <c r="I195" s="48"/>
      <c r="J195" s="48"/>
      <c r="K195" s="48"/>
      <c r="L195" s="48"/>
      <c r="M195" s="48"/>
      <c r="N195" s="48"/>
      <c r="O195" s="48"/>
      <c r="P195" s="2"/>
      <c r="Q195" s="2"/>
      <c r="R195" s="2"/>
      <c r="S195" s="2"/>
      <c r="T195" s="2"/>
      <c r="U195" s="2"/>
      <c r="V195" s="2"/>
      <c r="W195" s="2"/>
      <c r="X195" s="2"/>
      <c r="Y195" s="2"/>
      <c r="Z195" s="2"/>
    </row>
    <row r="196" spans="1:26" ht="17.25" customHeight="1">
      <c r="A196" s="192" t="s">
        <v>134</v>
      </c>
      <c r="B196" s="183"/>
      <c r="C196" s="180"/>
      <c r="D196" s="48"/>
      <c r="E196" s="48"/>
      <c r="F196" s="48"/>
      <c r="G196" s="48"/>
      <c r="H196" s="48"/>
      <c r="I196" s="48"/>
      <c r="J196" s="48"/>
      <c r="K196" s="48"/>
      <c r="L196" s="48"/>
      <c r="M196" s="48"/>
      <c r="N196" s="48"/>
      <c r="O196" s="48"/>
      <c r="P196" s="2"/>
      <c r="Q196" s="2"/>
      <c r="R196" s="2"/>
      <c r="S196" s="2"/>
      <c r="T196" s="2"/>
      <c r="U196" s="2"/>
      <c r="V196" s="2"/>
      <c r="W196" s="2"/>
      <c r="X196" s="2"/>
      <c r="Y196" s="2"/>
      <c r="Z196" s="2"/>
    </row>
    <row r="197" spans="1:26" ht="30">
      <c r="A197" s="26">
        <v>3</v>
      </c>
      <c r="B197" s="26" t="s">
        <v>126</v>
      </c>
      <c r="C197" s="26" t="s">
        <v>49</v>
      </c>
      <c r="D197" s="48"/>
      <c r="E197" s="48"/>
      <c r="F197" s="48"/>
      <c r="G197" s="48"/>
      <c r="H197" s="48"/>
      <c r="I197" s="48"/>
      <c r="J197" s="48"/>
      <c r="K197" s="48"/>
      <c r="L197" s="48"/>
      <c r="M197" s="48"/>
      <c r="N197" s="48"/>
      <c r="O197" s="48"/>
      <c r="P197" s="2"/>
      <c r="Q197" s="2"/>
      <c r="R197" s="2"/>
      <c r="S197" s="2"/>
      <c r="T197" s="2"/>
      <c r="U197" s="2"/>
      <c r="V197" s="2"/>
      <c r="W197" s="2"/>
      <c r="X197" s="2"/>
      <c r="Y197" s="2"/>
      <c r="Z197" s="2"/>
    </row>
    <row r="198" spans="1:26" ht="30">
      <c r="A198" s="47" t="s">
        <v>78</v>
      </c>
      <c r="B198" s="43" t="s">
        <v>127</v>
      </c>
      <c r="C198" s="29">
        <f>D109+D104</f>
        <v>0</v>
      </c>
      <c r="D198" s="48"/>
      <c r="E198" s="48"/>
      <c r="F198" s="48"/>
      <c r="G198" s="48"/>
      <c r="H198" s="48"/>
      <c r="I198" s="48"/>
      <c r="J198" s="48"/>
      <c r="K198" s="48"/>
      <c r="L198" s="48"/>
      <c r="M198" s="48"/>
      <c r="N198" s="48"/>
      <c r="O198" s="48"/>
      <c r="P198" s="2"/>
      <c r="Q198" s="2"/>
      <c r="R198" s="2"/>
      <c r="S198" s="2"/>
      <c r="T198" s="2"/>
      <c r="U198" s="2"/>
      <c r="V198" s="2"/>
      <c r="W198" s="2"/>
      <c r="X198" s="2"/>
      <c r="Y198" s="2"/>
      <c r="Z198" s="2"/>
    </row>
    <row r="199" spans="1:26" ht="15.75" customHeight="1">
      <c r="A199" s="47" t="s">
        <v>92</v>
      </c>
      <c r="B199" s="43" t="s">
        <v>128</v>
      </c>
      <c r="C199" s="29">
        <f>D128</f>
        <v>0</v>
      </c>
      <c r="D199" s="48"/>
      <c r="E199" s="48"/>
      <c r="F199" s="48"/>
      <c r="G199" s="48"/>
      <c r="H199" s="48"/>
      <c r="I199" s="48"/>
      <c r="J199" s="48"/>
      <c r="K199" s="48"/>
      <c r="L199" s="48"/>
      <c r="M199" s="48"/>
      <c r="N199" s="48"/>
      <c r="O199" s="48"/>
      <c r="P199" s="2"/>
      <c r="Q199" s="2"/>
      <c r="R199" s="2"/>
      <c r="S199" s="2"/>
      <c r="T199" s="2"/>
      <c r="U199" s="2"/>
      <c r="V199" s="2"/>
      <c r="W199" s="2"/>
      <c r="X199" s="2"/>
      <c r="Y199" s="2"/>
      <c r="Z199" s="2"/>
    </row>
    <row r="200" spans="1:26" ht="15.75" customHeight="1">
      <c r="A200" s="47" t="s">
        <v>100</v>
      </c>
      <c r="B200" s="43" t="s">
        <v>101</v>
      </c>
      <c r="C200" s="29">
        <f>D140</f>
        <v>0</v>
      </c>
      <c r="D200" s="48"/>
      <c r="E200" s="48"/>
      <c r="F200" s="48"/>
      <c r="G200" s="48"/>
      <c r="H200" s="48"/>
      <c r="I200" s="48"/>
      <c r="J200" s="48"/>
      <c r="K200" s="48"/>
      <c r="L200" s="48"/>
      <c r="M200" s="48"/>
      <c r="N200" s="48"/>
      <c r="O200" s="48"/>
      <c r="P200" s="2"/>
      <c r="Q200" s="2"/>
      <c r="R200" s="2"/>
      <c r="S200" s="2"/>
      <c r="T200" s="2"/>
      <c r="U200" s="2"/>
      <c r="V200" s="2"/>
      <c r="W200" s="2"/>
      <c r="X200" s="2"/>
      <c r="Y200" s="2"/>
      <c r="Z200" s="2"/>
    </row>
    <row r="201" spans="1:26" ht="15.75" customHeight="1">
      <c r="A201" s="47" t="s">
        <v>105</v>
      </c>
      <c r="B201" s="43" t="s">
        <v>129</v>
      </c>
      <c r="C201" s="29">
        <f>D160</f>
        <v>0</v>
      </c>
      <c r="D201" s="48"/>
      <c r="E201" s="48"/>
      <c r="F201" s="48"/>
      <c r="G201" s="48"/>
      <c r="H201" s="48"/>
      <c r="I201" s="48"/>
      <c r="J201" s="48"/>
      <c r="K201" s="48"/>
      <c r="L201" s="48"/>
      <c r="M201" s="48"/>
      <c r="N201" s="48"/>
      <c r="O201" s="48"/>
      <c r="P201" s="2"/>
      <c r="Q201" s="2"/>
      <c r="R201" s="2"/>
      <c r="S201" s="2"/>
      <c r="T201" s="2"/>
      <c r="U201" s="2"/>
      <c r="V201" s="2"/>
      <c r="W201" s="2"/>
      <c r="X201" s="2"/>
      <c r="Y201" s="2"/>
      <c r="Z201" s="2"/>
    </row>
    <row r="202" spans="1:26" ht="30">
      <c r="A202" s="47" t="s">
        <v>116</v>
      </c>
      <c r="B202" s="43" t="s">
        <v>130</v>
      </c>
      <c r="C202" s="29">
        <f>D182</f>
        <v>0</v>
      </c>
      <c r="D202" s="48"/>
      <c r="E202" s="48"/>
      <c r="F202" s="48"/>
      <c r="G202" s="48"/>
      <c r="H202" s="48"/>
      <c r="I202" s="48"/>
      <c r="J202" s="48"/>
      <c r="K202" s="48"/>
      <c r="L202" s="48"/>
      <c r="M202" s="48"/>
      <c r="N202" s="48"/>
      <c r="O202" s="48"/>
      <c r="P202" s="2"/>
      <c r="Q202" s="2"/>
      <c r="R202" s="2"/>
      <c r="S202" s="2"/>
      <c r="T202" s="2"/>
      <c r="U202" s="2"/>
      <c r="V202" s="2"/>
      <c r="W202" s="2"/>
      <c r="X202" s="2"/>
      <c r="Y202" s="2"/>
      <c r="Z202" s="2"/>
    </row>
    <row r="203" spans="1:26" ht="15.75" customHeight="1">
      <c r="A203" s="47" t="s">
        <v>131</v>
      </c>
      <c r="B203" s="43" t="s">
        <v>132</v>
      </c>
      <c r="C203" s="29" t="s">
        <v>133</v>
      </c>
      <c r="D203" s="48"/>
      <c r="E203" s="48"/>
      <c r="F203" s="48"/>
      <c r="G203" s="48"/>
      <c r="H203" s="48"/>
      <c r="I203" s="48"/>
      <c r="J203" s="48"/>
      <c r="K203" s="48"/>
      <c r="L203" s="48"/>
      <c r="M203" s="48"/>
      <c r="N203" s="48"/>
      <c r="O203" s="48"/>
      <c r="P203" s="2"/>
      <c r="Q203" s="2"/>
      <c r="R203" s="2"/>
      <c r="S203" s="2"/>
      <c r="T203" s="2"/>
      <c r="U203" s="2"/>
      <c r="V203" s="2"/>
      <c r="W203" s="2"/>
      <c r="X203" s="2"/>
      <c r="Y203" s="2"/>
      <c r="Z203" s="2"/>
    </row>
    <row r="204" spans="1:26" ht="15.75" customHeight="1">
      <c r="A204" s="181" t="s">
        <v>113</v>
      </c>
      <c r="B204" s="180"/>
      <c r="C204" s="27">
        <f>SUM(C198:C203)</f>
        <v>0</v>
      </c>
      <c r="D204" s="48"/>
      <c r="E204" s="48"/>
      <c r="F204" s="48"/>
      <c r="G204" s="48"/>
      <c r="H204" s="48"/>
      <c r="I204" s="48"/>
      <c r="J204" s="48"/>
      <c r="K204" s="48"/>
      <c r="L204" s="48"/>
      <c r="M204" s="48"/>
      <c r="N204" s="48"/>
      <c r="O204" s="48"/>
      <c r="P204" s="2"/>
      <c r="Q204" s="2"/>
      <c r="R204" s="2"/>
      <c r="S204" s="2"/>
      <c r="T204" s="2"/>
      <c r="U204" s="2"/>
      <c r="V204" s="2"/>
      <c r="W204" s="2"/>
      <c r="X204" s="2"/>
      <c r="Y204" s="2"/>
      <c r="Z204" s="2"/>
    </row>
    <row r="205" spans="1:26" ht="15.75" customHeight="1">
      <c r="A205" s="25"/>
      <c r="B205" s="48"/>
      <c r="C205" s="48"/>
      <c r="D205" s="48"/>
      <c r="E205" s="48"/>
      <c r="F205" s="48"/>
      <c r="G205" s="48"/>
      <c r="H205" s="48"/>
      <c r="I205" s="48"/>
      <c r="J205" s="48"/>
      <c r="K205" s="48"/>
      <c r="L205" s="48"/>
      <c r="M205" s="48"/>
      <c r="N205" s="48"/>
      <c r="O205" s="48"/>
      <c r="P205" s="2"/>
      <c r="Q205" s="2"/>
      <c r="R205" s="2"/>
      <c r="S205" s="2"/>
      <c r="T205" s="2"/>
      <c r="U205" s="2"/>
      <c r="V205" s="2"/>
      <c r="W205" s="2"/>
      <c r="X205" s="2"/>
      <c r="Y205" s="2"/>
      <c r="Z205" s="2"/>
    </row>
    <row r="206" spans="1:26" ht="15.75" customHeight="1">
      <c r="A206" s="187" t="s">
        <v>135</v>
      </c>
      <c r="B206" s="183"/>
      <c r="C206" s="183"/>
      <c r="D206" s="180"/>
      <c r="E206" s="48"/>
      <c r="F206" s="48"/>
      <c r="G206" s="48"/>
      <c r="H206" s="48"/>
      <c r="I206" s="48"/>
      <c r="J206" s="48"/>
      <c r="K206" s="48"/>
      <c r="L206" s="48"/>
      <c r="M206" s="48"/>
      <c r="N206" s="48"/>
      <c r="O206" s="48"/>
      <c r="P206" s="2"/>
      <c r="Q206" s="2"/>
      <c r="R206" s="2"/>
      <c r="S206" s="2"/>
      <c r="T206" s="2"/>
      <c r="U206" s="2"/>
      <c r="V206" s="2"/>
      <c r="W206" s="2"/>
      <c r="X206" s="2"/>
      <c r="Y206" s="2"/>
      <c r="Z206" s="2"/>
    </row>
    <row r="207" spans="1:26" ht="42.75" customHeight="1">
      <c r="A207" s="179" t="s">
        <v>136</v>
      </c>
      <c r="B207" s="180"/>
      <c r="C207" s="179" t="s">
        <v>137</v>
      </c>
      <c r="D207" s="180"/>
      <c r="E207" s="48"/>
      <c r="F207" s="48"/>
      <c r="G207" s="48"/>
      <c r="H207" s="48"/>
      <c r="I207" s="48"/>
      <c r="J207" s="48"/>
      <c r="K207" s="48"/>
      <c r="L207" s="48"/>
      <c r="M207" s="48"/>
      <c r="N207" s="48"/>
      <c r="O207" s="48"/>
      <c r="P207" s="2"/>
      <c r="Q207" s="2"/>
      <c r="R207" s="2"/>
      <c r="S207" s="2"/>
      <c r="T207" s="2"/>
      <c r="U207" s="2"/>
      <c r="V207" s="2"/>
      <c r="W207" s="2"/>
      <c r="X207" s="2"/>
      <c r="Y207" s="2"/>
      <c r="Z207" s="2"/>
    </row>
    <row r="208" spans="1:26" ht="30">
      <c r="A208" s="47" t="s">
        <v>8</v>
      </c>
      <c r="B208" s="43" t="s">
        <v>138</v>
      </c>
      <c r="C208" s="190">
        <f>C52</f>
        <v>0</v>
      </c>
      <c r="D208" s="180"/>
      <c r="E208" s="48"/>
      <c r="F208" s="48"/>
      <c r="G208" s="48"/>
      <c r="H208" s="48"/>
      <c r="I208" s="48"/>
      <c r="J208" s="48"/>
      <c r="K208" s="48"/>
      <c r="L208" s="48"/>
      <c r="M208" s="48"/>
      <c r="N208" s="48"/>
      <c r="O208" s="48"/>
      <c r="P208" s="2"/>
      <c r="Q208" s="2"/>
      <c r="R208" s="2"/>
      <c r="S208" s="2"/>
      <c r="T208" s="2"/>
      <c r="U208" s="2"/>
      <c r="V208" s="2"/>
      <c r="W208" s="2"/>
      <c r="X208" s="2"/>
      <c r="Y208" s="2"/>
      <c r="Z208" s="2"/>
    </row>
    <row r="209" spans="1:26" ht="30">
      <c r="A209" s="47" t="s">
        <v>11</v>
      </c>
      <c r="B209" s="43" t="s">
        <v>139</v>
      </c>
      <c r="C209" s="190">
        <f>C75</f>
        <v>0</v>
      </c>
      <c r="D209" s="180"/>
      <c r="E209" s="48"/>
      <c r="F209" s="48"/>
      <c r="G209" s="48"/>
      <c r="H209" s="48"/>
      <c r="I209" s="48"/>
      <c r="J209" s="48"/>
      <c r="K209" s="48"/>
      <c r="L209" s="48"/>
      <c r="M209" s="48"/>
      <c r="N209" s="48"/>
      <c r="O209" s="48"/>
      <c r="P209" s="2"/>
      <c r="Q209" s="2"/>
      <c r="R209" s="2"/>
      <c r="S209" s="2"/>
      <c r="T209" s="2"/>
      <c r="U209" s="2"/>
      <c r="V209" s="2"/>
      <c r="W209" s="2"/>
      <c r="X209" s="2"/>
      <c r="Y209" s="2"/>
      <c r="Z209" s="2"/>
    </row>
    <row r="210" spans="1:26" ht="30">
      <c r="A210" s="47" t="s">
        <v>13</v>
      </c>
      <c r="B210" s="43" t="s">
        <v>140</v>
      </c>
      <c r="C210" s="190">
        <f>C194</f>
        <v>0</v>
      </c>
      <c r="D210" s="180"/>
      <c r="E210" s="48"/>
      <c r="F210" s="48"/>
      <c r="G210" s="48"/>
      <c r="H210" s="48"/>
      <c r="I210" s="48"/>
      <c r="J210" s="48"/>
      <c r="K210" s="48"/>
      <c r="L210" s="48"/>
      <c r="M210" s="48"/>
      <c r="N210" s="48"/>
      <c r="O210" s="48"/>
      <c r="P210" s="2"/>
      <c r="Q210" s="2"/>
      <c r="R210" s="2"/>
      <c r="S210" s="2"/>
      <c r="T210" s="2"/>
      <c r="U210" s="2"/>
      <c r="V210" s="2"/>
      <c r="W210" s="2"/>
      <c r="X210" s="2"/>
      <c r="Y210" s="2"/>
      <c r="Z210" s="2"/>
    </row>
    <row r="211" spans="1:26" ht="28.5" customHeight="1">
      <c r="A211" s="189" t="s">
        <v>141</v>
      </c>
      <c r="B211" s="180"/>
      <c r="C211" s="190">
        <f>SUM(C208:D210)</f>
        <v>0</v>
      </c>
      <c r="D211" s="180"/>
      <c r="E211" s="48"/>
      <c r="F211" s="48"/>
      <c r="G211" s="48"/>
      <c r="H211" s="48"/>
      <c r="I211" s="48"/>
      <c r="J211" s="48"/>
      <c r="K211" s="48"/>
      <c r="L211" s="48"/>
      <c r="M211" s="48"/>
      <c r="N211" s="48"/>
      <c r="O211" s="48"/>
      <c r="P211" s="2"/>
      <c r="Q211" s="2"/>
      <c r="R211" s="2"/>
      <c r="S211" s="2"/>
      <c r="T211" s="2"/>
      <c r="U211" s="2"/>
      <c r="V211" s="2"/>
      <c r="W211" s="2"/>
      <c r="X211" s="2"/>
      <c r="Y211" s="2"/>
      <c r="Z211" s="2"/>
    </row>
    <row r="212" spans="1:26" ht="15.75" customHeight="1">
      <c r="A212" s="179" t="s">
        <v>142</v>
      </c>
      <c r="B212" s="180"/>
      <c r="C212" s="193">
        <f>SUM(C211)</f>
        <v>0</v>
      </c>
      <c r="D212" s="180"/>
      <c r="E212" s="48"/>
      <c r="F212" s="48"/>
      <c r="G212" s="48"/>
      <c r="H212" s="48"/>
      <c r="I212" s="48"/>
      <c r="J212" s="48"/>
      <c r="K212" s="48"/>
      <c r="L212" s="48"/>
      <c r="M212" s="48"/>
      <c r="N212" s="48"/>
      <c r="O212" s="48"/>
      <c r="P212" s="2"/>
      <c r="Q212" s="2"/>
      <c r="R212" s="2"/>
      <c r="S212" s="2"/>
      <c r="T212" s="2"/>
      <c r="U212" s="2"/>
      <c r="V212" s="2"/>
      <c r="W212" s="2"/>
      <c r="X212" s="2"/>
      <c r="Y212" s="2"/>
      <c r="Z212" s="2"/>
    </row>
    <row r="213" spans="1:26" ht="15.75" customHeight="1">
      <c r="A213" s="48"/>
      <c r="B213" s="48"/>
      <c r="C213" s="48"/>
      <c r="D213" s="48"/>
      <c r="E213" s="48"/>
      <c r="F213" s="48"/>
      <c r="G213" s="48"/>
      <c r="H213" s="48"/>
      <c r="I213" s="48"/>
      <c r="J213" s="48"/>
      <c r="K213" s="48"/>
      <c r="L213" s="48"/>
      <c r="M213" s="48"/>
      <c r="N213" s="48"/>
      <c r="O213" s="48"/>
      <c r="P213" s="2"/>
      <c r="Q213" s="2"/>
      <c r="R213" s="2"/>
      <c r="S213" s="2"/>
      <c r="T213" s="2"/>
      <c r="U213" s="2"/>
      <c r="V213" s="2"/>
      <c r="W213" s="2"/>
      <c r="X213" s="2"/>
      <c r="Y213" s="2"/>
      <c r="Z213" s="2"/>
    </row>
    <row r="214" spans="1:26" ht="15.75" hidden="1" customHeight="1">
      <c r="A214" s="48"/>
      <c r="B214" s="48"/>
      <c r="C214" s="48"/>
      <c r="D214" s="40">
        <f>C212</f>
        <v>0</v>
      </c>
      <c r="E214" s="48"/>
      <c r="F214" s="48"/>
      <c r="G214" s="48"/>
      <c r="H214" s="48"/>
      <c r="I214" s="48"/>
      <c r="J214" s="48"/>
      <c r="K214" s="48"/>
      <c r="L214" s="48"/>
      <c r="M214" s="48"/>
      <c r="N214" s="48"/>
      <c r="O214" s="48"/>
      <c r="P214" s="2"/>
      <c r="Q214" s="2"/>
      <c r="R214" s="2"/>
      <c r="S214" s="2"/>
      <c r="T214" s="2"/>
      <c r="U214" s="2"/>
      <c r="V214" s="2"/>
      <c r="W214" s="2"/>
      <c r="X214" s="2"/>
      <c r="Y214" s="2"/>
      <c r="Z214" s="2"/>
    </row>
    <row r="215" spans="1:26" ht="15.75" customHeight="1">
      <c r="A215" s="192" t="s">
        <v>143</v>
      </c>
      <c r="B215" s="183"/>
      <c r="C215" s="183"/>
      <c r="D215" s="180"/>
      <c r="E215" s="48"/>
      <c r="F215" s="48"/>
      <c r="G215" s="48"/>
      <c r="H215" s="48"/>
      <c r="I215" s="48"/>
      <c r="J215" s="48"/>
      <c r="K215" s="48"/>
      <c r="L215" s="48"/>
      <c r="M215" s="48"/>
      <c r="N215" s="48"/>
      <c r="O215" s="48"/>
      <c r="P215" s="2"/>
      <c r="Q215" s="2"/>
      <c r="R215" s="2"/>
      <c r="S215" s="2"/>
      <c r="T215" s="2"/>
      <c r="U215" s="2"/>
      <c r="V215" s="2"/>
      <c r="W215" s="2"/>
      <c r="X215" s="2"/>
      <c r="Y215" s="2"/>
      <c r="Z215" s="2"/>
    </row>
    <row r="216" spans="1:26" ht="15.75" customHeight="1">
      <c r="A216" s="181" t="s">
        <v>136</v>
      </c>
      <c r="B216" s="180"/>
      <c r="C216" s="181" t="s">
        <v>137</v>
      </c>
      <c r="D216" s="180"/>
      <c r="E216" s="48"/>
      <c r="F216" s="48"/>
      <c r="G216" s="48"/>
      <c r="H216" s="48"/>
      <c r="I216" s="48"/>
      <c r="J216" s="48"/>
      <c r="K216" s="48"/>
      <c r="L216" s="48"/>
      <c r="M216" s="48"/>
      <c r="N216" s="48"/>
      <c r="O216" s="48"/>
      <c r="P216" s="2"/>
      <c r="Q216" s="2"/>
      <c r="R216" s="2"/>
      <c r="S216" s="2"/>
      <c r="T216" s="2"/>
      <c r="U216" s="2"/>
      <c r="V216" s="2"/>
      <c r="W216" s="2"/>
      <c r="X216" s="2"/>
      <c r="Y216" s="2"/>
      <c r="Z216" s="2"/>
    </row>
    <row r="217" spans="1:26" ht="30">
      <c r="A217" s="47" t="s">
        <v>8</v>
      </c>
      <c r="B217" s="43" t="s">
        <v>138</v>
      </c>
      <c r="C217" s="190">
        <f>C64</f>
        <v>0</v>
      </c>
      <c r="D217" s="180"/>
      <c r="E217" s="48"/>
      <c r="F217" s="48"/>
      <c r="G217" s="48"/>
      <c r="H217" s="48"/>
      <c r="I217" s="48"/>
      <c r="J217" s="48"/>
      <c r="K217" s="48"/>
      <c r="L217" s="48"/>
      <c r="M217" s="48"/>
      <c r="N217" s="48"/>
      <c r="O217" s="48"/>
      <c r="P217" s="2"/>
      <c r="Q217" s="2"/>
      <c r="R217" s="2"/>
      <c r="S217" s="2"/>
      <c r="T217" s="2"/>
      <c r="U217" s="2"/>
      <c r="V217" s="2"/>
      <c r="W217" s="2"/>
      <c r="X217" s="2"/>
      <c r="Y217" s="2"/>
      <c r="Z217" s="2"/>
    </row>
    <row r="218" spans="1:26" ht="30">
      <c r="A218" s="47" t="s">
        <v>11</v>
      </c>
      <c r="B218" s="43" t="s">
        <v>139</v>
      </c>
      <c r="C218" s="190">
        <f>C86</f>
        <v>0</v>
      </c>
      <c r="D218" s="180"/>
      <c r="E218" s="48"/>
      <c r="F218" s="48"/>
      <c r="G218" s="48"/>
      <c r="H218" s="48"/>
      <c r="I218" s="48"/>
      <c r="J218" s="48"/>
      <c r="K218" s="48"/>
      <c r="L218" s="48"/>
      <c r="M218" s="48"/>
      <c r="N218" s="48"/>
      <c r="O218" s="48"/>
      <c r="P218" s="2"/>
      <c r="Q218" s="2"/>
      <c r="R218" s="2"/>
      <c r="S218" s="2"/>
      <c r="T218" s="2"/>
      <c r="U218" s="2"/>
      <c r="V218" s="2"/>
      <c r="W218" s="2"/>
      <c r="X218" s="2"/>
      <c r="Y218" s="2"/>
      <c r="Z218" s="2"/>
    </row>
    <row r="219" spans="1:26" ht="30">
      <c r="A219" s="47" t="s">
        <v>13</v>
      </c>
      <c r="B219" s="43" t="s">
        <v>140</v>
      </c>
      <c r="C219" s="190">
        <f>C204</f>
        <v>0</v>
      </c>
      <c r="D219" s="180"/>
      <c r="E219" s="48"/>
      <c r="F219" s="48"/>
      <c r="G219" s="48"/>
      <c r="H219" s="48"/>
      <c r="I219" s="48"/>
      <c r="J219" s="48"/>
      <c r="K219" s="48"/>
      <c r="L219" s="48"/>
      <c r="M219" s="48"/>
      <c r="N219" s="48"/>
      <c r="O219" s="48"/>
      <c r="P219" s="2"/>
      <c r="Q219" s="2"/>
      <c r="R219" s="2"/>
      <c r="S219" s="2"/>
      <c r="T219" s="2"/>
      <c r="U219" s="2"/>
      <c r="V219" s="2"/>
      <c r="W219" s="2"/>
      <c r="X219" s="2"/>
      <c r="Y219" s="2"/>
      <c r="Z219" s="2"/>
    </row>
    <row r="220" spans="1:26" ht="15.75" customHeight="1">
      <c r="A220" s="189" t="s">
        <v>141</v>
      </c>
      <c r="B220" s="180"/>
      <c r="C220" s="190">
        <f>SUM(C217:D219)</f>
        <v>0</v>
      </c>
      <c r="D220" s="180"/>
      <c r="E220" s="48"/>
      <c r="F220" s="48"/>
      <c r="G220" s="48"/>
      <c r="H220" s="48"/>
      <c r="I220" s="48"/>
      <c r="J220" s="48"/>
      <c r="K220" s="48"/>
      <c r="L220" s="48"/>
      <c r="M220" s="48"/>
      <c r="N220" s="48"/>
      <c r="O220" s="48"/>
      <c r="P220" s="2"/>
      <c r="Q220" s="2"/>
      <c r="R220" s="2"/>
      <c r="S220" s="2"/>
      <c r="T220" s="2"/>
      <c r="U220" s="2"/>
      <c r="V220" s="2"/>
      <c r="W220" s="2"/>
      <c r="X220" s="2"/>
      <c r="Y220" s="2"/>
      <c r="Z220" s="2"/>
    </row>
    <row r="221" spans="1:26" ht="15.75" customHeight="1">
      <c r="A221" s="181" t="s">
        <v>142</v>
      </c>
      <c r="B221" s="180"/>
      <c r="C221" s="191">
        <f>SUM(C220)</f>
        <v>0</v>
      </c>
      <c r="D221" s="180"/>
      <c r="E221" s="48"/>
      <c r="F221" s="48"/>
      <c r="G221" s="48"/>
      <c r="H221" s="48"/>
      <c r="I221" s="48"/>
      <c r="J221" s="48"/>
      <c r="K221" s="48"/>
      <c r="L221" s="48"/>
      <c r="M221" s="48"/>
      <c r="N221" s="48"/>
      <c r="O221" s="48"/>
      <c r="P221" s="2"/>
      <c r="Q221" s="2"/>
      <c r="R221" s="2"/>
      <c r="S221" s="2"/>
      <c r="T221" s="2"/>
      <c r="U221" s="2"/>
      <c r="V221" s="2"/>
      <c r="W221" s="2"/>
      <c r="X221" s="2"/>
      <c r="Y221" s="2"/>
      <c r="Z221" s="2"/>
    </row>
    <row r="222" spans="1:26" ht="15.75" customHeight="1">
      <c r="A222" s="48"/>
      <c r="B222" s="48"/>
      <c r="C222" s="48"/>
      <c r="D222" s="48"/>
      <c r="E222" s="48"/>
      <c r="F222" s="48"/>
      <c r="G222" s="48"/>
      <c r="H222" s="48"/>
      <c r="I222" s="48"/>
      <c r="J222" s="48"/>
      <c r="K222" s="48"/>
      <c r="L222" s="48"/>
      <c r="M222" s="48"/>
      <c r="N222" s="48"/>
      <c r="O222" s="48"/>
      <c r="P222" s="2"/>
      <c r="Q222" s="2"/>
      <c r="R222" s="2"/>
      <c r="S222" s="2"/>
      <c r="T222" s="2"/>
      <c r="U222" s="2"/>
      <c r="V222" s="2"/>
      <c r="W222" s="2"/>
      <c r="X222" s="2"/>
      <c r="Y222" s="2"/>
      <c r="Z222" s="2"/>
    </row>
    <row r="223" spans="1:26" ht="15.75" customHeight="1">
      <c r="A223" s="194" t="s">
        <v>144</v>
      </c>
      <c r="B223" s="183"/>
      <c r="C223" s="180"/>
      <c r="D223" s="48"/>
      <c r="E223" s="48"/>
      <c r="F223" s="48"/>
      <c r="G223" s="48"/>
      <c r="H223" s="48"/>
      <c r="I223" s="48"/>
      <c r="J223" s="48"/>
      <c r="K223" s="48"/>
      <c r="L223" s="48"/>
      <c r="M223" s="48"/>
      <c r="N223" s="48"/>
      <c r="O223" s="48"/>
      <c r="P223" s="2"/>
      <c r="Q223" s="2"/>
      <c r="R223" s="2"/>
      <c r="S223" s="2"/>
      <c r="T223" s="2"/>
      <c r="U223" s="2"/>
      <c r="V223" s="2"/>
      <c r="W223" s="2"/>
      <c r="X223" s="2"/>
      <c r="Y223" s="2"/>
      <c r="Z223" s="2"/>
    </row>
    <row r="224" spans="1:26" ht="15.75" customHeight="1">
      <c r="A224" s="41" t="s">
        <v>145</v>
      </c>
      <c r="B224" s="42" t="s">
        <v>146</v>
      </c>
      <c r="C224" s="42" t="s">
        <v>133</v>
      </c>
      <c r="D224" s="48"/>
      <c r="E224" s="48"/>
      <c r="F224" s="48"/>
      <c r="G224" s="48"/>
      <c r="H224" s="48"/>
      <c r="I224" s="48"/>
      <c r="J224" s="48"/>
      <c r="K224" s="48"/>
      <c r="L224" s="48"/>
      <c r="M224" s="48"/>
      <c r="N224" s="48"/>
      <c r="O224" s="48"/>
      <c r="P224" s="2"/>
      <c r="Q224" s="2"/>
      <c r="R224" s="2"/>
      <c r="S224" s="2"/>
      <c r="T224" s="2"/>
      <c r="U224" s="2"/>
      <c r="V224" s="2"/>
      <c r="W224" s="2"/>
      <c r="X224" s="2"/>
      <c r="Y224" s="2"/>
      <c r="Z224" s="2"/>
    </row>
    <row r="225" spans="1:26" ht="15.75" customHeight="1">
      <c r="A225" s="47" t="s">
        <v>16</v>
      </c>
      <c r="B225" s="126" t="s">
        <v>147</v>
      </c>
      <c r="C225" s="166">
        <v>0</v>
      </c>
      <c r="D225" s="40"/>
      <c r="E225" s="48"/>
      <c r="F225" s="48"/>
      <c r="G225" s="48"/>
      <c r="H225" s="48"/>
      <c r="I225" s="48"/>
      <c r="J225" s="48"/>
      <c r="K225" s="48"/>
      <c r="L225" s="48"/>
      <c r="M225" s="48"/>
      <c r="N225" s="48"/>
      <c r="O225" s="48"/>
      <c r="P225" s="2"/>
      <c r="Q225" s="2"/>
      <c r="R225" s="2"/>
      <c r="S225" s="2"/>
      <c r="T225" s="2"/>
      <c r="U225" s="2"/>
      <c r="V225" s="2"/>
      <c r="W225" s="2"/>
      <c r="X225" s="2"/>
      <c r="Y225" s="2"/>
      <c r="Z225" s="2"/>
    </row>
    <row r="226" spans="1:26" ht="15.75" customHeight="1">
      <c r="A226" s="47" t="s">
        <v>54</v>
      </c>
      <c r="B226" s="126" t="s">
        <v>148</v>
      </c>
      <c r="C226" s="166">
        <v>0</v>
      </c>
      <c r="D226" s="40"/>
      <c r="E226" s="89" t="s">
        <v>597</v>
      </c>
      <c r="F226" s="89" t="s">
        <v>596</v>
      </c>
      <c r="G226" s="89" t="s">
        <v>599</v>
      </c>
      <c r="H226" s="89"/>
      <c r="I226" s="89" t="s">
        <v>598</v>
      </c>
      <c r="J226" s="89" t="s">
        <v>597</v>
      </c>
      <c r="K226" s="48"/>
      <c r="L226" s="48"/>
      <c r="M226" s="48"/>
      <c r="N226" s="48"/>
      <c r="O226" s="48"/>
      <c r="P226" s="2"/>
      <c r="Q226" s="2"/>
      <c r="R226" s="2"/>
      <c r="S226" s="2"/>
      <c r="T226" s="2"/>
      <c r="U226" s="2"/>
      <c r="V226" s="2"/>
      <c r="W226" s="2"/>
      <c r="X226" s="2"/>
      <c r="Y226" s="2"/>
      <c r="Z226" s="2"/>
    </row>
    <row r="227" spans="1:26" ht="15.75" customHeight="1">
      <c r="A227" s="47" t="s">
        <v>56</v>
      </c>
      <c r="B227" s="126" t="s">
        <v>149</v>
      </c>
      <c r="C227" s="166">
        <v>0</v>
      </c>
      <c r="D227" s="40"/>
      <c r="E227" s="89" t="s">
        <v>593</v>
      </c>
      <c r="F227" s="89">
        <v>10</v>
      </c>
      <c r="G227" s="91">
        <v>0.15</v>
      </c>
      <c r="H227" s="89"/>
      <c r="I227" s="89" t="s">
        <v>595</v>
      </c>
      <c r="J227" s="89" t="s">
        <v>593</v>
      </c>
      <c r="K227" s="48"/>
      <c r="L227" s="48"/>
      <c r="M227" s="48"/>
      <c r="N227" s="48"/>
      <c r="O227" s="48"/>
      <c r="P227" s="2"/>
      <c r="Q227" s="2"/>
      <c r="R227" s="2"/>
      <c r="S227" s="2"/>
      <c r="T227" s="2"/>
      <c r="U227" s="2"/>
      <c r="V227" s="2"/>
      <c r="W227" s="2"/>
      <c r="X227" s="2"/>
      <c r="Y227" s="2"/>
      <c r="Z227" s="2"/>
    </row>
    <row r="228" spans="1:26" ht="15.75" customHeight="1">
      <c r="A228" s="47" t="s">
        <v>58</v>
      </c>
      <c r="B228" s="126" t="s">
        <v>150</v>
      </c>
      <c r="C228" s="166">
        <v>0</v>
      </c>
      <c r="D228" s="40"/>
      <c r="E228" s="89" t="s">
        <v>591</v>
      </c>
      <c r="F228" s="89">
        <v>12</v>
      </c>
      <c r="G228" s="91">
        <v>0.1</v>
      </c>
      <c r="H228" s="89"/>
      <c r="I228" s="89" t="s">
        <v>594</v>
      </c>
      <c r="J228" s="89" t="s">
        <v>593</v>
      </c>
      <c r="K228" s="48"/>
      <c r="L228" s="48"/>
      <c r="M228" s="48"/>
      <c r="N228" s="48"/>
      <c r="O228" s="48"/>
      <c r="P228" s="2"/>
      <c r="Q228" s="2"/>
      <c r="R228" s="2"/>
      <c r="S228" s="2"/>
      <c r="T228" s="2"/>
      <c r="U228" s="2"/>
      <c r="V228" s="2"/>
      <c r="W228" s="2"/>
      <c r="X228" s="2"/>
      <c r="Y228" s="2"/>
      <c r="Z228" s="2"/>
    </row>
    <row r="229" spans="1:26" ht="15.75" customHeight="1">
      <c r="A229" s="47" t="s">
        <v>47</v>
      </c>
      <c r="B229" s="126" t="s">
        <v>151</v>
      </c>
      <c r="C229" s="166">
        <v>0</v>
      </c>
      <c r="D229" s="40"/>
      <c r="E229" s="48"/>
      <c r="F229" s="48"/>
      <c r="G229" s="48"/>
      <c r="H229" s="89"/>
      <c r="I229" s="89" t="s">
        <v>592</v>
      </c>
      <c r="J229" s="89" t="s">
        <v>591</v>
      </c>
      <c r="K229" s="89" t="s">
        <v>596</v>
      </c>
      <c r="L229" s="89" t="s">
        <v>159</v>
      </c>
      <c r="M229" s="48"/>
      <c r="N229" s="48"/>
      <c r="O229" s="48"/>
      <c r="P229" s="2"/>
      <c r="Q229" s="2"/>
      <c r="R229" s="2"/>
      <c r="S229" s="2"/>
      <c r="T229" s="2"/>
      <c r="U229" s="2"/>
      <c r="V229" s="2"/>
      <c r="W229" s="2"/>
      <c r="X229" s="2"/>
      <c r="Y229" s="2"/>
      <c r="Z229" s="2"/>
    </row>
    <row r="230" spans="1:26" ht="15.75" customHeight="1">
      <c r="A230" s="47" t="s">
        <v>152</v>
      </c>
      <c r="B230" s="125" t="s">
        <v>605</v>
      </c>
      <c r="C230" s="166">
        <v>0</v>
      </c>
      <c r="D230" s="40"/>
      <c r="E230" s="48"/>
      <c r="F230" s="48"/>
      <c r="G230" s="48"/>
      <c r="H230" s="48"/>
      <c r="I230" s="48"/>
      <c r="J230" s="48"/>
      <c r="K230" s="89" t="e">
        <f>VLOOKUP(J230,E$229:F$231,2,0)</f>
        <v>#N/A</v>
      </c>
      <c r="L230" s="90" t="e">
        <f>VLOOKUP(J230,E$229:G$231,3,0)</f>
        <v>#N/A</v>
      </c>
      <c r="M230" s="48"/>
      <c r="N230" s="48"/>
      <c r="O230" s="48"/>
      <c r="P230" s="2"/>
      <c r="Q230" s="2"/>
      <c r="R230" s="2"/>
      <c r="S230" s="2"/>
      <c r="T230" s="2"/>
      <c r="U230" s="2"/>
      <c r="V230" s="2"/>
      <c r="W230" s="2"/>
      <c r="X230" s="2"/>
      <c r="Y230" s="2"/>
      <c r="Z230" s="2"/>
    </row>
    <row r="231" spans="1:26" ht="15.75" customHeight="1">
      <c r="A231" s="47" t="s">
        <v>153</v>
      </c>
      <c r="B231" s="43" t="s">
        <v>154</v>
      </c>
      <c r="C231" s="44">
        <f>SUM(C225:C230)</f>
        <v>0</v>
      </c>
      <c r="D231" s="40"/>
      <c r="E231" s="48"/>
      <c r="F231" s="48"/>
      <c r="G231" s="48"/>
      <c r="H231" s="48"/>
      <c r="I231" s="48"/>
      <c r="J231" s="48"/>
      <c r="K231" s="89" t="e">
        <f>VLOOKUP(J231,E$229:F$231,2,0)</f>
        <v>#N/A</v>
      </c>
      <c r="L231" s="90" t="e">
        <f>VLOOKUP(J231,E$229:G$231,3,0)</f>
        <v>#N/A</v>
      </c>
      <c r="M231" s="48"/>
      <c r="N231" s="48"/>
      <c r="O231" s="48"/>
      <c r="P231" s="2"/>
      <c r="Q231" s="2"/>
      <c r="R231" s="2"/>
      <c r="S231" s="2"/>
      <c r="T231" s="2"/>
      <c r="U231" s="2"/>
      <c r="V231" s="2"/>
      <c r="W231" s="2"/>
      <c r="X231" s="2"/>
      <c r="Y231" s="2"/>
      <c r="Z231" s="2"/>
    </row>
    <row r="232" spans="1:26" ht="15.75" customHeight="1">
      <c r="A232" s="47" t="s">
        <v>155</v>
      </c>
      <c r="B232" s="43" t="s">
        <v>156</v>
      </c>
      <c r="C232" s="45">
        <f>C231/E26</f>
        <v>0</v>
      </c>
      <c r="D232" s="40"/>
      <c r="E232" s="48"/>
      <c r="F232" s="48"/>
      <c r="G232" s="48"/>
      <c r="H232" s="48"/>
      <c r="I232" s="138" t="s">
        <v>604</v>
      </c>
      <c r="J232" s="138"/>
      <c r="K232" s="89" t="e">
        <f>VLOOKUP(J232,E$229:F$231,2,0)</f>
        <v>#N/A</v>
      </c>
      <c r="L232" s="90" t="e">
        <f>VLOOKUP(J232,E$229:G$231,3,0)</f>
        <v>#N/A</v>
      </c>
      <c r="M232" s="48"/>
      <c r="N232" s="48"/>
      <c r="O232" s="48"/>
      <c r="P232" s="2"/>
      <c r="Q232" s="2"/>
      <c r="R232" s="2"/>
      <c r="S232" s="2"/>
      <c r="T232" s="2"/>
      <c r="U232" s="2"/>
      <c r="V232" s="2"/>
      <c r="W232" s="2"/>
      <c r="X232" s="2"/>
      <c r="Y232" s="2"/>
      <c r="Z232" s="2"/>
    </row>
    <row r="233" spans="1:26" ht="15.75" customHeight="1">
      <c r="A233" s="48"/>
      <c r="B233" s="48"/>
      <c r="C233" s="48"/>
      <c r="D233" s="40"/>
      <c r="E233" s="48"/>
      <c r="F233" s="48"/>
      <c r="G233" s="48"/>
      <c r="H233" s="48"/>
      <c r="I233" s="138"/>
      <c r="J233" s="138"/>
      <c r="K233" s="48"/>
      <c r="L233" s="48"/>
      <c r="M233" s="48"/>
      <c r="N233" s="48"/>
      <c r="O233" s="48"/>
      <c r="P233" s="2"/>
      <c r="Q233" s="2"/>
      <c r="R233" s="2"/>
      <c r="S233" s="2"/>
      <c r="T233" s="2"/>
      <c r="U233" s="2"/>
      <c r="V233" s="2"/>
      <c r="W233" s="2"/>
      <c r="X233" s="2"/>
      <c r="Y233" s="2"/>
      <c r="Z233" s="2"/>
    </row>
    <row r="234" spans="1:26" ht="15.75" customHeight="1">
      <c r="A234" s="194" t="s">
        <v>157</v>
      </c>
      <c r="B234" s="183"/>
      <c r="C234" s="183"/>
      <c r="D234" s="180"/>
      <c r="E234" s="48"/>
      <c r="F234" s="48"/>
      <c r="G234" s="48"/>
      <c r="H234" s="48"/>
      <c r="I234" s="138"/>
      <c r="J234" s="138"/>
      <c r="K234" s="48"/>
      <c r="L234" s="48"/>
      <c r="M234" s="48"/>
      <c r="N234" s="48"/>
      <c r="O234" s="48"/>
      <c r="P234" s="2"/>
      <c r="Q234" s="2"/>
      <c r="R234" s="2"/>
      <c r="S234" s="2"/>
      <c r="T234" s="2"/>
      <c r="U234" s="2"/>
      <c r="V234" s="2"/>
      <c r="W234" s="2"/>
      <c r="X234" s="2"/>
      <c r="Y234" s="2"/>
      <c r="Z234" s="2"/>
    </row>
    <row r="235" spans="1:26" ht="15.75" customHeight="1">
      <c r="A235" s="46" t="s">
        <v>158</v>
      </c>
      <c r="B235" s="16" t="s">
        <v>159</v>
      </c>
      <c r="C235" s="46" t="s">
        <v>160</v>
      </c>
      <c r="D235" s="46" t="s">
        <v>161</v>
      </c>
      <c r="E235" s="48"/>
      <c r="F235" s="139"/>
      <c r="G235" s="139"/>
      <c r="H235" s="139"/>
      <c r="I235" s="138"/>
      <c r="J235" s="138"/>
      <c r="K235" s="48"/>
      <c r="L235" s="48"/>
      <c r="M235" s="48"/>
      <c r="N235" s="48"/>
      <c r="O235" s="48"/>
      <c r="P235" s="2"/>
      <c r="Q235" s="2"/>
      <c r="R235" s="2"/>
      <c r="S235" s="2"/>
      <c r="T235" s="2"/>
      <c r="U235" s="2"/>
      <c r="V235" s="2"/>
      <c r="W235" s="2"/>
      <c r="X235" s="2"/>
      <c r="Y235" s="2"/>
      <c r="Z235" s="2"/>
    </row>
    <row r="236" spans="1:26" ht="15.75" customHeight="1">
      <c r="A236" s="47" t="s">
        <v>8</v>
      </c>
      <c r="B236" s="43" t="s">
        <v>162</v>
      </c>
      <c r="C236" s="47" t="s">
        <v>595</v>
      </c>
      <c r="D236" s="92" t="s">
        <v>601</v>
      </c>
      <c r="E236" s="48"/>
      <c r="F236" s="139"/>
      <c r="G236" s="139"/>
      <c r="H236" s="139"/>
      <c r="I236" s="138"/>
      <c r="J236" s="138"/>
      <c r="K236" s="48"/>
      <c r="L236" s="48"/>
      <c r="M236" s="48"/>
      <c r="N236" s="48"/>
      <c r="O236" s="48"/>
      <c r="P236" s="2"/>
      <c r="Q236" s="2"/>
      <c r="R236" s="2"/>
      <c r="S236" s="2"/>
      <c r="T236" s="2"/>
      <c r="U236" s="2"/>
      <c r="V236" s="2"/>
      <c r="W236" s="2"/>
      <c r="X236" s="2"/>
      <c r="Y236" s="2"/>
      <c r="Z236" s="2"/>
    </row>
    <row r="237" spans="1:26" ht="15.75" customHeight="1">
      <c r="A237" s="47" t="s">
        <v>11</v>
      </c>
      <c r="B237" s="43" t="s">
        <v>163</v>
      </c>
      <c r="C237" s="47" t="s">
        <v>164</v>
      </c>
      <c r="D237" s="167">
        <v>0</v>
      </c>
      <c r="E237" s="48"/>
      <c r="F237" s="139"/>
      <c r="G237" s="139"/>
      <c r="H237" s="139"/>
      <c r="I237" s="138"/>
      <c r="J237" s="138"/>
      <c r="K237" s="48"/>
      <c r="L237" s="48"/>
      <c r="M237" s="48"/>
      <c r="N237" s="48"/>
      <c r="O237" s="48"/>
      <c r="P237" s="2"/>
      <c r="Q237" s="2"/>
      <c r="R237" s="2"/>
      <c r="S237" s="2"/>
      <c r="T237" s="2"/>
      <c r="U237" s="2"/>
      <c r="V237" s="2"/>
      <c r="W237" s="2"/>
      <c r="X237" s="2"/>
      <c r="Y237" s="2"/>
      <c r="Z237" s="2"/>
    </row>
    <row r="238" spans="1:26" ht="15.75" customHeight="1">
      <c r="A238" s="47" t="s">
        <v>13</v>
      </c>
      <c r="B238" s="43" t="s">
        <v>165</v>
      </c>
      <c r="C238" s="47" t="s">
        <v>164</v>
      </c>
      <c r="D238" s="47">
        <f>VLOOKUP(C236,I:K,3,0)</f>
        <v>0</v>
      </c>
      <c r="E238" s="48"/>
      <c r="F238" s="139"/>
      <c r="G238" s="139"/>
      <c r="H238" s="139"/>
      <c r="I238" s="138"/>
      <c r="J238" s="138"/>
      <c r="K238" s="124"/>
      <c r="L238" s="124"/>
      <c r="M238" s="124"/>
      <c r="N238" s="95"/>
      <c r="O238" s="48"/>
      <c r="P238" s="2"/>
      <c r="Q238" s="2"/>
      <c r="R238" s="2"/>
      <c r="S238" s="2"/>
      <c r="T238" s="2"/>
      <c r="U238" s="2"/>
      <c r="V238" s="2"/>
      <c r="W238" s="2"/>
      <c r="X238" s="2"/>
      <c r="Y238" s="2"/>
      <c r="Z238" s="2"/>
    </row>
    <row r="239" spans="1:26" ht="15.75" customHeight="1">
      <c r="A239" s="47" t="s">
        <v>16</v>
      </c>
      <c r="B239" s="43" t="s">
        <v>602</v>
      </c>
      <c r="C239" s="47" t="s">
        <v>80</v>
      </c>
      <c r="D239" s="49">
        <f>VLOOKUP(C236,I:L,4,0)</f>
        <v>0</v>
      </c>
      <c r="E239" s="50"/>
      <c r="F239" s="48"/>
      <c r="G239" s="48"/>
      <c r="H239" s="48"/>
      <c r="I239" s="138"/>
      <c r="J239" s="138"/>
      <c r="K239" s="124"/>
      <c r="L239" s="124"/>
      <c r="M239" s="124"/>
      <c r="N239" s="95"/>
      <c r="O239" s="48"/>
      <c r="P239" s="2"/>
      <c r="Q239" s="2"/>
      <c r="R239" s="2"/>
      <c r="S239" s="2"/>
      <c r="T239" s="2"/>
      <c r="U239" s="2"/>
      <c r="V239" s="2"/>
      <c r="W239" s="2"/>
      <c r="X239" s="2"/>
      <c r="Y239" s="2"/>
      <c r="Z239" s="2"/>
    </row>
    <row r="240" spans="1:26" ht="15.75" customHeight="1">
      <c r="A240" s="47" t="s">
        <v>54</v>
      </c>
      <c r="B240" s="43" t="s">
        <v>166</v>
      </c>
      <c r="C240" s="47" t="s">
        <v>133</v>
      </c>
      <c r="D240" s="168">
        <v>0</v>
      </c>
      <c r="E240" s="51"/>
      <c r="F240" s="48"/>
      <c r="G240" s="48"/>
      <c r="H240" s="48"/>
      <c r="I240" s="48"/>
      <c r="J240" s="48"/>
      <c r="K240" s="124"/>
      <c r="L240" s="124"/>
      <c r="M240" s="124"/>
      <c r="N240" s="95"/>
      <c r="O240" s="48"/>
      <c r="P240" s="2"/>
      <c r="Q240" s="2"/>
      <c r="R240" s="2"/>
      <c r="S240" s="2"/>
      <c r="T240" s="2"/>
      <c r="U240" s="2"/>
      <c r="V240" s="2"/>
      <c r="W240" s="2"/>
      <c r="X240" s="2"/>
      <c r="Y240" s="2"/>
      <c r="Z240" s="2"/>
    </row>
    <row r="241" spans="1:26" ht="15.75" customHeight="1">
      <c r="A241" s="47" t="s">
        <v>56</v>
      </c>
      <c r="B241" s="43" t="s">
        <v>603</v>
      </c>
      <c r="C241" s="47"/>
      <c r="D241" s="94">
        <f>IF(D238&lt;=D237,0,D240*D239)</f>
        <v>0</v>
      </c>
      <c r="E241" s="51"/>
      <c r="F241" s="48"/>
      <c r="G241" s="48"/>
      <c r="H241" s="48"/>
      <c r="I241" s="48"/>
      <c r="J241" s="48"/>
      <c r="K241" s="124"/>
      <c r="L241" s="124"/>
      <c r="M241" s="124"/>
      <c r="N241" s="95"/>
      <c r="O241" s="48"/>
      <c r="P241" s="2"/>
      <c r="Q241" s="2"/>
      <c r="R241" s="2"/>
      <c r="S241" s="2"/>
      <c r="T241" s="2"/>
      <c r="U241" s="2"/>
      <c r="V241" s="2"/>
      <c r="W241" s="2"/>
      <c r="X241" s="2"/>
      <c r="Y241" s="2"/>
      <c r="Z241" s="2"/>
    </row>
    <row r="242" spans="1:26" ht="15.75" customHeight="1">
      <c r="A242" s="47" t="s">
        <v>58</v>
      </c>
      <c r="B242" s="43" t="s">
        <v>600</v>
      </c>
      <c r="C242" s="47" t="s">
        <v>133</v>
      </c>
      <c r="D242" s="93">
        <f>D241/12</f>
        <v>0</v>
      </c>
      <c r="E242" s="48"/>
      <c r="F242" s="48"/>
      <c r="G242" s="48"/>
      <c r="H242" s="48"/>
      <c r="I242" s="48"/>
      <c r="J242" s="48"/>
      <c r="K242" s="48"/>
      <c r="L242" s="48"/>
      <c r="M242" s="48"/>
      <c r="N242" s="48"/>
      <c r="O242" s="48"/>
      <c r="P242" s="2"/>
      <c r="Q242" s="2"/>
      <c r="R242" s="2"/>
      <c r="S242" s="2"/>
      <c r="T242" s="2"/>
      <c r="U242" s="2"/>
      <c r="V242" s="2"/>
      <c r="W242" s="2"/>
      <c r="X242" s="2"/>
      <c r="Y242" s="2"/>
      <c r="Z242" s="2"/>
    </row>
    <row r="243" spans="1:26" ht="15.75" customHeight="1">
      <c r="A243" s="47" t="s">
        <v>60</v>
      </c>
      <c r="B243" s="43" t="s">
        <v>167</v>
      </c>
      <c r="C243" s="29" t="s">
        <v>133</v>
      </c>
      <c r="D243" s="93">
        <f>D241/E26</f>
        <v>0</v>
      </c>
      <c r="E243" s="48"/>
      <c r="F243" s="48"/>
      <c r="G243" s="48"/>
      <c r="H243" s="48"/>
      <c r="I243" s="48"/>
      <c r="J243" s="48"/>
      <c r="K243" s="48"/>
      <c r="L243" s="48"/>
      <c r="M243" s="48"/>
      <c r="N243" s="48"/>
      <c r="O243" s="48"/>
      <c r="P243" s="2"/>
      <c r="Q243" s="2"/>
      <c r="R243" s="2"/>
      <c r="S243" s="2"/>
      <c r="T243" s="2"/>
      <c r="U243" s="2"/>
      <c r="V243" s="2"/>
      <c r="W243" s="2"/>
      <c r="X243" s="2"/>
      <c r="Y243" s="2"/>
      <c r="Z243" s="2"/>
    </row>
    <row r="244" spans="1:26" ht="15.75" customHeight="1">
      <c r="A244" s="48"/>
      <c r="B244" s="48"/>
      <c r="C244" s="48"/>
      <c r="D244" s="40"/>
      <c r="E244" s="52"/>
      <c r="F244" s="48"/>
      <c r="G244" s="48"/>
      <c r="H244" s="48"/>
      <c r="I244" s="48"/>
      <c r="J244" s="48"/>
      <c r="K244" s="48"/>
      <c r="L244" s="48"/>
      <c r="M244" s="48"/>
      <c r="N244" s="48"/>
      <c r="O244" s="48"/>
      <c r="P244" s="2"/>
      <c r="Q244" s="2"/>
      <c r="R244" s="2"/>
      <c r="S244" s="2"/>
      <c r="T244" s="2"/>
      <c r="U244" s="2"/>
      <c r="V244" s="2"/>
      <c r="W244" s="2"/>
      <c r="X244" s="2"/>
      <c r="Y244" s="2"/>
      <c r="Z244" s="2"/>
    </row>
    <row r="245" spans="1:26" ht="15.75" customHeight="1">
      <c r="A245" s="48"/>
      <c r="B245" s="48"/>
      <c r="C245" s="48"/>
      <c r="D245" s="48"/>
      <c r="E245" s="48"/>
      <c r="F245" s="48"/>
      <c r="G245" s="48"/>
      <c r="H245" s="48"/>
      <c r="I245" s="48"/>
      <c r="J245" s="48"/>
      <c r="K245" s="48"/>
      <c r="L245" s="48"/>
      <c r="M245" s="48"/>
      <c r="N245" s="48"/>
      <c r="O245" s="48"/>
      <c r="P245" s="2"/>
      <c r="Q245" s="2"/>
      <c r="R245" s="2"/>
      <c r="S245" s="2"/>
      <c r="T245" s="2"/>
      <c r="U245" s="2"/>
      <c r="V245" s="2"/>
      <c r="W245" s="2"/>
      <c r="X245" s="2"/>
      <c r="Y245" s="2"/>
      <c r="Z245" s="2"/>
    </row>
    <row r="246" spans="1:26" ht="15.75" customHeight="1">
      <c r="A246" s="188" t="s">
        <v>606</v>
      </c>
      <c r="B246" s="183"/>
      <c r="C246" s="183"/>
      <c r="D246" s="180"/>
      <c r="E246" s="48"/>
      <c r="F246" s="48"/>
      <c r="G246" s="48"/>
      <c r="H246" s="48"/>
      <c r="I246" s="48"/>
      <c r="J246" s="48"/>
      <c r="K246" s="48"/>
      <c r="L246" s="48"/>
      <c r="M246" s="48"/>
      <c r="N246" s="48"/>
      <c r="O246" s="48"/>
      <c r="P246" s="2"/>
      <c r="Q246" s="2"/>
      <c r="R246" s="2"/>
      <c r="S246" s="2"/>
      <c r="T246" s="2"/>
      <c r="U246" s="2"/>
      <c r="V246" s="2"/>
      <c r="W246" s="2"/>
      <c r="X246" s="2"/>
      <c r="Y246" s="2"/>
      <c r="Z246" s="2"/>
    </row>
    <row r="247" spans="1:26" ht="15.75" customHeight="1">
      <c r="A247" s="16" t="s">
        <v>168</v>
      </c>
      <c r="B247" s="16" t="s">
        <v>169</v>
      </c>
      <c r="C247" s="16" t="s">
        <v>170</v>
      </c>
      <c r="D247" s="16"/>
      <c r="E247" s="48"/>
      <c r="F247" s="177" t="s">
        <v>606</v>
      </c>
      <c r="G247" s="177"/>
      <c r="H247" s="177"/>
      <c r="I247" s="48"/>
      <c r="J247" s="48"/>
      <c r="K247" s="48"/>
      <c r="L247" s="48"/>
      <c r="M247" s="48"/>
      <c r="N247" s="48"/>
      <c r="O247" s="48"/>
      <c r="P247" s="2"/>
      <c r="Q247" s="2"/>
      <c r="R247" s="2"/>
      <c r="S247" s="2"/>
      <c r="T247" s="2"/>
      <c r="U247" s="2"/>
      <c r="V247" s="2"/>
      <c r="W247" s="2"/>
      <c r="X247" s="2"/>
      <c r="Y247" s="2"/>
      <c r="Z247" s="2"/>
    </row>
    <row r="248" spans="1:26" ht="15.75" customHeight="1">
      <c r="A248" s="47"/>
      <c r="B248" s="189" t="s">
        <v>169</v>
      </c>
      <c r="C248" s="180"/>
      <c r="D248" s="33"/>
      <c r="E248" s="48"/>
      <c r="F248" s="101" t="s">
        <v>607</v>
      </c>
      <c r="G248" s="102" t="s">
        <v>608</v>
      </c>
      <c r="H248" s="103" t="s">
        <v>609</v>
      </c>
      <c r="I248" s="48"/>
      <c r="J248" s="48"/>
      <c r="K248" s="48"/>
      <c r="L248" s="48"/>
      <c r="M248" s="48"/>
      <c r="N248" s="48"/>
      <c r="O248" s="48"/>
      <c r="P248" s="2"/>
      <c r="Q248" s="2"/>
      <c r="R248" s="2"/>
      <c r="S248" s="2"/>
      <c r="T248" s="2"/>
      <c r="U248" s="2"/>
      <c r="V248" s="2"/>
      <c r="W248" s="2"/>
      <c r="X248" s="2"/>
      <c r="Y248" s="2"/>
      <c r="Z248" s="2"/>
    </row>
    <row r="249" spans="1:26" ht="15.75" customHeight="1">
      <c r="A249" s="53"/>
      <c r="B249" s="97" t="s">
        <v>610</v>
      </c>
      <c r="C249" s="99">
        <f>C324</f>
        <v>0.05</v>
      </c>
      <c r="D249" s="127"/>
      <c r="E249" s="54"/>
      <c r="F249" s="104">
        <v>2.9700000000000001E-2</v>
      </c>
      <c r="G249" s="105">
        <v>5.0799999999999998E-2</v>
      </c>
      <c r="H249" s="106">
        <v>6.2700000000000006E-2</v>
      </c>
      <c r="I249" s="48"/>
      <c r="J249" s="48"/>
      <c r="K249" s="48"/>
      <c r="L249" s="48"/>
      <c r="M249" s="48"/>
      <c r="N249" s="48"/>
      <c r="O249" s="48"/>
      <c r="P249" s="2"/>
      <c r="Q249" s="2"/>
      <c r="R249" s="2"/>
      <c r="S249" s="2"/>
      <c r="T249" s="2"/>
      <c r="U249" s="2"/>
      <c r="V249" s="2"/>
      <c r="W249" s="2"/>
      <c r="X249" s="2"/>
      <c r="Y249" s="2"/>
      <c r="Z249" s="2"/>
    </row>
    <row r="250" spans="1:26" ht="15.75" customHeight="1">
      <c r="A250" s="53"/>
      <c r="B250" s="96" t="s">
        <v>611</v>
      </c>
      <c r="C250" s="99">
        <f>C325</f>
        <v>1.3299999999999999E-2</v>
      </c>
      <c r="D250" s="127"/>
      <c r="E250" s="54"/>
      <c r="F250" s="107">
        <f>0.3%+0.56%</f>
        <v>8.6E-3</v>
      </c>
      <c r="G250" s="108">
        <f>0.48%+0.85%</f>
        <v>1.3299999999999999E-2</v>
      </c>
      <c r="H250" s="109">
        <f>0.82%+0.89%</f>
        <v>1.7099999999999997E-2</v>
      </c>
      <c r="I250" s="48"/>
      <c r="J250" s="48"/>
      <c r="K250" s="48"/>
      <c r="L250" s="48"/>
      <c r="M250" s="48"/>
      <c r="N250" s="48"/>
      <c r="O250" s="48"/>
      <c r="P250" s="2"/>
      <c r="Q250" s="2"/>
      <c r="R250" s="2"/>
      <c r="S250" s="2"/>
      <c r="T250" s="2"/>
      <c r="U250" s="2"/>
      <c r="V250" s="2"/>
      <c r="W250" s="2"/>
      <c r="X250" s="2"/>
      <c r="Y250" s="2"/>
      <c r="Z250" s="2"/>
    </row>
    <row r="251" spans="1:26" ht="15.75" customHeight="1">
      <c r="A251" s="53"/>
      <c r="B251" s="96" t="s">
        <v>612</v>
      </c>
      <c r="C251" s="100">
        <f>C315</f>
        <v>0</v>
      </c>
      <c r="D251" s="127"/>
      <c r="E251" s="54"/>
      <c r="F251" s="107">
        <v>7.7799999999999994E-2</v>
      </c>
      <c r="G251" s="108">
        <v>0.1085</v>
      </c>
      <c r="H251" s="109">
        <v>0.13550000000000001</v>
      </c>
      <c r="I251" s="48"/>
      <c r="J251" s="48"/>
      <c r="K251" s="48"/>
      <c r="L251" s="48"/>
      <c r="M251" s="48"/>
      <c r="N251" s="48"/>
      <c r="O251" s="48"/>
      <c r="P251" s="2"/>
      <c r="Q251" s="2"/>
      <c r="R251" s="2"/>
      <c r="S251" s="2"/>
      <c r="T251" s="2"/>
      <c r="U251" s="2"/>
      <c r="V251" s="2"/>
      <c r="W251" s="2"/>
      <c r="X251" s="2"/>
      <c r="Y251" s="2"/>
      <c r="Z251" s="2"/>
    </row>
    <row r="252" spans="1:26" ht="15.75" customHeight="1">
      <c r="A252" s="53"/>
      <c r="B252" s="96" t="s">
        <v>613</v>
      </c>
      <c r="C252" s="100">
        <f>(1+G252)^(G253/252)-1</f>
        <v>0</v>
      </c>
      <c r="D252" s="127"/>
      <c r="E252" s="54"/>
      <c r="F252" s="107" t="s">
        <v>625</v>
      </c>
      <c r="G252" s="169">
        <v>0</v>
      </c>
      <c r="H252" s="110"/>
      <c r="I252" s="48"/>
      <c r="J252" s="48"/>
      <c r="K252" s="48"/>
      <c r="L252" s="48"/>
      <c r="M252" s="48"/>
      <c r="N252" s="48"/>
      <c r="O252" s="48"/>
      <c r="P252" s="2"/>
      <c r="Q252" s="2"/>
      <c r="R252" s="2"/>
      <c r="S252" s="2"/>
      <c r="T252" s="2"/>
      <c r="U252" s="2"/>
      <c r="V252" s="2"/>
      <c r="W252" s="2"/>
      <c r="X252" s="2"/>
      <c r="Y252" s="2"/>
      <c r="Z252" s="2"/>
    </row>
    <row r="253" spans="1:26" ht="15.75" customHeight="1">
      <c r="A253" s="53"/>
      <c r="B253" s="96" t="s">
        <v>614</v>
      </c>
      <c r="C253" s="100">
        <f>C322</f>
        <v>0.03</v>
      </c>
      <c r="D253" s="127"/>
      <c r="E253" s="54"/>
      <c r="F253" s="111" t="s">
        <v>624</v>
      </c>
      <c r="G253" s="140">
        <v>10</v>
      </c>
      <c r="H253" s="112"/>
      <c r="I253" s="48"/>
      <c r="J253" s="48"/>
      <c r="K253" s="48"/>
      <c r="L253" s="48"/>
      <c r="M253" s="48"/>
      <c r="N253" s="48"/>
      <c r="O253" s="48"/>
      <c r="P253" s="2"/>
      <c r="Q253" s="2"/>
      <c r="R253" s="2"/>
      <c r="S253" s="2"/>
      <c r="T253" s="2"/>
      <c r="U253" s="2"/>
      <c r="V253" s="2"/>
      <c r="W253" s="2"/>
      <c r="X253" s="2"/>
      <c r="Y253" s="2"/>
      <c r="Z253" s="2"/>
    </row>
    <row r="254" spans="1:26" ht="15.75" customHeight="1">
      <c r="A254" s="53"/>
      <c r="B254" s="119" t="s">
        <v>615</v>
      </c>
      <c r="C254" s="120">
        <f>C317</f>
        <v>0.08</v>
      </c>
      <c r="D254" s="127"/>
      <c r="E254" s="54"/>
      <c r="F254" s="113"/>
      <c r="G254" s="114"/>
      <c r="H254" s="112"/>
      <c r="I254" s="48"/>
      <c r="J254" s="48"/>
      <c r="K254" s="48"/>
      <c r="L254" s="48"/>
      <c r="M254" s="48"/>
      <c r="N254" s="48"/>
      <c r="O254" s="48"/>
      <c r="P254" s="2"/>
      <c r="Q254" s="2"/>
      <c r="R254" s="2"/>
      <c r="S254" s="2"/>
      <c r="T254" s="2"/>
      <c r="U254" s="2"/>
      <c r="V254" s="2"/>
      <c r="W254" s="2"/>
      <c r="X254" s="2"/>
      <c r="Y254" s="2"/>
      <c r="Z254" s="2"/>
    </row>
    <row r="255" spans="1:26" ht="15.75" customHeight="1">
      <c r="A255" s="118"/>
      <c r="B255" s="122" t="s">
        <v>616</v>
      </c>
      <c r="C255" s="123"/>
      <c r="D255" s="128"/>
      <c r="E255" s="54"/>
      <c r="F255" s="113"/>
      <c r="G255" s="114"/>
      <c r="H255" s="112"/>
      <c r="I255" s="48"/>
      <c r="J255" s="48"/>
      <c r="K255" s="48"/>
      <c r="L255" s="48"/>
      <c r="M255" s="48"/>
      <c r="N255" s="48"/>
      <c r="O255" s="48"/>
      <c r="P255" s="2"/>
      <c r="Q255" s="2"/>
      <c r="R255" s="2"/>
      <c r="S255" s="2"/>
      <c r="T255" s="2"/>
      <c r="U255" s="2"/>
      <c r="V255" s="2"/>
      <c r="W255" s="2"/>
      <c r="X255" s="2"/>
      <c r="Y255" s="2"/>
      <c r="Z255" s="2"/>
    </row>
    <row r="256" spans="1:26" ht="15.75" customHeight="1">
      <c r="A256" s="118"/>
      <c r="B256" s="178" t="s">
        <v>617</v>
      </c>
      <c r="C256" s="178"/>
      <c r="D256" s="128"/>
      <c r="E256" s="54"/>
      <c r="F256" s="113"/>
      <c r="G256" s="114"/>
      <c r="H256" s="112"/>
      <c r="I256" s="48"/>
      <c r="J256" s="48"/>
      <c r="K256" s="48"/>
      <c r="L256" s="48"/>
      <c r="M256" s="48"/>
      <c r="N256" s="48"/>
      <c r="O256" s="48"/>
      <c r="P256" s="2"/>
      <c r="Q256" s="2"/>
      <c r="R256" s="2"/>
      <c r="S256" s="2"/>
      <c r="T256" s="2"/>
      <c r="U256" s="2"/>
      <c r="V256" s="2"/>
      <c r="W256" s="2"/>
      <c r="X256" s="2"/>
      <c r="Y256" s="2"/>
      <c r="Z256" s="2"/>
    </row>
    <row r="257" spans="1:26" ht="15.75" customHeight="1" thickBot="1">
      <c r="A257" s="197" t="s">
        <v>89</v>
      </c>
      <c r="B257" s="198"/>
      <c r="C257" s="121">
        <f>ROUND((((1+C249+C250)*(1+C251)*(1+C252))/(1-(C253+C254))-1),4)</f>
        <v>0.19470000000000001</v>
      </c>
      <c r="D257" s="98"/>
      <c r="E257" s="48"/>
      <c r="F257" s="115">
        <v>0.21429999999999999</v>
      </c>
      <c r="G257" s="116">
        <v>0.2717</v>
      </c>
      <c r="H257" s="117">
        <v>0.3362</v>
      </c>
      <c r="I257" s="48"/>
      <c r="J257" s="48"/>
      <c r="K257" s="48"/>
      <c r="L257" s="48"/>
      <c r="M257" s="48"/>
      <c r="N257" s="48"/>
      <c r="O257" s="48"/>
      <c r="P257" s="2"/>
      <c r="Q257" s="2"/>
      <c r="R257" s="2"/>
      <c r="S257" s="2"/>
      <c r="T257" s="2"/>
      <c r="U257" s="2"/>
      <c r="V257" s="2"/>
      <c r="W257" s="2"/>
      <c r="X257" s="2"/>
      <c r="Y257" s="2"/>
      <c r="Z257" s="2"/>
    </row>
    <row r="258" spans="1:26" ht="15.75" customHeight="1">
      <c r="A258" s="48"/>
      <c r="B258" s="48"/>
      <c r="C258" s="48"/>
      <c r="D258" s="48"/>
      <c r="E258" s="48"/>
      <c r="F258" s="48"/>
      <c r="G258" s="48"/>
      <c r="H258" s="48"/>
      <c r="I258" s="48"/>
      <c r="J258" s="48"/>
      <c r="K258" s="48"/>
      <c r="L258" s="48"/>
      <c r="M258" s="48"/>
      <c r="N258" s="48"/>
      <c r="O258" s="48"/>
      <c r="P258" s="2"/>
      <c r="Q258" s="2"/>
      <c r="R258" s="2"/>
      <c r="S258" s="2"/>
      <c r="T258" s="2"/>
      <c r="U258" s="2"/>
      <c r="V258" s="2"/>
      <c r="W258" s="2"/>
      <c r="X258" s="2"/>
      <c r="Y258" s="2"/>
      <c r="Z258" s="2"/>
    </row>
    <row r="259" spans="1:26" ht="15.75" customHeight="1">
      <c r="A259" s="48"/>
      <c r="B259" s="48"/>
      <c r="C259" s="48"/>
      <c r="D259" s="48"/>
      <c r="E259" s="48"/>
      <c r="F259" s="48"/>
      <c r="G259" s="48"/>
      <c r="H259" s="48"/>
      <c r="I259" s="48"/>
      <c r="J259" s="48"/>
      <c r="K259" s="48"/>
      <c r="L259" s="48"/>
      <c r="M259" s="48"/>
      <c r="N259" s="48"/>
      <c r="O259" s="48"/>
      <c r="P259" s="2"/>
      <c r="Q259" s="2"/>
      <c r="R259" s="2"/>
      <c r="S259" s="2"/>
      <c r="T259" s="2"/>
      <c r="U259" s="2"/>
      <c r="V259" s="2"/>
      <c r="W259" s="2"/>
      <c r="X259" s="2"/>
      <c r="Y259" s="2"/>
      <c r="Z259" s="2"/>
    </row>
    <row r="260" spans="1:26" ht="15.75" customHeight="1">
      <c r="A260" s="48"/>
      <c r="B260" s="48"/>
      <c r="C260" s="48"/>
      <c r="D260" s="48"/>
      <c r="E260" s="48"/>
      <c r="F260" s="48"/>
      <c r="G260" s="48"/>
      <c r="H260" s="48"/>
      <c r="I260" s="48"/>
      <c r="J260" s="48"/>
      <c r="K260" s="48"/>
      <c r="L260" s="48"/>
      <c r="M260" s="48"/>
      <c r="N260" s="48"/>
      <c r="O260" s="48"/>
      <c r="P260" s="2"/>
      <c r="Q260" s="2"/>
      <c r="R260" s="2"/>
      <c r="S260" s="2"/>
      <c r="T260" s="2"/>
      <c r="U260" s="2"/>
      <c r="V260" s="2"/>
      <c r="W260" s="2"/>
      <c r="X260" s="2"/>
      <c r="Y260" s="2"/>
      <c r="Z260" s="2"/>
    </row>
    <row r="261" spans="1:26" ht="15.75" customHeight="1">
      <c r="A261" s="187" t="s">
        <v>171</v>
      </c>
      <c r="B261" s="183"/>
      <c r="C261" s="183"/>
      <c r="D261" s="180"/>
      <c r="E261" s="48"/>
      <c r="F261" s="48"/>
      <c r="G261" s="48"/>
      <c r="H261" s="48"/>
      <c r="I261" s="48"/>
      <c r="J261" s="48"/>
      <c r="K261" s="48"/>
      <c r="L261" s="48"/>
      <c r="M261" s="48"/>
      <c r="N261" s="48"/>
      <c r="O261" s="48"/>
      <c r="P261" s="2"/>
      <c r="Q261" s="2"/>
      <c r="R261" s="2"/>
      <c r="S261" s="2"/>
      <c r="T261" s="2"/>
      <c r="U261" s="2"/>
      <c r="V261" s="2"/>
      <c r="W261" s="2"/>
      <c r="X261" s="2"/>
      <c r="Y261" s="2"/>
      <c r="Z261" s="2"/>
    </row>
    <row r="262" spans="1:26" ht="15.75" customHeight="1">
      <c r="A262" s="47" t="s">
        <v>8</v>
      </c>
      <c r="B262" s="43" t="s">
        <v>172</v>
      </c>
      <c r="C262" s="190">
        <f>(C212+C221)*12</f>
        <v>0</v>
      </c>
      <c r="D262" s="180"/>
      <c r="E262" s="48"/>
      <c r="F262" s="48"/>
      <c r="G262" s="48"/>
      <c r="H262" s="48"/>
      <c r="I262" s="48"/>
      <c r="J262" s="48"/>
      <c r="K262" s="48"/>
      <c r="L262" s="48"/>
      <c r="M262" s="48"/>
      <c r="N262" s="48"/>
      <c r="O262" s="48"/>
      <c r="P262" s="2"/>
      <c r="Q262" s="2"/>
      <c r="R262" s="2"/>
      <c r="S262" s="2"/>
      <c r="T262" s="2"/>
      <c r="U262" s="2"/>
      <c r="V262" s="2"/>
      <c r="W262" s="2"/>
      <c r="X262" s="2"/>
      <c r="Y262" s="2"/>
      <c r="Z262" s="2"/>
    </row>
    <row r="263" spans="1:26" ht="15.75" customHeight="1">
      <c r="A263" s="47" t="s">
        <v>11</v>
      </c>
      <c r="B263" s="43" t="s">
        <v>173</v>
      </c>
      <c r="C263" s="190">
        <f>C231</f>
        <v>0</v>
      </c>
      <c r="D263" s="180"/>
      <c r="E263" s="48"/>
      <c r="F263" s="48"/>
      <c r="G263" s="48"/>
      <c r="H263" s="48"/>
      <c r="I263" s="48"/>
      <c r="J263" s="48"/>
      <c r="K263" s="48"/>
      <c r="L263" s="48"/>
      <c r="M263" s="48"/>
      <c r="N263" s="48"/>
      <c r="O263" s="48"/>
      <c r="P263" s="2"/>
      <c r="Q263" s="2"/>
      <c r="R263" s="2"/>
      <c r="S263" s="2"/>
      <c r="T263" s="2"/>
      <c r="U263" s="2"/>
      <c r="V263" s="2"/>
      <c r="W263" s="2"/>
      <c r="X263" s="2"/>
      <c r="Y263" s="2"/>
      <c r="Z263" s="2"/>
    </row>
    <row r="264" spans="1:26" ht="15.75" customHeight="1">
      <c r="A264" s="47" t="s">
        <v>13</v>
      </c>
      <c r="B264" s="43" t="s">
        <v>174</v>
      </c>
      <c r="C264" s="190">
        <f>D241</f>
        <v>0</v>
      </c>
      <c r="D264" s="180"/>
      <c r="E264" s="48"/>
      <c r="F264" s="48"/>
      <c r="G264" s="48"/>
      <c r="H264" s="48"/>
      <c r="I264" s="48"/>
      <c r="J264" s="48"/>
      <c r="K264" s="48"/>
      <c r="L264" s="48"/>
      <c r="M264" s="48"/>
      <c r="N264" s="48"/>
      <c r="O264" s="48"/>
      <c r="P264" s="2"/>
      <c r="Q264" s="2"/>
      <c r="R264" s="2"/>
      <c r="S264" s="2"/>
      <c r="T264" s="2"/>
      <c r="U264" s="2"/>
      <c r="V264" s="2"/>
      <c r="W264" s="2"/>
      <c r="X264" s="2"/>
      <c r="Y264" s="2"/>
      <c r="Z264" s="2"/>
    </row>
    <row r="265" spans="1:26">
      <c r="A265" s="189" t="s">
        <v>175</v>
      </c>
      <c r="B265" s="180"/>
      <c r="C265" s="190">
        <f>SUM(C262:D264)</f>
        <v>0</v>
      </c>
      <c r="D265" s="180"/>
      <c r="E265" s="48"/>
      <c r="F265" s="48"/>
      <c r="G265" s="48"/>
      <c r="H265" s="48"/>
      <c r="I265" s="48"/>
      <c r="J265" s="48"/>
      <c r="K265" s="48"/>
      <c r="L265" s="48"/>
      <c r="M265" s="48"/>
      <c r="N265" s="48"/>
      <c r="O265" s="48"/>
      <c r="P265" s="2"/>
      <c r="Q265" s="2"/>
      <c r="R265" s="2"/>
      <c r="S265" s="2"/>
      <c r="T265" s="2"/>
      <c r="U265" s="2"/>
      <c r="V265" s="2"/>
      <c r="W265" s="2"/>
      <c r="X265" s="2"/>
      <c r="Y265" s="2"/>
      <c r="Z265" s="2"/>
    </row>
    <row r="266" spans="1:26">
      <c r="A266" s="179" t="s">
        <v>176</v>
      </c>
      <c r="B266" s="180"/>
      <c r="C266" s="193">
        <f>SUM(C265)</f>
        <v>0</v>
      </c>
      <c r="D266" s="180"/>
      <c r="E266" s="48"/>
      <c r="F266" s="48"/>
      <c r="G266" s="48"/>
      <c r="H266" s="48"/>
      <c r="I266" s="48"/>
      <c r="J266" s="48"/>
      <c r="K266" s="48"/>
      <c r="L266" s="48"/>
      <c r="M266" s="48"/>
      <c r="N266" s="48"/>
      <c r="O266" s="48"/>
      <c r="P266" s="2"/>
      <c r="Q266" s="2"/>
      <c r="R266" s="2"/>
      <c r="S266" s="2"/>
      <c r="T266" s="2"/>
      <c r="U266" s="2"/>
      <c r="V266" s="2"/>
      <c r="W266" s="2"/>
      <c r="X266" s="2"/>
      <c r="Y266" s="2"/>
      <c r="Z266" s="2"/>
    </row>
    <row r="267" spans="1:26" ht="15.75" customHeight="1">
      <c r="A267" s="48"/>
      <c r="B267" s="48"/>
      <c r="C267" s="48"/>
      <c r="D267" s="48"/>
      <c r="E267" s="48"/>
      <c r="F267" s="48"/>
      <c r="G267" s="48"/>
      <c r="H267" s="48"/>
      <c r="I267" s="48"/>
      <c r="J267" s="48"/>
      <c r="K267" s="48"/>
      <c r="L267" s="48"/>
      <c r="M267" s="48"/>
      <c r="N267" s="48"/>
      <c r="O267" s="48"/>
      <c r="P267" s="2"/>
      <c r="Q267" s="2"/>
      <c r="R267" s="2"/>
      <c r="S267" s="2"/>
      <c r="T267" s="2"/>
      <c r="U267" s="2"/>
      <c r="V267" s="2"/>
      <c r="W267" s="2"/>
      <c r="X267" s="2"/>
      <c r="Y267" s="2"/>
      <c r="Z267" s="2"/>
    </row>
    <row r="268" spans="1:26" ht="15.75" customHeight="1">
      <c r="A268" s="48"/>
      <c r="B268" s="48"/>
      <c r="C268" s="48"/>
      <c r="D268" s="48"/>
      <c r="E268" s="48"/>
      <c r="F268" s="48"/>
      <c r="G268" s="48"/>
      <c r="H268" s="48"/>
      <c r="I268" s="48"/>
      <c r="J268" s="48"/>
      <c r="K268" s="48"/>
      <c r="L268" s="48"/>
      <c r="M268" s="48"/>
      <c r="N268" s="48"/>
      <c r="O268" s="48"/>
      <c r="P268" s="2"/>
      <c r="Q268" s="2"/>
      <c r="R268" s="2"/>
      <c r="S268" s="2"/>
      <c r="T268" s="2"/>
      <c r="U268" s="2"/>
      <c r="V268" s="2"/>
      <c r="W268" s="2"/>
      <c r="X268" s="2"/>
      <c r="Y268" s="2"/>
      <c r="Z268" s="2"/>
    </row>
    <row r="269" spans="1:26" ht="15.75" customHeight="1">
      <c r="A269" s="48"/>
      <c r="B269" s="48"/>
      <c r="C269" s="48"/>
      <c r="D269" s="48"/>
      <c r="E269" s="48"/>
      <c r="F269" s="48"/>
      <c r="G269" s="48"/>
      <c r="H269" s="48"/>
      <c r="I269" s="48"/>
      <c r="J269" s="48"/>
      <c r="K269" s="48"/>
      <c r="L269" s="48"/>
      <c r="M269" s="48"/>
      <c r="N269" s="48"/>
      <c r="O269" s="48"/>
      <c r="P269" s="2"/>
      <c r="Q269" s="2"/>
      <c r="R269" s="2"/>
      <c r="S269" s="2"/>
      <c r="T269" s="2"/>
      <c r="U269" s="2"/>
      <c r="V269" s="2"/>
      <c r="W269" s="2"/>
      <c r="X269" s="2"/>
      <c r="Y269" s="2"/>
      <c r="Z269" s="2"/>
    </row>
    <row r="270" spans="1:26" ht="15.75" customHeight="1">
      <c r="A270" s="48"/>
      <c r="B270" s="48"/>
      <c r="C270" s="48"/>
      <c r="D270" s="48"/>
      <c r="E270" s="48"/>
      <c r="F270" s="48"/>
      <c r="G270" s="48"/>
      <c r="H270" s="48"/>
      <c r="I270" s="48"/>
      <c r="J270" s="48"/>
      <c r="K270" s="48"/>
      <c r="L270" s="48"/>
      <c r="M270" s="48"/>
      <c r="N270" s="48"/>
      <c r="O270" s="48"/>
      <c r="P270" s="2"/>
      <c r="Q270" s="2"/>
      <c r="R270" s="2"/>
      <c r="S270" s="2"/>
      <c r="T270" s="2"/>
      <c r="U270" s="2"/>
      <c r="V270" s="2"/>
      <c r="W270" s="2"/>
      <c r="X270" s="2"/>
      <c r="Y270" s="2"/>
      <c r="Z270" s="2"/>
    </row>
    <row r="271" spans="1:26" ht="15.75" customHeight="1">
      <c r="A271" s="194" t="s">
        <v>177</v>
      </c>
      <c r="B271" s="183"/>
      <c r="C271" s="183"/>
      <c r="D271" s="180"/>
      <c r="E271" s="48"/>
      <c r="F271" s="48"/>
      <c r="G271" s="48"/>
      <c r="H271" s="48"/>
      <c r="I271" s="48"/>
      <c r="J271" s="48"/>
      <c r="K271" s="48"/>
      <c r="L271" s="48"/>
      <c r="M271" s="48"/>
      <c r="N271" s="48"/>
      <c r="O271" s="48"/>
      <c r="P271" s="2"/>
      <c r="Q271" s="2"/>
      <c r="R271" s="2"/>
      <c r="S271" s="2"/>
      <c r="T271" s="2"/>
      <c r="U271" s="2"/>
      <c r="V271" s="2"/>
      <c r="W271" s="2"/>
      <c r="X271" s="2"/>
      <c r="Y271" s="2"/>
      <c r="Z271" s="2"/>
    </row>
    <row r="272" spans="1:26" ht="15.75" customHeight="1">
      <c r="A272" s="46" t="s">
        <v>178</v>
      </c>
      <c r="B272" s="64" t="s">
        <v>179</v>
      </c>
      <c r="C272" s="195" t="s">
        <v>180</v>
      </c>
      <c r="D272" s="180"/>
      <c r="E272" s="48"/>
      <c r="F272" s="48"/>
      <c r="G272" s="48"/>
      <c r="H272" s="48"/>
      <c r="I272" s="48"/>
      <c r="J272" s="48"/>
      <c r="K272" s="48"/>
      <c r="L272" s="48"/>
      <c r="M272" s="48"/>
      <c r="N272" s="48"/>
      <c r="O272" s="48"/>
      <c r="P272" s="2"/>
      <c r="Q272" s="2"/>
      <c r="R272" s="2"/>
      <c r="S272" s="2"/>
      <c r="T272" s="2"/>
      <c r="U272" s="2"/>
      <c r="V272" s="2"/>
      <c r="W272" s="2"/>
      <c r="X272" s="2"/>
      <c r="Y272" s="2"/>
      <c r="Z272" s="2"/>
    </row>
    <row r="273" spans="1:26" ht="15.75" customHeight="1">
      <c r="A273" s="47" t="s">
        <v>8</v>
      </c>
      <c r="B273" s="55" t="s">
        <v>181</v>
      </c>
      <c r="C273" s="56">
        <f>E38</f>
        <v>0</v>
      </c>
      <c r="D273" s="62" t="s">
        <v>133</v>
      </c>
      <c r="E273" s="48"/>
      <c r="F273" s="48"/>
      <c r="G273" s="48"/>
      <c r="H273" s="48"/>
      <c r="I273" s="48"/>
      <c r="J273" s="48"/>
      <c r="K273" s="48"/>
      <c r="L273" s="48"/>
      <c r="M273" s="48"/>
      <c r="N273" s="48"/>
      <c r="O273" s="48"/>
      <c r="P273" s="2"/>
      <c r="Q273" s="2"/>
      <c r="R273" s="2"/>
      <c r="S273" s="2"/>
      <c r="T273" s="2"/>
      <c r="U273" s="2"/>
      <c r="V273" s="2"/>
      <c r="W273" s="2"/>
      <c r="X273" s="2"/>
      <c r="Y273" s="2"/>
      <c r="Z273" s="2"/>
    </row>
    <row r="274" spans="1:26" ht="15.75" customHeight="1">
      <c r="A274" s="47" t="s">
        <v>11</v>
      </c>
      <c r="B274" s="57" t="s">
        <v>182</v>
      </c>
      <c r="C274" s="170">
        <v>0</v>
      </c>
      <c r="D274" s="62" t="s">
        <v>183</v>
      </c>
      <c r="E274" s="48"/>
      <c r="F274" s="48"/>
      <c r="G274" s="48"/>
      <c r="H274" s="48"/>
      <c r="I274" s="48"/>
      <c r="J274" s="48"/>
      <c r="K274" s="48"/>
      <c r="L274" s="48"/>
      <c r="M274" s="48"/>
      <c r="N274" s="48"/>
      <c r="O274" s="48"/>
      <c r="P274" s="2"/>
      <c r="Q274" s="2"/>
      <c r="R274" s="2"/>
      <c r="S274" s="2"/>
      <c r="T274" s="2"/>
      <c r="U274" s="2"/>
      <c r="V274" s="2"/>
      <c r="W274" s="2"/>
      <c r="X274" s="2"/>
      <c r="Y274" s="2"/>
      <c r="Z274" s="2"/>
    </row>
    <row r="275" spans="1:26" ht="15.75" customHeight="1">
      <c r="A275" s="47" t="s">
        <v>13</v>
      </c>
      <c r="B275" s="57" t="s">
        <v>184</v>
      </c>
      <c r="C275" s="58">
        <f>E25</f>
        <v>138.476</v>
      </c>
      <c r="D275" s="62" t="s">
        <v>185</v>
      </c>
      <c r="E275" s="48"/>
      <c r="F275" s="48"/>
      <c r="G275" s="48"/>
      <c r="H275" s="48"/>
      <c r="I275" s="48"/>
      <c r="J275" s="48"/>
      <c r="K275" s="48"/>
      <c r="L275" s="48"/>
      <c r="M275" s="48"/>
      <c r="N275" s="48"/>
      <c r="O275" s="48"/>
      <c r="P275" s="2"/>
      <c r="Q275" s="2"/>
      <c r="R275" s="2"/>
      <c r="S275" s="2"/>
      <c r="T275" s="2"/>
      <c r="U275" s="2"/>
      <c r="V275" s="2"/>
      <c r="W275" s="2"/>
      <c r="X275" s="2"/>
      <c r="Y275" s="2"/>
      <c r="Z275" s="2"/>
    </row>
    <row r="276" spans="1:26" ht="15.75" customHeight="1">
      <c r="A276" s="47" t="s">
        <v>16</v>
      </c>
      <c r="B276" s="57" t="s">
        <v>186</v>
      </c>
      <c r="C276" s="59" t="e">
        <f>(C275/C274)*C273</f>
        <v>#DIV/0!</v>
      </c>
      <c r="D276" s="30"/>
      <c r="E276" s="48"/>
      <c r="F276" s="48"/>
      <c r="G276" s="48"/>
      <c r="H276" s="48"/>
      <c r="I276" s="48"/>
      <c r="J276" s="48"/>
      <c r="K276" s="48"/>
      <c r="L276" s="48"/>
      <c r="M276" s="48"/>
      <c r="N276" s="48"/>
      <c r="O276" s="48"/>
      <c r="P276" s="2"/>
      <c r="Q276" s="2"/>
      <c r="R276" s="2"/>
      <c r="S276" s="2"/>
      <c r="T276" s="2"/>
      <c r="U276" s="2"/>
      <c r="V276" s="2"/>
      <c r="W276" s="2"/>
      <c r="X276" s="2"/>
      <c r="Y276" s="2"/>
      <c r="Z276" s="2"/>
    </row>
    <row r="277" spans="1:26" ht="15.75" customHeight="1">
      <c r="A277" s="47" t="s">
        <v>54</v>
      </c>
      <c r="B277" s="57" t="s">
        <v>187</v>
      </c>
      <c r="C277" s="60" t="e">
        <f>C276*E22</f>
        <v>#DIV/0!</v>
      </c>
      <c r="D277" s="47" t="s">
        <v>133</v>
      </c>
      <c r="E277" s="48"/>
      <c r="F277" s="48"/>
      <c r="G277" s="48"/>
      <c r="H277" s="48"/>
      <c r="I277" s="48"/>
      <c r="J277" s="48"/>
      <c r="K277" s="48"/>
      <c r="L277" s="48"/>
      <c r="M277" s="48"/>
      <c r="N277" s="48"/>
      <c r="O277" s="48"/>
      <c r="P277" s="2"/>
      <c r="Q277" s="2"/>
      <c r="R277" s="2"/>
      <c r="S277" s="2"/>
      <c r="T277" s="2"/>
      <c r="U277" s="2"/>
      <c r="V277" s="2"/>
      <c r="W277" s="2"/>
      <c r="X277" s="2"/>
      <c r="Y277" s="2"/>
      <c r="Z277" s="2"/>
    </row>
    <row r="278" spans="1:26" ht="15.75" customHeight="1">
      <c r="A278" s="46" t="s">
        <v>56</v>
      </c>
      <c r="B278" s="196" t="s">
        <v>188</v>
      </c>
      <c r="C278" s="180"/>
      <c r="D278" s="24" t="e">
        <f>C277/E26</f>
        <v>#DIV/0!</v>
      </c>
      <c r="E278" s="25"/>
      <c r="F278" s="48"/>
      <c r="G278" s="48"/>
      <c r="H278" s="48"/>
      <c r="I278" s="48"/>
      <c r="J278" s="48"/>
      <c r="K278" s="48"/>
      <c r="L278" s="48"/>
      <c r="M278" s="48"/>
      <c r="N278" s="48"/>
      <c r="O278" s="48"/>
      <c r="P278" s="2"/>
      <c r="Q278" s="2"/>
      <c r="R278" s="2"/>
      <c r="S278" s="2"/>
      <c r="T278" s="2"/>
      <c r="U278" s="2"/>
      <c r="V278" s="2"/>
      <c r="W278" s="2"/>
      <c r="X278" s="2"/>
      <c r="Y278" s="2"/>
      <c r="Z278" s="2"/>
    </row>
    <row r="279" spans="1:26" ht="15.75" customHeight="1">
      <c r="A279" s="48"/>
      <c r="B279" s="48"/>
      <c r="C279" s="48"/>
      <c r="D279" s="48"/>
      <c r="E279" s="48"/>
      <c r="F279" s="48"/>
      <c r="G279" s="48"/>
      <c r="H279" s="48"/>
      <c r="I279" s="48"/>
      <c r="J279" s="48"/>
      <c r="K279" s="48"/>
      <c r="L279" s="48"/>
      <c r="M279" s="48"/>
      <c r="N279" s="48"/>
      <c r="O279" s="48"/>
      <c r="P279" s="2"/>
      <c r="Q279" s="2"/>
      <c r="R279" s="2"/>
      <c r="S279" s="2"/>
      <c r="T279" s="2"/>
      <c r="U279" s="2"/>
      <c r="V279" s="2"/>
      <c r="W279" s="2"/>
      <c r="X279" s="2"/>
      <c r="Y279" s="2"/>
      <c r="Z279" s="2"/>
    </row>
    <row r="280" spans="1:26" ht="15.75" customHeight="1">
      <c r="A280" s="46" t="s">
        <v>189</v>
      </c>
      <c r="B280" s="64" t="s">
        <v>190</v>
      </c>
      <c r="C280" s="61"/>
      <c r="D280" s="46" t="s">
        <v>191</v>
      </c>
      <c r="E280" s="48"/>
      <c r="F280" s="48"/>
      <c r="G280" s="48"/>
      <c r="H280" s="48"/>
      <c r="I280" s="48"/>
      <c r="J280" s="48"/>
      <c r="K280" s="48"/>
      <c r="L280" s="48"/>
      <c r="M280" s="48"/>
      <c r="N280" s="48"/>
      <c r="O280" s="48"/>
      <c r="P280" s="2"/>
      <c r="Q280" s="2"/>
      <c r="R280" s="2"/>
      <c r="S280" s="2"/>
      <c r="T280" s="2"/>
      <c r="U280" s="2"/>
      <c r="V280" s="2"/>
      <c r="W280" s="2"/>
      <c r="X280" s="2"/>
      <c r="Y280" s="2"/>
      <c r="Z280" s="2"/>
    </row>
    <row r="281" spans="1:26" ht="15.75" customHeight="1">
      <c r="A281" s="47" t="s">
        <v>8</v>
      </c>
      <c r="B281" s="57" t="s">
        <v>192</v>
      </c>
      <c r="C281" s="171">
        <v>0</v>
      </c>
      <c r="D281" s="47"/>
      <c r="E281" s="48"/>
      <c r="F281" s="48"/>
      <c r="G281" s="48"/>
      <c r="H281" s="48"/>
      <c r="I281" s="48"/>
      <c r="J281" s="48"/>
      <c r="K281" s="48"/>
      <c r="L281" s="48"/>
      <c r="M281" s="48"/>
      <c r="N281" s="48"/>
      <c r="O281" s="48"/>
      <c r="P281" s="2"/>
      <c r="Q281" s="2"/>
      <c r="R281" s="2"/>
      <c r="S281" s="2"/>
      <c r="T281" s="2"/>
      <c r="U281" s="2"/>
      <c r="V281" s="2"/>
      <c r="W281" s="2"/>
      <c r="X281" s="2"/>
      <c r="Y281" s="2"/>
      <c r="Z281" s="2"/>
    </row>
    <row r="282" spans="1:26" ht="15.75" customHeight="1">
      <c r="A282" s="47" t="s">
        <v>11</v>
      </c>
      <c r="B282" s="57" t="s">
        <v>193</v>
      </c>
      <c r="C282" s="171">
        <v>0</v>
      </c>
      <c r="D282" s="47" t="s">
        <v>133</v>
      </c>
      <c r="E282" s="48"/>
      <c r="F282" s="48"/>
      <c r="G282" s="48"/>
      <c r="H282" s="48"/>
      <c r="I282" s="48"/>
      <c r="J282" s="48"/>
      <c r="K282" s="48"/>
      <c r="L282" s="48"/>
      <c r="M282" s="48"/>
      <c r="N282" s="48"/>
      <c r="O282" s="48"/>
      <c r="P282" s="2"/>
      <c r="Q282" s="2"/>
      <c r="R282" s="2"/>
      <c r="S282" s="2"/>
      <c r="T282" s="2"/>
      <c r="U282" s="2"/>
      <c r="V282" s="2"/>
      <c r="W282" s="2"/>
      <c r="X282" s="2"/>
      <c r="Y282" s="2"/>
      <c r="Z282" s="2"/>
    </row>
    <row r="283" spans="1:26" ht="15.75" customHeight="1">
      <c r="A283" s="47" t="s">
        <v>16</v>
      </c>
      <c r="B283" s="57" t="s">
        <v>194</v>
      </c>
      <c r="C283" s="62">
        <f>C281</f>
        <v>0</v>
      </c>
      <c r="D283" s="47"/>
      <c r="E283" s="48"/>
      <c r="F283" s="48"/>
      <c r="G283" s="48"/>
      <c r="H283" s="48"/>
      <c r="I283" s="48"/>
      <c r="J283" s="48"/>
      <c r="K283" s="48"/>
      <c r="L283" s="48"/>
      <c r="M283" s="48"/>
      <c r="N283" s="48"/>
      <c r="O283" s="48"/>
      <c r="P283" s="2"/>
      <c r="Q283" s="2"/>
      <c r="R283" s="2"/>
      <c r="S283" s="2"/>
      <c r="T283" s="2"/>
      <c r="U283" s="2"/>
      <c r="V283" s="2"/>
      <c r="W283" s="2"/>
      <c r="X283" s="2"/>
      <c r="Y283" s="2"/>
      <c r="Z283" s="2"/>
    </row>
    <row r="284" spans="1:26" ht="15.75" customHeight="1">
      <c r="A284" s="47" t="s">
        <v>54</v>
      </c>
      <c r="B284" s="57" t="s">
        <v>195</v>
      </c>
      <c r="C284" s="171">
        <v>0</v>
      </c>
      <c r="D284" s="47" t="s">
        <v>133</v>
      </c>
      <c r="E284" s="48"/>
      <c r="F284" s="48"/>
      <c r="G284" s="48"/>
      <c r="H284" s="48"/>
      <c r="I284" s="48"/>
      <c r="J284" s="48"/>
      <c r="K284" s="48"/>
      <c r="L284" s="48"/>
      <c r="M284" s="48"/>
      <c r="N284" s="48"/>
      <c r="O284" s="48"/>
      <c r="P284" s="2"/>
      <c r="Q284" s="2"/>
      <c r="R284" s="2"/>
      <c r="S284" s="2"/>
      <c r="T284" s="2"/>
      <c r="U284" s="2"/>
      <c r="V284" s="2"/>
      <c r="W284" s="2"/>
      <c r="X284" s="2"/>
      <c r="Y284" s="2"/>
      <c r="Z284" s="2"/>
    </row>
    <row r="285" spans="1:26" ht="15.75" customHeight="1">
      <c r="A285" s="47" t="s">
        <v>56</v>
      </c>
      <c r="B285" s="57" t="s">
        <v>196</v>
      </c>
      <c r="C285" s="86">
        <v>85000</v>
      </c>
      <c r="D285" s="47"/>
      <c r="E285" s="48"/>
      <c r="F285" s="48"/>
      <c r="G285" s="48"/>
      <c r="H285" s="48"/>
      <c r="I285" s="48"/>
      <c r="J285" s="48"/>
      <c r="K285" s="48"/>
      <c r="L285" s="48"/>
      <c r="M285" s="48"/>
      <c r="N285" s="48"/>
      <c r="O285" s="48"/>
      <c r="P285" s="2"/>
      <c r="Q285" s="2"/>
      <c r="R285" s="2"/>
      <c r="S285" s="2"/>
      <c r="T285" s="2"/>
      <c r="U285" s="2"/>
      <c r="V285" s="2"/>
      <c r="W285" s="2"/>
      <c r="X285" s="2"/>
      <c r="Y285" s="2"/>
      <c r="Z285" s="2"/>
    </row>
    <row r="286" spans="1:26" ht="15.75" customHeight="1">
      <c r="A286" s="47" t="s">
        <v>58</v>
      </c>
      <c r="B286" s="57" t="s">
        <v>197</v>
      </c>
      <c r="C286" s="63">
        <f>((E26/C285)*C281)*C282</f>
        <v>0</v>
      </c>
      <c r="D286" s="47" t="s">
        <v>133</v>
      </c>
      <c r="E286" s="48"/>
      <c r="F286" s="48"/>
      <c r="G286" s="48"/>
      <c r="H286" s="48"/>
      <c r="I286" s="48"/>
      <c r="J286" s="48"/>
      <c r="K286" s="48"/>
      <c r="L286" s="48"/>
      <c r="M286" s="48"/>
      <c r="N286" s="48"/>
      <c r="O286" s="48"/>
      <c r="P286" s="2"/>
      <c r="Q286" s="2"/>
      <c r="R286" s="2"/>
      <c r="S286" s="2"/>
      <c r="T286" s="2"/>
      <c r="U286" s="2"/>
      <c r="V286" s="2"/>
      <c r="W286" s="2"/>
      <c r="X286" s="2"/>
      <c r="Y286" s="2"/>
      <c r="Z286" s="2"/>
    </row>
    <row r="287" spans="1:26" ht="15.75" customHeight="1">
      <c r="A287" s="46" t="s">
        <v>60</v>
      </c>
      <c r="B287" s="64" t="s">
        <v>198</v>
      </c>
      <c r="C287" s="65">
        <f>(((C282*C281)+(C284*C281*C283))/C285)</f>
        <v>0</v>
      </c>
      <c r="D287" s="46" t="s">
        <v>133</v>
      </c>
      <c r="E287" s="48"/>
      <c r="F287" s="48"/>
      <c r="G287" s="48"/>
      <c r="H287" s="48"/>
      <c r="I287" s="48"/>
      <c r="J287" s="48"/>
      <c r="K287" s="48"/>
      <c r="L287" s="48"/>
      <c r="M287" s="48"/>
      <c r="N287" s="48"/>
      <c r="O287" s="48"/>
      <c r="P287" s="2"/>
      <c r="Q287" s="2"/>
      <c r="R287" s="2"/>
      <c r="S287" s="2"/>
      <c r="T287" s="2"/>
      <c r="U287" s="2"/>
      <c r="V287" s="2"/>
      <c r="W287" s="2"/>
      <c r="X287" s="2"/>
      <c r="Y287" s="2"/>
      <c r="Z287" s="2"/>
    </row>
    <row r="288" spans="1:26" ht="15.75" customHeight="1">
      <c r="A288" s="48"/>
      <c r="B288" s="48"/>
      <c r="C288" s="48"/>
      <c r="D288" s="48"/>
      <c r="E288" s="48"/>
      <c r="F288" s="48"/>
      <c r="G288" s="48"/>
      <c r="H288" s="48"/>
      <c r="I288" s="48"/>
      <c r="J288" s="48"/>
      <c r="K288" s="48"/>
      <c r="L288" s="48"/>
      <c r="M288" s="48"/>
      <c r="N288" s="48"/>
      <c r="O288" s="48"/>
      <c r="P288" s="2"/>
      <c r="Q288" s="2"/>
      <c r="R288" s="2"/>
      <c r="S288" s="2"/>
      <c r="T288" s="2"/>
      <c r="U288" s="2"/>
      <c r="V288" s="2"/>
      <c r="W288" s="2"/>
      <c r="X288" s="2"/>
      <c r="Y288" s="2"/>
      <c r="Z288" s="2"/>
    </row>
    <row r="289" spans="1:26" ht="15.75" customHeight="1">
      <c r="A289" s="48"/>
      <c r="B289" s="3"/>
      <c r="C289" s="66"/>
      <c r="D289" s="48"/>
      <c r="E289" s="48"/>
      <c r="F289" s="48"/>
      <c r="G289" s="48"/>
      <c r="H289" s="48"/>
      <c r="I289" s="48"/>
      <c r="J289" s="48"/>
      <c r="K289" s="48"/>
      <c r="L289" s="48"/>
      <c r="M289" s="48"/>
      <c r="N289" s="48"/>
      <c r="O289" s="48"/>
      <c r="P289" s="2"/>
      <c r="Q289" s="2"/>
      <c r="R289" s="2"/>
      <c r="S289" s="2"/>
      <c r="T289" s="2"/>
      <c r="U289" s="2"/>
      <c r="V289" s="2"/>
      <c r="W289" s="2"/>
      <c r="X289" s="2"/>
      <c r="Y289" s="2"/>
      <c r="Z289" s="2"/>
    </row>
    <row r="290" spans="1:26" ht="15.75" customHeight="1">
      <c r="A290" s="46" t="s">
        <v>199</v>
      </c>
      <c r="B290" s="196" t="s">
        <v>200</v>
      </c>
      <c r="C290" s="180"/>
      <c r="D290" s="16" t="s">
        <v>133</v>
      </c>
      <c r="E290" s="48"/>
      <c r="F290" s="227" t="s">
        <v>666</v>
      </c>
      <c r="G290" s="228"/>
      <c r="H290" s="229"/>
      <c r="I290" s="48"/>
      <c r="J290" s="48"/>
      <c r="K290" s="48"/>
      <c r="L290" s="48"/>
      <c r="M290" s="48"/>
      <c r="N290" s="48"/>
      <c r="O290" s="48"/>
      <c r="P290" s="2"/>
      <c r="Q290" s="2"/>
      <c r="R290" s="2"/>
      <c r="S290" s="2"/>
      <c r="T290" s="2"/>
      <c r="U290" s="2"/>
      <c r="V290" s="2"/>
      <c r="W290" s="2"/>
      <c r="X290" s="2"/>
      <c r="Y290" s="2"/>
      <c r="Z290" s="2"/>
    </row>
    <row r="291" spans="1:26" ht="15.75" customHeight="1">
      <c r="A291" s="53" t="s">
        <v>8</v>
      </c>
      <c r="B291" s="67" t="s">
        <v>201</v>
      </c>
      <c r="C291" s="172">
        <v>0</v>
      </c>
      <c r="D291" s="149">
        <f>C291/E26</f>
        <v>0</v>
      </c>
      <c r="E291" s="54"/>
      <c r="F291" s="158" t="s">
        <v>667</v>
      </c>
      <c r="G291" s="159">
        <f>((1+(G292*G294)))</f>
        <v>1.0783959999999999</v>
      </c>
      <c r="H291" s="158"/>
      <c r="I291" s="48"/>
      <c r="J291" s="48"/>
      <c r="K291" s="48"/>
      <c r="L291" s="48"/>
      <c r="M291" s="48"/>
      <c r="N291" s="48"/>
      <c r="O291" s="48"/>
      <c r="P291" s="2"/>
      <c r="Q291" s="2"/>
      <c r="R291" s="2"/>
      <c r="S291" s="2"/>
      <c r="T291" s="2"/>
      <c r="U291" s="2"/>
      <c r="V291" s="2"/>
      <c r="W291" s="2"/>
      <c r="X291" s="2"/>
      <c r="Y291" s="2"/>
      <c r="Z291" s="2"/>
    </row>
    <row r="292" spans="1:26" ht="15.75" customHeight="1">
      <c r="A292" s="53" t="s">
        <v>13</v>
      </c>
      <c r="B292" s="67" t="s">
        <v>202</v>
      </c>
      <c r="C292" s="172">
        <v>0</v>
      </c>
      <c r="D292" s="150">
        <f>C292/E26</f>
        <v>0</v>
      </c>
      <c r="E292" s="54"/>
      <c r="F292" s="158" t="s">
        <v>668</v>
      </c>
      <c r="G292" s="160">
        <f>E24</f>
        <v>78.396000000000001</v>
      </c>
      <c r="H292" s="158"/>
      <c r="I292" s="48"/>
      <c r="J292" s="48"/>
      <c r="K292" s="48"/>
      <c r="L292" s="48"/>
      <c r="M292" s="48"/>
      <c r="N292" s="48"/>
      <c r="O292" s="48"/>
      <c r="P292" s="2"/>
      <c r="Q292" s="2"/>
      <c r="R292" s="2"/>
      <c r="S292" s="2"/>
      <c r="T292" s="2"/>
      <c r="U292" s="2"/>
      <c r="V292" s="2"/>
      <c r="W292" s="2"/>
      <c r="X292" s="2"/>
      <c r="Y292" s="2"/>
      <c r="Z292" s="2"/>
    </row>
    <row r="293" spans="1:26" ht="15.75" customHeight="1">
      <c r="A293" s="53" t="s">
        <v>16</v>
      </c>
      <c r="B293" s="67" t="s">
        <v>89</v>
      </c>
      <c r="C293" s="151">
        <f>SUM(C291:C292)</f>
        <v>0</v>
      </c>
      <c r="D293" s="149">
        <f>D291+D292</f>
        <v>0</v>
      </c>
      <c r="E293" s="54"/>
      <c r="F293" s="161" t="s">
        <v>669</v>
      </c>
      <c r="G293" s="162">
        <f>E23</f>
        <v>60.08</v>
      </c>
      <c r="H293" s="158"/>
      <c r="I293" s="48"/>
      <c r="J293" s="48"/>
      <c r="K293" s="48"/>
      <c r="L293" s="48"/>
      <c r="M293" s="48"/>
      <c r="N293" s="48"/>
      <c r="O293" s="48"/>
      <c r="P293" s="2"/>
      <c r="Q293" s="2"/>
      <c r="R293" s="2"/>
      <c r="S293" s="2"/>
      <c r="T293" s="2"/>
      <c r="U293" s="2"/>
      <c r="V293" s="2"/>
      <c r="W293" s="2"/>
      <c r="X293" s="2"/>
      <c r="Y293" s="2"/>
      <c r="Z293" s="2"/>
    </row>
    <row r="294" spans="1:26" ht="15.75" customHeight="1">
      <c r="A294" s="53" t="s">
        <v>54</v>
      </c>
      <c r="B294" s="152" t="s">
        <v>664</v>
      </c>
      <c r="C294" s="153">
        <f>D294*E26</f>
        <v>0</v>
      </c>
      <c r="D294" s="154">
        <f>(D293*G291)-D293</f>
        <v>0</v>
      </c>
      <c r="E294" s="54"/>
      <c r="F294" s="158" t="s">
        <v>670</v>
      </c>
      <c r="G294" s="158">
        <v>1E-3</v>
      </c>
      <c r="H294" s="158"/>
      <c r="I294" s="48"/>
      <c r="J294" s="48"/>
      <c r="K294" s="48"/>
      <c r="L294" s="48"/>
      <c r="M294" s="48"/>
      <c r="N294" s="48"/>
      <c r="O294" s="48"/>
      <c r="P294" s="2"/>
      <c r="Q294" s="2"/>
      <c r="R294" s="2"/>
      <c r="S294" s="2"/>
      <c r="T294" s="2"/>
      <c r="U294" s="2"/>
      <c r="V294" s="2"/>
      <c r="W294" s="2"/>
      <c r="X294" s="2"/>
      <c r="Y294" s="2"/>
      <c r="Z294" s="2"/>
    </row>
    <row r="295" spans="1:26" ht="15.75" customHeight="1">
      <c r="A295" s="46"/>
      <c r="B295" s="155" t="s">
        <v>665</v>
      </c>
      <c r="C295" s="156">
        <f>C293+C294</f>
        <v>0</v>
      </c>
      <c r="D295" s="157">
        <f>C295/E26</f>
        <v>0</v>
      </c>
      <c r="E295" s="48"/>
      <c r="F295" s="48"/>
      <c r="G295" s="48"/>
      <c r="H295" s="48"/>
      <c r="I295" s="48"/>
      <c r="J295" s="48"/>
      <c r="K295" s="48"/>
      <c r="L295" s="48"/>
      <c r="M295" s="48"/>
      <c r="N295" s="48"/>
      <c r="O295" s="48"/>
      <c r="P295" s="2"/>
      <c r="Q295" s="2"/>
      <c r="R295" s="2"/>
      <c r="S295" s="2"/>
      <c r="T295" s="2"/>
      <c r="U295" s="2"/>
      <c r="V295" s="2"/>
      <c r="W295" s="2"/>
      <c r="X295" s="2"/>
      <c r="Y295" s="2"/>
      <c r="Z295" s="2"/>
    </row>
    <row r="296" spans="1:26" ht="15.75" customHeight="1">
      <c r="A296" s="6"/>
      <c r="B296" s="48"/>
      <c r="C296" s="48"/>
      <c r="D296" s="48"/>
      <c r="E296" s="48"/>
      <c r="F296" s="48"/>
      <c r="G296" s="48"/>
      <c r="H296" s="48"/>
      <c r="I296" s="48"/>
      <c r="J296" s="48"/>
      <c r="K296" s="48"/>
      <c r="L296" s="48"/>
      <c r="M296" s="48"/>
      <c r="N296" s="48"/>
      <c r="O296" s="48"/>
      <c r="P296" s="2"/>
      <c r="Q296" s="2"/>
      <c r="R296" s="2"/>
      <c r="S296" s="2"/>
      <c r="T296" s="2"/>
      <c r="U296" s="2"/>
      <c r="V296" s="2"/>
      <c r="W296" s="2"/>
      <c r="X296" s="2"/>
      <c r="Y296" s="2"/>
      <c r="Z296" s="2"/>
    </row>
    <row r="297" spans="1:26" ht="15.75" customHeight="1">
      <c r="A297" s="48"/>
      <c r="B297" s="48"/>
      <c r="C297" s="48"/>
      <c r="D297" s="48"/>
      <c r="E297" s="48"/>
      <c r="F297" s="48"/>
      <c r="G297" s="48"/>
      <c r="H297" s="48"/>
      <c r="I297" s="48"/>
      <c r="J297" s="48"/>
      <c r="K297" s="48"/>
      <c r="L297" s="48"/>
      <c r="M297" s="48"/>
      <c r="N297" s="48"/>
      <c r="O297" s="48"/>
      <c r="P297" s="2"/>
      <c r="Q297" s="2"/>
      <c r="R297" s="2"/>
      <c r="S297" s="2"/>
      <c r="T297" s="2"/>
      <c r="U297" s="2"/>
      <c r="V297" s="2"/>
      <c r="W297" s="2"/>
      <c r="X297" s="2"/>
      <c r="Y297" s="2"/>
      <c r="Z297" s="2"/>
    </row>
    <row r="298" spans="1:26" ht="15.75" customHeight="1">
      <c r="A298" s="68" t="s">
        <v>203</v>
      </c>
      <c r="B298" s="69" t="s">
        <v>204</v>
      </c>
      <c r="C298" s="68"/>
      <c r="D298" s="70" t="s">
        <v>205</v>
      </c>
      <c r="E298" s="54"/>
      <c r="F298" s="48"/>
      <c r="G298" s="48"/>
      <c r="H298" s="48"/>
      <c r="I298" s="48"/>
      <c r="J298" s="48"/>
      <c r="K298" s="48"/>
      <c r="L298" s="48"/>
      <c r="M298" s="48"/>
      <c r="N298" s="48"/>
      <c r="O298" s="48"/>
      <c r="P298" s="2"/>
      <c r="Q298" s="2"/>
      <c r="R298" s="2"/>
      <c r="S298" s="2"/>
      <c r="T298" s="2"/>
      <c r="U298" s="2"/>
      <c r="V298" s="2"/>
      <c r="W298" s="2"/>
      <c r="X298" s="2"/>
      <c r="Y298" s="2"/>
      <c r="Z298" s="2"/>
    </row>
    <row r="299" spans="1:26" ht="15.75" customHeight="1">
      <c r="A299" s="53" t="s">
        <v>8</v>
      </c>
      <c r="B299" s="67" t="s">
        <v>206</v>
      </c>
      <c r="C299" s="167">
        <v>0</v>
      </c>
      <c r="D299" s="53">
        <f>C299*2</f>
        <v>0</v>
      </c>
      <c r="E299" s="54"/>
      <c r="F299" s="48"/>
      <c r="G299" s="48"/>
      <c r="H299" s="48"/>
      <c r="I299" s="48"/>
      <c r="J299" s="48"/>
      <c r="K299" s="48"/>
      <c r="L299" s="48"/>
      <c r="M299" s="48"/>
      <c r="N299" s="48"/>
      <c r="O299" s="48"/>
      <c r="P299" s="2"/>
      <c r="Q299" s="2"/>
      <c r="R299" s="2"/>
      <c r="S299" s="2"/>
      <c r="T299" s="2"/>
      <c r="U299" s="2"/>
      <c r="V299" s="2"/>
      <c r="W299" s="2"/>
      <c r="X299" s="2"/>
      <c r="Y299" s="2"/>
      <c r="Z299" s="2"/>
    </row>
    <row r="300" spans="1:26" ht="15.75" customHeight="1">
      <c r="A300" s="53" t="s">
        <v>11</v>
      </c>
      <c r="B300" s="67" t="s">
        <v>207</v>
      </c>
      <c r="C300" s="53">
        <f>D299*200</f>
        <v>0</v>
      </c>
      <c r="D300" s="71">
        <f>C300/E26</f>
        <v>0</v>
      </c>
      <c r="E300" s="54"/>
      <c r="F300" s="48"/>
      <c r="G300" s="48"/>
      <c r="H300" s="48"/>
      <c r="I300" s="48"/>
      <c r="J300" s="48"/>
      <c r="K300" s="48"/>
      <c r="L300" s="48"/>
      <c r="M300" s="48"/>
      <c r="N300" s="48"/>
      <c r="O300" s="48"/>
      <c r="P300" s="2"/>
      <c r="Q300" s="2"/>
      <c r="R300" s="2"/>
      <c r="S300" s="2"/>
      <c r="T300" s="2"/>
      <c r="U300" s="2"/>
      <c r="V300" s="2"/>
      <c r="W300" s="2"/>
      <c r="X300" s="2"/>
      <c r="Y300" s="2"/>
      <c r="Z300" s="2"/>
    </row>
    <row r="301" spans="1:26" ht="15.75" customHeight="1">
      <c r="A301" s="53" t="s">
        <v>13</v>
      </c>
      <c r="B301" s="67" t="s">
        <v>208</v>
      </c>
      <c r="C301" s="71">
        <f>D300*E22</f>
        <v>0</v>
      </c>
      <c r="D301" s="129">
        <f>D299*E22</f>
        <v>0</v>
      </c>
      <c r="E301" s="54"/>
      <c r="F301" s="48"/>
      <c r="G301" s="48"/>
      <c r="H301" s="48"/>
      <c r="I301" s="48"/>
      <c r="J301" s="48"/>
      <c r="K301" s="48"/>
      <c r="L301" s="48"/>
      <c r="M301" s="48"/>
      <c r="N301" s="48"/>
      <c r="O301" s="48"/>
      <c r="P301" s="2"/>
      <c r="Q301" s="2"/>
      <c r="R301" s="2"/>
      <c r="S301" s="2"/>
      <c r="T301" s="2"/>
      <c r="U301" s="2"/>
      <c r="V301" s="2"/>
      <c r="W301" s="2"/>
      <c r="X301" s="2"/>
      <c r="Y301" s="2"/>
      <c r="Z301" s="2"/>
    </row>
    <row r="302" spans="1:26" ht="15.75" customHeight="1">
      <c r="A302" s="72"/>
      <c r="B302" s="48"/>
      <c r="C302" s="48"/>
      <c r="D302" s="48"/>
      <c r="E302" s="48"/>
      <c r="F302" s="48"/>
      <c r="G302" s="48"/>
      <c r="H302" s="48"/>
      <c r="I302" s="48"/>
      <c r="J302" s="48"/>
      <c r="K302" s="48"/>
      <c r="L302" s="48"/>
      <c r="M302" s="48"/>
      <c r="N302" s="48"/>
      <c r="O302" s="48"/>
      <c r="P302" s="2"/>
      <c r="Q302" s="2"/>
      <c r="R302" s="2"/>
      <c r="S302" s="2"/>
      <c r="T302" s="2"/>
      <c r="U302" s="2"/>
      <c r="V302" s="2"/>
      <c r="W302" s="2"/>
      <c r="X302" s="2"/>
      <c r="Y302" s="2"/>
      <c r="Z302" s="2"/>
    </row>
    <row r="303" spans="1:26" ht="15.75" customHeight="1">
      <c r="A303" s="48"/>
      <c r="B303" s="48"/>
      <c r="C303" s="48"/>
      <c r="D303" s="48"/>
      <c r="E303" s="48"/>
      <c r="F303" s="48"/>
      <c r="G303" s="48"/>
      <c r="H303" s="48"/>
      <c r="I303" s="48"/>
      <c r="J303" s="48"/>
      <c r="K303" s="48"/>
      <c r="L303" s="48"/>
      <c r="M303" s="48"/>
      <c r="N303" s="48"/>
      <c r="O303" s="48"/>
      <c r="P303" s="2"/>
      <c r="Q303" s="2"/>
      <c r="R303" s="2"/>
      <c r="S303" s="2"/>
      <c r="T303" s="2"/>
      <c r="U303" s="2"/>
      <c r="V303" s="2"/>
      <c r="W303" s="2"/>
      <c r="X303" s="2"/>
      <c r="Y303" s="2"/>
      <c r="Z303" s="2"/>
    </row>
    <row r="304" spans="1:26" ht="15.75" customHeight="1">
      <c r="A304" s="187" t="s">
        <v>209</v>
      </c>
      <c r="B304" s="183"/>
      <c r="C304" s="183"/>
      <c r="D304" s="180"/>
      <c r="E304" s="48"/>
      <c r="F304" s="48"/>
      <c r="G304" s="48"/>
      <c r="H304" s="48"/>
      <c r="I304" s="48"/>
      <c r="J304" s="48"/>
      <c r="K304" s="48"/>
      <c r="L304" s="48"/>
      <c r="M304" s="48"/>
      <c r="N304" s="48"/>
      <c r="O304" s="48"/>
      <c r="P304" s="2"/>
      <c r="Q304" s="2"/>
      <c r="R304" s="2"/>
      <c r="S304" s="2"/>
      <c r="T304" s="2"/>
      <c r="U304" s="2"/>
      <c r="V304" s="2"/>
      <c r="W304" s="2"/>
      <c r="X304" s="2"/>
      <c r="Y304" s="2"/>
      <c r="Z304" s="2"/>
    </row>
    <row r="305" spans="1:26" ht="15.75" customHeight="1">
      <c r="A305" s="179" t="s">
        <v>210</v>
      </c>
      <c r="B305" s="180"/>
      <c r="C305" s="179" t="s">
        <v>137</v>
      </c>
      <c r="D305" s="180"/>
      <c r="E305" s="48"/>
      <c r="F305" s="48"/>
      <c r="G305" s="48"/>
      <c r="H305" s="48"/>
      <c r="I305" s="48"/>
      <c r="J305" s="48"/>
      <c r="K305" s="48"/>
      <c r="L305" s="48"/>
      <c r="M305" s="48"/>
      <c r="N305" s="48"/>
      <c r="O305" s="48"/>
      <c r="P305" s="2"/>
      <c r="Q305" s="2"/>
      <c r="R305" s="2"/>
      <c r="S305" s="2"/>
      <c r="T305" s="2"/>
      <c r="U305" s="2"/>
      <c r="V305" s="2"/>
      <c r="W305" s="2"/>
      <c r="X305" s="2"/>
      <c r="Y305" s="2"/>
      <c r="Z305" s="2"/>
    </row>
    <row r="306" spans="1:26" ht="15.75" customHeight="1">
      <c r="A306" s="47" t="s">
        <v>8</v>
      </c>
      <c r="B306" s="43" t="s">
        <v>211</v>
      </c>
      <c r="C306" s="201" t="e">
        <f>C277</f>
        <v>#DIV/0!</v>
      </c>
      <c r="D306" s="180"/>
      <c r="E306" s="48"/>
      <c r="F306" s="48"/>
      <c r="G306" s="48"/>
      <c r="H306" s="48"/>
      <c r="I306" s="48"/>
      <c r="J306" s="48"/>
      <c r="K306" s="48"/>
      <c r="L306" s="48"/>
      <c r="M306" s="48"/>
      <c r="N306" s="48"/>
      <c r="O306" s="48"/>
      <c r="P306" s="2"/>
      <c r="Q306" s="2"/>
      <c r="R306" s="2"/>
      <c r="S306" s="2"/>
      <c r="T306" s="2"/>
      <c r="U306" s="2"/>
      <c r="V306" s="2"/>
      <c r="W306" s="2"/>
      <c r="X306" s="2"/>
      <c r="Y306" s="2"/>
      <c r="Z306" s="2"/>
    </row>
    <row r="307" spans="1:26" ht="15.75" customHeight="1">
      <c r="A307" s="47" t="s">
        <v>11</v>
      </c>
      <c r="B307" s="43" t="s">
        <v>190</v>
      </c>
      <c r="C307" s="202">
        <f>C286</f>
        <v>0</v>
      </c>
      <c r="D307" s="180"/>
      <c r="E307" s="48"/>
      <c r="F307" s="48"/>
      <c r="G307" s="48"/>
      <c r="H307" s="48"/>
      <c r="I307" s="48"/>
      <c r="J307" s="48"/>
      <c r="K307" s="48"/>
      <c r="L307" s="48"/>
      <c r="M307" s="48"/>
      <c r="N307" s="48"/>
      <c r="O307" s="48"/>
      <c r="P307" s="2"/>
      <c r="Q307" s="2"/>
      <c r="R307" s="2"/>
      <c r="S307" s="2"/>
      <c r="T307" s="2"/>
      <c r="U307" s="2"/>
      <c r="V307" s="2"/>
      <c r="W307" s="2"/>
      <c r="X307" s="2"/>
      <c r="Y307" s="2"/>
      <c r="Z307" s="2"/>
    </row>
    <row r="308" spans="1:26" ht="15.75" customHeight="1">
      <c r="A308" s="47" t="s">
        <v>13</v>
      </c>
      <c r="B308" s="43" t="s">
        <v>212</v>
      </c>
      <c r="C308" s="203">
        <f>C295</f>
        <v>0</v>
      </c>
      <c r="D308" s="180"/>
      <c r="E308" s="48"/>
      <c r="F308" s="48"/>
      <c r="G308" s="48"/>
      <c r="H308" s="48"/>
      <c r="I308" s="48"/>
      <c r="J308" s="48"/>
      <c r="K308" s="48"/>
      <c r="L308" s="48"/>
      <c r="M308" s="48"/>
      <c r="N308" s="48"/>
      <c r="O308" s="48"/>
      <c r="P308" s="2"/>
      <c r="Q308" s="2"/>
      <c r="R308" s="2"/>
      <c r="S308" s="2"/>
      <c r="T308" s="2"/>
      <c r="U308" s="2"/>
      <c r="V308" s="2"/>
      <c r="W308" s="2"/>
      <c r="X308" s="2"/>
      <c r="Y308" s="2"/>
      <c r="Z308" s="2"/>
    </row>
    <row r="309" spans="1:26" ht="15.75" customHeight="1">
      <c r="A309" s="47" t="s">
        <v>16</v>
      </c>
      <c r="B309" s="43" t="s">
        <v>213</v>
      </c>
      <c r="C309" s="204">
        <f>D301</f>
        <v>0</v>
      </c>
      <c r="D309" s="180"/>
      <c r="E309" s="48"/>
      <c r="F309" s="48"/>
      <c r="G309" s="48"/>
      <c r="H309" s="48"/>
      <c r="I309" s="48"/>
      <c r="J309" s="48"/>
      <c r="K309" s="48"/>
      <c r="L309" s="48"/>
      <c r="M309" s="48"/>
      <c r="N309" s="48"/>
      <c r="O309" s="48"/>
      <c r="P309" s="2"/>
      <c r="Q309" s="2"/>
      <c r="R309" s="2"/>
      <c r="S309" s="2"/>
      <c r="T309" s="2"/>
      <c r="U309" s="2"/>
      <c r="V309" s="2"/>
      <c r="W309" s="2"/>
      <c r="X309" s="2"/>
      <c r="Y309" s="2"/>
      <c r="Z309" s="2"/>
    </row>
    <row r="310" spans="1:26" ht="15.75" customHeight="1">
      <c r="A310" s="189" t="s">
        <v>175</v>
      </c>
      <c r="B310" s="180"/>
      <c r="C310" s="203" t="e">
        <f>SUM(C306:D308)</f>
        <v>#DIV/0!</v>
      </c>
      <c r="D310" s="180"/>
      <c r="E310" s="48"/>
      <c r="F310" s="48"/>
      <c r="G310" s="48"/>
      <c r="H310" s="48"/>
      <c r="I310" s="48"/>
      <c r="J310" s="48"/>
      <c r="K310" s="48"/>
      <c r="L310" s="48"/>
      <c r="M310" s="48"/>
      <c r="N310" s="48"/>
      <c r="O310" s="48"/>
      <c r="P310" s="2"/>
      <c r="Q310" s="2"/>
      <c r="R310" s="2"/>
      <c r="S310" s="2"/>
      <c r="T310" s="2"/>
      <c r="U310" s="2"/>
      <c r="V310" s="2"/>
      <c r="W310" s="2"/>
      <c r="X310" s="2"/>
      <c r="Y310" s="2"/>
      <c r="Z310" s="2"/>
    </row>
    <row r="311" spans="1:26" ht="15.75" customHeight="1">
      <c r="A311" s="48"/>
      <c r="B311" s="48"/>
      <c r="C311" s="48"/>
      <c r="D311" s="48"/>
      <c r="E311" s="48"/>
      <c r="F311" s="48"/>
      <c r="G311" s="48"/>
      <c r="H311" s="48"/>
      <c r="I311" s="48"/>
      <c r="J311" s="48"/>
      <c r="K311" s="48"/>
      <c r="L311" s="48"/>
      <c r="M311" s="48"/>
      <c r="N311" s="48"/>
      <c r="O311" s="48"/>
      <c r="P311" s="2"/>
      <c r="Q311" s="2"/>
      <c r="R311" s="2"/>
      <c r="S311" s="2"/>
      <c r="T311" s="2"/>
      <c r="U311" s="2"/>
      <c r="V311" s="2"/>
      <c r="W311" s="2"/>
      <c r="X311" s="2"/>
      <c r="Y311" s="2"/>
      <c r="Z311" s="2"/>
    </row>
    <row r="312" spans="1:26" ht="15.75" customHeight="1">
      <c r="A312" s="48"/>
      <c r="B312" s="48"/>
      <c r="C312" s="48"/>
      <c r="D312" s="48"/>
      <c r="E312" s="48"/>
      <c r="F312" s="48"/>
      <c r="G312" s="48"/>
      <c r="H312" s="48"/>
      <c r="I312" s="48"/>
      <c r="J312" s="48"/>
      <c r="K312" s="48"/>
      <c r="L312" s="48"/>
      <c r="M312" s="48"/>
      <c r="N312" s="48"/>
      <c r="O312" s="48"/>
      <c r="P312" s="2"/>
      <c r="Q312" s="2"/>
      <c r="R312" s="2"/>
      <c r="S312" s="2"/>
      <c r="T312" s="2"/>
      <c r="U312" s="2"/>
      <c r="V312" s="2"/>
      <c r="W312" s="2"/>
      <c r="X312" s="2"/>
      <c r="Y312" s="2"/>
      <c r="Z312" s="2"/>
    </row>
    <row r="313" spans="1:26" ht="15.75" customHeight="1">
      <c r="A313" s="188" t="s">
        <v>618</v>
      </c>
      <c r="B313" s="185"/>
      <c r="C313" s="185"/>
      <c r="D313" s="180"/>
      <c r="E313" s="48"/>
      <c r="F313" s="48"/>
      <c r="G313" s="48"/>
      <c r="H313" s="48"/>
      <c r="I313" s="48"/>
      <c r="J313" s="48"/>
      <c r="K313" s="48"/>
      <c r="L313" s="48"/>
      <c r="M313" s="48"/>
      <c r="N313" s="48"/>
      <c r="O313" s="48"/>
      <c r="P313" s="2"/>
      <c r="Q313" s="2"/>
      <c r="R313" s="2"/>
      <c r="S313" s="2"/>
      <c r="T313" s="2"/>
      <c r="U313" s="2"/>
      <c r="V313" s="2"/>
      <c r="W313" s="2"/>
      <c r="X313" s="2"/>
      <c r="Y313" s="2"/>
      <c r="Z313" s="2"/>
    </row>
    <row r="314" spans="1:26" ht="15.75" customHeight="1">
      <c r="A314" s="16" t="s">
        <v>78</v>
      </c>
      <c r="B314" s="16" t="s">
        <v>619</v>
      </c>
      <c r="C314" s="16" t="s">
        <v>170</v>
      </c>
      <c r="D314" s="16" t="s">
        <v>49</v>
      </c>
      <c r="E314" s="48"/>
      <c r="F314" s="40"/>
      <c r="G314" s="48"/>
      <c r="H314" s="48"/>
      <c r="I314" s="48"/>
      <c r="J314" s="48"/>
      <c r="K314" s="48"/>
      <c r="L314" s="48"/>
      <c r="M314" s="48"/>
      <c r="N314" s="48"/>
      <c r="O314" s="48"/>
      <c r="P314" s="2"/>
      <c r="Q314" s="2"/>
      <c r="R314" s="2"/>
      <c r="S314" s="2"/>
      <c r="T314" s="2"/>
      <c r="U314" s="2"/>
      <c r="V314" s="2"/>
      <c r="W314" s="2"/>
      <c r="X314" s="2"/>
      <c r="Y314" s="2"/>
      <c r="Z314" s="2"/>
    </row>
    <row r="315" spans="1:26" ht="15.75" customHeight="1">
      <c r="A315" s="73" t="s">
        <v>8</v>
      </c>
      <c r="B315" s="141" t="s">
        <v>214</v>
      </c>
      <c r="C315" s="173">
        <v>0</v>
      </c>
      <c r="D315" s="142" t="e">
        <f>(C332+C333)*C315</f>
        <v>#DIV/0!</v>
      </c>
      <c r="E315" s="48"/>
      <c r="F315" s="48"/>
      <c r="G315" s="48"/>
      <c r="H315" s="48"/>
      <c r="I315" s="48"/>
      <c r="J315" s="48"/>
      <c r="K315" s="48"/>
      <c r="L315" s="48"/>
      <c r="M315" s="48"/>
      <c r="N315" s="48"/>
      <c r="O315" s="48"/>
      <c r="P315" s="2"/>
      <c r="Q315" s="2"/>
      <c r="R315" s="2"/>
      <c r="S315" s="2"/>
      <c r="T315" s="2"/>
      <c r="U315" s="2"/>
      <c r="V315" s="2"/>
      <c r="W315" s="2"/>
      <c r="X315" s="2"/>
      <c r="Y315" s="2"/>
      <c r="Z315" s="2"/>
    </row>
    <row r="316" spans="1:26" ht="15.75" customHeight="1">
      <c r="A316" s="73" t="s">
        <v>11</v>
      </c>
      <c r="B316" s="143" t="s">
        <v>663</v>
      </c>
      <c r="C316" s="144"/>
      <c r="D316" s="142" t="e">
        <f>D317+D320+D321+D323</f>
        <v>#DIV/0!</v>
      </c>
      <c r="E316" s="48"/>
      <c r="F316" s="48"/>
      <c r="G316" s="48"/>
      <c r="H316" s="48"/>
      <c r="I316" s="48"/>
      <c r="J316" s="48"/>
      <c r="K316" s="48"/>
      <c r="L316" s="48"/>
      <c r="M316" s="48"/>
      <c r="N316" s="48"/>
      <c r="O316" s="48"/>
      <c r="P316" s="2"/>
      <c r="Q316" s="2"/>
      <c r="R316" s="2"/>
      <c r="S316" s="2"/>
      <c r="T316" s="2"/>
      <c r="U316" s="2"/>
      <c r="V316" s="2"/>
      <c r="W316" s="2"/>
      <c r="X316" s="2"/>
      <c r="Y316" s="2"/>
      <c r="Z316" s="2"/>
    </row>
    <row r="317" spans="1:26" ht="15.75" customHeight="1">
      <c r="A317" s="7" t="s">
        <v>215</v>
      </c>
      <c r="B317" s="74" t="s">
        <v>216</v>
      </c>
      <c r="C317" s="75">
        <f>C319+C318</f>
        <v>0.08</v>
      </c>
      <c r="D317" s="76" t="e">
        <f>D318+D319</f>
        <v>#DIV/0!</v>
      </c>
      <c r="E317" s="48"/>
      <c r="F317" s="48"/>
      <c r="G317" s="48"/>
      <c r="H317" s="48"/>
      <c r="I317" s="48"/>
      <c r="J317" s="48"/>
      <c r="K317" s="48"/>
      <c r="L317" s="48"/>
      <c r="M317" s="48"/>
      <c r="N317" s="48"/>
      <c r="O317" s="48"/>
      <c r="P317" s="2"/>
      <c r="Q317" s="2"/>
      <c r="R317" s="2"/>
      <c r="S317" s="2"/>
      <c r="T317" s="2"/>
      <c r="U317" s="2"/>
      <c r="V317" s="2"/>
      <c r="W317" s="2"/>
      <c r="X317" s="2"/>
      <c r="Y317" s="2"/>
      <c r="Z317" s="2"/>
    </row>
    <row r="318" spans="1:26" ht="15.75" customHeight="1">
      <c r="A318" s="47" t="s">
        <v>217</v>
      </c>
      <c r="B318" s="43" t="s">
        <v>218</v>
      </c>
      <c r="C318" s="174">
        <v>0.03</v>
      </c>
      <c r="D318" s="29" t="e">
        <f>(C332+C333)*C318</f>
        <v>#DIV/0!</v>
      </c>
      <c r="E318" s="48"/>
      <c r="F318" s="48"/>
      <c r="G318" s="48"/>
      <c r="H318" s="48"/>
      <c r="I318" s="48"/>
      <c r="J318" s="48"/>
      <c r="K318" s="48"/>
      <c r="L318" s="48"/>
      <c r="M318" s="48"/>
      <c r="N318" s="48"/>
      <c r="O318" s="48"/>
      <c r="P318" s="2"/>
      <c r="Q318" s="2"/>
      <c r="R318" s="2"/>
      <c r="S318" s="2"/>
      <c r="T318" s="2"/>
      <c r="U318" s="2"/>
      <c r="V318" s="2"/>
      <c r="W318" s="2"/>
      <c r="X318" s="2"/>
      <c r="Y318" s="2"/>
      <c r="Z318" s="2"/>
    </row>
    <row r="319" spans="1:26" ht="15.75" customHeight="1">
      <c r="A319" s="47" t="s">
        <v>219</v>
      </c>
      <c r="B319" s="43" t="s">
        <v>220</v>
      </c>
      <c r="C319" s="174">
        <v>0.05</v>
      </c>
      <c r="D319" s="29" t="e">
        <f>(C332+C333)*C319</f>
        <v>#DIV/0!</v>
      </c>
      <c r="E319" s="48"/>
      <c r="F319" s="48"/>
      <c r="G319" s="48"/>
      <c r="H319" s="48"/>
      <c r="I319" s="48"/>
      <c r="J319" s="48"/>
      <c r="K319" s="48"/>
      <c r="L319" s="48"/>
      <c r="M319" s="48"/>
      <c r="N319" s="48"/>
      <c r="O319" s="48"/>
      <c r="P319" s="2"/>
      <c r="Q319" s="2"/>
      <c r="R319" s="2"/>
      <c r="S319" s="2"/>
      <c r="T319" s="2"/>
      <c r="U319" s="2"/>
      <c r="V319" s="2"/>
      <c r="W319" s="2"/>
      <c r="X319" s="2"/>
      <c r="Y319" s="2"/>
      <c r="Z319" s="2"/>
    </row>
    <row r="320" spans="1:26" ht="15.75" customHeight="1">
      <c r="A320" s="7" t="s">
        <v>221</v>
      </c>
      <c r="B320" s="74" t="s">
        <v>222</v>
      </c>
      <c r="C320" s="75">
        <v>0</v>
      </c>
      <c r="D320" s="76">
        <v>0</v>
      </c>
      <c r="E320" s="48"/>
      <c r="F320" s="48"/>
      <c r="G320" s="48"/>
      <c r="H320" s="48"/>
      <c r="I320" s="48"/>
      <c r="J320" s="48"/>
      <c r="K320" s="48"/>
      <c r="L320" s="48"/>
      <c r="M320" s="48"/>
      <c r="N320" s="48"/>
      <c r="O320" s="48"/>
      <c r="P320" s="2"/>
      <c r="Q320" s="2"/>
      <c r="R320" s="2"/>
      <c r="S320" s="2"/>
      <c r="T320" s="2"/>
      <c r="U320" s="2"/>
      <c r="V320" s="2"/>
      <c r="W320" s="2"/>
      <c r="X320" s="2"/>
      <c r="Y320" s="2"/>
      <c r="Z320" s="2"/>
    </row>
    <row r="321" spans="1:26" ht="15.75" customHeight="1">
      <c r="A321" s="7" t="s">
        <v>223</v>
      </c>
      <c r="B321" s="74" t="s">
        <v>224</v>
      </c>
      <c r="C321" s="75">
        <f t="shared" ref="C321:D321" si="8">C322</f>
        <v>0.03</v>
      </c>
      <c r="D321" s="76" t="e">
        <f t="shared" si="8"/>
        <v>#DIV/0!</v>
      </c>
      <c r="E321" s="48"/>
      <c r="F321" s="48"/>
      <c r="G321" s="48"/>
      <c r="H321" s="48"/>
      <c r="I321" s="48"/>
      <c r="J321" s="48"/>
      <c r="K321" s="48"/>
      <c r="L321" s="48"/>
      <c r="M321" s="48"/>
      <c r="N321" s="48"/>
      <c r="O321" s="48"/>
      <c r="P321" s="2"/>
      <c r="Q321" s="2"/>
      <c r="R321" s="2"/>
      <c r="S321" s="2"/>
      <c r="T321" s="2"/>
      <c r="U321" s="2"/>
      <c r="V321" s="2"/>
      <c r="W321" s="2"/>
      <c r="X321" s="2"/>
      <c r="Y321" s="2"/>
      <c r="Z321" s="2"/>
    </row>
    <row r="322" spans="1:26" ht="15.75" customHeight="1">
      <c r="A322" s="47" t="s">
        <v>225</v>
      </c>
      <c r="B322" s="43" t="s">
        <v>226</v>
      </c>
      <c r="C322" s="174">
        <v>0.03</v>
      </c>
      <c r="D322" s="29" t="e">
        <f>(C333+C332)*C322</f>
        <v>#DIV/0!</v>
      </c>
      <c r="E322" s="48"/>
      <c r="F322" s="48"/>
      <c r="G322" s="48"/>
      <c r="H322" s="48"/>
      <c r="I322" s="48"/>
      <c r="J322" s="48"/>
      <c r="K322" s="48"/>
      <c r="L322" s="48"/>
      <c r="M322" s="48"/>
      <c r="N322" s="48"/>
      <c r="O322" s="48"/>
      <c r="P322" s="2"/>
      <c r="Q322" s="2"/>
      <c r="R322" s="2"/>
      <c r="S322" s="2"/>
      <c r="T322" s="2"/>
      <c r="U322" s="2"/>
      <c r="V322" s="2"/>
      <c r="W322" s="2"/>
      <c r="X322" s="2"/>
      <c r="Y322" s="2"/>
      <c r="Z322" s="2"/>
    </row>
    <row r="323" spans="1:26" ht="15.75" customHeight="1">
      <c r="A323" s="7"/>
      <c r="B323" s="130"/>
      <c r="C323" s="131"/>
      <c r="D323" s="145" t="e">
        <f>SUM(D326:D327)</f>
        <v>#DIV/0!</v>
      </c>
      <c r="E323" s="48"/>
      <c r="F323" s="48"/>
      <c r="G323" s="48"/>
      <c r="H323" s="48"/>
      <c r="I323" s="48"/>
      <c r="J323" s="48"/>
      <c r="K323" s="48"/>
      <c r="L323" s="48"/>
      <c r="M323" s="48"/>
      <c r="N323" s="48"/>
      <c r="O323" s="48"/>
      <c r="P323" s="2"/>
      <c r="Q323" s="2"/>
      <c r="R323" s="2"/>
      <c r="S323" s="2"/>
      <c r="T323" s="2"/>
      <c r="U323" s="2"/>
      <c r="V323" s="2"/>
      <c r="W323" s="2"/>
      <c r="X323" s="2"/>
      <c r="Y323" s="2"/>
      <c r="Z323" s="2"/>
    </row>
    <row r="324" spans="1:26" ht="15.75" customHeight="1">
      <c r="A324" s="146"/>
      <c r="B324" s="97" t="s">
        <v>610</v>
      </c>
      <c r="C324" s="175">
        <v>0.05</v>
      </c>
      <c r="D324" s="147" t="e">
        <f>(C332+C333)*C324</f>
        <v>#DIV/0!</v>
      </c>
      <c r="E324" s="48"/>
      <c r="F324" s="48"/>
      <c r="G324" s="48"/>
      <c r="H324" s="48"/>
      <c r="I324" s="48"/>
      <c r="J324" s="48"/>
      <c r="K324" s="48"/>
      <c r="L324" s="48"/>
      <c r="M324" s="48"/>
      <c r="N324" s="48"/>
      <c r="O324" s="48"/>
      <c r="P324" s="2"/>
      <c r="Q324" s="2"/>
      <c r="R324" s="2"/>
      <c r="S324" s="2"/>
      <c r="T324" s="2"/>
      <c r="U324" s="2"/>
      <c r="V324" s="2"/>
      <c r="W324" s="2"/>
      <c r="X324" s="2"/>
      <c r="Y324" s="2"/>
      <c r="Z324" s="2"/>
    </row>
    <row r="325" spans="1:26" ht="15.75" customHeight="1">
      <c r="A325" s="146"/>
      <c r="B325" s="96" t="s">
        <v>611</v>
      </c>
      <c r="C325" s="175">
        <v>1.3299999999999999E-2</v>
      </c>
      <c r="D325" s="147" t="e">
        <f>(C332+C333)*C325</f>
        <v>#DIV/0!</v>
      </c>
      <c r="E325" s="48"/>
      <c r="F325" s="48"/>
      <c r="G325" s="48"/>
      <c r="H325" s="48"/>
      <c r="I325" s="48"/>
      <c r="J325" s="48"/>
      <c r="K325" s="48"/>
      <c r="L325" s="48"/>
      <c r="M325" s="48"/>
      <c r="N325" s="48"/>
      <c r="O325" s="48"/>
      <c r="P325" s="2"/>
      <c r="Q325" s="2"/>
      <c r="R325" s="2"/>
      <c r="S325" s="2"/>
      <c r="T325" s="2"/>
      <c r="U325" s="2"/>
      <c r="V325" s="2"/>
      <c r="W325" s="2"/>
      <c r="X325" s="2"/>
      <c r="Y325" s="2"/>
      <c r="Z325" s="2"/>
    </row>
    <row r="326" spans="1:26" ht="15.75" customHeight="1">
      <c r="A326" s="205" t="s">
        <v>620</v>
      </c>
      <c r="B326" s="132" t="s">
        <v>621</v>
      </c>
      <c r="C326" s="133" t="s">
        <v>622</v>
      </c>
      <c r="D326" s="148" t="s">
        <v>623</v>
      </c>
      <c r="E326" s="48"/>
      <c r="F326" s="48"/>
      <c r="G326" s="48"/>
      <c r="H326" s="48"/>
      <c r="I326" s="48"/>
      <c r="J326" s="48"/>
      <c r="K326" s="48"/>
      <c r="L326" s="48"/>
      <c r="M326" s="48"/>
      <c r="N326" s="48"/>
      <c r="O326" s="48"/>
      <c r="P326" s="2"/>
      <c r="Q326" s="2"/>
      <c r="R326" s="2"/>
      <c r="S326" s="2"/>
      <c r="T326" s="2"/>
      <c r="U326" s="2"/>
      <c r="V326" s="2"/>
      <c r="W326" s="2"/>
      <c r="X326" s="2"/>
      <c r="Y326" s="2"/>
      <c r="Z326" s="2"/>
    </row>
    <row r="327" spans="1:26" ht="15.75" customHeight="1">
      <c r="A327" s="206"/>
      <c r="B327" s="134" t="e">
        <f>C332+C333</f>
        <v>#DIV/0!</v>
      </c>
      <c r="C327" s="176">
        <f>C257</f>
        <v>0.19470000000000001</v>
      </c>
      <c r="D327" s="127" t="e">
        <f>B327*C327/1</f>
        <v>#DIV/0!</v>
      </c>
      <c r="E327" s="48"/>
      <c r="F327" s="48"/>
      <c r="G327" s="48"/>
      <c r="H327" s="48"/>
      <c r="I327" s="48"/>
      <c r="J327" s="48"/>
      <c r="K327" s="48"/>
      <c r="L327" s="48"/>
      <c r="M327" s="48"/>
      <c r="N327" s="48"/>
      <c r="O327" s="48"/>
      <c r="P327" s="2"/>
      <c r="Q327" s="2"/>
      <c r="R327" s="2"/>
      <c r="S327" s="2"/>
      <c r="T327" s="2"/>
      <c r="U327" s="2"/>
      <c r="V327" s="2"/>
      <c r="W327" s="2"/>
      <c r="X327" s="2"/>
      <c r="Y327" s="2"/>
      <c r="Z327" s="2"/>
    </row>
    <row r="328" spans="1:26" ht="18" customHeight="1">
      <c r="A328" s="179" t="s">
        <v>89</v>
      </c>
      <c r="B328" s="183"/>
      <c r="C328" s="180"/>
      <c r="D328" s="24" t="e">
        <f>D327</f>
        <v>#DIV/0!</v>
      </c>
      <c r="E328" s="48"/>
      <c r="F328" s="48"/>
      <c r="G328" s="48"/>
      <c r="H328" s="48"/>
      <c r="I328" s="48"/>
      <c r="J328" s="48"/>
      <c r="K328" s="48"/>
      <c r="L328" s="48"/>
      <c r="M328" s="48"/>
      <c r="N328" s="48"/>
      <c r="O328" s="48"/>
      <c r="P328" s="2"/>
      <c r="Q328" s="2"/>
      <c r="R328" s="2"/>
      <c r="S328" s="2"/>
      <c r="T328" s="2"/>
      <c r="U328" s="2"/>
      <c r="V328" s="2"/>
      <c r="W328" s="2"/>
      <c r="X328" s="2"/>
      <c r="Y328" s="2"/>
      <c r="Z328" s="2"/>
    </row>
    <row r="329" spans="1:26" ht="15.75" customHeight="1">
      <c r="A329" s="48"/>
      <c r="B329" s="48"/>
      <c r="C329" s="48"/>
      <c r="D329" s="48"/>
      <c r="E329" s="48"/>
      <c r="F329" s="48"/>
      <c r="G329" s="48"/>
      <c r="H329" s="48"/>
      <c r="I329" s="48"/>
      <c r="J329" s="48"/>
      <c r="K329" s="48"/>
      <c r="L329" s="48"/>
      <c r="M329" s="48"/>
      <c r="N329" s="48"/>
      <c r="O329" s="48"/>
      <c r="P329" s="2"/>
      <c r="Q329" s="2"/>
      <c r="R329" s="2"/>
      <c r="S329" s="2"/>
      <c r="T329" s="2"/>
      <c r="U329" s="2"/>
      <c r="V329" s="2"/>
      <c r="W329" s="2"/>
      <c r="X329" s="2"/>
      <c r="Y329" s="2"/>
      <c r="Z329" s="2"/>
    </row>
    <row r="330" spans="1:26" ht="15.75" customHeight="1">
      <c r="A330" s="48"/>
      <c r="B330" s="48"/>
      <c r="C330" s="48"/>
      <c r="D330" s="48"/>
      <c r="E330" s="48"/>
      <c r="F330" s="48"/>
      <c r="G330" s="48"/>
      <c r="H330" s="48"/>
      <c r="I330" s="48"/>
      <c r="J330" s="48"/>
      <c r="K330" s="48"/>
      <c r="L330" s="48"/>
      <c r="M330" s="48"/>
      <c r="N330" s="48"/>
      <c r="O330" s="48"/>
      <c r="P330" s="2"/>
      <c r="Q330" s="2"/>
      <c r="R330" s="2"/>
      <c r="S330" s="2"/>
      <c r="T330" s="2"/>
      <c r="U330" s="2"/>
      <c r="V330" s="2"/>
      <c r="W330" s="2"/>
      <c r="X330" s="2"/>
      <c r="Y330" s="2"/>
      <c r="Z330" s="2"/>
    </row>
    <row r="331" spans="1:26" ht="15.75" customHeight="1">
      <c r="A331" s="194" t="s">
        <v>227</v>
      </c>
      <c r="B331" s="183"/>
      <c r="C331" s="180"/>
      <c r="D331" s="48"/>
      <c r="E331" s="48"/>
      <c r="F331" s="48"/>
      <c r="G331" s="48"/>
      <c r="H331" s="48"/>
      <c r="I331" s="48"/>
      <c r="J331" s="48"/>
      <c r="K331" s="48"/>
      <c r="L331" s="48"/>
      <c r="M331" s="48"/>
      <c r="N331" s="48"/>
      <c r="O331" s="48"/>
      <c r="P331" s="2"/>
      <c r="Q331" s="2"/>
      <c r="R331" s="2"/>
      <c r="S331" s="2"/>
      <c r="T331" s="2"/>
      <c r="U331" s="2"/>
      <c r="V331" s="2"/>
      <c r="W331" s="2"/>
      <c r="X331" s="2"/>
      <c r="Y331" s="2"/>
      <c r="Z331" s="2"/>
    </row>
    <row r="332" spans="1:26" ht="15.75" customHeight="1">
      <c r="A332" s="77" t="s">
        <v>8</v>
      </c>
      <c r="B332" s="78" t="s">
        <v>228</v>
      </c>
      <c r="C332" s="79">
        <f>C266</f>
        <v>0</v>
      </c>
      <c r="D332" s="48"/>
      <c r="E332" s="48"/>
      <c r="F332" s="48"/>
      <c r="G332" s="48"/>
      <c r="H332" s="48"/>
      <c r="I332" s="48"/>
      <c r="J332" s="48"/>
      <c r="K332" s="48"/>
      <c r="L332" s="48"/>
      <c r="M332" s="48"/>
      <c r="N332" s="48"/>
      <c r="O332" s="48"/>
      <c r="P332" s="2"/>
      <c r="Q332" s="2"/>
      <c r="R332" s="2"/>
      <c r="S332" s="2"/>
      <c r="T332" s="2"/>
      <c r="U332" s="2"/>
      <c r="V332" s="2"/>
      <c r="W332" s="2"/>
      <c r="X332" s="2"/>
      <c r="Y332" s="2"/>
      <c r="Z332" s="2"/>
    </row>
    <row r="333" spans="1:26" ht="15.75" customHeight="1">
      <c r="A333" s="77" t="s">
        <v>11</v>
      </c>
      <c r="B333" s="78" t="s">
        <v>229</v>
      </c>
      <c r="C333" s="79" t="e">
        <f>C310</f>
        <v>#DIV/0!</v>
      </c>
      <c r="D333" s="48"/>
      <c r="E333" s="48"/>
      <c r="F333" s="48"/>
      <c r="G333" s="48"/>
      <c r="H333" s="48"/>
      <c r="I333" s="48"/>
      <c r="J333" s="48"/>
      <c r="K333" s="48"/>
      <c r="L333" s="48"/>
      <c r="M333" s="48"/>
      <c r="N333" s="48"/>
      <c r="O333" s="48"/>
      <c r="P333" s="2"/>
      <c r="Q333" s="2"/>
      <c r="R333" s="2"/>
      <c r="S333" s="2"/>
      <c r="T333" s="2"/>
      <c r="U333" s="2"/>
      <c r="V333" s="2"/>
      <c r="W333" s="2"/>
      <c r="X333" s="2"/>
      <c r="Y333" s="2"/>
      <c r="Z333" s="2"/>
    </row>
    <row r="334" spans="1:26" ht="15.75" customHeight="1">
      <c r="A334" s="77" t="s">
        <v>13</v>
      </c>
      <c r="B334" s="78" t="s">
        <v>230</v>
      </c>
      <c r="C334" s="79" t="e">
        <f>D328</f>
        <v>#DIV/0!</v>
      </c>
      <c r="D334" s="48"/>
      <c r="E334" s="48"/>
      <c r="F334" s="48"/>
      <c r="G334" s="48"/>
      <c r="H334" s="48"/>
      <c r="I334" s="48"/>
      <c r="J334" s="48"/>
      <c r="K334" s="48"/>
      <c r="L334" s="48"/>
      <c r="M334" s="48"/>
      <c r="N334" s="48"/>
      <c r="O334" s="48"/>
      <c r="P334" s="2"/>
      <c r="Q334" s="2"/>
      <c r="R334" s="2"/>
      <c r="S334" s="2"/>
      <c r="T334" s="2"/>
      <c r="U334" s="2"/>
      <c r="V334" s="2"/>
      <c r="W334" s="2"/>
      <c r="X334" s="2"/>
      <c r="Y334" s="2"/>
      <c r="Z334" s="2"/>
    </row>
    <row r="335" spans="1:26" ht="15.75" customHeight="1">
      <c r="A335" s="77" t="s">
        <v>16</v>
      </c>
      <c r="B335" s="78" t="s">
        <v>231</v>
      </c>
      <c r="C335" s="79" t="e">
        <f>C332+C333+C334</f>
        <v>#DIV/0!</v>
      </c>
      <c r="D335" s="48"/>
      <c r="E335" s="48"/>
      <c r="F335" s="48"/>
      <c r="G335" s="48"/>
      <c r="H335" s="48"/>
      <c r="I335" s="48"/>
      <c r="J335" s="48"/>
      <c r="K335" s="48"/>
      <c r="L335" s="48"/>
      <c r="M335" s="48"/>
      <c r="N335" s="48"/>
      <c r="O335" s="48"/>
      <c r="P335" s="2"/>
      <c r="Q335" s="2"/>
      <c r="R335" s="2"/>
      <c r="S335" s="2"/>
      <c r="T335" s="2"/>
      <c r="U335" s="2"/>
      <c r="V335" s="2"/>
      <c r="W335" s="2"/>
      <c r="X335" s="2"/>
      <c r="Y335" s="2"/>
      <c r="Z335" s="2"/>
    </row>
    <row r="336" spans="1:26" ht="15.75" customHeight="1">
      <c r="A336" s="77" t="s">
        <v>54</v>
      </c>
      <c r="B336" s="78" t="s">
        <v>232</v>
      </c>
      <c r="C336" s="80">
        <f>E26</f>
        <v>27695.200000000001</v>
      </c>
      <c r="D336" s="48"/>
      <c r="E336" s="48"/>
      <c r="F336" s="48"/>
      <c r="G336" s="48"/>
      <c r="H336" s="48"/>
      <c r="I336" s="48"/>
      <c r="J336" s="48"/>
      <c r="K336" s="48"/>
      <c r="L336" s="48"/>
      <c r="M336" s="48"/>
      <c r="N336" s="48"/>
      <c r="O336" s="48"/>
      <c r="P336" s="2"/>
      <c r="Q336" s="2"/>
      <c r="R336" s="2"/>
      <c r="S336" s="2"/>
      <c r="T336" s="2"/>
      <c r="U336" s="2"/>
      <c r="V336" s="2"/>
      <c r="W336" s="2"/>
      <c r="X336" s="2"/>
      <c r="Y336" s="2"/>
      <c r="Z336" s="2"/>
    </row>
    <row r="337" spans="1:26" ht="15.75" customHeight="1">
      <c r="A337" s="77" t="s">
        <v>56</v>
      </c>
      <c r="B337" s="78" t="s">
        <v>233</v>
      </c>
      <c r="C337" s="81" t="e">
        <f>C335/C336</f>
        <v>#DIV/0!</v>
      </c>
      <c r="D337" s="48"/>
      <c r="E337" s="48"/>
      <c r="F337" s="48"/>
      <c r="G337" s="48"/>
      <c r="H337" s="48"/>
      <c r="I337" s="48"/>
      <c r="J337" s="48"/>
      <c r="K337" s="48"/>
      <c r="L337" s="48"/>
      <c r="M337" s="48"/>
      <c r="N337" s="48"/>
      <c r="O337" s="48"/>
      <c r="P337" s="2"/>
      <c r="Q337" s="2"/>
      <c r="R337" s="2"/>
      <c r="S337" s="2"/>
      <c r="T337" s="2"/>
      <c r="U337" s="2"/>
      <c r="V337" s="2"/>
      <c r="W337" s="2"/>
      <c r="X337" s="2"/>
      <c r="Y337" s="2"/>
      <c r="Z337" s="2"/>
    </row>
    <row r="338" spans="1:26" ht="15.75" customHeight="1">
      <c r="A338" s="48"/>
      <c r="B338" s="48"/>
      <c r="C338" s="48"/>
      <c r="D338" s="48"/>
      <c r="E338" s="48"/>
      <c r="F338" s="48"/>
      <c r="G338" s="48"/>
      <c r="H338" s="48"/>
      <c r="I338" s="48"/>
      <c r="J338" s="48"/>
      <c r="K338" s="48"/>
      <c r="L338" s="48"/>
      <c r="M338" s="48"/>
      <c r="N338" s="48"/>
      <c r="O338" s="48"/>
      <c r="P338" s="2"/>
      <c r="Q338" s="2"/>
      <c r="R338" s="2"/>
      <c r="S338" s="2"/>
      <c r="T338" s="2"/>
      <c r="U338" s="2"/>
      <c r="V338" s="2"/>
      <c r="W338" s="2"/>
      <c r="X338" s="2"/>
      <c r="Y338" s="2"/>
      <c r="Z338" s="2"/>
    </row>
    <row r="339" spans="1:26" ht="15.75" customHeight="1">
      <c r="A339" s="82" t="s">
        <v>234</v>
      </c>
      <c r="B339" s="83"/>
      <c r="C339" s="72"/>
      <c r="D339" s="72"/>
      <c r="E339" s="72"/>
      <c r="F339" s="72"/>
      <c r="G339" s="72"/>
      <c r="H339" s="72"/>
      <c r="I339" s="72"/>
      <c r="J339" s="48"/>
      <c r="K339" s="48"/>
      <c r="L339" s="48"/>
      <c r="M339" s="48"/>
      <c r="N339" s="48"/>
      <c r="O339" s="48"/>
      <c r="P339" s="2"/>
      <c r="Q339" s="2"/>
      <c r="R339" s="2"/>
      <c r="S339" s="2"/>
      <c r="T339" s="2"/>
      <c r="U339" s="2"/>
      <c r="V339" s="2"/>
      <c r="W339" s="2"/>
      <c r="X339" s="2"/>
      <c r="Y339" s="2"/>
      <c r="Z339" s="2"/>
    </row>
    <row r="340" spans="1:26" ht="15.75" customHeight="1">
      <c r="A340" s="84"/>
      <c r="B340" s="84"/>
      <c r="C340" s="72"/>
      <c r="D340" s="72"/>
      <c r="E340" s="48"/>
      <c r="F340" s="48"/>
      <c r="G340" s="48"/>
      <c r="H340" s="48"/>
      <c r="I340" s="48"/>
      <c r="J340" s="48"/>
      <c r="K340" s="48"/>
      <c r="L340" s="48"/>
      <c r="M340" s="48"/>
      <c r="N340" s="48"/>
      <c r="O340" s="48"/>
      <c r="P340" s="2"/>
      <c r="Q340" s="2"/>
      <c r="R340" s="2"/>
      <c r="S340" s="2"/>
      <c r="T340" s="2"/>
      <c r="U340" s="2"/>
      <c r="V340" s="2"/>
      <c r="W340" s="2"/>
      <c r="X340" s="2"/>
      <c r="Y340" s="2"/>
      <c r="Z340" s="2"/>
    </row>
    <row r="341" spans="1:26" ht="15.75" customHeight="1">
      <c r="A341" s="72"/>
      <c r="B341" s="72"/>
      <c r="C341" s="72"/>
      <c r="D341" s="72"/>
      <c r="E341" s="72"/>
      <c r="F341" s="48"/>
      <c r="G341" s="48"/>
      <c r="H341" s="48"/>
      <c r="I341" s="48"/>
      <c r="J341" s="48"/>
      <c r="K341" s="48"/>
      <c r="L341" s="48"/>
      <c r="M341" s="48"/>
      <c r="N341" s="48"/>
      <c r="O341" s="48"/>
      <c r="P341" s="2"/>
      <c r="Q341" s="2"/>
      <c r="R341" s="2"/>
      <c r="S341" s="2"/>
      <c r="T341" s="2"/>
      <c r="U341" s="2"/>
      <c r="V341" s="2"/>
      <c r="W341" s="2"/>
      <c r="X341" s="2"/>
      <c r="Y341" s="2"/>
      <c r="Z341" s="2"/>
    </row>
    <row r="342" spans="1:26" ht="15.75" customHeight="1">
      <c r="A342" s="199" t="s">
        <v>235</v>
      </c>
      <c r="B342" s="200"/>
      <c r="C342" s="72"/>
      <c r="D342" s="72"/>
      <c r="E342" s="72"/>
      <c r="F342" s="48"/>
      <c r="G342" s="48"/>
      <c r="H342" s="48"/>
      <c r="I342" s="48"/>
      <c r="J342" s="48"/>
      <c r="K342" s="48"/>
      <c r="L342" s="48"/>
      <c r="M342" s="48"/>
      <c r="N342" s="48"/>
      <c r="O342" s="48"/>
      <c r="P342" s="2"/>
      <c r="Q342" s="2"/>
      <c r="R342" s="2"/>
      <c r="S342" s="2"/>
      <c r="T342" s="2"/>
      <c r="U342" s="2"/>
      <c r="V342" s="2"/>
      <c r="W342" s="2"/>
      <c r="X342" s="2"/>
      <c r="Y342" s="2"/>
      <c r="Z342" s="2"/>
    </row>
    <row r="343" spans="1:26" ht="15.75" customHeight="1">
      <c r="A343" s="48"/>
      <c r="B343" s="48"/>
      <c r="C343" s="48"/>
      <c r="D343" s="48"/>
      <c r="E343" s="48"/>
      <c r="F343" s="48"/>
      <c r="G343" s="48"/>
      <c r="H343" s="48"/>
      <c r="I343" s="48"/>
      <c r="J343" s="48"/>
      <c r="K343" s="48"/>
      <c r="L343" s="48"/>
      <c r="M343" s="48"/>
      <c r="N343" s="48"/>
      <c r="O343" s="48"/>
      <c r="P343" s="2"/>
      <c r="Q343" s="2"/>
      <c r="R343" s="2"/>
      <c r="S343" s="2"/>
      <c r="T343" s="2"/>
      <c r="U343" s="2"/>
      <c r="V343" s="2"/>
      <c r="W343" s="2"/>
      <c r="X343" s="2"/>
      <c r="Y343" s="2"/>
      <c r="Z343" s="2"/>
    </row>
    <row r="344" spans="1:26" ht="15.75" customHeight="1">
      <c r="A344" s="199" t="s">
        <v>235</v>
      </c>
      <c r="B344" s="200"/>
      <c r="C344" s="72"/>
      <c r="D344" s="72"/>
      <c r="E344" s="72"/>
      <c r="F344" s="48"/>
      <c r="G344" s="48"/>
      <c r="H344" s="48"/>
      <c r="I344" s="48"/>
      <c r="J344" s="48"/>
      <c r="K344" s="48"/>
      <c r="L344" s="48"/>
      <c r="M344" s="48"/>
      <c r="N344" s="48"/>
      <c r="O344" s="48"/>
      <c r="P344" s="2"/>
      <c r="Q344" s="2"/>
      <c r="R344" s="2"/>
      <c r="S344" s="2"/>
      <c r="T344" s="2"/>
      <c r="U344" s="2"/>
      <c r="V344" s="2"/>
      <c r="W344" s="2"/>
      <c r="X344" s="2"/>
      <c r="Y344" s="2"/>
      <c r="Z344" s="2"/>
    </row>
    <row r="345" spans="1:26" ht="15.75" customHeight="1">
      <c r="A345" s="48"/>
      <c r="B345" s="48"/>
      <c r="C345" s="48"/>
      <c r="D345" s="48"/>
      <c r="E345" s="48"/>
      <c r="F345" s="48"/>
      <c r="G345" s="48"/>
      <c r="H345" s="48"/>
      <c r="I345" s="48"/>
      <c r="J345" s="48"/>
      <c r="K345" s="48"/>
      <c r="L345" s="48"/>
      <c r="M345" s="48"/>
      <c r="N345" s="48"/>
      <c r="O345" s="48"/>
      <c r="P345" s="2"/>
      <c r="Q345" s="2"/>
      <c r="R345" s="2"/>
      <c r="S345" s="2"/>
      <c r="T345" s="2"/>
      <c r="U345" s="2"/>
      <c r="V345" s="2"/>
      <c r="W345" s="2"/>
      <c r="X345" s="2"/>
      <c r="Y345" s="2"/>
      <c r="Z345" s="2"/>
    </row>
    <row r="346" spans="1:26" ht="15.75" customHeight="1">
      <c r="A346" s="48"/>
      <c r="B346" s="48"/>
      <c r="C346" s="48"/>
      <c r="D346" s="48"/>
      <c r="E346" s="48"/>
      <c r="F346" s="48"/>
      <c r="G346" s="48"/>
      <c r="H346" s="48"/>
      <c r="I346" s="48"/>
      <c r="J346" s="48"/>
      <c r="K346" s="48"/>
      <c r="L346" s="48"/>
      <c r="M346" s="48"/>
      <c r="N346" s="48"/>
      <c r="O346" s="48"/>
      <c r="P346" s="2"/>
      <c r="Q346" s="2"/>
      <c r="R346" s="2"/>
      <c r="S346" s="2"/>
      <c r="T346" s="2"/>
      <c r="U346" s="2"/>
      <c r="V346" s="2"/>
      <c r="W346" s="2"/>
      <c r="X346" s="2"/>
      <c r="Y346" s="2"/>
      <c r="Z346" s="2"/>
    </row>
    <row r="347" spans="1:26" ht="15.75" customHeight="1">
      <c r="A347" s="48"/>
      <c r="B347" s="48"/>
      <c r="C347" s="48"/>
      <c r="D347" s="48"/>
      <c r="E347" s="48"/>
      <c r="F347" s="48"/>
      <c r="G347" s="48"/>
      <c r="H347" s="48"/>
      <c r="I347" s="48"/>
      <c r="J347" s="48"/>
      <c r="K347" s="48"/>
      <c r="L347" s="48"/>
      <c r="M347" s="48"/>
      <c r="N347" s="48"/>
      <c r="O347" s="48"/>
      <c r="P347" s="2"/>
      <c r="Q347" s="2"/>
      <c r="R347" s="2"/>
      <c r="S347" s="2"/>
      <c r="T347" s="2"/>
      <c r="U347" s="2"/>
      <c r="V347" s="2"/>
      <c r="W347" s="2"/>
      <c r="X347" s="2"/>
      <c r="Y347" s="2"/>
      <c r="Z347" s="2"/>
    </row>
    <row r="348" spans="1:26" ht="15.75" customHeight="1">
      <c r="A348" s="48"/>
      <c r="B348" s="48"/>
      <c r="C348" s="48"/>
      <c r="D348" s="48"/>
      <c r="E348" s="48"/>
      <c r="F348" s="48"/>
      <c r="G348" s="48"/>
      <c r="H348" s="48"/>
      <c r="I348" s="48"/>
      <c r="J348" s="48"/>
      <c r="K348" s="48"/>
      <c r="L348" s="48"/>
      <c r="M348" s="48"/>
      <c r="N348" s="48"/>
      <c r="O348" s="48"/>
      <c r="P348" s="2"/>
      <c r="Q348" s="2"/>
      <c r="R348" s="2"/>
      <c r="S348" s="2"/>
      <c r="T348" s="2"/>
      <c r="U348" s="2"/>
      <c r="V348" s="2"/>
      <c r="W348" s="2"/>
      <c r="X348" s="2"/>
      <c r="Y348" s="2"/>
      <c r="Z348" s="2"/>
    </row>
    <row r="349" spans="1:26" ht="15.75" customHeight="1">
      <c r="A349" s="48"/>
      <c r="B349" s="48"/>
      <c r="C349" s="48"/>
      <c r="D349" s="48"/>
      <c r="E349" s="48"/>
      <c r="F349" s="48"/>
      <c r="G349" s="48"/>
      <c r="H349" s="48"/>
      <c r="I349" s="48"/>
      <c r="J349" s="48"/>
      <c r="K349" s="48"/>
      <c r="L349" s="48"/>
      <c r="M349" s="48"/>
      <c r="N349" s="48"/>
      <c r="O349" s="48"/>
      <c r="P349" s="2"/>
      <c r="Q349" s="2"/>
      <c r="R349" s="2"/>
      <c r="S349" s="2"/>
      <c r="T349" s="2"/>
      <c r="U349" s="2"/>
      <c r="V349" s="2"/>
      <c r="W349" s="2"/>
      <c r="X349" s="2"/>
      <c r="Y349" s="2"/>
      <c r="Z349" s="2"/>
    </row>
    <row r="350" spans="1:26" ht="15.75" customHeight="1">
      <c r="A350" s="48"/>
      <c r="B350" s="48"/>
      <c r="C350" s="48"/>
      <c r="D350" s="48"/>
      <c r="E350" s="48"/>
      <c r="F350" s="48"/>
      <c r="G350" s="48"/>
      <c r="H350" s="48"/>
      <c r="I350" s="48"/>
      <c r="J350" s="48"/>
      <c r="K350" s="48"/>
      <c r="L350" s="48"/>
      <c r="M350" s="48"/>
      <c r="N350" s="48"/>
      <c r="O350" s="48"/>
      <c r="P350" s="2"/>
      <c r="Q350" s="2"/>
      <c r="R350" s="2"/>
      <c r="S350" s="2"/>
      <c r="T350" s="2"/>
      <c r="U350" s="2"/>
      <c r="V350" s="2"/>
      <c r="W350" s="2"/>
      <c r="X350" s="2"/>
      <c r="Y350" s="2"/>
      <c r="Z350" s="2"/>
    </row>
    <row r="351" spans="1:26" ht="15.75" customHeight="1">
      <c r="A351" s="48"/>
      <c r="B351" s="48"/>
      <c r="C351" s="48"/>
      <c r="D351" s="48"/>
      <c r="E351" s="48"/>
      <c r="F351" s="48"/>
      <c r="G351" s="48"/>
      <c r="H351" s="48"/>
      <c r="I351" s="48"/>
      <c r="J351" s="48"/>
      <c r="K351" s="48"/>
      <c r="L351" s="48"/>
      <c r="M351" s="48"/>
      <c r="N351" s="48"/>
      <c r="O351" s="48"/>
      <c r="P351" s="2"/>
      <c r="Q351" s="2"/>
      <c r="R351" s="2"/>
      <c r="S351" s="2"/>
      <c r="T351" s="2"/>
      <c r="U351" s="2"/>
      <c r="V351" s="2"/>
      <c r="W351" s="2"/>
      <c r="X351" s="2"/>
      <c r="Y351" s="2"/>
      <c r="Z351" s="2"/>
    </row>
    <row r="352" spans="1:26" ht="15.75" customHeight="1">
      <c r="A352" s="48"/>
      <c r="B352" s="48"/>
      <c r="C352" s="48"/>
      <c r="D352" s="48"/>
      <c r="E352" s="48"/>
      <c r="F352" s="48"/>
      <c r="G352" s="48"/>
      <c r="H352" s="48"/>
      <c r="I352" s="48"/>
      <c r="J352" s="48"/>
      <c r="K352" s="48"/>
      <c r="L352" s="48"/>
      <c r="M352" s="48"/>
      <c r="N352" s="48"/>
      <c r="O352" s="48"/>
      <c r="P352" s="2"/>
      <c r="Q352" s="2"/>
      <c r="R352" s="2"/>
      <c r="S352" s="2"/>
      <c r="T352" s="2"/>
      <c r="U352" s="2"/>
      <c r="V352" s="2"/>
      <c r="W352" s="2"/>
      <c r="X352" s="2"/>
      <c r="Y352" s="2"/>
      <c r="Z352" s="2"/>
    </row>
    <row r="353" spans="1:26" ht="15.75" customHeight="1">
      <c r="A353" s="48"/>
      <c r="B353" s="48"/>
      <c r="C353" s="48"/>
      <c r="D353" s="48"/>
      <c r="E353" s="48"/>
      <c r="F353" s="48"/>
      <c r="G353" s="48"/>
      <c r="H353" s="48"/>
      <c r="I353" s="48"/>
      <c r="J353" s="48"/>
      <c r="K353" s="48"/>
      <c r="L353" s="48"/>
      <c r="M353" s="48"/>
      <c r="N353" s="48"/>
      <c r="O353" s="48"/>
      <c r="P353" s="2"/>
      <c r="Q353" s="2"/>
      <c r="R353" s="2"/>
      <c r="S353" s="2"/>
      <c r="T353" s="2"/>
      <c r="U353" s="2"/>
      <c r="V353" s="2"/>
      <c r="W353" s="2"/>
      <c r="X353" s="2"/>
      <c r="Y353" s="2"/>
      <c r="Z353" s="2"/>
    </row>
    <row r="354" spans="1:26" ht="15.75" customHeight="1">
      <c r="A354" s="48"/>
      <c r="B354" s="48"/>
      <c r="C354" s="48"/>
      <c r="D354" s="48"/>
      <c r="E354" s="48"/>
      <c r="F354" s="48"/>
      <c r="G354" s="48"/>
      <c r="H354" s="48"/>
      <c r="I354" s="48"/>
      <c r="J354" s="48"/>
      <c r="K354" s="48"/>
      <c r="L354" s="48"/>
      <c r="M354" s="48"/>
      <c r="N354" s="48"/>
      <c r="O354" s="48"/>
      <c r="P354" s="2"/>
      <c r="Q354" s="2"/>
      <c r="R354" s="2"/>
      <c r="S354" s="2"/>
      <c r="T354" s="2"/>
      <c r="U354" s="2"/>
      <c r="V354" s="2"/>
      <c r="W354" s="2"/>
      <c r="X354" s="2"/>
      <c r="Y354" s="2"/>
      <c r="Z354" s="2"/>
    </row>
    <row r="355" spans="1:26" ht="15.75" customHeight="1">
      <c r="A355" s="48"/>
      <c r="B355" s="48"/>
      <c r="C355" s="48"/>
      <c r="D355" s="48"/>
      <c r="E355" s="48"/>
      <c r="F355" s="48"/>
      <c r="G355" s="48"/>
      <c r="H355" s="48"/>
      <c r="I355" s="48"/>
      <c r="J355" s="48"/>
      <c r="K355" s="48"/>
      <c r="L355" s="48"/>
      <c r="M355" s="48"/>
      <c r="N355" s="48"/>
      <c r="O355" s="48"/>
      <c r="P355" s="2"/>
      <c r="Q355" s="2"/>
      <c r="R355" s="2"/>
      <c r="S355" s="2"/>
      <c r="T355" s="2"/>
      <c r="U355" s="2"/>
      <c r="V355" s="2"/>
      <c r="W355" s="2"/>
      <c r="X355" s="2"/>
      <c r="Y355" s="2"/>
      <c r="Z355" s="2"/>
    </row>
    <row r="356" spans="1:26" ht="15.75" customHeight="1">
      <c r="A356" s="48"/>
      <c r="B356" s="48"/>
      <c r="C356" s="48"/>
      <c r="D356" s="48"/>
      <c r="E356" s="48"/>
      <c r="F356" s="48"/>
      <c r="G356" s="48"/>
      <c r="H356" s="48"/>
      <c r="I356" s="48"/>
      <c r="J356" s="48"/>
      <c r="K356" s="48"/>
      <c r="L356" s="48"/>
      <c r="M356" s="48"/>
      <c r="N356" s="48"/>
      <c r="O356" s="48"/>
      <c r="P356" s="2"/>
      <c r="Q356" s="2"/>
      <c r="R356" s="2"/>
      <c r="S356" s="2"/>
      <c r="T356" s="2"/>
      <c r="U356" s="2"/>
      <c r="V356" s="2"/>
      <c r="W356" s="2"/>
      <c r="X356" s="2"/>
      <c r="Y356" s="2"/>
      <c r="Z356" s="2"/>
    </row>
    <row r="357" spans="1:26" ht="15.75" customHeight="1">
      <c r="A357" s="48"/>
      <c r="B357" s="48"/>
      <c r="C357" s="48"/>
      <c r="D357" s="48"/>
      <c r="E357" s="48"/>
      <c r="F357" s="48"/>
      <c r="G357" s="48"/>
      <c r="H357" s="48"/>
      <c r="I357" s="48"/>
      <c r="J357" s="48"/>
      <c r="K357" s="48"/>
      <c r="L357" s="48"/>
      <c r="M357" s="48"/>
      <c r="N357" s="48"/>
      <c r="O357" s="48"/>
      <c r="P357" s="2"/>
      <c r="Q357" s="2"/>
      <c r="R357" s="2"/>
      <c r="S357" s="2"/>
      <c r="T357" s="2"/>
      <c r="U357" s="2"/>
      <c r="V357" s="2"/>
      <c r="W357" s="2"/>
      <c r="X357" s="2"/>
      <c r="Y357" s="2"/>
      <c r="Z357" s="2"/>
    </row>
    <row r="358" spans="1:26" ht="15.75" customHeight="1">
      <c r="A358" s="48"/>
      <c r="B358" s="48"/>
      <c r="C358" s="48"/>
      <c r="D358" s="48"/>
      <c r="E358" s="48"/>
      <c r="F358" s="48"/>
      <c r="G358" s="48"/>
      <c r="H358" s="48"/>
      <c r="I358" s="48"/>
      <c r="J358" s="48"/>
      <c r="K358" s="48"/>
      <c r="L358" s="48"/>
      <c r="M358" s="48"/>
      <c r="N358" s="48"/>
      <c r="O358" s="48"/>
      <c r="P358" s="2"/>
      <c r="Q358" s="2"/>
      <c r="R358" s="2"/>
      <c r="S358" s="2"/>
      <c r="T358" s="2"/>
      <c r="U358" s="2"/>
      <c r="V358" s="2"/>
      <c r="W358" s="2"/>
      <c r="X358" s="2"/>
      <c r="Y358" s="2"/>
      <c r="Z358" s="2"/>
    </row>
    <row r="359" spans="1:26" ht="15.75" customHeight="1">
      <c r="A359" s="48"/>
      <c r="B359" s="48"/>
      <c r="C359" s="48"/>
      <c r="D359" s="48"/>
      <c r="E359" s="48"/>
      <c r="F359" s="48"/>
      <c r="G359" s="48"/>
      <c r="H359" s="48"/>
      <c r="I359" s="48"/>
      <c r="J359" s="48"/>
      <c r="K359" s="48"/>
      <c r="L359" s="48"/>
      <c r="M359" s="48"/>
      <c r="N359" s="48"/>
      <c r="O359" s="48"/>
      <c r="P359" s="2"/>
      <c r="Q359" s="2"/>
      <c r="R359" s="2"/>
      <c r="S359" s="2"/>
      <c r="T359" s="2"/>
      <c r="U359" s="2"/>
      <c r="V359" s="2"/>
      <c r="W359" s="2"/>
      <c r="X359" s="2"/>
      <c r="Y359" s="2"/>
      <c r="Z359" s="2"/>
    </row>
    <row r="360" spans="1:26" ht="15.75" customHeight="1">
      <c r="A360" s="48"/>
      <c r="B360" s="48"/>
      <c r="C360" s="48"/>
      <c r="D360" s="48"/>
      <c r="E360" s="48"/>
      <c r="F360" s="48"/>
      <c r="G360" s="48"/>
      <c r="H360" s="48"/>
      <c r="I360" s="48"/>
      <c r="J360" s="48"/>
      <c r="K360" s="48"/>
      <c r="L360" s="48"/>
      <c r="M360" s="48"/>
      <c r="N360" s="48"/>
      <c r="O360" s="48"/>
      <c r="P360" s="2"/>
      <c r="Q360" s="2"/>
      <c r="R360" s="2"/>
      <c r="S360" s="2"/>
      <c r="T360" s="2"/>
      <c r="U360" s="2"/>
      <c r="V360" s="2"/>
      <c r="W360" s="2"/>
      <c r="X360" s="2"/>
      <c r="Y360" s="2"/>
      <c r="Z360" s="2"/>
    </row>
    <row r="361" spans="1:26" ht="15.75" customHeight="1">
      <c r="A361" s="48"/>
      <c r="B361" s="48"/>
      <c r="C361" s="48"/>
      <c r="D361" s="48"/>
      <c r="E361" s="48"/>
      <c r="F361" s="48"/>
      <c r="G361" s="48"/>
      <c r="H361" s="48"/>
      <c r="I361" s="48"/>
      <c r="J361" s="48"/>
      <c r="K361" s="48"/>
      <c r="L361" s="48"/>
      <c r="M361" s="48"/>
      <c r="N361" s="48"/>
      <c r="O361" s="48"/>
      <c r="P361" s="2"/>
      <c r="Q361" s="2"/>
      <c r="R361" s="2"/>
      <c r="S361" s="2"/>
      <c r="T361" s="2"/>
      <c r="U361" s="2"/>
      <c r="V361" s="2"/>
      <c r="W361" s="2"/>
      <c r="X361" s="2"/>
      <c r="Y361" s="2"/>
      <c r="Z361" s="2"/>
    </row>
    <row r="362" spans="1:26" ht="15.75" customHeight="1">
      <c r="A362" s="48"/>
      <c r="B362" s="48"/>
      <c r="C362" s="48"/>
      <c r="D362" s="48"/>
      <c r="E362" s="48"/>
      <c r="F362" s="48"/>
      <c r="G362" s="48"/>
      <c r="H362" s="48"/>
      <c r="I362" s="48"/>
      <c r="J362" s="48"/>
      <c r="K362" s="48"/>
      <c r="L362" s="48"/>
      <c r="M362" s="48"/>
      <c r="N362" s="48"/>
      <c r="O362" s="48"/>
      <c r="P362" s="2"/>
      <c r="Q362" s="2"/>
      <c r="R362" s="2"/>
      <c r="S362" s="2"/>
      <c r="T362" s="2"/>
      <c r="U362" s="2"/>
      <c r="V362" s="2"/>
      <c r="W362" s="2"/>
      <c r="X362" s="2"/>
      <c r="Y362" s="2"/>
      <c r="Z362" s="2"/>
    </row>
    <row r="363" spans="1:26" ht="15.75" customHeight="1">
      <c r="A363" s="48"/>
      <c r="B363" s="48"/>
      <c r="C363" s="48"/>
      <c r="D363" s="48"/>
      <c r="E363" s="48"/>
      <c r="F363" s="48"/>
      <c r="G363" s="48"/>
      <c r="H363" s="48"/>
      <c r="I363" s="48"/>
      <c r="J363" s="48"/>
      <c r="K363" s="48"/>
      <c r="L363" s="48"/>
      <c r="M363" s="48"/>
      <c r="N363" s="48"/>
      <c r="O363" s="48"/>
      <c r="P363" s="2"/>
      <c r="Q363" s="2"/>
      <c r="R363" s="2"/>
      <c r="S363" s="2"/>
      <c r="T363" s="2"/>
      <c r="U363" s="2"/>
      <c r="V363" s="2"/>
      <c r="W363" s="2"/>
      <c r="X363" s="2"/>
      <c r="Y363" s="2"/>
      <c r="Z363" s="2"/>
    </row>
    <row r="364" spans="1:26" ht="15.75" customHeight="1">
      <c r="A364" s="48"/>
      <c r="B364" s="48"/>
      <c r="C364" s="48"/>
      <c r="D364" s="48"/>
      <c r="E364" s="48"/>
      <c r="F364" s="48"/>
      <c r="G364" s="48"/>
      <c r="H364" s="48"/>
      <c r="I364" s="48"/>
      <c r="J364" s="48"/>
      <c r="K364" s="48"/>
      <c r="L364" s="48"/>
      <c r="M364" s="48"/>
      <c r="N364" s="48"/>
      <c r="O364" s="48"/>
      <c r="P364" s="2"/>
      <c r="Q364" s="2"/>
      <c r="R364" s="2"/>
      <c r="S364" s="2"/>
      <c r="T364" s="2"/>
      <c r="U364" s="2"/>
      <c r="V364" s="2"/>
      <c r="W364" s="2"/>
      <c r="X364" s="2"/>
      <c r="Y364" s="2"/>
      <c r="Z364" s="2"/>
    </row>
    <row r="365" spans="1:26" ht="15.75" customHeight="1">
      <c r="A365" s="48"/>
      <c r="B365" s="48"/>
      <c r="C365" s="48"/>
      <c r="D365" s="48"/>
      <c r="E365" s="48"/>
      <c r="F365" s="48"/>
      <c r="G365" s="48"/>
      <c r="H365" s="48"/>
      <c r="I365" s="48"/>
      <c r="J365" s="48"/>
      <c r="K365" s="48"/>
      <c r="L365" s="48"/>
      <c r="M365" s="48"/>
      <c r="N365" s="48"/>
      <c r="O365" s="48"/>
      <c r="P365" s="2"/>
      <c r="Q365" s="2"/>
      <c r="R365" s="2"/>
      <c r="S365" s="2"/>
      <c r="T365" s="2"/>
      <c r="U365" s="2"/>
      <c r="V365" s="2"/>
      <c r="W365" s="2"/>
      <c r="X365" s="2"/>
      <c r="Y365" s="2"/>
      <c r="Z365" s="2"/>
    </row>
    <row r="366" spans="1:26" ht="15.75" customHeight="1">
      <c r="A366" s="48"/>
      <c r="B366" s="48"/>
      <c r="C366" s="48"/>
      <c r="D366" s="48"/>
      <c r="E366" s="48"/>
      <c r="F366" s="48"/>
      <c r="G366" s="48"/>
      <c r="H366" s="48"/>
      <c r="I366" s="48"/>
      <c r="J366" s="48"/>
      <c r="K366" s="48"/>
      <c r="L366" s="48"/>
      <c r="M366" s="48"/>
      <c r="N366" s="48"/>
      <c r="O366" s="48"/>
      <c r="P366" s="2"/>
      <c r="Q366" s="2"/>
      <c r="R366" s="2"/>
      <c r="S366" s="2"/>
      <c r="T366" s="2"/>
      <c r="U366" s="2"/>
      <c r="V366" s="2"/>
      <c r="W366" s="2"/>
      <c r="X366" s="2"/>
      <c r="Y366" s="2"/>
      <c r="Z366" s="2"/>
    </row>
    <row r="367" spans="1:26"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sheetProtection algorithmName="SHA-512" hashValue="7R8juDFWPo9Gfd+n4G35S80v9DiD4qJBt9Atg6s7T9Cz1vYwZ98FxIofYn+95NaNlqtol4cJ/m/ESrkMDJSc1g==" saltValue="amyXbT9r0s5OCrranM7W5A==" spinCount="100000" sheet="1" objects="1" scenarios="1" formatCells="0" formatColumns="0" formatRows="0" sort="0" autoFilter="0" pivotTables="0"/>
  <mergeCells count="126">
    <mergeCell ref="F290:H290"/>
    <mergeCell ref="A304:D304"/>
    <mergeCell ref="A305:B305"/>
    <mergeCell ref="C305:D305"/>
    <mergeCell ref="C306:D306"/>
    <mergeCell ref="A310:B310"/>
    <mergeCell ref="A313:D313"/>
    <mergeCell ref="A328:C328"/>
    <mergeCell ref="A331:C331"/>
    <mergeCell ref="A326:A327"/>
    <mergeCell ref="F247:H247"/>
    <mergeCell ref="B248:C248"/>
    <mergeCell ref="B256:C256"/>
    <mergeCell ref="A257:B257"/>
    <mergeCell ref="A261:D261"/>
    <mergeCell ref="C262:D262"/>
    <mergeCell ref="C263:D263"/>
    <mergeCell ref="C264:D264"/>
    <mergeCell ref="A265:B265"/>
    <mergeCell ref="C265:D265"/>
    <mergeCell ref="A75:B75"/>
    <mergeCell ref="A86:B86"/>
    <mergeCell ref="A88:D88"/>
    <mergeCell ref="C266:D266"/>
    <mergeCell ref="A266:B266"/>
    <mergeCell ref="A271:D271"/>
    <mergeCell ref="C272:D272"/>
    <mergeCell ref="A42:C42"/>
    <mergeCell ref="A52:B52"/>
    <mergeCell ref="A54:C54"/>
    <mergeCell ref="A64:B64"/>
    <mergeCell ref="A66:C66"/>
    <mergeCell ref="A77:C77"/>
    <mergeCell ref="C217:D217"/>
    <mergeCell ref="C218:D218"/>
    <mergeCell ref="C219:D219"/>
    <mergeCell ref="A212:B212"/>
    <mergeCell ref="C212:D212"/>
    <mergeCell ref="A215:D215"/>
    <mergeCell ref="A216:B216"/>
    <mergeCell ref="C216:D216"/>
    <mergeCell ref="A150:B150"/>
    <mergeCell ref="A152:D152"/>
    <mergeCell ref="A162:D162"/>
    <mergeCell ref="A33:E33"/>
    <mergeCell ref="A34:D34"/>
    <mergeCell ref="A35:D35"/>
    <mergeCell ref="A36:D36"/>
    <mergeCell ref="A37:D37"/>
    <mergeCell ref="A38:D38"/>
    <mergeCell ref="A39:D39"/>
    <mergeCell ref="A40:E40"/>
    <mergeCell ref="A41:C41"/>
    <mergeCell ref="A22:D22"/>
    <mergeCell ref="A23:D23"/>
    <mergeCell ref="A24:D24"/>
    <mergeCell ref="A25:D25"/>
    <mergeCell ref="A26:D26"/>
    <mergeCell ref="A28:C28"/>
    <mergeCell ref="A29:C29"/>
    <mergeCell ref="A30:C30"/>
    <mergeCell ref="A31:C31"/>
    <mergeCell ref="B14:C14"/>
    <mergeCell ref="D14:E14"/>
    <mergeCell ref="B15:C15"/>
    <mergeCell ref="D15:E15"/>
    <mergeCell ref="D16:E16"/>
    <mergeCell ref="B16:C16"/>
    <mergeCell ref="B17:C17"/>
    <mergeCell ref="D17:E17"/>
    <mergeCell ref="A19:E19"/>
    <mergeCell ref="A2:E2"/>
    <mergeCell ref="A3:E3"/>
    <mergeCell ref="A5:E5"/>
    <mergeCell ref="A6:B6"/>
    <mergeCell ref="C6:E6"/>
    <mergeCell ref="A7:E8"/>
    <mergeCell ref="B10:E10"/>
    <mergeCell ref="B11:E11"/>
    <mergeCell ref="A13:E13"/>
    <mergeCell ref="A207:B207"/>
    <mergeCell ref="C207:D207"/>
    <mergeCell ref="C208:D208"/>
    <mergeCell ref="C209:D209"/>
    <mergeCell ref="C210:D210"/>
    <mergeCell ref="A211:B211"/>
    <mergeCell ref="C211:D211"/>
    <mergeCell ref="A344:B344"/>
    <mergeCell ref="C307:D307"/>
    <mergeCell ref="C308:D308"/>
    <mergeCell ref="C309:D309"/>
    <mergeCell ref="C310:D310"/>
    <mergeCell ref="B278:C278"/>
    <mergeCell ref="B290:C290"/>
    <mergeCell ref="A342:B342"/>
    <mergeCell ref="A220:B220"/>
    <mergeCell ref="C220:D220"/>
    <mergeCell ref="A221:B221"/>
    <mergeCell ref="C221:D221"/>
    <mergeCell ref="A234:D234"/>
    <mergeCell ref="A246:D246"/>
    <mergeCell ref="A223:C223"/>
    <mergeCell ref="A89:D89"/>
    <mergeCell ref="A100:D100"/>
    <mergeCell ref="A101:D101"/>
    <mergeCell ref="A102:D102"/>
    <mergeCell ref="A99:B99"/>
    <mergeCell ref="A112:B112"/>
    <mergeCell ref="A196:C196"/>
    <mergeCell ref="A204:B204"/>
    <mergeCell ref="A206:D206"/>
    <mergeCell ref="A184:B184"/>
    <mergeCell ref="A186:C186"/>
    <mergeCell ref="A194:B194"/>
    <mergeCell ref="A114:D114"/>
    <mergeCell ref="A120:B120"/>
    <mergeCell ref="A122:D122"/>
    <mergeCell ref="A128:B128"/>
    <mergeCell ref="A130:D130"/>
    <mergeCell ref="A134:B134"/>
    <mergeCell ref="A136:D136"/>
    <mergeCell ref="A140:B140"/>
    <mergeCell ref="A142:D142"/>
    <mergeCell ref="A160:B160"/>
    <mergeCell ref="A172:B172"/>
    <mergeCell ref="A174:D174"/>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 footer="0"/>
  <pageSetup paperSize="9" fitToHeight="0" orientation="portrait"/>
  <tableParts count="2">
    <tablePart r:id="rId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0">
    <tabColor rgb="FF8DB3E2"/>
    <pageSetUpPr fitToPage="1"/>
  </sheetPr>
  <dimension ref="A1:Z1000"/>
  <sheetViews>
    <sheetView showGridLines="0" topLeftCell="A5" workbookViewId="0">
      <selection activeCell="D17" sqref="D17:E17"/>
    </sheetView>
  </sheetViews>
  <sheetFormatPr defaultColWidth="14.42578125" defaultRowHeight="15" customHeight="1"/>
  <cols>
    <col min="1" max="1" width="30.7109375" customWidth="1"/>
    <col min="2" max="2" width="34.42578125" customWidth="1"/>
    <col min="3" max="4" width="31.5703125" customWidth="1"/>
    <col min="5" max="5" width="33.7109375" customWidth="1"/>
    <col min="6" max="6" width="18.140625" customWidth="1"/>
    <col min="7" max="10" width="9.140625" customWidth="1"/>
    <col min="11" max="26" width="8.7109375" customWidth="1"/>
  </cols>
  <sheetData>
    <row r="1" spans="1:26">
      <c r="A1" s="1"/>
      <c r="B1" s="2"/>
      <c r="C1" s="2"/>
      <c r="D1" s="2"/>
      <c r="E1" s="2"/>
      <c r="F1" s="2"/>
      <c r="G1" s="2"/>
      <c r="H1" s="2"/>
      <c r="I1" s="2"/>
      <c r="J1" s="2"/>
      <c r="K1" s="2"/>
      <c r="L1" s="2"/>
      <c r="M1" s="2"/>
      <c r="N1" s="2"/>
      <c r="O1" s="2"/>
      <c r="P1" s="2"/>
      <c r="Q1" s="2"/>
      <c r="R1" s="2"/>
      <c r="S1" s="2"/>
      <c r="T1" s="2"/>
      <c r="U1" s="2"/>
      <c r="V1" s="2"/>
      <c r="W1" s="2"/>
      <c r="X1" s="2"/>
      <c r="Y1" s="2"/>
      <c r="Z1" s="2"/>
    </row>
    <row r="2" spans="1:26" ht="48" customHeight="1">
      <c r="A2" s="207" t="s">
        <v>311</v>
      </c>
      <c r="B2" s="183"/>
      <c r="C2" s="183"/>
      <c r="D2" s="183"/>
      <c r="E2" s="180"/>
      <c r="F2" s="3"/>
      <c r="G2" s="3"/>
      <c r="H2" s="3"/>
      <c r="I2" s="3"/>
      <c r="J2" s="2"/>
      <c r="K2" s="2"/>
      <c r="L2" s="2"/>
      <c r="M2" s="2"/>
      <c r="N2" s="2"/>
      <c r="O2" s="2"/>
      <c r="P2" s="2"/>
      <c r="Q2" s="2"/>
      <c r="R2" s="2"/>
      <c r="S2" s="2"/>
      <c r="T2" s="2"/>
      <c r="U2" s="2"/>
      <c r="V2" s="2"/>
      <c r="W2" s="2"/>
      <c r="X2" s="2"/>
      <c r="Y2" s="2"/>
      <c r="Z2" s="2"/>
    </row>
    <row r="3" spans="1:26" ht="21.75" customHeight="1">
      <c r="A3" s="179" t="s">
        <v>1</v>
      </c>
      <c r="B3" s="183"/>
      <c r="C3" s="183"/>
      <c r="D3" s="183"/>
      <c r="E3" s="180"/>
      <c r="F3" s="2"/>
      <c r="G3" s="2"/>
      <c r="H3" s="2"/>
      <c r="I3" s="2"/>
      <c r="J3" s="2"/>
      <c r="K3" s="2"/>
      <c r="L3" s="2"/>
      <c r="M3" s="2"/>
      <c r="N3" s="2"/>
      <c r="O3" s="2"/>
      <c r="P3" s="2"/>
      <c r="Q3" s="2"/>
      <c r="R3" s="2"/>
      <c r="S3" s="2"/>
      <c r="T3" s="2"/>
      <c r="U3" s="2"/>
      <c r="V3" s="2"/>
      <c r="W3" s="2"/>
      <c r="X3" s="2"/>
      <c r="Y3" s="2"/>
      <c r="Z3" s="2"/>
    </row>
    <row r="4" spans="1:26" ht="21.75" customHeight="1">
      <c r="A4" s="4"/>
      <c r="B4" s="4"/>
      <c r="C4" s="4"/>
      <c r="D4" s="4"/>
      <c r="E4" s="4"/>
      <c r="F4" s="2"/>
      <c r="G4" s="2"/>
      <c r="H4" s="2"/>
      <c r="I4" s="2"/>
      <c r="J4" s="2"/>
      <c r="K4" s="2"/>
      <c r="L4" s="2"/>
      <c r="M4" s="2"/>
      <c r="N4" s="2"/>
      <c r="O4" s="2"/>
      <c r="P4" s="2"/>
      <c r="Q4" s="2"/>
      <c r="R4" s="2"/>
      <c r="S4" s="2"/>
      <c r="T4" s="2"/>
      <c r="U4" s="2"/>
      <c r="V4" s="2"/>
      <c r="W4" s="2"/>
      <c r="X4" s="2"/>
      <c r="Y4" s="2"/>
      <c r="Z4" s="2"/>
    </row>
    <row r="5" spans="1:26" ht="21.75" customHeight="1">
      <c r="A5" s="208" t="s">
        <v>2</v>
      </c>
      <c r="B5" s="183"/>
      <c r="C5" s="183"/>
      <c r="D5" s="183"/>
      <c r="E5" s="180"/>
      <c r="F5" s="2"/>
      <c r="G5" s="2"/>
      <c r="H5" s="2"/>
      <c r="I5" s="2"/>
      <c r="J5" s="2"/>
      <c r="K5" s="2"/>
      <c r="L5" s="2"/>
      <c r="M5" s="2"/>
      <c r="N5" s="2"/>
      <c r="O5" s="2"/>
      <c r="P5" s="2"/>
      <c r="Q5" s="2"/>
      <c r="R5" s="2"/>
      <c r="S5" s="2"/>
      <c r="T5" s="2"/>
      <c r="U5" s="2"/>
      <c r="V5" s="2"/>
      <c r="W5" s="2"/>
      <c r="X5" s="2"/>
      <c r="Y5" s="2"/>
      <c r="Z5" s="2"/>
    </row>
    <row r="6" spans="1:26" ht="21.75" customHeight="1">
      <c r="A6" s="232" t="s">
        <v>312</v>
      </c>
      <c r="B6" s="234"/>
      <c r="C6" s="232" t="s">
        <v>313</v>
      </c>
      <c r="D6" s="233"/>
      <c r="E6" s="234"/>
      <c r="F6" s="2"/>
      <c r="G6" s="2"/>
      <c r="H6" s="2"/>
      <c r="I6" s="2"/>
      <c r="J6" s="2"/>
      <c r="K6" s="2"/>
      <c r="L6" s="2"/>
      <c r="M6" s="2"/>
      <c r="N6" s="2"/>
      <c r="O6" s="2"/>
      <c r="P6" s="2"/>
      <c r="Q6" s="2"/>
      <c r="R6" s="2"/>
      <c r="S6" s="2"/>
      <c r="T6" s="2"/>
      <c r="U6" s="2"/>
      <c r="V6" s="2"/>
      <c r="W6" s="2"/>
      <c r="X6" s="2"/>
      <c r="Y6" s="2"/>
      <c r="Z6" s="2"/>
    </row>
    <row r="7" spans="1:26" ht="24" customHeight="1">
      <c r="A7" s="235" t="s">
        <v>635</v>
      </c>
      <c r="B7" s="236"/>
      <c r="C7" s="236"/>
      <c r="D7" s="236"/>
      <c r="E7" s="237"/>
      <c r="F7" s="2"/>
      <c r="G7" s="2"/>
      <c r="H7" s="2"/>
      <c r="I7" s="2"/>
      <c r="J7" s="2"/>
      <c r="K7" s="2"/>
      <c r="L7" s="2"/>
      <c r="M7" s="2"/>
      <c r="N7" s="2"/>
      <c r="O7" s="2"/>
      <c r="P7" s="2"/>
      <c r="Q7" s="2"/>
      <c r="R7" s="2"/>
      <c r="S7" s="2"/>
      <c r="T7" s="2"/>
      <c r="U7" s="2"/>
      <c r="V7" s="2"/>
      <c r="W7" s="2"/>
      <c r="X7" s="2"/>
      <c r="Y7" s="2"/>
      <c r="Z7" s="2"/>
    </row>
    <row r="8" spans="1:26" ht="66" customHeight="1">
      <c r="A8" s="238"/>
      <c r="B8" s="239"/>
      <c r="C8" s="239"/>
      <c r="D8" s="239"/>
      <c r="E8" s="240"/>
      <c r="F8" s="2"/>
      <c r="G8" s="2"/>
      <c r="H8" s="2"/>
      <c r="I8" s="2"/>
      <c r="J8" s="2"/>
      <c r="K8" s="2"/>
      <c r="L8" s="2"/>
      <c r="M8" s="2"/>
      <c r="N8" s="2"/>
      <c r="O8" s="2"/>
      <c r="P8" s="2"/>
      <c r="Q8" s="2"/>
      <c r="R8" s="2"/>
      <c r="S8" s="2"/>
      <c r="T8" s="2"/>
      <c r="U8" s="2"/>
      <c r="V8" s="2"/>
      <c r="W8" s="2"/>
      <c r="X8" s="2"/>
      <c r="Y8" s="2"/>
      <c r="Z8" s="2"/>
    </row>
    <row r="9" spans="1:26" ht="21.75" customHeight="1">
      <c r="A9" s="4"/>
      <c r="B9" s="4"/>
      <c r="C9" s="4"/>
      <c r="D9" s="4"/>
      <c r="E9" s="4"/>
      <c r="F9" s="2"/>
      <c r="G9" s="2"/>
      <c r="H9" s="2"/>
      <c r="I9" s="2"/>
      <c r="J9" s="2"/>
      <c r="K9" s="2"/>
      <c r="L9" s="2"/>
      <c r="M9" s="2"/>
      <c r="N9" s="2"/>
      <c r="O9" s="2"/>
      <c r="P9" s="2"/>
      <c r="Q9" s="2"/>
      <c r="R9" s="2"/>
      <c r="S9" s="2"/>
      <c r="T9" s="2"/>
      <c r="U9" s="2"/>
      <c r="V9" s="2"/>
      <c r="W9" s="2"/>
      <c r="X9" s="2"/>
      <c r="Y9" s="2"/>
      <c r="Z9" s="2"/>
    </row>
    <row r="10" spans="1:26" ht="28.5" customHeight="1">
      <c r="A10" s="5" t="s">
        <v>5</v>
      </c>
      <c r="B10" s="215"/>
      <c r="C10" s="242"/>
      <c r="D10" s="242"/>
      <c r="E10" s="217"/>
      <c r="F10" s="2"/>
      <c r="G10" s="2"/>
      <c r="H10" s="2"/>
      <c r="I10" s="2"/>
      <c r="J10" s="2"/>
      <c r="K10" s="2"/>
      <c r="L10" s="2"/>
      <c r="M10" s="2"/>
      <c r="N10" s="2"/>
      <c r="O10" s="2"/>
      <c r="P10" s="2"/>
      <c r="Q10" s="2"/>
      <c r="R10" s="2"/>
      <c r="S10" s="2"/>
      <c r="T10" s="2"/>
      <c r="U10" s="2"/>
      <c r="V10" s="2"/>
      <c r="W10" s="2"/>
      <c r="X10" s="2"/>
      <c r="Y10" s="2"/>
      <c r="Z10" s="2"/>
    </row>
    <row r="11" spans="1:26" ht="28.5" customHeight="1">
      <c r="A11" s="5" t="s">
        <v>6</v>
      </c>
      <c r="B11" s="215"/>
      <c r="C11" s="242"/>
      <c r="D11" s="242"/>
      <c r="E11" s="217"/>
      <c r="F11" s="2"/>
      <c r="G11" s="2"/>
      <c r="H11" s="2"/>
      <c r="I11" s="2"/>
      <c r="J11" s="2"/>
      <c r="K11" s="2"/>
      <c r="L11" s="2"/>
      <c r="M11" s="2"/>
      <c r="N11" s="2"/>
      <c r="O11" s="2"/>
      <c r="P11" s="2"/>
      <c r="Q11" s="2"/>
      <c r="R11" s="2"/>
      <c r="S11" s="2"/>
      <c r="T11" s="2"/>
      <c r="U11" s="2"/>
      <c r="V11" s="2"/>
      <c r="W11" s="2"/>
      <c r="X11" s="2"/>
      <c r="Y11" s="2"/>
      <c r="Z11" s="2"/>
    </row>
    <row r="12" spans="1:26">
      <c r="A12" s="6"/>
      <c r="B12" s="6"/>
      <c r="C12" s="6"/>
      <c r="D12" s="2"/>
      <c r="E12" s="2"/>
      <c r="F12" s="2"/>
      <c r="G12" s="2"/>
      <c r="H12" s="2"/>
      <c r="I12" s="2"/>
      <c r="J12" s="2"/>
      <c r="K12" s="2"/>
      <c r="L12" s="2"/>
      <c r="M12" s="2"/>
      <c r="N12" s="2"/>
      <c r="O12" s="2"/>
      <c r="P12" s="2"/>
      <c r="Q12" s="2"/>
      <c r="R12" s="2"/>
      <c r="S12" s="2"/>
      <c r="T12" s="2"/>
      <c r="U12" s="2"/>
      <c r="V12" s="2"/>
      <c r="W12" s="2"/>
      <c r="X12" s="2"/>
      <c r="Y12" s="2"/>
      <c r="Z12" s="2"/>
    </row>
    <row r="13" spans="1:26" ht="24" customHeight="1">
      <c r="A13" s="179" t="s">
        <v>7</v>
      </c>
      <c r="B13" s="183"/>
      <c r="C13" s="183"/>
      <c r="D13" s="183"/>
      <c r="E13" s="180"/>
      <c r="F13" s="2"/>
      <c r="G13" s="2"/>
      <c r="H13" s="2"/>
      <c r="I13" s="2"/>
      <c r="J13" s="2"/>
      <c r="K13" s="2"/>
      <c r="L13" s="2"/>
      <c r="M13" s="2"/>
      <c r="N13" s="2"/>
      <c r="O13" s="2"/>
      <c r="P13" s="2"/>
      <c r="Q13" s="2"/>
      <c r="R13" s="2"/>
      <c r="S13" s="2"/>
      <c r="T13" s="2"/>
      <c r="U13" s="2"/>
      <c r="V13" s="2"/>
      <c r="W13" s="2"/>
      <c r="X13" s="2"/>
      <c r="Y13" s="2"/>
      <c r="Z13" s="2"/>
    </row>
    <row r="14" spans="1:26" ht="24" customHeight="1">
      <c r="A14" s="7" t="s">
        <v>8</v>
      </c>
      <c r="B14" s="218" t="s">
        <v>9</v>
      </c>
      <c r="C14" s="180"/>
      <c r="D14" s="219" t="s">
        <v>10</v>
      </c>
      <c r="E14" s="217"/>
      <c r="F14" s="2"/>
      <c r="G14" s="2"/>
      <c r="H14" s="2"/>
      <c r="I14" s="2"/>
      <c r="J14" s="2"/>
      <c r="K14" s="2"/>
      <c r="L14" s="2"/>
      <c r="M14" s="2"/>
      <c r="N14" s="2"/>
      <c r="O14" s="2"/>
      <c r="P14" s="2"/>
      <c r="Q14" s="2"/>
      <c r="R14" s="2"/>
      <c r="S14" s="2"/>
      <c r="T14" s="2"/>
      <c r="U14" s="2"/>
      <c r="V14" s="2"/>
      <c r="W14" s="2"/>
      <c r="X14" s="2"/>
      <c r="Y14" s="2"/>
      <c r="Z14" s="2"/>
    </row>
    <row r="15" spans="1:26" ht="24" customHeight="1">
      <c r="A15" s="7" t="s">
        <v>11</v>
      </c>
      <c r="B15" s="218" t="s">
        <v>12</v>
      </c>
      <c r="C15" s="180"/>
      <c r="D15" s="219"/>
      <c r="E15" s="217"/>
      <c r="F15" s="2"/>
      <c r="G15" s="2"/>
      <c r="H15" s="2"/>
      <c r="I15" s="2"/>
      <c r="J15" s="2"/>
      <c r="K15" s="2"/>
      <c r="L15" s="2"/>
      <c r="M15" s="2"/>
      <c r="N15" s="2"/>
      <c r="O15" s="2"/>
      <c r="P15" s="2"/>
      <c r="Q15" s="2"/>
      <c r="R15" s="2"/>
      <c r="S15" s="2"/>
      <c r="T15" s="2"/>
      <c r="U15" s="2"/>
      <c r="V15" s="2"/>
      <c r="W15" s="2"/>
      <c r="X15" s="2"/>
      <c r="Y15" s="2"/>
      <c r="Z15" s="2"/>
    </row>
    <row r="16" spans="1:26" ht="24" customHeight="1">
      <c r="A16" s="7" t="s">
        <v>13</v>
      </c>
      <c r="B16" s="218" t="s">
        <v>14</v>
      </c>
      <c r="C16" s="180"/>
      <c r="D16" s="219" t="s">
        <v>15</v>
      </c>
      <c r="E16" s="217"/>
      <c r="F16" s="2"/>
      <c r="G16" s="2"/>
      <c r="H16" s="2"/>
      <c r="I16" s="2"/>
      <c r="J16" s="2"/>
      <c r="K16" s="2"/>
      <c r="L16" s="2"/>
      <c r="M16" s="2"/>
      <c r="N16" s="2"/>
      <c r="O16" s="2"/>
      <c r="P16" s="2"/>
      <c r="Q16" s="2"/>
      <c r="R16" s="2"/>
      <c r="S16" s="2"/>
      <c r="T16" s="2"/>
      <c r="U16" s="2"/>
      <c r="V16" s="2"/>
      <c r="W16" s="2"/>
      <c r="X16" s="2"/>
      <c r="Y16" s="2"/>
      <c r="Z16" s="2"/>
    </row>
    <row r="17" spans="1:26" ht="24" customHeight="1">
      <c r="A17" s="7" t="s">
        <v>16</v>
      </c>
      <c r="B17" s="218" t="s">
        <v>17</v>
      </c>
      <c r="C17" s="180"/>
      <c r="D17" s="220"/>
      <c r="E17" s="221"/>
      <c r="F17" s="2"/>
      <c r="G17" s="2"/>
      <c r="H17" s="2"/>
      <c r="I17" s="2"/>
      <c r="J17" s="2"/>
      <c r="K17" s="2"/>
      <c r="L17" s="2"/>
      <c r="M17" s="2"/>
      <c r="N17" s="2"/>
      <c r="O17" s="2"/>
      <c r="P17" s="2"/>
      <c r="Q17" s="2"/>
      <c r="R17" s="2"/>
      <c r="S17" s="2"/>
      <c r="T17" s="2"/>
      <c r="U17" s="2"/>
      <c r="V17" s="2"/>
      <c r="W17" s="2"/>
      <c r="X17" s="2"/>
      <c r="Y17" s="2"/>
      <c r="Z17" s="2"/>
    </row>
    <row r="18" spans="1:26">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c r="A19" s="179" t="s">
        <v>314</v>
      </c>
      <c r="B19" s="183"/>
      <c r="C19" s="183"/>
      <c r="D19" s="183"/>
      <c r="E19" s="180"/>
      <c r="F19" s="2"/>
      <c r="G19" s="2"/>
      <c r="H19" s="2"/>
      <c r="I19" s="2"/>
      <c r="J19" s="2"/>
      <c r="K19" s="2"/>
      <c r="L19" s="2"/>
      <c r="M19" s="2"/>
      <c r="N19" s="2"/>
      <c r="O19" s="2"/>
      <c r="P19" s="2"/>
      <c r="Q19" s="2"/>
      <c r="R19" s="2"/>
      <c r="S19" s="2"/>
      <c r="T19" s="2"/>
      <c r="U19" s="2"/>
      <c r="V19" s="2"/>
      <c r="W19" s="2"/>
      <c r="X19" s="2"/>
      <c r="Y19" s="2"/>
      <c r="Z19" s="2"/>
    </row>
    <row r="20" spans="1:26" ht="27.75" customHeight="1">
      <c r="A20" s="8" t="s">
        <v>19</v>
      </c>
      <c r="B20" s="8" t="s">
        <v>20</v>
      </c>
      <c r="C20" s="8" t="s">
        <v>21</v>
      </c>
      <c r="D20" s="8" t="s">
        <v>22</v>
      </c>
      <c r="E20" s="8" t="s">
        <v>23</v>
      </c>
      <c r="F20" s="2"/>
      <c r="G20" s="2"/>
      <c r="H20" s="2"/>
      <c r="I20" s="2"/>
      <c r="J20" s="2"/>
      <c r="K20" s="2"/>
      <c r="L20" s="2"/>
      <c r="M20" s="2"/>
      <c r="N20" s="2"/>
      <c r="O20" s="2"/>
      <c r="P20" s="2"/>
      <c r="Q20" s="2"/>
      <c r="R20" s="2"/>
      <c r="S20" s="2"/>
      <c r="T20" s="2"/>
      <c r="U20" s="2"/>
      <c r="V20" s="2"/>
      <c r="W20" s="2"/>
      <c r="X20" s="2"/>
      <c r="Y20" s="2"/>
      <c r="Z20" s="2"/>
    </row>
    <row r="21" spans="1:26" ht="27.75" customHeight="1">
      <c r="A21" s="9" t="s">
        <v>24</v>
      </c>
      <c r="B21" s="10">
        <v>40</v>
      </c>
      <c r="C21" s="10">
        <v>40</v>
      </c>
      <c r="D21" s="10">
        <v>0</v>
      </c>
      <c r="E21" s="11">
        <v>40</v>
      </c>
      <c r="F21" s="2"/>
      <c r="G21" s="2"/>
      <c r="H21" s="2"/>
      <c r="I21" s="2"/>
      <c r="J21" s="2"/>
      <c r="K21" s="2"/>
      <c r="L21" s="2"/>
      <c r="M21" s="2"/>
      <c r="N21" s="2"/>
      <c r="O21" s="2"/>
      <c r="P21" s="2"/>
      <c r="Q21" s="2"/>
      <c r="R21" s="2"/>
      <c r="S21" s="2"/>
      <c r="T21" s="2"/>
      <c r="U21" s="2"/>
      <c r="V21" s="2"/>
      <c r="W21" s="2"/>
      <c r="X21" s="2"/>
      <c r="Y21" s="2"/>
      <c r="Z21" s="2"/>
    </row>
    <row r="22" spans="1:26" ht="17.25" customHeight="1">
      <c r="A22" s="222" t="s">
        <v>315</v>
      </c>
      <c r="B22" s="183"/>
      <c r="C22" s="183"/>
      <c r="D22" s="180"/>
      <c r="E22" s="12">
        <v>200</v>
      </c>
      <c r="F22" s="2"/>
      <c r="G22" s="2"/>
      <c r="H22" s="2"/>
      <c r="I22" s="2"/>
      <c r="J22" s="2"/>
      <c r="K22" s="2"/>
      <c r="L22" s="2"/>
      <c r="M22" s="2"/>
      <c r="N22" s="2"/>
      <c r="O22" s="2"/>
      <c r="P22" s="2"/>
      <c r="Q22" s="2"/>
      <c r="R22" s="2"/>
      <c r="S22" s="2"/>
      <c r="T22" s="2"/>
      <c r="U22" s="2"/>
      <c r="V22" s="2"/>
      <c r="W22" s="2"/>
      <c r="X22" s="2"/>
      <c r="Y22" s="2"/>
      <c r="Z22" s="2"/>
    </row>
    <row r="23" spans="1:26" ht="17.25" customHeight="1">
      <c r="A23" s="218" t="s">
        <v>26</v>
      </c>
      <c r="B23" s="183"/>
      <c r="C23" s="183"/>
      <c r="D23" s="180"/>
      <c r="E23" s="14">
        <v>45.24</v>
      </c>
      <c r="F23" s="2"/>
      <c r="G23" s="2"/>
      <c r="H23" s="2"/>
      <c r="I23" s="2"/>
      <c r="J23" s="2"/>
      <c r="K23" s="2"/>
      <c r="L23" s="2"/>
      <c r="M23" s="2"/>
      <c r="N23" s="2"/>
      <c r="O23" s="2"/>
      <c r="P23" s="2"/>
      <c r="Q23" s="2"/>
      <c r="R23" s="2"/>
      <c r="S23" s="2"/>
      <c r="T23" s="2"/>
      <c r="U23" s="2"/>
      <c r="V23" s="2"/>
      <c r="W23" s="2"/>
      <c r="X23" s="2"/>
      <c r="Y23" s="2"/>
      <c r="Z23" s="2"/>
    </row>
    <row r="24" spans="1:26" ht="17.25" customHeight="1">
      <c r="A24" s="218" t="s">
        <v>27</v>
      </c>
      <c r="B24" s="183"/>
      <c r="C24" s="183"/>
      <c r="D24" s="180"/>
      <c r="E24" s="14">
        <v>10.39</v>
      </c>
      <c r="F24" s="2"/>
      <c r="G24" s="2"/>
      <c r="H24" s="2"/>
      <c r="I24" s="2"/>
      <c r="J24" s="2"/>
      <c r="K24" s="2"/>
      <c r="L24" s="2"/>
      <c r="M24" s="2"/>
      <c r="N24" s="2"/>
      <c r="O24" s="2"/>
      <c r="P24" s="2"/>
      <c r="Q24" s="2"/>
      <c r="R24" s="2"/>
      <c r="S24" s="2"/>
      <c r="T24" s="2"/>
      <c r="U24" s="2"/>
      <c r="V24" s="2"/>
      <c r="W24" s="2"/>
      <c r="X24" s="2"/>
      <c r="Y24" s="2"/>
      <c r="Z24" s="2"/>
    </row>
    <row r="25" spans="1:26" ht="17.25" customHeight="1">
      <c r="A25" s="218" t="s">
        <v>316</v>
      </c>
      <c r="B25" s="183"/>
      <c r="C25" s="183"/>
      <c r="D25" s="180"/>
      <c r="E25" s="14">
        <f>E23+E24</f>
        <v>55.63</v>
      </c>
      <c r="F25" s="2"/>
      <c r="G25" s="2"/>
      <c r="H25" s="2"/>
      <c r="I25" s="2"/>
      <c r="J25" s="2"/>
      <c r="K25" s="2"/>
      <c r="L25" s="2"/>
      <c r="M25" s="2"/>
      <c r="N25" s="2"/>
      <c r="O25" s="2"/>
      <c r="P25" s="2"/>
      <c r="Q25" s="2"/>
      <c r="R25" s="2"/>
      <c r="S25" s="2"/>
      <c r="T25" s="2"/>
      <c r="U25" s="2"/>
      <c r="V25" s="2"/>
      <c r="W25" s="2"/>
      <c r="X25" s="2"/>
      <c r="Y25" s="2"/>
      <c r="Z25" s="2"/>
    </row>
    <row r="26" spans="1:26" ht="17.25" customHeight="1">
      <c r="A26" s="222" t="s">
        <v>317</v>
      </c>
      <c r="B26" s="183"/>
      <c r="C26" s="183"/>
      <c r="D26" s="180"/>
      <c r="E26" s="14">
        <f>E25*E22</f>
        <v>11126</v>
      </c>
      <c r="F26" s="2"/>
      <c r="G26" s="2"/>
      <c r="H26" s="2"/>
      <c r="I26" s="2"/>
      <c r="J26" s="2"/>
      <c r="K26" s="2"/>
      <c r="L26" s="2"/>
      <c r="M26" s="2"/>
      <c r="N26" s="2"/>
      <c r="O26" s="2"/>
      <c r="P26" s="2"/>
      <c r="Q26" s="2"/>
      <c r="R26" s="2"/>
      <c r="S26" s="2"/>
      <c r="T26" s="2"/>
      <c r="U26" s="2"/>
      <c r="V26" s="2"/>
      <c r="W26" s="2"/>
      <c r="X26" s="2"/>
      <c r="Y26" s="2"/>
      <c r="Z26" s="2"/>
    </row>
    <row r="27" spans="1:26" ht="15.75" customHeight="1">
      <c r="A27" s="15"/>
      <c r="B27" s="2"/>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c r="A28" s="223" t="s">
        <v>30</v>
      </c>
      <c r="B28" s="183"/>
      <c r="C28" s="180"/>
      <c r="D28" s="16" t="s">
        <v>31</v>
      </c>
      <c r="E28" s="17"/>
      <c r="F28" s="2"/>
      <c r="G28" s="2"/>
      <c r="H28" s="2"/>
      <c r="I28" s="2"/>
      <c r="J28" s="2"/>
      <c r="K28" s="2"/>
      <c r="L28" s="2"/>
      <c r="M28" s="2"/>
      <c r="N28" s="2"/>
      <c r="O28" s="2"/>
      <c r="P28" s="2"/>
      <c r="Q28" s="2"/>
      <c r="R28" s="2"/>
      <c r="S28" s="2"/>
      <c r="T28" s="2"/>
      <c r="U28" s="2"/>
      <c r="V28" s="2"/>
      <c r="W28" s="2"/>
      <c r="X28" s="2"/>
      <c r="Y28" s="2"/>
      <c r="Z28" s="2"/>
    </row>
    <row r="29" spans="1:26" ht="15.75" customHeight="1">
      <c r="A29" s="222" t="s">
        <v>318</v>
      </c>
      <c r="B29" s="183"/>
      <c r="C29" s="180"/>
      <c r="D29" s="18" t="s">
        <v>33</v>
      </c>
      <c r="E29" s="17"/>
      <c r="F29" s="2"/>
      <c r="G29" s="2"/>
      <c r="H29" s="2"/>
      <c r="I29" s="2"/>
      <c r="J29" s="2"/>
      <c r="K29" s="2"/>
      <c r="L29" s="2"/>
      <c r="M29" s="2"/>
      <c r="N29" s="2"/>
      <c r="O29" s="2"/>
      <c r="P29" s="2"/>
      <c r="Q29" s="2"/>
      <c r="R29" s="2"/>
      <c r="S29" s="2"/>
      <c r="T29" s="2"/>
      <c r="U29" s="2"/>
      <c r="V29" s="2"/>
      <c r="W29" s="2"/>
      <c r="X29" s="2"/>
      <c r="Y29" s="2"/>
      <c r="Z29" s="2"/>
    </row>
    <row r="30" spans="1:26" ht="15.75" customHeight="1">
      <c r="A30" s="222" t="s">
        <v>319</v>
      </c>
      <c r="B30" s="183"/>
      <c r="C30" s="180"/>
      <c r="D30" s="18" t="s">
        <v>35</v>
      </c>
      <c r="E30" s="4"/>
      <c r="F30" s="2"/>
      <c r="G30" s="2"/>
      <c r="H30" s="2"/>
      <c r="I30" s="2"/>
      <c r="J30" s="2"/>
      <c r="K30" s="2"/>
      <c r="L30" s="2"/>
      <c r="M30" s="2"/>
      <c r="N30" s="2"/>
      <c r="O30" s="2"/>
      <c r="P30" s="2"/>
      <c r="Q30" s="2"/>
      <c r="R30" s="2"/>
      <c r="S30" s="2"/>
      <c r="T30" s="2"/>
      <c r="U30" s="2"/>
      <c r="V30" s="2"/>
      <c r="W30" s="2"/>
      <c r="X30" s="2"/>
      <c r="Y30" s="2"/>
      <c r="Z30" s="2"/>
    </row>
    <row r="31" spans="1:26" ht="15.75" customHeight="1">
      <c r="A31" s="222" t="s">
        <v>320</v>
      </c>
      <c r="B31" s="183"/>
      <c r="C31" s="180"/>
      <c r="D31" s="18" t="s">
        <v>37</v>
      </c>
      <c r="E31" s="4"/>
      <c r="F31" s="2"/>
      <c r="G31" s="2"/>
      <c r="H31" s="2"/>
      <c r="I31" s="2"/>
      <c r="J31" s="2"/>
      <c r="K31" s="2"/>
      <c r="L31" s="2"/>
      <c r="M31" s="2"/>
      <c r="N31" s="2"/>
      <c r="O31" s="2"/>
      <c r="P31" s="2"/>
      <c r="Q31" s="2"/>
      <c r="R31" s="2"/>
      <c r="S31" s="2"/>
      <c r="T31" s="2"/>
      <c r="U31" s="2"/>
      <c r="V31" s="2"/>
      <c r="W31" s="2"/>
      <c r="X31" s="2"/>
      <c r="Y31" s="2"/>
      <c r="Z31" s="2"/>
    </row>
    <row r="32" spans="1:26" ht="15.75" customHeight="1">
      <c r="A32" s="19"/>
      <c r="B32" s="19"/>
      <c r="C32" s="19"/>
      <c r="D32" s="19"/>
      <c r="E32" s="2"/>
      <c r="F32" s="2"/>
      <c r="G32" s="2"/>
      <c r="H32" s="2"/>
      <c r="I32" s="2"/>
      <c r="J32" s="2"/>
      <c r="K32" s="2"/>
      <c r="L32" s="2"/>
      <c r="M32" s="2"/>
      <c r="N32" s="2"/>
      <c r="O32" s="2"/>
      <c r="P32" s="2"/>
      <c r="Q32" s="2"/>
      <c r="R32" s="2"/>
      <c r="S32" s="2"/>
      <c r="T32" s="2"/>
      <c r="U32" s="2"/>
      <c r="V32" s="2"/>
      <c r="W32" s="2"/>
      <c r="X32" s="2"/>
      <c r="Y32" s="2"/>
      <c r="Z32" s="2"/>
    </row>
    <row r="33" spans="1:26" ht="15.75" customHeight="1">
      <c r="A33" s="224" t="s">
        <v>30</v>
      </c>
      <c r="B33" s="183"/>
      <c r="C33" s="183"/>
      <c r="D33" s="183"/>
      <c r="E33" s="180"/>
      <c r="F33" s="2"/>
      <c r="G33" s="2"/>
      <c r="H33" s="2"/>
      <c r="I33" s="2"/>
      <c r="J33" s="2"/>
      <c r="K33" s="2"/>
      <c r="L33" s="2"/>
      <c r="M33" s="2"/>
      <c r="N33" s="2"/>
      <c r="O33" s="2"/>
      <c r="P33" s="2"/>
      <c r="Q33" s="2"/>
      <c r="R33" s="2"/>
      <c r="S33" s="2"/>
      <c r="T33" s="2"/>
      <c r="U33" s="2"/>
      <c r="V33" s="2"/>
      <c r="W33" s="2"/>
      <c r="X33" s="2"/>
      <c r="Y33" s="2"/>
      <c r="Z33" s="2"/>
    </row>
    <row r="34" spans="1:26" ht="15" customHeight="1">
      <c r="A34" s="225" t="s">
        <v>38</v>
      </c>
      <c r="B34" s="183"/>
      <c r="C34" s="183"/>
      <c r="D34" s="180"/>
      <c r="E34" s="20">
        <v>40</v>
      </c>
      <c r="F34" s="2"/>
      <c r="G34" s="2"/>
      <c r="H34" s="2"/>
      <c r="I34" s="2"/>
      <c r="J34" s="2"/>
      <c r="K34" s="2"/>
      <c r="L34" s="2"/>
      <c r="M34" s="2"/>
      <c r="N34" s="2"/>
      <c r="O34" s="2"/>
      <c r="P34" s="2"/>
      <c r="Q34" s="2"/>
      <c r="R34" s="2"/>
      <c r="S34" s="2"/>
      <c r="T34" s="2"/>
      <c r="U34" s="2"/>
      <c r="V34" s="2"/>
      <c r="W34" s="2"/>
      <c r="X34" s="2"/>
      <c r="Y34" s="2"/>
      <c r="Z34" s="2"/>
    </row>
    <row r="35" spans="1:26" ht="15" customHeight="1">
      <c r="A35" s="225" t="s">
        <v>39</v>
      </c>
      <c r="B35" s="183"/>
      <c r="C35" s="183"/>
      <c r="D35" s="180"/>
      <c r="E35" s="20" t="s">
        <v>40</v>
      </c>
      <c r="F35" s="2"/>
      <c r="G35" s="2"/>
      <c r="H35" s="2"/>
      <c r="I35" s="2"/>
      <c r="J35" s="2"/>
      <c r="K35" s="2"/>
      <c r="L35" s="2"/>
      <c r="M35" s="2"/>
      <c r="N35" s="2"/>
      <c r="O35" s="2"/>
      <c r="P35" s="2"/>
      <c r="Q35" s="2"/>
      <c r="R35" s="2"/>
      <c r="S35" s="2"/>
      <c r="T35" s="2"/>
      <c r="U35" s="2"/>
      <c r="V35" s="2"/>
      <c r="W35" s="2"/>
      <c r="X35" s="2"/>
      <c r="Y35" s="2"/>
      <c r="Z35" s="2"/>
    </row>
    <row r="36" spans="1:26" ht="15.75" customHeight="1">
      <c r="A36" s="225" t="s">
        <v>41</v>
      </c>
      <c r="B36" s="183"/>
      <c r="C36" s="183"/>
      <c r="D36" s="180"/>
      <c r="E36" s="21">
        <v>5.9</v>
      </c>
      <c r="F36" s="2"/>
      <c r="G36" s="2"/>
      <c r="H36" s="2"/>
      <c r="I36" s="2"/>
      <c r="J36" s="2"/>
      <c r="K36" s="2"/>
      <c r="L36" s="2"/>
      <c r="M36" s="2"/>
      <c r="N36" s="2"/>
      <c r="O36" s="2"/>
      <c r="P36" s="2"/>
      <c r="Q36" s="2"/>
      <c r="R36" s="2"/>
      <c r="S36" s="2"/>
      <c r="T36" s="2"/>
      <c r="U36" s="2"/>
      <c r="V36" s="2"/>
      <c r="W36" s="2"/>
      <c r="X36" s="2"/>
      <c r="Y36" s="2"/>
      <c r="Z36" s="2"/>
    </row>
    <row r="37" spans="1:26" ht="15.75" customHeight="1">
      <c r="A37" s="222" t="s">
        <v>42</v>
      </c>
      <c r="B37" s="183"/>
      <c r="C37" s="183"/>
      <c r="D37" s="180"/>
      <c r="E37" s="22">
        <v>6.24</v>
      </c>
      <c r="F37" s="2"/>
      <c r="G37" s="2"/>
      <c r="H37" s="2"/>
      <c r="I37" s="2"/>
      <c r="J37" s="2"/>
      <c r="K37" s="2"/>
      <c r="L37" s="2"/>
      <c r="M37" s="2"/>
      <c r="N37" s="2"/>
      <c r="O37" s="2"/>
      <c r="P37" s="2"/>
      <c r="Q37" s="2"/>
      <c r="R37" s="2"/>
      <c r="S37" s="2"/>
      <c r="T37" s="2"/>
      <c r="U37" s="2"/>
      <c r="V37" s="2"/>
      <c r="W37" s="2"/>
      <c r="X37" s="2"/>
      <c r="Y37" s="2"/>
      <c r="Z37" s="2"/>
    </row>
    <row r="38" spans="1:26" ht="15.75" customHeight="1">
      <c r="A38" s="222" t="s">
        <v>43</v>
      </c>
      <c r="B38" s="183"/>
      <c r="C38" s="183"/>
      <c r="D38" s="180"/>
      <c r="E38" s="164">
        <v>0</v>
      </c>
      <c r="F38" s="48"/>
      <c r="G38" s="48"/>
      <c r="H38" s="48"/>
      <c r="I38" s="48"/>
      <c r="J38" s="48"/>
      <c r="K38" s="2"/>
      <c r="L38" s="2"/>
      <c r="M38" s="2"/>
      <c r="N38" s="2"/>
      <c r="O38" s="2"/>
      <c r="P38" s="2"/>
      <c r="Q38" s="2"/>
      <c r="R38" s="2"/>
      <c r="S38" s="2"/>
      <c r="T38" s="2"/>
      <c r="U38" s="2"/>
      <c r="V38" s="2"/>
      <c r="W38" s="2"/>
      <c r="X38" s="2"/>
      <c r="Y38" s="2"/>
      <c r="Z38" s="2"/>
    </row>
    <row r="39" spans="1:26" ht="15.75" customHeight="1">
      <c r="A39" s="189" t="s">
        <v>44</v>
      </c>
      <c r="B39" s="183"/>
      <c r="C39" s="183"/>
      <c r="D39" s="180"/>
      <c r="E39" s="23"/>
      <c r="F39" s="48"/>
      <c r="G39" s="48"/>
      <c r="H39" s="48"/>
      <c r="I39" s="48"/>
      <c r="J39" s="48"/>
      <c r="K39" s="2"/>
      <c r="L39" s="2"/>
      <c r="M39" s="2"/>
      <c r="N39" s="2"/>
      <c r="O39" s="2"/>
      <c r="P39" s="2"/>
      <c r="Q39" s="2"/>
      <c r="R39" s="2"/>
      <c r="S39" s="2"/>
      <c r="T39" s="2"/>
      <c r="U39" s="2"/>
      <c r="V39" s="2"/>
      <c r="W39" s="2"/>
      <c r="X39" s="2"/>
      <c r="Y39" s="2"/>
      <c r="Z39" s="2"/>
    </row>
    <row r="40" spans="1:26" ht="8.25" customHeight="1">
      <c r="A40" s="226"/>
      <c r="B40" s="210"/>
      <c r="C40" s="210"/>
      <c r="D40" s="210"/>
      <c r="E40" s="210"/>
      <c r="F40" s="48"/>
      <c r="G40" s="48"/>
      <c r="H40" s="48"/>
      <c r="I40" s="48"/>
      <c r="J40" s="48"/>
      <c r="K40" s="2"/>
      <c r="L40" s="2"/>
      <c r="M40" s="2"/>
      <c r="N40" s="2"/>
      <c r="O40" s="2"/>
      <c r="P40" s="2"/>
      <c r="Q40" s="2"/>
      <c r="R40" s="2"/>
      <c r="S40" s="2"/>
      <c r="T40" s="2"/>
      <c r="U40" s="2"/>
      <c r="V40" s="2"/>
      <c r="W40" s="2"/>
      <c r="X40" s="2"/>
      <c r="Y40" s="2"/>
      <c r="Z40" s="2"/>
    </row>
    <row r="41" spans="1:26" ht="25.5" customHeight="1">
      <c r="A41" s="194" t="s">
        <v>45</v>
      </c>
      <c r="B41" s="183"/>
      <c r="C41" s="180"/>
      <c r="D41" s="48"/>
      <c r="E41" s="48"/>
      <c r="F41" s="48"/>
      <c r="G41" s="48"/>
      <c r="H41" s="48"/>
      <c r="I41" s="48"/>
      <c r="J41" s="48"/>
      <c r="K41" s="48"/>
      <c r="L41" s="48"/>
      <c r="M41" s="48"/>
      <c r="N41" s="48"/>
      <c r="O41" s="48"/>
      <c r="P41" s="2"/>
      <c r="Q41" s="2"/>
      <c r="R41" s="2"/>
      <c r="S41" s="2"/>
      <c r="T41" s="2"/>
      <c r="U41" s="2"/>
      <c r="V41" s="2"/>
      <c r="W41" s="2"/>
      <c r="X41" s="2"/>
      <c r="Y41" s="2"/>
      <c r="Z41" s="2"/>
    </row>
    <row r="42" spans="1:26" ht="25.5" customHeight="1">
      <c r="A42" s="182" t="s">
        <v>46</v>
      </c>
      <c r="B42" s="183"/>
      <c r="C42" s="180"/>
      <c r="D42" s="48"/>
      <c r="E42" s="48"/>
      <c r="F42" s="48"/>
      <c r="G42" s="48"/>
      <c r="H42" s="48"/>
      <c r="I42" s="48"/>
      <c r="J42" s="48"/>
      <c r="K42" s="48"/>
      <c r="L42" s="48"/>
      <c r="M42" s="48"/>
      <c r="N42" s="48"/>
      <c r="O42" s="48"/>
      <c r="P42" s="2"/>
      <c r="Q42" s="2"/>
      <c r="R42" s="2"/>
      <c r="S42" s="2"/>
      <c r="T42" s="2"/>
      <c r="U42" s="2"/>
      <c r="V42" s="2"/>
      <c r="W42" s="2"/>
      <c r="X42" s="2"/>
      <c r="Y42" s="2"/>
      <c r="Z42" s="2"/>
    </row>
    <row r="43" spans="1:26" ht="15.75" customHeight="1">
      <c r="A43" s="16" t="s">
        <v>47</v>
      </c>
      <c r="B43" s="16" t="s">
        <v>48</v>
      </c>
      <c r="C43" s="16" t="s">
        <v>49</v>
      </c>
      <c r="D43" s="48"/>
      <c r="E43" s="48"/>
      <c r="F43" s="48"/>
      <c r="G43" s="48"/>
      <c r="H43" s="48"/>
      <c r="I43" s="48"/>
      <c r="J43" s="48"/>
      <c r="K43" s="48"/>
      <c r="L43" s="48"/>
      <c r="M43" s="48"/>
      <c r="N43" s="48"/>
      <c r="O43" s="48"/>
      <c r="P43" s="2"/>
      <c r="Q43" s="2"/>
      <c r="R43" s="2"/>
      <c r="S43" s="2"/>
      <c r="T43" s="2"/>
      <c r="U43" s="2"/>
      <c r="V43" s="2"/>
      <c r="W43" s="2"/>
      <c r="X43" s="2"/>
      <c r="Y43" s="2"/>
      <c r="Z43" s="2"/>
    </row>
    <row r="44" spans="1:26" ht="15.75" customHeight="1">
      <c r="A44" s="47" t="s">
        <v>8</v>
      </c>
      <c r="B44" s="43" t="s">
        <v>50</v>
      </c>
      <c r="C44" s="165">
        <v>0</v>
      </c>
      <c r="D44" s="48"/>
      <c r="E44" s="48"/>
      <c r="F44" s="48"/>
      <c r="G44" s="48"/>
      <c r="H44" s="48"/>
      <c r="I44" s="48"/>
      <c r="J44" s="48"/>
      <c r="K44" s="48"/>
      <c r="L44" s="48"/>
      <c r="M44" s="48"/>
      <c r="N44" s="48"/>
      <c r="O44" s="48"/>
      <c r="P44" s="2"/>
      <c r="Q44" s="2"/>
      <c r="R44" s="2"/>
      <c r="S44" s="2"/>
      <c r="T44" s="2"/>
      <c r="U44" s="2"/>
      <c r="V44" s="2"/>
      <c r="W44" s="2"/>
      <c r="X44" s="2"/>
      <c r="Y44" s="2"/>
      <c r="Z44" s="2"/>
    </row>
    <row r="45" spans="1:26" ht="15.75" customHeight="1">
      <c r="A45" s="47" t="s">
        <v>11</v>
      </c>
      <c r="B45" s="43" t="s">
        <v>51</v>
      </c>
      <c r="C45" s="165">
        <v>0</v>
      </c>
      <c r="D45" s="48"/>
      <c r="E45" s="48"/>
      <c r="F45" s="48"/>
      <c r="G45" s="48"/>
      <c r="H45" s="48"/>
      <c r="I45" s="48"/>
      <c r="J45" s="48"/>
      <c r="K45" s="48"/>
      <c r="L45" s="48"/>
      <c r="M45" s="48"/>
      <c r="N45" s="48"/>
      <c r="O45" s="48"/>
      <c r="P45" s="2"/>
      <c r="Q45" s="2"/>
      <c r="R45" s="2"/>
      <c r="S45" s="2"/>
      <c r="T45" s="2"/>
      <c r="U45" s="2"/>
      <c r="V45" s="2"/>
      <c r="W45" s="2"/>
      <c r="X45" s="2"/>
      <c r="Y45" s="2"/>
      <c r="Z45" s="2"/>
    </row>
    <row r="46" spans="1:26" ht="15.75" customHeight="1">
      <c r="A46" s="47" t="s">
        <v>13</v>
      </c>
      <c r="B46" s="43" t="s">
        <v>52</v>
      </c>
      <c r="C46" s="165">
        <v>0</v>
      </c>
      <c r="D46" s="163"/>
      <c r="E46" s="48"/>
      <c r="F46" s="48"/>
      <c r="G46" s="48"/>
      <c r="H46" s="48"/>
      <c r="I46" s="48"/>
      <c r="J46" s="48"/>
      <c r="K46" s="48"/>
      <c r="L46" s="48"/>
      <c r="M46" s="48"/>
      <c r="N46" s="48"/>
      <c r="O46" s="48"/>
      <c r="P46" s="2"/>
      <c r="Q46" s="2"/>
      <c r="R46" s="2"/>
      <c r="S46" s="2"/>
      <c r="T46" s="2"/>
      <c r="U46" s="2"/>
      <c r="V46" s="2"/>
      <c r="W46" s="2"/>
      <c r="X46" s="2"/>
      <c r="Y46" s="2"/>
      <c r="Z46" s="2"/>
    </row>
    <row r="47" spans="1:26" ht="15.75" customHeight="1">
      <c r="A47" s="47" t="s">
        <v>16</v>
      </c>
      <c r="B47" s="43" t="s">
        <v>53</v>
      </c>
      <c r="C47" s="165"/>
      <c r="D47" s="48"/>
      <c r="E47" s="48"/>
      <c r="F47" s="48"/>
      <c r="G47" s="48"/>
      <c r="H47" s="48"/>
      <c r="I47" s="48"/>
      <c r="J47" s="48"/>
      <c r="K47" s="48"/>
      <c r="L47" s="48"/>
      <c r="M47" s="48"/>
      <c r="N47" s="48"/>
      <c r="O47" s="48"/>
      <c r="P47" s="2"/>
      <c r="Q47" s="2"/>
      <c r="R47" s="2"/>
      <c r="S47" s="2"/>
      <c r="T47" s="2"/>
      <c r="U47" s="2"/>
      <c r="V47" s="2"/>
      <c r="W47" s="2"/>
      <c r="X47" s="2"/>
      <c r="Y47" s="2"/>
      <c r="Z47" s="2"/>
    </row>
    <row r="48" spans="1:26" ht="15.75" customHeight="1">
      <c r="A48" s="47" t="s">
        <v>54</v>
      </c>
      <c r="B48" s="43" t="s">
        <v>55</v>
      </c>
      <c r="C48" s="165"/>
      <c r="D48" s="48"/>
      <c r="E48" s="48"/>
      <c r="F48" s="48"/>
      <c r="G48" s="48"/>
      <c r="H48" s="48"/>
      <c r="I48" s="48"/>
      <c r="J48" s="48"/>
      <c r="K48" s="48"/>
      <c r="L48" s="48"/>
      <c r="M48" s="48"/>
      <c r="N48" s="48"/>
      <c r="O48" s="48"/>
      <c r="P48" s="2"/>
      <c r="Q48" s="2"/>
      <c r="R48" s="2"/>
      <c r="S48" s="2"/>
      <c r="T48" s="2"/>
      <c r="U48" s="2"/>
      <c r="V48" s="2"/>
      <c r="W48" s="2"/>
      <c r="X48" s="2"/>
      <c r="Y48" s="2"/>
      <c r="Z48" s="2"/>
    </row>
    <row r="49" spans="1:26" ht="15.75" customHeight="1">
      <c r="A49" s="47" t="s">
        <v>56</v>
      </c>
      <c r="B49" s="43" t="s">
        <v>57</v>
      </c>
      <c r="C49" s="165"/>
      <c r="D49" s="48"/>
      <c r="E49" s="48"/>
      <c r="F49" s="48"/>
      <c r="G49" s="48"/>
      <c r="H49" s="48"/>
      <c r="I49" s="48"/>
      <c r="J49" s="48"/>
      <c r="K49" s="48"/>
      <c r="L49" s="48"/>
      <c r="M49" s="48"/>
      <c r="N49" s="48"/>
      <c r="O49" s="48"/>
      <c r="P49" s="2"/>
      <c r="Q49" s="2"/>
      <c r="R49" s="2"/>
      <c r="S49" s="2"/>
      <c r="T49" s="2"/>
      <c r="U49" s="2"/>
      <c r="V49" s="2"/>
      <c r="W49" s="2"/>
      <c r="X49" s="2"/>
      <c r="Y49" s="2"/>
      <c r="Z49" s="2"/>
    </row>
    <row r="50" spans="1:26" ht="15.75" customHeight="1">
      <c r="A50" s="47" t="s">
        <v>58</v>
      </c>
      <c r="B50" s="43" t="s">
        <v>59</v>
      </c>
      <c r="C50" s="165">
        <v>0</v>
      </c>
      <c r="D50" s="48"/>
      <c r="E50" s="48"/>
      <c r="F50" s="48"/>
      <c r="G50" s="48"/>
      <c r="H50" s="48"/>
      <c r="I50" s="48"/>
      <c r="J50" s="48"/>
      <c r="K50" s="48"/>
      <c r="L50" s="48"/>
      <c r="M50" s="48"/>
      <c r="N50" s="48"/>
      <c r="O50" s="48"/>
      <c r="P50" s="2"/>
      <c r="Q50" s="2"/>
      <c r="R50" s="2"/>
      <c r="S50" s="2"/>
      <c r="T50" s="2"/>
      <c r="U50" s="2"/>
      <c r="V50" s="2"/>
      <c r="W50" s="2"/>
      <c r="X50" s="2"/>
      <c r="Y50" s="2"/>
      <c r="Z50" s="2"/>
    </row>
    <row r="51" spans="1:26" ht="15.75" customHeight="1">
      <c r="A51" s="47" t="s">
        <v>60</v>
      </c>
      <c r="B51" s="43" t="s">
        <v>61</v>
      </c>
      <c r="C51" s="165"/>
      <c r="D51" s="48"/>
      <c r="E51" s="48"/>
      <c r="F51" s="48"/>
      <c r="G51" s="48"/>
      <c r="H51" s="48"/>
      <c r="I51" s="48"/>
      <c r="J51" s="48"/>
      <c r="K51" s="48"/>
      <c r="L51" s="48"/>
      <c r="M51" s="48"/>
      <c r="N51" s="48"/>
      <c r="O51" s="48"/>
      <c r="P51" s="2"/>
      <c r="Q51" s="2"/>
      <c r="R51" s="2"/>
      <c r="S51" s="2"/>
      <c r="T51" s="2"/>
      <c r="U51" s="2"/>
      <c r="V51" s="2"/>
      <c r="W51" s="2"/>
      <c r="X51" s="2"/>
      <c r="Y51" s="2"/>
      <c r="Z51" s="2"/>
    </row>
    <row r="52" spans="1:26" ht="28.5" customHeight="1">
      <c r="A52" s="179" t="s">
        <v>62</v>
      </c>
      <c r="B52" s="180"/>
      <c r="C52" s="24">
        <f>SUM(C44:C51)</f>
        <v>0</v>
      </c>
      <c r="D52" s="48"/>
      <c r="E52" s="48"/>
      <c r="F52" s="48"/>
      <c r="G52" s="48"/>
      <c r="H52" s="48"/>
      <c r="I52" s="48"/>
      <c r="J52" s="48"/>
      <c r="K52" s="48"/>
      <c r="L52" s="48"/>
      <c r="M52" s="48"/>
      <c r="N52" s="48"/>
      <c r="O52" s="48"/>
      <c r="P52" s="2"/>
      <c r="Q52" s="2"/>
      <c r="R52" s="2"/>
      <c r="S52" s="2"/>
      <c r="T52" s="2"/>
      <c r="U52" s="2"/>
      <c r="V52" s="2"/>
      <c r="W52" s="2"/>
      <c r="X52" s="2"/>
      <c r="Y52" s="2"/>
      <c r="Z52" s="2"/>
    </row>
    <row r="53" spans="1:26" ht="15.75" customHeight="1">
      <c r="A53" s="25"/>
      <c r="B53" s="48"/>
      <c r="C53" s="48"/>
      <c r="D53" s="48"/>
      <c r="E53" s="48"/>
      <c r="F53" s="48"/>
      <c r="G53" s="48"/>
      <c r="H53" s="48"/>
      <c r="I53" s="48"/>
      <c r="J53" s="48"/>
      <c r="K53" s="48"/>
      <c r="L53" s="48"/>
      <c r="M53" s="48"/>
      <c r="N53" s="48"/>
      <c r="O53" s="48"/>
      <c r="P53" s="2"/>
      <c r="Q53" s="2"/>
      <c r="R53" s="2"/>
      <c r="S53" s="2"/>
      <c r="T53" s="2"/>
      <c r="U53" s="2"/>
      <c r="V53" s="2"/>
      <c r="W53" s="2"/>
      <c r="X53" s="2"/>
      <c r="Y53" s="2"/>
      <c r="Z53" s="2"/>
    </row>
    <row r="54" spans="1:26" ht="15.75" customHeight="1">
      <c r="A54" s="186" t="s">
        <v>63</v>
      </c>
      <c r="B54" s="183"/>
      <c r="C54" s="180"/>
      <c r="D54" s="48"/>
      <c r="E54" s="48"/>
      <c r="F54" s="48"/>
      <c r="G54" s="48"/>
      <c r="H54" s="48"/>
      <c r="I54" s="48"/>
      <c r="J54" s="48"/>
      <c r="K54" s="48"/>
      <c r="L54" s="48"/>
      <c r="M54" s="48"/>
      <c r="N54" s="48"/>
      <c r="O54" s="48"/>
      <c r="P54" s="2"/>
      <c r="Q54" s="2"/>
      <c r="R54" s="2"/>
      <c r="S54" s="2"/>
      <c r="T54" s="2"/>
      <c r="U54" s="2"/>
      <c r="V54" s="2"/>
      <c r="W54" s="2"/>
      <c r="X54" s="2"/>
      <c r="Y54" s="2"/>
      <c r="Z54" s="2"/>
    </row>
    <row r="55" spans="1:26" ht="15.75" customHeight="1">
      <c r="A55" s="26" t="s">
        <v>47</v>
      </c>
      <c r="B55" s="26" t="s">
        <v>48</v>
      </c>
      <c r="C55" s="26" t="s">
        <v>49</v>
      </c>
      <c r="D55" s="48"/>
      <c r="E55" s="48"/>
      <c r="F55" s="48"/>
      <c r="G55" s="48"/>
      <c r="H55" s="48"/>
      <c r="I55" s="48"/>
      <c r="J55" s="48"/>
      <c r="K55" s="48"/>
      <c r="L55" s="48"/>
      <c r="M55" s="48"/>
      <c r="N55" s="48"/>
      <c r="O55" s="48"/>
      <c r="P55" s="2"/>
      <c r="Q55" s="2"/>
      <c r="R55" s="2"/>
      <c r="S55" s="2"/>
      <c r="T55" s="2"/>
      <c r="U55" s="2"/>
      <c r="V55" s="2"/>
      <c r="W55" s="2"/>
      <c r="X55" s="2"/>
      <c r="Y55" s="2"/>
      <c r="Z55" s="2"/>
    </row>
    <row r="56" spans="1:26" ht="15.75" customHeight="1">
      <c r="A56" s="47" t="s">
        <v>8</v>
      </c>
      <c r="B56" s="43" t="s">
        <v>50</v>
      </c>
      <c r="C56" s="165">
        <v>0</v>
      </c>
      <c r="D56" s="48"/>
      <c r="E56" s="48"/>
      <c r="F56" s="48"/>
      <c r="G56" s="48"/>
      <c r="H56" s="48"/>
      <c r="I56" s="48"/>
      <c r="J56" s="48"/>
      <c r="K56" s="48"/>
      <c r="L56" s="48"/>
      <c r="M56" s="48"/>
      <c r="N56" s="48"/>
      <c r="O56" s="48"/>
      <c r="P56" s="2"/>
      <c r="Q56" s="2"/>
      <c r="R56" s="2"/>
      <c r="S56" s="2"/>
      <c r="T56" s="2"/>
      <c r="U56" s="2"/>
      <c r="V56" s="2"/>
      <c r="W56" s="2"/>
      <c r="X56" s="2"/>
      <c r="Y56" s="2"/>
      <c r="Z56" s="2"/>
    </row>
    <row r="57" spans="1:26" ht="15.75" customHeight="1">
      <c r="A57" s="47" t="s">
        <v>11</v>
      </c>
      <c r="B57" s="43" t="s">
        <v>51</v>
      </c>
      <c r="C57" s="165">
        <v>0</v>
      </c>
      <c r="D57" s="48"/>
      <c r="E57" s="48"/>
      <c r="F57" s="48"/>
      <c r="G57" s="48"/>
      <c r="H57" s="48"/>
      <c r="I57" s="48"/>
      <c r="J57" s="48"/>
      <c r="K57" s="48"/>
      <c r="L57" s="48"/>
      <c r="M57" s="48"/>
      <c r="N57" s="48"/>
      <c r="O57" s="48"/>
      <c r="P57" s="2"/>
      <c r="Q57" s="2"/>
      <c r="R57" s="2"/>
      <c r="S57" s="2"/>
      <c r="T57" s="2"/>
      <c r="U57" s="2"/>
      <c r="V57" s="2"/>
      <c r="W57" s="2"/>
      <c r="X57" s="2"/>
      <c r="Y57" s="2"/>
      <c r="Z57" s="2"/>
    </row>
    <row r="58" spans="1:26" ht="15.75" customHeight="1">
      <c r="A58" s="47" t="s">
        <v>13</v>
      </c>
      <c r="B58" s="43" t="s">
        <v>52</v>
      </c>
      <c r="C58" s="165"/>
      <c r="D58" s="48"/>
      <c r="E58" s="48"/>
      <c r="F58" s="48"/>
      <c r="G58" s="48"/>
      <c r="H58" s="48"/>
      <c r="I58" s="48"/>
      <c r="J58" s="48"/>
      <c r="K58" s="48"/>
      <c r="L58" s="48"/>
      <c r="M58" s="48"/>
      <c r="N58" s="48"/>
      <c r="O58" s="48"/>
      <c r="P58" s="2"/>
      <c r="Q58" s="2"/>
      <c r="R58" s="2"/>
      <c r="S58" s="2"/>
      <c r="T58" s="2"/>
      <c r="U58" s="2"/>
      <c r="V58" s="2"/>
      <c r="W58" s="2"/>
      <c r="X58" s="2"/>
      <c r="Y58" s="2"/>
      <c r="Z58" s="2"/>
    </row>
    <row r="59" spans="1:26" ht="15.75" customHeight="1">
      <c r="A59" s="47" t="s">
        <v>16</v>
      </c>
      <c r="B59" s="43" t="s">
        <v>53</v>
      </c>
      <c r="C59" s="165"/>
      <c r="D59" s="48"/>
      <c r="E59" s="48"/>
      <c r="F59" s="48"/>
      <c r="G59" s="48"/>
      <c r="H59" s="48"/>
      <c r="I59" s="48"/>
      <c r="J59" s="48"/>
      <c r="K59" s="48"/>
      <c r="L59" s="48"/>
      <c r="M59" s="48"/>
      <c r="N59" s="48"/>
      <c r="O59" s="48"/>
      <c r="P59" s="2"/>
      <c r="Q59" s="2"/>
      <c r="R59" s="2"/>
      <c r="S59" s="2"/>
      <c r="T59" s="2"/>
      <c r="U59" s="2"/>
      <c r="V59" s="2"/>
      <c r="W59" s="2"/>
      <c r="X59" s="2"/>
      <c r="Y59" s="2"/>
      <c r="Z59" s="2"/>
    </row>
    <row r="60" spans="1:26" ht="15.75" customHeight="1">
      <c r="A60" s="47" t="s">
        <v>54</v>
      </c>
      <c r="B60" s="43" t="s">
        <v>55</v>
      </c>
      <c r="C60" s="165"/>
      <c r="D60" s="48"/>
      <c r="E60" s="48"/>
      <c r="F60" s="48"/>
      <c r="G60" s="48"/>
      <c r="H60" s="48"/>
      <c r="I60" s="48"/>
      <c r="J60" s="48"/>
      <c r="K60" s="48"/>
      <c r="L60" s="48"/>
      <c r="M60" s="48"/>
      <c r="N60" s="48"/>
      <c r="O60" s="48"/>
      <c r="P60" s="2"/>
      <c r="Q60" s="2"/>
      <c r="R60" s="2"/>
      <c r="S60" s="2"/>
      <c r="T60" s="2"/>
      <c r="U60" s="2"/>
      <c r="V60" s="2"/>
      <c r="W60" s="2"/>
      <c r="X60" s="2"/>
      <c r="Y60" s="2"/>
      <c r="Z60" s="2"/>
    </row>
    <row r="61" spans="1:26" ht="15.75" customHeight="1">
      <c r="A61" s="47" t="s">
        <v>56</v>
      </c>
      <c r="B61" s="43" t="s">
        <v>57</v>
      </c>
      <c r="C61" s="165"/>
      <c r="D61" s="48"/>
      <c r="E61" s="48"/>
      <c r="F61" s="48"/>
      <c r="G61" s="48"/>
      <c r="H61" s="48"/>
      <c r="I61" s="48"/>
      <c r="J61" s="48"/>
      <c r="K61" s="48"/>
      <c r="L61" s="48"/>
      <c r="M61" s="48"/>
      <c r="N61" s="48"/>
      <c r="O61" s="48"/>
      <c r="P61" s="2"/>
      <c r="Q61" s="2"/>
      <c r="R61" s="2"/>
      <c r="S61" s="2"/>
      <c r="T61" s="2"/>
      <c r="U61" s="2"/>
      <c r="V61" s="2"/>
      <c r="W61" s="2"/>
      <c r="X61" s="2"/>
      <c r="Y61" s="2"/>
      <c r="Z61" s="2"/>
    </row>
    <row r="62" spans="1:26" ht="15.75" customHeight="1">
      <c r="A62" s="47" t="s">
        <v>58</v>
      </c>
      <c r="B62" s="43" t="s">
        <v>59</v>
      </c>
      <c r="C62" s="165"/>
      <c r="D62" s="48"/>
      <c r="E62" s="48"/>
      <c r="F62" s="48"/>
      <c r="G62" s="48"/>
      <c r="H62" s="48"/>
      <c r="I62" s="48"/>
      <c r="J62" s="48"/>
      <c r="K62" s="48"/>
      <c r="L62" s="48"/>
      <c r="M62" s="48"/>
      <c r="N62" s="48"/>
      <c r="O62" s="48"/>
      <c r="P62" s="2"/>
      <c r="Q62" s="2"/>
      <c r="R62" s="2"/>
      <c r="S62" s="2"/>
      <c r="T62" s="2"/>
      <c r="U62" s="2"/>
      <c r="V62" s="2"/>
      <c r="W62" s="2"/>
      <c r="X62" s="2"/>
      <c r="Y62" s="2"/>
      <c r="Z62" s="2"/>
    </row>
    <row r="63" spans="1:26" ht="15.75" customHeight="1">
      <c r="A63" s="47" t="s">
        <v>60</v>
      </c>
      <c r="B63" s="43" t="s">
        <v>61</v>
      </c>
      <c r="C63" s="165"/>
      <c r="D63" s="48"/>
      <c r="E63" s="48"/>
      <c r="F63" s="48"/>
      <c r="G63" s="48"/>
      <c r="H63" s="48"/>
      <c r="I63" s="48"/>
      <c r="J63" s="48"/>
      <c r="K63" s="48"/>
      <c r="L63" s="48"/>
      <c r="M63" s="48"/>
      <c r="N63" s="48"/>
      <c r="O63" s="48"/>
      <c r="P63" s="2"/>
      <c r="Q63" s="2"/>
      <c r="R63" s="2"/>
      <c r="S63" s="2"/>
      <c r="T63" s="2"/>
      <c r="U63" s="2"/>
      <c r="V63" s="2"/>
      <c r="W63" s="2"/>
      <c r="X63" s="2"/>
      <c r="Y63" s="2"/>
      <c r="Z63" s="2"/>
    </row>
    <row r="64" spans="1:26" ht="15.75" customHeight="1">
      <c r="A64" s="181" t="s">
        <v>62</v>
      </c>
      <c r="B64" s="180"/>
      <c r="C64" s="27">
        <f>SUM(C56:C63)</f>
        <v>0</v>
      </c>
      <c r="D64" s="48"/>
      <c r="E64" s="48"/>
      <c r="F64" s="48"/>
      <c r="G64" s="48"/>
      <c r="H64" s="48"/>
      <c r="I64" s="48"/>
      <c r="J64" s="48"/>
      <c r="K64" s="48"/>
      <c r="L64" s="48"/>
      <c r="M64" s="48"/>
      <c r="N64" s="48"/>
      <c r="O64" s="48"/>
      <c r="P64" s="2"/>
      <c r="Q64" s="2"/>
      <c r="R64" s="2"/>
      <c r="S64" s="2"/>
      <c r="T64" s="2"/>
      <c r="U64" s="2"/>
      <c r="V64" s="2"/>
      <c r="W64" s="2"/>
      <c r="X64" s="2"/>
      <c r="Y64" s="2"/>
      <c r="Z64" s="2"/>
    </row>
    <row r="65" spans="1:26" ht="15.75" customHeight="1">
      <c r="A65" s="25"/>
      <c r="B65" s="48"/>
      <c r="C65" s="48"/>
      <c r="D65" s="48"/>
      <c r="E65" s="48"/>
      <c r="F65" s="48"/>
      <c r="G65" s="48"/>
      <c r="H65" s="48"/>
      <c r="I65" s="48"/>
      <c r="J65" s="48"/>
      <c r="K65" s="48"/>
      <c r="L65" s="48"/>
      <c r="M65" s="48"/>
      <c r="N65" s="48"/>
      <c r="O65" s="48"/>
      <c r="P65" s="2"/>
      <c r="Q65" s="2"/>
      <c r="R65" s="2"/>
      <c r="S65" s="2"/>
      <c r="T65" s="2"/>
      <c r="U65" s="2"/>
      <c r="V65" s="2"/>
      <c r="W65" s="2"/>
      <c r="X65" s="2"/>
      <c r="Y65" s="2"/>
      <c r="Z65" s="2"/>
    </row>
    <row r="66" spans="1:26" ht="15.75" customHeight="1">
      <c r="A66" s="182" t="s">
        <v>64</v>
      </c>
      <c r="B66" s="183"/>
      <c r="C66" s="180"/>
      <c r="D66" s="48"/>
      <c r="E66" s="48"/>
      <c r="F66" s="48"/>
      <c r="G66" s="48"/>
      <c r="H66" s="48"/>
      <c r="I66" s="48"/>
      <c r="J66" s="48"/>
      <c r="K66" s="48"/>
      <c r="L66" s="48"/>
      <c r="M66" s="48"/>
      <c r="N66" s="48"/>
      <c r="O66" s="48"/>
      <c r="P66" s="2"/>
      <c r="Q66" s="2"/>
      <c r="R66" s="2"/>
      <c r="S66" s="2"/>
      <c r="T66" s="2"/>
      <c r="U66" s="2"/>
      <c r="V66" s="2"/>
      <c r="W66" s="2"/>
      <c r="X66" s="2"/>
      <c r="Y66" s="2"/>
      <c r="Z66" s="2"/>
    </row>
    <row r="67" spans="1:26" ht="15.75" customHeight="1">
      <c r="A67" s="16" t="s">
        <v>65</v>
      </c>
      <c r="B67" s="16" t="s">
        <v>66</v>
      </c>
      <c r="C67" s="16" t="s">
        <v>49</v>
      </c>
      <c r="D67" s="48"/>
      <c r="E67" s="48"/>
      <c r="F67" s="48"/>
      <c r="G67" s="48"/>
      <c r="H67" s="48"/>
      <c r="I67" s="48"/>
      <c r="J67" s="48"/>
      <c r="K67" s="48"/>
      <c r="L67" s="48"/>
      <c r="M67" s="48"/>
      <c r="N67" s="48"/>
      <c r="O67" s="48"/>
      <c r="P67" s="2"/>
      <c r="Q67" s="2"/>
      <c r="R67" s="2"/>
      <c r="S67" s="2"/>
      <c r="T67" s="2"/>
      <c r="U67" s="2"/>
      <c r="V67" s="2"/>
      <c r="W67" s="2"/>
      <c r="X67" s="2"/>
      <c r="Y67" s="2"/>
      <c r="Z67" s="2"/>
    </row>
    <row r="68" spans="1:26" ht="15.75" customHeight="1">
      <c r="A68" s="47" t="s">
        <v>8</v>
      </c>
      <c r="B68" s="43" t="s">
        <v>67</v>
      </c>
      <c r="C68" s="165">
        <v>0</v>
      </c>
      <c r="D68" s="48"/>
      <c r="E68" s="48"/>
      <c r="F68" s="48"/>
      <c r="G68" s="48"/>
      <c r="H68" s="48"/>
      <c r="I68" s="48"/>
      <c r="J68" s="48"/>
      <c r="K68" s="48"/>
      <c r="L68" s="48"/>
      <c r="M68" s="48"/>
      <c r="N68" s="48"/>
      <c r="O68" s="48"/>
      <c r="P68" s="2"/>
      <c r="Q68" s="2"/>
      <c r="R68" s="2"/>
      <c r="S68" s="2"/>
      <c r="T68" s="2"/>
      <c r="U68" s="2"/>
      <c r="V68" s="2"/>
      <c r="W68" s="2"/>
      <c r="X68" s="2"/>
      <c r="Y68" s="2"/>
      <c r="Z68" s="2"/>
    </row>
    <row r="69" spans="1:26" ht="15.75" customHeight="1">
      <c r="A69" s="47" t="s">
        <v>68</v>
      </c>
      <c r="B69" s="43" t="s">
        <v>69</v>
      </c>
      <c r="C69" s="165">
        <v>0</v>
      </c>
      <c r="D69" s="48"/>
      <c r="E69" s="48"/>
      <c r="F69" s="48"/>
      <c r="G69" s="48"/>
      <c r="H69" s="48"/>
      <c r="I69" s="48"/>
      <c r="J69" s="48"/>
      <c r="K69" s="48"/>
      <c r="L69" s="48"/>
      <c r="M69" s="48"/>
      <c r="N69" s="48"/>
      <c r="O69" s="48"/>
      <c r="P69" s="2"/>
      <c r="Q69" s="2"/>
      <c r="R69" s="2"/>
      <c r="S69" s="2"/>
      <c r="T69" s="2"/>
      <c r="U69" s="2"/>
      <c r="V69" s="2"/>
      <c r="W69" s="2"/>
      <c r="X69" s="2"/>
      <c r="Y69" s="2"/>
      <c r="Z69" s="2"/>
    </row>
    <row r="70" spans="1:26" ht="30">
      <c r="A70" s="47" t="s">
        <v>11</v>
      </c>
      <c r="B70" s="43" t="s">
        <v>70</v>
      </c>
      <c r="C70" s="165">
        <v>0</v>
      </c>
      <c r="D70" s="48"/>
      <c r="E70" s="48"/>
      <c r="F70" s="48"/>
      <c r="G70" s="48"/>
      <c r="H70" s="48"/>
      <c r="I70" s="48"/>
      <c r="J70" s="48"/>
      <c r="K70" s="48"/>
      <c r="L70" s="48"/>
      <c r="M70" s="48"/>
      <c r="N70" s="48"/>
      <c r="O70" s="48"/>
      <c r="P70" s="2"/>
      <c r="Q70" s="2"/>
      <c r="R70" s="2"/>
      <c r="S70" s="2"/>
      <c r="T70" s="2"/>
      <c r="U70" s="2"/>
      <c r="V70" s="2"/>
      <c r="W70" s="2"/>
      <c r="X70" s="2"/>
      <c r="Y70" s="2"/>
      <c r="Z70" s="2"/>
    </row>
    <row r="71" spans="1:26" ht="15.75" customHeight="1">
      <c r="A71" s="47" t="s">
        <v>13</v>
      </c>
      <c r="B71" s="43" t="s">
        <v>71</v>
      </c>
      <c r="C71" s="165"/>
      <c r="D71" s="48"/>
      <c r="E71" s="48"/>
      <c r="F71" s="48"/>
      <c r="G71" s="48"/>
      <c r="H71" s="48"/>
      <c r="I71" s="48"/>
      <c r="J71" s="48"/>
      <c r="K71" s="48"/>
      <c r="L71" s="48"/>
      <c r="M71" s="48"/>
      <c r="N71" s="48"/>
      <c r="O71" s="48"/>
      <c r="P71" s="2"/>
      <c r="Q71" s="2"/>
      <c r="R71" s="2"/>
      <c r="S71" s="2"/>
      <c r="T71" s="2"/>
      <c r="U71" s="2"/>
      <c r="V71" s="2"/>
      <c r="W71" s="2"/>
      <c r="X71" s="2"/>
      <c r="Y71" s="2"/>
      <c r="Z71" s="2"/>
    </row>
    <row r="72" spans="1:26" ht="15.75" customHeight="1">
      <c r="A72" s="47" t="s">
        <v>16</v>
      </c>
      <c r="B72" s="43" t="s">
        <v>72</v>
      </c>
      <c r="C72" s="165"/>
      <c r="D72" s="48"/>
      <c r="E72" s="48"/>
      <c r="F72" s="48"/>
      <c r="G72" s="48"/>
      <c r="H72" s="48"/>
      <c r="I72" s="48"/>
      <c r="J72" s="48"/>
      <c r="K72" s="48"/>
      <c r="L72" s="48"/>
      <c r="M72" s="48"/>
      <c r="N72" s="48"/>
      <c r="O72" s="48"/>
      <c r="P72" s="2"/>
      <c r="Q72" s="2"/>
      <c r="R72" s="2"/>
      <c r="S72" s="2"/>
      <c r="T72" s="2"/>
      <c r="U72" s="2"/>
      <c r="V72" s="2"/>
      <c r="W72" s="2"/>
      <c r="X72" s="2"/>
      <c r="Y72" s="2"/>
      <c r="Z72" s="2"/>
    </row>
    <row r="73" spans="1:26" ht="35.25" customHeight="1">
      <c r="A73" s="47" t="s">
        <v>54</v>
      </c>
      <c r="B73" s="43" t="s">
        <v>73</v>
      </c>
      <c r="C73" s="165"/>
      <c r="D73" s="48"/>
      <c r="E73" s="48"/>
      <c r="F73" s="48"/>
      <c r="G73" s="48"/>
      <c r="H73" s="48"/>
      <c r="I73" s="48"/>
      <c r="J73" s="48"/>
      <c r="K73" s="48"/>
      <c r="L73" s="48"/>
      <c r="M73" s="48"/>
      <c r="N73" s="48"/>
      <c r="O73" s="48"/>
      <c r="P73" s="2"/>
      <c r="Q73" s="2"/>
      <c r="R73" s="2"/>
      <c r="S73" s="2"/>
      <c r="T73" s="2"/>
      <c r="U73" s="2"/>
      <c r="V73" s="2"/>
      <c r="W73" s="2"/>
      <c r="X73" s="2"/>
      <c r="Y73" s="2"/>
      <c r="Z73" s="2"/>
    </row>
    <row r="74" spans="1:26" ht="15.75" customHeight="1">
      <c r="A74" s="47" t="s">
        <v>56</v>
      </c>
      <c r="B74" s="43" t="s">
        <v>61</v>
      </c>
      <c r="C74" s="165">
        <v>0</v>
      </c>
      <c r="D74" s="48"/>
      <c r="E74" s="48"/>
      <c r="F74" s="48"/>
      <c r="G74" s="48"/>
      <c r="H74" s="48"/>
      <c r="I74" s="48"/>
      <c r="J74" s="48"/>
      <c r="K74" s="48"/>
      <c r="L74" s="48"/>
      <c r="M74" s="48"/>
      <c r="N74" s="48"/>
      <c r="O74" s="48"/>
      <c r="P74" s="2"/>
      <c r="Q74" s="2"/>
      <c r="R74" s="2"/>
      <c r="S74" s="2"/>
      <c r="T74" s="2"/>
      <c r="U74" s="2"/>
      <c r="V74" s="2"/>
      <c r="W74" s="2"/>
      <c r="X74" s="2"/>
      <c r="Y74" s="2"/>
      <c r="Z74" s="2"/>
    </row>
    <row r="75" spans="1:26" ht="15.75" customHeight="1">
      <c r="A75" s="179" t="s">
        <v>74</v>
      </c>
      <c r="B75" s="180"/>
      <c r="C75" s="24">
        <f>SUM(C68:C74)</f>
        <v>0</v>
      </c>
      <c r="D75" s="48"/>
      <c r="E75" s="48"/>
      <c r="F75" s="48"/>
      <c r="G75" s="48"/>
      <c r="H75" s="48"/>
      <c r="I75" s="48"/>
      <c r="J75" s="48"/>
      <c r="K75" s="48"/>
      <c r="L75" s="48"/>
      <c r="M75" s="48"/>
      <c r="N75" s="48"/>
      <c r="O75" s="48"/>
      <c r="P75" s="2"/>
      <c r="Q75" s="2"/>
      <c r="R75" s="2"/>
      <c r="S75" s="2"/>
      <c r="T75" s="2"/>
      <c r="U75" s="2"/>
      <c r="V75" s="2"/>
      <c r="W75" s="2"/>
      <c r="X75" s="2"/>
      <c r="Y75" s="2"/>
      <c r="Z75" s="2"/>
    </row>
    <row r="76" spans="1:26" ht="15.75" customHeight="1">
      <c r="A76" s="25"/>
      <c r="B76" s="48"/>
      <c r="C76" s="48"/>
      <c r="D76" s="48"/>
      <c r="E76" s="48"/>
      <c r="F76" s="48"/>
      <c r="G76" s="48"/>
      <c r="H76" s="48"/>
      <c r="I76" s="48"/>
      <c r="J76" s="48"/>
      <c r="K76" s="48"/>
      <c r="L76" s="48"/>
      <c r="M76" s="48"/>
      <c r="N76" s="48"/>
      <c r="O76" s="48"/>
      <c r="P76" s="2"/>
      <c r="Q76" s="2"/>
      <c r="R76" s="2"/>
      <c r="S76" s="2"/>
      <c r="T76" s="2"/>
      <c r="U76" s="2"/>
      <c r="V76" s="2"/>
      <c r="W76" s="2"/>
      <c r="X76" s="2"/>
      <c r="Y76" s="2"/>
      <c r="Z76" s="2"/>
    </row>
    <row r="77" spans="1:26" ht="15.75" customHeight="1">
      <c r="A77" s="186" t="s">
        <v>75</v>
      </c>
      <c r="B77" s="183"/>
      <c r="C77" s="180"/>
      <c r="D77" s="48"/>
      <c r="E77" s="48"/>
      <c r="F77" s="48"/>
      <c r="G77" s="48"/>
      <c r="H77" s="48"/>
      <c r="I77" s="48"/>
      <c r="J77" s="48"/>
      <c r="K77" s="48"/>
      <c r="L77" s="48"/>
      <c r="M77" s="48"/>
      <c r="N77" s="48"/>
      <c r="O77" s="48"/>
      <c r="P77" s="2"/>
      <c r="Q77" s="2"/>
      <c r="R77" s="2"/>
      <c r="S77" s="2"/>
      <c r="T77" s="2"/>
      <c r="U77" s="2"/>
      <c r="V77" s="2"/>
      <c r="W77" s="2"/>
      <c r="X77" s="2"/>
      <c r="Y77" s="2"/>
      <c r="Z77" s="2"/>
    </row>
    <row r="78" spans="1:26" ht="18.75" customHeight="1">
      <c r="A78" s="26" t="s">
        <v>65</v>
      </c>
      <c r="B78" s="26" t="s">
        <v>66</v>
      </c>
      <c r="C78" s="26" t="s">
        <v>49</v>
      </c>
      <c r="D78" s="48"/>
      <c r="E78" s="48"/>
      <c r="F78" s="48"/>
      <c r="G78" s="48"/>
      <c r="H78" s="48"/>
      <c r="I78" s="48"/>
      <c r="J78" s="48"/>
      <c r="K78" s="48"/>
      <c r="L78" s="48"/>
      <c r="M78" s="48"/>
      <c r="N78" s="48"/>
      <c r="O78" s="48"/>
      <c r="P78" s="2"/>
      <c r="Q78" s="2"/>
      <c r="R78" s="2"/>
      <c r="S78" s="2"/>
      <c r="T78" s="2"/>
      <c r="U78" s="2"/>
      <c r="V78" s="2"/>
      <c r="W78" s="2"/>
      <c r="X78" s="2"/>
      <c r="Y78" s="2"/>
      <c r="Z78" s="2"/>
    </row>
    <row r="79" spans="1:26" ht="15.75" customHeight="1">
      <c r="A79" s="47" t="s">
        <v>8</v>
      </c>
      <c r="B79" s="43" t="s">
        <v>67</v>
      </c>
      <c r="C79" s="165">
        <v>0</v>
      </c>
      <c r="D79" s="48"/>
      <c r="E79" s="48"/>
      <c r="F79" s="48"/>
      <c r="G79" s="48"/>
      <c r="H79" s="48"/>
      <c r="I79" s="48"/>
      <c r="J79" s="48"/>
      <c r="K79" s="48"/>
      <c r="L79" s="48"/>
      <c r="M79" s="48"/>
      <c r="N79" s="48"/>
      <c r="O79" s="48"/>
      <c r="P79" s="2"/>
      <c r="Q79" s="2"/>
      <c r="R79" s="2"/>
      <c r="S79" s="2"/>
      <c r="T79" s="2"/>
      <c r="U79" s="2"/>
      <c r="V79" s="2"/>
      <c r="W79" s="2"/>
      <c r="X79" s="2"/>
      <c r="Y79" s="2"/>
      <c r="Z79" s="2"/>
    </row>
    <row r="80" spans="1:26" ht="15.75" customHeight="1">
      <c r="A80" s="47" t="s">
        <v>68</v>
      </c>
      <c r="B80" s="43" t="s">
        <v>69</v>
      </c>
      <c r="C80" s="165"/>
      <c r="D80" s="48"/>
      <c r="E80" s="48"/>
      <c r="F80" s="48"/>
      <c r="G80" s="48"/>
      <c r="H80" s="48"/>
      <c r="I80" s="48"/>
      <c r="J80" s="48"/>
      <c r="K80" s="48"/>
      <c r="L80" s="48"/>
      <c r="M80" s="48"/>
      <c r="N80" s="48"/>
      <c r="O80" s="48"/>
      <c r="P80" s="2"/>
      <c r="Q80" s="2"/>
      <c r="R80" s="2"/>
      <c r="S80" s="2"/>
      <c r="T80" s="2"/>
      <c r="U80" s="2"/>
      <c r="V80" s="2"/>
      <c r="W80" s="2"/>
      <c r="X80" s="2"/>
      <c r="Y80" s="2"/>
      <c r="Z80" s="2"/>
    </row>
    <row r="81" spans="1:26" ht="30">
      <c r="A81" s="47" t="s">
        <v>11</v>
      </c>
      <c r="B81" s="43" t="s">
        <v>70</v>
      </c>
      <c r="C81" s="165">
        <v>0</v>
      </c>
      <c r="D81" s="48"/>
      <c r="E81" s="48"/>
      <c r="F81" s="48"/>
      <c r="G81" s="48"/>
      <c r="H81" s="48"/>
      <c r="I81" s="48"/>
      <c r="J81" s="48"/>
      <c r="K81" s="48"/>
      <c r="L81" s="48"/>
      <c r="M81" s="48"/>
      <c r="N81" s="48"/>
      <c r="O81" s="48"/>
      <c r="P81" s="2"/>
      <c r="Q81" s="2"/>
      <c r="R81" s="2"/>
      <c r="S81" s="2"/>
      <c r="T81" s="2"/>
      <c r="U81" s="2"/>
      <c r="V81" s="2"/>
      <c r="W81" s="2"/>
      <c r="X81" s="2"/>
      <c r="Y81" s="2"/>
      <c r="Z81" s="2"/>
    </row>
    <row r="82" spans="1:26" ht="15.75" customHeight="1">
      <c r="A82" s="47" t="s">
        <v>13</v>
      </c>
      <c r="B82" s="43" t="s">
        <v>71</v>
      </c>
      <c r="C82" s="165"/>
      <c r="D82" s="48"/>
      <c r="E82" s="48"/>
      <c r="F82" s="48"/>
      <c r="G82" s="48"/>
      <c r="H82" s="48"/>
      <c r="I82" s="48"/>
      <c r="J82" s="48"/>
      <c r="K82" s="48"/>
      <c r="L82" s="48"/>
      <c r="M82" s="48"/>
      <c r="N82" s="48"/>
      <c r="O82" s="48"/>
      <c r="P82" s="2"/>
      <c r="Q82" s="2"/>
      <c r="R82" s="2"/>
      <c r="S82" s="2"/>
      <c r="T82" s="2"/>
      <c r="U82" s="2"/>
      <c r="V82" s="2"/>
      <c r="W82" s="2"/>
      <c r="X82" s="2"/>
      <c r="Y82" s="2"/>
      <c r="Z82" s="2"/>
    </row>
    <row r="83" spans="1:26" ht="15.75" customHeight="1">
      <c r="A83" s="47" t="s">
        <v>16</v>
      </c>
      <c r="B83" s="43" t="s">
        <v>72</v>
      </c>
      <c r="C83" s="165"/>
      <c r="D83" s="48"/>
      <c r="E83" s="48"/>
      <c r="F83" s="48"/>
      <c r="G83" s="48"/>
      <c r="H83" s="48"/>
      <c r="I83" s="48"/>
      <c r="J83" s="48"/>
      <c r="K83" s="48"/>
      <c r="L83" s="48"/>
      <c r="M83" s="48"/>
      <c r="N83" s="48"/>
      <c r="O83" s="48"/>
      <c r="P83" s="2"/>
      <c r="Q83" s="2"/>
      <c r="R83" s="2"/>
      <c r="S83" s="2"/>
      <c r="T83" s="2"/>
      <c r="U83" s="2"/>
      <c r="V83" s="2"/>
      <c r="W83" s="2"/>
      <c r="X83" s="2"/>
      <c r="Y83" s="2"/>
      <c r="Z83" s="2"/>
    </row>
    <row r="84" spans="1:26" ht="15.75" customHeight="1">
      <c r="A84" s="47" t="s">
        <v>54</v>
      </c>
      <c r="B84" s="43" t="s">
        <v>73</v>
      </c>
      <c r="C84" s="165"/>
      <c r="D84" s="48"/>
      <c r="E84" s="48"/>
      <c r="F84" s="48"/>
      <c r="G84" s="48"/>
      <c r="H84" s="48"/>
      <c r="I84" s="48"/>
      <c r="J84" s="48"/>
      <c r="K84" s="48"/>
      <c r="L84" s="48"/>
      <c r="M84" s="48"/>
      <c r="N84" s="48"/>
      <c r="O84" s="48"/>
      <c r="P84" s="2"/>
      <c r="Q84" s="2"/>
      <c r="R84" s="2"/>
      <c r="S84" s="2"/>
      <c r="T84" s="2"/>
      <c r="U84" s="2"/>
      <c r="V84" s="2"/>
      <c r="W84" s="2"/>
      <c r="X84" s="2"/>
      <c r="Y84" s="2"/>
      <c r="Z84" s="2"/>
    </row>
    <row r="85" spans="1:26" ht="15.75" customHeight="1">
      <c r="A85" s="47" t="s">
        <v>56</v>
      </c>
      <c r="B85" s="43" t="s">
        <v>61</v>
      </c>
      <c r="C85" s="165">
        <v>0</v>
      </c>
      <c r="D85" s="48"/>
      <c r="E85" s="48"/>
      <c r="F85" s="48"/>
      <c r="G85" s="48"/>
      <c r="H85" s="48"/>
      <c r="I85" s="48"/>
      <c r="J85" s="48"/>
      <c r="K85" s="48"/>
      <c r="L85" s="48"/>
      <c r="M85" s="48"/>
      <c r="N85" s="48"/>
      <c r="O85" s="48"/>
      <c r="P85" s="2"/>
      <c r="Q85" s="2"/>
      <c r="R85" s="2"/>
      <c r="S85" s="2"/>
      <c r="T85" s="2"/>
      <c r="U85" s="2"/>
      <c r="V85" s="2"/>
      <c r="W85" s="2"/>
      <c r="X85" s="2"/>
      <c r="Y85" s="2"/>
      <c r="Z85" s="2"/>
    </row>
    <row r="86" spans="1:26" ht="15.75" customHeight="1">
      <c r="A86" s="181" t="s">
        <v>74</v>
      </c>
      <c r="B86" s="180"/>
      <c r="C86" s="27">
        <f>SUM(C79:C85)</f>
        <v>0</v>
      </c>
      <c r="D86" s="48"/>
      <c r="E86" s="48"/>
      <c r="F86" s="48"/>
      <c r="G86" s="48"/>
      <c r="H86" s="48"/>
      <c r="I86" s="48"/>
      <c r="J86" s="48"/>
      <c r="K86" s="48"/>
      <c r="L86" s="48"/>
      <c r="M86" s="48"/>
      <c r="N86" s="48"/>
      <c r="O86" s="48"/>
      <c r="P86" s="2"/>
      <c r="Q86" s="2"/>
      <c r="R86" s="2"/>
      <c r="S86" s="2"/>
      <c r="T86" s="2"/>
      <c r="U86" s="2"/>
      <c r="V86" s="2"/>
      <c r="W86" s="2"/>
      <c r="X86" s="2"/>
      <c r="Y86" s="2"/>
      <c r="Z86" s="2"/>
    </row>
    <row r="87" spans="1:26" ht="15" customHeight="1">
      <c r="A87" s="25"/>
      <c r="B87" s="48"/>
      <c r="C87" s="48"/>
      <c r="D87" s="48"/>
      <c r="E87" s="48"/>
      <c r="F87" s="48"/>
      <c r="G87" s="48"/>
      <c r="H87" s="48"/>
      <c r="I87" s="48"/>
      <c r="J87" s="48"/>
      <c r="K87" s="48"/>
      <c r="L87" s="48"/>
      <c r="M87" s="48"/>
      <c r="N87" s="48"/>
      <c r="O87" s="48"/>
      <c r="P87" s="2"/>
      <c r="Q87" s="2"/>
      <c r="R87" s="2"/>
      <c r="S87" s="2"/>
      <c r="T87" s="2"/>
      <c r="U87" s="2"/>
      <c r="V87" s="2"/>
      <c r="W87" s="2"/>
      <c r="X87" s="2"/>
      <c r="Y87" s="2"/>
      <c r="Z87" s="2"/>
    </row>
    <row r="88" spans="1:26" ht="15.75" customHeight="1">
      <c r="A88" s="182" t="s">
        <v>76</v>
      </c>
      <c r="B88" s="183"/>
      <c r="C88" s="183"/>
      <c r="D88" s="180"/>
      <c r="E88" s="48"/>
      <c r="F88" s="48"/>
      <c r="G88" s="48"/>
      <c r="H88" s="48"/>
      <c r="I88" s="48"/>
      <c r="J88" s="48"/>
      <c r="K88" s="48"/>
      <c r="L88" s="48"/>
      <c r="M88" s="48"/>
      <c r="N88" s="48"/>
      <c r="O88" s="48"/>
      <c r="P88" s="2"/>
      <c r="Q88" s="2"/>
      <c r="R88" s="2"/>
      <c r="S88" s="2"/>
      <c r="T88" s="2"/>
      <c r="U88" s="2"/>
      <c r="V88" s="2"/>
      <c r="W88" s="2"/>
      <c r="X88" s="2"/>
      <c r="Y88" s="2"/>
      <c r="Z88" s="2"/>
    </row>
    <row r="89" spans="1:26" ht="15.75" customHeight="1">
      <c r="A89" s="182" t="s">
        <v>77</v>
      </c>
      <c r="B89" s="183"/>
      <c r="C89" s="183"/>
      <c r="D89" s="180"/>
      <c r="E89" s="48"/>
      <c r="F89" s="48"/>
      <c r="G89" s="48"/>
      <c r="H89" s="48"/>
      <c r="I89" s="48"/>
      <c r="J89" s="48"/>
      <c r="K89" s="48"/>
      <c r="L89" s="48"/>
      <c r="M89" s="48"/>
      <c r="N89" s="48"/>
      <c r="O89" s="48"/>
      <c r="P89" s="2"/>
      <c r="Q89" s="2"/>
      <c r="R89" s="2"/>
      <c r="S89" s="2"/>
      <c r="T89" s="2"/>
      <c r="U89" s="2"/>
      <c r="V89" s="2"/>
      <c r="W89" s="2"/>
      <c r="X89" s="2"/>
      <c r="Y89" s="2"/>
      <c r="Z89" s="2"/>
    </row>
    <row r="90" spans="1:26" ht="15.75" customHeight="1">
      <c r="A90" s="16" t="s">
        <v>78</v>
      </c>
      <c r="B90" s="16" t="s">
        <v>79</v>
      </c>
      <c r="C90" s="16" t="s">
        <v>80</v>
      </c>
      <c r="D90" s="16" t="s">
        <v>49</v>
      </c>
      <c r="E90" s="48"/>
      <c r="F90" s="48"/>
      <c r="G90" s="48"/>
      <c r="H90" s="48"/>
      <c r="I90" s="48"/>
      <c r="J90" s="48"/>
      <c r="K90" s="48"/>
      <c r="L90" s="48"/>
      <c r="M90" s="48"/>
      <c r="N90" s="48"/>
      <c r="O90" s="48"/>
      <c r="P90" s="2"/>
      <c r="Q90" s="2"/>
      <c r="R90" s="2"/>
      <c r="S90" s="2"/>
      <c r="T90" s="2"/>
      <c r="U90" s="2"/>
      <c r="V90" s="2"/>
      <c r="W90" s="2"/>
      <c r="X90" s="2"/>
      <c r="Y90" s="2"/>
      <c r="Z90" s="2"/>
    </row>
    <row r="91" spans="1:26" ht="15.75" customHeight="1">
      <c r="A91" s="47" t="s">
        <v>8</v>
      </c>
      <c r="B91" s="43" t="s">
        <v>81</v>
      </c>
      <c r="C91" s="28">
        <v>0.2</v>
      </c>
      <c r="D91" s="29">
        <f>(C52+D116+D119)*C91</f>
        <v>0</v>
      </c>
      <c r="E91" s="48"/>
      <c r="F91" s="48"/>
      <c r="G91" s="48"/>
      <c r="H91" s="48"/>
      <c r="I91" s="48"/>
      <c r="J91" s="48"/>
      <c r="K91" s="48"/>
      <c r="L91" s="48"/>
      <c r="M91" s="48"/>
      <c r="N91" s="48"/>
      <c r="O91" s="48"/>
      <c r="P91" s="2"/>
      <c r="Q91" s="2"/>
      <c r="R91" s="2"/>
      <c r="S91" s="2"/>
      <c r="T91" s="2"/>
      <c r="U91" s="2"/>
      <c r="V91" s="2"/>
      <c r="W91" s="2"/>
      <c r="X91" s="2"/>
      <c r="Y91" s="2"/>
      <c r="Z91" s="2"/>
    </row>
    <row r="92" spans="1:26" ht="15.75" customHeight="1">
      <c r="A92" s="47" t="s">
        <v>11</v>
      </c>
      <c r="B92" s="43" t="s">
        <v>82</v>
      </c>
      <c r="C92" s="28">
        <v>1.4999999999999999E-2</v>
      </c>
      <c r="D92" s="29">
        <f>(C52+D116+D119)*C92</f>
        <v>0</v>
      </c>
      <c r="E92" s="48"/>
      <c r="F92" s="48"/>
      <c r="G92" s="48"/>
      <c r="H92" s="48"/>
      <c r="I92" s="48"/>
      <c r="J92" s="48"/>
      <c r="K92" s="48"/>
      <c r="L92" s="48"/>
      <c r="M92" s="48"/>
      <c r="N92" s="48"/>
      <c r="O92" s="48"/>
      <c r="P92" s="2"/>
      <c r="Q92" s="2"/>
      <c r="R92" s="2"/>
      <c r="S92" s="2"/>
      <c r="T92" s="2"/>
      <c r="U92" s="2"/>
      <c r="V92" s="2"/>
      <c r="W92" s="2"/>
      <c r="X92" s="2"/>
      <c r="Y92" s="2"/>
      <c r="Z92" s="2"/>
    </row>
    <row r="93" spans="1:26" ht="15.75" customHeight="1">
      <c r="A93" s="47" t="s">
        <v>13</v>
      </c>
      <c r="B93" s="43" t="s">
        <v>83</v>
      </c>
      <c r="C93" s="28">
        <v>0.01</v>
      </c>
      <c r="D93" s="29">
        <f>(C52+D116+D119)*C93</f>
        <v>0</v>
      </c>
      <c r="E93" s="48"/>
      <c r="F93" s="48"/>
      <c r="G93" s="48"/>
      <c r="H93" s="48"/>
      <c r="I93" s="48"/>
      <c r="J93" s="48"/>
      <c r="K93" s="48"/>
      <c r="L93" s="48"/>
      <c r="M93" s="48"/>
      <c r="N93" s="48"/>
      <c r="O93" s="48"/>
      <c r="P93" s="2"/>
      <c r="Q93" s="2"/>
      <c r="R93" s="2"/>
      <c r="S93" s="2"/>
      <c r="T93" s="2"/>
      <c r="U93" s="2"/>
      <c r="V93" s="2"/>
      <c r="W93" s="2"/>
      <c r="X93" s="2"/>
      <c r="Y93" s="2"/>
      <c r="Z93" s="2"/>
    </row>
    <row r="94" spans="1:26" ht="15.75" customHeight="1">
      <c r="A94" s="47" t="s">
        <v>16</v>
      </c>
      <c r="B94" s="43" t="s">
        <v>84</v>
      </c>
      <c r="C94" s="28">
        <v>2E-3</v>
      </c>
      <c r="D94" s="29">
        <f>(C52+D116+D119)*C94</f>
        <v>0</v>
      </c>
      <c r="E94" s="48"/>
      <c r="F94" s="48"/>
      <c r="G94" s="48"/>
      <c r="H94" s="48"/>
      <c r="I94" s="48"/>
      <c r="J94" s="48"/>
      <c r="K94" s="48"/>
      <c r="L94" s="48"/>
      <c r="M94" s="48"/>
      <c r="N94" s="48"/>
      <c r="O94" s="48"/>
      <c r="P94" s="2"/>
      <c r="Q94" s="2"/>
      <c r="R94" s="2"/>
      <c r="S94" s="2"/>
      <c r="T94" s="2"/>
      <c r="U94" s="2"/>
      <c r="V94" s="2"/>
      <c r="W94" s="2"/>
      <c r="X94" s="2"/>
      <c r="Y94" s="2"/>
      <c r="Z94" s="2"/>
    </row>
    <row r="95" spans="1:26" ht="15.75" customHeight="1">
      <c r="A95" s="47" t="s">
        <v>54</v>
      </c>
      <c r="B95" s="43" t="s">
        <v>85</v>
      </c>
      <c r="C95" s="28">
        <v>2.5000000000000001E-2</v>
      </c>
      <c r="D95" s="29">
        <f>(C52+D116+D119)*C95</f>
        <v>0</v>
      </c>
      <c r="E95" s="48"/>
      <c r="F95" s="48"/>
      <c r="G95" s="48"/>
      <c r="H95" s="48"/>
      <c r="I95" s="48"/>
      <c r="J95" s="48"/>
      <c r="K95" s="48"/>
      <c r="L95" s="48"/>
      <c r="M95" s="48"/>
      <c r="N95" s="48"/>
      <c r="O95" s="48"/>
      <c r="P95" s="2"/>
      <c r="Q95" s="2"/>
      <c r="R95" s="2"/>
      <c r="S95" s="2"/>
      <c r="T95" s="2"/>
      <c r="U95" s="2"/>
      <c r="V95" s="2"/>
      <c r="W95" s="2"/>
      <c r="X95" s="2"/>
      <c r="Y95" s="2"/>
      <c r="Z95" s="2"/>
    </row>
    <row r="96" spans="1:26" ht="15.75" customHeight="1">
      <c r="A96" s="47" t="s">
        <v>56</v>
      </c>
      <c r="B96" s="43" t="s">
        <v>86</v>
      </c>
      <c r="C96" s="28">
        <v>0.08</v>
      </c>
      <c r="D96" s="29">
        <f>(C52+D116+D119)*C96</f>
        <v>0</v>
      </c>
      <c r="E96" s="48"/>
      <c r="F96" s="48"/>
      <c r="G96" s="48"/>
      <c r="H96" s="48"/>
      <c r="I96" s="48"/>
      <c r="J96" s="48"/>
      <c r="K96" s="48"/>
      <c r="L96" s="48"/>
      <c r="M96" s="48"/>
      <c r="N96" s="48"/>
      <c r="O96" s="48"/>
      <c r="P96" s="2"/>
      <c r="Q96" s="2"/>
      <c r="R96" s="2"/>
      <c r="S96" s="2"/>
      <c r="T96" s="2"/>
      <c r="U96" s="2"/>
      <c r="V96" s="2"/>
      <c r="W96" s="2"/>
      <c r="X96" s="2"/>
      <c r="Y96" s="2"/>
      <c r="Z96" s="2"/>
    </row>
    <row r="97" spans="1:26" ht="30">
      <c r="A97" s="30" t="s">
        <v>58</v>
      </c>
      <c r="B97" s="31" t="s">
        <v>87</v>
      </c>
      <c r="C97" s="32">
        <v>0.03</v>
      </c>
      <c r="D97" s="33">
        <f>(C52+D116+D119)*C97</f>
        <v>0</v>
      </c>
      <c r="E97" s="48"/>
      <c r="F97" s="48"/>
      <c r="G97" s="48"/>
      <c r="H97" s="48"/>
      <c r="I97" s="48"/>
      <c r="J97" s="48"/>
      <c r="K97" s="48"/>
      <c r="L97" s="48"/>
      <c r="M97" s="48"/>
      <c r="N97" s="48"/>
      <c r="O97" s="48"/>
      <c r="P97" s="2"/>
      <c r="Q97" s="2"/>
      <c r="R97" s="2"/>
      <c r="S97" s="2"/>
      <c r="T97" s="2"/>
      <c r="U97" s="2"/>
      <c r="V97" s="2"/>
      <c r="W97" s="2"/>
      <c r="X97" s="2"/>
      <c r="Y97" s="2"/>
      <c r="Z97" s="2"/>
    </row>
    <row r="98" spans="1:26" ht="15.75" customHeight="1">
      <c r="A98" s="47" t="s">
        <v>60</v>
      </c>
      <c r="B98" s="43" t="s">
        <v>88</v>
      </c>
      <c r="C98" s="28">
        <v>6.0000000000000001E-3</v>
      </c>
      <c r="D98" s="29">
        <f>(C52+D116+D119)*C98</f>
        <v>0</v>
      </c>
      <c r="E98" s="48"/>
      <c r="F98" s="48"/>
      <c r="G98" s="48"/>
      <c r="H98" s="48"/>
      <c r="I98" s="48"/>
      <c r="J98" s="48"/>
      <c r="K98" s="48"/>
      <c r="L98" s="48"/>
      <c r="M98" s="48"/>
      <c r="N98" s="48"/>
      <c r="O98" s="48"/>
      <c r="P98" s="2"/>
      <c r="Q98" s="2"/>
      <c r="R98" s="2"/>
      <c r="S98" s="2"/>
      <c r="T98" s="2"/>
      <c r="U98" s="2"/>
      <c r="V98" s="2"/>
      <c r="W98" s="2"/>
      <c r="X98" s="2"/>
      <c r="Y98" s="2"/>
      <c r="Z98" s="2"/>
    </row>
    <row r="99" spans="1:26" ht="15.75" customHeight="1">
      <c r="A99" s="179" t="s">
        <v>89</v>
      </c>
      <c r="B99" s="180"/>
      <c r="C99" s="34">
        <f t="shared" ref="C99:D99" si="0">SUM(C91:C98)</f>
        <v>0.3680000000000001</v>
      </c>
      <c r="D99" s="35">
        <f t="shared" si="0"/>
        <v>0</v>
      </c>
      <c r="E99" s="48"/>
      <c r="F99" s="48"/>
      <c r="G99" s="48"/>
      <c r="H99" s="48"/>
      <c r="I99" s="48"/>
      <c r="J99" s="48"/>
      <c r="K99" s="48"/>
      <c r="L99" s="48"/>
      <c r="M99" s="48"/>
      <c r="N99" s="48"/>
      <c r="O99" s="48"/>
      <c r="P99" s="2"/>
      <c r="Q99" s="2"/>
      <c r="R99" s="2"/>
      <c r="S99" s="2"/>
      <c r="T99" s="2"/>
      <c r="U99" s="2"/>
      <c r="V99" s="2"/>
      <c r="W99" s="2"/>
      <c r="X99" s="2"/>
      <c r="Y99" s="2"/>
      <c r="Z99" s="2"/>
    </row>
    <row r="100" spans="1:26" ht="15.75" customHeight="1">
      <c r="A100" s="184"/>
      <c r="B100" s="183"/>
      <c r="C100" s="183"/>
      <c r="D100" s="185"/>
      <c r="E100" s="48"/>
      <c r="F100" s="48"/>
      <c r="G100" s="48"/>
      <c r="H100" s="48"/>
      <c r="I100" s="48"/>
      <c r="J100" s="48"/>
      <c r="K100" s="48"/>
      <c r="L100" s="48"/>
      <c r="M100" s="48"/>
      <c r="N100" s="48"/>
      <c r="O100" s="48"/>
      <c r="P100" s="2"/>
      <c r="Q100" s="2"/>
      <c r="R100" s="2"/>
      <c r="S100" s="2"/>
      <c r="T100" s="2"/>
      <c r="U100" s="2"/>
      <c r="V100" s="2"/>
      <c r="W100" s="2"/>
      <c r="X100" s="2"/>
      <c r="Y100" s="2"/>
      <c r="Z100" s="2"/>
    </row>
    <row r="101" spans="1:26" ht="15.75" customHeight="1">
      <c r="A101" s="186" t="s">
        <v>90</v>
      </c>
      <c r="B101" s="183"/>
      <c r="C101" s="183"/>
      <c r="D101" s="180"/>
      <c r="E101" s="48"/>
      <c r="F101" s="48"/>
      <c r="G101" s="48"/>
      <c r="H101" s="48"/>
      <c r="I101" s="48"/>
      <c r="J101" s="48"/>
      <c r="K101" s="48"/>
      <c r="L101" s="48"/>
      <c r="M101" s="48"/>
      <c r="N101" s="48"/>
      <c r="O101" s="48"/>
      <c r="P101" s="2"/>
      <c r="Q101" s="2"/>
      <c r="R101" s="2"/>
      <c r="S101" s="2"/>
      <c r="T101" s="2"/>
      <c r="U101" s="2"/>
      <c r="V101" s="2"/>
      <c r="W101" s="2"/>
      <c r="X101" s="2"/>
      <c r="Y101" s="2"/>
      <c r="Z101" s="2"/>
    </row>
    <row r="102" spans="1:26" ht="15.75" customHeight="1">
      <c r="A102" s="186" t="s">
        <v>77</v>
      </c>
      <c r="B102" s="183"/>
      <c r="C102" s="183"/>
      <c r="D102" s="180"/>
      <c r="E102" s="48"/>
      <c r="F102" s="48"/>
      <c r="G102" s="48"/>
      <c r="H102" s="48"/>
      <c r="I102" s="48"/>
      <c r="J102" s="48"/>
      <c r="K102" s="48"/>
      <c r="L102" s="48"/>
      <c r="M102" s="48"/>
      <c r="N102" s="48"/>
      <c r="O102" s="48"/>
      <c r="P102" s="2"/>
      <c r="Q102" s="2"/>
      <c r="R102" s="2"/>
      <c r="S102" s="2"/>
      <c r="T102" s="2"/>
      <c r="U102" s="2"/>
      <c r="V102" s="2"/>
      <c r="W102" s="2"/>
      <c r="X102" s="2"/>
      <c r="Y102" s="2"/>
      <c r="Z102" s="2"/>
    </row>
    <row r="103" spans="1:26" ht="15.75" customHeight="1">
      <c r="A103" s="26" t="s">
        <v>78</v>
      </c>
      <c r="B103" s="26" t="s">
        <v>79</v>
      </c>
      <c r="C103" s="26" t="s">
        <v>80</v>
      </c>
      <c r="D103" s="26" t="s">
        <v>49</v>
      </c>
      <c r="E103" s="48"/>
      <c r="F103" s="48"/>
      <c r="G103" s="48"/>
      <c r="H103" s="48"/>
      <c r="I103" s="48"/>
      <c r="J103" s="48"/>
      <c r="K103" s="48"/>
      <c r="L103" s="48"/>
      <c r="M103" s="48"/>
      <c r="N103" s="48"/>
      <c r="O103" s="48"/>
      <c r="P103" s="2"/>
      <c r="Q103" s="2"/>
      <c r="R103" s="2"/>
      <c r="S103" s="2"/>
      <c r="T103" s="2"/>
      <c r="U103" s="2"/>
      <c r="V103" s="2"/>
      <c r="W103" s="2"/>
      <c r="X103" s="2"/>
      <c r="Y103" s="2"/>
      <c r="Z103" s="2"/>
    </row>
    <row r="104" spans="1:26" ht="15.75" customHeight="1">
      <c r="A104" s="47" t="s">
        <v>8</v>
      </c>
      <c r="B104" s="43" t="s">
        <v>81</v>
      </c>
      <c r="C104" s="28">
        <v>0.2</v>
      </c>
      <c r="D104" s="29">
        <f>(C64+D124+D127)*C104</f>
        <v>0</v>
      </c>
      <c r="E104" s="48"/>
      <c r="F104" s="48"/>
      <c r="G104" s="48"/>
      <c r="H104" s="48"/>
      <c r="I104" s="48"/>
      <c r="J104" s="48"/>
      <c r="K104" s="48"/>
      <c r="L104" s="48"/>
      <c r="M104" s="48"/>
      <c r="N104" s="48"/>
      <c r="O104" s="48"/>
      <c r="P104" s="2"/>
      <c r="Q104" s="2"/>
      <c r="R104" s="2"/>
      <c r="S104" s="2"/>
      <c r="T104" s="2"/>
      <c r="U104" s="2"/>
      <c r="V104" s="2"/>
      <c r="W104" s="2"/>
      <c r="X104" s="2"/>
      <c r="Y104" s="2"/>
      <c r="Z104" s="2"/>
    </row>
    <row r="105" spans="1:26" ht="15.75" customHeight="1">
      <c r="A105" s="47" t="s">
        <v>11</v>
      </c>
      <c r="B105" s="43" t="s">
        <v>82</v>
      </c>
      <c r="C105" s="28">
        <v>1.4999999999999999E-2</v>
      </c>
      <c r="D105" s="29">
        <f>(C64+D124+D127)*C105</f>
        <v>0</v>
      </c>
      <c r="E105" s="48"/>
      <c r="F105" s="48"/>
      <c r="G105" s="48"/>
      <c r="H105" s="48"/>
      <c r="I105" s="48"/>
      <c r="J105" s="48"/>
      <c r="K105" s="48"/>
      <c r="L105" s="48"/>
      <c r="M105" s="48"/>
      <c r="N105" s="48"/>
      <c r="O105" s="48"/>
      <c r="P105" s="2"/>
      <c r="Q105" s="2"/>
      <c r="R105" s="2"/>
      <c r="S105" s="2"/>
      <c r="T105" s="2"/>
      <c r="U105" s="2"/>
      <c r="V105" s="2"/>
      <c r="W105" s="2"/>
      <c r="X105" s="2"/>
      <c r="Y105" s="2"/>
      <c r="Z105" s="2"/>
    </row>
    <row r="106" spans="1:26" ht="15.75" customHeight="1">
      <c r="A106" s="47" t="s">
        <v>13</v>
      </c>
      <c r="B106" s="43" t="s">
        <v>83</v>
      </c>
      <c r="C106" s="28">
        <v>0.01</v>
      </c>
      <c r="D106" s="29">
        <f>(C64+D124+D127)*C106</f>
        <v>0</v>
      </c>
      <c r="E106" s="48"/>
      <c r="F106" s="48"/>
      <c r="G106" s="48"/>
      <c r="H106" s="48"/>
      <c r="I106" s="48"/>
      <c r="J106" s="48"/>
      <c r="K106" s="48"/>
      <c r="L106" s="48"/>
      <c r="M106" s="48"/>
      <c r="N106" s="48"/>
      <c r="O106" s="48"/>
      <c r="P106" s="2"/>
      <c r="Q106" s="2"/>
      <c r="R106" s="2"/>
      <c r="S106" s="2"/>
      <c r="T106" s="2"/>
      <c r="U106" s="2"/>
      <c r="V106" s="2"/>
      <c r="W106" s="2"/>
      <c r="X106" s="2"/>
      <c r="Y106" s="2"/>
      <c r="Z106" s="2"/>
    </row>
    <row r="107" spans="1:26" ht="15.75" customHeight="1">
      <c r="A107" s="47" t="s">
        <v>16</v>
      </c>
      <c r="B107" s="43" t="s">
        <v>84</v>
      </c>
      <c r="C107" s="28">
        <v>2E-3</v>
      </c>
      <c r="D107" s="29">
        <f>(C64+D124+D127)*C107</f>
        <v>0</v>
      </c>
      <c r="E107" s="48"/>
      <c r="F107" s="48"/>
      <c r="G107" s="48"/>
      <c r="H107" s="48"/>
      <c r="I107" s="48"/>
      <c r="J107" s="48"/>
      <c r="K107" s="48"/>
      <c r="L107" s="48"/>
      <c r="M107" s="48"/>
      <c r="N107" s="48"/>
      <c r="O107" s="48"/>
      <c r="P107" s="2"/>
      <c r="Q107" s="2"/>
      <c r="R107" s="2"/>
      <c r="S107" s="2"/>
      <c r="T107" s="2"/>
      <c r="U107" s="2"/>
      <c r="V107" s="2"/>
      <c r="W107" s="2"/>
      <c r="X107" s="2"/>
      <c r="Y107" s="2"/>
      <c r="Z107" s="2"/>
    </row>
    <row r="108" spans="1:26" ht="15.75" customHeight="1">
      <c r="A108" s="47" t="s">
        <v>54</v>
      </c>
      <c r="B108" s="43" t="s">
        <v>85</v>
      </c>
      <c r="C108" s="28">
        <v>2.5000000000000001E-2</v>
      </c>
      <c r="D108" s="29">
        <f>(C64+D124+D127)*C108</f>
        <v>0</v>
      </c>
      <c r="E108" s="48"/>
      <c r="F108" s="48"/>
      <c r="G108" s="48"/>
      <c r="H108" s="48"/>
      <c r="I108" s="48"/>
      <c r="J108" s="48"/>
      <c r="K108" s="48"/>
      <c r="L108" s="48"/>
      <c r="M108" s="48"/>
      <c r="N108" s="48"/>
      <c r="O108" s="48"/>
      <c r="P108" s="2"/>
      <c r="Q108" s="2"/>
      <c r="R108" s="2"/>
      <c r="S108" s="2"/>
      <c r="T108" s="2"/>
      <c r="U108" s="2"/>
      <c r="V108" s="2"/>
      <c r="W108" s="2"/>
      <c r="X108" s="2"/>
      <c r="Y108" s="2"/>
      <c r="Z108" s="2"/>
    </row>
    <row r="109" spans="1:26" ht="15.75" customHeight="1">
      <c r="A109" s="47" t="s">
        <v>56</v>
      </c>
      <c r="B109" s="43" t="s">
        <v>86</v>
      </c>
      <c r="C109" s="28">
        <v>0.08</v>
      </c>
      <c r="D109" s="29">
        <f>(C64+D124+D127)*C109</f>
        <v>0</v>
      </c>
      <c r="E109" s="48"/>
      <c r="F109" s="48"/>
      <c r="G109" s="48"/>
      <c r="H109" s="48"/>
      <c r="I109" s="48"/>
      <c r="J109" s="48"/>
      <c r="K109" s="48"/>
      <c r="L109" s="48"/>
      <c r="M109" s="48"/>
      <c r="N109" s="48"/>
      <c r="O109" s="48"/>
      <c r="P109" s="2"/>
      <c r="Q109" s="2"/>
      <c r="R109" s="2"/>
      <c r="S109" s="2"/>
      <c r="T109" s="2"/>
      <c r="U109" s="2"/>
      <c r="V109" s="2"/>
      <c r="W109" s="2"/>
      <c r="X109" s="2"/>
      <c r="Y109" s="2"/>
      <c r="Z109" s="2"/>
    </row>
    <row r="110" spans="1:26" ht="30">
      <c r="A110" s="30" t="s">
        <v>58</v>
      </c>
      <c r="B110" s="31" t="s">
        <v>87</v>
      </c>
      <c r="C110" s="32">
        <v>0.03</v>
      </c>
      <c r="D110" s="33">
        <f>(C64+D124+D127)*C110</f>
        <v>0</v>
      </c>
      <c r="E110" s="48"/>
      <c r="F110" s="48"/>
      <c r="G110" s="48"/>
      <c r="H110" s="48"/>
      <c r="I110" s="48"/>
      <c r="J110" s="48"/>
      <c r="K110" s="48"/>
      <c r="L110" s="48"/>
      <c r="M110" s="48"/>
      <c r="N110" s="48"/>
      <c r="O110" s="48"/>
      <c r="P110" s="2"/>
      <c r="Q110" s="2"/>
      <c r="R110" s="2"/>
      <c r="S110" s="2"/>
      <c r="T110" s="2"/>
      <c r="U110" s="2"/>
      <c r="V110" s="2"/>
      <c r="W110" s="2"/>
      <c r="X110" s="2"/>
      <c r="Y110" s="2"/>
      <c r="Z110" s="2"/>
    </row>
    <row r="111" spans="1:26" ht="15.75" customHeight="1">
      <c r="A111" s="47" t="s">
        <v>60</v>
      </c>
      <c r="B111" s="43" t="s">
        <v>88</v>
      </c>
      <c r="C111" s="28">
        <v>6.0000000000000001E-3</v>
      </c>
      <c r="D111" s="29">
        <f>(C64+D124+D127)*C111</f>
        <v>0</v>
      </c>
      <c r="E111" s="48"/>
      <c r="F111" s="48"/>
      <c r="G111" s="48"/>
      <c r="H111" s="48"/>
      <c r="I111" s="48"/>
      <c r="J111" s="48"/>
      <c r="K111" s="48"/>
      <c r="L111" s="48"/>
      <c r="M111" s="48"/>
      <c r="N111" s="48"/>
      <c r="O111" s="48"/>
      <c r="P111" s="2"/>
      <c r="Q111" s="2"/>
      <c r="R111" s="2"/>
      <c r="S111" s="2"/>
      <c r="T111" s="2"/>
      <c r="U111" s="2"/>
      <c r="V111" s="2"/>
      <c r="W111" s="2"/>
      <c r="X111" s="2"/>
      <c r="Y111" s="2"/>
      <c r="Z111" s="2"/>
    </row>
    <row r="112" spans="1:26" ht="15.75" customHeight="1">
      <c r="A112" s="181" t="s">
        <v>89</v>
      </c>
      <c r="B112" s="180"/>
      <c r="C112" s="36">
        <f t="shared" ref="C112:D112" si="1">SUM(C104:C111)</f>
        <v>0.3680000000000001</v>
      </c>
      <c r="D112" s="37">
        <f t="shared" si="1"/>
        <v>0</v>
      </c>
      <c r="E112" s="48"/>
      <c r="F112" s="48"/>
      <c r="G112" s="48"/>
      <c r="H112" s="48"/>
      <c r="I112" s="48"/>
      <c r="J112" s="48"/>
      <c r="K112" s="48"/>
      <c r="L112" s="48"/>
      <c r="M112" s="48"/>
      <c r="N112" s="48"/>
      <c r="O112" s="48"/>
      <c r="P112" s="2"/>
      <c r="Q112" s="2"/>
      <c r="R112" s="2"/>
      <c r="S112" s="2"/>
      <c r="T112" s="2"/>
      <c r="U112" s="2"/>
      <c r="V112" s="2"/>
      <c r="W112" s="2"/>
      <c r="X112" s="2"/>
      <c r="Y112" s="2"/>
      <c r="Z112" s="2"/>
    </row>
    <row r="113" spans="1:26" ht="15.75" customHeight="1">
      <c r="A113" s="25"/>
      <c r="B113" s="48"/>
      <c r="C113" s="48"/>
      <c r="D113" s="48"/>
      <c r="E113" s="48"/>
      <c r="F113" s="48"/>
      <c r="G113" s="48"/>
      <c r="H113" s="48"/>
      <c r="I113" s="48"/>
      <c r="J113" s="48"/>
      <c r="K113" s="48"/>
      <c r="L113" s="48"/>
      <c r="M113" s="48"/>
      <c r="N113" s="48"/>
      <c r="O113" s="48"/>
      <c r="P113" s="2"/>
      <c r="Q113" s="2"/>
      <c r="R113" s="2"/>
      <c r="S113" s="2"/>
      <c r="T113" s="2"/>
      <c r="U113" s="2"/>
      <c r="V113" s="2"/>
      <c r="W113" s="2"/>
      <c r="X113" s="2"/>
      <c r="Y113" s="2"/>
      <c r="Z113" s="2"/>
    </row>
    <row r="114" spans="1:26" ht="15.75" customHeight="1">
      <c r="A114" s="182" t="s">
        <v>91</v>
      </c>
      <c r="B114" s="183"/>
      <c r="C114" s="183"/>
      <c r="D114" s="180"/>
      <c r="E114" s="48"/>
      <c r="F114" s="48"/>
      <c r="G114" s="48"/>
      <c r="H114" s="48"/>
      <c r="I114" s="48"/>
      <c r="J114" s="48"/>
      <c r="K114" s="48"/>
      <c r="L114" s="48"/>
      <c r="M114" s="48"/>
      <c r="N114" s="48"/>
      <c r="O114" s="48"/>
      <c r="P114" s="2"/>
      <c r="Q114" s="2"/>
      <c r="R114" s="2"/>
      <c r="S114" s="2"/>
      <c r="T114" s="2"/>
      <c r="U114" s="2"/>
      <c r="V114" s="2"/>
      <c r="W114" s="2"/>
      <c r="X114" s="2"/>
      <c r="Y114" s="2"/>
      <c r="Z114" s="2"/>
    </row>
    <row r="115" spans="1:26" ht="15.75" customHeight="1">
      <c r="A115" s="16" t="s">
        <v>92</v>
      </c>
      <c r="B115" s="16" t="s">
        <v>93</v>
      </c>
      <c r="C115" s="16" t="s">
        <v>80</v>
      </c>
      <c r="D115" s="16" t="s">
        <v>49</v>
      </c>
      <c r="E115" s="48"/>
      <c r="F115" s="48"/>
      <c r="G115" s="48"/>
      <c r="H115" s="48"/>
      <c r="I115" s="48"/>
      <c r="J115" s="48"/>
      <c r="K115" s="48"/>
      <c r="L115" s="48"/>
      <c r="M115" s="48"/>
      <c r="N115" s="48"/>
      <c r="O115" s="48"/>
      <c r="P115" s="2"/>
      <c r="Q115" s="2"/>
      <c r="R115" s="2"/>
      <c r="S115" s="2"/>
      <c r="T115" s="2"/>
      <c r="U115" s="2"/>
      <c r="V115" s="2"/>
      <c r="W115" s="2"/>
      <c r="X115" s="2"/>
      <c r="Y115" s="2"/>
      <c r="Z115" s="2"/>
    </row>
    <row r="116" spans="1:26" ht="15.75" customHeight="1">
      <c r="A116" s="47" t="s">
        <v>8</v>
      </c>
      <c r="B116" s="43" t="s">
        <v>94</v>
      </c>
      <c r="C116" s="28">
        <v>8.3299999999999999E-2</v>
      </c>
      <c r="D116" s="29">
        <f>C52*C116</f>
        <v>0</v>
      </c>
      <c r="E116" s="48"/>
      <c r="F116" s="48"/>
      <c r="G116" s="48"/>
      <c r="H116" s="48"/>
      <c r="I116" s="48"/>
      <c r="J116" s="48"/>
      <c r="K116" s="48"/>
      <c r="L116" s="48"/>
      <c r="M116" s="48"/>
      <c r="N116" s="48"/>
      <c r="O116" s="48"/>
      <c r="P116" s="2"/>
      <c r="Q116" s="2"/>
      <c r="R116" s="2"/>
      <c r="S116" s="2"/>
      <c r="T116" s="2"/>
      <c r="U116" s="2"/>
      <c r="V116" s="2"/>
      <c r="W116" s="2"/>
      <c r="X116" s="2"/>
      <c r="Y116" s="2"/>
      <c r="Z116" s="2"/>
    </row>
    <row r="117" spans="1:26" ht="15.75" customHeight="1">
      <c r="A117" s="47" t="s">
        <v>11</v>
      </c>
      <c r="B117" s="43" t="s">
        <v>95</v>
      </c>
      <c r="C117" s="28">
        <v>2.7799999999999998E-2</v>
      </c>
      <c r="D117" s="29">
        <f>C117*$C$52</f>
        <v>0</v>
      </c>
      <c r="E117" s="48"/>
      <c r="F117" s="48"/>
      <c r="G117" s="48"/>
      <c r="H117" s="48"/>
      <c r="I117" s="48"/>
      <c r="J117" s="48"/>
      <c r="K117" s="48"/>
      <c r="L117" s="48"/>
      <c r="M117" s="48"/>
      <c r="N117" s="48"/>
      <c r="O117" s="48"/>
      <c r="P117" s="2"/>
      <c r="Q117" s="2"/>
      <c r="R117" s="2"/>
      <c r="S117" s="2"/>
      <c r="T117" s="2"/>
      <c r="U117" s="2"/>
      <c r="V117" s="2"/>
      <c r="W117" s="2"/>
      <c r="X117" s="2"/>
      <c r="Y117" s="2"/>
      <c r="Z117" s="2"/>
    </row>
    <row r="118" spans="1:26" ht="15.75" customHeight="1">
      <c r="A118" s="47"/>
      <c r="B118" s="7" t="s">
        <v>96</v>
      </c>
      <c r="C118" s="28"/>
      <c r="D118" s="29">
        <v>0</v>
      </c>
      <c r="E118" s="48"/>
      <c r="F118" s="48"/>
      <c r="G118" s="48"/>
      <c r="H118" s="48"/>
      <c r="I118" s="48"/>
      <c r="J118" s="48"/>
      <c r="K118" s="48"/>
      <c r="L118" s="48"/>
      <c r="M118" s="48"/>
      <c r="N118" s="48"/>
      <c r="O118" s="48"/>
      <c r="P118" s="2"/>
      <c r="Q118" s="2"/>
      <c r="R118" s="2"/>
      <c r="S118" s="2"/>
      <c r="T118" s="2"/>
      <c r="U118" s="2"/>
      <c r="V118" s="2"/>
      <c r="W118" s="2"/>
      <c r="X118" s="2"/>
      <c r="Y118" s="2"/>
      <c r="Z118" s="2"/>
    </row>
    <row r="119" spans="1:26" ht="30">
      <c r="A119" s="47"/>
      <c r="B119" s="43" t="s">
        <v>97</v>
      </c>
      <c r="C119" s="28">
        <f>SUM(C116:C118)</f>
        <v>0.1111</v>
      </c>
      <c r="D119" s="29">
        <f>C119*$C$52</f>
        <v>0</v>
      </c>
      <c r="E119" s="48"/>
      <c r="F119" s="48"/>
      <c r="G119" s="48"/>
      <c r="H119" s="48"/>
      <c r="I119" s="48"/>
      <c r="J119" s="48"/>
      <c r="K119" s="48"/>
      <c r="L119" s="48"/>
      <c r="M119" s="48"/>
      <c r="N119" s="48"/>
      <c r="O119" s="48"/>
      <c r="P119" s="2"/>
      <c r="Q119" s="2"/>
      <c r="R119" s="2"/>
      <c r="S119" s="2"/>
      <c r="T119" s="2"/>
      <c r="U119" s="2"/>
      <c r="V119" s="2"/>
      <c r="W119" s="2"/>
      <c r="X119" s="2"/>
      <c r="Y119" s="2"/>
      <c r="Z119" s="2"/>
    </row>
    <row r="120" spans="1:26" ht="15.75" customHeight="1">
      <c r="A120" s="179" t="s">
        <v>89</v>
      </c>
      <c r="B120" s="180"/>
      <c r="C120" s="34"/>
      <c r="D120" s="24">
        <f>D116+D117</f>
        <v>0</v>
      </c>
      <c r="E120" s="48"/>
      <c r="F120" s="48"/>
      <c r="G120" s="48"/>
      <c r="H120" s="48"/>
      <c r="I120" s="48"/>
      <c r="J120" s="48"/>
      <c r="K120" s="48"/>
      <c r="L120" s="48"/>
      <c r="M120" s="48"/>
      <c r="N120" s="48"/>
      <c r="O120" s="48"/>
      <c r="P120" s="2"/>
      <c r="Q120" s="2"/>
      <c r="R120" s="2"/>
      <c r="S120" s="2"/>
      <c r="T120" s="2"/>
      <c r="U120" s="2"/>
      <c r="V120" s="2"/>
      <c r="W120" s="2"/>
      <c r="X120" s="2"/>
      <c r="Y120" s="2"/>
      <c r="Z120" s="2"/>
    </row>
    <row r="121" spans="1:26" ht="15.75" customHeight="1">
      <c r="A121" s="25"/>
      <c r="B121" s="48"/>
      <c r="C121" s="48"/>
      <c r="D121" s="48"/>
      <c r="E121" s="48"/>
      <c r="F121" s="48"/>
      <c r="G121" s="48"/>
      <c r="H121" s="48"/>
      <c r="I121" s="48"/>
      <c r="J121" s="48"/>
      <c r="K121" s="48"/>
      <c r="L121" s="48"/>
      <c r="M121" s="48"/>
      <c r="N121" s="48"/>
      <c r="O121" s="48"/>
      <c r="P121" s="2"/>
      <c r="Q121" s="2"/>
      <c r="R121" s="2"/>
      <c r="S121" s="2"/>
      <c r="T121" s="2"/>
      <c r="U121" s="2"/>
      <c r="V121" s="2"/>
      <c r="W121" s="2"/>
      <c r="X121" s="2"/>
      <c r="Y121" s="2"/>
      <c r="Z121" s="2"/>
    </row>
    <row r="122" spans="1:26" ht="15.75" customHeight="1">
      <c r="A122" s="186" t="s">
        <v>98</v>
      </c>
      <c r="B122" s="183"/>
      <c r="C122" s="183"/>
      <c r="D122" s="180"/>
      <c r="E122" s="48"/>
      <c r="F122" s="48"/>
      <c r="G122" s="48"/>
      <c r="H122" s="48"/>
      <c r="I122" s="48"/>
      <c r="J122" s="48"/>
      <c r="K122" s="48"/>
      <c r="L122" s="48"/>
      <c r="M122" s="48"/>
      <c r="N122" s="48"/>
      <c r="O122" s="48"/>
      <c r="P122" s="2"/>
      <c r="Q122" s="2"/>
      <c r="R122" s="2"/>
      <c r="S122" s="2"/>
      <c r="T122" s="2"/>
      <c r="U122" s="2"/>
      <c r="V122" s="2"/>
      <c r="W122" s="2"/>
      <c r="X122" s="2"/>
      <c r="Y122" s="2"/>
      <c r="Z122" s="2"/>
    </row>
    <row r="123" spans="1:26" ht="15.75" customHeight="1">
      <c r="A123" s="26" t="s">
        <v>92</v>
      </c>
      <c r="B123" s="26" t="s">
        <v>93</v>
      </c>
      <c r="C123" s="26" t="s">
        <v>80</v>
      </c>
      <c r="D123" s="26" t="s">
        <v>49</v>
      </c>
      <c r="E123" s="48"/>
      <c r="F123" s="48"/>
      <c r="G123" s="48"/>
      <c r="H123" s="48"/>
      <c r="I123" s="48"/>
      <c r="J123" s="48"/>
      <c r="K123" s="48"/>
      <c r="L123" s="48"/>
      <c r="M123" s="48"/>
      <c r="N123" s="48"/>
      <c r="O123" s="48"/>
      <c r="P123" s="2"/>
      <c r="Q123" s="2"/>
      <c r="R123" s="2"/>
      <c r="S123" s="2"/>
      <c r="T123" s="2"/>
      <c r="U123" s="2"/>
      <c r="V123" s="2"/>
      <c r="W123" s="2"/>
      <c r="X123" s="2"/>
      <c r="Y123" s="2"/>
      <c r="Z123" s="2"/>
    </row>
    <row r="124" spans="1:26" ht="15.75" customHeight="1">
      <c r="A124" s="47" t="s">
        <v>8</v>
      </c>
      <c r="B124" s="43" t="s">
        <v>94</v>
      </c>
      <c r="C124" s="28">
        <v>8.3299999999999999E-2</v>
      </c>
      <c r="D124" s="29">
        <f>C64*C124</f>
        <v>0</v>
      </c>
      <c r="E124" s="48"/>
      <c r="F124" s="48"/>
      <c r="G124" s="48"/>
      <c r="H124" s="48"/>
      <c r="I124" s="48"/>
      <c r="J124" s="48"/>
      <c r="K124" s="48"/>
      <c r="L124" s="48"/>
      <c r="M124" s="48"/>
      <c r="N124" s="48"/>
      <c r="O124" s="48"/>
      <c r="P124" s="2"/>
      <c r="Q124" s="2"/>
      <c r="R124" s="2"/>
      <c r="S124" s="2"/>
      <c r="T124" s="2"/>
      <c r="U124" s="2"/>
      <c r="V124" s="2"/>
      <c r="W124" s="2"/>
      <c r="X124" s="2"/>
      <c r="Y124" s="2"/>
      <c r="Z124" s="2"/>
    </row>
    <row r="125" spans="1:26" ht="15.75" customHeight="1">
      <c r="A125" s="47" t="s">
        <v>11</v>
      </c>
      <c r="B125" s="43" t="s">
        <v>95</v>
      </c>
      <c r="C125" s="28">
        <v>2.7799999999999998E-2</v>
      </c>
      <c r="D125" s="29">
        <f>C125*$C$64</f>
        <v>0</v>
      </c>
      <c r="E125" s="48"/>
      <c r="F125" s="48"/>
      <c r="G125" s="48"/>
      <c r="H125" s="48"/>
      <c r="I125" s="48"/>
      <c r="J125" s="48"/>
      <c r="K125" s="48"/>
      <c r="L125" s="48"/>
      <c r="M125" s="48"/>
      <c r="N125" s="48"/>
      <c r="O125" s="48"/>
      <c r="P125" s="2"/>
      <c r="Q125" s="2"/>
      <c r="R125" s="2"/>
      <c r="S125" s="2"/>
      <c r="T125" s="2"/>
      <c r="U125" s="2"/>
      <c r="V125" s="2"/>
      <c r="W125" s="2"/>
      <c r="X125" s="2"/>
      <c r="Y125" s="2"/>
      <c r="Z125" s="2"/>
    </row>
    <row r="126" spans="1:26" ht="15.75" customHeight="1">
      <c r="A126" s="47"/>
      <c r="B126" s="7" t="s">
        <v>96</v>
      </c>
      <c r="C126" s="28"/>
      <c r="D126" s="29">
        <f>SUM(D125)</f>
        <v>0</v>
      </c>
      <c r="E126" s="48"/>
      <c r="F126" s="48"/>
      <c r="G126" s="48"/>
      <c r="H126" s="48"/>
      <c r="I126" s="48"/>
      <c r="J126" s="48"/>
      <c r="K126" s="48"/>
      <c r="L126" s="48"/>
      <c r="M126" s="48"/>
      <c r="N126" s="48"/>
      <c r="O126" s="48"/>
      <c r="P126" s="2"/>
      <c r="Q126" s="2"/>
      <c r="R126" s="2"/>
      <c r="S126" s="2"/>
      <c r="T126" s="2"/>
      <c r="U126" s="2"/>
      <c r="V126" s="2"/>
      <c r="W126" s="2"/>
      <c r="X126" s="2"/>
      <c r="Y126" s="2"/>
      <c r="Z126" s="2"/>
    </row>
    <row r="127" spans="1:26" ht="30">
      <c r="A127" s="47"/>
      <c r="B127" s="43" t="s">
        <v>97</v>
      </c>
      <c r="C127" s="28">
        <f>SUM(C124:C126)</f>
        <v>0.1111</v>
      </c>
      <c r="D127" s="29">
        <f>C127*$C$64</f>
        <v>0</v>
      </c>
      <c r="E127" s="48"/>
      <c r="F127" s="48"/>
      <c r="G127" s="48"/>
      <c r="H127" s="48"/>
      <c r="I127" s="48"/>
      <c r="J127" s="48"/>
      <c r="K127" s="48"/>
      <c r="L127" s="48"/>
      <c r="M127" s="48"/>
      <c r="N127" s="48"/>
      <c r="O127" s="48"/>
      <c r="P127" s="2"/>
      <c r="Q127" s="2"/>
      <c r="R127" s="2"/>
      <c r="S127" s="2"/>
      <c r="T127" s="2"/>
      <c r="U127" s="2"/>
      <c r="V127" s="2"/>
      <c r="W127" s="2"/>
      <c r="X127" s="2"/>
      <c r="Y127" s="2"/>
      <c r="Z127" s="2"/>
    </row>
    <row r="128" spans="1:26" ht="15.75" customHeight="1">
      <c r="A128" s="181" t="s">
        <v>89</v>
      </c>
      <c r="B128" s="180"/>
      <c r="C128" s="36"/>
      <c r="D128" s="27">
        <f>D124+D126</f>
        <v>0</v>
      </c>
      <c r="E128" s="48"/>
      <c r="F128" s="48"/>
      <c r="G128" s="48"/>
      <c r="H128" s="48"/>
      <c r="I128" s="48"/>
      <c r="J128" s="48"/>
      <c r="K128" s="48"/>
      <c r="L128" s="48"/>
      <c r="M128" s="48"/>
      <c r="N128" s="48"/>
      <c r="O128" s="48"/>
      <c r="P128" s="2"/>
      <c r="Q128" s="2"/>
      <c r="R128" s="2"/>
      <c r="S128" s="2"/>
      <c r="T128" s="2"/>
      <c r="U128" s="2"/>
      <c r="V128" s="2"/>
      <c r="W128" s="2"/>
      <c r="X128" s="2"/>
      <c r="Y128" s="2"/>
      <c r="Z128" s="2"/>
    </row>
    <row r="129" spans="1:26" ht="15.75" customHeight="1">
      <c r="A129" s="25"/>
      <c r="B129" s="48"/>
      <c r="C129" s="48"/>
      <c r="D129" s="48"/>
      <c r="E129" s="48"/>
      <c r="F129" s="48"/>
      <c r="G129" s="48"/>
      <c r="H129" s="48"/>
      <c r="I129" s="48"/>
      <c r="J129" s="48"/>
      <c r="K129" s="48"/>
      <c r="L129" s="48"/>
      <c r="M129" s="48"/>
      <c r="N129" s="48"/>
      <c r="O129" s="48"/>
      <c r="P129" s="2"/>
      <c r="Q129" s="2"/>
      <c r="R129" s="2"/>
      <c r="S129" s="2"/>
      <c r="T129" s="2"/>
      <c r="U129" s="2"/>
      <c r="V129" s="2"/>
      <c r="W129" s="2"/>
      <c r="X129" s="2"/>
      <c r="Y129" s="2"/>
      <c r="Z129" s="2"/>
    </row>
    <row r="130" spans="1:26" ht="15.75" customHeight="1">
      <c r="A130" s="182" t="s">
        <v>99</v>
      </c>
      <c r="B130" s="183"/>
      <c r="C130" s="183"/>
      <c r="D130" s="180"/>
      <c r="E130" s="48"/>
      <c r="F130" s="48"/>
      <c r="G130" s="48"/>
      <c r="H130" s="48"/>
      <c r="I130" s="48"/>
      <c r="J130" s="48"/>
      <c r="K130" s="48"/>
      <c r="L130" s="48"/>
      <c r="M130" s="48"/>
      <c r="N130" s="48"/>
      <c r="O130" s="48"/>
      <c r="P130" s="2"/>
      <c r="Q130" s="2"/>
      <c r="R130" s="2"/>
      <c r="S130" s="2"/>
      <c r="T130" s="2"/>
      <c r="U130" s="2"/>
      <c r="V130" s="2"/>
      <c r="W130" s="2"/>
      <c r="X130" s="2"/>
      <c r="Y130" s="2"/>
      <c r="Z130" s="2"/>
    </row>
    <row r="131" spans="1:26" ht="15.75" customHeight="1">
      <c r="A131" s="16" t="s">
        <v>100</v>
      </c>
      <c r="B131" s="16" t="s">
        <v>101</v>
      </c>
      <c r="C131" s="16" t="s">
        <v>80</v>
      </c>
      <c r="D131" s="16" t="s">
        <v>49</v>
      </c>
      <c r="E131" s="48"/>
      <c r="F131" s="48"/>
      <c r="G131" s="48"/>
      <c r="H131" s="48"/>
      <c r="I131" s="48"/>
      <c r="J131" s="48"/>
      <c r="K131" s="48"/>
      <c r="L131" s="48"/>
      <c r="M131" s="48"/>
      <c r="N131" s="48"/>
      <c r="O131" s="48"/>
      <c r="P131" s="2"/>
      <c r="Q131" s="2"/>
      <c r="R131" s="2"/>
      <c r="S131" s="2"/>
      <c r="T131" s="2"/>
      <c r="U131" s="2"/>
      <c r="V131" s="2"/>
      <c r="W131" s="2"/>
      <c r="X131" s="2"/>
      <c r="Y131" s="2"/>
      <c r="Z131" s="2"/>
    </row>
    <row r="132" spans="1:26" ht="15.75" customHeight="1">
      <c r="A132" s="47" t="s">
        <v>8</v>
      </c>
      <c r="B132" s="43" t="s">
        <v>101</v>
      </c>
      <c r="C132" s="32">
        <v>5.0000000000000001E-4</v>
      </c>
      <c r="D132" s="33">
        <f t="shared" ref="D132:D133" si="2">C132*$C$52</f>
        <v>0</v>
      </c>
      <c r="E132" s="48"/>
      <c r="F132" s="48"/>
      <c r="G132" s="48"/>
      <c r="H132" s="38"/>
      <c r="I132" s="48"/>
      <c r="J132" s="48"/>
      <c r="K132" s="48"/>
      <c r="L132" s="48"/>
      <c r="M132" s="48"/>
      <c r="N132" s="48"/>
      <c r="O132" s="48"/>
      <c r="P132" s="2"/>
      <c r="Q132" s="2"/>
      <c r="R132" s="2"/>
      <c r="S132" s="2"/>
      <c r="T132" s="2"/>
      <c r="U132" s="2"/>
      <c r="V132" s="2"/>
      <c r="W132" s="2"/>
      <c r="X132" s="2"/>
      <c r="Y132" s="2"/>
      <c r="Z132" s="2"/>
    </row>
    <row r="133" spans="1:26" ht="30">
      <c r="A133" s="47" t="s">
        <v>11</v>
      </c>
      <c r="B133" s="43" t="s">
        <v>102</v>
      </c>
      <c r="C133" s="28"/>
      <c r="D133" s="29">
        <f t="shared" si="2"/>
        <v>0</v>
      </c>
      <c r="E133" s="48"/>
      <c r="F133" s="48"/>
      <c r="G133" s="48"/>
      <c r="H133" s="48"/>
      <c r="I133" s="48"/>
      <c r="J133" s="48"/>
      <c r="K133" s="48"/>
      <c r="L133" s="48"/>
      <c r="M133" s="48"/>
      <c r="N133" s="48"/>
      <c r="O133" s="48"/>
      <c r="P133" s="2"/>
      <c r="Q133" s="2"/>
      <c r="R133" s="2"/>
      <c r="S133" s="2"/>
      <c r="T133" s="2"/>
      <c r="U133" s="2"/>
      <c r="V133" s="2"/>
      <c r="W133" s="2"/>
      <c r="X133" s="2"/>
      <c r="Y133" s="2"/>
      <c r="Z133" s="2"/>
    </row>
    <row r="134" spans="1:26" ht="15.75" customHeight="1">
      <c r="A134" s="179" t="s">
        <v>89</v>
      </c>
      <c r="B134" s="180"/>
      <c r="C134" s="34"/>
      <c r="D134" s="24">
        <f>SUM(D133,D132)</f>
        <v>0</v>
      </c>
      <c r="E134" s="48"/>
      <c r="F134" s="48"/>
      <c r="G134" s="48"/>
      <c r="H134" s="48"/>
      <c r="I134" s="48"/>
      <c r="J134" s="48"/>
      <c r="K134" s="48"/>
      <c r="L134" s="48"/>
      <c r="M134" s="48"/>
      <c r="N134" s="48"/>
      <c r="O134" s="48"/>
      <c r="P134" s="2"/>
      <c r="Q134" s="2"/>
      <c r="R134" s="2"/>
      <c r="S134" s="2"/>
      <c r="T134" s="2"/>
      <c r="U134" s="2"/>
      <c r="V134" s="2"/>
      <c r="W134" s="2"/>
      <c r="X134" s="2"/>
      <c r="Y134" s="2"/>
      <c r="Z134" s="2"/>
    </row>
    <row r="135" spans="1:26" ht="15.75" customHeight="1">
      <c r="A135" s="39"/>
      <c r="B135" s="48"/>
      <c r="C135" s="48"/>
      <c r="D135" s="48"/>
      <c r="E135" s="48"/>
      <c r="F135" s="48"/>
      <c r="G135" s="48"/>
      <c r="H135" s="48"/>
      <c r="I135" s="48"/>
      <c r="J135" s="48"/>
      <c r="K135" s="48"/>
      <c r="L135" s="48"/>
      <c r="M135" s="48"/>
      <c r="N135" s="48"/>
      <c r="O135" s="48"/>
      <c r="P135" s="2"/>
      <c r="Q135" s="2"/>
      <c r="R135" s="2"/>
      <c r="S135" s="2"/>
      <c r="T135" s="2"/>
      <c r="U135" s="2"/>
      <c r="V135" s="2"/>
      <c r="W135" s="2"/>
      <c r="X135" s="2"/>
      <c r="Y135" s="2"/>
      <c r="Z135" s="2"/>
    </row>
    <row r="136" spans="1:26" ht="15.75" customHeight="1">
      <c r="A136" s="186" t="s">
        <v>103</v>
      </c>
      <c r="B136" s="183"/>
      <c r="C136" s="183"/>
      <c r="D136" s="180"/>
      <c r="E136" s="48"/>
      <c r="F136" s="48"/>
      <c r="G136" s="48"/>
      <c r="H136" s="48"/>
      <c r="I136" s="48"/>
      <c r="J136" s="48"/>
      <c r="K136" s="48"/>
      <c r="L136" s="48"/>
      <c r="M136" s="48"/>
      <c r="N136" s="48"/>
      <c r="O136" s="48"/>
      <c r="P136" s="2"/>
      <c r="Q136" s="2"/>
      <c r="R136" s="2"/>
      <c r="S136" s="2"/>
      <c r="T136" s="2"/>
      <c r="U136" s="2"/>
      <c r="V136" s="2"/>
      <c r="W136" s="2"/>
      <c r="X136" s="2"/>
      <c r="Y136" s="2"/>
      <c r="Z136" s="2"/>
    </row>
    <row r="137" spans="1:26" ht="15.75" customHeight="1">
      <c r="A137" s="26" t="s">
        <v>100</v>
      </c>
      <c r="B137" s="26" t="s">
        <v>101</v>
      </c>
      <c r="C137" s="26" t="s">
        <v>80</v>
      </c>
      <c r="D137" s="26" t="s">
        <v>49</v>
      </c>
      <c r="E137" s="48"/>
      <c r="F137" s="48"/>
      <c r="G137" s="48"/>
      <c r="H137" s="48"/>
      <c r="I137" s="48"/>
      <c r="J137" s="48"/>
      <c r="K137" s="48"/>
      <c r="L137" s="48"/>
      <c r="M137" s="48"/>
      <c r="N137" s="48"/>
      <c r="O137" s="48"/>
      <c r="P137" s="2"/>
      <c r="Q137" s="2"/>
      <c r="R137" s="2"/>
      <c r="S137" s="2"/>
      <c r="T137" s="2"/>
      <c r="U137" s="2"/>
      <c r="V137" s="2"/>
      <c r="W137" s="2"/>
      <c r="X137" s="2"/>
      <c r="Y137" s="2"/>
      <c r="Z137" s="2"/>
    </row>
    <row r="138" spans="1:26" ht="15.75" customHeight="1">
      <c r="A138" s="47" t="s">
        <v>8</v>
      </c>
      <c r="B138" s="43" t="s">
        <v>101</v>
      </c>
      <c r="C138" s="32">
        <v>5.0000000000000001E-4</v>
      </c>
      <c r="D138" s="33">
        <f>C138*$C$64</f>
        <v>0</v>
      </c>
      <c r="E138" s="48"/>
      <c r="F138" s="48"/>
      <c r="G138" s="48"/>
      <c r="H138" s="48"/>
      <c r="I138" s="48"/>
      <c r="J138" s="48"/>
      <c r="K138" s="48"/>
      <c r="L138" s="48"/>
      <c r="M138" s="48"/>
      <c r="N138" s="48"/>
      <c r="O138" s="48"/>
      <c r="P138" s="2"/>
      <c r="Q138" s="2"/>
      <c r="R138" s="2"/>
      <c r="S138" s="2"/>
      <c r="T138" s="2"/>
      <c r="U138" s="2"/>
      <c r="V138" s="2"/>
      <c r="W138" s="2"/>
      <c r="X138" s="2"/>
      <c r="Y138" s="2"/>
      <c r="Z138" s="2"/>
    </row>
    <row r="139" spans="1:26" ht="30">
      <c r="A139" s="47" t="s">
        <v>11</v>
      </c>
      <c r="B139" s="43" t="s">
        <v>102</v>
      </c>
      <c r="C139" s="28"/>
      <c r="D139" s="29">
        <f t="shared" ref="D139" si="3">C139*$C$52</f>
        <v>0</v>
      </c>
      <c r="E139" s="48"/>
      <c r="F139" s="48"/>
      <c r="G139" s="48"/>
      <c r="H139" s="48"/>
      <c r="I139" s="48"/>
      <c r="J139" s="48"/>
      <c r="K139" s="48"/>
      <c r="L139" s="48"/>
      <c r="M139" s="48"/>
      <c r="N139" s="48"/>
      <c r="O139" s="48"/>
      <c r="P139" s="2"/>
      <c r="Q139" s="2"/>
      <c r="R139" s="2"/>
      <c r="S139" s="2"/>
      <c r="T139" s="2"/>
      <c r="U139" s="2"/>
      <c r="V139" s="2"/>
      <c r="W139" s="2"/>
      <c r="X139" s="2"/>
      <c r="Y139" s="2"/>
      <c r="Z139" s="2"/>
    </row>
    <row r="140" spans="1:26" ht="15.75" customHeight="1">
      <c r="A140" s="181" t="s">
        <v>89</v>
      </c>
      <c r="B140" s="180"/>
      <c r="C140" s="36"/>
      <c r="D140" s="27">
        <f>SUM(D139,D138)</f>
        <v>0</v>
      </c>
      <c r="E140" s="48"/>
      <c r="F140" s="48"/>
      <c r="G140" s="48"/>
      <c r="H140" s="48"/>
      <c r="I140" s="48"/>
      <c r="J140" s="48"/>
      <c r="K140" s="48"/>
      <c r="L140" s="48"/>
      <c r="M140" s="48"/>
      <c r="N140" s="48"/>
      <c r="O140" s="48"/>
      <c r="P140" s="2"/>
      <c r="Q140" s="2"/>
      <c r="R140" s="2"/>
      <c r="S140" s="2"/>
      <c r="T140" s="2"/>
      <c r="U140" s="2"/>
      <c r="V140" s="2"/>
      <c r="W140" s="2"/>
      <c r="X140" s="2"/>
      <c r="Y140" s="2"/>
      <c r="Z140" s="2"/>
    </row>
    <row r="141" spans="1:26" ht="15.75" customHeight="1">
      <c r="A141" s="39"/>
      <c r="B141" s="48"/>
      <c r="C141" s="48"/>
      <c r="D141" s="48"/>
      <c r="E141" s="48"/>
      <c r="F141" s="48"/>
      <c r="G141" s="48"/>
      <c r="H141" s="48"/>
      <c r="I141" s="48"/>
      <c r="J141" s="48"/>
      <c r="K141" s="48"/>
      <c r="L141" s="48"/>
      <c r="M141" s="48"/>
      <c r="N141" s="48"/>
      <c r="O141" s="48"/>
      <c r="P141" s="2"/>
      <c r="Q141" s="2"/>
      <c r="R141" s="2"/>
      <c r="S141" s="2"/>
      <c r="T141" s="2"/>
      <c r="U141" s="2"/>
      <c r="V141" s="2"/>
      <c r="W141" s="2"/>
      <c r="X141" s="2"/>
      <c r="Y141" s="2"/>
      <c r="Z141" s="2"/>
    </row>
    <row r="142" spans="1:26" ht="15.75" customHeight="1">
      <c r="A142" s="182" t="s">
        <v>104</v>
      </c>
      <c r="B142" s="183"/>
      <c r="C142" s="183"/>
      <c r="D142" s="180"/>
      <c r="E142" s="48"/>
      <c r="F142" s="48"/>
      <c r="G142" s="48"/>
      <c r="H142" s="48"/>
      <c r="I142" s="48"/>
      <c r="J142" s="48"/>
      <c r="K142" s="48"/>
      <c r="L142" s="48"/>
      <c r="M142" s="48"/>
      <c r="N142" s="48"/>
      <c r="O142" s="48"/>
      <c r="P142" s="2"/>
      <c r="Q142" s="2"/>
      <c r="R142" s="2"/>
      <c r="S142" s="2"/>
      <c r="T142" s="2"/>
      <c r="U142" s="2"/>
      <c r="V142" s="2"/>
      <c r="W142" s="2"/>
      <c r="X142" s="2"/>
      <c r="Y142" s="2"/>
      <c r="Z142" s="2"/>
    </row>
    <row r="143" spans="1:26" ht="15.75" customHeight="1">
      <c r="A143" s="16" t="s">
        <v>105</v>
      </c>
      <c r="B143" s="16" t="s">
        <v>106</v>
      </c>
      <c r="C143" s="16" t="s">
        <v>80</v>
      </c>
      <c r="D143" s="16" t="s">
        <v>49</v>
      </c>
      <c r="E143" s="48"/>
      <c r="F143" s="48"/>
      <c r="G143" s="48"/>
      <c r="H143" s="48"/>
      <c r="I143" s="48"/>
      <c r="J143" s="48"/>
      <c r="K143" s="48"/>
      <c r="L143" s="48"/>
      <c r="M143" s="48"/>
      <c r="N143" s="48"/>
      <c r="O143" s="48"/>
      <c r="P143" s="2"/>
      <c r="Q143" s="2"/>
      <c r="R143" s="2"/>
      <c r="S143" s="2"/>
      <c r="T143" s="2"/>
      <c r="U143" s="2"/>
      <c r="V143" s="2"/>
      <c r="W143" s="2"/>
      <c r="X143" s="2"/>
      <c r="Y143" s="2"/>
      <c r="Z143" s="2"/>
    </row>
    <row r="144" spans="1:26" ht="15.75" customHeight="1">
      <c r="A144" s="47" t="s">
        <v>8</v>
      </c>
      <c r="B144" s="43" t="s">
        <v>107</v>
      </c>
      <c r="C144" s="32">
        <v>1.2999999999999999E-3</v>
      </c>
      <c r="D144" s="33">
        <f t="shared" ref="D144:D149" si="4">C144*$C$52</f>
        <v>0</v>
      </c>
      <c r="E144" s="48"/>
      <c r="F144" s="48"/>
      <c r="G144" s="48"/>
      <c r="H144" s="48"/>
      <c r="I144" s="48"/>
      <c r="J144" s="48"/>
      <c r="K144" s="48"/>
      <c r="L144" s="48"/>
      <c r="M144" s="48"/>
      <c r="N144" s="48"/>
      <c r="O144" s="48"/>
      <c r="P144" s="2"/>
      <c r="Q144" s="2"/>
      <c r="R144" s="2"/>
      <c r="S144" s="2"/>
      <c r="T144" s="2"/>
      <c r="U144" s="2"/>
      <c r="V144" s="2"/>
      <c r="W144" s="2"/>
      <c r="X144" s="2"/>
      <c r="Y144" s="2"/>
      <c r="Z144" s="2"/>
    </row>
    <row r="145" spans="1:26" ht="30">
      <c r="A145" s="47" t="s">
        <v>11</v>
      </c>
      <c r="B145" s="43" t="s">
        <v>108</v>
      </c>
      <c r="C145" s="32">
        <v>2.8999999999999998E-3</v>
      </c>
      <c r="D145" s="33">
        <f t="shared" si="4"/>
        <v>0</v>
      </c>
      <c r="E145" s="48"/>
      <c r="F145" s="48"/>
      <c r="G145" s="48"/>
      <c r="H145" s="48"/>
      <c r="I145" s="48"/>
      <c r="J145" s="48"/>
      <c r="K145" s="48"/>
      <c r="L145" s="48"/>
      <c r="M145" s="48"/>
      <c r="N145" s="48"/>
      <c r="O145" s="48"/>
      <c r="P145" s="2"/>
      <c r="Q145" s="2"/>
      <c r="R145" s="2"/>
      <c r="S145" s="2"/>
      <c r="T145" s="2"/>
      <c r="U145" s="2"/>
      <c r="V145" s="2"/>
      <c r="W145" s="2"/>
      <c r="X145" s="2"/>
      <c r="Y145" s="2"/>
      <c r="Z145" s="2"/>
    </row>
    <row r="146" spans="1:26" ht="30">
      <c r="A146" s="47" t="s">
        <v>13</v>
      </c>
      <c r="B146" s="43" t="s">
        <v>109</v>
      </c>
      <c r="C146" s="32">
        <v>0.04</v>
      </c>
      <c r="D146" s="33">
        <f t="shared" si="4"/>
        <v>0</v>
      </c>
      <c r="E146" s="48"/>
      <c r="F146" s="48"/>
      <c r="G146" s="48"/>
      <c r="H146" s="48"/>
      <c r="I146" s="48"/>
      <c r="J146" s="48"/>
      <c r="K146" s="48"/>
      <c r="L146" s="48"/>
      <c r="M146" s="48"/>
      <c r="N146" s="48"/>
      <c r="O146" s="48"/>
      <c r="P146" s="2"/>
      <c r="Q146" s="2"/>
      <c r="R146" s="2"/>
      <c r="S146" s="2"/>
      <c r="T146" s="2"/>
      <c r="U146" s="2"/>
      <c r="V146" s="2"/>
      <c r="W146" s="2"/>
      <c r="X146" s="2"/>
      <c r="Y146" s="2"/>
      <c r="Z146" s="2"/>
    </row>
    <row r="147" spans="1:26" ht="15.75" customHeight="1">
      <c r="A147" s="47" t="s">
        <v>16</v>
      </c>
      <c r="B147" s="43" t="s">
        <v>110</v>
      </c>
      <c r="C147" s="32">
        <v>1.2200000000000001E-2</v>
      </c>
      <c r="D147" s="33">
        <f t="shared" si="4"/>
        <v>0</v>
      </c>
      <c r="E147" s="48"/>
      <c r="F147" s="48"/>
      <c r="G147" s="48"/>
      <c r="H147" s="48"/>
      <c r="I147" s="48"/>
      <c r="J147" s="48"/>
      <c r="K147" s="48"/>
      <c r="L147" s="48"/>
      <c r="M147" s="48"/>
      <c r="N147" s="48"/>
      <c r="O147" s="48"/>
      <c r="P147" s="2"/>
      <c r="Q147" s="2"/>
      <c r="R147" s="2"/>
      <c r="S147" s="2"/>
      <c r="T147" s="2"/>
      <c r="U147" s="2"/>
      <c r="V147" s="2"/>
      <c r="W147" s="2"/>
      <c r="X147" s="2"/>
      <c r="Y147" s="2"/>
      <c r="Z147" s="2"/>
    </row>
    <row r="148" spans="1:26" ht="30">
      <c r="A148" s="47" t="s">
        <v>54</v>
      </c>
      <c r="B148" s="43" t="s">
        <v>111</v>
      </c>
      <c r="C148" s="32">
        <v>4.4999999999999997E-3</v>
      </c>
      <c r="D148" s="33">
        <f t="shared" si="4"/>
        <v>0</v>
      </c>
      <c r="E148" s="48"/>
      <c r="F148" s="48"/>
      <c r="G148" s="48"/>
      <c r="H148" s="48"/>
      <c r="I148" s="48"/>
      <c r="J148" s="48"/>
      <c r="K148" s="48"/>
      <c r="L148" s="48"/>
      <c r="M148" s="48"/>
      <c r="N148" s="48"/>
      <c r="O148" s="48"/>
      <c r="P148" s="2"/>
      <c r="Q148" s="2"/>
      <c r="R148" s="2"/>
      <c r="S148" s="2"/>
      <c r="T148" s="2"/>
      <c r="U148" s="2"/>
      <c r="V148" s="2"/>
      <c r="W148" s="2"/>
      <c r="X148" s="2"/>
      <c r="Y148" s="2"/>
      <c r="Z148" s="2"/>
    </row>
    <row r="149" spans="1:26" ht="15.75" customHeight="1">
      <c r="A149" s="47" t="s">
        <v>56</v>
      </c>
      <c r="B149" s="43" t="s">
        <v>112</v>
      </c>
      <c r="C149" s="32">
        <v>0.04</v>
      </c>
      <c r="D149" s="33">
        <f t="shared" si="4"/>
        <v>0</v>
      </c>
      <c r="E149" s="48"/>
      <c r="F149" s="48"/>
      <c r="G149" s="48"/>
      <c r="H149" s="48"/>
      <c r="I149" s="48"/>
      <c r="J149" s="48"/>
      <c r="K149" s="48"/>
      <c r="L149" s="48"/>
      <c r="M149" s="48"/>
      <c r="N149" s="48"/>
      <c r="O149" s="48"/>
      <c r="P149" s="2"/>
      <c r="Q149" s="2"/>
      <c r="R149" s="2"/>
      <c r="S149" s="2"/>
      <c r="T149" s="2"/>
      <c r="U149" s="2"/>
      <c r="V149" s="2"/>
      <c r="W149" s="2"/>
      <c r="X149" s="2"/>
      <c r="Y149" s="2"/>
      <c r="Z149" s="2"/>
    </row>
    <row r="150" spans="1:26" ht="15.75" customHeight="1">
      <c r="A150" s="179" t="s">
        <v>113</v>
      </c>
      <c r="B150" s="180"/>
      <c r="C150" s="34">
        <f t="shared" ref="C150:D150" si="5">SUM(C144:C149)</f>
        <v>0.1009</v>
      </c>
      <c r="D150" s="24">
        <f t="shared" si="5"/>
        <v>0</v>
      </c>
      <c r="E150" s="48"/>
      <c r="F150" s="48"/>
      <c r="G150" s="48"/>
      <c r="H150" s="48"/>
      <c r="I150" s="48"/>
      <c r="J150" s="48"/>
      <c r="K150" s="48"/>
      <c r="L150" s="48"/>
      <c r="M150" s="48"/>
      <c r="N150" s="48"/>
      <c r="O150" s="48"/>
      <c r="P150" s="2"/>
      <c r="Q150" s="2"/>
      <c r="R150" s="2"/>
      <c r="S150" s="2"/>
      <c r="T150" s="2"/>
      <c r="U150" s="2"/>
      <c r="V150" s="2"/>
      <c r="W150" s="2"/>
      <c r="X150" s="2"/>
      <c r="Y150" s="2"/>
      <c r="Z150" s="2"/>
    </row>
    <row r="151" spans="1:26" ht="15.75" customHeight="1">
      <c r="A151" s="39"/>
      <c r="B151" s="48"/>
      <c r="C151" s="48"/>
      <c r="D151" s="48"/>
      <c r="E151" s="48"/>
      <c r="F151" s="48"/>
      <c r="G151" s="48"/>
      <c r="H151" s="48"/>
      <c r="I151" s="48"/>
      <c r="J151" s="48"/>
      <c r="K151" s="48"/>
      <c r="L151" s="48"/>
      <c r="M151" s="48"/>
      <c r="N151" s="48"/>
      <c r="O151" s="48"/>
      <c r="P151" s="2"/>
      <c r="Q151" s="2"/>
      <c r="R151" s="2"/>
      <c r="S151" s="2"/>
      <c r="T151" s="2"/>
      <c r="U151" s="2"/>
      <c r="V151" s="2"/>
      <c r="W151" s="2"/>
      <c r="X151" s="2"/>
      <c r="Y151" s="2"/>
      <c r="Z151" s="2"/>
    </row>
    <row r="152" spans="1:26" ht="18.75" customHeight="1">
      <c r="A152" s="186" t="s">
        <v>114</v>
      </c>
      <c r="B152" s="183"/>
      <c r="C152" s="183"/>
      <c r="D152" s="180"/>
      <c r="E152" s="48"/>
      <c r="F152" s="48"/>
      <c r="G152" s="48"/>
      <c r="H152" s="48"/>
      <c r="I152" s="48"/>
      <c r="J152" s="48"/>
      <c r="K152" s="48"/>
      <c r="L152" s="48"/>
      <c r="M152" s="48"/>
      <c r="N152" s="48"/>
      <c r="O152" s="48"/>
      <c r="P152" s="2"/>
      <c r="Q152" s="2"/>
      <c r="R152" s="2"/>
      <c r="S152" s="2"/>
      <c r="T152" s="2"/>
      <c r="U152" s="2"/>
      <c r="V152" s="2"/>
      <c r="W152" s="2"/>
      <c r="X152" s="2"/>
      <c r="Y152" s="2"/>
      <c r="Z152" s="2"/>
    </row>
    <row r="153" spans="1:26" ht="15.75" customHeight="1">
      <c r="A153" s="26" t="s">
        <v>105</v>
      </c>
      <c r="B153" s="26" t="s">
        <v>106</v>
      </c>
      <c r="C153" s="26" t="s">
        <v>80</v>
      </c>
      <c r="D153" s="26" t="s">
        <v>49</v>
      </c>
      <c r="E153" s="48"/>
      <c r="F153" s="48"/>
      <c r="G153" s="48"/>
      <c r="H153" s="48"/>
      <c r="I153" s="48"/>
      <c r="J153" s="48"/>
      <c r="K153" s="48"/>
      <c r="L153" s="48"/>
      <c r="M153" s="48"/>
      <c r="N153" s="48"/>
      <c r="O153" s="48"/>
      <c r="P153" s="2"/>
      <c r="Q153" s="2"/>
      <c r="R153" s="2"/>
      <c r="S153" s="2"/>
      <c r="T153" s="2"/>
      <c r="U153" s="2"/>
      <c r="V153" s="2"/>
      <c r="W153" s="2"/>
      <c r="X153" s="2"/>
      <c r="Y153" s="2"/>
      <c r="Z153" s="2"/>
    </row>
    <row r="154" spans="1:26" ht="15.75" customHeight="1">
      <c r="A154" s="47" t="s">
        <v>8</v>
      </c>
      <c r="B154" s="43" t="s">
        <v>107</v>
      </c>
      <c r="C154" s="32">
        <v>1.2999999999999999E-3</v>
      </c>
      <c r="D154" s="33">
        <f t="shared" ref="D154:D159" si="6">C154*$C$64</f>
        <v>0</v>
      </c>
      <c r="E154" s="48"/>
      <c r="F154" s="48"/>
      <c r="G154" s="48"/>
      <c r="H154" s="48"/>
      <c r="I154" s="48"/>
      <c r="J154" s="48"/>
      <c r="K154" s="48"/>
      <c r="L154" s="48"/>
      <c r="M154" s="48"/>
      <c r="N154" s="48"/>
      <c r="O154" s="48"/>
      <c r="P154" s="2"/>
      <c r="Q154" s="2"/>
      <c r="R154" s="2"/>
      <c r="S154" s="2"/>
      <c r="T154" s="2"/>
      <c r="U154" s="2"/>
      <c r="V154" s="2"/>
      <c r="W154" s="2"/>
      <c r="X154" s="2"/>
      <c r="Y154" s="2"/>
      <c r="Z154" s="2"/>
    </row>
    <row r="155" spans="1:26" ht="30">
      <c r="A155" s="47" t="s">
        <v>11</v>
      </c>
      <c r="B155" s="43" t="s">
        <v>108</v>
      </c>
      <c r="C155" s="32">
        <v>2.8999999999999998E-3</v>
      </c>
      <c r="D155" s="33">
        <f t="shared" si="6"/>
        <v>0</v>
      </c>
      <c r="E155" s="48"/>
      <c r="F155" s="48"/>
      <c r="G155" s="48"/>
      <c r="H155" s="48"/>
      <c r="I155" s="48"/>
      <c r="J155" s="48"/>
      <c r="K155" s="48"/>
      <c r="L155" s="48"/>
      <c r="M155" s="48"/>
      <c r="N155" s="48"/>
      <c r="O155" s="48"/>
      <c r="P155" s="2"/>
      <c r="Q155" s="2"/>
      <c r="R155" s="2"/>
      <c r="S155" s="2"/>
      <c r="T155" s="2"/>
      <c r="U155" s="2"/>
      <c r="V155" s="2"/>
      <c r="W155" s="2"/>
      <c r="X155" s="2"/>
      <c r="Y155" s="2"/>
      <c r="Z155" s="2"/>
    </row>
    <row r="156" spans="1:26" ht="30">
      <c r="A156" s="47" t="s">
        <v>13</v>
      </c>
      <c r="B156" s="43" t="s">
        <v>109</v>
      </c>
      <c r="C156" s="32">
        <v>0.04</v>
      </c>
      <c r="D156" s="33">
        <f t="shared" si="6"/>
        <v>0</v>
      </c>
      <c r="E156" s="48"/>
      <c r="F156" s="48"/>
      <c r="G156" s="48"/>
      <c r="H156" s="48"/>
      <c r="I156" s="48"/>
      <c r="J156" s="48"/>
      <c r="K156" s="48"/>
      <c r="L156" s="48"/>
      <c r="M156" s="48"/>
      <c r="N156" s="48"/>
      <c r="O156" s="48"/>
      <c r="P156" s="2"/>
      <c r="Q156" s="2"/>
      <c r="R156" s="2"/>
      <c r="S156" s="2"/>
      <c r="T156" s="2"/>
      <c r="U156" s="2"/>
      <c r="V156" s="2"/>
      <c r="W156" s="2"/>
      <c r="X156" s="2"/>
      <c r="Y156" s="2"/>
      <c r="Z156" s="2"/>
    </row>
    <row r="157" spans="1:26" ht="15.75" customHeight="1">
      <c r="A157" s="47" t="s">
        <v>16</v>
      </c>
      <c r="B157" s="43" t="s">
        <v>110</v>
      </c>
      <c r="C157" s="32">
        <v>1.2200000000000001E-2</v>
      </c>
      <c r="D157" s="33">
        <f t="shared" si="6"/>
        <v>0</v>
      </c>
      <c r="E157" s="48"/>
      <c r="F157" s="48"/>
      <c r="G157" s="48"/>
      <c r="H157" s="48"/>
      <c r="I157" s="48"/>
      <c r="J157" s="48"/>
      <c r="K157" s="48"/>
      <c r="L157" s="48"/>
      <c r="M157" s="48"/>
      <c r="N157" s="48"/>
      <c r="O157" s="48"/>
      <c r="P157" s="2"/>
      <c r="Q157" s="2"/>
      <c r="R157" s="2"/>
      <c r="S157" s="2"/>
      <c r="T157" s="2"/>
      <c r="U157" s="2"/>
      <c r="V157" s="2"/>
      <c r="W157" s="2"/>
      <c r="X157" s="2"/>
      <c r="Y157" s="2"/>
      <c r="Z157" s="2"/>
    </row>
    <row r="158" spans="1:26" ht="30">
      <c r="A158" s="47" t="s">
        <v>54</v>
      </c>
      <c r="B158" s="43" t="s">
        <v>111</v>
      </c>
      <c r="C158" s="32">
        <v>4.4999999999999997E-3</v>
      </c>
      <c r="D158" s="33">
        <f t="shared" si="6"/>
        <v>0</v>
      </c>
      <c r="E158" s="48"/>
      <c r="F158" s="48"/>
      <c r="G158" s="48"/>
      <c r="H158" s="48"/>
      <c r="I158" s="48"/>
      <c r="J158" s="48"/>
      <c r="K158" s="48"/>
      <c r="L158" s="48"/>
      <c r="M158" s="48"/>
      <c r="N158" s="48"/>
      <c r="O158" s="48"/>
      <c r="P158" s="2"/>
      <c r="Q158" s="2"/>
      <c r="R158" s="2"/>
      <c r="S158" s="2"/>
      <c r="T158" s="2"/>
      <c r="U158" s="2"/>
      <c r="V158" s="2"/>
      <c r="W158" s="2"/>
      <c r="X158" s="2"/>
      <c r="Y158" s="2"/>
      <c r="Z158" s="2"/>
    </row>
    <row r="159" spans="1:26" ht="15.75" customHeight="1">
      <c r="A159" s="47" t="s">
        <v>56</v>
      </c>
      <c r="B159" s="43" t="s">
        <v>112</v>
      </c>
      <c r="C159" s="32">
        <v>0.04</v>
      </c>
      <c r="D159" s="33">
        <f t="shared" si="6"/>
        <v>0</v>
      </c>
      <c r="E159" s="48"/>
      <c r="F159" s="48"/>
      <c r="G159" s="48"/>
      <c r="H159" s="48"/>
      <c r="I159" s="48"/>
      <c r="J159" s="48"/>
      <c r="K159" s="48"/>
      <c r="L159" s="48"/>
      <c r="M159" s="48"/>
      <c r="N159" s="48"/>
      <c r="O159" s="48"/>
      <c r="P159" s="2"/>
      <c r="Q159" s="2"/>
      <c r="R159" s="2"/>
      <c r="S159" s="2"/>
      <c r="T159" s="2"/>
      <c r="U159" s="2"/>
      <c r="V159" s="2"/>
      <c r="W159" s="2"/>
      <c r="X159" s="2"/>
      <c r="Y159" s="2"/>
      <c r="Z159" s="2"/>
    </row>
    <row r="160" spans="1:26" ht="15.75" customHeight="1">
      <c r="A160" s="181" t="s">
        <v>113</v>
      </c>
      <c r="B160" s="180"/>
      <c r="C160" s="36">
        <f t="shared" ref="C160" si="7">SUM(C154:C159)</f>
        <v>0.1009</v>
      </c>
      <c r="D160" s="27">
        <f>SUM(D154:D159)</f>
        <v>0</v>
      </c>
      <c r="E160" s="48"/>
      <c r="F160" s="48"/>
      <c r="G160" s="48"/>
      <c r="H160" s="48"/>
      <c r="I160" s="48"/>
      <c r="J160" s="48"/>
      <c r="K160" s="48"/>
      <c r="L160" s="48"/>
      <c r="M160" s="48"/>
      <c r="N160" s="48"/>
      <c r="O160" s="48"/>
      <c r="P160" s="2"/>
      <c r="Q160" s="2"/>
      <c r="R160" s="2"/>
      <c r="S160" s="2"/>
      <c r="T160" s="2"/>
      <c r="U160" s="2"/>
      <c r="V160" s="2"/>
      <c r="W160" s="2"/>
      <c r="X160" s="2"/>
      <c r="Y160" s="2"/>
      <c r="Z160" s="2"/>
    </row>
    <row r="161" spans="1:26" ht="15.75" customHeight="1">
      <c r="A161" s="39"/>
      <c r="B161" s="48"/>
      <c r="C161" s="48"/>
      <c r="D161" s="48"/>
      <c r="E161" s="48"/>
      <c r="F161" s="48"/>
      <c r="G161" s="48"/>
      <c r="H161" s="48"/>
      <c r="I161" s="48"/>
      <c r="J161" s="48"/>
      <c r="K161" s="48"/>
      <c r="L161" s="48"/>
      <c r="M161" s="48"/>
      <c r="N161" s="48"/>
      <c r="O161" s="48"/>
      <c r="P161" s="2"/>
      <c r="Q161" s="2"/>
      <c r="R161" s="2"/>
      <c r="S161" s="2"/>
      <c r="T161" s="2"/>
      <c r="U161" s="2"/>
      <c r="V161" s="2"/>
      <c r="W161" s="2"/>
      <c r="X161" s="2"/>
      <c r="Y161" s="2"/>
      <c r="Z161" s="2"/>
    </row>
    <row r="162" spans="1:26" ht="15.75" customHeight="1">
      <c r="A162" s="182" t="s">
        <v>115</v>
      </c>
      <c r="B162" s="183"/>
      <c r="C162" s="183"/>
      <c r="D162" s="180"/>
      <c r="E162" s="48"/>
      <c r="F162" s="48"/>
      <c r="G162" s="48"/>
      <c r="H162" s="48"/>
      <c r="I162" s="48"/>
      <c r="J162" s="48"/>
      <c r="K162" s="48"/>
      <c r="L162" s="48"/>
      <c r="M162" s="48"/>
      <c r="N162" s="48"/>
      <c r="O162" s="48"/>
      <c r="P162" s="2"/>
      <c r="Q162" s="2"/>
      <c r="R162" s="2"/>
      <c r="S162" s="2"/>
      <c r="T162" s="2"/>
      <c r="U162" s="2"/>
      <c r="V162" s="2"/>
      <c r="W162" s="2"/>
      <c r="X162" s="2"/>
      <c r="Y162" s="2"/>
      <c r="Z162" s="2"/>
    </row>
    <row r="163" spans="1:26" ht="30">
      <c r="A163" s="16" t="s">
        <v>116</v>
      </c>
      <c r="B163" s="16" t="s">
        <v>117</v>
      </c>
      <c r="C163" s="16" t="s">
        <v>80</v>
      </c>
      <c r="D163" s="16" t="s">
        <v>49</v>
      </c>
      <c r="E163" s="48"/>
      <c r="F163" s="48"/>
      <c r="G163" s="48"/>
      <c r="H163" s="48"/>
      <c r="I163" s="48"/>
      <c r="J163" s="48"/>
      <c r="K163" s="48"/>
      <c r="L163" s="48"/>
      <c r="M163" s="48"/>
      <c r="N163" s="48"/>
      <c r="O163" s="48"/>
      <c r="P163" s="2"/>
      <c r="Q163" s="2"/>
      <c r="R163" s="2"/>
      <c r="S163" s="2"/>
      <c r="T163" s="2"/>
      <c r="U163" s="2"/>
      <c r="V163" s="2"/>
      <c r="W163" s="2"/>
      <c r="X163" s="2"/>
      <c r="Y163" s="2"/>
      <c r="Z163" s="2"/>
    </row>
    <row r="164" spans="1:26" ht="15.75" customHeight="1">
      <c r="A164" s="47" t="s">
        <v>8</v>
      </c>
      <c r="B164" s="43" t="s">
        <v>118</v>
      </c>
      <c r="C164" s="32">
        <v>1.6199999999999999E-2</v>
      </c>
      <c r="D164" s="33">
        <f>(C52+D99)*C164</f>
        <v>0</v>
      </c>
      <c r="E164" s="48"/>
      <c r="F164" s="48"/>
      <c r="G164" s="48"/>
      <c r="H164" s="48"/>
      <c r="I164" s="48"/>
      <c r="J164" s="48"/>
      <c r="K164" s="48"/>
      <c r="L164" s="48"/>
      <c r="M164" s="48"/>
      <c r="N164" s="48"/>
      <c r="O164" s="48"/>
      <c r="P164" s="2"/>
      <c r="Q164" s="2"/>
      <c r="R164" s="2"/>
      <c r="S164" s="2"/>
      <c r="T164" s="2"/>
      <c r="U164" s="2"/>
      <c r="V164" s="2"/>
      <c r="W164" s="2"/>
      <c r="X164" s="2"/>
      <c r="Y164" s="2"/>
      <c r="Z164" s="2"/>
    </row>
    <row r="165" spans="1:26" ht="15.75" customHeight="1">
      <c r="A165" s="47" t="s">
        <v>11</v>
      </c>
      <c r="B165" s="43" t="s">
        <v>119</v>
      </c>
      <c r="C165" s="32">
        <v>0</v>
      </c>
      <c r="D165" s="33">
        <f>(C52+C75+D99+D120+D150)*C165</f>
        <v>0</v>
      </c>
      <c r="E165" s="48"/>
      <c r="F165" s="48"/>
      <c r="G165" s="48"/>
      <c r="H165" s="48"/>
      <c r="I165" s="48"/>
      <c r="J165" s="48"/>
      <c r="K165" s="48"/>
      <c r="L165" s="48"/>
      <c r="M165" s="48"/>
      <c r="N165" s="48"/>
      <c r="O165" s="48"/>
      <c r="P165" s="2"/>
      <c r="Q165" s="2"/>
      <c r="R165" s="2"/>
      <c r="S165" s="2"/>
      <c r="T165" s="2"/>
      <c r="U165" s="2"/>
      <c r="V165" s="2"/>
      <c r="W165" s="2"/>
      <c r="X165" s="2"/>
      <c r="Y165" s="2"/>
      <c r="Z165" s="2"/>
    </row>
    <row r="166" spans="1:26" ht="15.75" customHeight="1">
      <c r="A166" s="47" t="s">
        <v>13</v>
      </c>
      <c r="B166" s="43" t="s">
        <v>120</v>
      </c>
      <c r="C166" s="32">
        <v>2.0000000000000001E-4</v>
      </c>
      <c r="D166" s="33">
        <f>(C52+C75+D99+D120+D150)*C166</f>
        <v>0</v>
      </c>
      <c r="E166" s="48"/>
      <c r="F166" s="48"/>
      <c r="G166" s="48"/>
      <c r="H166" s="48"/>
      <c r="I166" s="48"/>
      <c r="J166" s="48"/>
      <c r="K166" s="48"/>
      <c r="L166" s="48"/>
      <c r="M166" s="48"/>
      <c r="N166" s="48"/>
      <c r="O166" s="48"/>
      <c r="P166" s="2"/>
      <c r="Q166" s="2"/>
      <c r="R166" s="2"/>
      <c r="S166" s="2"/>
      <c r="T166" s="2"/>
      <c r="U166" s="2"/>
      <c r="V166" s="2"/>
      <c r="W166" s="2"/>
      <c r="X166" s="2"/>
      <c r="Y166" s="2"/>
      <c r="Z166" s="2"/>
    </row>
    <row r="167" spans="1:26" ht="15.75" customHeight="1">
      <c r="A167" s="47" t="s">
        <v>16</v>
      </c>
      <c r="B167" s="43" t="s">
        <v>121</v>
      </c>
      <c r="C167" s="32">
        <v>7.3000000000000001E-3</v>
      </c>
      <c r="D167" s="33">
        <f>(C52+C75+D99+D120+D150)*C167</f>
        <v>0</v>
      </c>
      <c r="E167" s="48"/>
      <c r="F167" s="48"/>
      <c r="G167" s="48"/>
      <c r="H167" s="48"/>
      <c r="I167" s="48"/>
      <c r="J167" s="48"/>
      <c r="K167" s="48"/>
      <c r="L167" s="48"/>
      <c r="M167" s="48"/>
      <c r="N167" s="48"/>
      <c r="O167" s="48"/>
      <c r="P167" s="2"/>
      <c r="Q167" s="2"/>
      <c r="R167" s="2"/>
      <c r="S167" s="2"/>
      <c r="T167" s="2"/>
      <c r="U167" s="2"/>
      <c r="V167" s="2"/>
      <c r="W167" s="2"/>
      <c r="X167" s="2"/>
      <c r="Y167" s="2"/>
      <c r="Z167" s="2"/>
    </row>
    <row r="168" spans="1:26" ht="15.75" customHeight="1">
      <c r="A168" s="47" t="s">
        <v>54</v>
      </c>
      <c r="B168" s="43" t="s">
        <v>122</v>
      </c>
      <c r="C168" s="32">
        <v>2.9999999999999997E-4</v>
      </c>
      <c r="D168" s="33">
        <f>(C52+C75+D99+D120+D150)*C168</f>
        <v>0</v>
      </c>
      <c r="E168" s="48"/>
      <c r="F168" s="48"/>
      <c r="G168" s="48"/>
      <c r="H168" s="48"/>
      <c r="I168" s="48"/>
      <c r="J168" s="48"/>
      <c r="K168" s="48"/>
      <c r="L168" s="48"/>
      <c r="M168" s="48"/>
      <c r="N168" s="48"/>
      <c r="O168" s="48"/>
      <c r="P168" s="2"/>
      <c r="Q168" s="2"/>
      <c r="R168" s="2"/>
      <c r="S168" s="2"/>
      <c r="T168" s="2"/>
      <c r="U168" s="2"/>
      <c r="V168" s="2"/>
      <c r="W168" s="2"/>
      <c r="X168" s="2"/>
      <c r="Y168" s="2"/>
      <c r="Z168" s="2"/>
    </row>
    <row r="169" spans="1:26" ht="15.75" customHeight="1">
      <c r="A169" s="47" t="s">
        <v>56</v>
      </c>
      <c r="B169" s="43" t="s">
        <v>61</v>
      </c>
      <c r="C169" s="32">
        <v>5.0000000000000001E-4</v>
      </c>
      <c r="D169" s="33">
        <f>(C52+C75+D99+D120+D150)*C169</f>
        <v>0</v>
      </c>
      <c r="E169" s="48"/>
      <c r="F169" s="48"/>
      <c r="G169" s="48"/>
      <c r="H169" s="48"/>
      <c r="I169" s="48"/>
      <c r="J169" s="48"/>
      <c r="K169" s="48"/>
      <c r="L169" s="48"/>
      <c r="M169" s="48"/>
      <c r="N169" s="48"/>
      <c r="O169" s="48"/>
      <c r="P169" s="2"/>
      <c r="Q169" s="2"/>
      <c r="R169" s="2"/>
      <c r="S169" s="2"/>
      <c r="T169" s="2"/>
      <c r="U169" s="2"/>
      <c r="V169" s="2"/>
      <c r="W169" s="2"/>
      <c r="X169" s="2"/>
      <c r="Y169" s="2"/>
      <c r="Z169" s="2"/>
    </row>
    <row r="170" spans="1:26" ht="15.75" customHeight="1">
      <c r="A170" s="47"/>
      <c r="B170" s="7" t="s">
        <v>96</v>
      </c>
      <c r="C170" s="32"/>
      <c r="D170" s="33">
        <f>SUM(D164:D169)</f>
        <v>0</v>
      </c>
      <c r="E170" s="48"/>
      <c r="F170" s="48"/>
      <c r="G170" s="48"/>
      <c r="H170" s="48"/>
      <c r="I170" s="48"/>
      <c r="J170" s="48"/>
      <c r="K170" s="48"/>
      <c r="L170" s="48"/>
      <c r="M170" s="48"/>
      <c r="N170" s="48"/>
      <c r="O170" s="48"/>
      <c r="P170" s="2"/>
      <c r="Q170" s="2"/>
      <c r="R170" s="2"/>
      <c r="S170" s="2"/>
      <c r="T170" s="2"/>
      <c r="U170" s="2"/>
      <c r="V170" s="2"/>
      <c r="W170" s="2"/>
      <c r="X170" s="2"/>
      <c r="Y170" s="2"/>
      <c r="Z170" s="2"/>
    </row>
    <row r="171" spans="1:26" ht="30">
      <c r="A171" s="47" t="s">
        <v>58</v>
      </c>
      <c r="B171" s="43" t="s">
        <v>123</v>
      </c>
      <c r="C171" s="32"/>
      <c r="D171" s="33">
        <f>(C52+D99+D120+D150)*C171</f>
        <v>0</v>
      </c>
      <c r="E171" s="48"/>
      <c r="F171" s="48"/>
      <c r="G171" s="48"/>
      <c r="H171" s="48"/>
      <c r="I171" s="48"/>
      <c r="J171" s="48"/>
      <c r="K171" s="48"/>
      <c r="L171" s="48"/>
      <c r="M171" s="48"/>
      <c r="N171" s="48"/>
      <c r="O171" s="48"/>
      <c r="P171" s="2"/>
      <c r="Q171" s="2"/>
      <c r="R171" s="2"/>
      <c r="S171" s="2"/>
      <c r="T171" s="2"/>
      <c r="U171" s="2"/>
      <c r="V171" s="2"/>
      <c r="W171" s="2"/>
      <c r="X171" s="2"/>
      <c r="Y171" s="2"/>
      <c r="Z171" s="2"/>
    </row>
    <row r="172" spans="1:26" ht="15.75" customHeight="1">
      <c r="A172" s="179" t="s">
        <v>113</v>
      </c>
      <c r="B172" s="180"/>
      <c r="C172" s="34"/>
      <c r="D172" s="24">
        <f>SUM(D170:D171)</f>
        <v>0</v>
      </c>
      <c r="E172" s="48"/>
      <c r="F172" s="48"/>
      <c r="G172" s="48"/>
      <c r="H172" s="48"/>
      <c r="I172" s="48"/>
      <c r="J172" s="48"/>
      <c r="K172" s="48"/>
      <c r="L172" s="48"/>
      <c r="M172" s="48"/>
      <c r="N172" s="48"/>
      <c r="O172" s="48"/>
      <c r="P172" s="2"/>
      <c r="Q172" s="2"/>
      <c r="R172" s="2"/>
      <c r="S172" s="2"/>
      <c r="T172" s="2"/>
      <c r="U172" s="2"/>
      <c r="V172" s="2"/>
      <c r="W172" s="2"/>
      <c r="X172" s="2"/>
      <c r="Y172" s="2"/>
      <c r="Z172" s="2"/>
    </row>
    <row r="173" spans="1:26" ht="15.75" customHeight="1">
      <c r="A173" s="39"/>
      <c r="B173" s="48"/>
      <c r="C173" s="48"/>
      <c r="D173" s="48"/>
      <c r="E173" s="48"/>
      <c r="F173" s="48"/>
      <c r="G173" s="48"/>
      <c r="H173" s="48"/>
      <c r="I173" s="48"/>
      <c r="J173" s="48"/>
      <c r="K173" s="48"/>
      <c r="L173" s="48"/>
      <c r="M173" s="48"/>
      <c r="N173" s="48"/>
      <c r="O173" s="48"/>
      <c r="P173" s="2"/>
      <c r="Q173" s="2"/>
      <c r="R173" s="2"/>
      <c r="S173" s="2"/>
      <c r="T173" s="2"/>
      <c r="U173" s="2"/>
      <c r="V173" s="2"/>
      <c r="W173" s="2"/>
      <c r="X173" s="2"/>
      <c r="Y173" s="2"/>
      <c r="Z173" s="2"/>
    </row>
    <row r="174" spans="1:26" ht="15.75" customHeight="1">
      <c r="A174" s="186" t="s">
        <v>124</v>
      </c>
      <c r="B174" s="183"/>
      <c r="C174" s="183"/>
      <c r="D174" s="180"/>
      <c r="E174" s="48"/>
      <c r="F174" s="48"/>
      <c r="G174" s="48"/>
      <c r="H174" s="48"/>
      <c r="I174" s="48"/>
      <c r="J174" s="48"/>
      <c r="K174" s="48"/>
      <c r="L174" s="48"/>
      <c r="M174" s="48"/>
      <c r="N174" s="48"/>
      <c r="O174" s="48"/>
      <c r="P174" s="2"/>
      <c r="Q174" s="2"/>
      <c r="R174" s="2"/>
      <c r="S174" s="2"/>
      <c r="T174" s="2"/>
      <c r="U174" s="2"/>
      <c r="V174" s="2"/>
      <c r="W174" s="2"/>
      <c r="X174" s="2"/>
      <c r="Y174" s="2"/>
      <c r="Z174" s="2"/>
    </row>
    <row r="175" spans="1:26" ht="30">
      <c r="A175" s="26" t="s">
        <v>116</v>
      </c>
      <c r="B175" s="26" t="s">
        <v>117</v>
      </c>
      <c r="C175" s="26" t="s">
        <v>80</v>
      </c>
      <c r="D175" s="26" t="s">
        <v>49</v>
      </c>
      <c r="E175" s="48"/>
      <c r="F175" s="48"/>
      <c r="G175" s="48"/>
      <c r="H175" s="48"/>
      <c r="I175" s="48"/>
      <c r="J175" s="48"/>
      <c r="K175" s="48"/>
      <c r="L175" s="48"/>
      <c r="M175" s="48"/>
      <c r="N175" s="48"/>
      <c r="O175" s="48"/>
      <c r="P175" s="2"/>
      <c r="Q175" s="2"/>
      <c r="R175" s="2"/>
      <c r="S175" s="2"/>
      <c r="T175" s="2"/>
      <c r="U175" s="2"/>
      <c r="V175" s="2"/>
      <c r="W175" s="2"/>
      <c r="X175" s="2"/>
      <c r="Y175" s="2"/>
      <c r="Z175" s="2"/>
    </row>
    <row r="176" spans="1:26" ht="15.75" customHeight="1">
      <c r="A176" s="47" t="s">
        <v>8</v>
      </c>
      <c r="B176" s="43" t="s">
        <v>118</v>
      </c>
      <c r="C176" s="32">
        <v>1.6199999999999999E-2</v>
      </c>
      <c r="D176" s="33">
        <f>(C64+D112)*C176</f>
        <v>0</v>
      </c>
      <c r="E176" s="48"/>
      <c r="F176" s="48"/>
      <c r="G176" s="48"/>
      <c r="H176" s="48"/>
      <c r="I176" s="48"/>
      <c r="J176" s="48"/>
      <c r="K176" s="48"/>
      <c r="L176" s="48"/>
      <c r="M176" s="48"/>
      <c r="N176" s="48"/>
      <c r="O176" s="48"/>
      <c r="P176" s="2"/>
      <c r="Q176" s="2"/>
      <c r="R176" s="2"/>
      <c r="S176" s="2"/>
      <c r="T176" s="2"/>
      <c r="U176" s="2"/>
      <c r="V176" s="2"/>
      <c r="W176" s="2"/>
      <c r="X176" s="2"/>
      <c r="Y176" s="2"/>
      <c r="Z176" s="2"/>
    </row>
    <row r="177" spans="1:26" ht="15.75" customHeight="1">
      <c r="A177" s="47" t="s">
        <v>11</v>
      </c>
      <c r="B177" s="43" t="s">
        <v>119</v>
      </c>
      <c r="C177" s="32">
        <v>0</v>
      </c>
      <c r="D177" s="33">
        <f>(C64+C86+D112+D128+D160)*C177</f>
        <v>0</v>
      </c>
      <c r="E177" s="48"/>
      <c r="F177" s="48"/>
      <c r="G177" s="48"/>
      <c r="H177" s="48"/>
      <c r="I177" s="48"/>
      <c r="J177" s="48"/>
      <c r="K177" s="48"/>
      <c r="L177" s="48"/>
      <c r="M177" s="48"/>
      <c r="N177" s="48"/>
      <c r="O177" s="48"/>
      <c r="P177" s="2"/>
      <c r="Q177" s="2"/>
      <c r="R177" s="2"/>
      <c r="S177" s="2"/>
      <c r="T177" s="2"/>
      <c r="U177" s="2"/>
      <c r="V177" s="2"/>
      <c r="W177" s="2"/>
      <c r="X177" s="2"/>
      <c r="Y177" s="2"/>
      <c r="Z177" s="2"/>
    </row>
    <row r="178" spans="1:26" ht="15.75" customHeight="1">
      <c r="A178" s="47" t="s">
        <v>13</v>
      </c>
      <c r="B178" s="43" t="s">
        <v>120</v>
      </c>
      <c r="C178" s="32">
        <v>2.0000000000000001E-4</v>
      </c>
      <c r="D178" s="33">
        <f>(C64+C86+D112+D128+D160)*C178</f>
        <v>0</v>
      </c>
      <c r="E178" s="48"/>
      <c r="F178" s="48"/>
      <c r="G178" s="48"/>
      <c r="H178" s="48"/>
      <c r="I178" s="48"/>
      <c r="J178" s="48"/>
      <c r="K178" s="48"/>
      <c r="L178" s="48"/>
      <c r="M178" s="48"/>
      <c r="N178" s="48"/>
      <c r="O178" s="48"/>
      <c r="P178" s="2"/>
      <c r="Q178" s="2"/>
      <c r="R178" s="2"/>
      <c r="S178" s="2"/>
      <c r="T178" s="2"/>
      <c r="U178" s="2"/>
      <c r="V178" s="2"/>
      <c r="W178" s="2"/>
      <c r="X178" s="2"/>
      <c r="Y178" s="2"/>
      <c r="Z178" s="2"/>
    </row>
    <row r="179" spans="1:26" ht="15.75" customHeight="1">
      <c r="A179" s="47" t="s">
        <v>16</v>
      </c>
      <c r="B179" s="43" t="s">
        <v>121</v>
      </c>
      <c r="C179" s="32">
        <v>7.3000000000000001E-3</v>
      </c>
      <c r="D179" s="33">
        <f>(C64+C86+D112+D128+D160)*C179</f>
        <v>0</v>
      </c>
      <c r="E179" s="48"/>
      <c r="F179" s="48"/>
      <c r="G179" s="48"/>
      <c r="H179" s="48"/>
      <c r="I179" s="48"/>
      <c r="J179" s="48"/>
      <c r="K179" s="48"/>
      <c r="L179" s="48"/>
      <c r="M179" s="48"/>
      <c r="N179" s="48"/>
      <c r="O179" s="48"/>
      <c r="P179" s="2"/>
      <c r="Q179" s="2"/>
      <c r="R179" s="2"/>
      <c r="S179" s="2"/>
      <c r="T179" s="2"/>
      <c r="U179" s="2"/>
      <c r="V179" s="2"/>
      <c r="W179" s="2"/>
      <c r="X179" s="2"/>
      <c r="Y179" s="2"/>
      <c r="Z179" s="2"/>
    </row>
    <row r="180" spans="1:26" ht="15.75" customHeight="1">
      <c r="A180" s="47" t="s">
        <v>54</v>
      </c>
      <c r="B180" s="43" t="s">
        <v>122</v>
      </c>
      <c r="C180" s="32">
        <v>2.9999999999999997E-4</v>
      </c>
      <c r="D180" s="33">
        <f>(C64+C86+D112+D128+D160)*C180</f>
        <v>0</v>
      </c>
      <c r="E180" s="48"/>
      <c r="F180" s="48"/>
      <c r="G180" s="48"/>
      <c r="H180" s="48"/>
      <c r="I180" s="48"/>
      <c r="J180" s="48"/>
      <c r="K180" s="48"/>
      <c r="L180" s="48"/>
      <c r="M180" s="48"/>
      <c r="N180" s="48"/>
      <c r="O180" s="48"/>
      <c r="P180" s="2"/>
      <c r="Q180" s="2"/>
      <c r="R180" s="2"/>
      <c r="S180" s="2"/>
      <c r="T180" s="2"/>
      <c r="U180" s="2"/>
      <c r="V180" s="2"/>
      <c r="W180" s="2"/>
      <c r="X180" s="2"/>
      <c r="Y180" s="2"/>
      <c r="Z180" s="2"/>
    </row>
    <row r="181" spans="1:26" ht="15.75" customHeight="1">
      <c r="A181" s="47" t="s">
        <v>56</v>
      </c>
      <c r="B181" s="43" t="s">
        <v>61</v>
      </c>
      <c r="C181" s="32">
        <v>5.0000000000000001E-4</v>
      </c>
      <c r="D181" s="33">
        <f>(C64+C86+D112+D128+D160)*C181</f>
        <v>0</v>
      </c>
      <c r="E181" s="48"/>
      <c r="F181" s="48"/>
      <c r="G181" s="48"/>
      <c r="H181" s="48"/>
      <c r="I181" s="48"/>
      <c r="J181" s="48"/>
      <c r="K181" s="48"/>
      <c r="L181" s="48"/>
      <c r="M181" s="48"/>
      <c r="N181" s="48"/>
      <c r="O181" s="48"/>
      <c r="P181" s="2"/>
      <c r="Q181" s="2"/>
      <c r="R181" s="2"/>
      <c r="S181" s="2"/>
      <c r="T181" s="2"/>
      <c r="U181" s="2"/>
      <c r="V181" s="2"/>
      <c r="W181" s="2"/>
      <c r="X181" s="2"/>
      <c r="Y181" s="2"/>
      <c r="Z181" s="2"/>
    </row>
    <row r="182" spans="1:26" ht="15.75" customHeight="1">
      <c r="A182" s="47"/>
      <c r="B182" s="7" t="s">
        <v>96</v>
      </c>
      <c r="C182" s="32"/>
      <c r="D182" s="33">
        <f>SUM(D176:D181)</f>
        <v>0</v>
      </c>
      <c r="E182" s="48"/>
      <c r="F182" s="48"/>
      <c r="G182" s="48"/>
      <c r="H182" s="48"/>
      <c r="I182" s="48"/>
      <c r="J182" s="48"/>
      <c r="K182" s="48"/>
      <c r="L182" s="48"/>
      <c r="M182" s="48"/>
      <c r="N182" s="48"/>
      <c r="O182" s="48"/>
      <c r="P182" s="2"/>
      <c r="Q182" s="2"/>
      <c r="R182" s="2"/>
      <c r="S182" s="2"/>
      <c r="T182" s="2"/>
      <c r="U182" s="2"/>
      <c r="V182" s="2"/>
      <c r="W182" s="2"/>
      <c r="X182" s="2"/>
      <c r="Y182" s="2"/>
      <c r="Z182" s="2"/>
    </row>
    <row r="183" spans="1:26" ht="30">
      <c r="A183" s="47" t="s">
        <v>58</v>
      </c>
      <c r="B183" s="43" t="s">
        <v>123</v>
      </c>
      <c r="C183" s="32"/>
      <c r="D183" s="33">
        <f>(C64+C86+D112+D128+D160)*C183</f>
        <v>0</v>
      </c>
      <c r="E183" s="48"/>
      <c r="F183" s="48"/>
      <c r="G183" s="48"/>
      <c r="H183" s="48"/>
      <c r="I183" s="48"/>
      <c r="J183" s="48"/>
      <c r="K183" s="48"/>
      <c r="L183" s="48"/>
      <c r="M183" s="48"/>
      <c r="N183" s="48"/>
      <c r="O183" s="48"/>
      <c r="P183" s="2"/>
      <c r="Q183" s="2"/>
      <c r="R183" s="2"/>
      <c r="S183" s="2"/>
      <c r="T183" s="2"/>
      <c r="U183" s="2"/>
      <c r="V183" s="2"/>
      <c r="W183" s="2"/>
      <c r="X183" s="2"/>
      <c r="Y183" s="2"/>
      <c r="Z183" s="2"/>
    </row>
    <row r="184" spans="1:26" ht="15.75" customHeight="1">
      <c r="A184" s="181" t="s">
        <v>113</v>
      </c>
      <c r="B184" s="180"/>
      <c r="C184" s="36"/>
      <c r="D184" s="27">
        <f>SUM(D182:D183)</f>
        <v>0</v>
      </c>
      <c r="E184" s="48"/>
      <c r="F184" s="48"/>
      <c r="G184" s="48"/>
      <c r="H184" s="48"/>
      <c r="I184" s="48"/>
      <c r="J184" s="48"/>
      <c r="K184" s="48"/>
      <c r="L184" s="48"/>
      <c r="M184" s="48"/>
      <c r="N184" s="48"/>
      <c r="O184" s="48"/>
      <c r="P184" s="2"/>
      <c r="Q184" s="2"/>
      <c r="R184" s="2"/>
      <c r="S184" s="2"/>
      <c r="T184" s="2"/>
      <c r="U184" s="2"/>
      <c r="V184" s="2"/>
      <c r="W184" s="2"/>
      <c r="X184" s="2"/>
      <c r="Y184" s="2"/>
      <c r="Z184" s="2"/>
    </row>
    <row r="185" spans="1:26" ht="15.75" customHeight="1">
      <c r="A185" s="19"/>
      <c r="B185" s="48"/>
      <c r="C185" s="48"/>
      <c r="D185" s="48"/>
      <c r="E185" s="48"/>
      <c r="F185" s="48"/>
      <c r="G185" s="48"/>
      <c r="H185" s="48"/>
      <c r="I185" s="48"/>
      <c r="J185" s="48"/>
      <c r="K185" s="48"/>
      <c r="L185" s="48"/>
      <c r="M185" s="48"/>
      <c r="N185" s="48"/>
      <c r="O185" s="48"/>
      <c r="P185" s="2"/>
      <c r="Q185" s="2"/>
      <c r="R185" s="2"/>
      <c r="S185" s="2"/>
      <c r="T185" s="2"/>
      <c r="U185" s="2"/>
      <c r="V185" s="2"/>
      <c r="W185" s="2"/>
      <c r="X185" s="2"/>
      <c r="Y185" s="2"/>
      <c r="Z185" s="2"/>
    </row>
    <row r="186" spans="1:26" ht="39" customHeight="1">
      <c r="A186" s="187" t="s">
        <v>125</v>
      </c>
      <c r="B186" s="183"/>
      <c r="C186" s="180"/>
      <c r="D186" s="48"/>
      <c r="E186" s="48"/>
      <c r="F186" s="48"/>
      <c r="G186" s="48"/>
      <c r="H186" s="48"/>
      <c r="I186" s="48"/>
      <c r="J186" s="48"/>
      <c r="K186" s="48"/>
      <c r="L186" s="48"/>
      <c r="M186" s="48"/>
      <c r="N186" s="48"/>
      <c r="O186" s="48"/>
      <c r="P186" s="2"/>
      <c r="Q186" s="2"/>
      <c r="R186" s="2"/>
      <c r="S186" s="2"/>
      <c r="T186" s="2"/>
      <c r="U186" s="2"/>
      <c r="V186" s="2"/>
      <c r="W186" s="2"/>
      <c r="X186" s="2"/>
      <c r="Y186" s="2"/>
      <c r="Z186" s="2"/>
    </row>
    <row r="187" spans="1:26" ht="30">
      <c r="A187" s="16">
        <v>3</v>
      </c>
      <c r="B187" s="16" t="s">
        <v>126</v>
      </c>
      <c r="C187" s="16" t="s">
        <v>49</v>
      </c>
      <c r="D187" s="48"/>
      <c r="E187" s="48"/>
      <c r="F187" s="48"/>
      <c r="G187" s="48"/>
      <c r="H187" s="48"/>
      <c r="I187" s="48"/>
      <c r="J187" s="48"/>
      <c r="K187" s="48"/>
      <c r="L187" s="48"/>
      <c r="M187" s="48"/>
      <c r="N187" s="48"/>
      <c r="O187" s="48"/>
      <c r="P187" s="2"/>
      <c r="Q187" s="2"/>
      <c r="R187" s="2"/>
      <c r="S187" s="2"/>
      <c r="T187" s="2"/>
      <c r="U187" s="2"/>
      <c r="V187" s="2"/>
      <c r="W187" s="2"/>
      <c r="X187" s="2"/>
      <c r="Y187" s="2"/>
      <c r="Z187" s="2"/>
    </row>
    <row r="188" spans="1:26" ht="30">
      <c r="A188" s="47" t="s">
        <v>78</v>
      </c>
      <c r="B188" s="43" t="s">
        <v>127</v>
      </c>
      <c r="C188" s="29">
        <f>D96+D91</f>
        <v>0</v>
      </c>
      <c r="D188" s="48"/>
      <c r="E188" s="48"/>
      <c r="F188" s="48"/>
      <c r="G188" s="48"/>
      <c r="H188" s="48"/>
      <c r="I188" s="48"/>
      <c r="J188" s="48"/>
      <c r="K188" s="48"/>
      <c r="L188" s="48"/>
      <c r="M188" s="48"/>
      <c r="N188" s="48"/>
      <c r="O188" s="48"/>
      <c r="P188" s="2"/>
      <c r="Q188" s="2"/>
      <c r="R188" s="2"/>
      <c r="S188" s="2"/>
      <c r="T188" s="2"/>
      <c r="U188" s="2"/>
      <c r="V188" s="2"/>
      <c r="W188" s="2"/>
      <c r="X188" s="2"/>
      <c r="Y188" s="2"/>
      <c r="Z188" s="2"/>
    </row>
    <row r="189" spans="1:26" ht="15.75" customHeight="1">
      <c r="A189" s="47" t="s">
        <v>92</v>
      </c>
      <c r="B189" s="43" t="s">
        <v>128</v>
      </c>
      <c r="C189" s="29">
        <f>D120</f>
        <v>0</v>
      </c>
      <c r="D189" s="48"/>
      <c r="E189" s="48"/>
      <c r="F189" s="48"/>
      <c r="G189" s="48"/>
      <c r="H189" s="48"/>
      <c r="I189" s="48"/>
      <c r="J189" s="48"/>
      <c r="K189" s="48"/>
      <c r="L189" s="48"/>
      <c r="M189" s="48"/>
      <c r="N189" s="48"/>
      <c r="O189" s="48"/>
      <c r="P189" s="2"/>
      <c r="Q189" s="2"/>
      <c r="R189" s="2"/>
      <c r="S189" s="2"/>
      <c r="T189" s="2"/>
      <c r="U189" s="2"/>
      <c r="V189" s="2"/>
      <c r="W189" s="2"/>
      <c r="X189" s="2"/>
      <c r="Y189" s="2"/>
      <c r="Z189" s="2"/>
    </row>
    <row r="190" spans="1:26" ht="15.75" customHeight="1">
      <c r="A190" s="47" t="s">
        <v>100</v>
      </c>
      <c r="B190" s="43" t="s">
        <v>101</v>
      </c>
      <c r="C190" s="29">
        <f>D134</f>
        <v>0</v>
      </c>
      <c r="D190" s="48"/>
      <c r="E190" s="48"/>
      <c r="F190" s="48"/>
      <c r="G190" s="48"/>
      <c r="H190" s="48"/>
      <c r="I190" s="48"/>
      <c r="J190" s="48"/>
      <c r="K190" s="48"/>
      <c r="L190" s="48"/>
      <c r="M190" s="48"/>
      <c r="N190" s="48"/>
      <c r="O190" s="48"/>
      <c r="P190" s="2"/>
      <c r="Q190" s="2"/>
      <c r="R190" s="2"/>
      <c r="S190" s="2"/>
      <c r="T190" s="2"/>
      <c r="U190" s="2"/>
      <c r="V190" s="2"/>
      <c r="W190" s="2"/>
      <c r="X190" s="2"/>
      <c r="Y190" s="2"/>
      <c r="Z190" s="2"/>
    </row>
    <row r="191" spans="1:26" ht="15.75" customHeight="1">
      <c r="A191" s="47" t="s">
        <v>105</v>
      </c>
      <c r="B191" s="43" t="s">
        <v>129</v>
      </c>
      <c r="C191" s="29">
        <f>D150</f>
        <v>0</v>
      </c>
      <c r="D191" s="48"/>
      <c r="E191" s="48"/>
      <c r="F191" s="48"/>
      <c r="G191" s="48"/>
      <c r="H191" s="48"/>
      <c r="I191" s="48"/>
      <c r="J191" s="48"/>
      <c r="K191" s="48"/>
      <c r="L191" s="48"/>
      <c r="M191" s="48"/>
      <c r="N191" s="48"/>
      <c r="O191" s="48"/>
      <c r="P191" s="2"/>
      <c r="Q191" s="2"/>
      <c r="R191" s="2"/>
      <c r="S191" s="2"/>
      <c r="T191" s="2"/>
      <c r="U191" s="2"/>
      <c r="V191" s="2"/>
      <c r="W191" s="2"/>
      <c r="X191" s="2"/>
      <c r="Y191" s="2"/>
      <c r="Z191" s="2"/>
    </row>
    <row r="192" spans="1:26" ht="30">
      <c r="A192" s="47" t="s">
        <v>116</v>
      </c>
      <c r="B192" s="43" t="s">
        <v>130</v>
      </c>
      <c r="C192" s="29">
        <f>D172</f>
        <v>0</v>
      </c>
      <c r="D192" s="48"/>
      <c r="E192" s="48"/>
      <c r="F192" s="48"/>
      <c r="G192" s="48"/>
      <c r="H192" s="48"/>
      <c r="I192" s="48"/>
      <c r="J192" s="48"/>
      <c r="K192" s="48"/>
      <c r="L192" s="48"/>
      <c r="M192" s="48"/>
      <c r="N192" s="48"/>
      <c r="O192" s="48"/>
      <c r="P192" s="2"/>
      <c r="Q192" s="2"/>
      <c r="R192" s="2"/>
      <c r="S192" s="2"/>
      <c r="T192" s="2"/>
      <c r="U192" s="2"/>
      <c r="V192" s="2"/>
      <c r="W192" s="2"/>
      <c r="X192" s="2"/>
      <c r="Y192" s="2"/>
      <c r="Z192" s="2"/>
    </row>
    <row r="193" spans="1:26" ht="15.75" customHeight="1">
      <c r="A193" s="47" t="s">
        <v>131</v>
      </c>
      <c r="B193" s="43" t="s">
        <v>132</v>
      </c>
      <c r="C193" s="29" t="s">
        <v>133</v>
      </c>
      <c r="D193" s="48"/>
      <c r="E193" s="48"/>
      <c r="F193" s="48"/>
      <c r="G193" s="48"/>
      <c r="H193" s="48"/>
      <c r="I193" s="48"/>
      <c r="J193" s="48"/>
      <c r="K193" s="48"/>
      <c r="L193" s="48"/>
      <c r="M193" s="48"/>
      <c r="N193" s="48"/>
      <c r="O193" s="48"/>
      <c r="P193" s="2"/>
      <c r="Q193" s="2"/>
      <c r="R193" s="2"/>
      <c r="S193" s="2"/>
      <c r="T193" s="2"/>
      <c r="U193" s="2"/>
      <c r="V193" s="2"/>
      <c r="W193" s="2"/>
      <c r="X193" s="2"/>
      <c r="Y193" s="2"/>
      <c r="Z193" s="2"/>
    </row>
    <row r="194" spans="1:26" ht="15.75" customHeight="1">
      <c r="A194" s="179" t="s">
        <v>113</v>
      </c>
      <c r="B194" s="180"/>
      <c r="C194" s="24">
        <f>SUM(C188:C193)</f>
        <v>0</v>
      </c>
      <c r="D194" s="48"/>
      <c r="E194" s="48"/>
      <c r="F194" s="48"/>
      <c r="G194" s="48"/>
      <c r="H194" s="48"/>
      <c r="I194" s="48"/>
      <c r="J194" s="48"/>
      <c r="K194" s="48"/>
      <c r="L194" s="48"/>
      <c r="M194" s="48"/>
      <c r="N194" s="48"/>
      <c r="O194" s="48"/>
      <c r="P194" s="2"/>
      <c r="Q194" s="2"/>
      <c r="R194" s="2"/>
      <c r="S194" s="2"/>
      <c r="T194" s="2"/>
      <c r="U194" s="2"/>
      <c r="V194" s="2"/>
      <c r="W194" s="2"/>
      <c r="X194" s="2"/>
      <c r="Y194" s="2"/>
      <c r="Z194" s="2"/>
    </row>
    <row r="195" spans="1:26" ht="15.75" customHeight="1">
      <c r="A195" s="25"/>
      <c r="B195" s="48"/>
      <c r="C195" s="48"/>
      <c r="D195" s="48"/>
      <c r="E195" s="48"/>
      <c r="F195" s="48"/>
      <c r="G195" s="48"/>
      <c r="H195" s="48"/>
      <c r="I195" s="48"/>
      <c r="J195" s="48"/>
      <c r="K195" s="48"/>
      <c r="L195" s="48"/>
      <c r="M195" s="48"/>
      <c r="N195" s="48"/>
      <c r="O195" s="48"/>
      <c r="P195" s="2"/>
      <c r="Q195" s="2"/>
      <c r="R195" s="2"/>
      <c r="S195" s="2"/>
      <c r="T195" s="2"/>
      <c r="U195" s="2"/>
      <c r="V195" s="2"/>
      <c r="W195" s="2"/>
      <c r="X195" s="2"/>
      <c r="Y195" s="2"/>
      <c r="Z195" s="2"/>
    </row>
    <row r="196" spans="1:26" ht="17.25" customHeight="1">
      <c r="A196" s="192" t="s">
        <v>134</v>
      </c>
      <c r="B196" s="183"/>
      <c r="C196" s="180"/>
      <c r="D196" s="48"/>
      <c r="E196" s="48"/>
      <c r="F196" s="48"/>
      <c r="G196" s="48"/>
      <c r="H196" s="48"/>
      <c r="I196" s="48"/>
      <c r="J196" s="48"/>
      <c r="K196" s="48"/>
      <c r="L196" s="48"/>
      <c r="M196" s="48"/>
      <c r="N196" s="48"/>
      <c r="O196" s="48"/>
      <c r="P196" s="2"/>
      <c r="Q196" s="2"/>
      <c r="R196" s="2"/>
      <c r="S196" s="2"/>
      <c r="T196" s="2"/>
      <c r="U196" s="2"/>
      <c r="V196" s="2"/>
      <c r="W196" s="2"/>
      <c r="X196" s="2"/>
      <c r="Y196" s="2"/>
      <c r="Z196" s="2"/>
    </row>
    <row r="197" spans="1:26" ht="30">
      <c r="A197" s="26">
        <v>3</v>
      </c>
      <c r="B197" s="26" t="s">
        <v>126</v>
      </c>
      <c r="C197" s="26" t="s">
        <v>49</v>
      </c>
      <c r="D197" s="48"/>
      <c r="E197" s="48"/>
      <c r="F197" s="48"/>
      <c r="G197" s="48"/>
      <c r="H197" s="48"/>
      <c r="I197" s="48"/>
      <c r="J197" s="48"/>
      <c r="K197" s="48"/>
      <c r="L197" s="48"/>
      <c r="M197" s="48"/>
      <c r="N197" s="48"/>
      <c r="O197" s="48"/>
      <c r="P197" s="2"/>
      <c r="Q197" s="2"/>
      <c r="R197" s="2"/>
      <c r="S197" s="2"/>
      <c r="T197" s="2"/>
      <c r="U197" s="2"/>
      <c r="V197" s="2"/>
      <c r="W197" s="2"/>
      <c r="X197" s="2"/>
      <c r="Y197" s="2"/>
      <c r="Z197" s="2"/>
    </row>
    <row r="198" spans="1:26" ht="30">
      <c r="A198" s="47" t="s">
        <v>78</v>
      </c>
      <c r="B198" s="43" t="s">
        <v>127</v>
      </c>
      <c r="C198" s="29">
        <f>D109+D104</f>
        <v>0</v>
      </c>
      <c r="D198" s="48"/>
      <c r="E198" s="48"/>
      <c r="F198" s="48"/>
      <c r="G198" s="48"/>
      <c r="H198" s="48"/>
      <c r="I198" s="48"/>
      <c r="J198" s="48"/>
      <c r="K198" s="48"/>
      <c r="L198" s="48"/>
      <c r="M198" s="48"/>
      <c r="N198" s="48"/>
      <c r="O198" s="48"/>
      <c r="P198" s="2"/>
      <c r="Q198" s="2"/>
      <c r="R198" s="2"/>
      <c r="S198" s="2"/>
      <c r="T198" s="2"/>
      <c r="U198" s="2"/>
      <c r="V198" s="2"/>
      <c r="W198" s="2"/>
      <c r="X198" s="2"/>
      <c r="Y198" s="2"/>
      <c r="Z198" s="2"/>
    </row>
    <row r="199" spans="1:26" ht="15.75" customHeight="1">
      <c r="A199" s="47" t="s">
        <v>92</v>
      </c>
      <c r="B199" s="43" t="s">
        <v>128</v>
      </c>
      <c r="C199" s="29">
        <f>D128</f>
        <v>0</v>
      </c>
      <c r="D199" s="48"/>
      <c r="E199" s="48"/>
      <c r="F199" s="48"/>
      <c r="G199" s="48"/>
      <c r="H199" s="48"/>
      <c r="I199" s="48"/>
      <c r="J199" s="48"/>
      <c r="K199" s="48"/>
      <c r="L199" s="48"/>
      <c r="M199" s="48"/>
      <c r="N199" s="48"/>
      <c r="O199" s="48"/>
      <c r="P199" s="2"/>
      <c r="Q199" s="2"/>
      <c r="R199" s="2"/>
      <c r="S199" s="2"/>
      <c r="T199" s="2"/>
      <c r="U199" s="2"/>
      <c r="V199" s="2"/>
      <c r="W199" s="2"/>
      <c r="X199" s="2"/>
      <c r="Y199" s="2"/>
      <c r="Z199" s="2"/>
    </row>
    <row r="200" spans="1:26" ht="15.75" customHeight="1">
      <c r="A200" s="47" t="s">
        <v>100</v>
      </c>
      <c r="B200" s="43" t="s">
        <v>101</v>
      </c>
      <c r="C200" s="29">
        <f>D140</f>
        <v>0</v>
      </c>
      <c r="D200" s="48"/>
      <c r="E200" s="48"/>
      <c r="F200" s="48"/>
      <c r="G200" s="48"/>
      <c r="H200" s="48"/>
      <c r="I200" s="48"/>
      <c r="J200" s="48"/>
      <c r="K200" s="48"/>
      <c r="L200" s="48"/>
      <c r="M200" s="48"/>
      <c r="N200" s="48"/>
      <c r="O200" s="48"/>
      <c r="P200" s="2"/>
      <c r="Q200" s="2"/>
      <c r="R200" s="2"/>
      <c r="S200" s="2"/>
      <c r="T200" s="2"/>
      <c r="U200" s="2"/>
      <c r="V200" s="2"/>
      <c r="W200" s="2"/>
      <c r="X200" s="2"/>
      <c r="Y200" s="2"/>
      <c r="Z200" s="2"/>
    </row>
    <row r="201" spans="1:26" ht="15.75" customHeight="1">
      <c r="A201" s="47" t="s">
        <v>105</v>
      </c>
      <c r="B201" s="43" t="s">
        <v>129</v>
      </c>
      <c r="C201" s="29">
        <f>D160</f>
        <v>0</v>
      </c>
      <c r="D201" s="48"/>
      <c r="E201" s="48"/>
      <c r="F201" s="48"/>
      <c r="G201" s="48"/>
      <c r="H201" s="48"/>
      <c r="I201" s="48"/>
      <c r="J201" s="48"/>
      <c r="K201" s="48"/>
      <c r="L201" s="48"/>
      <c r="M201" s="48"/>
      <c r="N201" s="48"/>
      <c r="O201" s="48"/>
      <c r="P201" s="2"/>
      <c r="Q201" s="2"/>
      <c r="R201" s="2"/>
      <c r="S201" s="2"/>
      <c r="T201" s="2"/>
      <c r="U201" s="2"/>
      <c r="V201" s="2"/>
      <c r="W201" s="2"/>
      <c r="X201" s="2"/>
      <c r="Y201" s="2"/>
      <c r="Z201" s="2"/>
    </row>
    <row r="202" spans="1:26" ht="30">
      <c r="A202" s="47" t="s">
        <v>116</v>
      </c>
      <c r="B202" s="43" t="s">
        <v>130</v>
      </c>
      <c r="C202" s="29">
        <f>D182</f>
        <v>0</v>
      </c>
      <c r="D202" s="48"/>
      <c r="E202" s="48"/>
      <c r="F202" s="48"/>
      <c r="G202" s="48"/>
      <c r="H202" s="48"/>
      <c r="I202" s="48"/>
      <c r="J202" s="48"/>
      <c r="K202" s="48"/>
      <c r="L202" s="48"/>
      <c r="M202" s="48"/>
      <c r="N202" s="48"/>
      <c r="O202" s="48"/>
      <c r="P202" s="2"/>
      <c r="Q202" s="2"/>
      <c r="R202" s="2"/>
      <c r="S202" s="2"/>
      <c r="T202" s="2"/>
      <c r="U202" s="2"/>
      <c r="V202" s="2"/>
      <c r="W202" s="2"/>
      <c r="X202" s="2"/>
      <c r="Y202" s="2"/>
      <c r="Z202" s="2"/>
    </row>
    <row r="203" spans="1:26" ht="15.75" customHeight="1">
      <c r="A203" s="47" t="s">
        <v>131</v>
      </c>
      <c r="B203" s="43" t="s">
        <v>132</v>
      </c>
      <c r="C203" s="29" t="s">
        <v>133</v>
      </c>
      <c r="D203" s="48"/>
      <c r="E203" s="48"/>
      <c r="F203" s="48"/>
      <c r="G203" s="48"/>
      <c r="H203" s="48"/>
      <c r="I203" s="48"/>
      <c r="J203" s="48"/>
      <c r="K203" s="48"/>
      <c r="L203" s="48"/>
      <c r="M203" s="48"/>
      <c r="N203" s="48"/>
      <c r="O203" s="48"/>
      <c r="P203" s="2"/>
      <c r="Q203" s="2"/>
      <c r="R203" s="2"/>
      <c r="S203" s="2"/>
      <c r="T203" s="2"/>
      <c r="U203" s="2"/>
      <c r="V203" s="2"/>
      <c r="W203" s="2"/>
      <c r="X203" s="2"/>
      <c r="Y203" s="2"/>
      <c r="Z203" s="2"/>
    </row>
    <row r="204" spans="1:26" ht="15.75" customHeight="1">
      <c r="A204" s="181" t="s">
        <v>113</v>
      </c>
      <c r="B204" s="180"/>
      <c r="C204" s="27">
        <f>SUM(C198:C203)</f>
        <v>0</v>
      </c>
      <c r="D204" s="48"/>
      <c r="E204" s="48"/>
      <c r="F204" s="48"/>
      <c r="G204" s="48"/>
      <c r="H204" s="48"/>
      <c r="I204" s="48"/>
      <c r="J204" s="48"/>
      <c r="K204" s="48"/>
      <c r="L204" s="48"/>
      <c r="M204" s="48"/>
      <c r="N204" s="48"/>
      <c r="O204" s="48"/>
      <c r="P204" s="2"/>
      <c r="Q204" s="2"/>
      <c r="R204" s="2"/>
      <c r="S204" s="2"/>
      <c r="T204" s="2"/>
      <c r="U204" s="2"/>
      <c r="V204" s="2"/>
      <c r="W204" s="2"/>
      <c r="X204" s="2"/>
      <c r="Y204" s="2"/>
      <c r="Z204" s="2"/>
    </row>
    <row r="205" spans="1:26" ht="15.75" customHeight="1">
      <c r="A205" s="25"/>
      <c r="B205" s="48"/>
      <c r="C205" s="48"/>
      <c r="D205" s="48"/>
      <c r="E205" s="48"/>
      <c r="F205" s="48"/>
      <c r="G205" s="48"/>
      <c r="H205" s="48"/>
      <c r="I205" s="48"/>
      <c r="J205" s="48"/>
      <c r="K205" s="48"/>
      <c r="L205" s="48"/>
      <c r="M205" s="48"/>
      <c r="N205" s="48"/>
      <c r="O205" s="48"/>
      <c r="P205" s="2"/>
      <c r="Q205" s="2"/>
      <c r="R205" s="2"/>
      <c r="S205" s="2"/>
      <c r="T205" s="2"/>
      <c r="U205" s="2"/>
      <c r="V205" s="2"/>
      <c r="W205" s="2"/>
      <c r="X205" s="2"/>
      <c r="Y205" s="2"/>
      <c r="Z205" s="2"/>
    </row>
    <row r="206" spans="1:26" ht="15.75" customHeight="1">
      <c r="A206" s="187" t="s">
        <v>135</v>
      </c>
      <c r="B206" s="183"/>
      <c r="C206" s="183"/>
      <c r="D206" s="180"/>
      <c r="E206" s="48"/>
      <c r="F206" s="48"/>
      <c r="G206" s="48"/>
      <c r="H206" s="48"/>
      <c r="I206" s="48"/>
      <c r="J206" s="48"/>
      <c r="K206" s="48"/>
      <c r="L206" s="48"/>
      <c r="M206" s="48"/>
      <c r="N206" s="48"/>
      <c r="O206" s="48"/>
      <c r="P206" s="2"/>
      <c r="Q206" s="2"/>
      <c r="R206" s="2"/>
      <c r="S206" s="2"/>
      <c r="T206" s="2"/>
      <c r="U206" s="2"/>
      <c r="V206" s="2"/>
      <c r="W206" s="2"/>
      <c r="X206" s="2"/>
      <c r="Y206" s="2"/>
      <c r="Z206" s="2"/>
    </row>
    <row r="207" spans="1:26" ht="42.75" customHeight="1">
      <c r="A207" s="179" t="s">
        <v>136</v>
      </c>
      <c r="B207" s="180"/>
      <c r="C207" s="179" t="s">
        <v>137</v>
      </c>
      <c r="D207" s="180"/>
      <c r="E207" s="48"/>
      <c r="F207" s="48"/>
      <c r="G207" s="48"/>
      <c r="H207" s="48"/>
      <c r="I207" s="48"/>
      <c r="J207" s="48"/>
      <c r="K207" s="48"/>
      <c r="L207" s="48"/>
      <c r="M207" s="48"/>
      <c r="N207" s="48"/>
      <c r="O207" s="48"/>
      <c r="P207" s="2"/>
      <c r="Q207" s="2"/>
      <c r="R207" s="2"/>
      <c r="S207" s="2"/>
      <c r="T207" s="2"/>
      <c r="U207" s="2"/>
      <c r="V207" s="2"/>
      <c r="W207" s="2"/>
      <c r="X207" s="2"/>
      <c r="Y207" s="2"/>
      <c r="Z207" s="2"/>
    </row>
    <row r="208" spans="1:26" ht="30">
      <c r="A208" s="47" t="s">
        <v>8</v>
      </c>
      <c r="B208" s="43" t="s">
        <v>138</v>
      </c>
      <c r="C208" s="190">
        <f>C52</f>
        <v>0</v>
      </c>
      <c r="D208" s="180"/>
      <c r="E208" s="48"/>
      <c r="F208" s="48"/>
      <c r="G208" s="48"/>
      <c r="H208" s="48"/>
      <c r="I208" s="48"/>
      <c r="J208" s="48"/>
      <c r="K208" s="48"/>
      <c r="L208" s="48"/>
      <c r="M208" s="48"/>
      <c r="N208" s="48"/>
      <c r="O208" s="48"/>
      <c r="P208" s="2"/>
      <c r="Q208" s="2"/>
      <c r="R208" s="2"/>
      <c r="S208" s="2"/>
      <c r="T208" s="2"/>
      <c r="U208" s="2"/>
      <c r="V208" s="2"/>
      <c r="W208" s="2"/>
      <c r="X208" s="2"/>
      <c r="Y208" s="2"/>
      <c r="Z208" s="2"/>
    </row>
    <row r="209" spans="1:26" ht="30">
      <c r="A209" s="47" t="s">
        <v>11</v>
      </c>
      <c r="B209" s="43" t="s">
        <v>139</v>
      </c>
      <c r="C209" s="190">
        <f>C75</f>
        <v>0</v>
      </c>
      <c r="D209" s="180"/>
      <c r="E209" s="48"/>
      <c r="F209" s="48"/>
      <c r="G209" s="48"/>
      <c r="H209" s="48"/>
      <c r="I209" s="48"/>
      <c r="J209" s="48"/>
      <c r="K209" s="48"/>
      <c r="L209" s="48"/>
      <c r="M209" s="48"/>
      <c r="N209" s="48"/>
      <c r="O209" s="48"/>
      <c r="P209" s="2"/>
      <c r="Q209" s="2"/>
      <c r="R209" s="2"/>
      <c r="S209" s="2"/>
      <c r="T209" s="2"/>
      <c r="U209" s="2"/>
      <c r="V209" s="2"/>
      <c r="W209" s="2"/>
      <c r="X209" s="2"/>
      <c r="Y209" s="2"/>
      <c r="Z209" s="2"/>
    </row>
    <row r="210" spans="1:26" ht="30">
      <c r="A210" s="47" t="s">
        <v>13</v>
      </c>
      <c r="B210" s="43" t="s">
        <v>140</v>
      </c>
      <c r="C210" s="190">
        <f>C194</f>
        <v>0</v>
      </c>
      <c r="D210" s="180"/>
      <c r="E210" s="48"/>
      <c r="F210" s="48"/>
      <c r="G210" s="48"/>
      <c r="H210" s="48"/>
      <c r="I210" s="48"/>
      <c r="J210" s="48"/>
      <c r="K210" s="48"/>
      <c r="L210" s="48"/>
      <c r="M210" s="48"/>
      <c r="N210" s="48"/>
      <c r="O210" s="48"/>
      <c r="P210" s="2"/>
      <c r="Q210" s="2"/>
      <c r="R210" s="2"/>
      <c r="S210" s="2"/>
      <c r="T210" s="2"/>
      <c r="U210" s="2"/>
      <c r="V210" s="2"/>
      <c r="W210" s="2"/>
      <c r="X210" s="2"/>
      <c r="Y210" s="2"/>
      <c r="Z210" s="2"/>
    </row>
    <row r="211" spans="1:26" ht="28.5" customHeight="1">
      <c r="A211" s="189" t="s">
        <v>141</v>
      </c>
      <c r="B211" s="180"/>
      <c r="C211" s="190">
        <f>SUM(C208:D210)</f>
        <v>0</v>
      </c>
      <c r="D211" s="180"/>
      <c r="E211" s="48"/>
      <c r="F211" s="48"/>
      <c r="G211" s="48"/>
      <c r="H211" s="48"/>
      <c r="I211" s="48"/>
      <c r="J211" s="48"/>
      <c r="K211" s="48"/>
      <c r="L211" s="48"/>
      <c r="M211" s="48"/>
      <c r="N211" s="48"/>
      <c r="O211" s="48"/>
      <c r="P211" s="2"/>
      <c r="Q211" s="2"/>
      <c r="R211" s="2"/>
      <c r="S211" s="2"/>
      <c r="T211" s="2"/>
      <c r="U211" s="2"/>
      <c r="V211" s="2"/>
      <c r="W211" s="2"/>
      <c r="X211" s="2"/>
      <c r="Y211" s="2"/>
      <c r="Z211" s="2"/>
    </row>
    <row r="212" spans="1:26" ht="15.75" customHeight="1">
      <c r="A212" s="179" t="s">
        <v>142</v>
      </c>
      <c r="B212" s="180"/>
      <c r="C212" s="193">
        <f>SUM(C211)</f>
        <v>0</v>
      </c>
      <c r="D212" s="180"/>
      <c r="E212" s="48"/>
      <c r="F212" s="48"/>
      <c r="G212" s="48"/>
      <c r="H212" s="48"/>
      <c r="I212" s="48"/>
      <c r="J212" s="48"/>
      <c r="K212" s="48"/>
      <c r="L212" s="48"/>
      <c r="M212" s="48"/>
      <c r="N212" s="48"/>
      <c r="O212" s="48"/>
      <c r="P212" s="2"/>
      <c r="Q212" s="2"/>
      <c r="R212" s="2"/>
      <c r="S212" s="2"/>
      <c r="T212" s="2"/>
      <c r="U212" s="2"/>
      <c r="V212" s="2"/>
      <c r="W212" s="2"/>
      <c r="X212" s="2"/>
      <c r="Y212" s="2"/>
      <c r="Z212" s="2"/>
    </row>
    <row r="213" spans="1:26" ht="15.75" customHeight="1">
      <c r="A213" s="48"/>
      <c r="B213" s="48"/>
      <c r="C213" s="48"/>
      <c r="D213" s="48"/>
      <c r="E213" s="48"/>
      <c r="F213" s="48"/>
      <c r="G213" s="48"/>
      <c r="H213" s="48"/>
      <c r="I213" s="48"/>
      <c r="J213" s="48"/>
      <c r="K213" s="48"/>
      <c r="L213" s="48"/>
      <c r="M213" s="48"/>
      <c r="N213" s="48"/>
      <c r="O213" s="48"/>
      <c r="P213" s="2"/>
      <c r="Q213" s="2"/>
      <c r="R213" s="2"/>
      <c r="S213" s="2"/>
      <c r="T213" s="2"/>
      <c r="U213" s="2"/>
      <c r="V213" s="2"/>
      <c r="W213" s="2"/>
      <c r="X213" s="2"/>
      <c r="Y213" s="2"/>
      <c r="Z213" s="2"/>
    </row>
    <row r="214" spans="1:26" ht="15.75" hidden="1" customHeight="1">
      <c r="A214" s="48"/>
      <c r="B214" s="48"/>
      <c r="C214" s="48"/>
      <c r="D214" s="40">
        <f>C212</f>
        <v>0</v>
      </c>
      <c r="E214" s="48"/>
      <c r="F214" s="48"/>
      <c r="G214" s="48"/>
      <c r="H214" s="48"/>
      <c r="I214" s="48"/>
      <c r="J214" s="48"/>
      <c r="K214" s="48"/>
      <c r="L214" s="48"/>
      <c r="M214" s="48"/>
      <c r="N214" s="48"/>
      <c r="O214" s="48"/>
      <c r="P214" s="2"/>
      <c r="Q214" s="2"/>
      <c r="R214" s="2"/>
      <c r="S214" s="2"/>
      <c r="T214" s="2"/>
      <c r="U214" s="2"/>
      <c r="V214" s="2"/>
      <c r="W214" s="2"/>
      <c r="X214" s="2"/>
      <c r="Y214" s="2"/>
      <c r="Z214" s="2"/>
    </row>
    <row r="215" spans="1:26" ht="15.75" customHeight="1">
      <c r="A215" s="192" t="s">
        <v>143</v>
      </c>
      <c r="B215" s="183"/>
      <c r="C215" s="183"/>
      <c r="D215" s="180"/>
      <c r="E215" s="48"/>
      <c r="F215" s="48"/>
      <c r="G215" s="48"/>
      <c r="H215" s="48"/>
      <c r="I215" s="48"/>
      <c r="J215" s="48"/>
      <c r="K215" s="48"/>
      <c r="L215" s="48"/>
      <c r="M215" s="48"/>
      <c r="N215" s="48"/>
      <c r="O215" s="48"/>
      <c r="P215" s="2"/>
      <c r="Q215" s="2"/>
      <c r="R215" s="2"/>
      <c r="S215" s="2"/>
      <c r="T215" s="2"/>
      <c r="U215" s="2"/>
      <c r="V215" s="2"/>
      <c r="W215" s="2"/>
      <c r="X215" s="2"/>
      <c r="Y215" s="2"/>
      <c r="Z215" s="2"/>
    </row>
    <row r="216" spans="1:26" ht="15.75" customHeight="1">
      <c r="A216" s="181" t="s">
        <v>136</v>
      </c>
      <c r="B216" s="180"/>
      <c r="C216" s="181" t="s">
        <v>137</v>
      </c>
      <c r="D216" s="180"/>
      <c r="E216" s="48"/>
      <c r="F216" s="48"/>
      <c r="G216" s="48"/>
      <c r="H216" s="48"/>
      <c r="I216" s="48"/>
      <c r="J216" s="48"/>
      <c r="K216" s="48"/>
      <c r="L216" s="48"/>
      <c r="M216" s="48"/>
      <c r="N216" s="48"/>
      <c r="O216" s="48"/>
      <c r="P216" s="2"/>
      <c r="Q216" s="2"/>
      <c r="R216" s="2"/>
      <c r="S216" s="2"/>
      <c r="T216" s="2"/>
      <c r="U216" s="2"/>
      <c r="V216" s="2"/>
      <c r="W216" s="2"/>
      <c r="X216" s="2"/>
      <c r="Y216" s="2"/>
      <c r="Z216" s="2"/>
    </row>
    <row r="217" spans="1:26" ht="30">
      <c r="A217" s="47" t="s">
        <v>8</v>
      </c>
      <c r="B217" s="43" t="s">
        <v>138</v>
      </c>
      <c r="C217" s="190">
        <f>C64</f>
        <v>0</v>
      </c>
      <c r="D217" s="180"/>
      <c r="E217" s="48"/>
      <c r="F217" s="48"/>
      <c r="G217" s="48"/>
      <c r="H217" s="48"/>
      <c r="I217" s="48"/>
      <c r="J217" s="48"/>
      <c r="K217" s="48"/>
      <c r="L217" s="48"/>
      <c r="M217" s="48"/>
      <c r="N217" s="48"/>
      <c r="O217" s="48"/>
      <c r="P217" s="2"/>
      <c r="Q217" s="2"/>
      <c r="R217" s="2"/>
      <c r="S217" s="2"/>
      <c r="T217" s="2"/>
      <c r="U217" s="2"/>
      <c r="V217" s="2"/>
      <c r="W217" s="2"/>
      <c r="X217" s="2"/>
      <c r="Y217" s="2"/>
      <c r="Z217" s="2"/>
    </row>
    <row r="218" spans="1:26" ht="30">
      <c r="A218" s="47" t="s">
        <v>11</v>
      </c>
      <c r="B218" s="43" t="s">
        <v>139</v>
      </c>
      <c r="C218" s="190">
        <f>C86</f>
        <v>0</v>
      </c>
      <c r="D218" s="180"/>
      <c r="E218" s="48"/>
      <c r="F218" s="48"/>
      <c r="G218" s="48"/>
      <c r="H218" s="48"/>
      <c r="I218" s="48"/>
      <c r="J218" s="48"/>
      <c r="K218" s="48"/>
      <c r="L218" s="48"/>
      <c r="M218" s="48"/>
      <c r="N218" s="48"/>
      <c r="O218" s="48"/>
      <c r="P218" s="2"/>
      <c r="Q218" s="2"/>
      <c r="R218" s="2"/>
      <c r="S218" s="2"/>
      <c r="T218" s="2"/>
      <c r="U218" s="2"/>
      <c r="V218" s="2"/>
      <c r="W218" s="2"/>
      <c r="X218" s="2"/>
      <c r="Y218" s="2"/>
      <c r="Z218" s="2"/>
    </row>
    <row r="219" spans="1:26" ht="30">
      <c r="A219" s="47" t="s">
        <v>13</v>
      </c>
      <c r="B219" s="43" t="s">
        <v>140</v>
      </c>
      <c r="C219" s="190">
        <f>C204</f>
        <v>0</v>
      </c>
      <c r="D219" s="180"/>
      <c r="E219" s="48"/>
      <c r="F219" s="48"/>
      <c r="G219" s="48"/>
      <c r="H219" s="48"/>
      <c r="I219" s="48"/>
      <c r="J219" s="48"/>
      <c r="K219" s="48"/>
      <c r="L219" s="48"/>
      <c r="M219" s="48"/>
      <c r="N219" s="48"/>
      <c r="O219" s="48"/>
      <c r="P219" s="2"/>
      <c r="Q219" s="2"/>
      <c r="R219" s="2"/>
      <c r="S219" s="2"/>
      <c r="T219" s="2"/>
      <c r="U219" s="2"/>
      <c r="V219" s="2"/>
      <c r="W219" s="2"/>
      <c r="X219" s="2"/>
      <c r="Y219" s="2"/>
      <c r="Z219" s="2"/>
    </row>
    <row r="220" spans="1:26" ht="15.75" customHeight="1">
      <c r="A220" s="189" t="s">
        <v>141</v>
      </c>
      <c r="B220" s="180"/>
      <c r="C220" s="190">
        <f>SUM(C217:D219)</f>
        <v>0</v>
      </c>
      <c r="D220" s="180"/>
      <c r="E220" s="48"/>
      <c r="F220" s="48"/>
      <c r="G220" s="48"/>
      <c r="H220" s="48"/>
      <c r="I220" s="48"/>
      <c r="J220" s="48"/>
      <c r="K220" s="48"/>
      <c r="L220" s="48"/>
      <c r="M220" s="48"/>
      <c r="N220" s="48"/>
      <c r="O220" s="48"/>
      <c r="P220" s="2"/>
      <c r="Q220" s="2"/>
      <c r="R220" s="2"/>
      <c r="S220" s="2"/>
      <c r="T220" s="2"/>
      <c r="U220" s="2"/>
      <c r="V220" s="2"/>
      <c r="W220" s="2"/>
      <c r="X220" s="2"/>
      <c r="Y220" s="2"/>
      <c r="Z220" s="2"/>
    </row>
    <row r="221" spans="1:26" ht="15.75" customHeight="1">
      <c r="A221" s="181" t="s">
        <v>142</v>
      </c>
      <c r="B221" s="180"/>
      <c r="C221" s="191">
        <f>SUM(C220)</f>
        <v>0</v>
      </c>
      <c r="D221" s="180"/>
      <c r="E221" s="48"/>
      <c r="F221" s="48"/>
      <c r="G221" s="48"/>
      <c r="H221" s="48"/>
      <c r="I221" s="48"/>
      <c r="J221" s="48"/>
      <c r="K221" s="48"/>
      <c r="L221" s="48"/>
      <c r="M221" s="48"/>
      <c r="N221" s="48"/>
      <c r="O221" s="48"/>
      <c r="P221" s="2"/>
      <c r="Q221" s="2"/>
      <c r="R221" s="2"/>
      <c r="S221" s="2"/>
      <c r="T221" s="2"/>
      <c r="U221" s="2"/>
      <c r="V221" s="2"/>
      <c r="W221" s="2"/>
      <c r="X221" s="2"/>
      <c r="Y221" s="2"/>
      <c r="Z221" s="2"/>
    </row>
    <row r="222" spans="1:26" ht="15.75" customHeight="1">
      <c r="A222" s="48"/>
      <c r="B222" s="48"/>
      <c r="C222" s="48"/>
      <c r="D222" s="48"/>
      <c r="E222" s="48"/>
      <c r="F222" s="48"/>
      <c r="G222" s="48"/>
      <c r="H222" s="48"/>
      <c r="I222" s="48"/>
      <c r="J222" s="48"/>
      <c r="K222" s="48"/>
      <c r="L222" s="48"/>
      <c r="M222" s="48"/>
      <c r="N222" s="48"/>
      <c r="O222" s="48"/>
      <c r="P222" s="2"/>
      <c r="Q222" s="2"/>
      <c r="R222" s="2"/>
      <c r="S222" s="2"/>
      <c r="T222" s="2"/>
      <c r="U222" s="2"/>
      <c r="V222" s="2"/>
      <c r="W222" s="2"/>
      <c r="X222" s="2"/>
      <c r="Y222" s="2"/>
      <c r="Z222" s="2"/>
    </row>
    <row r="223" spans="1:26" ht="15.75" customHeight="1">
      <c r="A223" s="194" t="s">
        <v>144</v>
      </c>
      <c r="B223" s="183"/>
      <c r="C223" s="180"/>
      <c r="D223" s="48"/>
      <c r="E223" s="48"/>
      <c r="F223" s="48"/>
      <c r="G223" s="48"/>
      <c r="H223" s="48"/>
      <c r="I223" s="48"/>
      <c r="J223" s="48"/>
      <c r="K223" s="48"/>
      <c r="L223" s="48"/>
      <c r="M223" s="48"/>
      <c r="N223" s="48"/>
      <c r="O223" s="48"/>
      <c r="P223" s="2"/>
      <c r="Q223" s="2"/>
      <c r="R223" s="2"/>
      <c r="S223" s="2"/>
      <c r="T223" s="2"/>
      <c r="U223" s="2"/>
      <c r="V223" s="2"/>
      <c r="W223" s="2"/>
      <c r="X223" s="2"/>
      <c r="Y223" s="2"/>
      <c r="Z223" s="2"/>
    </row>
    <row r="224" spans="1:26" ht="15.75" customHeight="1">
      <c r="A224" s="41" t="s">
        <v>145</v>
      </c>
      <c r="B224" s="42" t="s">
        <v>146</v>
      </c>
      <c r="C224" s="42" t="s">
        <v>133</v>
      </c>
      <c r="D224" s="48"/>
      <c r="E224" s="48"/>
      <c r="F224" s="48"/>
      <c r="G224" s="48"/>
      <c r="H224" s="48"/>
      <c r="I224" s="48"/>
      <c r="J224" s="48"/>
      <c r="K224" s="48"/>
      <c r="L224" s="48"/>
      <c r="M224" s="48"/>
      <c r="N224" s="48"/>
      <c r="O224" s="48"/>
      <c r="P224" s="2"/>
      <c r="Q224" s="2"/>
      <c r="R224" s="2"/>
      <c r="S224" s="2"/>
      <c r="T224" s="2"/>
      <c r="U224" s="2"/>
      <c r="V224" s="2"/>
      <c r="W224" s="2"/>
      <c r="X224" s="2"/>
      <c r="Y224" s="2"/>
      <c r="Z224" s="2"/>
    </row>
    <row r="225" spans="1:26" ht="15.75" customHeight="1">
      <c r="A225" s="47" t="s">
        <v>16</v>
      </c>
      <c r="B225" s="126" t="s">
        <v>147</v>
      </c>
      <c r="C225" s="166">
        <v>0</v>
      </c>
      <c r="D225" s="40"/>
      <c r="E225" s="48"/>
      <c r="F225" s="48"/>
      <c r="G225" s="48"/>
      <c r="H225" s="48"/>
      <c r="I225" s="48"/>
      <c r="J225" s="48"/>
      <c r="K225" s="48"/>
      <c r="L225" s="48"/>
      <c r="M225" s="48"/>
      <c r="N225" s="48"/>
      <c r="O225" s="48"/>
      <c r="P225" s="2"/>
      <c r="Q225" s="2"/>
      <c r="R225" s="2"/>
      <c r="S225" s="2"/>
      <c r="T225" s="2"/>
      <c r="U225" s="2"/>
      <c r="V225" s="2"/>
      <c r="W225" s="2"/>
      <c r="X225" s="2"/>
      <c r="Y225" s="2"/>
      <c r="Z225" s="2"/>
    </row>
    <row r="226" spans="1:26" ht="15.75" customHeight="1">
      <c r="A226" s="47" t="s">
        <v>54</v>
      </c>
      <c r="B226" s="126" t="s">
        <v>148</v>
      </c>
      <c r="C226" s="166">
        <v>0</v>
      </c>
      <c r="D226" s="40"/>
      <c r="E226" s="89" t="s">
        <v>597</v>
      </c>
      <c r="F226" s="89" t="s">
        <v>596</v>
      </c>
      <c r="G226" s="89" t="s">
        <v>599</v>
      </c>
      <c r="H226" s="89"/>
      <c r="I226" s="89" t="s">
        <v>598</v>
      </c>
      <c r="J226" s="89" t="s">
        <v>597</v>
      </c>
      <c r="K226" s="48"/>
      <c r="L226" s="48"/>
      <c r="M226" s="48"/>
      <c r="N226" s="48"/>
      <c r="O226" s="48"/>
      <c r="P226" s="2"/>
      <c r="Q226" s="2"/>
      <c r="R226" s="2"/>
      <c r="S226" s="2"/>
      <c r="T226" s="2"/>
      <c r="U226" s="2"/>
      <c r="V226" s="2"/>
      <c r="W226" s="2"/>
      <c r="X226" s="2"/>
      <c r="Y226" s="2"/>
      <c r="Z226" s="2"/>
    </row>
    <row r="227" spans="1:26" ht="15.75" customHeight="1">
      <c r="A227" s="47" t="s">
        <v>56</v>
      </c>
      <c r="B227" s="126" t="s">
        <v>149</v>
      </c>
      <c r="C227" s="166">
        <v>0</v>
      </c>
      <c r="D227" s="40"/>
      <c r="E227" s="89" t="s">
        <v>593</v>
      </c>
      <c r="F227" s="89">
        <v>10</v>
      </c>
      <c r="G227" s="91">
        <v>0.15</v>
      </c>
      <c r="H227" s="89"/>
      <c r="I227" s="89" t="s">
        <v>595</v>
      </c>
      <c r="J227" s="89" t="s">
        <v>593</v>
      </c>
      <c r="K227" s="48"/>
      <c r="L227" s="48"/>
      <c r="M227" s="48"/>
      <c r="N227" s="48"/>
      <c r="O227" s="48"/>
      <c r="P227" s="2"/>
      <c r="Q227" s="2"/>
      <c r="R227" s="2"/>
      <c r="S227" s="2"/>
      <c r="T227" s="2"/>
      <c r="U227" s="2"/>
      <c r="V227" s="2"/>
      <c r="W227" s="2"/>
      <c r="X227" s="2"/>
      <c r="Y227" s="2"/>
      <c r="Z227" s="2"/>
    </row>
    <row r="228" spans="1:26" ht="15.75" customHeight="1">
      <c r="A228" s="47" t="s">
        <v>58</v>
      </c>
      <c r="B228" s="126" t="s">
        <v>150</v>
      </c>
      <c r="C228" s="166">
        <v>0</v>
      </c>
      <c r="D228" s="40"/>
      <c r="E228" s="89" t="s">
        <v>591</v>
      </c>
      <c r="F228" s="89">
        <v>12</v>
      </c>
      <c r="G228" s="91">
        <v>0.1</v>
      </c>
      <c r="H228" s="89"/>
      <c r="I228" s="89" t="s">
        <v>594</v>
      </c>
      <c r="J228" s="89" t="s">
        <v>593</v>
      </c>
      <c r="K228" s="48"/>
      <c r="L228" s="48"/>
      <c r="M228" s="48"/>
      <c r="N228" s="48"/>
      <c r="O228" s="48"/>
      <c r="P228" s="2"/>
      <c r="Q228" s="2"/>
      <c r="R228" s="2"/>
      <c r="S228" s="2"/>
      <c r="T228" s="2"/>
      <c r="U228" s="2"/>
      <c r="V228" s="2"/>
      <c r="W228" s="2"/>
      <c r="X228" s="2"/>
      <c r="Y228" s="2"/>
      <c r="Z228" s="2"/>
    </row>
    <row r="229" spans="1:26" ht="15.75" customHeight="1">
      <c r="A229" s="47" t="s">
        <v>47</v>
      </c>
      <c r="B229" s="126" t="s">
        <v>151</v>
      </c>
      <c r="C229" s="166">
        <v>0</v>
      </c>
      <c r="D229" s="40"/>
      <c r="E229" s="48"/>
      <c r="F229" s="48"/>
      <c r="G229" s="48"/>
      <c r="H229" s="89"/>
      <c r="I229" s="89" t="s">
        <v>592</v>
      </c>
      <c r="J229" s="89" t="s">
        <v>591</v>
      </c>
      <c r="K229" s="89" t="s">
        <v>596</v>
      </c>
      <c r="L229" s="89" t="s">
        <v>159</v>
      </c>
      <c r="M229" s="48"/>
      <c r="N229" s="48"/>
      <c r="O229" s="48"/>
      <c r="P229" s="2"/>
      <c r="Q229" s="2"/>
      <c r="R229" s="2"/>
      <c r="S229" s="2"/>
      <c r="T229" s="2"/>
      <c r="U229" s="2"/>
      <c r="V229" s="2"/>
      <c r="W229" s="2"/>
      <c r="X229" s="2"/>
      <c r="Y229" s="2"/>
      <c r="Z229" s="2"/>
    </row>
    <row r="230" spans="1:26" ht="15.75" customHeight="1">
      <c r="A230" s="47" t="s">
        <v>152</v>
      </c>
      <c r="B230" s="125" t="s">
        <v>605</v>
      </c>
      <c r="C230" s="166">
        <v>0</v>
      </c>
      <c r="D230" s="40"/>
      <c r="E230" s="48"/>
      <c r="F230" s="48"/>
      <c r="G230" s="48"/>
      <c r="H230" s="48"/>
      <c r="I230" s="48"/>
      <c r="J230" s="48"/>
      <c r="K230" s="89" t="e">
        <f>VLOOKUP(J230,E$229:F$231,2,0)</f>
        <v>#N/A</v>
      </c>
      <c r="L230" s="90" t="e">
        <f>VLOOKUP(J230,E$229:G$231,3,0)</f>
        <v>#N/A</v>
      </c>
      <c r="M230" s="48"/>
      <c r="N230" s="48"/>
      <c r="O230" s="48"/>
      <c r="P230" s="2"/>
      <c r="Q230" s="2"/>
      <c r="R230" s="2"/>
      <c r="S230" s="2"/>
      <c r="T230" s="2"/>
      <c r="U230" s="2"/>
      <c r="V230" s="2"/>
      <c r="W230" s="2"/>
      <c r="X230" s="2"/>
      <c r="Y230" s="2"/>
      <c r="Z230" s="2"/>
    </row>
    <row r="231" spans="1:26" ht="15.75" customHeight="1">
      <c r="A231" s="47" t="s">
        <v>153</v>
      </c>
      <c r="B231" s="43" t="s">
        <v>154</v>
      </c>
      <c r="C231" s="44">
        <f>SUM(C225:C230)</f>
        <v>0</v>
      </c>
      <c r="D231" s="40"/>
      <c r="E231" s="48"/>
      <c r="F231" s="48"/>
      <c r="G231" s="48"/>
      <c r="H231" s="48"/>
      <c r="I231" s="48"/>
      <c r="J231" s="48"/>
      <c r="K231" s="89" t="e">
        <f>VLOOKUP(J231,E$229:F$231,2,0)</f>
        <v>#N/A</v>
      </c>
      <c r="L231" s="90" t="e">
        <f>VLOOKUP(J231,E$229:G$231,3,0)</f>
        <v>#N/A</v>
      </c>
      <c r="M231" s="48"/>
      <c r="N231" s="48"/>
      <c r="O231" s="48"/>
      <c r="P231" s="2"/>
      <c r="Q231" s="2"/>
      <c r="R231" s="2"/>
      <c r="S231" s="2"/>
      <c r="T231" s="2"/>
      <c r="U231" s="2"/>
      <c r="V231" s="2"/>
      <c r="W231" s="2"/>
      <c r="X231" s="2"/>
      <c r="Y231" s="2"/>
      <c r="Z231" s="2"/>
    </row>
    <row r="232" spans="1:26" ht="15.75" customHeight="1">
      <c r="A232" s="47" t="s">
        <v>155</v>
      </c>
      <c r="B232" s="43" t="s">
        <v>156</v>
      </c>
      <c r="C232" s="45">
        <f>C231/E26</f>
        <v>0</v>
      </c>
      <c r="D232" s="40"/>
      <c r="E232" s="48"/>
      <c r="F232" s="48"/>
      <c r="G232" s="48"/>
      <c r="H232" s="48"/>
      <c r="I232" s="138" t="s">
        <v>604</v>
      </c>
      <c r="J232" s="138"/>
      <c r="K232" s="89" t="e">
        <f>VLOOKUP(J232,E$229:F$231,2,0)</f>
        <v>#N/A</v>
      </c>
      <c r="L232" s="90" t="e">
        <f>VLOOKUP(J232,E$229:G$231,3,0)</f>
        <v>#N/A</v>
      </c>
      <c r="M232" s="48"/>
      <c r="N232" s="48"/>
      <c r="O232" s="48"/>
      <c r="P232" s="2"/>
      <c r="Q232" s="2"/>
      <c r="R232" s="2"/>
      <c r="S232" s="2"/>
      <c r="T232" s="2"/>
      <c r="U232" s="2"/>
      <c r="V232" s="2"/>
      <c r="W232" s="2"/>
      <c r="X232" s="2"/>
      <c r="Y232" s="2"/>
      <c r="Z232" s="2"/>
    </row>
    <row r="233" spans="1:26" ht="15.75" customHeight="1">
      <c r="A233" s="48"/>
      <c r="B233" s="48"/>
      <c r="C233" s="48"/>
      <c r="D233" s="40"/>
      <c r="E233" s="48"/>
      <c r="F233" s="48"/>
      <c r="G233" s="48"/>
      <c r="H233" s="48"/>
      <c r="I233" s="138"/>
      <c r="J233" s="138"/>
      <c r="K233" s="48"/>
      <c r="L233" s="48"/>
      <c r="M233" s="48"/>
      <c r="N233" s="48"/>
      <c r="O233" s="48"/>
      <c r="P233" s="2"/>
      <c r="Q233" s="2"/>
      <c r="R233" s="2"/>
      <c r="S233" s="2"/>
      <c r="T233" s="2"/>
      <c r="U233" s="2"/>
      <c r="V233" s="2"/>
      <c r="W233" s="2"/>
      <c r="X233" s="2"/>
      <c r="Y233" s="2"/>
      <c r="Z233" s="2"/>
    </row>
    <row r="234" spans="1:26" ht="15.75" customHeight="1">
      <c r="A234" s="194" t="s">
        <v>157</v>
      </c>
      <c r="B234" s="183"/>
      <c r="C234" s="183"/>
      <c r="D234" s="180"/>
      <c r="E234" s="48"/>
      <c r="F234" s="48"/>
      <c r="G234" s="48"/>
      <c r="H234" s="48"/>
      <c r="I234" s="138"/>
      <c r="J234" s="138"/>
      <c r="K234" s="48"/>
      <c r="L234" s="48"/>
      <c r="M234" s="48"/>
      <c r="N234" s="48"/>
      <c r="O234" s="48"/>
      <c r="P234" s="2"/>
      <c r="Q234" s="2"/>
      <c r="R234" s="2"/>
      <c r="S234" s="2"/>
      <c r="T234" s="2"/>
      <c r="U234" s="2"/>
      <c r="V234" s="2"/>
      <c r="W234" s="2"/>
      <c r="X234" s="2"/>
      <c r="Y234" s="2"/>
      <c r="Z234" s="2"/>
    </row>
    <row r="235" spans="1:26" ht="15.75" customHeight="1">
      <c r="A235" s="46" t="s">
        <v>158</v>
      </c>
      <c r="B235" s="16" t="s">
        <v>159</v>
      </c>
      <c r="C235" s="46" t="s">
        <v>160</v>
      </c>
      <c r="D235" s="46" t="s">
        <v>161</v>
      </c>
      <c r="E235" s="48"/>
      <c r="F235" s="139"/>
      <c r="G235" s="139"/>
      <c r="H235" s="139"/>
      <c r="I235" s="138"/>
      <c r="J235" s="138"/>
      <c r="K235" s="48"/>
      <c r="L235" s="48"/>
      <c r="M235" s="48"/>
      <c r="N235" s="48"/>
      <c r="O235" s="48"/>
      <c r="P235" s="2"/>
      <c r="Q235" s="2"/>
      <c r="R235" s="2"/>
      <c r="S235" s="2"/>
      <c r="T235" s="2"/>
      <c r="U235" s="2"/>
      <c r="V235" s="2"/>
      <c r="W235" s="2"/>
      <c r="X235" s="2"/>
      <c r="Y235" s="2"/>
      <c r="Z235" s="2"/>
    </row>
    <row r="236" spans="1:26" ht="15.75" customHeight="1">
      <c r="A236" s="47" t="s">
        <v>8</v>
      </c>
      <c r="B236" s="43" t="s">
        <v>162</v>
      </c>
      <c r="C236" s="47" t="s">
        <v>595</v>
      </c>
      <c r="D236" s="92" t="s">
        <v>601</v>
      </c>
      <c r="E236" s="48"/>
      <c r="F236" s="139"/>
      <c r="G236" s="139"/>
      <c r="H236" s="139"/>
      <c r="I236" s="138"/>
      <c r="J236" s="138"/>
      <c r="K236" s="48"/>
      <c r="L236" s="48"/>
      <c r="M236" s="48"/>
      <c r="N236" s="48"/>
      <c r="O236" s="48"/>
      <c r="P236" s="2"/>
      <c r="Q236" s="2"/>
      <c r="R236" s="2"/>
      <c r="S236" s="2"/>
      <c r="T236" s="2"/>
      <c r="U236" s="2"/>
      <c r="V236" s="2"/>
      <c r="W236" s="2"/>
      <c r="X236" s="2"/>
      <c r="Y236" s="2"/>
      <c r="Z236" s="2"/>
    </row>
    <row r="237" spans="1:26" ht="15.75" customHeight="1">
      <c r="A237" s="47" t="s">
        <v>11</v>
      </c>
      <c r="B237" s="43" t="s">
        <v>163</v>
      </c>
      <c r="C237" s="47" t="s">
        <v>164</v>
      </c>
      <c r="D237" s="167">
        <v>0</v>
      </c>
      <c r="E237" s="48"/>
      <c r="F237" s="139"/>
      <c r="G237" s="139"/>
      <c r="H237" s="139"/>
      <c r="I237" s="138"/>
      <c r="J237" s="138"/>
      <c r="K237" s="48"/>
      <c r="L237" s="48"/>
      <c r="M237" s="48"/>
      <c r="N237" s="48"/>
      <c r="O237" s="48"/>
      <c r="P237" s="2"/>
      <c r="Q237" s="2"/>
      <c r="R237" s="2"/>
      <c r="S237" s="2"/>
      <c r="T237" s="2"/>
      <c r="U237" s="2"/>
      <c r="V237" s="2"/>
      <c r="W237" s="2"/>
      <c r="X237" s="2"/>
      <c r="Y237" s="2"/>
      <c r="Z237" s="2"/>
    </row>
    <row r="238" spans="1:26" ht="15.75" customHeight="1">
      <c r="A238" s="47" t="s">
        <v>13</v>
      </c>
      <c r="B238" s="43" t="s">
        <v>165</v>
      </c>
      <c r="C238" s="47" t="s">
        <v>164</v>
      </c>
      <c r="D238" s="47">
        <f>VLOOKUP(C236,I:K,3,0)</f>
        <v>0</v>
      </c>
      <c r="E238" s="48"/>
      <c r="F238" s="139"/>
      <c r="G238" s="139"/>
      <c r="H238" s="139"/>
      <c r="I238" s="138"/>
      <c r="J238" s="138"/>
      <c r="K238" s="124"/>
      <c r="L238" s="124"/>
      <c r="M238" s="124"/>
      <c r="N238" s="95"/>
      <c r="O238" s="48"/>
      <c r="P238" s="2"/>
      <c r="Q238" s="2"/>
      <c r="R238" s="2"/>
      <c r="S238" s="2"/>
      <c r="T238" s="2"/>
      <c r="U238" s="2"/>
      <c r="V238" s="2"/>
      <c r="W238" s="2"/>
      <c r="X238" s="2"/>
      <c r="Y238" s="2"/>
      <c r="Z238" s="2"/>
    </row>
    <row r="239" spans="1:26" ht="15.75" customHeight="1">
      <c r="A239" s="47" t="s">
        <v>16</v>
      </c>
      <c r="B239" s="43" t="s">
        <v>602</v>
      </c>
      <c r="C239" s="47" t="s">
        <v>80</v>
      </c>
      <c r="D239" s="49">
        <f>VLOOKUP(C236,I:L,4,0)</f>
        <v>0</v>
      </c>
      <c r="E239" s="50"/>
      <c r="F239" s="48"/>
      <c r="G239" s="48"/>
      <c r="H239" s="48"/>
      <c r="I239" s="138"/>
      <c r="J239" s="138"/>
      <c r="K239" s="124"/>
      <c r="L239" s="124"/>
      <c r="M239" s="124"/>
      <c r="N239" s="95"/>
      <c r="O239" s="48"/>
      <c r="P239" s="2"/>
      <c r="Q239" s="2"/>
      <c r="R239" s="2"/>
      <c r="S239" s="2"/>
      <c r="T239" s="2"/>
      <c r="U239" s="2"/>
      <c r="V239" s="2"/>
      <c r="W239" s="2"/>
      <c r="X239" s="2"/>
      <c r="Y239" s="2"/>
      <c r="Z239" s="2"/>
    </row>
    <row r="240" spans="1:26" ht="15.75" customHeight="1">
      <c r="A240" s="47" t="s">
        <v>54</v>
      </c>
      <c r="B240" s="43" t="s">
        <v>166</v>
      </c>
      <c r="C240" s="47" t="s">
        <v>133</v>
      </c>
      <c r="D240" s="168">
        <v>0</v>
      </c>
      <c r="E240" s="51"/>
      <c r="F240" s="48"/>
      <c r="G240" s="48"/>
      <c r="H240" s="48"/>
      <c r="I240" s="48"/>
      <c r="J240" s="48"/>
      <c r="K240" s="124"/>
      <c r="L240" s="124"/>
      <c r="M240" s="124"/>
      <c r="N240" s="95"/>
      <c r="O240" s="48"/>
      <c r="P240" s="2"/>
      <c r="Q240" s="2"/>
      <c r="R240" s="2"/>
      <c r="S240" s="2"/>
      <c r="T240" s="2"/>
      <c r="U240" s="2"/>
      <c r="V240" s="2"/>
      <c r="W240" s="2"/>
      <c r="X240" s="2"/>
      <c r="Y240" s="2"/>
      <c r="Z240" s="2"/>
    </row>
    <row r="241" spans="1:26" ht="15.75" customHeight="1">
      <c r="A241" s="47" t="s">
        <v>56</v>
      </c>
      <c r="B241" s="43" t="s">
        <v>603</v>
      </c>
      <c r="C241" s="47"/>
      <c r="D241" s="94">
        <f>IF(D238&lt;=D237,0,D240*D239)</f>
        <v>0</v>
      </c>
      <c r="E241" s="51"/>
      <c r="F241" s="48"/>
      <c r="G241" s="48"/>
      <c r="H241" s="48"/>
      <c r="I241" s="48"/>
      <c r="J241" s="48"/>
      <c r="K241" s="124"/>
      <c r="L241" s="124"/>
      <c r="M241" s="124"/>
      <c r="N241" s="95"/>
      <c r="O241" s="48"/>
      <c r="P241" s="2"/>
      <c r="Q241" s="2"/>
      <c r="R241" s="2"/>
      <c r="S241" s="2"/>
      <c r="T241" s="2"/>
      <c r="U241" s="2"/>
      <c r="V241" s="2"/>
      <c r="W241" s="2"/>
      <c r="X241" s="2"/>
      <c r="Y241" s="2"/>
      <c r="Z241" s="2"/>
    </row>
    <row r="242" spans="1:26" ht="15.75" customHeight="1">
      <c r="A242" s="47" t="s">
        <v>58</v>
      </c>
      <c r="B242" s="43" t="s">
        <v>600</v>
      </c>
      <c r="C242" s="47" t="s">
        <v>133</v>
      </c>
      <c r="D242" s="93">
        <f>D241/12</f>
        <v>0</v>
      </c>
      <c r="E242" s="48"/>
      <c r="F242" s="48"/>
      <c r="G242" s="48"/>
      <c r="H242" s="48"/>
      <c r="I242" s="48"/>
      <c r="J242" s="48"/>
      <c r="K242" s="48"/>
      <c r="L242" s="48"/>
      <c r="M242" s="48"/>
      <c r="N242" s="48"/>
      <c r="O242" s="48"/>
      <c r="P242" s="2"/>
      <c r="Q242" s="2"/>
      <c r="R242" s="2"/>
      <c r="S242" s="2"/>
      <c r="T242" s="2"/>
      <c r="U242" s="2"/>
      <c r="V242" s="2"/>
      <c r="W242" s="2"/>
      <c r="X242" s="2"/>
      <c r="Y242" s="2"/>
      <c r="Z242" s="2"/>
    </row>
    <row r="243" spans="1:26" ht="15.75" customHeight="1">
      <c r="A243" s="47" t="s">
        <v>60</v>
      </c>
      <c r="B243" s="43" t="s">
        <v>167</v>
      </c>
      <c r="C243" s="29" t="s">
        <v>133</v>
      </c>
      <c r="D243" s="93">
        <f>D241/E26</f>
        <v>0</v>
      </c>
      <c r="E243" s="48"/>
      <c r="F243" s="48"/>
      <c r="G243" s="48"/>
      <c r="H243" s="48"/>
      <c r="I243" s="48"/>
      <c r="J243" s="48"/>
      <c r="K243" s="48"/>
      <c r="L243" s="48"/>
      <c r="M243" s="48"/>
      <c r="N243" s="48"/>
      <c r="O243" s="48"/>
      <c r="P243" s="2"/>
      <c r="Q243" s="2"/>
      <c r="R243" s="2"/>
      <c r="S243" s="2"/>
      <c r="T243" s="2"/>
      <c r="U243" s="2"/>
      <c r="V243" s="2"/>
      <c r="W243" s="2"/>
      <c r="X243" s="2"/>
      <c r="Y243" s="2"/>
      <c r="Z243" s="2"/>
    </row>
    <row r="244" spans="1:26" ht="15.75" customHeight="1">
      <c r="A244" s="48"/>
      <c r="B244" s="48"/>
      <c r="C244" s="48"/>
      <c r="D244" s="40"/>
      <c r="E244" s="52"/>
      <c r="F244" s="48"/>
      <c r="G244" s="48"/>
      <c r="H244" s="48"/>
      <c r="I244" s="48"/>
      <c r="J244" s="48"/>
      <c r="K244" s="48"/>
      <c r="L244" s="48"/>
      <c r="M244" s="48"/>
      <c r="N244" s="48"/>
      <c r="O244" s="48"/>
      <c r="P244" s="2"/>
      <c r="Q244" s="2"/>
      <c r="R244" s="2"/>
      <c r="S244" s="2"/>
      <c r="T244" s="2"/>
      <c r="U244" s="2"/>
      <c r="V244" s="2"/>
      <c r="W244" s="2"/>
      <c r="X244" s="2"/>
      <c r="Y244" s="2"/>
      <c r="Z244" s="2"/>
    </row>
    <row r="245" spans="1:26" ht="15.75" customHeight="1">
      <c r="A245" s="48"/>
      <c r="B245" s="48"/>
      <c r="C245" s="48"/>
      <c r="D245" s="48"/>
      <c r="E245" s="48"/>
      <c r="F245" s="48"/>
      <c r="G245" s="48"/>
      <c r="H245" s="48"/>
      <c r="I245" s="48"/>
      <c r="J245" s="48"/>
      <c r="K245" s="48"/>
      <c r="L245" s="48"/>
      <c r="M245" s="48"/>
      <c r="N245" s="48"/>
      <c r="O245" s="48"/>
      <c r="P245" s="2"/>
      <c r="Q245" s="2"/>
      <c r="R245" s="2"/>
      <c r="S245" s="2"/>
      <c r="T245" s="2"/>
      <c r="U245" s="2"/>
      <c r="V245" s="2"/>
      <c r="W245" s="2"/>
      <c r="X245" s="2"/>
      <c r="Y245" s="2"/>
      <c r="Z245" s="2"/>
    </row>
    <row r="246" spans="1:26" ht="15.75" customHeight="1">
      <c r="A246" s="188" t="s">
        <v>606</v>
      </c>
      <c r="B246" s="183"/>
      <c r="C246" s="183"/>
      <c r="D246" s="180"/>
      <c r="E246" s="48"/>
      <c r="F246" s="48"/>
      <c r="G246" s="48"/>
      <c r="H246" s="48"/>
      <c r="I246" s="48"/>
      <c r="J246" s="48"/>
      <c r="K246" s="48"/>
      <c r="L246" s="48"/>
      <c r="M246" s="48"/>
      <c r="N246" s="48"/>
      <c r="O246" s="48"/>
      <c r="P246" s="2"/>
      <c r="Q246" s="2"/>
      <c r="R246" s="2"/>
      <c r="S246" s="2"/>
      <c r="T246" s="2"/>
      <c r="U246" s="2"/>
      <c r="V246" s="2"/>
      <c r="W246" s="2"/>
      <c r="X246" s="2"/>
      <c r="Y246" s="2"/>
      <c r="Z246" s="2"/>
    </row>
    <row r="247" spans="1:26" ht="15.75" customHeight="1">
      <c r="A247" s="16" t="s">
        <v>168</v>
      </c>
      <c r="B247" s="16" t="s">
        <v>169</v>
      </c>
      <c r="C247" s="16" t="s">
        <v>170</v>
      </c>
      <c r="D247" s="16"/>
      <c r="E247" s="48"/>
      <c r="F247" s="177" t="s">
        <v>606</v>
      </c>
      <c r="G247" s="177"/>
      <c r="H247" s="177"/>
      <c r="I247" s="48"/>
      <c r="J247" s="48"/>
      <c r="K247" s="48"/>
      <c r="L247" s="48"/>
      <c r="M247" s="48"/>
      <c r="N247" s="48"/>
      <c r="O247" s="48"/>
      <c r="P247" s="2"/>
      <c r="Q247" s="2"/>
      <c r="R247" s="2"/>
      <c r="S247" s="2"/>
      <c r="T247" s="2"/>
      <c r="U247" s="2"/>
      <c r="V247" s="2"/>
      <c r="W247" s="2"/>
      <c r="X247" s="2"/>
      <c r="Y247" s="2"/>
      <c r="Z247" s="2"/>
    </row>
    <row r="248" spans="1:26" ht="15.75" customHeight="1">
      <c r="A248" s="47"/>
      <c r="B248" s="189" t="s">
        <v>169</v>
      </c>
      <c r="C248" s="180"/>
      <c r="D248" s="33"/>
      <c r="E248" s="48"/>
      <c r="F248" s="101" t="s">
        <v>607</v>
      </c>
      <c r="G248" s="102" t="s">
        <v>608</v>
      </c>
      <c r="H248" s="103" t="s">
        <v>609</v>
      </c>
      <c r="I248" s="48"/>
      <c r="J248" s="48"/>
      <c r="K248" s="48"/>
      <c r="L248" s="48"/>
      <c r="M248" s="48"/>
      <c r="N248" s="48"/>
      <c r="O248" s="48"/>
      <c r="P248" s="2"/>
      <c r="Q248" s="2"/>
      <c r="R248" s="2"/>
      <c r="S248" s="2"/>
      <c r="T248" s="2"/>
      <c r="U248" s="2"/>
      <c r="V248" s="2"/>
      <c r="W248" s="2"/>
      <c r="X248" s="2"/>
      <c r="Y248" s="2"/>
      <c r="Z248" s="2"/>
    </row>
    <row r="249" spans="1:26" ht="15.75" customHeight="1">
      <c r="A249" s="53"/>
      <c r="B249" s="97" t="s">
        <v>610</v>
      </c>
      <c r="C249" s="99">
        <f>C324</f>
        <v>0.05</v>
      </c>
      <c r="D249" s="127"/>
      <c r="E249" s="54"/>
      <c r="F249" s="104">
        <v>2.9700000000000001E-2</v>
      </c>
      <c r="G249" s="105">
        <v>5.0799999999999998E-2</v>
      </c>
      <c r="H249" s="106">
        <v>6.2700000000000006E-2</v>
      </c>
      <c r="I249" s="48"/>
      <c r="J249" s="48"/>
      <c r="K249" s="48"/>
      <c r="L249" s="48"/>
      <c r="M249" s="48"/>
      <c r="N249" s="48"/>
      <c r="O249" s="48"/>
      <c r="P249" s="2"/>
      <c r="Q249" s="2"/>
      <c r="R249" s="2"/>
      <c r="S249" s="2"/>
      <c r="T249" s="2"/>
      <c r="U249" s="2"/>
      <c r="V249" s="2"/>
      <c r="W249" s="2"/>
      <c r="X249" s="2"/>
      <c r="Y249" s="2"/>
      <c r="Z249" s="2"/>
    </row>
    <row r="250" spans="1:26" ht="15.75" customHeight="1">
      <c r="A250" s="53"/>
      <c r="B250" s="96" t="s">
        <v>611</v>
      </c>
      <c r="C250" s="99">
        <f>C325</f>
        <v>1.3299999999999999E-2</v>
      </c>
      <c r="D250" s="127"/>
      <c r="E250" s="54"/>
      <c r="F250" s="107">
        <f>0.3%+0.56%</f>
        <v>8.6E-3</v>
      </c>
      <c r="G250" s="108">
        <f>0.48%+0.85%</f>
        <v>1.3299999999999999E-2</v>
      </c>
      <c r="H250" s="109">
        <f>0.82%+0.89%</f>
        <v>1.7099999999999997E-2</v>
      </c>
      <c r="I250" s="48"/>
      <c r="J250" s="48"/>
      <c r="K250" s="48"/>
      <c r="L250" s="48"/>
      <c r="M250" s="48"/>
      <c r="N250" s="48"/>
      <c r="O250" s="48"/>
      <c r="P250" s="2"/>
      <c r="Q250" s="2"/>
      <c r="R250" s="2"/>
      <c r="S250" s="2"/>
      <c r="T250" s="2"/>
      <c r="U250" s="2"/>
      <c r="V250" s="2"/>
      <c r="W250" s="2"/>
      <c r="X250" s="2"/>
      <c r="Y250" s="2"/>
      <c r="Z250" s="2"/>
    </row>
    <row r="251" spans="1:26" ht="15.75" customHeight="1">
      <c r="A251" s="53"/>
      <c r="B251" s="96" t="s">
        <v>612</v>
      </c>
      <c r="C251" s="100">
        <f>C315</f>
        <v>0</v>
      </c>
      <c r="D251" s="127"/>
      <c r="E251" s="54"/>
      <c r="F251" s="107">
        <v>7.7799999999999994E-2</v>
      </c>
      <c r="G251" s="108">
        <v>0.1085</v>
      </c>
      <c r="H251" s="109">
        <v>0.13550000000000001</v>
      </c>
      <c r="I251" s="48"/>
      <c r="J251" s="48"/>
      <c r="K251" s="48"/>
      <c r="L251" s="48"/>
      <c r="M251" s="48"/>
      <c r="N251" s="48"/>
      <c r="O251" s="48"/>
      <c r="P251" s="2"/>
      <c r="Q251" s="2"/>
      <c r="R251" s="2"/>
      <c r="S251" s="2"/>
      <c r="T251" s="2"/>
      <c r="U251" s="2"/>
      <c r="V251" s="2"/>
      <c r="W251" s="2"/>
      <c r="X251" s="2"/>
      <c r="Y251" s="2"/>
      <c r="Z251" s="2"/>
    </row>
    <row r="252" spans="1:26" ht="15.75" customHeight="1">
      <c r="A252" s="53"/>
      <c r="B252" s="96" t="s">
        <v>613</v>
      </c>
      <c r="C252" s="100">
        <f>(1+G252)^(G253/252)-1</f>
        <v>0</v>
      </c>
      <c r="D252" s="127"/>
      <c r="E252" s="54"/>
      <c r="F252" s="107" t="s">
        <v>625</v>
      </c>
      <c r="G252" s="169">
        <v>0</v>
      </c>
      <c r="H252" s="110"/>
      <c r="I252" s="48"/>
      <c r="J252" s="48"/>
      <c r="K252" s="48"/>
      <c r="L252" s="48"/>
      <c r="M252" s="48"/>
      <c r="N252" s="48"/>
      <c r="O252" s="48"/>
      <c r="P252" s="2"/>
      <c r="Q252" s="2"/>
      <c r="R252" s="2"/>
      <c r="S252" s="2"/>
      <c r="T252" s="2"/>
      <c r="U252" s="2"/>
      <c r="V252" s="2"/>
      <c r="W252" s="2"/>
      <c r="X252" s="2"/>
      <c r="Y252" s="2"/>
      <c r="Z252" s="2"/>
    </row>
    <row r="253" spans="1:26" ht="15.75" customHeight="1">
      <c r="A253" s="53"/>
      <c r="B253" s="96" t="s">
        <v>614</v>
      </c>
      <c r="C253" s="100">
        <f>C322</f>
        <v>0.03</v>
      </c>
      <c r="D253" s="127"/>
      <c r="E253" s="54"/>
      <c r="F253" s="111" t="s">
        <v>624</v>
      </c>
      <c r="G253" s="140">
        <v>10</v>
      </c>
      <c r="H253" s="112"/>
      <c r="I253" s="48"/>
      <c r="J253" s="48"/>
      <c r="K253" s="48"/>
      <c r="L253" s="48"/>
      <c r="M253" s="48"/>
      <c r="N253" s="48"/>
      <c r="O253" s="48"/>
      <c r="P253" s="2"/>
      <c r="Q253" s="2"/>
      <c r="R253" s="2"/>
      <c r="S253" s="2"/>
      <c r="T253" s="2"/>
      <c r="U253" s="2"/>
      <c r="V253" s="2"/>
      <c r="W253" s="2"/>
      <c r="X253" s="2"/>
      <c r="Y253" s="2"/>
      <c r="Z253" s="2"/>
    </row>
    <row r="254" spans="1:26" ht="15.75" customHeight="1">
      <c r="A254" s="53"/>
      <c r="B254" s="119" t="s">
        <v>615</v>
      </c>
      <c r="C254" s="120">
        <f>C317</f>
        <v>0.08</v>
      </c>
      <c r="D254" s="127"/>
      <c r="E254" s="54"/>
      <c r="F254" s="113"/>
      <c r="G254" s="114"/>
      <c r="H254" s="112"/>
      <c r="I254" s="48"/>
      <c r="J254" s="48"/>
      <c r="K254" s="48"/>
      <c r="L254" s="48"/>
      <c r="M254" s="48"/>
      <c r="N254" s="48"/>
      <c r="O254" s="48"/>
      <c r="P254" s="2"/>
      <c r="Q254" s="2"/>
      <c r="R254" s="2"/>
      <c r="S254" s="2"/>
      <c r="T254" s="2"/>
      <c r="U254" s="2"/>
      <c r="V254" s="2"/>
      <c r="W254" s="2"/>
      <c r="X254" s="2"/>
      <c r="Y254" s="2"/>
      <c r="Z254" s="2"/>
    </row>
    <row r="255" spans="1:26" ht="15.75" customHeight="1">
      <c r="A255" s="118"/>
      <c r="B255" s="122" t="s">
        <v>616</v>
      </c>
      <c r="C255" s="123"/>
      <c r="D255" s="128"/>
      <c r="E255" s="54"/>
      <c r="F255" s="113"/>
      <c r="G255" s="114"/>
      <c r="H255" s="112"/>
      <c r="I255" s="48"/>
      <c r="J255" s="48"/>
      <c r="K255" s="48"/>
      <c r="L255" s="48"/>
      <c r="M255" s="48"/>
      <c r="N255" s="48"/>
      <c r="O255" s="48"/>
      <c r="P255" s="2"/>
      <c r="Q255" s="2"/>
      <c r="R255" s="2"/>
      <c r="S255" s="2"/>
      <c r="T255" s="2"/>
      <c r="U255" s="2"/>
      <c r="V255" s="2"/>
      <c r="W255" s="2"/>
      <c r="X255" s="2"/>
      <c r="Y255" s="2"/>
      <c r="Z255" s="2"/>
    </row>
    <row r="256" spans="1:26" ht="15.75" customHeight="1">
      <c r="A256" s="118"/>
      <c r="B256" s="178" t="s">
        <v>617</v>
      </c>
      <c r="C256" s="178"/>
      <c r="D256" s="128"/>
      <c r="E256" s="54"/>
      <c r="F256" s="113"/>
      <c r="G256" s="114"/>
      <c r="H256" s="112"/>
      <c r="I256" s="48"/>
      <c r="J256" s="48"/>
      <c r="K256" s="48"/>
      <c r="L256" s="48"/>
      <c r="M256" s="48"/>
      <c r="N256" s="48"/>
      <c r="O256" s="48"/>
      <c r="P256" s="2"/>
      <c r="Q256" s="2"/>
      <c r="R256" s="2"/>
      <c r="S256" s="2"/>
      <c r="T256" s="2"/>
      <c r="U256" s="2"/>
      <c r="V256" s="2"/>
      <c r="W256" s="2"/>
      <c r="X256" s="2"/>
      <c r="Y256" s="2"/>
      <c r="Z256" s="2"/>
    </row>
    <row r="257" spans="1:26" ht="15.75" customHeight="1" thickBot="1">
      <c r="A257" s="197" t="s">
        <v>89</v>
      </c>
      <c r="B257" s="198"/>
      <c r="C257" s="121">
        <f>ROUND((((1+C249+C250)*(1+C251)*(1+C252))/(1-(C253+C254))-1),4)</f>
        <v>0.19470000000000001</v>
      </c>
      <c r="D257" s="98"/>
      <c r="E257" s="48"/>
      <c r="F257" s="115">
        <v>0.21429999999999999</v>
      </c>
      <c r="G257" s="116">
        <v>0.2717</v>
      </c>
      <c r="H257" s="117">
        <v>0.3362</v>
      </c>
      <c r="I257" s="48"/>
      <c r="J257" s="48"/>
      <c r="K257" s="48"/>
      <c r="L257" s="48"/>
      <c r="M257" s="48"/>
      <c r="N257" s="48"/>
      <c r="O257" s="48"/>
      <c r="P257" s="2"/>
      <c r="Q257" s="2"/>
      <c r="R257" s="2"/>
      <c r="S257" s="2"/>
      <c r="T257" s="2"/>
      <c r="U257" s="2"/>
      <c r="V257" s="2"/>
      <c r="W257" s="2"/>
      <c r="X257" s="2"/>
      <c r="Y257" s="2"/>
      <c r="Z257" s="2"/>
    </row>
    <row r="258" spans="1:26" ht="15.75" customHeight="1">
      <c r="A258" s="48"/>
      <c r="B258" s="48"/>
      <c r="C258" s="48"/>
      <c r="D258" s="48"/>
      <c r="E258" s="48"/>
      <c r="F258" s="48"/>
      <c r="G258" s="48"/>
      <c r="H258" s="48"/>
      <c r="I258" s="48"/>
      <c r="J258" s="48"/>
      <c r="K258" s="48"/>
      <c r="L258" s="48"/>
      <c r="M258" s="48"/>
      <c r="N258" s="48"/>
      <c r="O258" s="48"/>
      <c r="P258" s="2"/>
      <c r="Q258" s="2"/>
      <c r="R258" s="2"/>
      <c r="S258" s="2"/>
      <c r="T258" s="2"/>
      <c r="U258" s="2"/>
      <c r="V258" s="2"/>
      <c r="W258" s="2"/>
      <c r="X258" s="2"/>
      <c r="Y258" s="2"/>
      <c r="Z258" s="2"/>
    </row>
    <row r="259" spans="1:26" ht="15.75" customHeight="1">
      <c r="A259" s="48"/>
      <c r="B259" s="48"/>
      <c r="C259" s="48"/>
      <c r="D259" s="48"/>
      <c r="E259" s="48"/>
      <c r="F259" s="48"/>
      <c r="G259" s="48"/>
      <c r="H259" s="48"/>
      <c r="I259" s="48"/>
      <c r="J259" s="48"/>
      <c r="K259" s="48"/>
      <c r="L259" s="48"/>
      <c r="M259" s="48"/>
      <c r="N259" s="48"/>
      <c r="O259" s="48"/>
      <c r="P259" s="2"/>
      <c r="Q259" s="2"/>
      <c r="R259" s="2"/>
      <c r="S259" s="2"/>
      <c r="T259" s="2"/>
      <c r="U259" s="2"/>
      <c r="V259" s="2"/>
      <c r="W259" s="2"/>
      <c r="X259" s="2"/>
      <c r="Y259" s="2"/>
      <c r="Z259" s="2"/>
    </row>
    <row r="260" spans="1:26" ht="15.75" customHeight="1">
      <c r="A260" s="48"/>
      <c r="B260" s="48"/>
      <c r="C260" s="48"/>
      <c r="D260" s="48"/>
      <c r="E260" s="48"/>
      <c r="F260" s="48"/>
      <c r="G260" s="48"/>
      <c r="H260" s="48"/>
      <c r="I260" s="48"/>
      <c r="J260" s="48"/>
      <c r="K260" s="48"/>
      <c r="L260" s="48"/>
      <c r="M260" s="48"/>
      <c r="N260" s="48"/>
      <c r="O260" s="48"/>
      <c r="P260" s="2"/>
      <c r="Q260" s="2"/>
      <c r="R260" s="2"/>
      <c r="S260" s="2"/>
      <c r="T260" s="2"/>
      <c r="U260" s="2"/>
      <c r="V260" s="2"/>
      <c r="W260" s="2"/>
      <c r="X260" s="2"/>
      <c r="Y260" s="2"/>
      <c r="Z260" s="2"/>
    </row>
    <row r="261" spans="1:26" ht="15.75" customHeight="1">
      <c r="A261" s="187" t="s">
        <v>171</v>
      </c>
      <c r="B261" s="183"/>
      <c r="C261" s="183"/>
      <c r="D261" s="180"/>
      <c r="E261" s="48"/>
      <c r="F261" s="48"/>
      <c r="G261" s="48"/>
      <c r="H261" s="48"/>
      <c r="I261" s="48"/>
      <c r="J261" s="48"/>
      <c r="K261" s="48"/>
      <c r="L261" s="48"/>
      <c r="M261" s="48"/>
      <c r="N261" s="48"/>
      <c r="O261" s="48"/>
      <c r="P261" s="2"/>
      <c r="Q261" s="2"/>
      <c r="R261" s="2"/>
      <c r="S261" s="2"/>
      <c r="T261" s="2"/>
      <c r="U261" s="2"/>
      <c r="V261" s="2"/>
      <c r="W261" s="2"/>
      <c r="X261" s="2"/>
      <c r="Y261" s="2"/>
      <c r="Z261" s="2"/>
    </row>
    <row r="262" spans="1:26" ht="15.75" customHeight="1">
      <c r="A262" s="47" t="s">
        <v>8</v>
      </c>
      <c r="B262" s="43" t="s">
        <v>172</v>
      </c>
      <c r="C262" s="190">
        <f>(C212+C221)*12</f>
        <v>0</v>
      </c>
      <c r="D262" s="180"/>
      <c r="E262" s="48"/>
      <c r="F262" s="48"/>
      <c r="G262" s="48"/>
      <c r="H262" s="48"/>
      <c r="I262" s="48"/>
      <c r="J262" s="48"/>
      <c r="K262" s="48"/>
      <c r="L262" s="48"/>
      <c r="M262" s="48"/>
      <c r="N262" s="48"/>
      <c r="O262" s="48"/>
      <c r="P262" s="2"/>
      <c r="Q262" s="2"/>
      <c r="R262" s="2"/>
      <c r="S262" s="2"/>
      <c r="T262" s="2"/>
      <c r="U262" s="2"/>
      <c r="V262" s="2"/>
      <c r="W262" s="2"/>
      <c r="X262" s="2"/>
      <c r="Y262" s="2"/>
      <c r="Z262" s="2"/>
    </row>
    <row r="263" spans="1:26" ht="15.75" customHeight="1">
      <c r="A263" s="47" t="s">
        <v>11</v>
      </c>
      <c r="B263" s="43" t="s">
        <v>173</v>
      </c>
      <c r="C263" s="190">
        <f>C231</f>
        <v>0</v>
      </c>
      <c r="D263" s="180"/>
      <c r="E263" s="48"/>
      <c r="F263" s="48"/>
      <c r="G263" s="48"/>
      <c r="H263" s="48"/>
      <c r="I263" s="48"/>
      <c r="J263" s="48"/>
      <c r="K263" s="48"/>
      <c r="L263" s="48"/>
      <c r="M263" s="48"/>
      <c r="N263" s="48"/>
      <c r="O263" s="48"/>
      <c r="P263" s="2"/>
      <c r="Q263" s="2"/>
      <c r="R263" s="2"/>
      <c r="S263" s="2"/>
      <c r="T263" s="2"/>
      <c r="U263" s="2"/>
      <c r="V263" s="2"/>
      <c r="W263" s="2"/>
      <c r="X263" s="2"/>
      <c r="Y263" s="2"/>
      <c r="Z263" s="2"/>
    </row>
    <row r="264" spans="1:26" ht="15.75" customHeight="1">
      <c r="A264" s="47" t="s">
        <v>13</v>
      </c>
      <c r="B264" s="43" t="s">
        <v>174</v>
      </c>
      <c r="C264" s="190">
        <f>D241</f>
        <v>0</v>
      </c>
      <c r="D264" s="180"/>
      <c r="E264" s="48"/>
      <c r="F264" s="48"/>
      <c r="G264" s="48"/>
      <c r="H264" s="48"/>
      <c r="I264" s="48"/>
      <c r="J264" s="48"/>
      <c r="K264" s="48"/>
      <c r="L264" s="48"/>
      <c r="M264" s="48"/>
      <c r="N264" s="48"/>
      <c r="O264" s="48"/>
      <c r="P264" s="2"/>
      <c r="Q264" s="2"/>
      <c r="R264" s="2"/>
      <c r="S264" s="2"/>
      <c r="T264" s="2"/>
      <c r="U264" s="2"/>
      <c r="V264" s="2"/>
      <c r="W264" s="2"/>
      <c r="X264" s="2"/>
      <c r="Y264" s="2"/>
      <c r="Z264" s="2"/>
    </row>
    <row r="265" spans="1:26">
      <c r="A265" s="189" t="s">
        <v>175</v>
      </c>
      <c r="B265" s="180"/>
      <c r="C265" s="190">
        <f>SUM(C262:D264)</f>
        <v>0</v>
      </c>
      <c r="D265" s="180"/>
      <c r="E265" s="48"/>
      <c r="F265" s="48"/>
      <c r="G265" s="48"/>
      <c r="H265" s="48"/>
      <c r="I265" s="48"/>
      <c r="J265" s="48"/>
      <c r="K265" s="48"/>
      <c r="L265" s="48"/>
      <c r="M265" s="48"/>
      <c r="N265" s="48"/>
      <c r="O265" s="48"/>
      <c r="P265" s="2"/>
      <c r="Q265" s="2"/>
      <c r="R265" s="2"/>
      <c r="S265" s="2"/>
      <c r="T265" s="2"/>
      <c r="U265" s="2"/>
      <c r="V265" s="2"/>
      <c r="W265" s="2"/>
      <c r="X265" s="2"/>
      <c r="Y265" s="2"/>
      <c r="Z265" s="2"/>
    </row>
    <row r="266" spans="1:26">
      <c r="A266" s="179" t="s">
        <v>176</v>
      </c>
      <c r="B266" s="180"/>
      <c r="C266" s="193">
        <f>SUM(C265)</f>
        <v>0</v>
      </c>
      <c r="D266" s="180"/>
      <c r="E266" s="48"/>
      <c r="F266" s="48"/>
      <c r="G266" s="48"/>
      <c r="H266" s="48"/>
      <c r="I266" s="48"/>
      <c r="J266" s="48"/>
      <c r="K266" s="48"/>
      <c r="L266" s="48"/>
      <c r="M266" s="48"/>
      <c r="N266" s="48"/>
      <c r="O266" s="48"/>
      <c r="P266" s="2"/>
      <c r="Q266" s="2"/>
      <c r="R266" s="2"/>
      <c r="S266" s="2"/>
      <c r="T266" s="2"/>
      <c r="U266" s="2"/>
      <c r="V266" s="2"/>
      <c r="W266" s="2"/>
      <c r="X266" s="2"/>
      <c r="Y266" s="2"/>
      <c r="Z266" s="2"/>
    </row>
    <row r="267" spans="1:26" ht="15.75" customHeight="1">
      <c r="A267" s="48"/>
      <c r="B267" s="48"/>
      <c r="C267" s="48"/>
      <c r="D267" s="48"/>
      <c r="E267" s="48"/>
      <c r="F267" s="48"/>
      <c r="G267" s="48"/>
      <c r="H267" s="48"/>
      <c r="I267" s="48"/>
      <c r="J267" s="48"/>
      <c r="K267" s="48"/>
      <c r="L267" s="48"/>
      <c r="M267" s="48"/>
      <c r="N267" s="48"/>
      <c r="O267" s="48"/>
      <c r="P267" s="2"/>
      <c r="Q267" s="2"/>
      <c r="R267" s="2"/>
      <c r="S267" s="2"/>
      <c r="T267" s="2"/>
      <c r="U267" s="2"/>
      <c r="V267" s="2"/>
      <c r="W267" s="2"/>
      <c r="X267" s="2"/>
      <c r="Y267" s="2"/>
      <c r="Z267" s="2"/>
    </row>
    <row r="268" spans="1:26" ht="15.75" customHeight="1">
      <c r="A268" s="48"/>
      <c r="B268" s="48"/>
      <c r="C268" s="48"/>
      <c r="D268" s="48"/>
      <c r="E268" s="48"/>
      <c r="F268" s="48"/>
      <c r="G268" s="48"/>
      <c r="H268" s="48"/>
      <c r="I268" s="48"/>
      <c r="J268" s="48"/>
      <c r="K268" s="48"/>
      <c r="L268" s="48"/>
      <c r="M268" s="48"/>
      <c r="N268" s="48"/>
      <c r="O268" s="48"/>
      <c r="P268" s="2"/>
      <c r="Q268" s="2"/>
      <c r="R268" s="2"/>
      <c r="S268" s="2"/>
      <c r="T268" s="2"/>
      <c r="U268" s="2"/>
      <c r="V268" s="2"/>
      <c r="W268" s="2"/>
      <c r="X268" s="2"/>
      <c r="Y268" s="2"/>
      <c r="Z268" s="2"/>
    </row>
    <row r="269" spans="1:26" ht="15.75" customHeight="1">
      <c r="A269" s="48"/>
      <c r="B269" s="48"/>
      <c r="C269" s="48"/>
      <c r="D269" s="48"/>
      <c r="E269" s="48"/>
      <c r="F269" s="48"/>
      <c r="G269" s="48"/>
      <c r="H269" s="48"/>
      <c r="I269" s="48"/>
      <c r="J269" s="48"/>
      <c r="K269" s="48"/>
      <c r="L269" s="48"/>
      <c r="M269" s="48"/>
      <c r="N269" s="48"/>
      <c r="O269" s="48"/>
      <c r="P269" s="2"/>
      <c r="Q269" s="2"/>
      <c r="R269" s="2"/>
      <c r="S269" s="2"/>
      <c r="T269" s="2"/>
      <c r="U269" s="2"/>
      <c r="V269" s="2"/>
      <c r="W269" s="2"/>
      <c r="X269" s="2"/>
      <c r="Y269" s="2"/>
      <c r="Z269" s="2"/>
    </row>
    <row r="270" spans="1:26" ht="15.75" customHeight="1">
      <c r="A270" s="48"/>
      <c r="B270" s="48"/>
      <c r="C270" s="48"/>
      <c r="D270" s="48"/>
      <c r="E270" s="48"/>
      <c r="F270" s="48"/>
      <c r="G270" s="48"/>
      <c r="H270" s="48"/>
      <c r="I270" s="48"/>
      <c r="J270" s="48"/>
      <c r="K270" s="48"/>
      <c r="L270" s="48"/>
      <c r="M270" s="48"/>
      <c r="N270" s="48"/>
      <c r="O270" s="48"/>
      <c r="P270" s="2"/>
      <c r="Q270" s="2"/>
      <c r="R270" s="2"/>
      <c r="S270" s="2"/>
      <c r="T270" s="2"/>
      <c r="U270" s="2"/>
      <c r="V270" s="2"/>
      <c r="W270" s="2"/>
      <c r="X270" s="2"/>
      <c r="Y270" s="2"/>
      <c r="Z270" s="2"/>
    </row>
    <row r="271" spans="1:26" ht="15.75" customHeight="1">
      <c r="A271" s="194" t="s">
        <v>177</v>
      </c>
      <c r="B271" s="183"/>
      <c r="C271" s="183"/>
      <c r="D271" s="180"/>
      <c r="E271" s="48"/>
      <c r="F271" s="48"/>
      <c r="G271" s="48"/>
      <c r="H271" s="48"/>
      <c r="I271" s="48"/>
      <c r="J271" s="48"/>
      <c r="K271" s="48"/>
      <c r="L271" s="48"/>
      <c r="M271" s="48"/>
      <c r="N271" s="48"/>
      <c r="O271" s="48"/>
      <c r="P271" s="2"/>
      <c r="Q271" s="2"/>
      <c r="R271" s="2"/>
      <c r="S271" s="2"/>
      <c r="T271" s="2"/>
      <c r="U271" s="2"/>
      <c r="V271" s="2"/>
      <c r="W271" s="2"/>
      <c r="X271" s="2"/>
      <c r="Y271" s="2"/>
      <c r="Z271" s="2"/>
    </row>
    <row r="272" spans="1:26" ht="15.75" customHeight="1">
      <c r="A272" s="46" t="s">
        <v>178</v>
      </c>
      <c r="B272" s="64" t="s">
        <v>179</v>
      </c>
      <c r="C272" s="195" t="s">
        <v>180</v>
      </c>
      <c r="D272" s="180"/>
      <c r="E272" s="48"/>
      <c r="F272" s="48"/>
      <c r="G272" s="48"/>
      <c r="H272" s="48"/>
      <c r="I272" s="48"/>
      <c r="J272" s="48"/>
      <c r="K272" s="48"/>
      <c r="L272" s="48"/>
      <c r="M272" s="48"/>
      <c r="N272" s="48"/>
      <c r="O272" s="48"/>
      <c r="P272" s="2"/>
      <c r="Q272" s="2"/>
      <c r="R272" s="2"/>
      <c r="S272" s="2"/>
      <c r="T272" s="2"/>
      <c r="U272" s="2"/>
      <c r="V272" s="2"/>
      <c r="W272" s="2"/>
      <c r="X272" s="2"/>
      <c r="Y272" s="2"/>
      <c r="Z272" s="2"/>
    </row>
    <row r="273" spans="1:26" ht="15.75" customHeight="1">
      <c r="A273" s="47" t="s">
        <v>8</v>
      </c>
      <c r="B273" s="55" t="s">
        <v>181</v>
      </c>
      <c r="C273" s="56">
        <f>E38</f>
        <v>0</v>
      </c>
      <c r="D273" s="62" t="s">
        <v>133</v>
      </c>
      <c r="E273" s="48"/>
      <c r="F273" s="48"/>
      <c r="G273" s="48"/>
      <c r="H273" s="48"/>
      <c r="I273" s="48"/>
      <c r="J273" s="48"/>
      <c r="K273" s="48"/>
      <c r="L273" s="48"/>
      <c r="M273" s="48"/>
      <c r="N273" s="48"/>
      <c r="O273" s="48"/>
      <c r="P273" s="2"/>
      <c r="Q273" s="2"/>
      <c r="R273" s="2"/>
      <c r="S273" s="2"/>
      <c r="T273" s="2"/>
      <c r="U273" s="2"/>
      <c r="V273" s="2"/>
      <c r="W273" s="2"/>
      <c r="X273" s="2"/>
      <c r="Y273" s="2"/>
      <c r="Z273" s="2"/>
    </row>
    <row r="274" spans="1:26" ht="15.75" customHeight="1">
      <c r="A274" s="47" t="s">
        <v>11</v>
      </c>
      <c r="B274" s="57" t="s">
        <v>182</v>
      </c>
      <c r="C274" s="170">
        <v>0</v>
      </c>
      <c r="D274" s="62" t="s">
        <v>183</v>
      </c>
      <c r="E274" s="48"/>
      <c r="F274" s="48"/>
      <c r="G274" s="48"/>
      <c r="H274" s="48"/>
      <c r="I274" s="48"/>
      <c r="J274" s="48"/>
      <c r="K274" s="48"/>
      <c r="L274" s="48"/>
      <c r="M274" s="48"/>
      <c r="N274" s="48"/>
      <c r="O274" s="48"/>
      <c r="P274" s="2"/>
      <c r="Q274" s="2"/>
      <c r="R274" s="2"/>
      <c r="S274" s="2"/>
      <c r="T274" s="2"/>
      <c r="U274" s="2"/>
      <c r="V274" s="2"/>
      <c r="W274" s="2"/>
      <c r="X274" s="2"/>
      <c r="Y274" s="2"/>
      <c r="Z274" s="2"/>
    </row>
    <row r="275" spans="1:26" ht="15.75" customHeight="1">
      <c r="A275" s="47" t="s">
        <v>13</v>
      </c>
      <c r="B275" s="57" t="s">
        <v>184</v>
      </c>
      <c r="C275" s="58">
        <f>E25</f>
        <v>55.63</v>
      </c>
      <c r="D275" s="62" t="s">
        <v>185</v>
      </c>
      <c r="E275" s="48"/>
      <c r="F275" s="48"/>
      <c r="G275" s="48"/>
      <c r="H275" s="48"/>
      <c r="I275" s="48"/>
      <c r="J275" s="48"/>
      <c r="K275" s="48"/>
      <c r="L275" s="48"/>
      <c r="M275" s="48"/>
      <c r="N275" s="48"/>
      <c r="O275" s="48"/>
      <c r="P275" s="2"/>
      <c r="Q275" s="2"/>
      <c r="R275" s="2"/>
      <c r="S275" s="2"/>
      <c r="T275" s="2"/>
      <c r="U275" s="2"/>
      <c r="V275" s="2"/>
      <c r="W275" s="2"/>
      <c r="X275" s="2"/>
      <c r="Y275" s="2"/>
      <c r="Z275" s="2"/>
    </row>
    <row r="276" spans="1:26" ht="15.75" customHeight="1">
      <c r="A276" s="47" t="s">
        <v>16</v>
      </c>
      <c r="B276" s="57" t="s">
        <v>186</v>
      </c>
      <c r="C276" s="59" t="e">
        <f>(C275/C274)*C273</f>
        <v>#DIV/0!</v>
      </c>
      <c r="D276" s="30"/>
      <c r="E276" s="48"/>
      <c r="F276" s="48"/>
      <c r="G276" s="48"/>
      <c r="H276" s="48"/>
      <c r="I276" s="48"/>
      <c r="J276" s="48"/>
      <c r="K276" s="48"/>
      <c r="L276" s="48"/>
      <c r="M276" s="48"/>
      <c r="N276" s="48"/>
      <c r="O276" s="48"/>
      <c r="P276" s="2"/>
      <c r="Q276" s="2"/>
      <c r="R276" s="2"/>
      <c r="S276" s="2"/>
      <c r="T276" s="2"/>
      <c r="U276" s="2"/>
      <c r="V276" s="2"/>
      <c r="W276" s="2"/>
      <c r="X276" s="2"/>
      <c r="Y276" s="2"/>
      <c r="Z276" s="2"/>
    </row>
    <row r="277" spans="1:26" ht="15.75" customHeight="1">
      <c r="A277" s="47" t="s">
        <v>54</v>
      </c>
      <c r="B277" s="57" t="s">
        <v>187</v>
      </c>
      <c r="C277" s="60" t="e">
        <f>C276*E22</f>
        <v>#DIV/0!</v>
      </c>
      <c r="D277" s="47" t="s">
        <v>133</v>
      </c>
      <c r="E277" s="48"/>
      <c r="F277" s="48"/>
      <c r="G277" s="48"/>
      <c r="H277" s="48"/>
      <c r="I277" s="48"/>
      <c r="J277" s="48"/>
      <c r="K277" s="48"/>
      <c r="L277" s="48"/>
      <c r="M277" s="48"/>
      <c r="N277" s="48"/>
      <c r="O277" s="48"/>
      <c r="P277" s="2"/>
      <c r="Q277" s="2"/>
      <c r="R277" s="2"/>
      <c r="S277" s="2"/>
      <c r="T277" s="2"/>
      <c r="U277" s="2"/>
      <c r="V277" s="2"/>
      <c r="W277" s="2"/>
      <c r="X277" s="2"/>
      <c r="Y277" s="2"/>
      <c r="Z277" s="2"/>
    </row>
    <row r="278" spans="1:26" ht="15.75" customHeight="1">
      <c r="A278" s="46" t="s">
        <v>56</v>
      </c>
      <c r="B278" s="196" t="s">
        <v>188</v>
      </c>
      <c r="C278" s="180"/>
      <c r="D278" s="24" t="e">
        <f>C277/E26</f>
        <v>#DIV/0!</v>
      </c>
      <c r="E278" s="25"/>
      <c r="F278" s="48"/>
      <c r="G278" s="48"/>
      <c r="H278" s="48"/>
      <c r="I278" s="48"/>
      <c r="J278" s="48"/>
      <c r="K278" s="48"/>
      <c r="L278" s="48"/>
      <c r="M278" s="48"/>
      <c r="N278" s="48"/>
      <c r="O278" s="48"/>
      <c r="P278" s="2"/>
      <c r="Q278" s="2"/>
      <c r="R278" s="2"/>
      <c r="S278" s="2"/>
      <c r="T278" s="2"/>
      <c r="U278" s="2"/>
      <c r="V278" s="2"/>
      <c r="W278" s="2"/>
      <c r="X278" s="2"/>
      <c r="Y278" s="2"/>
      <c r="Z278" s="2"/>
    </row>
    <row r="279" spans="1:26" ht="15.75" customHeight="1">
      <c r="A279" s="48"/>
      <c r="B279" s="48"/>
      <c r="C279" s="48"/>
      <c r="D279" s="48"/>
      <c r="E279" s="48"/>
      <c r="F279" s="48"/>
      <c r="G279" s="48"/>
      <c r="H279" s="48"/>
      <c r="I279" s="48"/>
      <c r="J279" s="48"/>
      <c r="K279" s="48"/>
      <c r="L279" s="48"/>
      <c r="M279" s="48"/>
      <c r="N279" s="48"/>
      <c r="O279" s="48"/>
      <c r="P279" s="2"/>
      <c r="Q279" s="2"/>
      <c r="R279" s="2"/>
      <c r="S279" s="2"/>
      <c r="T279" s="2"/>
      <c r="U279" s="2"/>
      <c r="V279" s="2"/>
      <c r="W279" s="2"/>
      <c r="X279" s="2"/>
      <c r="Y279" s="2"/>
      <c r="Z279" s="2"/>
    </row>
    <row r="280" spans="1:26" ht="15.75" customHeight="1">
      <c r="A280" s="46" t="s">
        <v>189</v>
      </c>
      <c r="B280" s="64" t="s">
        <v>190</v>
      </c>
      <c r="C280" s="61"/>
      <c r="D280" s="46" t="s">
        <v>191</v>
      </c>
      <c r="E280" s="48"/>
      <c r="F280" s="48"/>
      <c r="G280" s="48"/>
      <c r="H280" s="48"/>
      <c r="I280" s="48"/>
      <c r="J280" s="48"/>
      <c r="K280" s="48"/>
      <c r="L280" s="48"/>
      <c r="M280" s="48"/>
      <c r="N280" s="48"/>
      <c r="O280" s="48"/>
      <c r="P280" s="2"/>
      <c r="Q280" s="2"/>
      <c r="R280" s="2"/>
      <c r="S280" s="2"/>
      <c r="T280" s="2"/>
      <c r="U280" s="2"/>
      <c r="V280" s="2"/>
      <c r="W280" s="2"/>
      <c r="X280" s="2"/>
      <c r="Y280" s="2"/>
      <c r="Z280" s="2"/>
    </row>
    <row r="281" spans="1:26" ht="15.75" customHeight="1">
      <c r="A281" s="47" t="s">
        <v>8</v>
      </c>
      <c r="B281" s="57" t="s">
        <v>192</v>
      </c>
      <c r="C281" s="171">
        <v>0</v>
      </c>
      <c r="D281" s="47"/>
      <c r="E281" s="48"/>
      <c r="F281" s="48"/>
      <c r="G281" s="48"/>
      <c r="H281" s="48"/>
      <c r="I281" s="48"/>
      <c r="J281" s="48"/>
      <c r="K281" s="48"/>
      <c r="L281" s="48"/>
      <c r="M281" s="48"/>
      <c r="N281" s="48"/>
      <c r="O281" s="48"/>
      <c r="P281" s="2"/>
      <c r="Q281" s="2"/>
      <c r="R281" s="2"/>
      <c r="S281" s="2"/>
      <c r="T281" s="2"/>
      <c r="U281" s="2"/>
      <c r="V281" s="2"/>
      <c r="W281" s="2"/>
      <c r="X281" s="2"/>
      <c r="Y281" s="2"/>
      <c r="Z281" s="2"/>
    </row>
    <row r="282" spans="1:26" ht="15.75" customHeight="1">
      <c r="A282" s="47" t="s">
        <v>11</v>
      </c>
      <c r="B282" s="57" t="s">
        <v>193</v>
      </c>
      <c r="C282" s="171">
        <v>0</v>
      </c>
      <c r="D282" s="47" t="s">
        <v>133</v>
      </c>
      <c r="E282" s="48"/>
      <c r="F282" s="48"/>
      <c r="G282" s="48"/>
      <c r="H282" s="48"/>
      <c r="I282" s="48"/>
      <c r="J282" s="48"/>
      <c r="K282" s="48"/>
      <c r="L282" s="48"/>
      <c r="M282" s="48"/>
      <c r="N282" s="48"/>
      <c r="O282" s="48"/>
      <c r="P282" s="2"/>
      <c r="Q282" s="2"/>
      <c r="R282" s="2"/>
      <c r="S282" s="2"/>
      <c r="T282" s="2"/>
      <c r="U282" s="2"/>
      <c r="V282" s="2"/>
      <c r="W282" s="2"/>
      <c r="X282" s="2"/>
      <c r="Y282" s="2"/>
      <c r="Z282" s="2"/>
    </row>
    <row r="283" spans="1:26" ht="15.75" customHeight="1">
      <c r="A283" s="47" t="s">
        <v>16</v>
      </c>
      <c r="B283" s="57" t="s">
        <v>194</v>
      </c>
      <c r="C283" s="62">
        <f>C281</f>
        <v>0</v>
      </c>
      <c r="D283" s="47"/>
      <c r="E283" s="48"/>
      <c r="F283" s="48"/>
      <c r="G283" s="48"/>
      <c r="H283" s="48"/>
      <c r="I283" s="48"/>
      <c r="J283" s="48"/>
      <c r="K283" s="48"/>
      <c r="L283" s="48"/>
      <c r="M283" s="48"/>
      <c r="N283" s="48"/>
      <c r="O283" s="48"/>
      <c r="P283" s="2"/>
      <c r="Q283" s="2"/>
      <c r="R283" s="2"/>
      <c r="S283" s="2"/>
      <c r="T283" s="2"/>
      <c r="U283" s="2"/>
      <c r="V283" s="2"/>
      <c r="W283" s="2"/>
      <c r="X283" s="2"/>
      <c r="Y283" s="2"/>
      <c r="Z283" s="2"/>
    </row>
    <row r="284" spans="1:26" ht="15.75" customHeight="1">
      <c r="A284" s="47" t="s">
        <v>54</v>
      </c>
      <c r="B284" s="57" t="s">
        <v>195</v>
      </c>
      <c r="C284" s="171">
        <v>0</v>
      </c>
      <c r="D284" s="47" t="s">
        <v>133</v>
      </c>
      <c r="E284" s="48"/>
      <c r="F284" s="48"/>
      <c r="G284" s="48"/>
      <c r="H284" s="48"/>
      <c r="I284" s="48"/>
      <c r="J284" s="48"/>
      <c r="K284" s="48"/>
      <c r="L284" s="48"/>
      <c r="M284" s="48"/>
      <c r="N284" s="48"/>
      <c r="O284" s="48"/>
      <c r="P284" s="2"/>
      <c r="Q284" s="2"/>
      <c r="R284" s="2"/>
      <c r="S284" s="2"/>
      <c r="T284" s="2"/>
      <c r="U284" s="2"/>
      <c r="V284" s="2"/>
      <c r="W284" s="2"/>
      <c r="X284" s="2"/>
      <c r="Y284" s="2"/>
      <c r="Z284" s="2"/>
    </row>
    <row r="285" spans="1:26" ht="15.75" customHeight="1">
      <c r="A285" s="47" t="s">
        <v>56</v>
      </c>
      <c r="B285" s="57" t="s">
        <v>196</v>
      </c>
      <c r="C285" s="86">
        <v>85000</v>
      </c>
      <c r="D285" s="47"/>
      <c r="E285" s="48"/>
      <c r="F285" s="48"/>
      <c r="G285" s="48"/>
      <c r="H285" s="48"/>
      <c r="I285" s="48"/>
      <c r="J285" s="48"/>
      <c r="K285" s="48"/>
      <c r="L285" s="48"/>
      <c r="M285" s="48"/>
      <c r="N285" s="48"/>
      <c r="O285" s="48"/>
      <c r="P285" s="2"/>
      <c r="Q285" s="2"/>
      <c r="R285" s="2"/>
      <c r="S285" s="2"/>
      <c r="T285" s="2"/>
      <c r="U285" s="2"/>
      <c r="V285" s="2"/>
      <c r="W285" s="2"/>
      <c r="X285" s="2"/>
      <c r="Y285" s="2"/>
      <c r="Z285" s="2"/>
    </row>
    <row r="286" spans="1:26" ht="15.75" customHeight="1">
      <c r="A286" s="47" t="s">
        <v>58</v>
      </c>
      <c r="B286" s="57" t="s">
        <v>197</v>
      </c>
      <c r="C286" s="63">
        <f>((E26/C285)*C281)*C282</f>
        <v>0</v>
      </c>
      <c r="D286" s="47" t="s">
        <v>133</v>
      </c>
      <c r="E286" s="48"/>
      <c r="F286" s="48"/>
      <c r="G286" s="48"/>
      <c r="H286" s="48"/>
      <c r="I286" s="48"/>
      <c r="J286" s="48"/>
      <c r="K286" s="48"/>
      <c r="L286" s="48"/>
      <c r="M286" s="48"/>
      <c r="N286" s="48"/>
      <c r="O286" s="48"/>
      <c r="P286" s="2"/>
      <c r="Q286" s="2"/>
      <c r="R286" s="2"/>
      <c r="S286" s="2"/>
      <c r="T286" s="2"/>
      <c r="U286" s="2"/>
      <c r="V286" s="2"/>
      <c r="W286" s="2"/>
      <c r="X286" s="2"/>
      <c r="Y286" s="2"/>
      <c r="Z286" s="2"/>
    </row>
    <row r="287" spans="1:26" ht="15.75" customHeight="1">
      <c r="A287" s="46" t="s">
        <v>60</v>
      </c>
      <c r="B287" s="64" t="s">
        <v>198</v>
      </c>
      <c r="C287" s="65">
        <f>(((C282*C281)+(C284*C281*C283))/C285)</f>
        <v>0</v>
      </c>
      <c r="D287" s="46" t="s">
        <v>133</v>
      </c>
      <c r="E287" s="48"/>
      <c r="F287" s="48"/>
      <c r="G287" s="48"/>
      <c r="H287" s="48"/>
      <c r="I287" s="48"/>
      <c r="J287" s="48"/>
      <c r="K287" s="48"/>
      <c r="L287" s="48"/>
      <c r="M287" s="48"/>
      <c r="N287" s="48"/>
      <c r="O287" s="48"/>
      <c r="P287" s="2"/>
      <c r="Q287" s="2"/>
      <c r="R287" s="2"/>
      <c r="S287" s="2"/>
      <c r="T287" s="2"/>
      <c r="U287" s="2"/>
      <c r="V287" s="2"/>
      <c r="W287" s="2"/>
      <c r="X287" s="2"/>
      <c r="Y287" s="2"/>
      <c r="Z287" s="2"/>
    </row>
    <row r="288" spans="1:26" ht="15.75" customHeight="1">
      <c r="A288" s="48"/>
      <c r="B288" s="48"/>
      <c r="C288" s="48"/>
      <c r="D288" s="48"/>
      <c r="E288" s="48"/>
      <c r="F288" s="48"/>
      <c r="G288" s="48"/>
      <c r="H288" s="48"/>
      <c r="I288" s="48"/>
      <c r="J288" s="48"/>
      <c r="K288" s="48"/>
      <c r="L288" s="48"/>
      <c r="M288" s="48"/>
      <c r="N288" s="48"/>
      <c r="O288" s="48"/>
      <c r="P288" s="2"/>
      <c r="Q288" s="2"/>
      <c r="R288" s="2"/>
      <c r="S288" s="2"/>
      <c r="T288" s="2"/>
      <c r="U288" s="2"/>
      <c r="V288" s="2"/>
      <c r="W288" s="2"/>
      <c r="X288" s="2"/>
      <c r="Y288" s="2"/>
      <c r="Z288" s="2"/>
    </row>
    <row r="289" spans="1:26" ht="15.75" customHeight="1">
      <c r="A289" s="48"/>
      <c r="B289" s="3"/>
      <c r="C289" s="66"/>
      <c r="D289" s="48"/>
      <c r="E289" s="48"/>
      <c r="F289" s="48"/>
      <c r="G289" s="48"/>
      <c r="H289" s="48"/>
      <c r="I289" s="48"/>
      <c r="J289" s="48"/>
      <c r="K289" s="48"/>
      <c r="L289" s="48"/>
      <c r="M289" s="48"/>
      <c r="N289" s="48"/>
      <c r="O289" s="48"/>
      <c r="P289" s="2"/>
      <c r="Q289" s="2"/>
      <c r="R289" s="2"/>
      <c r="S289" s="2"/>
      <c r="T289" s="2"/>
      <c r="U289" s="2"/>
      <c r="V289" s="2"/>
      <c r="W289" s="2"/>
      <c r="X289" s="2"/>
      <c r="Y289" s="2"/>
      <c r="Z289" s="2"/>
    </row>
    <row r="290" spans="1:26" ht="15.75" customHeight="1">
      <c r="A290" s="46" t="s">
        <v>199</v>
      </c>
      <c r="B290" s="196" t="s">
        <v>200</v>
      </c>
      <c r="C290" s="180"/>
      <c r="D290" s="16" t="s">
        <v>133</v>
      </c>
      <c r="E290" s="48"/>
      <c r="F290" s="227" t="s">
        <v>666</v>
      </c>
      <c r="G290" s="228"/>
      <c r="H290" s="229"/>
      <c r="I290" s="48"/>
      <c r="J290" s="48"/>
      <c r="K290" s="48"/>
      <c r="L290" s="48"/>
      <c r="M290" s="48"/>
      <c r="N290" s="48"/>
      <c r="O290" s="48"/>
      <c r="P290" s="2"/>
      <c r="Q290" s="2"/>
      <c r="R290" s="2"/>
      <c r="S290" s="2"/>
      <c r="T290" s="2"/>
      <c r="U290" s="2"/>
      <c r="V290" s="2"/>
      <c r="W290" s="2"/>
      <c r="X290" s="2"/>
      <c r="Y290" s="2"/>
      <c r="Z290" s="2"/>
    </row>
    <row r="291" spans="1:26" ht="15.75" customHeight="1">
      <c r="A291" s="53" t="s">
        <v>8</v>
      </c>
      <c r="B291" s="67" t="s">
        <v>201</v>
      </c>
      <c r="C291" s="172">
        <v>0</v>
      </c>
      <c r="D291" s="149">
        <f>C291/E26</f>
        <v>0</v>
      </c>
      <c r="E291" s="54"/>
      <c r="F291" s="158" t="s">
        <v>667</v>
      </c>
      <c r="G291" s="159">
        <f>((1+(G292*G294)))</f>
        <v>1.0103899999999999</v>
      </c>
      <c r="H291" s="158"/>
      <c r="I291" s="48"/>
      <c r="J291" s="48"/>
      <c r="K291" s="48"/>
      <c r="L291" s="48"/>
      <c r="M291" s="48"/>
      <c r="N291" s="48"/>
      <c r="O291" s="48"/>
      <c r="P291" s="2"/>
      <c r="Q291" s="2"/>
      <c r="R291" s="2"/>
      <c r="S291" s="2"/>
      <c r="T291" s="2"/>
      <c r="U291" s="2"/>
      <c r="V291" s="2"/>
      <c r="W291" s="2"/>
      <c r="X291" s="2"/>
      <c r="Y291" s="2"/>
      <c r="Z291" s="2"/>
    </row>
    <row r="292" spans="1:26" ht="15.75" customHeight="1">
      <c r="A292" s="53" t="s">
        <v>13</v>
      </c>
      <c r="B292" s="67" t="s">
        <v>202</v>
      </c>
      <c r="C292" s="172">
        <v>0</v>
      </c>
      <c r="D292" s="150">
        <f>C292/E26</f>
        <v>0</v>
      </c>
      <c r="E292" s="54"/>
      <c r="F292" s="158" t="s">
        <v>668</v>
      </c>
      <c r="G292" s="160">
        <f>E24</f>
        <v>10.39</v>
      </c>
      <c r="H292" s="158"/>
      <c r="I292" s="48"/>
      <c r="J292" s="48"/>
      <c r="K292" s="48"/>
      <c r="L292" s="48"/>
      <c r="M292" s="48"/>
      <c r="N292" s="48"/>
      <c r="O292" s="48"/>
      <c r="P292" s="2"/>
      <c r="Q292" s="2"/>
      <c r="R292" s="2"/>
      <c r="S292" s="2"/>
      <c r="T292" s="2"/>
      <c r="U292" s="2"/>
      <c r="V292" s="2"/>
      <c r="W292" s="2"/>
      <c r="X292" s="2"/>
      <c r="Y292" s="2"/>
      <c r="Z292" s="2"/>
    </row>
    <row r="293" spans="1:26" ht="15.75" customHeight="1">
      <c r="A293" s="53" t="s">
        <v>16</v>
      </c>
      <c r="B293" s="67" t="s">
        <v>89</v>
      </c>
      <c r="C293" s="151">
        <f>SUM(C291:C292)</f>
        <v>0</v>
      </c>
      <c r="D293" s="149">
        <f>D291+D292</f>
        <v>0</v>
      </c>
      <c r="E293" s="54"/>
      <c r="F293" s="161" t="s">
        <v>669</v>
      </c>
      <c r="G293" s="162">
        <f>E23</f>
        <v>45.24</v>
      </c>
      <c r="H293" s="158"/>
      <c r="I293" s="48"/>
      <c r="J293" s="48"/>
      <c r="K293" s="48"/>
      <c r="L293" s="48"/>
      <c r="M293" s="48"/>
      <c r="N293" s="48"/>
      <c r="O293" s="48"/>
      <c r="P293" s="2"/>
      <c r="Q293" s="2"/>
      <c r="R293" s="2"/>
      <c r="S293" s="2"/>
      <c r="T293" s="2"/>
      <c r="U293" s="2"/>
      <c r="V293" s="2"/>
      <c r="W293" s="2"/>
      <c r="X293" s="2"/>
      <c r="Y293" s="2"/>
      <c r="Z293" s="2"/>
    </row>
    <row r="294" spans="1:26" ht="15.75" customHeight="1">
      <c r="A294" s="53" t="s">
        <v>54</v>
      </c>
      <c r="B294" s="152" t="s">
        <v>664</v>
      </c>
      <c r="C294" s="153">
        <f>D294*E26</f>
        <v>0</v>
      </c>
      <c r="D294" s="154">
        <f>(D293*G291)-D293</f>
        <v>0</v>
      </c>
      <c r="E294" s="54"/>
      <c r="F294" s="158" t="s">
        <v>670</v>
      </c>
      <c r="G294" s="158">
        <v>1E-3</v>
      </c>
      <c r="H294" s="158"/>
      <c r="I294" s="48"/>
      <c r="J294" s="48"/>
      <c r="K294" s="48"/>
      <c r="L294" s="48"/>
      <c r="M294" s="48"/>
      <c r="N294" s="48"/>
      <c r="O294" s="48"/>
      <c r="P294" s="2"/>
      <c r="Q294" s="2"/>
      <c r="R294" s="2"/>
      <c r="S294" s="2"/>
      <c r="T294" s="2"/>
      <c r="U294" s="2"/>
      <c r="V294" s="2"/>
      <c r="W294" s="2"/>
      <c r="X294" s="2"/>
      <c r="Y294" s="2"/>
      <c r="Z294" s="2"/>
    </row>
    <row r="295" spans="1:26" ht="15.75" customHeight="1">
      <c r="A295" s="46"/>
      <c r="B295" s="155" t="s">
        <v>665</v>
      </c>
      <c r="C295" s="156">
        <f>C293+C294</f>
        <v>0</v>
      </c>
      <c r="D295" s="157">
        <f>C295/E26</f>
        <v>0</v>
      </c>
      <c r="E295" s="48"/>
      <c r="F295" s="48"/>
      <c r="G295" s="48"/>
      <c r="H295" s="48"/>
      <c r="I295" s="48"/>
      <c r="J295" s="48"/>
      <c r="K295" s="48"/>
      <c r="L295" s="48"/>
      <c r="M295" s="48"/>
      <c r="N295" s="48"/>
      <c r="O295" s="48"/>
      <c r="P295" s="2"/>
      <c r="Q295" s="2"/>
      <c r="R295" s="2"/>
      <c r="S295" s="2"/>
      <c r="T295" s="2"/>
      <c r="U295" s="2"/>
      <c r="V295" s="2"/>
      <c r="W295" s="2"/>
      <c r="X295" s="2"/>
      <c r="Y295" s="2"/>
      <c r="Z295" s="2"/>
    </row>
    <row r="296" spans="1:26" ht="15.75" customHeight="1">
      <c r="A296" s="6"/>
      <c r="B296" s="48"/>
      <c r="C296" s="48"/>
      <c r="D296" s="48"/>
      <c r="E296" s="48"/>
      <c r="F296" s="48"/>
      <c r="G296" s="48"/>
      <c r="H296" s="48"/>
      <c r="I296" s="48"/>
      <c r="J296" s="48"/>
      <c r="K296" s="48"/>
      <c r="L296" s="48"/>
      <c r="M296" s="48"/>
      <c r="N296" s="48"/>
      <c r="O296" s="48"/>
      <c r="P296" s="2"/>
      <c r="Q296" s="2"/>
      <c r="R296" s="2"/>
      <c r="S296" s="2"/>
      <c r="T296" s="2"/>
      <c r="U296" s="2"/>
      <c r="V296" s="2"/>
      <c r="W296" s="2"/>
      <c r="X296" s="2"/>
      <c r="Y296" s="2"/>
      <c r="Z296" s="2"/>
    </row>
    <row r="297" spans="1:26" ht="15.75" customHeight="1">
      <c r="A297" s="48"/>
      <c r="B297" s="48"/>
      <c r="C297" s="48"/>
      <c r="D297" s="48"/>
      <c r="E297" s="48"/>
      <c r="F297" s="48"/>
      <c r="G297" s="48"/>
      <c r="H297" s="48"/>
      <c r="I297" s="48"/>
      <c r="J297" s="48"/>
      <c r="K297" s="48"/>
      <c r="L297" s="48"/>
      <c r="M297" s="48"/>
      <c r="N297" s="48"/>
      <c r="O297" s="48"/>
      <c r="P297" s="2"/>
      <c r="Q297" s="2"/>
      <c r="R297" s="2"/>
      <c r="S297" s="2"/>
      <c r="T297" s="2"/>
      <c r="U297" s="2"/>
      <c r="V297" s="2"/>
      <c r="W297" s="2"/>
      <c r="X297" s="2"/>
      <c r="Y297" s="2"/>
      <c r="Z297" s="2"/>
    </row>
    <row r="298" spans="1:26" ht="15.75" customHeight="1">
      <c r="A298" s="68" t="s">
        <v>203</v>
      </c>
      <c r="B298" s="69" t="s">
        <v>204</v>
      </c>
      <c r="C298" s="68"/>
      <c r="D298" s="70" t="s">
        <v>205</v>
      </c>
      <c r="E298" s="54"/>
      <c r="F298" s="48"/>
      <c r="G298" s="48"/>
      <c r="H298" s="48"/>
      <c r="I298" s="48"/>
      <c r="J298" s="48"/>
      <c r="K298" s="48"/>
      <c r="L298" s="48"/>
      <c r="M298" s="48"/>
      <c r="N298" s="48"/>
      <c r="O298" s="48"/>
      <c r="P298" s="2"/>
      <c r="Q298" s="2"/>
      <c r="R298" s="2"/>
      <c r="S298" s="2"/>
      <c r="T298" s="2"/>
      <c r="U298" s="2"/>
      <c r="V298" s="2"/>
      <c r="W298" s="2"/>
      <c r="X298" s="2"/>
      <c r="Y298" s="2"/>
      <c r="Z298" s="2"/>
    </row>
    <row r="299" spans="1:26" ht="15.75" customHeight="1">
      <c r="A299" s="53" t="s">
        <v>8</v>
      </c>
      <c r="B299" s="67" t="s">
        <v>206</v>
      </c>
      <c r="C299" s="167">
        <v>0</v>
      </c>
      <c r="D299" s="53">
        <f>C299*2</f>
        <v>0</v>
      </c>
      <c r="E299" s="54"/>
      <c r="F299" s="48"/>
      <c r="G299" s="48"/>
      <c r="H299" s="48"/>
      <c r="I299" s="48"/>
      <c r="J299" s="48"/>
      <c r="K299" s="48"/>
      <c r="L299" s="48"/>
      <c r="M299" s="48"/>
      <c r="N299" s="48"/>
      <c r="O299" s="48"/>
      <c r="P299" s="2"/>
      <c r="Q299" s="2"/>
      <c r="R299" s="2"/>
      <c r="S299" s="2"/>
      <c r="T299" s="2"/>
      <c r="U299" s="2"/>
      <c r="V299" s="2"/>
      <c r="W299" s="2"/>
      <c r="X299" s="2"/>
      <c r="Y299" s="2"/>
      <c r="Z299" s="2"/>
    </row>
    <row r="300" spans="1:26" ht="15.75" customHeight="1">
      <c r="A300" s="53" t="s">
        <v>11</v>
      </c>
      <c r="B300" s="67" t="s">
        <v>207</v>
      </c>
      <c r="C300" s="53">
        <f>D299*200</f>
        <v>0</v>
      </c>
      <c r="D300" s="71">
        <f>C300/E26</f>
        <v>0</v>
      </c>
      <c r="E300" s="54"/>
      <c r="F300" s="48"/>
      <c r="G300" s="48"/>
      <c r="H300" s="48"/>
      <c r="I300" s="48"/>
      <c r="J300" s="48"/>
      <c r="K300" s="48"/>
      <c r="L300" s="48"/>
      <c r="M300" s="48"/>
      <c r="N300" s="48"/>
      <c r="O300" s="48"/>
      <c r="P300" s="2"/>
      <c r="Q300" s="2"/>
      <c r="R300" s="2"/>
      <c r="S300" s="2"/>
      <c r="T300" s="2"/>
      <c r="U300" s="2"/>
      <c r="V300" s="2"/>
      <c r="W300" s="2"/>
      <c r="X300" s="2"/>
      <c r="Y300" s="2"/>
      <c r="Z300" s="2"/>
    </row>
    <row r="301" spans="1:26" ht="15.75" customHeight="1">
      <c r="A301" s="53" t="s">
        <v>13</v>
      </c>
      <c r="B301" s="67" t="s">
        <v>208</v>
      </c>
      <c r="C301" s="71">
        <f>D300*E22</f>
        <v>0</v>
      </c>
      <c r="D301" s="129">
        <f>D299*E22</f>
        <v>0</v>
      </c>
      <c r="E301" s="54"/>
      <c r="F301" s="48"/>
      <c r="G301" s="48"/>
      <c r="H301" s="48"/>
      <c r="I301" s="48"/>
      <c r="J301" s="48"/>
      <c r="K301" s="48"/>
      <c r="L301" s="48"/>
      <c r="M301" s="48"/>
      <c r="N301" s="48"/>
      <c r="O301" s="48"/>
      <c r="P301" s="2"/>
      <c r="Q301" s="2"/>
      <c r="R301" s="2"/>
      <c r="S301" s="2"/>
      <c r="T301" s="2"/>
      <c r="U301" s="2"/>
      <c r="V301" s="2"/>
      <c r="W301" s="2"/>
      <c r="X301" s="2"/>
      <c r="Y301" s="2"/>
      <c r="Z301" s="2"/>
    </row>
    <row r="302" spans="1:26" ht="15.75" customHeight="1">
      <c r="A302" s="72"/>
      <c r="B302" s="48"/>
      <c r="C302" s="48"/>
      <c r="D302" s="48"/>
      <c r="E302" s="48"/>
      <c r="F302" s="48"/>
      <c r="G302" s="48"/>
      <c r="H302" s="48"/>
      <c r="I302" s="48"/>
      <c r="J302" s="48"/>
      <c r="K302" s="48"/>
      <c r="L302" s="48"/>
      <c r="M302" s="48"/>
      <c r="N302" s="48"/>
      <c r="O302" s="48"/>
      <c r="P302" s="2"/>
      <c r="Q302" s="2"/>
      <c r="R302" s="2"/>
      <c r="S302" s="2"/>
      <c r="T302" s="2"/>
      <c r="U302" s="2"/>
      <c r="V302" s="2"/>
      <c r="W302" s="2"/>
      <c r="X302" s="2"/>
      <c r="Y302" s="2"/>
      <c r="Z302" s="2"/>
    </row>
    <row r="303" spans="1:26" ht="15.75" customHeight="1">
      <c r="A303" s="48"/>
      <c r="B303" s="48"/>
      <c r="C303" s="48"/>
      <c r="D303" s="48"/>
      <c r="E303" s="48"/>
      <c r="F303" s="48"/>
      <c r="G303" s="48"/>
      <c r="H303" s="48"/>
      <c r="I303" s="48"/>
      <c r="J303" s="48"/>
      <c r="K303" s="48"/>
      <c r="L303" s="48"/>
      <c r="M303" s="48"/>
      <c r="N303" s="48"/>
      <c r="O303" s="48"/>
      <c r="P303" s="2"/>
      <c r="Q303" s="2"/>
      <c r="R303" s="2"/>
      <c r="S303" s="2"/>
      <c r="T303" s="2"/>
      <c r="U303" s="2"/>
      <c r="V303" s="2"/>
      <c r="W303" s="2"/>
      <c r="X303" s="2"/>
      <c r="Y303" s="2"/>
      <c r="Z303" s="2"/>
    </row>
    <row r="304" spans="1:26" ht="15.75" customHeight="1">
      <c r="A304" s="187" t="s">
        <v>209</v>
      </c>
      <c r="B304" s="183"/>
      <c r="C304" s="183"/>
      <c r="D304" s="180"/>
      <c r="E304" s="48"/>
      <c r="F304" s="48"/>
      <c r="G304" s="48"/>
      <c r="H304" s="48"/>
      <c r="I304" s="48"/>
      <c r="J304" s="48"/>
      <c r="K304" s="48"/>
      <c r="L304" s="48"/>
      <c r="M304" s="48"/>
      <c r="N304" s="48"/>
      <c r="O304" s="48"/>
      <c r="P304" s="2"/>
      <c r="Q304" s="2"/>
      <c r="R304" s="2"/>
      <c r="S304" s="2"/>
      <c r="T304" s="2"/>
      <c r="U304" s="2"/>
      <c r="V304" s="2"/>
      <c r="W304" s="2"/>
      <c r="X304" s="2"/>
      <c r="Y304" s="2"/>
      <c r="Z304" s="2"/>
    </row>
    <row r="305" spans="1:26" ht="15.75" customHeight="1">
      <c r="A305" s="179" t="s">
        <v>210</v>
      </c>
      <c r="B305" s="180"/>
      <c r="C305" s="179" t="s">
        <v>137</v>
      </c>
      <c r="D305" s="180"/>
      <c r="E305" s="48"/>
      <c r="F305" s="48"/>
      <c r="G305" s="48"/>
      <c r="H305" s="48"/>
      <c r="I305" s="48"/>
      <c r="J305" s="48"/>
      <c r="K305" s="48"/>
      <c r="L305" s="48"/>
      <c r="M305" s="48"/>
      <c r="N305" s="48"/>
      <c r="O305" s="48"/>
      <c r="P305" s="2"/>
      <c r="Q305" s="2"/>
      <c r="R305" s="2"/>
      <c r="S305" s="2"/>
      <c r="T305" s="2"/>
      <c r="U305" s="2"/>
      <c r="V305" s="2"/>
      <c r="W305" s="2"/>
      <c r="X305" s="2"/>
      <c r="Y305" s="2"/>
      <c r="Z305" s="2"/>
    </row>
    <row r="306" spans="1:26" ht="15.75" customHeight="1">
      <c r="A306" s="47" t="s">
        <v>8</v>
      </c>
      <c r="B306" s="43" t="s">
        <v>211</v>
      </c>
      <c r="C306" s="201" t="e">
        <f>C277</f>
        <v>#DIV/0!</v>
      </c>
      <c r="D306" s="180"/>
      <c r="E306" s="48"/>
      <c r="F306" s="48"/>
      <c r="G306" s="48"/>
      <c r="H306" s="48"/>
      <c r="I306" s="48"/>
      <c r="J306" s="48"/>
      <c r="K306" s="48"/>
      <c r="L306" s="48"/>
      <c r="M306" s="48"/>
      <c r="N306" s="48"/>
      <c r="O306" s="48"/>
      <c r="P306" s="2"/>
      <c r="Q306" s="2"/>
      <c r="R306" s="2"/>
      <c r="S306" s="2"/>
      <c r="T306" s="2"/>
      <c r="U306" s="2"/>
      <c r="V306" s="2"/>
      <c r="W306" s="2"/>
      <c r="X306" s="2"/>
      <c r="Y306" s="2"/>
      <c r="Z306" s="2"/>
    </row>
    <row r="307" spans="1:26" ht="15.75" customHeight="1">
      <c r="A307" s="47" t="s">
        <v>11</v>
      </c>
      <c r="B307" s="43" t="s">
        <v>190</v>
      </c>
      <c r="C307" s="202">
        <f>C286</f>
        <v>0</v>
      </c>
      <c r="D307" s="180"/>
      <c r="E307" s="48"/>
      <c r="F307" s="48"/>
      <c r="G307" s="48"/>
      <c r="H307" s="48"/>
      <c r="I307" s="48"/>
      <c r="J307" s="48"/>
      <c r="K307" s="48"/>
      <c r="L307" s="48"/>
      <c r="M307" s="48"/>
      <c r="N307" s="48"/>
      <c r="O307" s="48"/>
      <c r="P307" s="2"/>
      <c r="Q307" s="2"/>
      <c r="R307" s="2"/>
      <c r="S307" s="2"/>
      <c r="T307" s="2"/>
      <c r="U307" s="2"/>
      <c r="V307" s="2"/>
      <c r="W307" s="2"/>
      <c r="X307" s="2"/>
      <c r="Y307" s="2"/>
      <c r="Z307" s="2"/>
    </row>
    <row r="308" spans="1:26" ht="15.75" customHeight="1">
      <c r="A308" s="47" t="s">
        <v>13</v>
      </c>
      <c r="B308" s="43" t="s">
        <v>212</v>
      </c>
      <c r="C308" s="203">
        <f>C295</f>
        <v>0</v>
      </c>
      <c r="D308" s="180"/>
      <c r="E308" s="48"/>
      <c r="F308" s="48"/>
      <c r="G308" s="48"/>
      <c r="H308" s="48"/>
      <c r="I308" s="48"/>
      <c r="J308" s="48"/>
      <c r="K308" s="48"/>
      <c r="L308" s="48"/>
      <c r="M308" s="48"/>
      <c r="N308" s="48"/>
      <c r="O308" s="48"/>
      <c r="P308" s="2"/>
      <c r="Q308" s="2"/>
      <c r="R308" s="2"/>
      <c r="S308" s="2"/>
      <c r="T308" s="2"/>
      <c r="U308" s="2"/>
      <c r="V308" s="2"/>
      <c r="W308" s="2"/>
      <c r="X308" s="2"/>
      <c r="Y308" s="2"/>
      <c r="Z308" s="2"/>
    </row>
    <row r="309" spans="1:26" ht="15.75" customHeight="1">
      <c r="A309" s="47" t="s">
        <v>16</v>
      </c>
      <c r="B309" s="43" t="s">
        <v>213</v>
      </c>
      <c r="C309" s="204">
        <f>D301</f>
        <v>0</v>
      </c>
      <c r="D309" s="180"/>
      <c r="E309" s="48"/>
      <c r="F309" s="48"/>
      <c r="G309" s="48"/>
      <c r="H309" s="48"/>
      <c r="I309" s="48"/>
      <c r="J309" s="48"/>
      <c r="K309" s="48"/>
      <c r="L309" s="48"/>
      <c r="M309" s="48"/>
      <c r="N309" s="48"/>
      <c r="O309" s="48"/>
      <c r="P309" s="2"/>
      <c r="Q309" s="2"/>
      <c r="R309" s="2"/>
      <c r="S309" s="2"/>
      <c r="T309" s="2"/>
      <c r="U309" s="2"/>
      <c r="V309" s="2"/>
      <c r="W309" s="2"/>
      <c r="X309" s="2"/>
      <c r="Y309" s="2"/>
      <c r="Z309" s="2"/>
    </row>
    <row r="310" spans="1:26" ht="15.75" customHeight="1">
      <c r="A310" s="189" t="s">
        <v>175</v>
      </c>
      <c r="B310" s="180"/>
      <c r="C310" s="203" t="e">
        <f>SUM(C306:D308)</f>
        <v>#DIV/0!</v>
      </c>
      <c r="D310" s="180"/>
      <c r="E310" s="48"/>
      <c r="F310" s="48"/>
      <c r="G310" s="48"/>
      <c r="H310" s="48"/>
      <c r="I310" s="48"/>
      <c r="J310" s="48"/>
      <c r="K310" s="48"/>
      <c r="L310" s="48"/>
      <c r="M310" s="48"/>
      <c r="N310" s="48"/>
      <c r="O310" s="48"/>
      <c r="P310" s="2"/>
      <c r="Q310" s="2"/>
      <c r="R310" s="2"/>
      <c r="S310" s="2"/>
      <c r="T310" s="2"/>
      <c r="U310" s="2"/>
      <c r="V310" s="2"/>
      <c r="W310" s="2"/>
      <c r="X310" s="2"/>
      <c r="Y310" s="2"/>
      <c r="Z310" s="2"/>
    </row>
    <row r="311" spans="1:26" ht="15.75" customHeight="1">
      <c r="A311" s="48"/>
      <c r="B311" s="48"/>
      <c r="C311" s="48"/>
      <c r="D311" s="48"/>
      <c r="E311" s="48"/>
      <c r="F311" s="48"/>
      <c r="G311" s="48"/>
      <c r="H311" s="48"/>
      <c r="I311" s="48"/>
      <c r="J311" s="48"/>
      <c r="K311" s="48"/>
      <c r="L311" s="48"/>
      <c r="M311" s="48"/>
      <c r="N311" s="48"/>
      <c r="O311" s="48"/>
      <c r="P311" s="2"/>
      <c r="Q311" s="2"/>
      <c r="R311" s="2"/>
      <c r="S311" s="2"/>
      <c r="T311" s="2"/>
      <c r="U311" s="2"/>
      <c r="V311" s="2"/>
      <c r="W311" s="2"/>
      <c r="X311" s="2"/>
      <c r="Y311" s="2"/>
      <c r="Z311" s="2"/>
    </row>
    <row r="312" spans="1:26" ht="15.75" customHeight="1">
      <c r="A312" s="48"/>
      <c r="B312" s="48"/>
      <c r="C312" s="48"/>
      <c r="D312" s="48"/>
      <c r="E312" s="48"/>
      <c r="F312" s="48"/>
      <c r="G312" s="48"/>
      <c r="H312" s="48"/>
      <c r="I312" s="48"/>
      <c r="J312" s="48"/>
      <c r="K312" s="48"/>
      <c r="L312" s="48"/>
      <c r="M312" s="48"/>
      <c r="N312" s="48"/>
      <c r="O312" s="48"/>
      <c r="P312" s="2"/>
      <c r="Q312" s="2"/>
      <c r="R312" s="2"/>
      <c r="S312" s="2"/>
      <c r="T312" s="2"/>
      <c r="U312" s="2"/>
      <c r="V312" s="2"/>
      <c r="W312" s="2"/>
      <c r="X312" s="2"/>
      <c r="Y312" s="2"/>
      <c r="Z312" s="2"/>
    </row>
    <row r="313" spans="1:26" ht="15.75" customHeight="1">
      <c r="A313" s="188" t="s">
        <v>618</v>
      </c>
      <c r="B313" s="185"/>
      <c r="C313" s="185"/>
      <c r="D313" s="180"/>
      <c r="E313" s="48"/>
      <c r="F313" s="48"/>
      <c r="G313" s="48"/>
      <c r="H313" s="48"/>
      <c r="I313" s="48"/>
      <c r="J313" s="48"/>
      <c r="K313" s="48"/>
      <c r="L313" s="48"/>
      <c r="M313" s="48"/>
      <c r="N313" s="48"/>
      <c r="O313" s="48"/>
      <c r="P313" s="2"/>
      <c r="Q313" s="2"/>
      <c r="R313" s="2"/>
      <c r="S313" s="2"/>
      <c r="T313" s="2"/>
      <c r="U313" s="2"/>
      <c r="V313" s="2"/>
      <c r="W313" s="2"/>
      <c r="X313" s="2"/>
      <c r="Y313" s="2"/>
      <c r="Z313" s="2"/>
    </row>
    <row r="314" spans="1:26" ht="15.75" customHeight="1">
      <c r="A314" s="16" t="s">
        <v>78</v>
      </c>
      <c r="B314" s="16" t="s">
        <v>619</v>
      </c>
      <c r="C314" s="16" t="s">
        <v>170</v>
      </c>
      <c r="D314" s="16" t="s">
        <v>49</v>
      </c>
      <c r="E314" s="48"/>
      <c r="F314" s="40"/>
      <c r="G314" s="48"/>
      <c r="H314" s="48"/>
      <c r="I314" s="48"/>
      <c r="J314" s="48"/>
      <c r="K314" s="48"/>
      <c r="L314" s="48"/>
      <c r="M314" s="48"/>
      <c r="N314" s="48"/>
      <c r="O314" s="48"/>
      <c r="P314" s="2"/>
      <c r="Q314" s="2"/>
      <c r="R314" s="2"/>
      <c r="S314" s="2"/>
      <c r="T314" s="2"/>
      <c r="U314" s="2"/>
      <c r="V314" s="2"/>
      <c r="W314" s="2"/>
      <c r="X314" s="2"/>
      <c r="Y314" s="2"/>
      <c r="Z314" s="2"/>
    </row>
    <row r="315" spans="1:26" ht="15.75" customHeight="1">
      <c r="A315" s="73" t="s">
        <v>8</v>
      </c>
      <c r="B315" s="141" t="s">
        <v>214</v>
      </c>
      <c r="C315" s="173">
        <v>0</v>
      </c>
      <c r="D315" s="142" t="e">
        <f>(C332+C333)*C315</f>
        <v>#DIV/0!</v>
      </c>
      <c r="E315" s="48"/>
      <c r="F315" s="48"/>
      <c r="G315" s="48"/>
      <c r="H315" s="48"/>
      <c r="I315" s="48"/>
      <c r="J315" s="48"/>
      <c r="K315" s="48"/>
      <c r="L315" s="48"/>
      <c r="M315" s="48"/>
      <c r="N315" s="48"/>
      <c r="O315" s="48"/>
      <c r="P315" s="2"/>
      <c r="Q315" s="2"/>
      <c r="R315" s="2"/>
      <c r="S315" s="2"/>
      <c r="T315" s="2"/>
      <c r="U315" s="2"/>
      <c r="V315" s="2"/>
      <c r="W315" s="2"/>
      <c r="X315" s="2"/>
      <c r="Y315" s="2"/>
      <c r="Z315" s="2"/>
    </row>
    <row r="316" spans="1:26" ht="15.75" customHeight="1">
      <c r="A316" s="73" t="s">
        <v>11</v>
      </c>
      <c r="B316" s="143" t="s">
        <v>663</v>
      </c>
      <c r="C316" s="144"/>
      <c r="D316" s="142" t="e">
        <f>D317+D320+D321+D323</f>
        <v>#DIV/0!</v>
      </c>
      <c r="E316" s="48"/>
      <c r="F316" s="48"/>
      <c r="G316" s="48"/>
      <c r="H316" s="48"/>
      <c r="I316" s="48"/>
      <c r="J316" s="48"/>
      <c r="K316" s="48"/>
      <c r="L316" s="48"/>
      <c r="M316" s="48"/>
      <c r="N316" s="48"/>
      <c r="O316" s="48"/>
      <c r="P316" s="2"/>
      <c r="Q316" s="2"/>
      <c r="R316" s="2"/>
      <c r="S316" s="2"/>
      <c r="T316" s="2"/>
      <c r="U316" s="2"/>
      <c r="V316" s="2"/>
      <c r="W316" s="2"/>
      <c r="X316" s="2"/>
      <c r="Y316" s="2"/>
      <c r="Z316" s="2"/>
    </row>
    <row r="317" spans="1:26" ht="15.75" customHeight="1">
      <c r="A317" s="7" t="s">
        <v>215</v>
      </c>
      <c r="B317" s="74" t="s">
        <v>216</v>
      </c>
      <c r="C317" s="75">
        <f>C319+C318</f>
        <v>0.08</v>
      </c>
      <c r="D317" s="76" t="e">
        <f>D318+D319</f>
        <v>#DIV/0!</v>
      </c>
      <c r="E317" s="48"/>
      <c r="F317" s="48"/>
      <c r="G317" s="48"/>
      <c r="H317" s="48"/>
      <c r="I317" s="48"/>
      <c r="J317" s="48"/>
      <c r="K317" s="48"/>
      <c r="L317" s="48"/>
      <c r="M317" s="48"/>
      <c r="N317" s="48"/>
      <c r="O317" s="48"/>
      <c r="P317" s="2"/>
      <c r="Q317" s="2"/>
      <c r="R317" s="2"/>
      <c r="S317" s="2"/>
      <c r="T317" s="2"/>
      <c r="U317" s="2"/>
      <c r="V317" s="2"/>
      <c r="W317" s="2"/>
      <c r="X317" s="2"/>
      <c r="Y317" s="2"/>
      <c r="Z317" s="2"/>
    </row>
    <row r="318" spans="1:26" ht="15.75" customHeight="1">
      <c r="A318" s="47" t="s">
        <v>217</v>
      </c>
      <c r="B318" s="43" t="s">
        <v>218</v>
      </c>
      <c r="C318" s="174">
        <v>0.03</v>
      </c>
      <c r="D318" s="29" t="e">
        <f>(C332+C333)*C318</f>
        <v>#DIV/0!</v>
      </c>
      <c r="E318" s="48"/>
      <c r="F318" s="48"/>
      <c r="G318" s="48"/>
      <c r="H318" s="48"/>
      <c r="I318" s="48"/>
      <c r="J318" s="48"/>
      <c r="K318" s="48"/>
      <c r="L318" s="48"/>
      <c r="M318" s="48"/>
      <c r="N318" s="48"/>
      <c r="O318" s="48"/>
      <c r="P318" s="2"/>
      <c r="Q318" s="2"/>
      <c r="R318" s="2"/>
      <c r="S318" s="2"/>
      <c r="T318" s="2"/>
      <c r="U318" s="2"/>
      <c r="V318" s="2"/>
      <c r="W318" s="2"/>
      <c r="X318" s="2"/>
      <c r="Y318" s="2"/>
      <c r="Z318" s="2"/>
    </row>
    <row r="319" spans="1:26" ht="15.75" customHeight="1">
      <c r="A319" s="47" t="s">
        <v>219</v>
      </c>
      <c r="B319" s="43" t="s">
        <v>220</v>
      </c>
      <c r="C319" s="174">
        <v>0.05</v>
      </c>
      <c r="D319" s="29" t="e">
        <f>(C332+C333)*C319</f>
        <v>#DIV/0!</v>
      </c>
      <c r="E319" s="48"/>
      <c r="F319" s="48"/>
      <c r="G319" s="48"/>
      <c r="H319" s="48"/>
      <c r="I319" s="48"/>
      <c r="J319" s="48"/>
      <c r="K319" s="48"/>
      <c r="L319" s="48"/>
      <c r="M319" s="48"/>
      <c r="N319" s="48"/>
      <c r="O319" s="48"/>
      <c r="P319" s="2"/>
      <c r="Q319" s="2"/>
      <c r="R319" s="2"/>
      <c r="S319" s="2"/>
      <c r="T319" s="2"/>
      <c r="U319" s="2"/>
      <c r="V319" s="2"/>
      <c r="W319" s="2"/>
      <c r="X319" s="2"/>
      <c r="Y319" s="2"/>
      <c r="Z319" s="2"/>
    </row>
    <row r="320" spans="1:26" ht="15.75" customHeight="1">
      <c r="A320" s="7" t="s">
        <v>221</v>
      </c>
      <c r="B320" s="74" t="s">
        <v>222</v>
      </c>
      <c r="C320" s="75">
        <v>0</v>
      </c>
      <c r="D320" s="76">
        <v>0</v>
      </c>
      <c r="E320" s="48"/>
      <c r="F320" s="48"/>
      <c r="G320" s="48"/>
      <c r="H320" s="48"/>
      <c r="I320" s="48"/>
      <c r="J320" s="48"/>
      <c r="K320" s="48"/>
      <c r="L320" s="48"/>
      <c r="M320" s="48"/>
      <c r="N320" s="48"/>
      <c r="O320" s="48"/>
      <c r="P320" s="2"/>
      <c r="Q320" s="2"/>
      <c r="R320" s="2"/>
      <c r="S320" s="2"/>
      <c r="T320" s="2"/>
      <c r="U320" s="2"/>
      <c r="V320" s="2"/>
      <c r="W320" s="2"/>
      <c r="X320" s="2"/>
      <c r="Y320" s="2"/>
      <c r="Z320" s="2"/>
    </row>
    <row r="321" spans="1:26" ht="15.75" customHeight="1">
      <c r="A321" s="7" t="s">
        <v>223</v>
      </c>
      <c r="B321" s="74" t="s">
        <v>224</v>
      </c>
      <c r="C321" s="75">
        <f t="shared" ref="C321:D321" si="8">C322</f>
        <v>0.03</v>
      </c>
      <c r="D321" s="76" t="e">
        <f t="shared" si="8"/>
        <v>#DIV/0!</v>
      </c>
      <c r="E321" s="48"/>
      <c r="F321" s="48"/>
      <c r="G321" s="48"/>
      <c r="H321" s="48"/>
      <c r="I321" s="48"/>
      <c r="J321" s="48"/>
      <c r="K321" s="48"/>
      <c r="L321" s="48"/>
      <c r="M321" s="48"/>
      <c r="N321" s="48"/>
      <c r="O321" s="48"/>
      <c r="P321" s="2"/>
      <c r="Q321" s="2"/>
      <c r="R321" s="2"/>
      <c r="S321" s="2"/>
      <c r="T321" s="2"/>
      <c r="U321" s="2"/>
      <c r="V321" s="2"/>
      <c r="W321" s="2"/>
      <c r="X321" s="2"/>
      <c r="Y321" s="2"/>
      <c r="Z321" s="2"/>
    </row>
    <row r="322" spans="1:26" ht="15.75" customHeight="1">
      <c r="A322" s="47" t="s">
        <v>225</v>
      </c>
      <c r="B322" s="43" t="s">
        <v>226</v>
      </c>
      <c r="C322" s="174">
        <v>0.03</v>
      </c>
      <c r="D322" s="29" t="e">
        <f>(C333+C332)*C322</f>
        <v>#DIV/0!</v>
      </c>
      <c r="E322" s="48"/>
      <c r="F322" s="48"/>
      <c r="G322" s="48"/>
      <c r="H322" s="48"/>
      <c r="I322" s="48"/>
      <c r="J322" s="48"/>
      <c r="K322" s="48"/>
      <c r="L322" s="48"/>
      <c r="M322" s="48"/>
      <c r="N322" s="48"/>
      <c r="O322" s="48"/>
      <c r="P322" s="2"/>
      <c r="Q322" s="2"/>
      <c r="R322" s="2"/>
      <c r="S322" s="2"/>
      <c r="T322" s="2"/>
      <c r="U322" s="2"/>
      <c r="V322" s="2"/>
      <c r="W322" s="2"/>
      <c r="X322" s="2"/>
      <c r="Y322" s="2"/>
      <c r="Z322" s="2"/>
    </row>
    <row r="323" spans="1:26" ht="15.75" customHeight="1">
      <c r="A323" s="7"/>
      <c r="B323" s="130"/>
      <c r="C323" s="131"/>
      <c r="D323" s="145" t="e">
        <f>SUM(D326:D327)</f>
        <v>#DIV/0!</v>
      </c>
      <c r="E323" s="48"/>
      <c r="F323" s="48"/>
      <c r="G323" s="48"/>
      <c r="H323" s="48"/>
      <c r="I323" s="48"/>
      <c r="J323" s="48"/>
      <c r="K323" s="48"/>
      <c r="L323" s="48"/>
      <c r="M323" s="48"/>
      <c r="N323" s="48"/>
      <c r="O323" s="48"/>
      <c r="P323" s="2"/>
      <c r="Q323" s="2"/>
      <c r="R323" s="2"/>
      <c r="S323" s="2"/>
      <c r="T323" s="2"/>
      <c r="U323" s="2"/>
      <c r="V323" s="2"/>
      <c r="W323" s="2"/>
      <c r="X323" s="2"/>
      <c r="Y323" s="2"/>
      <c r="Z323" s="2"/>
    </row>
    <row r="324" spans="1:26" ht="15.75" customHeight="1">
      <c r="A324" s="146"/>
      <c r="B324" s="97" t="s">
        <v>610</v>
      </c>
      <c r="C324" s="175">
        <v>0.05</v>
      </c>
      <c r="D324" s="147" t="e">
        <f>(C332+C333)*C324</f>
        <v>#DIV/0!</v>
      </c>
      <c r="E324" s="48"/>
      <c r="F324" s="48"/>
      <c r="G324" s="48"/>
      <c r="H324" s="48"/>
      <c r="I324" s="48"/>
      <c r="J324" s="48"/>
      <c r="K324" s="48"/>
      <c r="L324" s="48"/>
      <c r="M324" s="48"/>
      <c r="N324" s="48"/>
      <c r="O324" s="48"/>
      <c r="P324" s="2"/>
      <c r="Q324" s="2"/>
      <c r="R324" s="2"/>
      <c r="S324" s="2"/>
      <c r="T324" s="2"/>
      <c r="U324" s="2"/>
      <c r="V324" s="2"/>
      <c r="W324" s="2"/>
      <c r="X324" s="2"/>
      <c r="Y324" s="2"/>
      <c r="Z324" s="2"/>
    </row>
    <row r="325" spans="1:26" ht="15.75" customHeight="1">
      <c r="A325" s="146"/>
      <c r="B325" s="96" t="s">
        <v>611</v>
      </c>
      <c r="C325" s="175">
        <v>1.3299999999999999E-2</v>
      </c>
      <c r="D325" s="147" t="e">
        <f>(C332+C333)*C325</f>
        <v>#DIV/0!</v>
      </c>
      <c r="E325" s="48"/>
      <c r="F325" s="48"/>
      <c r="G325" s="48"/>
      <c r="H325" s="48"/>
      <c r="I325" s="48"/>
      <c r="J325" s="48"/>
      <c r="K325" s="48"/>
      <c r="L325" s="48"/>
      <c r="M325" s="48"/>
      <c r="N325" s="48"/>
      <c r="O325" s="48"/>
      <c r="P325" s="2"/>
      <c r="Q325" s="2"/>
      <c r="R325" s="2"/>
      <c r="S325" s="2"/>
      <c r="T325" s="2"/>
      <c r="U325" s="2"/>
      <c r="V325" s="2"/>
      <c r="W325" s="2"/>
      <c r="X325" s="2"/>
      <c r="Y325" s="2"/>
      <c r="Z325" s="2"/>
    </row>
    <row r="326" spans="1:26" ht="15.75" customHeight="1">
      <c r="A326" s="205" t="s">
        <v>620</v>
      </c>
      <c r="B326" s="132" t="s">
        <v>621</v>
      </c>
      <c r="C326" s="133" t="s">
        <v>622</v>
      </c>
      <c r="D326" s="148" t="s">
        <v>623</v>
      </c>
      <c r="E326" s="48"/>
      <c r="F326" s="48"/>
      <c r="G326" s="48"/>
      <c r="H326" s="48"/>
      <c r="I326" s="48"/>
      <c r="J326" s="48"/>
      <c r="K326" s="48"/>
      <c r="L326" s="48"/>
      <c r="M326" s="48"/>
      <c r="N326" s="48"/>
      <c r="O326" s="48"/>
      <c r="P326" s="2"/>
      <c r="Q326" s="2"/>
      <c r="R326" s="2"/>
      <c r="S326" s="2"/>
      <c r="T326" s="2"/>
      <c r="U326" s="2"/>
      <c r="V326" s="2"/>
      <c r="W326" s="2"/>
      <c r="X326" s="2"/>
      <c r="Y326" s="2"/>
      <c r="Z326" s="2"/>
    </row>
    <row r="327" spans="1:26" ht="15.75" customHeight="1">
      <c r="A327" s="206"/>
      <c r="B327" s="134" t="e">
        <f>C332+C333</f>
        <v>#DIV/0!</v>
      </c>
      <c r="C327" s="176">
        <f>C257</f>
        <v>0.19470000000000001</v>
      </c>
      <c r="D327" s="127" t="e">
        <f>B327*C327/1</f>
        <v>#DIV/0!</v>
      </c>
      <c r="E327" s="48"/>
      <c r="F327" s="48"/>
      <c r="G327" s="48"/>
      <c r="H327" s="48"/>
      <c r="I327" s="48"/>
      <c r="J327" s="48"/>
      <c r="K327" s="48"/>
      <c r="L327" s="48"/>
      <c r="M327" s="48"/>
      <c r="N327" s="48"/>
      <c r="O327" s="48"/>
      <c r="P327" s="2"/>
      <c r="Q327" s="2"/>
      <c r="R327" s="2"/>
      <c r="S327" s="2"/>
      <c r="T327" s="2"/>
      <c r="U327" s="2"/>
      <c r="V327" s="2"/>
      <c r="W327" s="2"/>
      <c r="X327" s="2"/>
      <c r="Y327" s="2"/>
      <c r="Z327" s="2"/>
    </row>
    <row r="328" spans="1:26" ht="18" customHeight="1">
      <c r="A328" s="179" t="s">
        <v>89</v>
      </c>
      <c r="B328" s="183"/>
      <c r="C328" s="180"/>
      <c r="D328" s="24" t="e">
        <f>D327</f>
        <v>#DIV/0!</v>
      </c>
      <c r="E328" s="48"/>
      <c r="F328" s="48"/>
      <c r="G328" s="48"/>
      <c r="H328" s="48"/>
      <c r="I328" s="48"/>
      <c r="J328" s="48"/>
      <c r="K328" s="48"/>
      <c r="L328" s="48"/>
      <c r="M328" s="48"/>
      <c r="N328" s="48"/>
      <c r="O328" s="48"/>
      <c r="P328" s="2"/>
      <c r="Q328" s="2"/>
      <c r="R328" s="2"/>
      <c r="S328" s="2"/>
      <c r="T328" s="2"/>
      <c r="U328" s="2"/>
      <c r="V328" s="2"/>
      <c r="W328" s="2"/>
      <c r="X328" s="2"/>
      <c r="Y328" s="2"/>
      <c r="Z328" s="2"/>
    </row>
    <row r="329" spans="1:26" ht="15.75" customHeight="1">
      <c r="A329" s="48"/>
      <c r="B329" s="48"/>
      <c r="C329" s="48"/>
      <c r="D329" s="48"/>
      <c r="E329" s="48"/>
      <c r="F329" s="48"/>
      <c r="G329" s="48"/>
      <c r="H329" s="48"/>
      <c r="I329" s="48"/>
      <c r="J329" s="48"/>
      <c r="K329" s="48"/>
      <c r="L329" s="48"/>
      <c r="M329" s="48"/>
      <c r="N329" s="48"/>
      <c r="O329" s="48"/>
      <c r="P329" s="2"/>
      <c r="Q329" s="2"/>
      <c r="R329" s="2"/>
      <c r="S329" s="2"/>
      <c r="T329" s="2"/>
      <c r="U329" s="2"/>
      <c r="V329" s="2"/>
      <c r="W329" s="2"/>
      <c r="X329" s="2"/>
      <c r="Y329" s="2"/>
      <c r="Z329" s="2"/>
    </row>
    <row r="330" spans="1:26" ht="15.75" customHeight="1">
      <c r="A330" s="48"/>
      <c r="B330" s="48"/>
      <c r="C330" s="48"/>
      <c r="D330" s="48"/>
      <c r="E330" s="48"/>
      <c r="F330" s="48"/>
      <c r="G330" s="48"/>
      <c r="H330" s="48"/>
      <c r="I330" s="48"/>
      <c r="J330" s="48"/>
      <c r="K330" s="48"/>
      <c r="L330" s="48"/>
      <c r="M330" s="48"/>
      <c r="N330" s="48"/>
      <c r="O330" s="48"/>
      <c r="P330" s="2"/>
      <c r="Q330" s="2"/>
      <c r="R330" s="2"/>
      <c r="S330" s="2"/>
      <c r="T330" s="2"/>
      <c r="U330" s="2"/>
      <c r="V330" s="2"/>
      <c r="W330" s="2"/>
      <c r="X330" s="2"/>
      <c r="Y330" s="2"/>
      <c r="Z330" s="2"/>
    </row>
    <row r="331" spans="1:26" ht="15.75" customHeight="1">
      <c r="A331" s="194" t="s">
        <v>227</v>
      </c>
      <c r="B331" s="183"/>
      <c r="C331" s="180"/>
      <c r="D331" s="48"/>
      <c r="E331" s="48"/>
      <c r="F331" s="48"/>
      <c r="G331" s="48"/>
      <c r="H331" s="48"/>
      <c r="I331" s="48"/>
      <c r="J331" s="48"/>
      <c r="K331" s="48"/>
      <c r="L331" s="48"/>
      <c r="M331" s="48"/>
      <c r="N331" s="48"/>
      <c r="O331" s="48"/>
      <c r="P331" s="2"/>
      <c r="Q331" s="2"/>
      <c r="R331" s="2"/>
      <c r="S331" s="2"/>
      <c r="T331" s="2"/>
      <c r="U331" s="2"/>
      <c r="V331" s="2"/>
      <c r="W331" s="2"/>
      <c r="X331" s="2"/>
      <c r="Y331" s="2"/>
      <c r="Z331" s="2"/>
    </row>
    <row r="332" spans="1:26" ht="15.75" customHeight="1">
      <c r="A332" s="77" t="s">
        <v>8</v>
      </c>
      <c r="B332" s="78" t="s">
        <v>228</v>
      </c>
      <c r="C332" s="79">
        <f>C266</f>
        <v>0</v>
      </c>
      <c r="D332" s="48"/>
      <c r="E332" s="48"/>
      <c r="F332" s="48"/>
      <c r="G332" s="48"/>
      <c r="H332" s="48"/>
      <c r="I332" s="48"/>
      <c r="J332" s="48"/>
      <c r="K332" s="48"/>
      <c r="L332" s="48"/>
      <c r="M332" s="48"/>
      <c r="N332" s="48"/>
      <c r="O332" s="48"/>
      <c r="P332" s="2"/>
      <c r="Q332" s="2"/>
      <c r="R332" s="2"/>
      <c r="S332" s="2"/>
      <c r="T332" s="2"/>
      <c r="U332" s="2"/>
      <c r="V332" s="2"/>
      <c r="W332" s="2"/>
      <c r="X332" s="2"/>
      <c r="Y332" s="2"/>
      <c r="Z332" s="2"/>
    </row>
    <row r="333" spans="1:26" ht="15.75" customHeight="1">
      <c r="A333" s="77" t="s">
        <v>11</v>
      </c>
      <c r="B333" s="78" t="s">
        <v>229</v>
      </c>
      <c r="C333" s="79" t="e">
        <f>C310</f>
        <v>#DIV/0!</v>
      </c>
      <c r="D333" s="48"/>
      <c r="E333" s="48"/>
      <c r="F333" s="48"/>
      <c r="G333" s="48"/>
      <c r="H333" s="48"/>
      <c r="I333" s="48"/>
      <c r="J333" s="48"/>
      <c r="K333" s="48"/>
      <c r="L333" s="48"/>
      <c r="M333" s="48"/>
      <c r="N333" s="48"/>
      <c r="O333" s="48"/>
      <c r="P333" s="2"/>
      <c r="Q333" s="2"/>
      <c r="R333" s="2"/>
      <c r="S333" s="2"/>
      <c r="T333" s="2"/>
      <c r="U333" s="2"/>
      <c r="V333" s="2"/>
      <c r="W333" s="2"/>
      <c r="X333" s="2"/>
      <c r="Y333" s="2"/>
      <c r="Z333" s="2"/>
    </row>
    <row r="334" spans="1:26" ht="15.75" customHeight="1">
      <c r="A334" s="77" t="s">
        <v>13</v>
      </c>
      <c r="B334" s="78" t="s">
        <v>230</v>
      </c>
      <c r="C334" s="79" t="e">
        <f>D328</f>
        <v>#DIV/0!</v>
      </c>
      <c r="D334" s="48"/>
      <c r="E334" s="48"/>
      <c r="F334" s="48"/>
      <c r="G334" s="48"/>
      <c r="H334" s="48"/>
      <c r="I334" s="48"/>
      <c r="J334" s="48"/>
      <c r="K334" s="48"/>
      <c r="L334" s="48"/>
      <c r="M334" s="48"/>
      <c r="N334" s="48"/>
      <c r="O334" s="48"/>
      <c r="P334" s="2"/>
      <c r="Q334" s="2"/>
      <c r="R334" s="2"/>
      <c r="S334" s="2"/>
      <c r="T334" s="2"/>
      <c r="U334" s="2"/>
      <c r="V334" s="2"/>
      <c r="W334" s="2"/>
      <c r="X334" s="2"/>
      <c r="Y334" s="2"/>
      <c r="Z334" s="2"/>
    </row>
    <row r="335" spans="1:26" ht="15.75" customHeight="1">
      <c r="A335" s="77" t="s">
        <v>16</v>
      </c>
      <c r="B335" s="78" t="s">
        <v>231</v>
      </c>
      <c r="C335" s="79" t="e">
        <f>C332+C333+C334</f>
        <v>#DIV/0!</v>
      </c>
      <c r="D335" s="48"/>
      <c r="E335" s="48"/>
      <c r="F335" s="48"/>
      <c r="G335" s="48"/>
      <c r="H335" s="48"/>
      <c r="I335" s="48"/>
      <c r="J335" s="48"/>
      <c r="K335" s="48"/>
      <c r="L335" s="48"/>
      <c r="M335" s="48"/>
      <c r="N335" s="48"/>
      <c r="O335" s="48"/>
      <c r="P335" s="2"/>
      <c r="Q335" s="2"/>
      <c r="R335" s="2"/>
      <c r="S335" s="2"/>
      <c r="T335" s="2"/>
      <c r="U335" s="2"/>
      <c r="V335" s="2"/>
      <c r="W335" s="2"/>
      <c r="X335" s="2"/>
      <c r="Y335" s="2"/>
      <c r="Z335" s="2"/>
    </row>
    <row r="336" spans="1:26" ht="15.75" customHeight="1">
      <c r="A336" s="77" t="s">
        <v>54</v>
      </c>
      <c r="B336" s="78" t="s">
        <v>232</v>
      </c>
      <c r="C336" s="80">
        <f>E26</f>
        <v>11126</v>
      </c>
      <c r="D336" s="48"/>
      <c r="E336" s="48"/>
      <c r="F336" s="48"/>
      <c r="G336" s="48"/>
      <c r="H336" s="48"/>
      <c r="I336" s="48"/>
      <c r="J336" s="48"/>
      <c r="K336" s="48"/>
      <c r="L336" s="48"/>
      <c r="M336" s="48"/>
      <c r="N336" s="48"/>
      <c r="O336" s="48"/>
      <c r="P336" s="2"/>
      <c r="Q336" s="2"/>
      <c r="R336" s="2"/>
      <c r="S336" s="2"/>
      <c r="T336" s="2"/>
      <c r="U336" s="2"/>
      <c r="V336" s="2"/>
      <c r="W336" s="2"/>
      <c r="X336" s="2"/>
      <c r="Y336" s="2"/>
      <c r="Z336" s="2"/>
    </row>
    <row r="337" spans="1:26" ht="15.75" customHeight="1">
      <c r="A337" s="77" t="s">
        <v>56</v>
      </c>
      <c r="B337" s="78" t="s">
        <v>233</v>
      </c>
      <c r="C337" s="81" t="e">
        <f>C335/C336</f>
        <v>#DIV/0!</v>
      </c>
      <c r="D337" s="48"/>
      <c r="E337" s="48"/>
      <c r="F337" s="48"/>
      <c r="G337" s="48"/>
      <c r="H337" s="48"/>
      <c r="I337" s="48"/>
      <c r="J337" s="48"/>
      <c r="K337" s="48"/>
      <c r="L337" s="48"/>
      <c r="M337" s="48"/>
      <c r="N337" s="48"/>
      <c r="O337" s="48"/>
      <c r="P337" s="2"/>
      <c r="Q337" s="2"/>
      <c r="R337" s="2"/>
      <c r="S337" s="2"/>
      <c r="T337" s="2"/>
      <c r="U337" s="2"/>
      <c r="V337" s="2"/>
      <c r="W337" s="2"/>
      <c r="X337" s="2"/>
      <c r="Y337" s="2"/>
      <c r="Z337" s="2"/>
    </row>
    <row r="338" spans="1:26" ht="15.75" customHeight="1">
      <c r="A338" s="48"/>
      <c r="B338" s="48"/>
      <c r="C338" s="48"/>
      <c r="D338" s="48"/>
      <c r="E338" s="48"/>
      <c r="F338" s="48"/>
      <c r="G338" s="48"/>
      <c r="H338" s="48"/>
      <c r="I338" s="48"/>
      <c r="J338" s="48"/>
      <c r="K338" s="48"/>
      <c r="L338" s="48"/>
      <c r="M338" s="48"/>
      <c r="N338" s="48"/>
      <c r="O338" s="48"/>
      <c r="P338" s="2"/>
      <c r="Q338" s="2"/>
      <c r="R338" s="2"/>
      <c r="S338" s="2"/>
      <c r="T338" s="2"/>
      <c r="U338" s="2"/>
      <c r="V338" s="2"/>
      <c r="W338" s="2"/>
      <c r="X338" s="2"/>
      <c r="Y338" s="2"/>
      <c r="Z338" s="2"/>
    </row>
    <row r="339" spans="1:26" ht="15.75" customHeight="1">
      <c r="A339" s="82" t="s">
        <v>234</v>
      </c>
      <c r="B339" s="83"/>
      <c r="C339" s="72"/>
      <c r="D339" s="72"/>
      <c r="E339" s="72"/>
      <c r="F339" s="72"/>
      <c r="G339" s="72"/>
      <c r="H339" s="72"/>
      <c r="I339" s="72"/>
      <c r="J339" s="48"/>
      <c r="K339" s="48"/>
      <c r="L339" s="48"/>
      <c r="M339" s="48"/>
      <c r="N339" s="48"/>
      <c r="O339" s="48"/>
      <c r="P339" s="2"/>
      <c r="Q339" s="2"/>
      <c r="R339" s="2"/>
      <c r="S339" s="2"/>
      <c r="T339" s="2"/>
      <c r="U339" s="2"/>
      <c r="V339" s="2"/>
      <c r="W339" s="2"/>
      <c r="X339" s="2"/>
      <c r="Y339" s="2"/>
      <c r="Z339" s="2"/>
    </row>
    <row r="340" spans="1:26" ht="15.75" customHeight="1">
      <c r="A340" s="84"/>
      <c r="B340" s="84"/>
      <c r="C340" s="72"/>
      <c r="D340" s="72"/>
      <c r="E340" s="48"/>
      <c r="F340" s="48"/>
      <c r="G340" s="48"/>
      <c r="H340" s="48"/>
      <c r="I340" s="48"/>
      <c r="J340" s="48"/>
      <c r="K340" s="48"/>
      <c r="L340" s="48"/>
      <c r="M340" s="48"/>
      <c r="N340" s="48"/>
      <c r="O340" s="48"/>
      <c r="P340" s="2"/>
      <c r="Q340" s="2"/>
      <c r="R340" s="2"/>
      <c r="S340" s="2"/>
      <c r="T340" s="2"/>
      <c r="U340" s="2"/>
      <c r="V340" s="2"/>
      <c r="W340" s="2"/>
      <c r="X340" s="2"/>
      <c r="Y340" s="2"/>
      <c r="Z340" s="2"/>
    </row>
    <row r="341" spans="1:26" ht="15.75" customHeight="1">
      <c r="A341" s="72"/>
      <c r="B341" s="72"/>
      <c r="C341" s="72"/>
      <c r="D341" s="72"/>
      <c r="E341" s="72"/>
      <c r="F341" s="48"/>
      <c r="G341" s="48"/>
      <c r="H341" s="48"/>
      <c r="I341" s="48"/>
      <c r="J341" s="48"/>
      <c r="K341" s="48"/>
      <c r="L341" s="48"/>
      <c r="M341" s="48"/>
      <c r="N341" s="48"/>
      <c r="O341" s="48"/>
      <c r="P341" s="2"/>
      <c r="Q341" s="2"/>
      <c r="R341" s="2"/>
      <c r="S341" s="2"/>
      <c r="T341" s="2"/>
      <c r="U341" s="2"/>
      <c r="V341" s="2"/>
      <c r="W341" s="2"/>
      <c r="X341" s="2"/>
      <c r="Y341" s="2"/>
      <c r="Z341" s="2"/>
    </row>
    <row r="342" spans="1:26" ht="15.75" customHeight="1">
      <c r="A342" s="199" t="s">
        <v>235</v>
      </c>
      <c r="B342" s="200"/>
      <c r="C342" s="72"/>
      <c r="D342" s="72"/>
      <c r="E342" s="72"/>
      <c r="F342" s="48"/>
      <c r="G342" s="48"/>
      <c r="H342" s="48"/>
      <c r="I342" s="48"/>
      <c r="J342" s="48"/>
      <c r="K342" s="48"/>
      <c r="L342" s="48"/>
      <c r="M342" s="48"/>
      <c r="N342" s="48"/>
      <c r="O342" s="48"/>
      <c r="P342" s="2"/>
      <c r="Q342" s="2"/>
      <c r="R342" s="2"/>
      <c r="S342" s="2"/>
      <c r="T342" s="2"/>
      <c r="U342" s="2"/>
      <c r="V342" s="2"/>
      <c r="W342" s="2"/>
      <c r="X342" s="2"/>
      <c r="Y342" s="2"/>
      <c r="Z342" s="2"/>
    </row>
    <row r="343" spans="1:26" ht="15.75" customHeight="1">
      <c r="A343" s="48"/>
      <c r="B343" s="48"/>
      <c r="C343" s="48"/>
      <c r="D343" s="48"/>
      <c r="E343" s="48"/>
      <c r="F343" s="48"/>
      <c r="G343" s="48"/>
      <c r="H343" s="48"/>
      <c r="I343" s="48"/>
      <c r="J343" s="48"/>
      <c r="K343" s="48"/>
      <c r="L343" s="48"/>
      <c r="M343" s="48"/>
      <c r="N343" s="48"/>
      <c r="O343" s="48"/>
      <c r="P343" s="2"/>
      <c r="Q343" s="2"/>
      <c r="R343" s="2"/>
      <c r="S343" s="2"/>
      <c r="T343" s="2"/>
      <c r="U343" s="2"/>
      <c r="V343" s="2"/>
      <c r="W343" s="2"/>
      <c r="X343" s="2"/>
      <c r="Y343" s="2"/>
      <c r="Z343" s="2"/>
    </row>
    <row r="344" spans="1:26" ht="15.75" customHeight="1">
      <c r="A344" s="199" t="s">
        <v>235</v>
      </c>
      <c r="B344" s="200"/>
      <c r="C344" s="72"/>
      <c r="D344" s="72"/>
      <c r="E344" s="72"/>
      <c r="F344" s="48"/>
      <c r="G344" s="48"/>
      <c r="H344" s="48"/>
      <c r="I344" s="48"/>
      <c r="J344" s="48"/>
      <c r="K344" s="48"/>
      <c r="L344" s="48"/>
      <c r="M344" s="48"/>
      <c r="N344" s="48"/>
      <c r="O344" s="48"/>
      <c r="P344" s="2"/>
      <c r="Q344" s="2"/>
      <c r="R344" s="2"/>
      <c r="S344" s="2"/>
      <c r="T344" s="2"/>
      <c r="U344" s="2"/>
      <c r="V344" s="2"/>
      <c r="W344" s="2"/>
      <c r="X344" s="2"/>
      <c r="Y344" s="2"/>
      <c r="Z344" s="2"/>
    </row>
    <row r="345" spans="1:26" ht="15.75" customHeight="1">
      <c r="A345" s="48"/>
      <c r="B345" s="48"/>
      <c r="C345" s="48"/>
      <c r="D345" s="48"/>
      <c r="E345" s="48"/>
      <c r="F345" s="48"/>
      <c r="G345" s="48"/>
      <c r="H345" s="48"/>
      <c r="I345" s="48"/>
      <c r="J345" s="48"/>
      <c r="K345" s="48"/>
      <c r="L345" s="48"/>
      <c r="M345" s="48"/>
      <c r="N345" s="48"/>
      <c r="O345" s="48"/>
      <c r="P345" s="2"/>
      <c r="Q345" s="2"/>
      <c r="R345" s="2"/>
      <c r="S345" s="2"/>
      <c r="T345" s="2"/>
      <c r="U345" s="2"/>
      <c r="V345" s="2"/>
      <c r="W345" s="2"/>
      <c r="X345" s="2"/>
      <c r="Y345" s="2"/>
      <c r="Z345" s="2"/>
    </row>
    <row r="346" spans="1:26" ht="15.75" customHeight="1">
      <c r="A346" s="48"/>
      <c r="B346" s="48"/>
      <c r="C346" s="48"/>
      <c r="D346" s="48"/>
      <c r="E346" s="48"/>
      <c r="F346" s="48"/>
      <c r="G346" s="48"/>
      <c r="H346" s="48"/>
      <c r="I346" s="48"/>
      <c r="J346" s="48"/>
      <c r="K346" s="48"/>
      <c r="L346" s="48"/>
      <c r="M346" s="48"/>
      <c r="N346" s="48"/>
      <c r="O346" s="48"/>
      <c r="P346" s="2"/>
      <c r="Q346" s="2"/>
      <c r="R346" s="2"/>
      <c r="S346" s="2"/>
      <c r="T346" s="2"/>
      <c r="U346" s="2"/>
      <c r="V346" s="2"/>
      <c r="W346" s="2"/>
      <c r="X346" s="2"/>
      <c r="Y346" s="2"/>
      <c r="Z346" s="2"/>
    </row>
    <row r="347" spans="1:26" ht="15.75" customHeight="1">
      <c r="A347" s="48"/>
      <c r="B347" s="48"/>
      <c r="C347" s="48"/>
      <c r="D347" s="48"/>
      <c r="E347" s="48"/>
      <c r="F347" s="48"/>
      <c r="G347" s="48"/>
      <c r="H347" s="48"/>
      <c r="I347" s="48"/>
      <c r="J347" s="48"/>
      <c r="K347" s="48"/>
      <c r="L347" s="48"/>
      <c r="M347" s="48"/>
      <c r="N347" s="48"/>
      <c r="O347" s="48"/>
      <c r="P347" s="2"/>
      <c r="Q347" s="2"/>
      <c r="R347" s="2"/>
      <c r="S347" s="2"/>
      <c r="T347" s="2"/>
      <c r="U347" s="2"/>
      <c r="V347" s="2"/>
      <c r="W347" s="2"/>
      <c r="X347" s="2"/>
      <c r="Y347" s="2"/>
      <c r="Z347" s="2"/>
    </row>
    <row r="348" spans="1:26" ht="15.75" customHeight="1">
      <c r="A348" s="48"/>
      <c r="B348" s="48"/>
      <c r="C348" s="48"/>
      <c r="D348" s="48"/>
      <c r="E348" s="48"/>
      <c r="F348" s="48"/>
      <c r="G348" s="48"/>
      <c r="H348" s="48"/>
      <c r="I348" s="48"/>
      <c r="J348" s="48"/>
      <c r="K348" s="48"/>
      <c r="L348" s="48"/>
      <c r="M348" s="48"/>
      <c r="N348" s="48"/>
      <c r="O348" s="48"/>
      <c r="P348" s="2"/>
      <c r="Q348" s="2"/>
      <c r="R348" s="2"/>
      <c r="S348" s="2"/>
      <c r="T348" s="2"/>
      <c r="U348" s="2"/>
      <c r="V348" s="2"/>
      <c r="W348" s="2"/>
      <c r="X348" s="2"/>
      <c r="Y348" s="2"/>
      <c r="Z348" s="2"/>
    </row>
    <row r="349" spans="1:26" ht="15.75" customHeight="1">
      <c r="A349" s="48"/>
      <c r="B349" s="48"/>
      <c r="C349" s="48"/>
      <c r="D349" s="48"/>
      <c r="E349" s="48"/>
      <c r="F349" s="48"/>
      <c r="G349" s="48"/>
      <c r="H349" s="48"/>
      <c r="I349" s="48"/>
      <c r="J349" s="48"/>
      <c r="K349" s="48"/>
      <c r="L349" s="48"/>
      <c r="M349" s="48"/>
      <c r="N349" s="48"/>
      <c r="O349" s="48"/>
      <c r="P349" s="2"/>
      <c r="Q349" s="2"/>
      <c r="R349" s="2"/>
      <c r="S349" s="2"/>
      <c r="T349" s="2"/>
      <c r="U349" s="2"/>
      <c r="V349" s="2"/>
      <c r="W349" s="2"/>
      <c r="X349" s="2"/>
      <c r="Y349" s="2"/>
      <c r="Z349" s="2"/>
    </row>
    <row r="350" spans="1:26" ht="15.75" customHeight="1">
      <c r="A350" s="48"/>
      <c r="B350" s="48"/>
      <c r="C350" s="48"/>
      <c r="D350" s="48"/>
      <c r="E350" s="48"/>
      <c r="F350" s="48"/>
      <c r="G350" s="48"/>
      <c r="H350" s="48"/>
      <c r="I350" s="48"/>
      <c r="J350" s="48"/>
      <c r="K350" s="48"/>
      <c r="L350" s="48"/>
      <c r="M350" s="48"/>
      <c r="N350" s="48"/>
      <c r="O350" s="48"/>
      <c r="P350" s="2"/>
      <c r="Q350" s="2"/>
      <c r="R350" s="2"/>
      <c r="S350" s="2"/>
      <c r="T350" s="2"/>
      <c r="U350" s="2"/>
      <c r="V350" s="2"/>
      <c r="W350" s="2"/>
      <c r="X350" s="2"/>
      <c r="Y350" s="2"/>
      <c r="Z350" s="2"/>
    </row>
    <row r="351" spans="1:26" ht="15.75" customHeight="1">
      <c r="A351" s="48"/>
      <c r="B351" s="48"/>
      <c r="C351" s="48"/>
      <c r="D351" s="48"/>
      <c r="E351" s="48"/>
      <c r="F351" s="48"/>
      <c r="G351" s="48"/>
      <c r="H351" s="48"/>
      <c r="I351" s="48"/>
      <c r="J351" s="48"/>
      <c r="K351" s="48"/>
      <c r="L351" s="48"/>
      <c r="M351" s="48"/>
      <c r="N351" s="48"/>
      <c r="O351" s="48"/>
      <c r="P351" s="2"/>
      <c r="Q351" s="2"/>
      <c r="R351" s="2"/>
      <c r="S351" s="2"/>
      <c r="T351" s="2"/>
      <c r="U351" s="2"/>
      <c r="V351" s="2"/>
      <c r="W351" s="2"/>
      <c r="X351" s="2"/>
      <c r="Y351" s="2"/>
      <c r="Z351" s="2"/>
    </row>
    <row r="352" spans="1:26" ht="15.75" customHeight="1">
      <c r="A352" s="48"/>
      <c r="B352" s="48"/>
      <c r="C352" s="48"/>
      <c r="D352" s="48"/>
      <c r="E352" s="48"/>
      <c r="F352" s="48"/>
      <c r="G352" s="48"/>
      <c r="H352" s="48"/>
      <c r="I352" s="48"/>
      <c r="J352" s="48"/>
      <c r="K352" s="48"/>
      <c r="L352" s="48"/>
      <c r="M352" s="48"/>
      <c r="N352" s="48"/>
      <c r="O352" s="48"/>
      <c r="P352" s="2"/>
      <c r="Q352" s="2"/>
      <c r="R352" s="2"/>
      <c r="S352" s="2"/>
      <c r="T352" s="2"/>
      <c r="U352" s="2"/>
      <c r="V352" s="2"/>
      <c r="W352" s="2"/>
      <c r="X352" s="2"/>
      <c r="Y352" s="2"/>
      <c r="Z352" s="2"/>
    </row>
    <row r="353" spans="1:26" ht="15.75" customHeight="1">
      <c r="A353" s="48"/>
      <c r="B353" s="48"/>
      <c r="C353" s="48"/>
      <c r="D353" s="48"/>
      <c r="E353" s="48"/>
      <c r="F353" s="48"/>
      <c r="G353" s="48"/>
      <c r="H353" s="48"/>
      <c r="I353" s="48"/>
      <c r="J353" s="48"/>
      <c r="K353" s="48"/>
      <c r="L353" s="48"/>
      <c r="M353" s="48"/>
      <c r="N353" s="48"/>
      <c r="O353" s="48"/>
      <c r="P353" s="2"/>
      <c r="Q353" s="2"/>
      <c r="R353" s="2"/>
      <c r="S353" s="2"/>
      <c r="T353" s="2"/>
      <c r="U353" s="2"/>
      <c r="V353" s="2"/>
      <c r="W353" s="2"/>
      <c r="X353" s="2"/>
      <c r="Y353" s="2"/>
      <c r="Z353" s="2"/>
    </row>
    <row r="354" spans="1:26" ht="15.75" customHeight="1">
      <c r="A354" s="48"/>
      <c r="B354" s="48"/>
      <c r="C354" s="48"/>
      <c r="D354" s="48"/>
      <c r="E354" s="48"/>
      <c r="F354" s="48"/>
      <c r="G354" s="48"/>
      <c r="H354" s="48"/>
      <c r="I354" s="48"/>
      <c r="J354" s="48"/>
      <c r="K354" s="48"/>
      <c r="L354" s="48"/>
      <c r="M354" s="48"/>
      <c r="N354" s="48"/>
      <c r="O354" s="48"/>
      <c r="P354" s="2"/>
      <c r="Q354" s="2"/>
      <c r="R354" s="2"/>
      <c r="S354" s="2"/>
      <c r="T354" s="2"/>
      <c r="U354" s="2"/>
      <c r="V354" s="2"/>
      <c r="W354" s="2"/>
      <c r="X354" s="2"/>
      <c r="Y354" s="2"/>
      <c r="Z354" s="2"/>
    </row>
    <row r="355" spans="1:26" ht="15.75" customHeight="1">
      <c r="A355" s="48"/>
      <c r="B355" s="48"/>
      <c r="C355" s="48"/>
      <c r="D355" s="48"/>
      <c r="E355" s="48"/>
      <c r="F355" s="48"/>
      <c r="G355" s="48"/>
      <c r="H355" s="48"/>
      <c r="I355" s="48"/>
      <c r="J355" s="48"/>
      <c r="K355" s="48"/>
      <c r="L355" s="48"/>
      <c r="M355" s="48"/>
      <c r="N355" s="48"/>
      <c r="O355" s="48"/>
      <c r="P355" s="2"/>
      <c r="Q355" s="2"/>
      <c r="R355" s="2"/>
      <c r="S355" s="2"/>
      <c r="T355" s="2"/>
      <c r="U355" s="2"/>
      <c r="V355" s="2"/>
      <c r="W355" s="2"/>
      <c r="X355" s="2"/>
      <c r="Y355" s="2"/>
      <c r="Z355" s="2"/>
    </row>
    <row r="356" spans="1:26" ht="15.75" customHeight="1">
      <c r="A356" s="48"/>
      <c r="B356" s="48"/>
      <c r="C356" s="48"/>
      <c r="D356" s="48"/>
      <c r="E356" s="48"/>
      <c r="F356" s="48"/>
      <c r="G356" s="48"/>
      <c r="H356" s="48"/>
      <c r="I356" s="48"/>
      <c r="J356" s="48"/>
      <c r="K356" s="48"/>
      <c r="L356" s="48"/>
      <c r="M356" s="48"/>
      <c r="N356" s="48"/>
      <c r="O356" s="48"/>
      <c r="P356" s="2"/>
      <c r="Q356" s="2"/>
      <c r="R356" s="2"/>
      <c r="S356" s="2"/>
      <c r="T356" s="2"/>
      <c r="U356" s="2"/>
      <c r="V356" s="2"/>
      <c r="W356" s="2"/>
      <c r="X356" s="2"/>
      <c r="Y356" s="2"/>
      <c r="Z356" s="2"/>
    </row>
    <row r="357" spans="1:26" ht="15.75" customHeight="1">
      <c r="A357" s="48"/>
      <c r="B357" s="48"/>
      <c r="C357" s="48"/>
      <c r="D357" s="48"/>
      <c r="E357" s="48"/>
      <c r="F357" s="48"/>
      <c r="G357" s="48"/>
      <c r="H357" s="48"/>
      <c r="I357" s="48"/>
      <c r="J357" s="48"/>
      <c r="K357" s="48"/>
      <c r="L357" s="48"/>
      <c r="M357" s="48"/>
      <c r="N357" s="48"/>
      <c r="O357" s="48"/>
      <c r="P357" s="2"/>
      <c r="Q357" s="2"/>
      <c r="R357" s="2"/>
      <c r="S357" s="2"/>
      <c r="T357" s="2"/>
      <c r="U357" s="2"/>
      <c r="V357" s="2"/>
      <c r="W357" s="2"/>
      <c r="X357" s="2"/>
      <c r="Y357" s="2"/>
      <c r="Z357" s="2"/>
    </row>
    <row r="358" spans="1:26" ht="15.75" customHeight="1">
      <c r="A358" s="48"/>
      <c r="B358" s="48"/>
      <c r="C358" s="48"/>
      <c r="D358" s="48"/>
      <c r="E358" s="48"/>
      <c r="F358" s="48"/>
      <c r="G358" s="48"/>
      <c r="H358" s="48"/>
      <c r="I358" s="48"/>
      <c r="J358" s="48"/>
      <c r="K358" s="48"/>
      <c r="L358" s="48"/>
      <c r="M358" s="48"/>
      <c r="N358" s="48"/>
      <c r="O358" s="48"/>
      <c r="P358" s="2"/>
      <c r="Q358" s="2"/>
      <c r="R358" s="2"/>
      <c r="S358" s="2"/>
      <c r="T358" s="2"/>
      <c r="U358" s="2"/>
      <c r="V358" s="2"/>
      <c r="W358" s="2"/>
      <c r="X358" s="2"/>
      <c r="Y358" s="2"/>
      <c r="Z358" s="2"/>
    </row>
    <row r="359" spans="1:26" ht="15.75" customHeight="1">
      <c r="A359" s="48"/>
      <c r="B359" s="48"/>
      <c r="C359" s="48"/>
      <c r="D359" s="48"/>
      <c r="E359" s="48"/>
      <c r="F359" s="48"/>
      <c r="G359" s="48"/>
      <c r="H359" s="48"/>
      <c r="I359" s="48"/>
      <c r="J359" s="48"/>
      <c r="K359" s="48"/>
      <c r="L359" s="48"/>
      <c r="M359" s="48"/>
      <c r="N359" s="48"/>
      <c r="O359" s="48"/>
      <c r="P359" s="2"/>
      <c r="Q359" s="2"/>
      <c r="R359" s="2"/>
      <c r="S359" s="2"/>
      <c r="T359" s="2"/>
      <c r="U359" s="2"/>
      <c r="V359" s="2"/>
      <c r="W359" s="2"/>
      <c r="X359" s="2"/>
      <c r="Y359" s="2"/>
      <c r="Z359" s="2"/>
    </row>
    <row r="360" spans="1:26" ht="15.75" customHeight="1">
      <c r="A360" s="48"/>
      <c r="B360" s="48"/>
      <c r="C360" s="48"/>
      <c r="D360" s="48"/>
      <c r="E360" s="48"/>
      <c r="F360" s="48"/>
      <c r="G360" s="48"/>
      <c r="H360" s="48"/>
      <c r="I360" s="48"/>
      <c r="J360" s="48"/>
      <c r="K360" s="48"/>
      <c r="L360" s="48"/>
      <c r="M360" s="48"/>
      <c r="N360" s="48"/>
      <c r="O360" s="48"/>
      <c r="P360" s="2"/>
      <c r="Q360" s="2"/>
      <c r="R360" s="2"/>
      <c r="S360" s="2"/>
      <c r="T360" s="2"/>
      <c r="U360" s="2"/>
      <c r="V360" s="2"/>
      <c r="W360" s="2"/>
      <c r="X360" s="2"/>
      <c r="Y360" s="2"/>
      <c r="Z360" s="2"/>
    </row>
    <row r="361" spans="1:26" ht="15.75" customHeight="1">
      <c r="A361" s="48"/>
      <c r="B361" s="48"/>
      <c r="C361" s="48"/>
      <c r="D361" s="48"/>
      <c r="E361" s="48"/>
      <c r="F361" s="48"/>
      <c r="G361" s="48"/>
      <c r="H361" s="48"/>
      <c r="I361" s="48"/>
      <c r="J361" s="48"/>
      <c r="K361" s="48"/>
      <c r="L361" s="48"/>
      <c r="M361" s="48"/>
      <c r="N361" s="48"/>
      <c r="O361" s="48"/>
      <c r="P361" s="2"/>
      <c r="Q361" s="2"/>
      <c r="R361" s="2"/>
      <c r="S361" s="2"/>
      <c r="T361" s="2"/>
      <c r="U361" s="2"/>
      <c r="V361" s="2"/>
      <c r="W361" s="2"/>
      <c r="X361" s="2"/>
      <c r="Y361" s="2"/>
      <c r="Z361" s="2"/>
    </row>
    <row r="362" spans="1:26" ht="15.75" customHeight="1">
      <c r="A362" s="48"/>
      <c r="B362" s="48"/>
      <c r="C362" s="48"/>
      <c r="D362" s="48"/>
      <c r="E362" s="48"/>
      <c r="F362" s="48"/>
      <c r="G362" s="48"/>
      <c r="H362" s="48"/>
      <c r="I362" s="48"/>
      <c r="J362" s="48"/>
      <c r="K362" s="48"/>
      <c r="L362" s="48"/>
      <c r="M362" s="48"/>
      <c r="N362" s="48"/>
      <c r="O362" s="48"/>
      <c r="P362" s="2"/>
      <c r="Q362" s="2"/>
      <c r="R362" s="2"/>
      <c r="S362" s="2"/>
      <c r="T362" s="2"/>
      <c r="U362" s="2"/>
      <c r="V362" s="2"/>
      <c r="W362" s="2"/>
      <c r="X362" s="2"/>
      <c r="Y362" s="2"/>
      <c r="Z362" s="2"/>
    </row>
    <row r="363" spans="1:26" ht="15.75" customHeight="1">
      <c r="A363" s="48"/>
      <c r="B363" s="48"/>
      <c r="C363" s="48"/>
      <c r="D363" s="48"/>
      <c r="E363" s="48"/>
      <c r="F363" s="48"/>
      <c r="G363" s="48"/>
      <c r="H363" s="48"/>
      <c r="I363" s="48"/>
      <c r="J363" s="48"/>
      <c r="K363" s="48"/>
      <c r="L363" s="48"/>
      <c r="M363" s="48"/>
      <c r="N363" s="48"/>
      <c r="O363" s="48"/>
      <c r="P363" s="2"/>
      <c r="Q363" s="2"/>
      <c r="R363" s="2"/>
      <c r="S363" s="2"/>
      <c r="T363" s="2"/>
      <c r="U363" s="2"/>
      <c r="V363" s="2"/>
      <c r="W363" s="2"/>
      <c r="X363" s="2"/>
      <c r="Y363" s="2"/>
      <c r="Z363" s="2"/>
    </row>
    <row r="364" spans="1:26" ht="15.75" customHeight="1">
      <c r="A364" s="48"/>
      <c r="B364" s="48"/>
      <c r="C364" s="48"/>
      <c r="D364" s="48"/>
      <c r="E364" s="48"/>
      <c r="F364" s="48"/>
      <c r="G364" s="48"/>
      <c r="H364" s="48"/>
      <c r="I364" s="48"/>
      <c r="J364" s="48"/>
      <c r="K364" s="48"/>
      <c r="L364" s="48"/>
      <c r="M364" s="48"/>
      <c r="N364" s="48"/>
      <c r="O364" s="48"/>
      <c r="P364" s="2"/>
      <c r="Q364" s="2"/>
      <c r="R364" s="2"/>
      <c r="S364" s="2"/>
      <c r="T364" s="2"/>
      <c r="U364" s="2"/>
      <c r="V364" s="2"/>
      <c r="W364" s="2"/>
      <c r="X364" s="2"/>
      <c r="Y364" s="2"/>
      <c r="Z364" s="2"/>
    </row>
    <row r="365" spans="1:26" ht="15.75" customHeight="1">
      <c r="A365" s="48"/>
      <c r="B365" s="48"/>
      <c r="C365" s="48"/>
      <c r="D365" s="48"/>
      <c r="E365" s="48"/>
      <c r="F365" s="48"/>
      <c r="G365" s="48"/>
      <c r="H365" s="48"/>
      <c r="I365" s="48"/>
      <c r="J365" s="48"/>
      <c r="K365" s="48"/>
      <c r="L365" s="48"/>
      <c r="M365" s="48"/>
      <c r="N365" s="48"/>
      <c r="O365" s="48"/>
      <c r="P365" s="2"/>
      <c r="Q365" s="2"/>
      <c r="R365" s="2"/>
      <c r="S365" s="2"/>
      <c r="T365" s="2"/>
      <c r="U365" s="2"/>
      <c r="V365" s="2"/>
      <c r="W365" s="2"/>
      <c r="X365" s="2"/>
      <c r="Y365" s="2"/>
      <c r="Z365" s="2"/>
    </row>
    <row r="366" spans="1:26" ht="15.75" customHeight="1">
      <c r="A366" s="48"/>
      <c r="B366" s="48"/>
      <c r="C366" s="48"/>
      <c r="D366" s="48"/>
      <c r="E366" s="48"/>
      <c r="F366" s="48"/>
      <c r="G366" s="48"/>
      <c r="H366" s="48"/>
      <c r="I366" s="48"/>
      <c r="J366" s="48"/>
      <c r="K366" s="48"/>
      <c r="L366" s="48"/>
      <c r="M366" s="48"/>
      <c r="N366" s="48"/>
      <c r="O366" s="48"/>
      <c r="P366" s="2"/>
      <c r="Q366" s="2"/>
      <c r="R366" s="2"/>
      <c r="S366" s="2"/>
      <c r="T366" s="2"/>
      <c r="U366" s="2"/>
      <c r="V366" s="2"/>
      <c r="W366" s="2"/>
      <c r="X366" s="2"/>
      <c r="Y366" s="2"/>
      <c r="Z366" s="2"/>
    </row>
    <row r="367" spans="1:26"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sheetProtection algorithmName="SHA-512" hashValue="ABEE/VMPXlzHZ6cbuKOSp1A502E5l6DwKOCmP2ph//cxipqDX4d/SZku+PWd5S6kTFJqxx1pqitzi2H3VLsbVA==" saltValue="NTxIzvtGovBuZpYQXzwoHQ==" spinCount="100000" sheet="1" objects="1" scenarios="1" formatCells="0" formatColumns="0" formatRows="0" sort="0" autoFilter="0" pivotTables="0"/>
  <mergeCells count="126">
    <mergeCell ref="F290:H290"/>
    <mergeCell ref="A304:D304"/>
    <mergeCell ref="A305:B305"/>
    <mergeCell ref="C305:D305"/>
    <mergeCell ref="C306:D306"/>
    <mergeCell ref="A310:B310"/>
    <mergeCell ref="A313:D313"/>
    <mergeCell ref="A328:C328"/>
    <mergeCell ref="A331:C331"/>
    <mergeCell ref="A326:A327"/>
    <mergeCell ref="F247:H247"/>
    <mergeCell ref="B248:C248"/>
    <mergeCell ref="B256:C256"/>
    <mergeCell ref="A257:B257"/>
    <mergeCell ref="A261:D261"/>
    <mergeCell ref="C262:D262"/>
    <mergeCell ref="C263:D263"/>
    <mergeCell ref="C264:D264"/>
    <mergeCell ref="A265:B265"/>
    <mergeCell ref="C265:D265"/>
    <mergeCell ref="A75:B75"/>
    <mergeCell ref="A86:B86"/>
    <mergeCell ref="A88:D88"/>
    <mergeCell ref="C266:D266"/>
    <mergeCell ref="A266:B266"/>
    <mergeCell ref="A271:D271"/>
    <mergeCell ref="C272:D272"/>
    <mergeCell ref="A42:C42"/>
    <mergeCell ref="A52:B52"/>
    <mergeCell ref="A54:C54"/>
    <mergeCell ref="A64:B64"/>
    <mergeCell ref="A66:C66"/>
    <mergeCell ref="A77:C77"/>
    <mergeCell ref="C217:D217"/>
    <mergeCell ref="C218:D218"/>
    <mergeCell ref="C219:D219"/>
    <mergeCell ref="A212:B212"/>
    <mergeCell ref="C212:D212"/>
    <mergeCell ref="A215:D215"/>
    <mergeCell ref="A216:B216"/>
    <mergeCell ref="C216:D216"/>
    <mergeCell ref="A150:B150"/>
    <mergeCell ref="A152:D152"/>
    <mergeCell ref="A162:D162"/>
    <mergeCell ref="A33:E33"/>
    <mergeCell ref="A34:D34"/>
    <mergeCell ref="A35:D35"/>
    <mergeCell ref="A36:D36"/>
    <mergeCell ref="A37:D37"/>
    <mergeCell ref="A38:D38"/>
    <mergeCell ref="A39:D39"/>
    <mergeCell ref="A40:E40"/>
    <mergeCell ref="A41:C41"/>
    <mergeCell ref="A22:D22"/>
    <mergeCell ref="A23:D23"/>
    <mergeCell ref="A24:D24"/>
    <mergeCell ref="A25:D25"/>
    <mergeCell ref="A26:D26"/>
    <mergeCell ref="A28:C28"/>
    <mergeCell ref="A29:C29"/>
    <mergeCell ref="A30:C30"/>
    <mergeCell ref="A31:C31"/>
    <mergeCell ref="B14:C14"/>
    <mergeCell ref="D14:E14"/>
    <mergeCell ref="B15:C15"/>
    <mergeCell ref="D15:E15"/>
    <mergeCell ref="D16:E16"/>
    <mergeCell ref="B16:C16"/>
    <mergeCell ref="B17:C17"/>
    <mergeCell ref="D17:E17"/>
    <mergeCell ref="A19:E19"/>
    <mergeCell ref="A2:E2"/>
    <mergeCell ref="A3:E3"/>
    <mergeCell ref="A5:E5"/>
    <mergeCell ref="A6:B6"/>
    <mergeCell ref="C6:E6"/>
    <mergeCell ref="A7:E8"/>
    <mergeCell ref="B10:E10"/>
    <mergeCell ref="B11:E11"/>
    <mergeCell ref="A13:E13"/>
    <mergeCell ref="A207:B207"/>
    <mergeCell ref="C207:D207"/>
    <mergeCell ref="C208:D208"/>
    <mergeCell ref="C209:D209"/>
    <mergeCell ref="C210:D210"/>
    <mergeCell ref="A211:B211"/>
    <mergeCell ref="C211:D211"/>
    <mergeCell ref="A344:B344"/>
    <mergeCell ref="C307:D307"/>
    <mergeCell ref="C308:D308"/>
    <mergeCell ref="C309:D309"/>
    <mergeCell ref="C310:D310"/>
    <mergeCell ref="B278:C278"/>
    <mergeCell ref="B290:C290"/>
    <mergeCell ref="A342:B342"/>
    <mergeCell ref="A220:B220"/>
    <mergeCell ref="C220:D220"/>
    <mergeCell ref="A221:B221"/>
    <mergeCell ref="C221:D221"/>
    <mergeCell ref="A234:D234"/>
    <mergeCell ref="A246:D246"/>
    <mergeCell ref="A223:C223"/>
    <mergeCell ref="A89:D89"/>
    <mergeCell ref="A100:D100"/>
    <mergeCell ref="A101:D101"/>
    <mergeCell ref="A102:D102"/>
    <mergeCell ref="A99:B99"/>
    <mergeCell ref="A112:B112"/>
    <mergeCell ref="A196:C196"/>
    <mergeCell ref="A204:B204"/>
    <mergeCell ref="A206:D206"/>
    <mergeCell ref="A184:B184"/>
    <mergeCell ref="A186:C186"/>
    <mergeCell ref="A194:B194"/>
    <mergeCell ref="A114:D114"/>
    <mergeCell ref="A120:B120"/>
    <mergeCell ref="A122:D122"/>
    <mergeCell ref="A128:B128"/>
    <mergeCell ref="A130:D130"/>
    <mergeCell ref="A134:B134"/>
    <mergeCell ref="A136:D136"/>
    <mergeCell ref="A140:B140"/>
    <mergeCell ref="A142:D142"/>
    <mergeCell ref="A160:B160"/>
    <mergeCell ref="A172:B172"/>
    <mergeCell ref="A174:D174"/>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 footer="0"/>
  <pageSetup paperSize="9" fitToHeight="0" orientation="portrait"/>
  <tableParts count="2">
    <tablePart r:id="rId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1">
    <tabColor rgb="FF8DB3E2"/>
    <pageSetUpPr fitToPage="1"/>
  </sheetPr>
  <dimension ref="A1:Z1000"/>
  <sheetViews>
    <sheetView showGridLines="0" topLeftCell="A8" workbookViewId="0">
      <selection activeCell="D17" sqref="D17:E17"/>
    </sheetView>
  </sheetViews>
  <sheetFormatPr defaultColWidth="14.42578125" defaultRowHeight="15" customHeight="1"/>
  <cols>
    <col min="1" max="1" width="30.7109375" customWidth="1"/>
    <col min="2" max="2" width="34.42578125" customWidth="1"/>
    <col min="3" max="4" width="31.5703125" customWidth="1"/>
    <col min="5" max="5" width="33.7109375" customWidth="1"/>
    <col min="6" max="6" width="18.140625" customWidth="1"/>
    <col min="7" max="10" width="9.140625" customWidth="1"/>
    <col min="11" max="26" width="8.7109375" customWidth="1"/>
  </cols>
  <sheetData>
    <row r="1" spans="1:26">
      <c r="A1" s="1"/>
      <c r="B1" s="2"/>
      <c r="C1" s="2"/>
      <c r="D1" s="2"/>
      <c r="E1" s="2"/>
      <c r="F1" s="2"/>
      <c r="G1" s="2"/>
      <c r="H1" s="2"/>
      <c r="I1" s="2"/>
      <c r="J1" s="2"/>
      <c r="K1" s="2"/>
      <c r="L1" s="2"/>
      <c r="M1" s="2"/>
      <c r="N1" s="2"/>
      <c r="O1" s="2"/>
      <c r="P1" s="2"/>
      <c r="Q1" s="2"/>
      <c r="R1" s="2"/>
      <c r="S1" s="2"/>
      <c r="T1" s="2"/>
      <c r="U1" s="2"/>
      <c r="V1" s="2"/>
      <c r="W1" s="2"/>
      <c r="X1" s="2"/>
      <c r="Y1" s="2"/>
      <c r="Z1" s="2"/>
    </row>
    <row r="2" spans="1:26" ht="48" customHeight="1">
      <c r="A2" s="207" t="s">
        <v>321</v>
      </c>
      <c r="B2" s="183"/>
      <c r="C2" s="183"/>
      <c r="D2" s="183"/>
      <c r="E2" s="180"/>
      <c r="F2" s="3"/>
      <c r="G2" s="3"/>
      <c r="H2" s="3"/>
      <c r="I2" s="3"/>
      <c r="J2" s="2"/>
      <c r="K2" s="2"/>
      <c r="L2" s="2"/>
      <c r="M2" s="2"/>
      <c r="N2" s="2"/>
      <c r="O2" s="2"/>
      <c r="P2" s="2"/>
      <c r="Q2" s="2"/>
      <c r="R2" s="2"/>
      <c r="S2" s="2"/>
      <c r="T2" s="2"/>
      <c r="U2" s="2"/>
      <c r="V2" s="2"/>
      <c r="W2" s="2"/>
      <c r="X2" s="2"/>
      <c r="Y2" s="2"/>
      <c r="Z2" s="2"/>
    </row>
    <row r="3" spans="1:26" ht="21.75" customHeight="1">
      <c r="A3" s="179" t="s">
        <v>1</v>
      </c>
      <c r="B3" s="183"/>
      <c r="C3" s="183"/>
      <c r="D3" s="183"/>
      <c r="E3" s="180"/>
      <c r="F3" s="2"/>
      <c r="G3" s="2"/>
      <c r="H3" s="2"/>
      <c r="I3" s="2"/>
      <c r="J3" s="2"/>
      <c r="K3" s="2"/>
      <c r="L3" s="2"/>
      <c r="M3" s="2"/>
      <c r="N3" s="2"/>
      <c r="O3" s="2"/>
      <c r="P3" s="2"/>
      <c r="Q3" s="2"/>
      <c r="R3" s="2"/>
      <c r="S3" s="2"/>
      <c r="T3" s="2"/>
      <c r="U3" s="2"/>
      <c r="V3" s="2"/>
      <c r="W3" s="2"/>
      <c r="X3" s="2"/>
      <c r="Y3" s="2"/>
      <c r="Z3" s="2"/>
    </row>
    <row r="4" spans="1:26" ht="21.75" customHeight="1">
      <c r="A4" s="4"/>
      <c r="B4" s="4"/>
      <c r="C4" s="4"/>
      <c r="D4" s="4"/>
      <c r="E4" s="4"/>
      <c r="F4" s="2"/>
      <c r="G4" s="2"/>
      <c r="H4" s="2"/>
      <c r="I4" s="2"/>
      <c r="J4" s="2"/>
      <c r="K4" s="2"/>
      <c r="L4" s="2"/>
      <c r="M4" s="2"/>
      <c r="N4" s="2"/>
      <c r="O4" s="2"/>
      <c r="P4" s="2"/>
      <c r="Q4" s="2"/>
      <c r="R4" s="2"/>
      <c r="S4" s="2"/>
      <c r="T4" s="2"/>
      <c r="U4" s="2"/>
      <c r="V4" s="2"/>
      <c r="W4" s="2"/>
      <c r="X4" s="2"/>
      <c r="Y4" s="2"/>
      <c r="Z4" s="2"/>
    </row>
    <row r="5" spans="1:26" ht="21.75" customHeight="1">
      <c r="A5" s="208" t="s">
        <v>2</v>
      </c>
      <c r="B5" s="183"/>
      <c r="C5" s="183"/>
      <c r="D5" s="183"/>
      <c r="E5" s="180"/>
      <c r="F5" s="2"/>
      <c r="G5" s="2"/>
      <c r="H5" s="2"/>
      <c r="I5" s="2"/>
      <c r="J5" s="2"/>
      <c r="K5" s="2"/>
      <c r="L5" s="2"/>
      <c r="M5" s="2"/>
      <c r="N5" s="2"/>
      <c r="O5" s="2"/>
      <c r="P5" s="2"/>
      <c r="Q5" s="2"/>
      <c r="R5" s="2"/>
      <c r="S5" s="2"/>
      <c r="T5" s="2"/>
      <c r="U5" s="2"/>
      <c r="V5" s="2"/>
      <c r="W5" s="2"/>
      <c r="X5" s="2"/>
      <c r="Y5" s="2"/>
      <c r="Z5" s="2"/>
    </row>
    <row r="6" spans="1:26" ht="21.75" customHeight="1">
      <c r="A6" s="232" t="s">
        <v>322</v>
      </c>
      <c r="B6" s="234"/>
      <c r="C6" s="232" t="s">
        <v>323</v>
      </c>
      <c r="D6" s="233"/>
      <c r="E6" s="234"/>
      <c r="F6" s="2"/>
      <c r="G6" s="2"/>
      <c r="H6" s="2"/>
      <c r="I6" s="2"/>
      <c r="J6" s="2"/>
      <c r="K6" s="2"/>
      <c r="L6" s="2"/>
      <c r="M6" s="2"/>
      <c r="N6" s="2"/>
      <c r="O6" s="2"/>
      <c r="P6" s="2"/>
      <c r="Q6" s="2"/>
      <c r="R6" s="2"/>
      <c r="S6" s="2"/>
      <c r="T6" s="2"/>
      <c r="U6" s="2"/>
      <c r="V6" s="2"/>
      <c r="W6" s="2"/>
      <c r="X6" s="2"/>
      <c r="Y6" s="2"/>
      <c r="Z6" s="2"/>
    </row>
    <row r="7" spans="1:26" ht="24" customHeight="1">
      <c r="A7" s="235" t="s">
        <v>636</v>
      </c>
      <c r="B7" s="236"/>
      <c r="C7" s="236"/>
      <c r="D7" s="236"/>
      <c r="E7" s="237"/>
      <c r="F7" s="2"/>
      <c r="G7" s="2"/>
      <c r="H7" s="2"/>
      <c r="I7" s="2"/>
      <c r="J7" s="2"/>
      <c r="K7" s="2"/>
      <c r="L7" s="2"/>
      <c r="M7" s="2"/>
      <c r="N7" s="2"/>
      <c r="O7" s="2"/>
      <c r="P7" s="2"/>
      <c r="Q7" s="2"/>
      <c r="R7" s="2"/>
      <c r="S7" s="2"/>
      <c r="T7" s="2"/>
      <c r="U7" s="2"/>
      <c r="V7" s="2"/>
      <c r="W7" s="2"/>
      <c r="X7" s="2"/>
      <c r="Y7" s="2"/>
      <c r="Z7" s="2"/>
    </row>
    <row r="8" spans="1:26" ht="66" customHeight="1">
      <c r="A8" s="238"/>
      <c r="B8" s="239"/>
      <c r="C8" s="239"/>
      <c r="D8" s="239"/>
      <c r="E8" s="240"/>
      <c r="F8" s="2"/>
      <c r="G8" s="2"/>
      <c r="H8" s="2"/>
      <c r="I8" s="2"/>
      <c r="J8" s="2"/>
      <c r="K8" s="2"/>
      <c r="L8" s="2"/>
      <c r="M8" s="2"/>
      <c r="N8" s="2"/>
      <c r="O8" s="2"/>
      <c r="P8" s="2"/>
      <c r="Q8" s="2"/>
      <c r="R8" s="2"/>
      <c r="S8" s="2"/>
      <c r="T8" s="2"/>
      <c r="U8" s="2"/>
      <c r="V8" s="2"/>
      <c r="W8" s="2"/>
      <c r="X8" s="2"/>
      <c r="Y8" s="2"/>
      <c r="Z8" s="2"/>
    </row>
    <row r="9" spans="1:26" ht="21.75" customHeight="1">
      <c r="A9" s="4"/>
      <c r="B9" s="4"/>
      <c r="C9" s="4"/>
      <c r="D9" s="4"/>
      <c r="E9" s="4"/>
      <c r="F9" s="2"/>
      <c r="G9" s="2"/>
      <c r="H9" s="2"/>
      <c r="I9" s="2"/>
      <c r="J9" s="2"/>
      <c r="K9" s="2"/>
      <c r="L9" s="2"/>
      <c r="M9" s="2"/>
      <c r="N9" s="2"/>
      <c r="O9" s="2"/>
      <c r="P9" s="2"/>
      <c r="Q9" s="2"/>
      <c r="R9" s="2"/>
      <c r="S9" s="2"/>
      <c r="T9" s="2"/>
      <c r="U9" s="2"/>
      <c r="V9" s="2"/>
      <c r="W9" s="2"/>
      <c r="X9" s="2"/>
      <c r="Y9" s="2"/>
      <c r="Z9" s="2"/>
    </row>
    <row r="10" spans="1:26" ht="28.5" customHeight="1">
      <c r="A10" s="5" t="s">
        <v>5</v>
      </c>
      <c r="B10" s="215"/>
      <c r="C10" s="242"/>
      <c r="D10" s="242"/>
      <c r="E10" s="217"/>
      <c r="F10" s="2"/>
      <c r="G10" s="2"/>
      <c r="H10" s="2"/>
      <c r="I10" s="2"/>
      <c r="J10" s="2"/>
      <c r="K10" s="2"/>
      <c r="L10" s="2"/>
      <c r="M10" s="2"/>
      <c r="N10" s="2"/>
      <c r="O10" s="2"/>
      <c r="P10" s="2"/>
      <c r="Q10" s="2"/>
      <c r="R10" s="2"/>
      <c r="S10" s="2"/>
      <c r="T10" s="2"/>
      <c r="U10" s="2"/>
      <c r="V10" s="2"/>
      <c r="W10" s="2"/>
      <c r="X10" s="2"/>
      <c r="Y10" s="2"/>
      <c r="Z10" s="2"/>
    </row>
    <row r="11" spans="1:26" ht="28.5" customHeight="1">
      <c r="A11" s="5" t="s">
        <v>6</v>
      </c>
      <c r="B11" s="215"/>
      <c r="C11" s="242"/>
      <c r="D11" s="242"/>
      <c r="E11" s="217"/>
      <c r="F11" s="2"/>
      <c r="G11" s="2"/>
      <c r="H11" s="2"/>
      <c r="I11" s="2"/>
      <c r="J11" s="2"/>
      <c r="K11" s="2"/>
      <c r="L11" s="2"/>
      <c r="M11" s="2"/>
      <c r="N11" s="2"/>
      <c r="O11" s="2"/>
      <c r="P11" s="2"/>
      <c r="Q11" s="2"/>
      <c r="R11" s="2"/>
      <c r="S11" s="2"/>
      <c r="T11" s="2"/>
      <c r="U11" s="2"/>
      <c r="V11" s="2"/>
      <c r="W11" s="2"/>
      <c r="X11" s="2"/>
      <c r="Y11" s="2"/>
      <c r="Z11" s="2"/>
    </row>
    <row r="12" spans="1:26">
      <c r="A12" s="6"/>
      <c r="B12" s="6"/>
      <c r="C12" s="6"/>
      <c r="D12" s="2"/>
      <c r="E12" s="2"/>
      <c r="F12" s="2"/>
      <c r="G12" s="2"/>
      <c r="H12" s="2"/>
      <c r="I12" s="2"/>
      <c r="J12" s="2"/>
      <c r="K12" s="2"/>
      <c r="L12" s="2"/>
      <c r="M12" s="2"/>
      <c r="N12" s="2"/>
      <c r="O12" s="2"/>
      <c r="P12" s="2"/>
      <c r="Q12" s="2"/>
      <c r="R12" s="2"/>
      <c r="S12" s="2"/>
      <c r="T12" s="2"/>
      <c r="U12" s="2"/>
      <c r="V12" s="2"/>
      <c r="W12" s="2"/>
      <c r="X12" s="2"/>
      <c r="Y12" s="2"/>
      <c r="Z12" s="2"/>
    </row>
    <row r="13" spans="1:26" ht="24" customHeight="1">
      <c r="A13" s="179" t="s">
        <v>7</v>
      </c>
      <c r="B13" s="183"/>
      <c r="C13" s="183"/>
      <c r="D13" s="183"/>
      <c r="E13" s="180"/>
      <c r="F13" s="2"/>
      <c r="G13" s="2"/>
      <c r="H13" s="2"/>
      <c r="I13" s="2"/>
      <c r="J13" s="2"/>
      <c r="K13" s="2"/>
      <c r="L13" s="2"/>
      <c r="M13" s="2"/>
      <c r="N13" s="2"/>
      <c r="O13" s="2"/>
      <c r="P13" s="2"/>
      <c r="Q13" s="2"/>
      <c r="R13" s="2"/>
      <c r="S13" s="2"/>
      <c r="T13" s="2"/>
      <c r="U13" s="2"/>
      <c r="V13" s="2"/>
      <c r="W13" s="2"/>
      <c r="X13" s="2"/>
      <c r="Y13" s="2"/>
      <c r="Z13" s="2"/>
    </row>
    <row r="14" spans="1:26" ht="24" customHeight="1">
      <c r="A14" s="7" t="s">
        <v>8</v>
      </c>
      <c r="B14" s="218" t="s">
        <v>9</v>
      </c>
      <c r="C14" s="180"/>
      <c r="D14" s="219" t="s">
        <v>10</v>
      </c>
      <c r="E14" s="217"/>
      <c r="F14" s="2"/>
      <c r="G14" s="2"/>
      <c r="H14" s="2"/>
      <c r="I14" s="2"/>
      <c r="J14" s="2"/>
      <c r="K14" s="2"/>
      <c r="L14" s="2"/>
      <c r="M14" s="2"/>
      <c r="N14" s="2"/>
      <c r="O14" s="2"/>
      <c r="P14" s="2"/>
      <c r="Q14" s="2"/>
      <c r="R14" s="2"/>
      <c r="S14" s="2"/>
      <c r="T14" s="2"/>
      <c r="U14" s="2"/>
      <c r="V14" s="2"/>
      <c r="W14" s="2"/>
      <c r="X14" s="2"/>
      <c r="Y14" s="2"/>
      <c r="Z14" s="2"/>
    </row>
    <row r="15" spans="1:26" ht="24" customHeight="1">
      <c r="A15" s="7" t="s">
        <v>11</v>
      </c>
      <c r="B15" s="218" t="s">
        <v>12</v>
      </c>
      <c r="C15" s="180"/>
      <c r="D15" s="219"/>
      <c r="E15" s="217"/>
      <c r="F15" s="2"/>
      <c r="G15" s="2"/>
      <c r="H15" s="2"/>
      <c r="I15" s="2"/>
      <c r="J15" s="2"/>
      <c r="K15" s="2"/>
      <c r="L15" s="2"/>
      <c r="M15" s="2"/>
      <c r="N15" s="2"/>
      <c r="O15" s="2"/>
      <c r="P15" s="2"/>
      <c r="Q15" s="2"/>
      <c r="R15" s="2"/>
      <c r="S15" s="2"/>
      <c r="T15" s="2"/>
      <c r="U15" s="2"/>
      <c r="V15" s="2"/>
      <c r="W15" s="2"/>
      <c r="X15" s="2"/>
      <c r="Y15" s="2"/>
      <c r="Z15" s="2"/>
    </row>
    <row r="16" spans="1:26" ht="24" customHeight="1">
      <c r="A16" s="7" t="s">
        <v>13</v>
      </c>
      <c r="B16" s="218" t="s">
        <v>14</v>
      </c>
      <c r="C16" s="180"/>
      <c r="D16" s="219" t="s">
        <v>15</v>
      </c>
      <c r="E16" s="217"/>
      <c r="F16" s="2"/>
      <c r="G16" s="2"/>
      <c r="H16" s="2"/>
      <c r="I16" s="2"/>
      <c r="J16" s="2"/>
      <c r="K16" s="2"/>
      <c r="L16" s="2"/>
      <c r="M16" s="2"/>
      <c r="N16" s="2"/>
      <c r="O16" s="2"/>
      <c r="P16" s="2"/>
      <c r="Q16" s="2"/>
      <c r="R16" s="2"/>
      <c r="S16" s="2"/>
      <c r="T16" s="2"/>
      <c r="U16" s="2"/>
      <c r="V16" s="2"/>
      <c r="W16" s="2"/>
      <c r="X16" s="2"/>
      <c r="Y16" s="2"/>
      <c r="Z16" s="2"/>
    </row>
    <row r="17" spans="1:26" ht="24" customHeight="1">
      <c r="A17" s="7" t="s">
        <v>16</v>
      </c>
      <c r="B17" s="218" t="s">
        <v>17</v>
      </c>
      <c r="C17" s="180"/>
      <c r="D17" s="220"/>
      <c r="E17" s="221"/>
      <c r="F17" s="2"/>
      <c r="G17" s="2"/>
      <c r="H17" s="2"/>
      <c r="I17" s="2"/>
      <c r="J17" s="2"/>
      <c r="K17" s="2"/>
      <c r="L17" s="2"/>
      <c r="M17" s="2"/>
      <c r="N17" s="2"/>
      <c r="O17" s="2"/>
      <c r="P17" s="2"/>
      <c r="Q17" s="2"/>
      <c r="R17" s="2"/>
      <c r="S17" s="2"/>
      <c r="T17" s="2"/>
      <c r="U17" s="2"/>
      <c r="V17" s="2"/>
      <c r="W17" s="2"/>
      <c r="X17" s="2"/>
      <c r="Y17" s="2"/>
      <c r="Z17" s="2"/>
    </row>
    <row r="18" spans="1:26">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c r="A19" s="179" t="s">
        <v>324</v>
      </c>
      <c r="B19" s="183"/>
      <c r="C19" s="183"/>
      <c r="D19" s="183"/>
      <c r="E19" s="180"/>
      <c r="F19" s="2"/>
      <c r="G19" s="2"/>
      <c r="H19" s="2"/>
      <c r="I19" s="2"/>
      <c r="J19" s="2"/>
      <c r="K19" s="2"/>
      <c r="L19" s="2"/>
      <c r="M19" s="2"/>
      <c r="N19" s="2"/>
      <c r="O19" s="2"/>
      <c r="P19" s="2"/>
      <c r="Q19" s="2"/>
      <c r="R19" s="2"/>
      <c r="S19" s="2"/>
      <c r="T19" s="2"/>
      <c r="U19" s="2"/>
      <c r="V19" s="2"/>
      <c r="W19" s="2"/>
      <c r="X19" s="2"/>
      <c r="Y19" s="2"/>
      <c r="Z19" s="2"/>
    </row>
    <row r="20" spans="1:26" ht="27.75" customHeight="1">
      <c r="A20" s="8" t="s">
        <v>19</v>
      </c>
      <c r="B20" s="8" t="s">
        <v>20</v>
      </c>
      <c r="C20" s="8" t="s">
        <v>21</v>
      </c>
      <c r="D20" s="8" t="s">
        <v>22</v>
      </c>
      <c r="E20" s="8" t="s">
        <v>23</v>
      </c>
      <c r="F20" s="2"/>
      <c r="G20" s="2"/>
      <c r="H20" s="2"/>
      <c r="I20" s="2"/>
      <c r="J20" s="2"/>
      <c r="K20" s="2"/>
      <c r="L20" s="2"/>
      <c r="M20" s="2"/>
      <c r="N20" s="2"/>
      <c r="O20" s="2"/>
      <c r="P20" s="2"/>
      <c r="Q20" s="2"/>
      <c r="R20" s="2"/>
      <c r="S20" s="2"/>
      <c r="T20" s="2"/>
      <c r="U20" s="2"/>
      <c r="V20" s="2"/>
      <c r="W20" s="2"/>
      <c r="X20" s="2"/>
      <c r="Y20" s="2"/>
      <c r="Z20" s="2"/>
    </row>
    <row r="21" spans="1:26" ht="27.75" customHeight="1">
      <c r="A21" s="9" t="s">
        <v>24</v>
      </c>
      <c r="B21" s="10">
        <v>40</v>
      </c>
      <c r="C21" s="10">
        <v>40</v>
      </c>
      <c r="D21" s="10">
        <v>0</v>
      </c>
      <c r="E21" s="11">
        <v>40</v>
      </c>
      <c r="F21" s="2"/>
      <c r="G21" s="2"/>
      <c r="H21" s="2"/>
      <c r="I21" s="2"/>
      <c r="J21" s="2"/>
      <c r="K21" s="2"/>
      <c r="L21" s="2"/>
      <c r="M21" s="2"/>
      <c r="N21" s="2"/>
      <c r="O21" s="2"/>
      <c r="P21" s="2"/>
      <c r="Q21" s="2"/>
      <c r="R21" s="2"/>
      <c r="S21" s="2"/>
      <c r="T21" s="2"/>
      <c r="U21" s="2"/>
      <c r="V21" s="2"/>
      <c r="W21" s="2"/>
      <c r="X21" s="2"/>
      <c r="Y21" s="2"/>
      <c r="Z21" s="2"/>
    </row>
    <row r="22" spans="1:26" ht="17.25" customHeight="1">
      <c r="A22" s="222" t="s">
        <v>325</v>
      </c>
      <c r="B22" s="183"/>
      <c r="C22" s="183"/>
      <c r="D22" s="180"/>
      <c r="E22" s="12">
        <v>200</v>
      </c>
      <c r="F22" s="2"/>
      <c r="G22" s="2"/>
      <c r="H22" s="2"/>
      <c r="I22" s="2"/>
      <c r="J22" s="2"/>
      <c r="K22" s="2"/>
      <c r="L22" s="2"/>
      <c r="M22" s="2"/>
      <c r="N22" s="2"/>
      <c r="O22" s="2"/>
      <c r="P22" s="2"/>
      <c r="Q22" s="2"/>
      <c r="R22" s="2"/>
      <c r="S22" s="2"/>
      <c r="T22" s="2"/>
      <c r="U22" s="2"/>
      <c r="V22" s="2"/>
      <c r="W22" s="2"/>
      <c r="X22" s="2"/>
      <c r="Y22" s="2"/>
      <c r="Z22" s="2"/>
    </row>
    <row r="23" spans="1:26" ht="17.25" customHeight="1">
      <c r="A23" s="218" t="s">
        <v>26</v>
      </c>
      <c r="B23" s="183"/>
      <c r="C23" s="183"/>
      <c r="D23" s="180"/>
      <c r="E23" s="14">
        <v>126.8</v>
      </c>
      <c r="F23" s="2"/>
      <c r="G23" s="2"/>
      <c r="H23" s="2"/>
      <c r="I23" s="2"/>
      <c r="J23" s="2"/>
      <c r="K23" s="2"/>
      <c r="L23" s="2"/>
      <c r="M23" s="2"/>
      <c r="N23" s="2"/>
      <c r="O23" s="2"/>
      <c r="P23" s="2"/>
      <c r="Q23" s="2"/>
      <c r="R23" s="2"/>
      <c r="S23" s="2"/>
      <c r="T23" s="2"/>
      <c r="U23" s="2"/>
      <c r="V23" s="2"/>
      <c r="W23" s="2"/>
      <c r="X23" s="2"/>
      <c r="Y23" s="2"/>
      <c r="Z23" s="2"/>
    </row>
    <row r="24" spans="1:26" ht="17.25" customHeight="1">
      <c r="A24" s="218" t="s">
        <v>27</v>
      </c>
      <c r="B24" s="183"/>
      <c r="C24" s="183"/>
      <c r="D24" s="180"/>
      <c r="E24" s="14">
        <v>22.6</v>
      </c>
      <c r="F24" s="2"/>
      <c r="G24" s="2"/>
      <c r="H24" s="2"/>
      <c r="I24" s="2"/>
      <c r="J24" s="2"/>
      <c r="K24" s="2"/>
      <c r="L24" s="2"/>
      <c r="M24" s="2"/>
      <c r="N24" s="2"/>
      <c r="O24" s="2"/>
      <c r="P24" s="2"/>
      <c r="Q24" s="2"/>
      <c r="R24" s="2"/>
      <c r="S24" s="2"/>
      <c r="T24" s="2"/>
      <c r="U24" s="2"/>
      <c r="V24" s="2"/>
      <c r="W24" s="2"/>
      <c r="X24" s="2"/>
      <c r="Y24" s="2"/>
      <c r="Z24" s="2"/>
    </row>
    <row r="25" spans="1:26" ht="17.25" customHeight="1">
      <c r="A25" s="218" t="s">
        <v>326</v>
      </c>
      <c r="B25" s="183"/>
      <c r="C25" s="183"/>
      <c r="D25" s="180"/>
      <c r="E25" s="14">
        <f>E23+E24</f>
        <v>149.4</v>
      </c>
      <c r="F25" s="2"/>
      <c r="G25" s="2"/>
      <c r="H25" s="2"/>
      <c r="I25" s="2"/>
      <c r="J25" s="2"/>
      <c r="K25" s="2"/>
      <c r="L25" s="2"/>
      <c r="M25" s="2"/>
      <c r="N25" s="2"/>
      <c r="O25" s="2"/>
      <c r="P25" s="2"/>
      <c r="Q25" s="2"/>
      <c r="R25" s="2"/>
      <c r="S25" s="2"/>
      <c r="T25" s="2"/>
      <c r="U25" s="2"/>
      <c r="V25" s="2"/>
      <c r="W25" s="2"/>
      <c r="X25" s="2"/>
      <c r="Y25" s="2"/>
      <c r="Z25" s="2"/>
    </row>
    <row r="26" spans="1:26" ht="17.25" customHeight="1">
      <c r="A26" s="222" t="s">
        <v>327</v>
      </c>
      <c r="B26" s="183"/>
      <c r="C26" s="183"/>
      <c r="D26" s="180"/>
      <c r="E26" s="14">
        <f>E25*E22</f>
        <v>29880</v>
      </c>
      <c r="F26" s="2"/>
      <c r="G26" s="2"/>
      <c r="H26" s="2"/>
      <c r="I26" s="2"/>
      <c r="J26" s="2"/>
      <c r="K26" s="2"/>
      <c r="L26" s="2"/>
      <c r="M26" s="2"/>
      <c r="N26" s="2"/>
      <c r="O26" s="2"/>
      <c r="P26" s="2"/>
      <c r="Q26" s="2"/>
      <c r="R26" s="2"/>
      <c r="S26" s="2"/>
      <c r="T26" s="2"/>
      <c r="U26" s="2"/>
      <c r="V26" s="2"/>
      <c r="W26" s="2"/>
      <c r="X26" s="2"/>
      <c r="Y26" s="2"/>
      <c r="Z26" s="2"/>
    </row>
    <row r="27" spans="1:26" ht="15.75" customHeight="1">
      <c r="A27" s="15"/>
      <c r="B27" s="2"/>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c r="A28" s="223" t="s">
        <v>30</v>
      </c>
      <c r="B28" s="183"/>
      <c r="C28" s="180"/>
      <c r="D28" s="16" t="s">
        <v>31</v>
      </c>
      <c r="E28" s="17"/>
      <c r="F28" s="2"/>
      <c r="G28" s="2"/>
      <c r="H28" s="2"/>
      <c r="I28" s="2"/>
      <c r="J28" s="2"/>
      <c r="K28" s="2"/>
      <c r="L28" s="2"/>
      <c r="M28" s="2"/>
      <c r="N28" s="2"/>
      <c r="O28" s="2"/>
      <c r="P28" s="2"/>
      <c r="Q28" s="2"/>
      <c r="R28" s="2"/>
      <c r="S28" s="2"/>
      <c r="T28" s="2"/>
      <c r="U28" s="2"/>
      <c r="V28" s="2"/>
      <c r="W28" s="2"/>
      <c r="X28" s="2"/>
      <c r="Y28" s="2"/>
      <c r="Z28" s="2"/>
    </row>
    <row r="29" spans="1:26" ht="15.75" customHeight="1">
      <c r="A29" s="222" t="s">
        <v>328</v>
      </c>
      <c r="B29" s="183"/>
      <c r="C29" s="180"/>
      <c r="D29" s="18" t="s">
        <v>33</v>
      </c>
      <c r="E29" s="17"/>
      <c r="F29" s="2"/>
      <c r="G29" s="2"/>
      <c r="H29" s="2"/>
      <c r="I29" s="2"/>
      <c r="J29" s="2"/>
      <c r="K29" s="2"/>
      <c r="L29" s="2"/>
      <c r="M29" s="2"/>
      <c r="N29" s="2"/>
      <c r="O29" s="2"/>
      <c r="P29" s="2"/>
      <c r="Q29" s="2"/>
      <c r="R29" s="2"/>
      <c r="S29" s="2"/>
      <c r="T29" s="2"/>
      <c r="U29" s="2"/>
      <c r="V29" s="2"/>
      <c r="W29" s="2"/>
      <c r="X29" s="2"/>
      <c r="Y29" s="2"/>
      <c r="Z29" s="2"/>
    </row>
    <row r="30" spans="1:26" ht="15.75" customHeight="1">
      <c r="A30" s="222" t="s">
        <v>329</v>
      </c>
      <c r="B30" s="183"/>
      <c r="C30" s="180"/>
      <c r="D30" s="18" t="s">
        <v>35</v>
      </c>
      <c r="E30" s="4"/>
      <c r="F30" s="2"/>
      <c r="G30" s="2"/>
      <c r="H30" s="2"/>
      <c r="I30" s="2"/>
      <c r="J30" s="2"/>
      <c r="K30" s="2"/>
      <c r="L30" s="2"/>
      <c r="M30" s="2"/>
      <c r="N30" s="2"/>
      <c r="O30" s="2"/>
      <c r="P30" s="2"/>
      <c r="Q30" s="2"/>
      <c r="R30" s="2"/>
      <c r="S30" s="2"/>
      <c r="T30" s="2"/>
      <c r="U30" s="2"/>
      <c r="V30" s="2"/>
      <c r="W30" s="2"/>
      <c r="X30" s="2"/>
      <c r="Y30" s="2"/>
      <c r="Z30" s="2"/>
    </row>
    <row r="31" spans="1:26" ht="15.75" customHeight="1">
      <c r="A31" s="222" t="s">
        <v>330</v>
      </c>
      <c r="B31" s="183"/>
      <c r="C31" s="180"/>
      <c r="D31" s="18" t="s">
        <v>37</v>
      </c>
      <c r="E31" s="4"/>
      <c r="F31" s="2"/>
      <c r="G31" s="2"/>
      <c r="H31" s="2"/>
      <c r="I31" s="2"/>
      <c r="J31" s="2"/>
      <c r="K31" s="2"/>
      <c r="L31" s="2"/>
      <c r="M31" s="2"/>
      <c r="N31" s="2"/>
      <c r="O31" s="2"/>
      <c r="P31" s="2"/>
      <c r="Q31" s="2"/>
      <c r="R31" s="2"/>
      <c r="S31" s="2"/>
      <c r="T31" s="2"/>
      <c r="U31" s="2"/>
      <c r="V31" s="2"/>
      <c r="W31" s="2"/>
      <c r="X31" s="2"/>
      <c r="Y31" s="2"/>
      <c r="Z31" s="2"/>
    </row>
    <row r="32" spans="1:26" ht="15.75" customHeight="1">
      <c r="A32" s="19"/>
      <c r="B32" s="19"/>
      <c r="C32" s="19"/>
      <c r="D32" s="19"/>
      <c r="E32" s="2"/>
      <c r="F32" s="2"/>
      <c r="G32" s="2"/>
      <c r="H32" s="2"/>
      <c r="I32" s="2"/>
      <c r="J32" s="2"/>
      <c r="K32" s="2"/>
      <c r="L32" s="2"/>
      <c r="M32" s="2"/>
      <c r="N32" s="2"/>
      <c r="O32" s="2"/>
      <c r="P32" s="2"/>
      <c r="Q32" s="2"/>
      <c r="R32" s="2"/>
      <c r="S32" s="2"/>
      <c r="T32" s="2"/>
      <c r="U32" s="2"/>
      <c r="V32" s="2"/>
      <c r="W32" s="2"/>
      <c r="X32" s="2"/>
      <c r="Y32" s="2"/>
      <c r="Z32" s="2"/>
    </row>
    <row r="33" spans="1:26" ht="15.75" customHeight="1">
      <c r="A33" s="224" t="s">
        <v>30</v>
      </c>
      <c r="B33" s="183"/>
      <c r="C33" s="183"/>
      <c r="D33" s="183"/>
      <c r="E33" s="180"/>
      <c r="F33" s="2"/>
      <c r="G33" s="2"/>
      <c r="H33" s="2"/>
      <c r="I33" s="2"/>
      <c r="J33" s="2"/>
      <c r="K33" s="2"/>
      <c r="L33" s="2"/>
      <c r="M33" s="2"/>
      <c r="N33" s="2"/>
      <c r="O33" s="2"/>
      <c r="P33" s="2"/>
      <c r="Q33" s="2"/>
      <c r="R33" s="2"/>
      <c r="S33" s="2"/>
      <c r="T33" s="2"/>
      <c r="U33" s="2"/>
      <c r="V33" s="2"/>
      <c r="W33" s="2"/>
      <c r="X33" s="2"/>
      <c r="Y33" s="2"/>
      <c r="Z33" s="2"/>
    </row>
    <row r="34" spans="1:26" ht="15" customHeight="1">
      <c r="A34" s="225" t="s">
        <v>38</v>
      </c>
      <c r="B34" s="183"/>
      <c r="C34" s="183"/>
      <c r="D34" s="180"/>
      <c r="E34" s="20">
        <v>40</v>
      </c>
      <c r="F34" s="2"/>
      <c r="G34" s="2"/>
      <c r="H34" s="2"/>
      <c r="I34" s="2"/>
      <c r="J34" s="2"/>
      <c r="K34" s="2"/>
      <c r="L34" s="2"/>
      <c r="M34" s="2"/>
      <c r="N34" s="2"/>
      <c r="O34" s="2"/>
      <c r="P34" s="2"/>
      <c r="Q34" s="2"/>
      <c r="R34" s="2"/>
      <c r="S34" s="2"/>
      <c r="T34" s="2"/>
      <c r="U34" s="2"/>
      <c r="V34" s="2"/>
      <c r="W34" s="2"/>
      <c r="X34" s="2"/>
      <c r="Y34" s="2"/>
      <c r="Z34" s="2"/>
    </row>
    <row r="35" spans="1:26" ht="15" customHeight="1">
      <c r="A35" s="225" t="s">
        <v>39</v>
      </c>
      <c r="B35" s="183"/>
      <c r="C35" s="183"/>
      <c r="D35" s="180"/>
      <c r="E35" s="20" t="s">
        <v>40</v>
      </c>
      <c r="F35" s="2"/>
      <c r="G35" s="2"/>
      <c r="H35" s="2"/>
      <c r="I35" s="2"/>
      <c r="J35" s="2"/>
      <c r="K35" s="2"/>
      <c r="L35" s="2"/>
      <c r="M35" s="2"/>
      <c r="N35" s="2"/>
      <c r="O35" s="2"/>
      <c r="P35" s="2"/>
      <c r="Q35" s="2"/>
      <c r="R35" s="2"/>
      <c r="S35" s="2"/>
      <c r="T35" s="2"/>
      <c r="U35" s="2"/>
      <c r="V35" s="2"/>
      <c r="W35" s="2"/>
      <c r="X35" s="2"/>
      <c r="Y35" s="2"/>
      <c r="Z35" s="2"/>
    </row>
    <row r="36" spans="1:26" ht="15.75" customHeight="1">
      <c r="A36" s="225" t="s">
        <v>41</v>
      </c>
      <c r="B36" s="183"/>
      <c r="C36" s="183"/>
      <c r="D36" s="180"/>
      <c r="E36" s="21">
        <v>5.9</v>
      </c>
      <c r="F36" s="2"/>
      <c r="G36" s="2"/>
      <c r="H36" s="2"/>
      <c r="I36" s="2"/>
      <c r="J36" s="2"/>
      <c r="K36" s="2"/>
      <c r="L36" s="2"/>
      <c r="M36" s="2"/>
      <c r="N36" s="2"/>
      <c r="O36" s="2"/>
      <c r="P36" s="2"/>
      <c r="Q36" s="2"/>
      <c r="R36" s="2"/>
      <c r="S36" s="2"/>
      <c r="T36" s="2"/>
      <c r="U36" s="2"/>
      <c r="V36" s="2"/>
      <c r="W36" s="2"/>
      <c r="X36" s="2"/>
      <c r="Y36" s="2"/>
      <c r="Z36" s="2"/>
    </row>
    <row r="37" spans="1:26" ht="15.75" customHeight="1">
      <c r="A37" s="222" t="s">
        <v>42</v>
      </c>
      <c r="B37" s="183"/>
      <c r="C37" s="183"/>
      <c r="D37" s="180"/>
      <c r="E37" s="22">
        <v>6.24</v>
      </c>
      <c r="F37" s="2"/>
      <c r="G37" s="2"/>
      <c r="H37" s="2"/>
      <c r="I37" s="2"/>
      <c r="J37" s="2"/>
      <c r="K37" s="2"/>
      <c r="L37" s="2"/>
      <c r="M37" s="2"/>
      <c r="N37" s="2"/>
      <c r="O37" s="2"/>
      <c r="P37" s="2"/>
      <c r="Q37" s="2"/>
      <c r="R37" s="2"/>
      <c r="S37" s="2"/>
      <c r="T37" s="2"/>
      <c r="U37" s="2"/>
      <c r="V37" s="2"/>
      <c r="W37" s="2"/>
      <c r="X37" s="2"/>
      <c r="Y37" s="2"/>
      <c r="Z37" s="2"/>
    </row>
    <row r="38" spans="1:26" ht="15.75" customHeight="1">
      <c r="A38" s="222" t="s">
        <v>43</v>
      </c>
      <c r="B38" s="183"/>
      <c r="C38" s="183"/>
      <c r="D38" s="180"/>
      <c r="E38" s="164">
        <v>0</v>
      </c>
      <c r="F38" s="48"/>
      <c r="G38" s="48"/>
      <c r="H38" s="48"/>
      <c r="I38" s="48"/>
      <c r="J38" s="48"/>
      <c r="K38" s="2"/>
      <c r="L38" s="2"/>
      <c r="M38" s="2"/>
      <c r="N38" s="2"/>
      <c r="O38" s="2"/>
      <c r="P38" s="2"/>
      <c r="Q38" s="2"/>
      <c r="R38" s="2"/>
      <c r="S38" s="2"/>
      <c r="T38" s="2"/>
      <c r="U38" s="2"/>
      <c r="V38" s="2"/>
      <c r="W38" s="2"/>
      <c r="X38" s="2"/>
      <c r="Y38" s="2"/>
      <c r="Z38" s="2"/>
    </row>
    <row r="39" spans="1:26" ht="15.75" customHeight="1">
      <c r="A39" s="189" t="s">
        <v>44</v>
      </c>
      <c r="B39" s="183"/>
      <c r="C39" s="183"/>
      <c r="D39" s="180"/>
      <c r="E39" s="23"/>
      <c r="F39" s="48"/>
      <c r="G39" s="48"/>
      <c r="H39" s="48"/>
      <c r="I39" s="48"/>
      <c r="J39" s="48"/>
      <c r="K39" s="2"/>
      <c r="L39" s="2"/>
      <c r="M39" s="2"/>
      <c r="N39" s="2"/>
      <c r="O39" s="2"/>
      <c r="P39" s="2"/>
      <c r="Q39" s="2"/>
      <c r="R39" s="2"/>
      <c r="S39" s="2"/>
      <c r="T39" s="2"/>
      <c r="U39" s="2"/>
      <c r="V39" s="2"/>
      <c r="W39" s="2"/>
      <c r="X39" s="2"/>
      <c r="Y39" s="2"/>
      <c r="Z39" s="2"/>
    </row>
    <row r="40" spans="1:26" ht="8.25" customHeight="1">
      <c r="A40" s="226"/>
      <c r="B40" s="210"/>
      <c r="C40" s="210"/>
      <c r="D40" s="210"/>
      <c r="E40" s="210"/>
      <c r="F40" s="48"/>
      <c r="G40" s="48"/>
      <c r="H40" s="48"/>
      <c r="I40" s="48"/>
      <c r="J40" s="48"/>
      <c r="K40" s="2"/>
      <c r="L40" s="2"/>
      <c r="M40" s="2"/>
      <c r="N40" s="2"/>
      <c r="O40" s="2"/>
      <c r="P40" s="2"/>
      <c r="Q40" s="2"/>
      <c r="R40" s="2"/>
      <c r="S40" s="2"/>
      <c r="T40" s="2"/>
      <c r="U40" s="2"/>
      <c r="V40" s="2"/>
      <c r="W40" s="2"/>
      <c r="X40" s="2"/>
      <c r="Y40" s="2"/>
      <c r="Z40" s="2"/>
    </row>
    <row r="41" spans="1:26" ht="25.5" customHeight="1">
      <c r="A41" s="194" t="s">
        <v>45</v>
      </c>
      <c r="B41" s="183"/>
      <c r="C41" s="180"/>
      <c r="D41" s="48"/>
      <c r="E41" s="48"/>
      <c r="F41" s="48"/>
      <c r="G41" s="48"/>
      <c r="H41" s="48"/>
      <c r="I41" s="48"/>
      <c r="J41" s="48"/>
      <c r="K41" s="48"/>
      <c r="L41" s="48"/>
      <c r="M41" s="48"/>
      <c r="N41" s="48"/>
      <c r="O41" s="48"/>
      <c r="P41" s="2"/>
      <c r="Q41" s="2"/>
      <c r="R41" s="2"/>
      <c r="S41" s="2"/>
      <c r="T41" s="2"/>
      <c r="U41" s="2"/>
      <c r="V41" s="2"/>
      <c r="W41" s="2"/>
      <c r="X41" s="2"/>
      <c r="Y41" s="2"/>
      <c r="Z41" s="2"/>
    </row>
    <row r="42" spans="1:26" ht="25.5" customHeight="1">
      <c r="A42" s="182" t="s">
        <v>46</v>
      </c>
      <c r="B42" s="183"/>
      <c r="C42" s="180"/>
      <c r="D42" s="48"/>
      <c r="E42" s="48"/>
      <c r="F42" s="48"/>
      <c r="G42" s="48"/>
      <c r="H42" s="48"/>
      <c r="I42" s="48"/>
      <c r="J42" s="48"/>
      <c r="K42" s="48"/>
      <c r="L42" s="48"/>
      <c r="M42" s="48"/>
      <c r="N42" s="48"/>
      <c r="O42" s="48"/>
      <c r="P42" s="2"/>
      <c r="Q42" s="2"/>
      <c r="R42" s="2"/>
      <c r="S42" s="2"/>
      <c r="T42" s="2"/>
      <c r="U42" s="2"/>
      <c r="V42" s="2"/>
      <c r="W42" s="2"/>
      <c r="X42" s="2"/>
      <c r="Y42" s="2"/>
      <c r="Z42" s="2"/>
    </row>
    <row r="43" spans="1:26" ht="15.75" customHeight="1">
      <c r="A43" s="16" t="s">
        <v>47</v>
      </c>
      <c r="B43" s="16" t="s">
        <v>48</v>
      </c>
      <c r="C43" s="16" t="s">
        <v>49</v>
      </c>
      <c r="D43" s="48"/>
      <c r="E43" s="48"/>
      <c r="F43" s="48"/>
      <c r="G43" s="48"/>
      <c r="H43" s="48"/>
      <c r="I43" s="48"/>
      <c r="J43" s="48"/>
      <c r="K43" s="48"/>
      <c r="L43" s="48"/>
      <c r="M43" s="48"/>
      <c r="N43" s="48"/>
      <c r="O43" s="48"/>
      <c r="P43" s="2"/>
      <c r="Q43" s="2"/>
      <c r="R43" s="2"/>
      <c r="S43" s="2"/>
      <c r="T43" s="2"/>
      <c r="U43" s="2"/>
      <c r="V43" s="2"/>
      <c r="W43" s="2"/>
      <c r="X43" s="2"/>
      <c r="Y43" s="2"/>
      <c r="Z43" s="2"/>
    </row>
    <row r="44" spans="1:26" ht="15.75" customHeight="1">
      <c r="A44" s="47" t="s">
        <v>8</v>
      </c>
      <c r="B44" s="43" t="s">
        <v>50</v>
      </c>
      <c r="C44" s="165">
        <v>0</v>
      </c>
      <c r="D44" s="48"/>
      <c r="E44" s="48"/>
      <c r="F44" s="48"/>
      <c r="G44" s="48"/>
      <c r="H44" s="48"/>
      <c r="I44" s="48"/>
      <c r="J44" s="48"/>
      <c r="K44" s="48"/>
      <c r="L44" s="48"/>
      <c r="M44" s="48"/>
      <c r="N44" s="48"/>
      <c r="O44" s="48"/>
      <c r="P44" s="2"/>
      <c r="Q44" s="2"/>
      <c r="R44" s="2"/>
      <c r="S44" s="2"/>
      <c r="T44" s="2"/>
      <c r="U44" s="2"/>
      <c r="V44" s="2"/>
      <c r="W44" s="2"/>
      <c r="X44" s="2"/>
      <c r="Y44" s="2"/>
      <c r="Z44" s="2"/>
    </row>
    <row r="45" spans="1:26" ht="15.75" customHeight="1">
      <c r="A45" s="47" t="s">
        <v>11</v>
      </c>
      <c r="B45" s="43" t="s">
        <v>51</v>
      </c>
      <c r="C45" s="165">
        <v>0</v>
      </c>
      <c r="D45" s="48"/>
      <c r="E45" s="48"/>
      <c r="F45" s="48"/>
      <c r="G45" s="48"/>
      <c r="H45" s="48"/>
      <c r="I45" s="48"/>
      <c r="J45" s="48"/>
      <c r="K45" s="48"/>
      <c r="L45" s="48"/>
      <c r="M45" s="48"/>
      <c r="N45" s="48"/>
      <c r="O45" s="48"/>
      <c r="P45" s="2"/>
      <c r="Q45" s="2"/>
      <c r="R45" s="2"/>
      <c r="S45" s="2"/>
      <c r="T45" s="2"/>
      <c r="U45" s="2"/>
      <c r="V45" s="2"/>
      <c r="W45" s="2"/>
      <c r="X45" s="2"/>
      <c r="Y45" s="2"/>
      <c r="Z45" s="2"/>
    </row>
    <row r="46" spans="1:26" ht="15.75" customHeight="1">
      <c r="A46" s="47" t="s">
        <v>13</v>
      </c>
      <c r="B46" s="43" t="s">
        <v>52</v>
      </c>
      <c r="C46" s="165">
        <v>0</v>
      </c>
      <c r="D46" s="163"/>
      <c r="E46" s="48"/>
      <c r="F46" s="48"/>
      <c r="G46" s="48"/>
      <c r="H46" s="48"/>
      <c r="I46" s="48"/>
      <c r="J46" s="48"/>
      <c r="K46" s="48"/>
      <c r="L46" s="48"/>
      <c r="M46" s="48"/>
      <c r="N46" s="48"/>
      <c r="O46" s="48"/>
      <c r="P46" s="2"/>
      <c r="Q46" s="2"/>
      <c r="R46" s="2"/>
      <c r="S46" s="2"/>
      <c r="T46" s="2"/>
      <c r="U46" s="2"/>
      <c r="V46" s="2"/>
      <c r="W46" s="2"/>
      <c r="X46" s="2"/>
      <c r="Y46" s="2"/>
      <c r="Z46" s="2"/>
    </row>
    <row r="47" spans="1:26" ht="15.75" customHeight="1">
      <c r="A47" s="47" t="s">
        <v>16</v>
      </c>
      <c r="B47" s="43" t="s">
        <v>53</v>
      </c>
      <c r="C47" s="165"/>
      <c r="D47" s="48"/>
      <c r="E47" s="48"/>
      <c r="F47" s="48"/>
      <c r="G47" s="48"/>
      <c r="H47" s="48"/>
      <c r="I47" s="48"/>
      <c r="J47" s="48"/>
      <c r="K47" s="48"/>
      <c r="L47" s="48"/>
      <c r="M47" s="48"/>
      <c r="N47" s="48"/>
      <c r="O47" s="48"/>
      <c r="P47" s="2"/>
      <c r="Q47" s="2"/>
      <c r="R47" s="2"/>
      <c r="S47" s="2"/>
      <c r="T47" s="2"/>
      <c r="U47" s="2"/>
      <c r="V47" s="2"/>
      <c r="W47" s="2"/>
      <c r="X47" s="2"/>
      <c r="Y47" s="2"/>
      <c r="Z47" s="2"/>
    </row>
    <row r="48" spans="1:26" ht="15.75" customHeight="1">
      <c r="A48" s="47" t="s">
        <v>54</v>
      </c>
      <c r="B48" s="43" t="s">
        <v>55</v>
      </c>
      <c r="C48" s="165"/>
      <c r="D48" s="48"/>
      <c r="E48" s="48"/>
      <c r="F48" s="48"/>
      <c r="G48" s="48"/>
      <c r="H48" s="48"/>
      <c r="I48" s="48"/>
      <c r="J48" s="48"/>
      <c r="K48" s="48"/>
      <c r="L48" s="48"/>
      <c r="M48" s="48"/>
      <c r="N48" s="48"/>
      <c r="O48" s="48"/>
      <c r="P48" s="2"/>
      <c r="Q48" s="2"/>
      <c r="R48" s="2"/>
      <c r="S48" s="2"/>
      <c r="T48" s="2"/>
      <c r="U48" s="2"/>
      <c r="V48" s="2"/>
      <c r="W48" s="2"/>
      <c r="X48" s="2"/>
      <c r="Y48" s="2"/>
      <c r="Z48" s="2"/>
    </row>
    <row r="49" spans="1:26" ht="15.75" customHeight="1">
      <c r="A49" s="47" t="s">
        <v>56</v>
      </c>
      <c r="B49" s="43" t="s">
        <v>57</v>
      </c>
      <c r="C49" s="165"/>
      <c r="D49" s="48"/>
      <c r="E49" s="48"/>
      <c r="F49" s="48"/>
      <c r="G49" s="48"/>
      <c r="H49" s="48"/>
      <c r="I49" s="48"/>
      <c r="J49" s="48"/>
      <c r="K49" s="48"/>
      <c r="L49" s="48"/>
      <c r="M49" s="48"/>
      <c r="N49" s="48"/>
      <c r="O49" s="48"/>
      <c r="P49" s="2"/>
      <c r="Q49" s="2"/>
      <c r="R49" s="2"/>
      <c r="S49" s="2"/>
      <c r="T49" s="2"/>
      <c r="U49" s="2"/>
      <c r="V49" s="2"/>
      <c r="W49" s="2"/>
      <c r="X49" s="2"/>
      <c r="Y49" s="2"/>
      <c r="Z49" s="2"/>
    </row>
    <row r="50" spans="1:26" ht="15.75" customHeight="1">
      <c r="A50" s="47" t="s">
        <v>58</v>
      </c>
      <c r="B50" s="43" t="s">
        <v>59</v>
      </c>
      <c r="C50" s="165">
        <v>0</v>
      </c>
      <c r="D50" s="48"/>
      <c r="E50" s="48"/>
      <c r="F50" s="48"/>
      <c r="G50" s="48"/>
      <c r="H50" s="48"/>
      <c r="I50" s="48"/>
      <c r="J50" s="48"/>
      <c r="K50" s="48"/>
      <c r="L50" s="48"/>
      <c r="M50" s="48"/>
      <c r="N50" s="48"/>
      <c r="O50" s="48"/>
      <c r="P50" s="2"/>
      <c r="Q50" s="2"/>
      <c r="R50" s="2"/>
      <c r="S50" s="2"/>
      <c r="T50" s="2"/>
      <c r="U50" s="2"/>
      <c r="V50" s="2"/>
      <c r="W50" s="2"/>
      <c r="X50" s="2"/>
      <c r="Y50" s="2"/>
      <c r="Z50" s="2"/>
    </row>
    <row r="51" spans="1:26" ht="15.75" customHeight="1">
      <c r="A51" s="47" t="s">
        <v>60</v>
      </c>
      <c r="B51" s="43" t="s">
        <v>61</v>
      </c>
      <c r="C51" s="165"/>
      <c r="D51" s="48"/>
      <c r="E51" s="48"/>
      <c r="F51" s="48"/>
      <c r="G51" s="48"/>
      <c r="H51" s="48"/>
      <c r="I51" s="48"/>
      <c r="J51" s="48"/>
      <c r="K51" s="48"/>
      <c r="L51" s="48"/>
      <c r="M51" s="48"/>
      <c r="N51" s="48"/>
      <c r="O51" s="48"/>
      <c r="P51" s="2"/>
      <c r="Q51" s="2"/>
      <c r="R51" s="2"/>
      <c r="S51" s="2"/>
      <c r="T51" s="2"/>
      <c r="U51" s="2"/>
      <c r="V51" s="2"/>
      <c r="W51" s="2"/>
      <c r="X51" s="2"/>
      <c r="Y51" s="2"/>
      <c r="Z51" s="2"/>
    </row>
    <row r="52" spans="1:26" ht="28.5" customHeight="1">
      <c r="A52" s="179" t="s">
        <v>62</v>
      </c>
      <c r="B52" s="180"/>
      <c r="C52" s="24">
        <f>SUM(C44:C51)</f>
        <v>0</v>
      </c>
      <c r="D52" s="48"/>
      <c r="E52" s="48"/>
      <c r="F52" s="48"/>
      <c r="G52" s="48"/>
      <c r="H52" s="48"/>
      <c r="I52" s="48"/>
      <c r="J52" s="48"/>
      <c r="K52" s="48"/>
      <c r="L52" s="48"/>
      <c r="M52" s="48"/>
      <c r="N52" s="48"/>
      <c r="O52" s="48"/>
      <c r="P52" s="2"/>
      <c r="Q52" s="2"/>
      <c r="R52" s="2"/>
      <c r="S52" s="2"/>
      <c r="T52" s="2"/>
      <c r="U52" s="2"/>
      <c r="V52" s="2"/>
      <c r="W52" s="2"/>
      <c r="X52" s="2"/>
      <c r="Y52" s="2"/>
      <c r="Z52" s="2"/>
    </row>
    <row r="53" spans="1:26" ht="15.75" customHeight="1">
      <c r="A53" s="25"/>
      <c r="B53" s="48"/>
      <c r="C53" s="48"/>
      <c r="D53" s="48"/>
      <c r="E53" s="48"/>
      <c r="F53" s="48"/>
      <c r="G53" s="48"/>
      <c r="H53" s="48"/>
      <c r="I53" s="48"/>
      <c r="J53" s="48"/>
      <c r="K53" s="48"/>
      <c r="L53" s="48"/>
      <c r="M53" s="48"/>
      <c r="N53" s="48"/>
      <c r="O53" s="48"/>
      <c r="P53" s="2"/>
      <c r="Q53" s="2"/>
      <c r="R53" s="2"/>
      <c r="S53" s="2"/>
      <c r="T53" s="2"/>
      <c r="U53" s="2"/>
      <c r="V53" s="2"/>
      <c r="W53" s="2"/>
      <c r="X53" s="2"/>
      <c r="Y53" s="2"/>
      <c r="Z53" s="2"/>
    </row>
    <row r="54" spans="1:26" ht="15.75" customHeight="1">
      <c r="A54" s="186" t="s">
        <v>63</v>
      </c>
      <c r="B54" s="183"/>
      <c r="C54" s="180"/>
      <c r="D54" s="48"/>
      <c r="E54" s="48"/>
      <c r="F54" s="48"/>
      <c r="G54" s="48"/>
      <c r="H54" s="48"/>
      <c r="I54" s="48"/>
      <c r="J54" s="48"/>
      <c r="K54" s="48"/>
      <c r="L54" s="48"/>
      <c r="M54" s="48"/>
      <c r="N54" s="48"/>
      <c r="O54" s="48"/>
      <c r="P54" s="2"/>
      <c r="Q54" s="2"/>
      <c r="R54" s="2"/>
      <c r="S54" s="2"/>
      <c r="T54" s="2"/>
      <c r="U54" s="2"/>
      <c r="V54" s="2"/>
      <c r="W54" s="2"/>
      <c r="X54" s="2"/>
      <c r="Y54" s="2"/>
      <c r="Z54" s="2"/>
    </row>
    <row r="55" spans="1:26" ht="15.75" customHeight="1">
      <c r="A55" s="26" t="s">
        <v>47</v>
      </c>
      <c r="B55" s="26" t="s">
        <v>48</v>
      </c>
      <c r="C55" s="26" t="s">
        <v>49</v>
      </c>
      <c r="D55" s="48"/>
      <c r="E55" s="48"/>
      <c r="F55" s="48"/>
      <c r="G55" s="48"/>
      <c r="H55" s="48"/>
      <c r="I55" s="48"/>
      <c r="J55" s="48"/>
      <c r="K55" s="48"/>
      <c r="L55" s="48"/>
      <c r="M55" s="48"/>
      <c r="N55" s="48"/>
      <c r="O55" s="48"/>
      <c r="P55" s="2"/>
      <c r="Q55" s="2"/>
      <c r="R55" s="2"/>
      <c r="S55" s="2"/>
      <c r="T55" s="2"/>
      <c r="U55" s="2"/>
      <c r="V55" s="2"/>
      <c r="W55" s="2"/>
      <c r="X55" s="2"/>
      <c r="Y55" s="2"/>
      <c r="Z55" s="2"/>
    </row>
    <row r="56" spans="1:26" ht="15.75" customHeight="1">
      <c r="A56" s="47" t="s">
        <v>8</v>
      </c>
      <c r="B56" s="43" t="s">
        <v>50</v>
      </c>
      <c r="C56" s="165">
        <v>0</v>
      </c>
      <c r="D56" s="48"/>
      <c r="E56" s="48"/>
      <c r="F56" s="48"/>
      <c r="G56" s="48"/>
      <c r="H56" s="48"/>
      <c r="I56" s="48"/>
      <c r="J56" s="48"/>
      <c r="K56" s="48"/>
      <c r="L56" s="48"/>
      <c r="M56" s="48"/>
      <c r="N56" s="48"/>
      <c r="O56" s="48"/>
      <c r="P56" s="2"/>
      <c r="Q56" s="2"/>
      <c r="R56" s="2"/>
      <c r="S56" s="2"/>
      <c r="T56" s="2"/>
      <c r="U56" s="2"/>
      <c r="V56" s="2"/>
      <c r="W56" s="2"/>
      <c r="X56" s="2"/>
      <c r="Y56" s="2"/>
      <c r="Z56" s="2"/>
    </row>
    <row r="57" spans="1:26" ht="15.75" customHeight="1">
      <c r="A57" s="47" t="s">
        <v>11</v>
      </c>
      <c r="B57" s="43" t="s">
        <v>51</v>
      </c>
      <c r="C57" s="165">
        <v>0</v>
      </c>
      <c r="D57" s="48"/>
      <c r="E57" s="48"/>
      <c r="F57" s="48"/>
      <c r="G57" s="48"/>
      <c r="H57" s="48"/>
      <c r="I57" s="48"/>
      <c r="J57" s="48"/>
      <c r="K57" s="48"/>
      <c r="L57" s="48"/>
      <c r="M57" s="48"/>
      <c r="N57" s="48"/>
      <c r="O57" s="48"/>
      <c r="P57" s="2"/>
      <c r="Q57" s="2"/>
      <c r="R57" s="2"/>
      <c r="S57" s="2"/>
      <c r="T57" s="2"/>
      <c r="U57" s="2"/>
      <c r="V57" s="2"/>
      <c r="W57" s="2"/>
      <c r="X57" s="2"/>
      <c r="Y57" s="2"/>
      <c r="Z57" s="2"/>
    </row>
    <row r="58" spans="1:26" ht="15.75" customHeight="1">
      <c r="A58" s="47" t="s">
        <v>13</v>
      </c>
      <c r="B58" s="43" t="s">
        <v>52</v>
      </c>
      <c r="C58" s="165"/>
      <c r="D58" s="48"/>
      <c r="E58" s="48"/>
      <c r="F58" s="48"/>
      <c r="G58" s="48"/>
      <c r="H58" s="48"/>
      <c r="I58" s="48"/>
      <c r="J58" s="48"/>
      <c r="K58" s="48"/>
      <c r="L58" s="48"/>
      <c r="M58" s="48"/>
      <c r="N58" s="48"/>
      <c r="O58" s="48"/>
      <c r="P58" s="2"/>
      <c r="Q58" s="2"/>
      <c r="R58" s="2"/>
      <c r="S58" s="2"/>
      <c r="T58" s="2"/>
      <c r="U58" s="2"/>
      <c r="V58" s="2"/>
      <c r="W58" s="2"/>
      <c r="X58" s="2"/>
      <c r="Y58" s="2"/>
      <c r="Z58" s="2"/>
    </row>
    <row r="59" spans="1:26" ht="15.75" customHeight="1">
      <c r="A59" s="47" t="s">
        <v>16</v>
      </c>
      <c r="B59" s="43" t="s">
        <v>53</v>
      </c>
      <c r="C59" s="165"/>
      <c r="D59" s="48"/>
      <c r="E59" s="48"/>
      <c r="F59" s="48"/>
      <c r="G59" s="48"/>
      <c r="H59" s="48"/>
      <c r="I59" s="48"/>
      <c r="J59" s="48"/>
      <c r="K59" s="48"/>
      <c r="L59" s="48"/>
      <c r="M59" s="48"/>
      <c r="N59" s="48"/>
      <c r="O59" s="48"/>
      <c r="P59" s="2"/>
      <c r="Q59" s="2"/>
      <c r="R59" s="2"/>
      <c r="S59" s="2"/>
      <c r="T59" s="2"/>
      <c r="U59" s="2"/>
      <c r="V59" s="2"/>
      <c r="W59" s="2"/>
      <c r="X59" s="2"/>
      <c r="Y59" s="2"/>
      <c r="Z59" s="2"/>
    </row>
    <row r="60" spans="1:26" ht="15.75" customHeight="1">
      <c r="A60" s="47" t="s">
        <v>54</v>
      </c>
      <c r="B60" s="43" t="s">
        <v>55</v>
      </c>
      <c r="C60" s="165"/>
      <c r="D60" s="48"/>
      <c r="E60" s="48"/>
      <c r="F60" s="48"/>
      <c r="G60" s="48"/>
      <c r="H60" s="48"/>
      <c r="I60" s="48"/>
      <c r="J60" s="48"/>
      <c r="K60" s="48"/>
      <c r="L60" s="48"/>
      <c r="M60" s="48"/>
      <c r="N60" s="48"/>
      <c r="O60" s="48"/>
      <c r="P60" s="2"/>
      <c r="Q60" s="2"/>
      <c r="R60" s="2"/>
      <c r="S60" s="2"/>
      <c r="T60" s="2"/>
      <c r="U60" s="2"/>
      <c r="V60" s="2"/>
      <c r="W60" s="2"/>
      <c r="X60" s="2"/>
      <c r="Y60" s="2"/>
      <c r="Z60" s="2"/>
    </row>
    <row r="61" spans="1:26" ht="15.75" customHeight="1">
      <c r="A61" s="47" t="s">
        <v>56</v>
      </c>
      <c r="B61" s="43" t="s">
        <v>57</v>
      </c>
      <c r="C61" s="165"/>
      <c r="D61" s="48"/>
      <c r="E61" s="48"/>
      <c r="F61" s="48"/>
      <c r="G61" s="48"/>
      <c r="H61" s="48"/>
      <c r="I61" s="48"/>
      <c r="J61" s="48"/>
      <c r="K61" s="48"/>
      <c r="L61" s="48"/>
      <c r="M61" s="48"/>
      <c r="N61" s="48"/>
      <c r="O61" s="48"/>
      <c r="P61" s="2"/>
      <c r="Q61" s="2"/>
      <c r="R61" s="2"/>
      <c r="S61" s="2"/>
      <c r="T61" s="2"/>
      <c r="U61" s="2"/>
      <c r="V61" s="2"/>
      <c r="W61" s="2"/>
      <c r="X61" s="2"/>
      <c r="Y61" s="2"/>
      <c r="Z61" s="2"/>
    </row>
    <row r="62" spans="1:26" ht="15.75" customHeight="1">
      <c r="A62" s="47" t="s">
        <v>58</v>
      </c>
      <c r="B62" s="43" t="s">
        <v>59</v>
      </c>
      <c r="C62" s="165"/>
      <c r="D62" s="48"/>
      <c r="E62" s="48"/>
      <c r="F62" s="48"/>
      <c r="G62" s="48"/>
      <c r="H62" s="48"/>
      <c r="I62" s="48"/>
      <c r="J62" s="48"/>
      <c r="K62" s="48"/>
      <c r="L62" s="48"/>
      <c r="M62" s="48"/>
      <c r="N62" s="48"/>
      <c r="O62" s="48"/>
      <c r="P62" s="2"/>
      <c r="Q62" s="2"/>
      <c r="R62" s="2"/>
      <c r="S62" s="2"/>
      <c r="T62" s="2"/>
      <c r="U62" s="2"/>
      <c r="V62" s="2"/>
      <c r="W62" s="2"/>
      <c r="X62" s="2"/>
      <c r="Y62" s="2"/>
      <c r="Z62" s="2"/>
    </row>
    <row r="63" spans="1:26" ht="15.75" customHeight="1">
      <c r="A63" s="47" t="s">
        <v>60</v>
      </c>
      <c r="B63" s="43" t="s">
        <v>61</v>
      </c>
      <c r="C63" s="165"/>
      <c r="D63" s="48"/>
      <c r="E63" s="48"/>
      <c r="F63" s="48"/>
      <c r="G63" s="48"/>
      <c r="H63" s="48"/>
      <c r="I63" s="48"/>
      <c r="J63" s="48"/>
      <c r="K63" s="48"/>
      <c r="L63" s="48"/>
      <c r="M63" s="48"/>
      <c r="N63" s="48"/>
      <c r="O63" s="48"/>
      <c r="P63" s="2"/>
      <c r="Q63" s="2"/>
      <c r="R63" s="2"/>
      <c r="S63" s="2"/>
      <c r="T63" s="2"/>
      <c r="U63" s="2"/>
      <c r="V63" s="2"/>
      <c r="W63" s="2"/>
      <c r="X63" s="2"/>
      <c r="Y63" s="2"/>
      <c r="Z63" s="2"/>
    </row>
    <row r="64" spans="1:26" ht="15.75" customHeight="1">
      <c r="A64" s="181" t="s">
        <v>62</v>
      </c>
      <c r="B64" s="180"/>
      <c r="C64" s="27">
        <f>SUM(C56:C63)</f>
        <v>0</v>
      </c>
      <c r="D64" s="48"/>
      <c r="E64" s="48"/>
      <c r="F64" s="48"/>
      <c r="G64" s="48"/>
      <c r="H64" s="48"/>
      <c r="I64" s="48"/>
      <c r="J64" s="48"/>
      <c r="K64" s="48"/>
      <c r="L64" s="48"/>
      <c r="M64" s="48"/>
      <c r="N64" s="48"/>
      <c r="O64" s="48"/>
      <c r="P64" s="2"/>
      <c r="Q64" s="2"/>
      <c r="R64" s="2"/>
      <c r="S64" s="2"/>
      <c r="T64" s="2"/>
      <c r="U64" s="2"/>
      <c r="V64" s="2"/>
      <c r="W64" s="2"/>
      <c r="X64" s="2"/>
      <c r="Y64" s="2"/>
      <c r="Z64" s="2"/>
    </row>
    <row r="65" spans="1:26" ht="15.75" customHeight="1">
      <c r="A65" s="25"/>
      <c r="B65" s="48"/>
      <c r="C65" s="48"/>
      <c r="D65" s="48"/>
      <c r="E65" s="48"/>
      <c r="F65" s="48"/>
      <c r="G65" s="48"/>
      <c r="H65" s="48"/>
      <c r="I65" s="48"/>
      <c r="J65" s="48"/>
      <c r="K65" s="48"/>
      <c r="L65" s="48"/>
      <c r="M65" s="48"/>
      <c r="N65" s="48"/>
      <c r="O65" s="48"/>
      <c r="P65" s="2"/>
      <c r="Q65" s="2"/>
      <c r="R65" s="2"/>
      <c r="S65" s="2"/>
      <c r="T65" s="2"/>
      <c r="U65" s="2"/>
      <c r="V65" s="2"/>
      <c r="W65" s="2"/>
      <c r="X65" s="2"/>
      <c r="Y65" s="2"/>
      <c r="Z65" s="2"/>
    </row>
    <row r="66" spans="1:26" ht="15.75" customHeight="1">
      <c r="A66" s="182" t="s">
        <v>64</v>
      </c>
      <c r="B66" s="183"/>
      <c r="C66" s="180"/>
      <c r="D66" s="48"/>
      <c r="E66" s="48"/>
      <c r="F66" s="48"/>
      <c r="G66" s="48"/>
      <c r="H66" s="48"/>
      <c r="I66" s="48"/>
      <c r="J66" s="48"/>
      <c r="K66" s="48"/>
      <c r="L66" s="48"/>
      <c r="M66" s="48"/>
      <c r="N66" s="48"/>
      <c r="O66" s="48"/>
      <c r="P66" s="2"/>
      <c r="Q66" s="2"/>
      <c r="R66" s="2"/>
      <c r="S66" s="2"/>
      <c r="T66" s="2"/>
      <c r="U66" s="2"/>
      <c r="V66" s="2"/>
      <c r="W66" s="2"/>
      <c r="X66" s="2"/>
      <c r="Y66" s="2"/>
      <c r="Z66" s="2"/>
    </row>
    <row r="67" spans="1:26" ht="15.75" customHeight="1">
      <c r="A67" s="16" t="s">
        <v>65</v>
      </c>
      <c r="B67" s="16" t="s">
        <v>66</v>
      </c>
      <c r="C67" s="16" t="s">
        <v>49</v>
      </c>
      <c r="D67" s="48"/>
      <c r="E67" s="48"/>
      <c r="F67" s="48"/>
      <c r="G67" s="48"/>
      <c r="H67" s="48"/>
      <c r="I67" s="48"/>
      <c r="J67" s="48"/>
      <c r="K67" s="48"/>
      <c r="L67" s="48"/>
      <c r="M67" s="48"/>
      <c r="N67" s="48"/>
      <c r="O67" s="48"/>
      <c r="P67" s="2"/>
      <c r="Q67" s="2"/>
      <c r="R67" s="2"/>
      <c r="S67" s="2"/>
      <c r="T67" s="2"/>
      <c r="U67" s="2"/>
      <c r="V67" s="2"/>
      <c r="W67" s="2"/>
      <c r="X67" s="2"/>
      <c r="Y67" s="2"/>
      <c r="Z67" s="2"/>
    </row>
    <row r="68" spans="1:26" ht="15.75" customHeight="1">
      <c r="A68" s="47" t="s">
        <v>8</v>
      </c>
      <c r="B68" s="43" t="s">
        <v>67</v>
      </c>
      <c r="C68" s="165">
        <v>0</v>
      </c>
      <c r="D68" s="48"/>
      <c r="E68" s="48"/>
      <c r="F68" s="48"/>
      <c r="G68" s="48"/>
      <c r="H68" s="48"/>
      <c r="I68" s="48"/>
      <c r="J68" s="48"/>
      <c r="K68" s="48"/>
      <c r="L68" s="48"/>
      <c r="M68" s="48"/>
      <c r="N68" s="48"/>
      <c r="O68" s="48"/>
      <c r="P68" s="2"/>
      <c r="Q68" s="2"/>
      <c r="R68" s="2"/>
      <c r="S68" s="2"/>
      <c r="T68" s="2"/>
      <c r="U68" s="2"/>
      <c r="V68" s="2"/>
      <c r="W68" s="2"/>
      <c r="X68" s="2"/>
      <c r="Y68" s="2"/>
      <c r="Z68" s="2"/>
    </row>
    <row r="69" spans="1:26" ht="15.75" customHeight="1">
      <c r="A69" s="47" t="s">
        <v>68</v>
      </c>
      <c r="B69" s="43" t="s">
        <v>69</v>
      </c>
      <c r="C69" s="165">
        <v>0</v>
      </c>
      <c r="D69" s="48"/>
      <c r="E69" s="48"/>
      <c r="F69" s="48"/>
      <c r="G69" s="48"/>
      <c r="H69" s="48"/>
      <c r="I69" s="48"/>
      <c r="J69" s="48"/>
      <c r="K69" s="48"/>
      <c r="L69" s="48"/>
      <c r="M69" s="48"/>
      <c r="N69" s="48"/>
      <c r="O69" s="48"/>
      <c r="P69" s="2"/>
      <c r="Q69" s="2"/>
      <c r="R69" s="2"/>
      <c r="S69" s="2"/>
      <c r="T69" s="2"/>
      <c r="U69" s="2"/>
      <c r="V69" s="2"/>
      <c r="W69" s="2"/>
      <c r="X69" s="2"/>
      <c r="Y69" s="2"/>
      <c r="Z69" s="2"/>
    </row>
    <row r="70" spans="1:26" ht="30">
      <c r="A70" s="47" t="s">
        <v>11</v>
      </c>
      <c r="B70" s="43" t="s">
        <v>70</v>
      </c>
      <c r="C70" s="165">
        <v>0</v>
      </c>
      <c r="D70" s="48"/>
      <c r="E70" s="48"/>
      <c r="F70" s="48"/>
      <c r="G70" s="48"/>
      <c r="H70" s="48"/>
      <c r="I70" s="48"/>
      <c r="J70" s="48"/>
      <c r="K70" s="48"/>
      <c r="L70" s="48"/>
      <c r="M70" s="48"/>
      <c r="N70" s="48"/>
      <c r="O70" s="48"/>
      <c r="P70" s="2"/>
      <c r="Q70" s="2"/>
      <c r="R70" s="2"/>
      <c r="S70" s="2"/>
      <c r="T70" s="2"/>
      <c r="U70" s="2"/>
      <c r="V70" s="2"/>
      <c r="W70" s="2"/>
      <c r="X70" s="2"/>
      <c r="Y70" s="2"/>
      <c r="Z70" s="2"/>
    </row>
    <row r="71" spans="1:26" ht="15.75" customHeight="1">
      <c r="A71" s="47" t="s">
        <v>13</v>
      </c>
      <c r="B71" s="43" t="s">
        <v>71</v>
      </c>
      <c r="C71" s="165"/>
      <c r="D71" s="48"/>
      <c r="E71" s="48"/>
      <c r="F71" s="48"/>
      <c r="G71" s="48"/>
      <c r="H71" s="48"/>
      <c r="I71" s="48"/>
      <c r="J71" s="48"/>
      <c r="K71" s="48"/>
      <c r="L71" s="48"/>
      <c r="M71" s="48"/>
      <c r="N71" s="48"/>
      <c r="O71" s="48"/>
      <c r="P71" s="2"/>
      <c r="Q71" s="2"/>
      <c r="R71" s="2"/>
      <c r="S71" s="2"/>
      <c r="T71" s="2"/>
      <c r="U71" s="2"/>
      <c r="V71" s="2"/>
      <c r="W71" s="2"/>
      <c r="X71" s="2"/>
      <c r="Y71" s="2"/>
      <c r="Z71" s="2"/>
    </row>
    <row r="72" spans="1:26" ht="15.75" customHeight="1">
      <c r="A72" s="47" t="s">
        <v>16</v>
      </c>
      <c r="B72" s="43" t="s">
        <v>72</v>
      </c>
      <c r="C72" s="165"/>
      <c r="D72" s="48"/>
      <c r="E72" s="48"/>
      <c r="F72" s="48"/>
      <c r="G72" s="48"/>
      <c r="H72" s="48"/>
      <c r="I72" s="48"/>
      <c r="J72" s="48"/>
      <c r="K72" s="48"/>
      <c r="L72" s="48"/>
      <c r="M72" s="48"/>
      <c r="N72" s="48"/>
      <c r="O72" s="48"/>
      <c r="P72" s="2"/>
      <c r="Q72" s="2"/>
      <c r="R72" s="2"/>
      <c r="S72" s="2"/>
      <c r="T72" s="2"/>
      <c r="U72" s="2"/>
      <c r="V72" s="2"/>
      <c r="W72" s="2"/>
      <c r="X72" s="2"/>
      <c r="Y72" s="2"/>
      <c r="Z72" s="2"/>
    </row>
    <row r="73" spans="1:26" ht="35.25" customHeight="1">
      <c r="A73" s="47" t="s">
        <v>54</v>
      </c>
      <c r="B73" s="43" t="s">
        <v>73</v>
      </c>
      <c r="C73" s="165"/>
      <c r="D73" s="48"/>
      <c r="E73" s="48"/>
      <c r="F73" s="48"/>
      <c r="G73" s="48"/>
      <c r="H73" s="48"/>
      <c r="I73" s="48"/>
      <c r="J73" s="48"/>
      <c r="K73" s="48"/>
      <c r="L73" s="48"/>
      <c r="M73" s="48"/>
      <c r="N73" s="48"/>
      <c r="O73" s="48"/>
      <c r="P73" s="2"/>
      <c r="Q73" s="2"/>
      <c r="R73" s="2"/>
      <c r="S73" s="2"/>
      <c r="T73" s="2"/>
      <c r="U73" s="2"/>
      <c r="V73" s="2"/>
      <c r="W73" s="2"/>
      <c r="X73" s="2"/>
      <c r="Y73" s="2"/>
      <c r="Z73" s="2"/>
    </row>
    <row r="74" spans="1:26" ht="15.75" customHeight="1">
      <c r="A74" s="47" t="s">
        <v>56</v>
      </c>
      <c r="B74" s="43" t="s">
        <v>61</v>
      </c>
      <c r="C74" s="165">
        <v>0</v>
      </c>
      <c r="D74" s="48"/>
      <c r="E74" s="48"/>
      <c r="F74" s="48"/>
      <c r="G74" s="48"/>
      <c r="H74" s="48"/>
      <c r="I74" s="48"/>
      <c r="J74" s="48"/>
      <c r="K74" s="48"/>
      <c r="L74" s="48"/>
      <c r="M74" s="48"/>
      <c r="N74" s="48"/>
      <c r="O74" s="48"/>
      <c r="P74" s="2"/>
      <c r="Q74" s="2"/>
      <c r="R74" s="2"/>
      <c r="S74" s="2"/>
      <c r="T74" s="2"/>
      <c r="U74" s="2"/>
      <c r="V74" s="2"/>
      <c r="W74" s="2"/>
      <c r="X74" s="2"/>
      <c r="Y74" s="2"/>
      <c r="Z74" s="2"/>
    </row>
    <row r="75" spans="1:26" ht="15.75" customHeight="1">
      <c r="A75" s="179" t="s">
        <v>74</v>
      </c>
      <c r="B75" s="180"/>
      <c r="C75" s="24">
        <f>SUM(C68:C74)</f>
        <v>0</v>
      </c>
      <c r="D75" s="48"/>
      <c r="E75" s="48"/>
      <c r="F75" s="48"/>
      <c r="G75" s="48"/>
      <c r="H75" s="48"/>
      <c r="I75" s="48"/>
      <c r="J75" s="48"/>
      <c r="K75" s="48"/>
      <c r="L75" s="48"/>
      <c r="M75" s="48"/>
      <c r="N75" s="48"/>
      <c r="O75" s="48"/>
      <c r="P75" s="2"/>
      <c r="Q75" s="2"/>
      <c r="R75" s="2"/>
      <c r="S75" s="2"/>
      <c r="T75" s="2"/>
      <c r="U75" s="2"/>
      <c r="V75" s="2"/>
      <c r="W75" s="2"/>
      <c r="X75" s="2"/>
      <c r="Y75" s="2"/>
      <c r="Z75" s="2"/>
    </row>
    <row r="76" spans="1:26" ht="15.75" customHeight="1">
      <c r="A76" s="25"/>
      <c r="B76" s="48"/>
      <c r="C76" s="48"/>
      <c r="D76" s="48"/>
      <c r="E76" s="48"/>
      <c r="F76" s="48"/>
      <c r="G76" s="48"/>
      <c r="H76" s="48"/>
      <c r="I76" s="48"/>
      <c r="J76" s="48"/>
      <c r="K76" s="48"/>
      <c r="L76" s="48"/>
      <c r="M76" s="48"/>
      <c r="N76" s="48"/>
      <c r="O76" s="48"/>
      <c r="P76" s="2"/>
      <c r="Q76" s="2"/>
      <c r="R76" s="2"/>
      <c r="S76" s="2"/>
      <c r="T76" s="2"/>
      <c r="U76" s="2"/>
      <c r="V76" s="2"/>
      <c r="W76" s="2"/>
      <c r="X76" s="2"/>
      <c r="Y76" s="2"/>
      <c r="Z76" s="2"/>
    </row>
    <row r="77" spans="1:26" ht="15.75" customHeight="1">
      <c r="A77" s="186" t="s">
        <v>75</v>
      </c>
      <c r="B77" s="183"/>
      <c r="C77" s="180"/>
      <c r="D77" s="48"/>
      <c r="E77" s="48"/>
      <c r="F77" s="48"/>
      <c r="G77" s="48"/>
      <c r="H77" s="48"/>
      <c r="I77" s="48"/>
      <c r="J77" s="48"/>
      <c r="K77" s="48"/>
      <c r="L77" s="48"/>
      <c r="M77" s="48"/>
      <c r="N77" s="48"/>
      <c r="O77" s="48"/>
      <c r="P77" s="2"/>
      <c r="Q77" s="2"/>
      <c r="R77" s="2"/>
      <c r="S77" s="2"/>
      <c r="T77" s="2"/>
      <c r="U77" s="2"/>
      <c r="V77" s="2"/>
      <c r="W77" s="2"/>
      <c r="X77" s="2"/>
      <c r="Y77" s="2"/>
      <c r="Z77" s="2"/>
    </row>
    <row r="78" spans="1:26" ht="18.75" customHeight="1">
      <c r="A78" s="26" t="s">
        <v>65</v>
      </c>
      <c r="B78" s="26" t="s">
        <v>66</v>
      </c>
      <c r="C78" s="26" t="s">
        <v>49</v>
      </c>
      <c r="D78" s="48"/>
      <c r="E78" s="48"/>
      <c r="F78" s="48"/>
      <c r="G78" s="48"/>
      <c r="H78" s="48"/>
      <c r="I78" s="48"/>
      <c r="J78" s="48"/>
      <c r="K78" s="48"/>
      <c r="L78" s="48"/>
      <c r="M78" s="48"/>
      <c r="N78" s="48"/>
      <c r="O78" s="48"/>
      <c r="P78" s="2"/>
      <c r="Q78" s="2"/>
      <c r="R78" s="2"/>
      <c r="S78" s="2"/>
      <c r="T78" s="2"/>
      <c r="U78" s="2"/>
      <c r="V78" s="2"/>
      <c r="W78" s="2"/>
      <c r="X78" s="2"/>
      <c r="Y78" s="2"/>
      <c r="Z78" s="2"/>
    </row>
    <row r="79" spans="1:26" ht="15.75" customHeight="1">
      <c r="A79" s="47" t="s">
        <v>8</v>
      </c>
      <c r="B79" s="43" t="s">
        <v>67</v>
      </c>
      <c r="C79" s="165">
        <v>0</v>
      </c>
      <c r="D79" s="48"/>
      <c r="E79" s="48"/>
      <c r="F79" s="48"/>
      <c r="G79" s="48"/>
      <c r="H79" s="48"/>
      <c r="I79" s="48"/>
      <c r="J79" s="48"/>
      <c r="K79" s="48"/>
      <c r="L79" s="48"/>
      <c r="M79" s="48"/>
      <c r="N79" s="48"/>
      <c r="O79" s="48"/>
      <c r="P79" s="2"/>
      <c r="Q79" s="2"/>
      <c r="R79" s="2"/>
      <c r="S79" s="2"/>
      <c r="T79" s="2"/>
      <c r="U79" s="2"/>
      <c r="V79" s="2"/>
      <c r="W79" s="2"/>
      <c r="X79" s="2"/>
      <c r="Y79" s="2"/>
      <c r="Z79" s="2"/>
    </row>
    <row r="80" spans="1:26" ht="15.75" customHeight="1">
      <c r="A80" s="47" t="s">
        <v>68</v>
      </c>
      <c r="B80" s="43" t="s">
        <v>69</v>
      </c>
      <c r="C80" s="165"/>
      <c r="D80" s="48"/>
      <c r="E80" s="48"/>
      <c r="F80" s="48"/>
      <c r="G80" s="48"/>
      <c r="H80" s="48"/>
      <c r="I80" s="48"/>
      <c r="J80" s="48"/>
      <c r="K80" s="48"/>
      <c r="L80" s="48"/>
      <c r="M80" s="48"/>
      <c r="N80" s="48"/>
      <c r="O80" s="48"/>
      <c r="P80" s="2"/>
      <c r="Q80" s="2"/>
      <c r="R80" s="2"/>
      <c r="S80" s="2"/>
      <c r="T80" s="2"/>
      <c r="U80" s="2"/>
      <c r="V80" s="2"/>
      <c r="W80" s="2"/>
      <c r="X80" s="2"/>
      <c r="Y80" s="2"/>
      <c r="Z80" s="2"/>
    </row>
    <row r="81" spans="1:26" ht="30">
      <c r="A81" s="47" t="s">
        <v>11</v>
      </c>
      <c r="B81" s="43" t="s">
        <v>70</v>
      </c>
      <c r="C81" s="165">
        <v>0</v>
      </c>
      <c r="D81" s="48"/>
      <c r="E81" s="48"/>
      <c r="F81" s="48"/>
      <c r="G81" s="48"/>
      <c r="H81" s="48"/>
      <c r="I81" s="48"/>
      <c r="J81" s="48"/>
      <c r="K81" s="48"/>
      <c r="L81" s="48"/>
      <c r="M81" s="48"/>
      <c r="N81" s="48"/>
      <c r="O81" s="48"/>
      <c r="P81" s="2"/>
      <c r="Q81" s="2"/>
      <c r="R81" s="2"/>
      <c r="S81" s="2"/>
      <c r="T81" s="2"/>
      <c r="U81" s="2"/>
      <c r="V81" s="2"/>
      <c r="W81" s="2"/>
      <c r="X81" s="2"/>
      <c r="Y81" s="2"/>
      <c r="Z81" s="2"/>
    </row>
    <row r="82" spans="1:26" ht="15.75" customHeight="1">
      <c r="A82" s="47" t="s">
        <v>13</v>
      </c>
      <c r="B82" s="43" t="s">
        <v>71</v>
      </c>
      <c r="C82" s="165"/>
      <c r="D82" s="48"/>
      <c r="E82" s="48"/>
      <c r="F82" s="48"/>
      <c r="G82" s="48"/>
      <c r="H82" s="48"/>
      <c r="I82" s="48"/>
      <c r="J82" s="48"/>
      <c r="K82" s="48"/>
      <c r="L82" s="48"/>
      <c r="M82" s="48"/>
      <c r="N82" s="48"/>
      <c r="O82" s="48"/>
      <c r="P82" s="2"/>
      <c r="Q82" s="2"/>
      <c r="R82" s="2"/>
      <c r="S82" s="2"/>
      <c r="T82" s="2"/>
      <c r="U82" s="2"/>
      <c r="V82" s="2"/>
      <c r="W82" s="2"/>
      <c r="X82" s="2"/>
      <c r="Y82" s="2"/>
      <c r="Z82" s="2"/>
    </row>
    <row r="83" spans="1:26" ht="15.75" customHeight="1">
      <c r="A83" s="47" t="s">
        <v>16</v>
      </c>
      <c r="B83" s="43" t="s">
        <v>72</v>
      </c>
      <c r="C83" s="165"/>
      <c r="D83" s="48"/>
      <c r="E83" s="48"/>
      <c r="F83" s="48"/>
      <c r="G83" s="48"/>
      <c r="H83" s="48"/>
      <c r="I83" s="48"/>
      <c r="J83" s="48"/>
      <c r="K83" s="48"/>
      <c r="L83" s="48"/>
      <c r="M83" s="48"/>
      <c r="N83" s="48"/>
      <c r="O83" s="48"/>
      <c r="P83" s="2"/>
      <c r="Q83" s="2"/>
      <c r="R83" s="2"/>
      <c r="S83" s="2"/>
      <c r="T83" s="2"/>
      <c r="U83" s="2"/>
      <c r="V83" s="2"/>
      <c r="W83" s="2"/>
      <c r="X83" s="2"/>
      <c r="Y83" s="2"/>
      <c r="Z83" s="2"/>
    </row>
    <row r="84" spans="1:26" ht="15.75" customHeight="1">
      <c r="A84" s="47" t="s">
        <v>54</v>
      </c>
      <c r="B84" s="43" t="s">
        <v>73</v>
      </c>
      <c r="C84" s="165"/>
      <c r="D84" s="48"/>
      <c r="E84" s="48"/>
      <c r="F84" s="48"/>
      <c r="G84" s="48"/>
      <c r="H84" s="48"/>
      <c r="I84" s="48"/>
      <c r="J84" s="48"/>
      <c r="K84" s="48"/>
      <c r="L84" s="48"/>
      <c r="M84" s="48"/>
      <c r="N84" s="48"/>
      <c r="O84" s="48"/>
      <c r="P84" s="2"/>
      <c r="Q84" s="2"/>
      <c r="R84" s="2"/>
      <c r="S84" s="2"/>
      <c r="T84" s="2"/>
      <c r="U84" s="2"/>
      <c r="V84" s="2"/>
      <c r="W84" s="2"/>
      <c r="X84" s="2"/>
      <c r="Y84" s="2"/>
      <c r="Z84" s="2"/>
    </row>
    <row r="85" spans="1:26" ht="15.75" customHeight="1">
      <c r="A85" s="47" t="s">
        <v>56</v>
      </c>
      <c r="B85" s="43" t="s">
        <v>61</v>
      </c>
      <c r="C85" s="165">
        <v>0</v>
      </c>
      <c r="D85" s="48"/>
      <c r="E85" s="48"/>
      <c r="F85" s="48"/>
      <c r="G85" s="48"/>
      <c r="H85" s="48"/>
      <c r="I85" s="48"/>
      <c r="J85" s="48"/>
      <c r="K85" s="48"/>
      <c r="L85" s="48"/>
      <c r="M85" s="48"/>
      <c r="N85" s="48"/>
      <c r="O85" s="48"/>
      <c r="P85" s="2"/>
      <c r="Q85" s="2"/>
      <c r="R85" s="2"/>
      <c r="S85" s="2"/>
      <c r="T85" s="2"/>
      <c r="U85" s="2"/>
      <c r="V85" s="2"/>
      <c r="W85" s="2"/>
      <c r="X85" s="2"/>
      <c r="Y85" s="2"/>
      <c r="Z85" s="2"/>
    </row>
    <row r="86" spans="1:26" ht="15.75" customHeight="1">
      <c r="A86" s="181" t="s">
        <v>74</v>
      </c>
      <c r="B86" s="180"/>
      <c r="C86" s="27">
        <f>SUM(C79:C85)</f>
        <v>0</v>
      </c>
      <c r="D86" s="48"/>
      <c r="E86" s="48"/>
      <c r="F86" s="48"/>
      <c r="G86" s="48"/>
      <c r="H86" s="48"/>
      <c r="I86" s="48"/>
      <c r="J86" s="48"/>
      <c r="K86" s="48"/>
      <c r="L86" s="48"/>
      <c r="M86" s="48"/>
      <c r="N86" s="48"/>
      <c r="O86" s="48"/>
      <c r="P86" s="2"/>
      <c r="Q86" s="2"/>
      <c r="R86" s="2"/>
      <c r="S86" s="2"/>
      <c r="T86" s="2"/>
      <c r="U86" s="2"/>
      <c r="V86" s="2"/>
      <c r="W86" s="2"/>
      <c r="X86" s="2"/>
      <c r="Y86" s="2"/>
      <c r="Z86" s="2"/>
    </row>
    <row r="87" spans="1:26" ht="15" customHeight="1">
      <c r="A87" s="25"/>
      <c r="B87" s="48"/>
      <c r="C87" s="48"/>
      <c r="D87" s="48"/>
      <c r="E87" s="48"/>
      <c r="F87" s="48"/>
      <c r="G87" s="48"/>
      <c r="H87" s="48"/>
      <c r="I87" s="48"/>
      <c r="J87" s="48"/>
      <c r="K87" s="48"/>
      <c r="L87" s="48"/>
      <c r="M87" s="48"/>
      <c r="N87" s="48"/>
      <c r="O87" s="48"/>
      <c r="P87" s="2"/>
      <c r="Q87" s="2"/>
      <c r="R87" s="2"/>
      <c r="S87" s="2"/>
      <c r="T87" s="2"/>
      <c r="U87" s="2"/>
      <c r="V87" s="2"/>
      <c r="W87" s="2"/>
      <c r="X87" s="2"/>
      <c r="Y87" s="2"/>
      <c r="Z87" s="2"/>
    </row>
    <row r="88" spans="1:26" ht="15.75" customHeight="1">
      <c r="A88" s="182" t="s">
        <v>76</v>
      </c>
      <c r="B88" s="183"/>
      <c r="C88" s="183"/>
      <c r="D88" s="180"/>
      <c r="E88" s="48"/>
      <c r="F88" s="48"/>
      <c r="G88" s="48"/>
      <c r="H88" s="48"/>
      <c r="I88" s="48"/>
      <c r="J88" s="48"/>
      <c r="K88" s="48"/>
      <c r="L88" s="48"/>
      <c r="M88" s="48"/>
      <c r="N88" s="48"/>
      <c r="O88" s="48"/>
      <c r="P88" s="2"/>
      <c r="Q88" s="2"/>
      <c r="R88" s="2"/>
      <c r="S88" s="2"/>
      <c r="T88" s="2"/>
      <c r="U88" s="2"/>
      <c r="V88" s="2"/>
      <c r="W88" s="2"/>
      <c r="X88" s="2"/>
      <c r="Y88" s="2"/>
      <c r="Z88" s="2"/>
    </row>
    <row r="89" spans="1:26" ht="15.75" customHeight="1">
      <c r="A89" s="182" t="s">
        <v>77</v>
      </c>
      <c r="B89" s="183"/>
      <c r="C89" s="183"/>
      <c r="D89" s="180"/>
      <c r="E89" s="48"/>
      <c r="F89" s="48"/>
      <c r="G89" s="48"/>
      <c r="H89" s="48"/>
      <c r="I89" s="48"/>
      <c r="J89" s="48"/>
      <c r="K89" s="48"/>
      <c r="L89" s="48"/>
      <c r="M89" s="48"/>
      <c r="N89" s="48"/>
      <c r="O89" s="48"/>
      <c r="P89" s="2"/>
      <c r="Q89" s="2"/>
      <c r="R89" s="2"/>
      <c r="S89" s="2"/>
      <c r="T89" s="2"/>
      <c r="U89" s="2"/>
      <c r="V89" s="2"/>
      <c r="W89" s="2"/>
      <c r="X89" s="2"/>
      <c r="Y89" s="2"/>
      <c r="Z89" s="2"/>
    </row>
    <row r="90" spans="1:26" ht="15.75" customHeight="1">
      <c r="A90" s="16" t="s">
        <v>78</v>
      </c>
      <c r="B90" s="16" t="s">
        <v>79</v>
      </c>
      <c r="C90" s="16" t="s">
        <v>80</v>
      </c>
      <c r="D90" s="16" t="s">
        <v>49</v>
      </c>
      <c r="E90" s="48"/>
      <c r="F90" s="48"/>
      <c r="G90" s="48"/>
      <c r="H90" s="48"/>
      <c r="I90" s="48"/>
      <c r="J90" s="48"/>
      <c r="K90" s="48"/>
      <c r="L90" s="48"/>
      <c r="M90" s="48"/>
      <c r="N90" s="48"/>
      <c r="O90" s="48"/>
      <c r="P90" s="2"/>
      <c r="Q90" s="2"/>
      <c r="R90" s="2"/>
      <c r="S90" s="2"/>
      <c r="T90" s="2"/>
      <c r="U90" s="2"/>
      <c r="V90" s="2"/>
      <c r="W90" s="2"/>
      <c r="X90" s="2"/>
      <c r="Y90" s="2"/>
      <c r="Z90" s="2"/>
    </row>
    <row r="91" spans="1:26" ht="15.75" customHeight="1">
      <c r="A91" s="47" t="s">
        <v>8</v>
      </c>
      <c r="B91" s="43" t="s">
        <v>81</v>
      </c>
      <c r="C91" s="28">
        <v>0.2</v>
      </c>
      <c r="D91" s="29">
        <f>(C52+D116+D119)*C91</f>
        <v>0</v>
      </c>
      <c r="E91" s="48"/>
      <c r="F91" s="48"/>
      <c r="G91" s="48"/>
      <c r="H91" s="48"/>
      <c r="I91" s="48"/>
      <c r="J91" s="48"/>
      <c r="K91" s="48"/>
      <c r="L91" s="48"/>
      <c r="M91" s="48"/>
      <c r="N91" s="48"/>
      <c r="O91" s="48"/>
      <c r="P91" s="2"/>
      <c r="Q91" s="2"/>
      <c r="R91" s="2"/>
      <c r="S91" s="2"/>
      <c r="T91" s="2"/>
      <c r="U91" s="2"/>
      <c r="V91" s="2"/>
      <c r="W91" s="2"/>
      <c r="X91" s="2"/>
      <c r="Y91" s="2"/>
      <c r="Z91" s="2"/>
    </row>
    <row r="92" spans="1:26" ht="15.75" customHeight="1">
      <c r="A92" s="47" t="s">
        <v>11</v>
      </c>
      <c r="B92" s="43" t="s">
        <v>82</v>
      </c>
      <c r="C92" s="28">
        <v>1.4999999999999999E-2</v>
      </c>
      <c r="D92" s="29">
        <f>(C52+D116+D119)*C92</f>
        <v>0</v>
      </c>
      <c r="E92" s="48"/>
      <c r="F92" s="48"/>
      <c r="G92" s="48"/>
      <c r="H92" s="48"/>
      <c r="I92" s="48"/>
      <c r="J92" s="48"/>
      <c r="K92" s="48"/>
      <c r="L92" s="48"/>
      <c r="M92" s="48"/>
      <c r="N92" s="48"/>
      <c r="O92" s="48"/>
      <c r="P92" s="2"/>
      <c r="Q92" s="2"/>
      <c r="R92" s="2"/>
      <c r="S92" s="2"/>
      <c r="T92" s="2"/>
      <c r="U92" s="2"/>
      <c r="V92" s="2"/>
      <c r="W92" s="2"/>
      <c r="X92" s="2"/>
      <c r="Y92" s="2"/>
      <c r="Z92" s="2"/>
    </row>
    <row r="93" spans="1:26" ht="15.75" customHeight="1">
      <c r="A93" s="47" t="s">
        <v>13</v>
      </c>
      <c r="B93" s="43" t="s">
        <v>83</v>
      </c>
      <c r="C93" s="28">
        <v>0.01</v>
      </c>
      <c r="D93" s="29">
        <f>(C52+D116+D119)*C93</f>
        <v>0</v>
      </c>
      <c r="E93" s="48"/>
      <c r="F93" s="48"/>
      <c r="G93" s="48"/>
      <c r="H93" s="48"/>
      <c r="I93" s="48"/>
      <c r="J93" s="48"/>
      <c r="K93" s="48"/>
      <c r="L93" s="48"/>
      <c r="M93" s="48"/>
      <c r="N93" s="48"/>
      <c r="O93" s="48"/>
      <c r="P93" s="2"/>
      <c r="Q93" s="2"/>
      <c r="R93" s="2"/>
      <c r="S93" s="2"/>
      <c r="T93" s="2"/>
      <c r="U93" s="2"/>
      <c r="V93" s="2"/>
      <c r="W93" s="2"/>
      <c r="X93" s="2"/>
      <c r="Y93" s="2"/>
      <c r="Z93" s="2"/>
    </row>
    <row r="94" spans="1:26" ht="15.75" customHeight="1">
      <c r="A94" s="47" t="s">
        <v>16</v>
      </c>
      <c r="B94" s="43" t="s">
        <v>84</v>
      </c>
      <c r="C94" s="28">
        <v>2E-3</v>
      </c>
      <c r="D94" s="29">
        <f>(C52+D116+D119)*C94</f>
        <v>0</v>
      </c>
      <c r="E94" s="48"/>
      <c r="F94" s="48"/>
      <c r="G94" s="48"/>
      <c r="H94" s="48"/>
      <c r="I94" s="48"/>
      <c r="J94" s="48"/>
      <c r="K94" s="48"/>
      <c r="L94" s="48"/>
      <c r="M94" s="48"/>
      <c r="N94" s="48"/>
      <c r="O94" s="48"/>
      <c r="P94" s="2"/>
      <c r="Q94" s="2"/>
      <c r="R94" s="2"/>
      <c r="S94" s="2"/>
      <c r="T94" s="2"/>
      <c r="U94" s="2"/>
      <c r="V94" s="2"/>
      <c r="W94" s="2"/>
      <c r="X94" s="2"/>
      <c r="Y94" s="2"/>
      <c r="Z94" s="2"/>
    </row>
    <row r="95" spans="1:26" ht="15.75" customHeight="1">
      <c r="A95" s="47" t="s">
        <v>54</v>
      </c>
      <c r="B95" s="43" t="s">
        <v>85</v>
      </c>
      <c r="C95" s="28">
        <v>2.5000000000000001E-2</v>
      </c>
      <c r="D95" s="29">
        <f>(C52+D116+D119)*C95</f>
        <v>0</v>
      </c>
      <c r="E95" s="48"/>
      <c r="F95" s="48"/>
      <c r="G95" s="48"/>
      <c r="H95" s="48"/>
      <c r="I95" s="48"/>
      <c r="J95" s="48"/>
      <c r="K95" s="48"/>
      <c r="L95" s="48"/>
      <c r="M95" s="48"/>
      <c r="N95" s="48"/>
      <c r="O95" s="48"/>
      <c r="P95" s="2"/>
      <c r="Q95" s="2"/>
      <c r="R95" s="2"/>
      <c r="S95" s="2"/>
      <c r="T95" s="2"/>
      <c r="U95" s="2"/>
      <c r="V95" s="2"/>
      <c r="W95" s="2"/>
      <c r="X95" s="2"/>
      <c r="Y95" s="2"/>
      <c r="Z95" s="2"/>
    </row>
    <row r="96" spans="1:26" ht="15.75" customHeight="1">
      <c r="A96" s="47" t="s">
        <v>56</v>
      </c>
      <c r="B96" s="43" t="s">
        <v>86</v>
      </c>
      <c r="C96" s="28">
        <v>0.08</v>
      </c>
      <c r="D96" s="29">
        <f>(C52+D116+D119)*C96</f>
        <v>0</v>
      </c>
      <c r="E96" s="48"/>
      <c r="F96" s="48"/>
      <c r="G96" s="48"/>
      <c r="H96" s="48"/>
      <c r="I96" s="48"/>
      <c r="J96" s="48"/>
      <c r="K96" s="48"/>
      <c r="L96" s="48"/>
      <c r="M96" s="48"/>
      <c r="N96" s="48"/>
      <c r="O96" s="48"/>
      <c r="P96" s="2"/>
      <c r="Q96" s="2"/>
      <c r="R96" s="2"/>
      <c r="S96" s="2"/>
      <c r="T96" s="2"/>
      <c r="U96" s="2"/>
      <c r="V96" s="2"/>
      <c r="W96" s="2"/>
      <c r="X96" s="2"/>
      <c r="Y96" s="2"/>
      <c r="Z96" s="2"/>
    </row>
    <row r="97" spans="1:26" ht="30">
      <c r="A97" s="30" t="s">
        <v>58</v>
      </c>
      <c r="B97" s="31" t="s">
        <v>87</v>
      </c>
      <c r="C97" s="32">
        <v>0.03</v>
      </c>
      <c r="D97" s="33">
        <f>(C52+D116+D119)*C97</f>
        <v>0</v>
      </c>
      <c r="E97" s="48"/>
      <c r="F97" s="48"/>
      <c r="G97" s="48"/>
      <c r="H97" s="48"/>
      <c r="I97" s="48"/>
      <c r="J97" s="48"/>
      <c r="K97" s="48"/>
      <c r="L97" s="48"/>
      <c r="M97" s="48"/>
      <c r="N97" s="48"/>
      <c r="O97" s="48"/>
      <c r="P97" s="2"/>
      <c r="Q97" s="2"/>
      <c r="R97" s="2"/>
      <c r="S97" s="2"/>
      <c r="T97" s="2"/>
      <c r="U97" s="2"/>
      <c r="V97" s="2"/>
      <c r="W97" s="2"/>
      <c r="X97" s="2"/>
      <c r="Y97" s="2"/>
      <c r="Z97" s="2"/>
    </row>
    <row r="98" spans="1:26" ht="15.75" customHeight="1">
      <c r="A98" s="47" t="s">
        <v>60</v>
      </c>
      <c r="B98" s="43" t="s">
        <v>88</v>
      </c>
      <c r="C98" s="28">
        <v>6.0000000000000001E-3</v>
      </c>
      <c r="D98" s="29">
        <f>(C52+D116+D119)*C98</f>
        <v>0</v>
      </c>
      <c r="E98" s="48"/>
      <c r="F98" s="48"/>
      <c r="G98" s="48"/>
      <c r="H98" s="48"/>
      <c r="I98" s="48"/>
      <c r="J98" s="48"/>
      <c r="K98" s="48"/>
      <c r="L98" s="48"/>
      <c r="M98" s="48"/>
      <c r="N98" s="48"/>
      <c r="O98" s="48"/>
      <c r="P98" s="2"/>
      <c r="Q98" s="2"/>
      <c r="R98" s="2"/>
      <c r="S98" s="2"/>
      <c r="T98" s="2"/>
      <c r="U98" s="2"/>
      <c r="V98" s="2"/>
      <c r="W98" s="2"/>
      <c r="X98" s="2"/>
      <c r="Y98" s="2"/>
      <c r="Z98" s="2"/>
    </row>
    <row r="99" spans="1:26" ht="15.75" customHeight="1">
      <c r="A99" s="179" t="s">
        <v>89</v>
      </c>
      <c r="B99" s="180"/>
      <c r="C99" s="34">
        <f t="shared" ref="C99:D99" si="0">SUM(C91:C98)</f>
        <v>0.3680000000000001</v>
      </c>
      <c r="D99" s="35">
        <f t="shared" si="0"/>
        <v>0</v>
      </c>
      <c r="E99" s="48"/>
      <c r="F99" s="48"/>
      <c r="G99" s="48"/>
      <c r="H99" s="48"/>
      <c r="I99" s="48"/>
      <c r="J99" s="48"/>
      <c r="K99" s="48"/>
      <c r="L99" s="48"/>
      <c r="M99" s="48"/>
      <c r="N99" s="48"/>
      <c r="O99" s="48"/>
      <c r="P99" s="2"/>
      <c r="Q99" s="2"/>
      <c r="R99" s="2"/>
      <c r="S99" s="2"/>
      <c r="T99" s="2"/>
      <c r="U99" s="2"/>
      <c r="V99" s="2"/>
      <c r="W99" s="2"/>
      <c r="X99" s="2"/>
      <c r="Y99" s="2"/>
      <c r="Z99" s="2"/>
    </row>
    <row r="100" spans="1:26" ht="15.75" customHeight="1">
      <c r="A100" s="184"/>
      <c r="B100" s="183"/>
      <c r="C100" s="183"/>
      <c r="D100" s="185"/>
      <c r="E100" s="48"/>
      <c r="F100" s="48"/>
      <c r="G100" s="48"/>
      <c r="H100" s="48"/>
      <c r="I100" s="48"/>
      <c r="J100" s="48"/>
      <c r="K100" s="48"/>
      <c r="L100" s="48"/>
      <c r="M100" s="48"/>
      <c r="N100" s="48"/>
      <c r="O100" s="48"/>
      <c r="P100" s="2"/>
      <c r="Q100" s="2"/>
      <c r="R100" s="2"/>
      <c r="S100" s="2"/>
      <c r="T100" s="2"/>
      <c r="U100" s="2"/>
      <c r="V100" s="2"/>
      <c r="W100" s="2"/>
      <c r="X100" s="2"/>
      <c r="Y100" s="2"/>
      <c r="Z100" s="2"/>
    </row>
    <row r="101" spans="1:26" ht="15.75" customHeight="1">
      <c r="A101" s="186" t="s">
        <v>90</v>
      </c>
      <c r="B101" s="183"/>
      <c r="C101" s="183"/>
      <c r="D101" s="180"/>
      <c r="E101" s="48"/>
      <c r="F101" s="48"/>
      <c r="G101" s="48"/>
      <c r="H101" s="48"/>
      <c r="I101" s="48"/>
      <c r="J101" s="48"/>
      <c r="K101" s="48"/>
      <c r="L101" s="48"/>
      <c r="M101" s="48"/>
      <c r="N101" s="48"/>
      <c r="O101" s="48"/>
      <c r="P101" s="2"/>
      <c r="Q101" s="2"/>
      <c r="R101" s="2"/>
      <c r="S101" s="2"/>
      <c r="T101" s="2"/>
      <c r="U101" s="2"/>
      <c r="V101" s="2"/>
      <c r="W101" s="2"/>
      <c r="X101" s="2"/>
      <c r="Y101" s="2"/>
      <c r="Z101" s="2"/>
    </row>
    <row r="102" spans="1:26" ht="15.75" customHeight="1">
      <c r="A102" s="186" t="s">
        <v>77</v>
      </c>
      <c r="B102" s="183"/>
      <c r="C102" s="183"/>
      <c r="D102" s="180"/>
      <c r="E102" s="48"/>
      <c r="F102" s="48"/>
      <c r="G102" s="48"/>
      <c r="H102" s="48"/>
      <c r="I102" s="48"/>
      <c r="J102" s="48"/>
      <c r="K102" s="48"/>
      <c r="L102" s="48"/>
      <c r="M102" s="48"/>
      <c r="N102" s="48"/>
      <c r="O102" s="48"/>
      <c r="P102" s="2"/>
      <c r="Q102" s="2"/>
      <c r="R102" s="2"/>
      <c r="S102" s="2"/>
      <c r="T102" s="2"/>
      <c r="U102" s="2"/>
      <c r="V102" s="2"/>
      <c r="W102" s="2"/>
      <c r="X102" s="2"/>
      <c r="Y102" s="2"/>
      <c r="Z102" s="2"/>
    </row>
    <row r="103" spans="1:26" ht="15.75" customHeight="1">
      <c r="A103" s="26" t="s">
        <v>78</v>
      </c>
      <c r="B103" s="26" t="s">
        <v>79</v>
      </c>
      <c r="C103" s="26" t="s">
        <v>80</v>
      </c>
      <c r="D103" s="26" t="s">
        <v>49</v>
      </c>
      <c r="E103" s="48"/>
      <c r="F103" s="48"/>
      <c r="G103" s="48"/>
      <c r="H103" s="48"/>
      <c r="I103" s="48"/>
      <c r="J103" s="48"/>
      <c r="K103" s="48"/>
      <c r="L103" s="48"/>
      <c r="M103" s="48"/>
      <c r="N103" s="48"/>
      <c r="O103" s="48"/>
      <c r="P103" s="2"/>
      <c r="Q103" s="2"/>
      <c r="R103" s="2"/>
      <c r="S103" s="2"/>
      <c r="T103" s="2"/>
      <c r="U103" s="2"/>
      <c r="V103" s="2"/>
      <c r="W103" s="2"/>
      <c r="X103" s="2"/>
      <c r="Y103" s="2"/>
      <c r="Z103" s="2"/>
    </row>
    <row r="104" spans="1:26" ht="15.75" customHeight="1">
      <c r="A104" s="47" t="s">
        <v>8</v>
      </c>
      <c r="B104" s="43" t="s">
        <v>81</v>
      </c>
      <c r="C104" s="28">
        <v>0.2</v>
      </c>
      <c r="D104" s="29">
        <f>(C64+D124+D127)*C104</f>
        <v>0</v>
      </c>
      <c r="E104" s="48"/>
      <c r="F104" s="48"/>
      <c r="G104" s="48"/>
      <c r="H104" s="48"/>
      <c r="I104" s="48"/>
      <c r="J104" s="48"/>
      <c r="K104" s="48"/>
      <c r="L104" s="48"/>
      <c r="M104" s="48"/>
      <c r="N104" s="48"/>
      <c r="O104" s="48"/>
      <c r="P104" s="2"/>
      <c r="Q104" s="2"/>
      <c r="R104" s="2"/>
      <c r="S104" s="2"/>
      <c r="T104" s="2"/>
      <c r="U104" s="2"/>
      <c r="V104" s="2"/>
      <c r="W104" s="2"/>
      <c r="X104" s="2"/>
      <c r="Y104" s="2"/>
      <c r="Z104" s="2"/>
    </row>
    <row r="105" spans="1:26" ht="15.75" customHeight="1">
      <c r="A105" s="47" t="s">
        <v>11</v>
      </c>
      <c r="B105" s="43" t="s">
        <v>82</v>
      </c>
      <c r="C105" s="28">
        <v>1.4999999999999999E-2</v>
      </c>
      <c r="D105" s="29">
        <f>(C64+D124+D127)*C105</f>
        <v>0</v>
      </c>
      <c r="E105" s="48"/>
      <c r="F105" s="48"/>
      <c r="G105" s="48"/>
      <c r="H105" s="48"/>
      <c r="I105" s="48"/>
      <c r="J105" s="48"/>
      <c r="K105" s="48"/>
      <c r="L105" s="48"/>
      <c r="M105" s="48"/>
      <c r="N105" s="48"/>
      <c r="O105" s="48"/>
      <c r="P105" s="2"/>
      <c r="Q105" s="2"/>
      <c r="R105" s="2"/>
      <c r="S105" s="2"/>
      <c r="T105" s="2"/>
      <c r="U105" s="2"/>
      <c r="V105" s="2"/>
      <c r="W105" s="2"/>
      <c r="X105" s="2"/>
      <c r="Y105" s="2"/>
      <c r="Z105" s="2"/>
    </row>
    <row r="106" spans="1:26" ht="15.75" customHeight="1">
      <c r="A106" s="47" t="s">
        <v>13</v>
      </c>
      <c r="B106" s="43" t="s">
        <v>83</v>
      </c>
      <c r="C106" s="28">
        <v>0.01</v>
      </c>
      <c r="D106" s="29">
        <f>(C64+D124+D127)*C106</f>
        <v>0</v>
      </c>
      <c r="E106" s="48"/>
      <c r="F106" s="48"/>
      <c r="G106" s="48"/>
      <c r="H106" s="48"/>
      <c r="I106" s="48"/>
      <c r="J106" s="48"/>
      <c r="K106" s="48"/>
      <c r="L106" s="48"/>
      <c r="M106" s="48"/>
      <c r="N106" s="48"/>
      <c r="O106" s="48"/>
      <c r="P106" s="2"/>
      <c r="Q106" s="2"/>
      <c r="R106" s="2"/>
      <c r="S106" s="2"/>
      <c r="T106" s="2"/>
      <c r="U106" s="2"/>
      <c r="V106" s="2"/>
      <c r="W106" s="2"/>
      <c r="X106" s="2"/>
      <c r="Y106" s="2"/>
      <c r="Z106" s="2"/>
    </row>
    <row r="107" spans="1:26" ht="15.75" customHeight="1">
      <c r="A107" s="47" t="s">
        <v>16</v>
      </c>
      <c r="B107" s="43" t="s">
        <v>84</v>
      </c>
      <c r="C107" s="28">
        <v>2E-3</v>
      </c>
      <c r="D107" s="29">
        <f>(C64+D124+D127)*C107</f>
        <v>0</v>
      </c>
      <c r="E107" s="48"/>
      <c r="F107" s="48"/>
      <c r="G107" s="48"/>
      <c r="H107" s="48"/>
      <c r="I107" s="48"/>
      <c r="J107" s="48"/>
      <c r="K107" s="48"/>
      <c r="L107" s="48"/>
      <c r="M107" s="48"/>
      <c r="N107" s="48"/>
      <c r="O107" s="48"/>
      <c r="P107" s="2"/>
      <c r="Q107" s="2"/>
      <c r="R107" s="2"/>
      <c r="S107" s="2"/>
      <c r="T107" s="2"/>
      <c r="U107" s="2"/>
      <c r="V107" s="2"/>
      <c r="W107" s="2"/>
      <c r="X107" s="2"/>
      <c r="Y107" s="2"/>
      <c r="Z107" s="2"/>
    </row>
    <row r="108" spans="1:26" ht="15.75" customHeight="1">
      <c r="A108" s="47" t="s">
        <v>54</v>
      </c>
      <c r="B108" s="43" t="s">
        <v>85</v>
      </c>
      <c r="C108" s="28">
        <v>2.5000000000000001E-2</v>
      </c>
      <c r="D108" s="29">
        <f>(C64+D124+D127)*C108</f>
        <v>0</v>
      </c>
      <c r="E108" s="48"/>
      <c r="F108" s="48"/>
      <c r="G108" s="48"/>
      <c r="H108" s="48"/>
      <c r="I108" s="48"/>
      <c r="J108" s="48"/>
      <c r="K108" s="48"/>
      <c r="L108" s="48"/>
      <c r="M108" s="48"/>
      <c r="N108" s="48"/>
      <c r="O108" s="48"/>
      <c r="P108" s="2"/>
      <c r="Q108" s="2"/>
      <c r="R108" s="2"/>
      <c r="S108" s="2"/>
      <c r="T108" s="2"/>
      <c r="U108" s="2"/>
      <c r="V108" s="2"/>
      <c r="W108" s="2"/>
      <c r="X108" s="2"/>
      <c r="Y108" s="2"/>
      <c r="Z108" s="2"/>
    </row>
    <row r="109" spans="1:26" ht="15.75" customHeight="1">
      <c r="A109" s="47" t="s">
        <v>56</v>
      </c>
      <c r="B109" s="43" t="s">
        <v>86</v>
      </c>
      <c r="C109" s="28">
        <v>0.08</v>
      </c>
      <c r="D109" s="29">
        <f>(C64+D124+D127)*C109</f>
        <v>0</v>
      </c>
      <c r="E109" s="48"/>
      <c r="F109" s="48"/>
      <c r="G109" s="48"/>
      <c r="H109" s="48"/>
      <c r="I109" s="48"/>
      <c r="J109" s="48"/>
      <c r="K109" s="48"/>
      <c r="L109" s="48"/>
      <c r="M109" s="48"/>
      <c r="N109" s="48"/>
      <c r="O109" s="48"/>
      <c r="P109" s="2"/>
      <c r="Q109" s="2"/>
      <c r="R109" s="2"/>
      <c r="S109" s="2"/>
      <c r="T109" s="2"/>
      <c r="U109" s="2"/>
      <c r="V109" s="2"/>
      <c r="W109" s="2"/>
      <c r="X109" s="2"/>
      <c r="Y109" s="2"/>
      <c r="Z109" s="2"/>
    </row>
    <row r="110" spans="1:26" ht="30">
      <c r="A110" s="30" t="s">
        <v>58</v>
      </c>
      <c r="B110" s="31" t="s">
        <v>87</v>
      </c>
      <c r="C110" s="32">
        <v>0.03</v>
      </c>
      <c r="D110" s="33">
        <f>(C64+D124+D127)*C110</f>
        <v>0</v>
      </c>
      <c r="E110" s="48"/>
      <c r="F110" s="48"/>
      <c r="G110" s="48"/>
      <c r="H110" s="48"/>
      <c r="I110" s="48"/>
      <c r="J110" s="48"/>
      <c r="K110" s="48"/>
      <c r="L110" s="48"/>
      <c r="M110" s="48"/>
      <c r="N110" s="48"/>
      <c r="O110" s="48"/>
      <c r="P110" s="2"/>
      <c r="Q110" s="2"/>
      <c r="R110" s="2"/>
      <c r="S110" s="2"/>
      <c r="T110" s="2"/>
      <c r="U110" s="2"/>
      <c r="V110" s="2"/>
      <c r="W110" s="2"/>
      <c r="X110" s="2"/>
      <c r="Y110" s="2"/>
      <c r="Z110" s="2"/>
    </row>
    <row r="111" spans="1:26" ht="15.75" customHeight="1">
      <c r="A111" s="47" t="s">
        <v>60</v>
      </c>
      <c r="B111" s="43" t="s">
        <v>88</v>
      </c>
      <c r="C111" s="28">
        <v>6.0000000000000001E-3</v>
      </c>
      <c r="D111" s="29">
        <f>(C64+D124+D127)*C111</f>
        <v>0</v>
      </c>
      <c r="E111" s="48"/>
      <c r="F111" s="48"/>
      <c r="G111" s="48"/>
      <c r="H111" s="48"/>
      <c r="I111" s="48"/>
      <c r="J111" s="48"/>
      <c r="K111" s="48"/>
      <c r="L111" s="48"/>
      <c r="M111" s="48"/>
      <c r="N111" s="48"/>
      <c r="O111" s="48"/>
      <c r="P111" s="2"/>
      <c r="Q111" s="2"/>
      <c r="R111" s="2"/>
      <c r="S111" s="2"/>
      <c r="T111" s="2"/>
      <c r="U111" s="2"/>
      <c r="V111" s="2"/>
      <c r="W111" s="2"/>
      <c r="X111" s="2"/>
      <c r="Y111" s="2"/>
      <c r="Z111" s="2"/>
    </row>
    <row r="112" spans="1:26" ht="15.75" customHeight="1">
      <c r="A112" s="181" t="s">
        <v>89</v>
      </c>
      <c r="B112" s="180"/>
      <c r="C112" s="36">
        <f t="shared" ref="C112:D112" si="1">SUM(C104:C111)</f>
        <v>0.3680000000000001</v>
      </c>
      <c r="D112" s="37">
        <f t="shared" si="1"/>
        <v>0</v>
      </c>
      <c r="E112" s="48"/>
      <c r="F112" s="48"/>
      <c r="G112" s="48"/>
      <c r="H112" s="48"/>
      <c r="I112" s="48"/>
      <c r="J112" s="48"/>
      <c r="K112" s="48"/>
      <c r="L112" s="48"/>
      <c r="M112" s="48"/>
      <c r="N112" s="48"/>
      <c r="O112" s="48"/>
      <c r="P112" s="2"/>
      <c r="Q112" s="2"/>
      <c r="R112" s="2"/>
      <c r="S112" s="2"/>
      <c r="T112" s="2"/>
      <c r="U112" s="2"/>
      <c r="V112" s="2"/>
      <c r="W112" s="2"/>
      <c r="X112" s="2"/>
      <c r="Y112" s="2"/>
      <c r="Z112" s="2"/>
    </row>
    <row r="113" spans="1:26" ht="15.75" customHeight="1">
      <c r="A113" s="25"/>
      <c r="B113" s="48"/>
      <c r="C113" s="48"/>
      <c r="D113" s="48"/>
      <c r="E113" s="48"/>
      <c r="F113" s="48"/>
      <c r="G113" s="48"/>
      <c r="H113" s="48"/>
      <c r="I113" s="48"/>
      <c r="J113" s="48"/>
      <c r="K113" s="48"/>
      <c r="L113" s="48"/>
      <c r="M113" s="48"/>
      <c r="N113" s="48"/>
      <c r="O113" s="48"/>
      <c r="P113" s="2"/>
      <c r="Q113" s="2"/>
      <c r="R113" s="2"/>
      <c r="S113" s="2"/>
      <c r="T113" s="2"/>
      <c r="U113" s="2"/>
      <c r="V113" s="2"/>
      <c r="W113" s="2"/>
      <c r="X113" s="2"/>
      <c r="Y113" s="2"/>
      <c r="Z113" s="2"/>
    </row>
    <row r="114" spans="1:26" ht="15.75" customHeight="1">
      <c r="A114" s="182" t="s">
        <v>91</v>
      </c>
      <c r="B114" s="183"/>
      <c r="C114" s="183"/>
      <c r="D114" s="180"/>
      <c r="E114" s="48"/>
      <c r="F114" s="48"/>
      <c r="G114" s="48"/>
      <c r="H114" s="48"/>
      <c r="I114" s="48"/>
      <c r="J114" s="48"/>
      <c r="K114" s="48"/>
      <c r="L114" s="48"/>
      <c r="M114" s="48"/>
      <c r="N114" s="48"/>
      <c r="O114" s="48"/>
      <c r="P114" s="2"/>
      <c r="Q114" s="2"/>
      <c r="R114" s="2"/>
      <c r="S114" s="2"/>
      <c r="T114" s="2"/>
      <c r="U114" s="2"/>
      <c r="V114" s="2"/>
      <c r="W114" s="2"/>
      <c r="X114" s="2"/>
      <c r="Y114" s="2"/>
      <c r="Z114" s="2"/>
    </row>
    <row r="115" spans="1:26" ht="15.75" customHeight="1">
      <c r="A115" s="16" t="s">
        <v>92</v>
      </c>
      <c r="B115" s="16" t="s">
        <v>93</v>
      </c>
      <c r="C115" s="16" t="s">
        <v>80</v>
      </c>
      <c r="D115" s="16" t="s">
        <v>49</v>
      </c>
      <c r="E115" s="48"/>
      <c r="F115" s="48"/>
      <c r="G115" s="48"/>
      <c r="H115" s="48"/>
      <c r="I115" s="48"/>
      <c r="J115" s="48"/>
      <c r="K115" s="48"/>
      <c r="L115" s="48"/>
      <c r="M115" s="48"/>
      <c r="N115" s="48"/>
      <c r="O115" s="48"/>
      <c r="P115" s="2"/>
      <c r="Q115" s="2"/>
      <c r="R115" s="2"/>
      <c r="S115" s="2"/>
      <c r="T115" s="2"/>
      <c r="U115" s="2"/>
      <c r="V115" s="2"/>
      <c r="W115" s="2"/>
      <c r="X115" s="2"/>
      <c r="Y115" s="2"/>
      <c r="Z115" s="2"/>
    </row>
    <row r="116" spans="1:26" ht="15.75" customHeight="1">
      <c r="A116" s="47" t="s">
        <v>8</v>
      </c>
      <c r="B116" s="43" t="s">
        <v>94</v>
      </c>
      <c r="C116" s="28">
        <v>8.3299999999999999E-2</v>
      </c>
      <c r="D116" s="29">
        <f>C52*C116</f>
        <v>0</v>
      </c>
      <c r="E116" s="48"/>
      <c r="F116" s="48"/>
      <c r="G116" s="48"/>
      <c r="H116" s="48"/>
      <c r="I116" s="48"/>
      <c r="J116" s="48"/>
      <c r="K116" s="48"/>
      <c r="L116" s="48"/>
      <c r="M116" s="48"/>
      <c r="N116" s="48"/>
      <c r="O116" s="48"/>
      <c r="P116" s="2"/>
      <c r="Q116" s="2"/>
      <c r="R116" s="2"/>
      <c r="S116" s="2"/>
      <c r="T116" s="2"/>
      <c r="U116" s="2"/>
      <c r="V116" s="2"/>
      <c r="W116" s="2"/>
      <c r="X116" s="2"/>
      <c r="Y116" s="2"/>
      <c r="Z116" s="2"/>
    </row>
    <row r="117" spans="1:26" ht="15.75" customHeight="1">
      <c r="A117" s="47" t="s">
        <v>11</v>
      </c>
      <c r="B117" s="43" t="s">
        <v>95</v>
      </c>
      <c r="C117" s="28">
        <v>2.7799999999999998E-2</v>
      </c>
      <c r="D117" s="29">
        <f>C117*$C$52</f>
        <v>0</v>
      </c>
      <c r="E117" s="48"/>
      <c r="F117" s="48"/>
      <c r="G117" s="48"/>
      <c r="H117" s="48"/>
      <c r="I117" s="48"/>
      <c r="J117" s="48"/>
      <c r="K117" s="48"/>
      <c r="L117" s="48"/>
      <c r="M117" s="48"/>
      <c r="N117" s="48"/>
      <c r="O117" s="48"/>
      <c r="P117" s="2"/>
      <c r="Q117" s="2"/>
      <c r="R117" s="2"/>
      <c r="S117" s="2"/>
      <c r="T117" s="2"/>
      <c r="U117" s="2"/>
      <c r="V117" s="2"/>
      <c r="W117" s="2"/>
      <c r="X117" s="2"/>
      <c r="Y117" s="2"/>
      <c r="Z117" s="2"/>
    </row>
    <row r="118" spans="1:26" ht="15.75" customHeight="1">
      <c r="A118" s="47"/>
      <c r="B118" s="7" t="s">
        <v>96</v>
      </c>
      <c r="C118" s="28"/>
      <c r="D118" s="29">
        <v>0</v>
      </c>
      <c r="E118" s="48"/>
      <c r="F118" s="48"/>
      <c r="G118" s="48"/>
      <c r="H118" s="48"/>
      <c r="I118" s="48"/>
      <c r="J118" s="48"/>
      <c r="K118" s="48"/>
      <c r="L118" s="48"/>
      <c r="M118" s="48"/>
      <c r="N118" s="48"/>
      <c r="O118" s="48"/>
      <c r="P118" s="2"/>
      <c r="Q118" s="2"/>
      <c r="R118" s="2"/>
      <c r="S118" s="2"/>
      <c r="T118" s="2"/>
      <c r="U118" s="2"/>
      <c r="V118" s="2"/>
      <c r="W118" s="2"/>
      <c r="X118" s="2"/>
      <c r="Y118" s="2"/>
      <c r="Z118" s="2"/>
    </row>
    <row r="119" spans="1:26" ht="30">
      <c r="A119" s="47"/>
      <c r="B119" s="43" t="s">
        <v>97</v>
      </c>
      <c r="C119" s="28">
        <f>SUM(C116:C118)</f>
        <v>0.1111</v>
      </c>
      <c r="D119" s="29">
        <f>C119*$C$52</f>
        <v>0</v>
      </c>
      <c r="E119" s="48"/>
      <c r="F119" s="48"/>
      <c r="G119" s="48"/>
      <c r="H119" s="48"/>
      <c r="I119" s="48"/>
      <c r="J119" s="48"/>
      <c r="K119" s="48"/>
      <c r="L119" s="48"/>
      <c r="M119" s="48"/>
      <c r="N119" s="48"/>
      <c r="O119" s="48"/>
      <c r="P119" s="2"/>
      <c r="Q119" s="2"/>
      <c r="R119" s="2"/>
      <c r="S119" s="2"/>
      <c r="T119" s="2"/>
      <c r="U119" s="2"/>
      <c r="V119" s="2"/>
      <c r="W119" s="2"/>
      <c r="X119" s="2"/>
      <c r="Y119" s="2"/>
      <c r="Z119" s="2"/>
    </row>
    <row r="120" spans="1:26" ht="15.75" customHeight="1">
      <c r="A120" s="179" t="s">
        <v>89</v>
      </c>
      <c r="B120" s="180"/>
      <c r="C120" s="34"/>
      <c r="D120" s="24">
        <f>D116+D117</f>
        <v>0</v>
      </c>
      <c r="E120" s="48"/>
      <c r="F120" s="48"/>
      <c r="G120" s="48"/>
      <c r="H120" s="48"/>
      <c r="I120" s="48"/>
      <c r="J120" s="48"/>
      <c r="K120" s="48"/>
      <c r="L120" s="48"/>
      <c r="M120" s="48"/>
      <c r="N120" s="48"/>
      <c r="O120" s="48"/>
      <c r="P120" s="2"/>
      <c r="Q120" s="2"/>
      <c r="R120" s="2"/>
      <c r="S120" s="2"/>
      <c r="T120" s="2"/>
      <c r="U120" s="2"/>
      <c r="V120" s="2"/>
      <c r="W120" s="2"/>
      <c r="X120" s="2"/>
      <c r="Y120" s="2"/>
      <c r="Z120" s="2"/>
    </row>
    <row r="121" spans="1:26" ht="15.75" customHeight="1">
      <c r="A121" s="25"/>
      <c r="B121" s="48"/>
      <c r="C121" s="48"/>
      <c r="D121" s="48"/>
      <c r="E121" s="48"/>
      <c r="F121" s="48"/>
      <c r="G121" s="48"/>
      <c r="H121" s="48"/>
      <c r="I121" s="48"/>
      <c r="J121" s="48"/>
      <c r="K121" s="48"/>
      <c r="L121" s="48"/>
      <c r="M121" s="48"/>
      <c r="N121" s="48"/>
      <c r="O121" s="48"/>
      <c r="P121" s="2"/>
      <c r="Q121" s="2"/>
      <c r="R121" s="2"/>
      <c r="S121" s="2"/>
      <c r="T121" s="2"/>
      <c r="U121" s="2"/>
      <c r="V121" s="2"/>
      <c r="W121" s="2"/>
      <c r="X121" s="2"/>
      <c r="Y121" s="2"/>
      <c r="Z121" s="2"/>
    </row>
    <row r="122" spans="1:26" ht="15.75" customHeight="1">
      <c r="A122" s="186" t="s">
        <v>98</v>
      </c>
      <c r="B122" s="183"/>
      <c r="C122" s="183"/>
      <c r="D122" s="180"/>
      <c r="E122" s="48"/>
      <c r="F122" s="48"/>
      <c r="G122" s="48"/>
      <c r="H122" s="48"/>
      <c r="I122" s="48"/>
      <c r="J122" s="48"/>
      <c r="K122" s="48"/>
      <c r="L122" s="48"/>
      <c r="M122" s="48"/>
      <c r="N122" s="48"/>
      <c r="O122" s="48"/>
      <c r="P122" s="2"/>
      <c r="Q122" s="2"/>
      <c r="R122" s="2"/>
      <c r="S122" s="2"/>
      <c r="T122" s="2"/>
      <c r="U122" s="2"/>
      <c r="V122" s="2"/>
      <c r="W122" s="2"/>
      <c r="X122" s="2"/>
      <c r="Y122" s="2"/>
      <c r="Z122" s="2"/>
    </row>
    <row r="123" spans="1:26" ht="15.75" customHeight="1">
      <c r="A123" s="26" t="s">
        <v>92</v>
      </c>
      <c r="B123" s="26" t="s">
        <v>93</v>
      </c>
      <c r="C123" s="26" t="s">
        <v>80</v>
      </c>
      <c r="D123" s="26" t="s">
        <v>49</v>
      </c>
      <c r="E123" s="48"/>
      <c r="F123" s="48"/>
      <c r="G123" s="48"/>
      <c r="H123" s="48"/>
      <c r="I123" s="48"/>
      <c r="J123" s="48"/>
      <c r="K123" s="48"/>
      <c r="L123" s="48"/>
      <c r="M123" s="48"/>
      <c r="N123" s="48"/>
      <c r="O123" s="48"/>
      <c r="P123" s="2"/>
      <c r="Q123" s="2"/>
      <c r="R123" s="2"/>
      <c r="S123" s="2"/>
      <c r="T123" s="2"/>
      <c r="U123" s="2"/>
      <c r="V123" s="2"/>
      <c r="W123" s="2"/>
      <c r="X123" s="2"/>
      <c r="Y123" s="2"/>
      <c r="Z123" s="2"/>
    </row>
    <row r="124" spans="1:26" ht="15.75" customHeight="1">
      <c r="A124" s="47" t="s">
        <v>8</v>
      </c>
      <c r="B124" s="43" t="s">
        <v>94</v>
      </c>
      <c r="C124" s="28">
        <v>8.3299999999999999E-2</v>
      </c>
      <c r="D124" s="29">
        <f>C64*C124</f>
        <v>0</v>
      </c>
      <c r="E124" s="48"/>
      <c r="F124" s="48"/>
      <c r="G124" s="48"/>
      <c r="H124" s="48"/>
      <c r="I124" s="48"/>
      <c r="J124" s="48"/>
      <c r="K124" s="48"/>
      <c r="L124" s="48"/>
      <c r="M124" s="48"/>
      <c r="N124" s="48"/>
      <c r="O124" s="48"/>
      <c r="P124" s="2"/>
      <c r="Q124" s="2"/>
      <c r="R124" s="2"/>
      <c r="S124" s="2"/>
      <c r="T124" s="2"/>
      <c r="U124" s="2"/>
      <c r="V124" s="2"/>
      <c r="W124" s="2"/>
      <c r="X124" s="2"/>
      <c r="Y124" s="2"/>
      <c r="Z124" s="2"/>
    </row>
    <row r="125" spans="1:26" ht="15.75" customHeight="1">
      <c r="A125" s="47" t="s">
        <v>11</v>
      </c>
      <c r="B125" s="43" t="s">
        <v>95</v>
      </c>
      <c r="C125" s="28">
        <v>2.7799999999999998E-2</v>
      </c>
      <c r="D125" s="29">
        <f>C125*$C$64</f>
        <v>0</v>
      </c>
      <c r="E125" s="48"/>
      <c r="F125" s="48"/>
      <c r="G125" s="48"/>
      <c r="H125" s="48"/>
      <c r="I125" s="48"/>
      <c r="J125" s="48"/>
      <c r="K125" s="48"/>
      <c r="L125" s="48"/>
      <c r="M125" s="48"/>
      <c r="N125" s="48"/>
      <c r="O125" s="48"/>
      <c r="P125" s="2"/>
      <c r="Q125" s="2"/>
      <c r="R125" s="2"/>
      <c r="S125" s="2"/>
      <c r="T125" s="2"/>
      <c r="U125" s="2"/>
      <c r="V125" s="2"/>
      <c r="W125" s="2"/>
      <c r="X125" s="2"/>
      <c r="Y125" s="2"/>
      <c r="Z125" s="2"/>
    </row>
    <row r="126" spans="1:26" ht="15.75" customHeight="1">
      <c r="A126" s="47"/>
      <c r="B126" s="7" t="s">
        <v>96</v>
      </c>
      <c r="C126" s="28"/>
      <c r="D126" s="29">
        <f>SUM(D125)</f>
        <v>0</v>
      </c>
      <c r="E126" s="48"/>
      <c r="F126" s="48"/>
      <c r="G126" s="48"/>
      <c r="H126" s="48"/>
      <c r="I126" s="48"/>
      <c r="J126" s="48"/>
      <c r="K126" s="48"/>
      <c r="L126" s="48"/>
      <c r="M126" s="48"/>
      <c r="N126" s="48"/>
      <c r="O126" s="48"/>
      <c r="P126" s="2"/>
      <c r="Q126" s="2"/>
      <c r="R126" s="2"/>
      <c r="S126" s="2"/>
      <c r="T126" s="2"/>
      <c r="U126" s="2"/>
      <c r="V126" s="2"/>
      <c r="W126" s="2"/>
      <c r="X126" s="2"/>
      <c r="Y126" s="2"/>
      <c r="Z126" s="2"/>
    </row>
    <row r="127" spans="1:26" ht="30">
      <c r="A127" s="47"/>
      <c r="B127" s="43" t="s">
        <v>97</v>
      </c>
      <c r="C127" s="28">
        <f>SUM(C124:C126)</f>
        <v>0.1111</v>
      </c>
      <c r="D127" s="29">
        <f>C127*$C$64</f>
        <v>0</v>
      </c>
      <c r="E127" s="48"/>
      <c r="F127" s="48"/>
      <c r="G127" s="48"/>
      <c r="H127" s="48"/>
      <c r="I127" s="48"/>
      <c r="J127" s="48"/>
      <c r="K127" s="48"/>
      <c r="L127" s="48"/>
      <c r="M127" s="48"/>
      <c r="N127" s="48"/>
      <c r="O127" s="48"/>
      <c r="P127" s="2"/>
      <c r="Q127" s="2"/>
      <c r="R127" s="2"/>
      <c r="S127" s="2"/>
      <c r="T127" s="2"/>
      <c r="U127" s="2"/>
      <c r="V127" s="2"/>
      <c r="W127" s="2"/>
      <c r="X127" s="2"/>
      <c r="Y127" s="2"/>
      <c r="Z127" s="2"/>
    </row>
    <row r="128" spans="1:26" ht="15.75" customHeight="1">
      <c r="A128" s="181" t="s">
        <v>89</v>
      </c>
      <c r="B128" s="180"/>
      <c r="C128" s="36"/>
      <c r="D128" s="27">
        <f>D124+D126</f>
        <v>0</v>
      </c>
      <c r="E128" s="48"/>
      <c r="F128" s="48"/>
      <c r="G128" s="48"/>
      <c r="H128" s="48"/>
      <c r="I128" s="48"/>
      <c r="J128" s="48"/>
      <c r="K128" s="48"/>
      <c r="L128" s="48"/>
      <c r="M128" s="48"/>
      <c r="N128" s="48"/>
      <c r="O128" s="48"/>
      <c r="P128" s="2"/>
      <c r="Q128" s="2"/>
      <c r="R128" s="2"/>
      <c r="S128" s="2"/>
      <c r="T128" s="2"/>
      <c r="U128" s="2"/>
      <c r="V128" s="2"/>
      <c r="W128" s="2"/>
      <c r="X128" s="2"/>
      <c r="Y128" s="2"/>
      <c r="Z128" s="2"/>
    </row>
    <row r="129" spans="1:26" ht="15.75" customHeight="1">
      <c r="A129" s="25"/>
      <c r="B129" s="48"/>
      <c r="C129" s="48"/>
      <c r="D129" s="48"/>
      <c r="E129" s="48"/>
      <c r="F129" s="48"/>
      <c r="G129" s="48"/>
      <c r="H129" s="48"/>
      <c r="I129" s="48"/>
      <c r="J129" s="48"/>
      <c r="K129" s="48"/>
      <c r="L129" s="48"/>
      <c r="M129" s="48"/>
      <c r="N129" s="48"/>
      <c r="O129" s="48"/>
      <c r="P129" s="2"/>
      <c r="Q129" s="2"/>
      <c r="R129" s="2"/>
      <c r="S129" s="2"/>
      <c r="T129" s="2"/>
      <c r="U129" s="2"/>
      <c r="V129" s="2"/>
      <c r="W129" s="2"/>
      <c r="X129" s="2"/>
      <c r="Y129" s="2"/>
      <c r="Z129" s="2"/>
    </row>
    <row r="130" spans="1:26" ht="15.75" customHeight="1">
      <c r="A130" s="182" t="s">
        <v>99</v>
      </c>
      <c r="B130" s="183"/>
      <c r="C130" s="183"/>
      <c r="D130" s="180"/>
      <c r="E130" s="48"/>
      <c r="F130" s="48"/>
      <c r="G130" s="48"/>
      <c r="H130" s="48"/>
      <c r="I130" s="48"/>
      <c r="J130" s="48"/>
      <c r="K130" s="48"/>
      <c r="L130" s="48"/>
      <c r="M130" s="48"/>
      <c r="N130" s="48"/>
      <c r="O130" s="48"/>
      <c r="P130" s="2"/>
      <c r="Q130" s="2"/>
      <c r="R130" s="2"/>
      <c r="S130" s="2"/>
      <c r="T130" s="2"/>
      <c r="U130" s="2"/>
      <c r="V130" s="2"/>
      <c r="W130" s="2"/>
      <c r="X130" s="2"/>
      <c r="Y130" s="2"/>
      <c r="Z130" s="2"/>
    </row>
    <row r="131" spans="1:26" ht="15.75" customHeight="1">
      <c r="A131" s="16" t="s">
        <v>100</v>
      </c>
      <c r="B131" s="16" t="s">
        <v>101</v>
      </c>
      <c r="C131" s="16" t="s">
        <v>80</v>
      </c>
      <c r="D131" s="16" t="s">
        <v>49</v>
      </c>
      <c r="E131" s="48"/>
      <c r="F131" s="48"/>
      <c r="G131" s="48"/>
      <c r="H131" s="48"/>
      <c r="I131" s="48"/>
      <c r="J131" s="48"/>
      <c r="K131" s="48"/>
      <c r="L131" s="48"/>
      <c r="M131" s="48"/>
      <c r="N131" s="48"/>
      <c r="O131" s="48"/>
      <c r="P131" s="2"/>
      <c r="Q131" s="2"/>
      <c r="R131" s="2"/>
      <c r="S131" s="2"/>
      <c r="T131" s="2"/>
      <c r="U131" s="2"/>
      <c r="V131" s="2"/>
      <c r="W131" s="2"/>
      <c r="X131" s="2"/>
      <c r="Y131" s="2"/>
      <c r="Z131" s="2"/>
    </row>
    <row r="132" spans="1:26" ht="15.75" customHeight="1">
      <c r="A132" s="47" t="s">
        <v>8</v>
      </c>
      <c r="B132" s="43" t="s">
        <v>101</v>
      </c>
      <c r="C132" s="32">
        <v>5.0000000000000001E-4</v>
      </c>
      <c r="D132" s="33">
        <f t="shared" ref="D132:D133" si="2">C132*$C$52</f>
        <v>0</v>
      </c>
      <c r="E132" s="48"/>
      <c r="F132" s="48"/>
      <c r="G132" s="48"/>
      <c r="H132" s="38"/>
      <c r="I132" s="48"/>
      <c r="J132" s="48"/>
      <c r="K132" s="48"/>
      <c r="L132" s="48"/>
      <c r="M132" s="48"/>
      <c r="N132" s="48"/>
      <c r="O132" s="48"/>
      <c r="P132" s="2"/>
      <c r="Q132" s="2"/>
      <c r="R132" s="2"/>
      <c r="S132" s="2"/>
      <c r="T132" s="2"/>
      <c r="U132" s="2"/>
      <c r="V132" s="2"/>
      <c r="W132" s="2"/>
      <c r="X132" s="2"/>
      <c r="Y132" s="2"/>
      <c r="Z132" s="2"/>
    </row>
    <row r="133" spans="1:26" ht="30">
      <c r="A133" s="47" t="s">
        <v>11</v>
      </c>
      <c r="B133" s="43" t="s">
        <v>102</v>
      </c>
      <c r="C133" s="28"/>
      <c r="D133" s="29">
        <f t="shared" si="2"/>
        <v>0</v>
      </c>
      <c r="E133" s="48"/>
      <c r="F133" s="48"/>
      <c r="G133" s="48"/>
      <c r="H133" s="48"/>
      <c r="I133" s="48"/>
      <c r="J133" s="48"/>
      <c r="K133" s="48"/>
      <c r="L133" s="48"/>
      <c r="M133" s="48"/>
      <c r="N133" s="48"/>
      <c r="O133" s="48"/>
      <c r="P133" s="2"/>
      <c r="Q133" s="2"/>
      <c r="R133" s="2"/>
      <c r="S133" s="2"/>
      <c r="T133" s="2"/>
      <c r="U133" s="2"/>
      <c r="V133" s="2"/>
      <c r="W133" s="2"/>
      <c r="X133" s="2"/>
      <c r="Y133" s="2"/>
      <c r="Z133" s="2"/>
    </row>
    <row r="134" spans="1:26" ht="15.75" customHeight="1">
      <c r="A134" s="179" t="s">
        <v>89</v>
      </c>
      <c r="B134" s="180"/>
      <c r="C134" s="34"/>
      <c r="D134" s="24">
        <f>SUM(D133,D132)</f>
        <v>0</v>
      </c>
      <c r="E134" s="48"/>
      <c r="F134" s="48"/>
      <c r="G134" s="48"/>
      <c r="H134" s="48"/>
      <c r="I134" s="48"/>
      <c r="J134" s="48"/>
      <c r="K134" s="48"/>
      <c r="L134" s="48"/>
      <c r="M134" s="48"/>
      <c r="N134" s="48"/>
      <c r="O134" s="48"/>
      <c r="P134" s="2"/>
      <c r="Q134" s="2"/>
      <c r="R134" s="2"/>
      <c r="S134" s="2"/>
      <c r="T134" s="2"/>
      <c r="U134" s="2"/>
      <c r="V134" s="2"/>
      <c r="W134" s="2"/>
      <c r="X134" s="2"/>
      <c r="Y134" s="2"/>
      <c r="Z134" s="2"/>
    </row>
    <row r="135" spans="1:26" ht="15.75" customHeight="1">
      <c r="A135" s="39"/>
      <c r="B135" s="48"/>
      <c r="C135" s="48"/>
      <c r="D135" s="48"/>
      <c r="E135" s="48"/>
      <c r="F135" s="48"/>
      <c r="G135" s="48"/>
      <c r="H135" s="48"/>
      <c r="I135" s="48"/>
      <c r="J135" s="48"/>
      <c r="K135" s="48"/>
      <c r="L135" s="48"/>
      <c r="M135" s="48"/>
      <c r="N135" s="48"/>
      <c r="O135" s="48"/>
      <c r="P135" s="2"/>
      <c r="Q135" s="2"/>
      <c r="R135" s="2"/>
      <c r="S135" s="2"/>
      <c r="T135" s="2"/>
      <c r="U135" s="2"/>
      <c r="V135" s="2"/>
      <c r="W135" s="2"/>
      <c r="X135" s="2"/>
      <c r="Y135" s="2"/>
      <c r="Z135" s="2"/>
    </row>
    <row r="136" spans="1:26" ht="15.75" customHeight="1">
      <c r="A136" s="186" t="s">
        <v>103</v>
      </c>
      <c r="B136" s="183"/>
      <c r="C136" s="183"/>
      <c r="D136" s="180"/>
      <c r="E136" s="48"/>
      <c r="F136" s="48"/>
      <c r="G136" s="48"/>
      <c r="H136" s="48"/>
      <c r="I136" s="48"/>
      <c r="J136" s="48"/>
      <c r="K136" s="48"/>
      <c r="L136" s="48"/>
      <c r="M136" s="48"/>
      <c r="N136" s="48"/>
      <c r="O136" s="48"/>
      <c r="P136" s="2"/>
      <c r="Q136" s="2"/>
      <c r="R136" s="2"/>
      <c r="S136" s="2"/>
      <c r="T136" s="2"/>
      <c r="U136" s="2"/>
      <c r="V136" s="2"/>
      <c r="W136" s="2"/>
      <c r="X136" s="2"/>
      <c r="Y136" s="2"/>
      <c r="Z136" s="2"/>
    </row>
    <row r="137" spans="1:26" ht="15.75" customHeight="1">
      <c r="A137" s="26" t="s">
        <v>100</v>
      </c>
      <c r="B137" s="26" t="s">
        <v>101</v>
      </c>
      <c r="C137" s="26" t="s">
        <v>80</v>
      </c>
      <c r="D137" s="26" t="s">
        <v>49</v>
      </c>
      <c r="E137" s="48"/>
      <c r="F137" s="48"/>
      <c r="G137" s="48"/>
      <c r="H137" s="48"/>
      <c r="I137" s="48"/>
      <c r="J137" s="48"/>
      <c r="K137" s="48"/>
      <c r="L137" s="48"/>
      <c r="M137" s="48"/>
      <c r="N137" s="48"/>
      <c r="O137" s="48"/>
      <c r="P137" s="2"/>
      <c r="Q137" s="2"/>
      <c r="R137" s="2"/>
      <c r="S137" s="2"/>
      <c r="T137" s="2"/>
      <c r="U137" s="2"/>
      <c r="V137" s="2"/>
      <c r="W137" s="2"/>
      <c r="X137" s="2"/>
      <c r="Y137" s="2"/>
      <c r="Z137" s="2"/>
    </row>
    <row r="138" spans="1:26" ht="15.75" customHeight="1">
      <c r="A138" s="47" t="s">
        <v>8</v>
      </c>
      <c r="B138" s="43" t="s">
        <v>101</v>
      </c>
      <c r="C138" s="32">
        <v>5.0000000000000001E-4</v>
      </c>
      <c r="D138" s="33">
        <f>C138*$C$64</f>
        <v>0</v>
      </c>
      <c r="E138" s="48"/>
      <c r="F138" s="48"/>
      <c r="G138" s="48"/>
      <c r="H138" s="48"/>
      <c r="I138" s="48"/>
      <c r="J138" s="48"/>
      <c r="K138" s="48"/>
      <c r="L138" s="48"/>
      <c r="M138" s="48"/>
      <c r="N138" s="48"/>
      <c r="O138" s="48"/>
      <c r="P138" s="2"/>
      <c r="Q138" s="2"/>
      <c r="R138" s="2"/>
      <c r="S138" s="2"/>
      <c r="T138" s="2"/>
      <c r="U138" s="2"/>
      <c r="V138" s="2"/>
      <c r="W138" s="2"/>
      <c r="X138" s="2"/>
      <c r="Y138" s="2"/>
      <c r="Z138" s="2"/>
    </row>
    <row r="139" spans="1:26" ht="30">
      <c r="A139" s="47" t="s">
        <v>11</v>
      </c>
      <c r="B139" s="43" t="s">
        <v>102</v>
      </c>
      <c r="C139" s="28"/>
      <c r="D139" s="29">
        <f t="shared" ref="D139" si="3">C139*$C$52</f>
        <v>0</v>
      </c>
      <c r="E139" s="48"/>
      <c r="F139" s="48"/>
      <c r="G139" s="48"/>
      <c r="H139" s="48"/>
      <c r="I139" s="48"/>
      <c r="J139" s="48"/>
      <c r="K139" s="48"/>
      <c r="L139" s="48"/>
      <c r="M139" s="48"/>
      <c r="N139" s="48"/>
      <c r="O139" s="48"/>
      <c r="P139" s="2"/>
      <c r="Q139" s="2"/>
      <c r="R139" s="2"/>
      <c r="S139" s="2"/>
      <c r="T139" s="2"/>
      <c r="U139" s="2"/>
      <c r="V139" s="2"/>
      <c r="W139" s="2"/>
      <c r="X139" s="2"/>
      <c r="Y139" s="2"/>
      <c r="Z139" s="2"/>
    </row>
    <row r="140" spans="1:26" ht="15.75" customHeight="1">
      <c r="A140" s="181" t="s">
        <v>89</v>
      </c>
      <c r="B140" s="180"/>
      <c r="C140" s="36"/>
      <c r="D140" s="27">
        <f>SUM(D139,D138)</f>
        <v>0</v>
      </c>
      <c r="E140" s="48"/>
      <c r="F140" s="48"/>
      <c r="G140" s="48"/>
      <c r="H140" s="48"/>
      <c r="I140" s="48"/>
      <c r="J140" s="48"/>
      <c r="K140" s="48"/>
      <c r="L140" s="48"/>
      <c r="M140" s="48"/>
      <c r="N140" s="48"/>
      <c r="O140" s="48"/>
      <c r="P140" s="2"/>
      <c r="Q140" s="2"/>
      <c r="R140" s="2"/>
      <c r="S140" s="2"/>
      <c r="T140" s="2"/>
      <c r="U140" s="2"/>
      <c r="V140" s="2"/>
      <c r="W140" s="2"/>
      <c r="X140" s="2"/>
      <c r="Y140" s="2"/>
      <c r="Z140" s="2"/>
    </row>
    <row r="141" spans="1:26" ht="15.75" customHeight="1">
      <c r="A141" s="39"/>
      <c r="B141" s="48"/>
      <c r="C141" s="48"/>
      <c r="D141" s="48"/>
      <c r="E141" s="48"/>
      <c r="F141" s="48"/>
      <c r="G141" s="48"/>
      <c r="H141" s="48"/>
      <c r="I141" s="48"/>
      <c r="J141" s="48"/>
      <c r="K141" s="48"/>
      <c r="L141" s="48"/>
      <c r="M141" s="48"/>
      <c r="N141" s="48"/>
      <c r="O141" s="48"/>
      <c r="P141" s="2"/>
      <c r="Q141" s="2"/>
      <c r="R141" s="2"/>
      <c r="S141" s="2"/>
      <c r="T141" s="2"/>
      <c r="U141" s="2"/>
      <c r="V141" s="2"/>
      <c r="W141" s="2"/>
      <c r="X141" s="2"/>
      <c r="Y141" s="2"/>
      <c r="Z141" s="2"/>
    </row>
    <row r="142" spans="1:26" ht="15.75" customHeight="1">
      <c r="A142" s="182" t="s">
        <v>104</v>
      </c>
      <c r="B142" s="183"/>
      <c r="C142" s="183"/>
      <c r="D142" s="180"/>
      <c r="E142" s="48"/>
      <c r="F142" s="48"/>
      <c r="G142" s="48"/>
      <c r="H142" s="48"/>
      <c r="I142" s="48"/>
      <c r="J142" s="48"/>
      <c r="K142" s="48"/>
      <c r="L142" s="48"/>
      <c r="M142" s="48"/>
      <c r="N142" s="48"/>
      <c r="O142" s="48"/>
      <c r="P142" s="2"/>
      <c r="Q142" s="2"/>
      <c r="R142" s="2"/>
      <c r="S142" s="2"/>
      <c r="T142" s="2"/>
      <c r="U142" s="2"/>
      <c r="V142" s="2"/>
      <c r="W142" s="2"/>
      <c r="X142" s="2"/>
      <c r="Y142" s="2"/>
      <c r="Z142" s="2"/>
    </row>
    <row r="143" spans="1:26" ht="15.75" customHeight="1">
      <c r="A143" s="16" t="s">
        <v>105</v>
      </c>
      <c r="B143" s="16" t="s">
        <v>106</v>
      </c>
      <c r="C143" s="16" t="s">
        <v>80</v>
      </c>
      <c r="D143" s="16" t="s">
        <v>49</v>
      </c>
      <c r="E143" s="48"/>
      <c r="F143" s="48"/>
      <c r="G143" s="48"/>
      <c r="H143" s="48"/>
      <c r="I143" s="48"/>
      <c r="J143" s="48"/>
      <c r="K143" s="48"/>
      <c r="L143" s="48"/>
      <c r="M143" s="48"/>
      <c r="N143" s="48"/>
      <c r="O143" s="48"/>
      <c r="P143" s="2"/>
      <c r="Q143" s="2"/>
      <c r="R143" s="2"/>
      <c r="S143" s="2"/>
      <c r="T143" s="2"/>
      <c r="U143" s="2"/>
      <c r="V143" s="2"/>
      <c r="W143" s="2"/>
      <c r="X143" s="2"/>
      <c r="Y143" s="2"/>
      <c r="Z143" s="2"/>
    </row>
    <row r="144" spans="1:26" ht="15.75" customHeight="1">
      <c r="A144" s="47" t="s">
        <v>8</v>
      </c>
      <c r="B144" s="43" t="s">
        <v>107</v>
      </c>
      <c r="C144" s="32">
        <v>1.2999999999999999E-3</v>
      </c>
      <c r="D144" s="33">
        <f t="shared" ref="D144:D149" si="4">C144*$C$52</f>
        <v>0</v>
      </c>
      <c r="E144" s="48"/>
      <c r="F144" s="48"/>
      <c r="G144" s="48"/>
      <c r="H144" s="48"/>
      <c r="I144" s="48"/>
      <c r="J144" s="48"/>
      <c r="K144" s="48"/>
      <c r="L144" s="48"/>
      <c r="M144" s="48"/>
      <c r="N144" s="48"/>
      <c r="O144" s="48"/>
      <c r="P144" s="2"/>
      <c r="Q144" s="2"/>
      <c r="R144" s="2"/>
      <c r="S144" s="2"/>
      <c r="T144" s="2"/>
      <c r="U144" s="2"/>
      <c r="V144" s="2"/>
      <c r="W144" s="2"/>
      <c r="X144" s="2"/>
      <c r="Y144" s="2"/>
      <c r="Z144" s="2"/>
    </row>
    <row r="145" spans="1:26" ht="30">
      <c r="A145" s="47" t="s">
        <v>11</v>
      </c>
      <c r="B145" s="43" t="s">
        <v>108</v>
      </c>
      <c r="C145" s="32">
        <v>2.8999999999999998E-3</v>
      </c>
      <c r="D145" s="33">
        <f t="shared" si="4"/>
        <v>0</v>
      </c>
      <c r="E145" s="48"/>
      <c r="F145" s="48"/>
      <c r="G145" s="48"/>
      <c r="H145" s="48"/>
      <c r="I145" s="48"/>
      <c r="J145" s="48"/>
      <c r="K145" s="48"/>
      <c r="L145" s="48"/>
      <c r="M145" s="48"/>
      <c r="N145" s="48"/>
      <c r="O145" s="48"/>
      <c r="P145" s="2"/>
      <c r="Q145" s="2"/>
      <c r="R145" s="2"/>
      <c r="S145" s="2"/>
      <c r="T145" s="2"/>
      <c r="U145" s="2"/>
      <c r="V145" s="2"/>
      <c r="W145" s="2"/>
      <c r="X145" s="2"/>
      <c r="Y145" s="2"/>
      <c r="Z145" s="2"/>
    </row>
    <row r="146" spans="1:26" ht="30">
      <c r="A146" s="47" t="s">
        <v>13</v>
      </c>
      <c r="B146" s="43" t="s">
        <v>109</v>
      </c>
      <c r="C146" s="32">
        <v>0.04</v>
      </c>
      <c r="D146" s="33">
        <f t="shared" si="4"/>
        <v>0</v>
      </c>
      <c r="E146" s="48"/>
      <c r="F146" s="48"/>
      <c r="G146" s="48"/>
      <c r="H146" s="48"/>
      <c r="I146" s="48"/>
      <c r="J146" s="48"/>
      <c r="K146" s="48"/>
      <c r="L146" s="48"/>
      <c r="M146" s="48"/>
      <c r="N146" s="48"/>
      <c r="O146" s="48"/>
      <c r="P146" s="2"/>
      <c r="Q146" s="2"/>
      <c r="R146" s="2"/>
      <c r="S146" s="2"/>
      <c r="T146" s="2"/>
      <c r="U146" s="2"/>
      <c r="V146" s="2"/>
      <c r="W146" s="2"/>
      <c r="X146" s="2"/>
      <c r="Y146" s="2"/>
      <c r="Z146" s="2"/>
    </row>
    <row r="147" spans="1:26" ht="15.75" customHeight="1">
      <c r="A147" s="47" t="s">
        <v>16</v>
      </c>
      <c r="B147" s="43" t="s">
        <v>110</v>
      </c>
      <c r="C147" s="32">
        <v>1.2200000000000001E-2</v>
      </c>
      <c r="D147" s="33">
        <f t="shared" si="4"/>
        <v>0</v>
      </c>
      <c r="E147" s="48"/>
      <c r="F147" s="48"/>
      <c r="G147" s="48"/>
      <c r="H147" s="48"/>
      <c r="I147" s="48"/>
      <c r="J147" s="48"/>
      <c r="K147" s="48"/>
      <c r="L147" s="48"/>
      <c r="M147" s="48"/>
      <c r="N147" s="48"/>
      <c r="O147" s="48"/>
      <c r="P147" s="2"/>
      <c r="Q147" s="2"/>
      <c r="R147" s="2"/>
      <c r="S147" s="2"/>
      <c r="T147" s="2"/>
      <c r="U147" s="2"/>
      <c r="V147" s="2"/>
      <c r="W147" s="2"/>
      <c r="X147" s="2"/>
      <c r="Y147" s="2"/>
      <c r="Z147" s="2"/>
    </row>
    <row r="148" spans="1:26" ht="30">
      <c r="A148" s="47" t="s">
        <v>54</v>
      </c>
      <c r="B148" s="43" t="s">
        <v>111</v>
      </c>
      <c r="C148" s="32">
        <v>4.4999999999999997E-3</v>
      </c>
      <c r="D148" s="33">
        <f t="shared" si="4"/>
        <v>0</v>
      </c>
      <c r="E148" s="48"/>
      <c r="F148" s="48"/>
      <c r="G148" s="48"/>
      <c r="H148" s="48"/>
      <c r="I148" s="48"/>
      <c r="J148" s="48"/>
      <c r="K148" s="48"/>
      <c r="L148" s="48"/>
      <c r="M148" s="48"/>
      <c r="N148" s="48"/>
      <c r="O148" s="48"/>
      <c r="P148" s="2"/>
      <c r="Q148" s="2"/>
      <c r="R148" s="2"/>
      <c r="S148" s="2"/>
      <c r="T148" s="2"/>
      <c r="U148" s="2"/>
      <c r="V148" s="2"/>
      <c r="W148" s="2"/>
      <c r="X148" s="2"/>
      <c r="Y148" s="2"/>
      <c r="Z148" s="2"/>
    </row>
    <row r="149" spans="1:26" ht="15.75" customHeight="1">
      <c r="A149" s="47" t="s">
        <v>56</v>
      </c>
      <c r="B149" s="43" t="s">
        <v>112</v>
      </c>
      <c r="C149" s="32">
        <v>0.04</v>
      </c>
      <c r="D149" s="33">
        <f t="shared" si="4"/>
        <v>0</v>
      </c>
      <c r="E149" s="48"/>
      <c r="F149" s="48"/>
      <c r="G149" s="48"/>
      <c r="H149" s="48"/>
      <c r="I149" s="48"/>
      <c r="J149" s="48"/>
      <c r="K149" s="48"/>
      <c r="L149" s="48"/>
      <c r="M149" s="48"/>
      <c r="N149" s="48"/>
      <c r="O149" s="48"/>
      <c r="P149" s="2"/>
      <c r="Q149" s="2"/>
      <c r="R149" s="2"/>
      <c r="S149" s="2"/>
      <c r="T149" s="2"/>
      <c r="U149" s="2"/>
      <c r="V149" s="2"/>
      <c r="W149" s="2"/>
      <c r="X149" s="2"/>
      <c r="Y149" s="2"/>
      <c r="Z149" s="2"/>
    </row>
    <row r="150" spans="1:26" ht="15.75" customHeight="1">
      <c r="A150" s="179" t="s">
        <v>113</v>
      </c>
      <c r="B150" s="180"/>
      <c r="C150" s="34">
        <f t="shared" ref="C150:D150" si="5">SUM(C144:C149)</f>
        <v>0.1009</v>
      </c>
      <c r="D150" s="24">
        <f t="shared" si="5"/>
        <v>0</v>
      </c>
      <c r="E150" s="48"/>
      <c r="F150" s="48"/>
      <c r="G150" s="48"/>
      <c r="H150" s="48"/>
      <c r="I150" s="48"/>
      <c r="J150" s="48"/>
      <c r="K150" s="48"/>
      <c r="L150" s="48"/>
      <c r="M150" s="48"/>
      <c r="N150" s="48"/>
      <c r="O150" s="48"/>
      <c r="P150" s="2"/>
      <c r="Q150" s="2"/>
      <c r="R150" s="2"/>
      <c r="S150" s="2"/>
      <c r="T150" s="2"/>
      <c r="U150" s="2"/>
      <c r="V150" s="2"/>
      <c r="W150" s="2"/>
      <c r="X150" s="2"/>
      <c r="Y150" s="2"/>
      <c r="Z150" s="2"/>
    </row>
    <row r="151" spans="1:26" ht="15.75" customHeight="1">
      <c r="A151" s="39"/>
      <c r="B151" s="48"/>
      <c r="C151" s="48"/>
      <c r="D151" s="48"/>
      <c r="E151" s="48"/>
      <c r="F151" s="48"/>
      <c r="G151" s="48"/>
      <c r="H151" s="48"/>
      <c r="I151" s="48"/>
      <c r="J151" s="48"/>
      <c r="K151" s="48"/>
      <c r="L151" s="48"/>
      <c r="M151" s="48"/>
      <c r="N151" s="48"/>
      <c r="O151" s="48"/>
      <c r="P151" s="2"/>
      <c r="Q151" s="2"/>
      <c r="R151" s="2"/>
      <c r="S151" s="2"/>
      <c r="T151" s="2"/>
      <c r="U151" s="2"/>
      <c r="V151" s="2"/>
      <c r="W151" s="2"/>
      <c r="X151" s="2"/>
      <c r="Y151" s="2"/>
      <c r="Z151" s="2"/>
    </row>
    <row r="152" spans="1:26" ht="18.75" customHeight="1">
      <c r="A152" s="186" t="s">
        <v>114</v>
      </c>
      <c r="B152" s="183"/>
      <c r="C152" s="183"/>
      <c r="D152" s="180"/>
      <c r="E152" s="48"/>
      <c r="F152" s="48"/>
      <c r="G152" s="48"/>
      <c r="H152" s="48"/>
      <c r="I152" s="48"/>
      <c r="J152" s="48"/>
      <c r="K152" s="48"/>
      <c r="L152" s="48"/>
      <c r="M152" s="48"/>
      <c r="N152" s="48"/>
      <c r="O152" s="48"/>
      <c r="P152" s="2"/>
      <c r="Q152" s="2"/>
      <c r="R152" s="2"/>
      <c r="S152" s="2"/>
      <c r="T152" s="2"/>
      <c r="U152" s="2"/>
      <c r="V152" s="2"/>
      <c r="W152" s="2"/>
      <c r="X152" s="2"/>
      <c r="Y152" s="2"/>
      <c r="Z152" s="2"/>
    </row>
    <row r="153" spans="1:26" ht="15.75" customHeight="1">
      <c r="A153" s="26" t="s">
        <v>105</v>
      </c>
      <c r="B153" s="26" t="s">
        <v>106</v>
      </c>
      <c r="C153" s="26" t="s">
        <v>80</v>
      </c>
      <c r="D153" s="26" t="s">
        <v>49</v>
      </c>
      <c r="E153" s="48"/>
      <c r="F153" s="48"/>
      <c r="G153" s="48"/>
      <c r="H153" s="48"/>
      <c r="I153" s="48"/>
      <c r="J153" s="48"/>
      <c r="K153" s="48"/>
      <c r="L153" s="48"/>
      <c r="M153" s="48"/>
      <c r="N153" s="48"/>
      <c r="O153" s="48"/>
      <c r="P153" s="2"/>
      <c r="Q153" s="2"/>
      <c r="R153" s="2"/>
      <c r="S153" s="2"/>
      <c r="T153" s="2"/>
      <c r="U153" s="2"/>
      <c r="V153" s="2"/>
      <c r="W153" s="2"/>
      <c r="X153" s="2"/>
      <c r="Y153" s="2"/>
      <c r="Z153" s="2"/>
    </row>
    <row r="154" spans="1:26" ht="15.75" customHeight="1">
      <c r="A154" s="47" t="s">
        <v>8</v>
      </c>
      <c r="B154" s="43" t="s">
        <v>107</v>
      </c>
      <c r="C154" s="32">
        <v>1.2999999999999999E-3</v>
      </c>
      <c r="D154" s="33">
        <f t="shared" ref="D154:D159" si="6">C154*$C$64</f>
        <v>0</v>
      </c>
      <c r="E154" s="48"/>
      <c r="F154" s="48"/>
      <c r="G154" s="48"/>
      <c r="H154" s="48"/>
      <c r="I154" s="48"/>
      <c r="J154" s="48"/>
      <c r="K154" s="48"/>
      <c r="L154" s="48"/>
      <c r="M154" s="48"/>
      <c r="N154" s="48"/>
      <c r="O154" s="48"/>
      <c r="P154" s="2"/>
      <c r="Q154" s="2"/>
      <c r="R154" s="2"/>
      <c r="S154" s="2"/>
      <c r="T154" s="2"/>
      <c r="U154" s="2"/>
      <c r="V154" s="2"/>
      <c r="W154" s="2"/>
      <c r="X154" s="2"/>
      <c r="Y154" s="2"/>
      <c r="Z154" s="2"/>
    </row>
    <row r="155" spans="1:26" ht="30">
      <c r="A155" s="47" t="s">
        <v>11</v>
      </c>
      <c r="B155" s="43" t="s">
        <v>108</v>
      </c>
      <c r="C155" s="32">
        <v>2.8999999999999998E-3</v>
      </c>
      <c r="D155" s="33">
        <f t="shared" si="6"/>
        <v>0</v>
      </c>
      <c r="E155" s="48"/>
      <c r="F155" s="48"/>
      <c r="G155" s="48"/>
      <c r="H155" s="48"/>
      <c r="I155" s="48"/>
      <c r="J155" s="48"/>
      <c r="K155" s="48"/>
      <c r="L155" s="48"/>
      <c r="M155" s="48"/>
      <c r="N155" s="48"/>
      <c r="O155" s="48"/>
      <c r="P155" s="2"/>
      <c r="Q155" s="2"/>
      <c r="R155" s="2"/>
      <c r="S155" s="2"/>
      <c r="T155" s="2"/>
      <c r="U155" s="2"/>
      <c r="V155" s="2"/>
      <c r="W155" s="2"/>
      <c r="X155" s="2"/>
      <c r="Y155" s="2"/>
      <c r="Z155" s="2"/>
    </row>
    <row r="156" spans="1:26" ht="30">
      <c r="A156" s="47" t="s">
        <v>13</v>
      </c>
      <c r="B156" s="43" t="s">
        <v>109</v>
      </c>
      <c r="C156" s="32">
        <v>0.04</v>
      </c>
      <c r="D156" s="33">
        <f t="shared" si="6"/>
        <v>0</v>
      </c>
      <c r="E156" s="48"/>
      <c r="F156" s="48"/>
      <c r="G156" s="48"/>
      <c r="H156" s="48"/>
      <c r="I156" s="48"/>
      <c r="J156" s="48"/>
      <c r="K156" s="48"/>
      <c r="L156" s="48"/>
      <c r="M156" s="48"/>
      <c r="N156" s="48"/>
      <c r="O156" s="48"/>
      <c r="P156" s="2"/>
      <c r="Q156" s="2"/>
      <c r="R156" s="2"/>
      <c r="S156" s="2"/>
      <c r="T156" s="2"/>
      <c r="U156" s="2"/>
      <c r="V156" s="2"/>
      <c r="W156" s="2"/>
      <c r="X156" s="2"/>
      <c r="Y156" s="2"/>
      <c r="Z156" s="2"/>
    </row>
    <row r="157" spans="1:26" ht="15.75" customHeight="1">
      <c r="A157" s="47" t="s">
        <v>16</v>
      </c>
      <c r="B157" s="43" t="s">
        <v>110</v>
      </c>
      <c r="C157" s="32">
        <v>1.2200000000000001E-2</v>
      </c>
      <c r="D157" s="33">
        <f t="shared" si="6"/>
        <v>0</v>
      </c>
      <c r="E157" s="48"/>
      <c r="F157" s="48"/>
      <c r="G157" s="48"/>
      <c r="H157" s="48"/>
      <c r="I157" s="48"/>
      <c r="J157" s="48"/>
      <c r="K157" s="48"/>
      <c r="L157" s="48"/>
      <c r="M157" s="48"/>
      <c r="N157" s="48"/>
      <c r="O157" s="48"/>
      <c r="P157" s="2"/>
      <c r="Q157" s="2"/>
      <c r="R157" s="2"/>
      <c r="S157" s="2"/>
      <c r="T157" s="2"/>
      <c r="U157" s="2"/>
      <c r="V157" s="2"/>
      <c r="W157" s="2"/>
      <c r="X157" s="2"/>
      <c r="Y157" s="2"/>
      <c r="Z157" s="2"/>
    </row>
    <row r="158" spans="1:26" ht="30">
      <c r="A158" s="47" t="s">
        <v>54</v>
      </c>
      <c r="B158" s="43" t="s">
        <v>111</v>
      </c>
      <c r="C158" s="32">
        <v>4.4999999999999997E-3</v>
      </c>
      <c r="D158" s="33">
        <f t="shared" si="6"/>
        <v>0</v>
      </c>
      <c r="E158" s="48"/>
      <c r="F158" s="48"/>
      <c r="G158" s="48"/>
      <c r="H158" s="48"/>
      <c r="I158" s="48"/>
      <c r="J158" s="48"/>
      <c r="K158" s="48"/>
      <c r="L158" s="48"/>
      <c r="M158" s="48"/>
      <c r="N158" s="48"/>
      <c r="O158" s="48"/>
      <c r="P158" s="2"/>
      <c r="Q158" s="2"/>
      <c r="R158" s="2"/>
      <c r="S158" s="2"/>
      <c r="T158" s="2"/>
      <c r="U158" s="2"/>
      <c r="V158" s="2"/>
      <c r="W158" s="2"/>
      <c r="X158" s="2"/>
      <c r="Y158" s="2"/>
      <c r="Z158" s="2"/>
    </row>
    <row r="159" spans="1:26" ht="15.75" customHeight="1">
      <c r="A159" s="47" t="s">
        <v>56</v>
      </c>
      <c r="B159" s="43" t="s">
        <v>112</v>
      </c>
      <c r="C159" s="32">
        <v>0.04</v>
      </c>
      <c r="D159" s="33">
        <f t="shared" si="6"/>
        <v>0</v>
      </c>
      <c r="E159" s="48"/>
      <c r="F159" s="48"/>
      <c r="G159" s="48"/>
      <c r="H159" s="48"/>
      <c r="I159" s="48"/>
      <c r="J159" s="48"/>
      <c r="K159" s="48"/>
      <c r="L159" s="48"/>
      <c r="M159" s="48"/>
      <c r="N159" s="48"/>
      <c r="O159" s="48"/>
      <c r="P159" s="2"/>
      <c r="Q159" s="2"/>
      <c r="R159" s="2"/>
      <c r="S159" s="2"/>
      <c r="T159" s="2"/>
      <c r="U159" s="2"/>
      <c r="V159" s="2"/>
      <c r="W159" s="2"/>
      <c r="X159" s="2"/>
      <c r="Y159" s="2"/>
      <c r="Z159" s="2"/>
    </row>
    <row r="160" spans="1:26" ht="15.75" customHeight="1">
      <c r="A160" s="181" t="s">
        <v>113</v>
      </c>
      <c r="B160" s="180"/>
      <c r="C160" s="36">
        <f t="shared" ref="C160" si="7">SUM(C154:C159)</f>
        <v>0.1009</v>
      </c>
      <c r="D160" s="27">
        <f>SUM(D154:D159)</f>
        <v>0</v>
      </c>
      <c r="E160" s="48"/>
      <c r="F160" s="48"/>
      <c r="G160" s="48"/>
      <c r="H160" s="48"/>
      <c r="I160" s="48"/>
      <c r="J160" s="48"/>
      <c r="K160" s="48"/>
      <c r="L160" s="48"/>
      <c r="M160" s="48"/>
      <c r="N160" s="48"/>
      <c r="O160" s="48"/>
      <c r="P160" s="2"/>
      <c r="Q160" s="2"/>
      <c r="R160" s="2"/>
      <c r="S160" s="2"/>
      <c r="T160" s="2"/>
      <c r="U160" s="2"/>
      <c r="V160" s="2"/>
      <c r="W160" s="2"/>
      <c r="X160" s="2"/>
      <c r="Y160" s="2"/>
      <c r="Z160" s="2"/>
    </row>
    <row r="161" spans="1:26" ht="15.75" customHeight="1">
      <c r="A161" s="39"/>
      <c r="B161" s="48"/>
      <c r="C161" s="48"/>
      <c r="D161" s="48"/>
      <c r="E161" s="48"/>
      <c r="F161" s="48"/>
      <c r="G161" s="48"/>
      <c r="H161" s="48"/>
      <c r="I161" s="48"/>
      <c r="J161" s="48"/>
      <c r="K161" s="48"/>
      <c r="L161" s="48"/>
      <c r="M161" s="48"/>
      <c r="N161" s="48"/>
      <c r="O161" s="48"/>
      <c r="P161" s="2"/>
      <c r="Q161" s="2"/>
      <c r="R161" s="2"/>
      <c r="S161" s="2"/>
      <c r="T161" s="2"/>
      <c r="U161" s="2"/>
      <c r="V161" s="2"/>
      <c r="W161" s="2"/>
      <c r="X161" s="2"/>
      <c r="Y161" s="2"/>
      <c r="Z161" s="2"/>
    </row>
    <row r="162" spans="1:26" ht="15.75" customHeight="1">
      <c r="A162" s="182" t="s">
        <v>115</v>
      </c>
      <c r="B162" s="183"/>
      <c r="C162" s="183"/>
      <c r="D162" s="180"/>
      <c r="E162" s="48"/>
      <c r="F162" s="48"/>
      <c r="G162" s="48"/>
      <c r="H162" s="48"/>
      <c r="I162" s="48"/>
      <c r="J162" s="48"/>
      <c r="K162" s="48"/>
      <c r="L162" s="48"/>
      <c r="M162" s="48"/>
      <c r="N162" s="48"/>
      <c r="O162" s="48"/>
      <c r="P162" s="2"/>
      <c r="Q162" s="2"/>
      <c r="R162" s="2"/>
      <c r="S162" s="2"/>
      <c r="T162" s="2"/>
      <c r="U162" s="2"/>
      <c r="V162" s="2"/>
      <c r="W162" s="2"/>
      <c r="X162" s="2"/>
      <c r="Y162" s="2"/>
      <c r="Z162" s="2"/>
    </row>
    <row r="163" spans="1:26" ht="30">
      <c r="A163" s="16" t="s">
        <v>116</v>
      </c>
      <c r="B163" s="16" t="s">
        <v>117</v>
      </c>
      <c r="C163" s="16" t="s">
        <v>80</v>
      </c>
      <c r="D163" s="16" t="s">
        <v>49</v>
      </c>
      <c r="E163" s="48"/>
      <c r="F163" s="48"/>
      <c r="G163" s="48"/>
      <c r="H163" s="48"/>
      <c r="I163" s="48"/>
      <c r="J163" s="48"/>
      <c r="K163" s="48"/>
      <c r="L163" s="48"/>
      <c r="M163" s="48"/>
      <c r="N163" s="48"/>
      <c r="O163" s="48"/>
      <c r="P163" s="2"/>
      <c r="Q163" s="2"/>
      <c r="R163" s="2"/>
      <c r="S163" s="2"/>
      <c r="T163" s="2"/>
      <c r="U163" s="2"/>
      <c r="V163" s="2"/>
      <c r="W163" s="2"/>
      <c r="X163" s="2"/>
      <c r="Y163" s="2"/>
      <c r="Z163" s="2"/>
    </row>
    <row r="164" spans="1:26" ht="15.75" customHeight="1">
      <c r="A164" s="47" t="s">
        <v>8</v>
      </c>
      <c r="B164" s="43" t="s">
        <v>118</v>
      </c>
      <c r="C164" s="32">
        <v>1.6199999999999999E-2</v>
      </c>
      <c r="D164" s="33">
        <f>(C52+D99)*C164</f>
        <v>0</v>
      </c>
      <c r="E164" s="48"/>
      <c r="F164" s="48"/>
      <c r="G164" s="48"/>
      <c r="H164" s="48"/>
      <c r="I164" s="48"/>
      <c r="J164" s="48"/>
      <c r="K164" s="48"/>
      <c r="L164" s="48"/>
      <c r="M164" s="48"/>
      <c r="N164" s="48"/>
      <c r="O164" s="48"/>
      <c r="P164" s="2"/>
      <c r="Q164" s="2"/>
      <c r="R164" s="2"/>
      <c r="S164" s="2"/>
      <c r="T164" s="2"/>
      <c r="U164" s="2"/>
      <c r="V164" s="2"/>
      <c r="W164" s="2"/>
      <c r="X164" s="2"/>
      <c r="Y164" s="2"/>
      <c r="Z164" s="2"/>
    </row>
    <row r="165" spans="1:26" ht="15.75" customHeight="1">
      <c r="A165" s="47" t="s">
        <v>11</v>
      </c>
      <c r="B165" s="43" t="s">
        <v>119</v>
      </c>
      <c r="C165" s="32">
        <v>0</v>
      </c>
      <c r="D165" s="33">
        <f>(C52+C75+D99+D120+D150)*C165</f>
        <v>0</v>
      </c>
      <c r="E165" s="48"/>
      <c r="F165" s="48"/>
      <c r="G165" s="48"/>
      <c r="H165" s="48"/>
      <c r="I165" s="48"/>
      <c r="J165" s="48"/>
      <c r="K165" s="48"/>
      <c r="L165" s="48"/>
      <c r="M165" s="48"/>
      <c r="N165" s="48"/>
      <c r="O165" s="48"/>
      <c r="P165" s="2"/>
      <c r="Q165" s="2"/>
      <c r="R165" s="2"/>
      <c r="S165" s="2"/>
      <c r="T165" s="2"/>
      <c r="U165" s="2"/>
      <c r="V165" s="2"/>
      <c r="W165" s="2"/>
      <c r="X165" s="2"/>
      <c r="Y165" s="2"/>
      <c r="Z165" s="2"/>
    </row>
    <row r="166" spans="1:26" ht="15.75" customHeight="1">
      <c r="A166" s="47" t="s">
        <v>13</v>
      </c>
      <c r="B166" s="43" t="s">
        <v>120</v>
      </c>
      <c r="C166" s="32">
        <v>2.0000000000000001E-4</v>
      </c>
      <c r="D166" s="33">
        <f>(C52+C75+D99+D120+D150)*C166</f>
        <v>0</v>
      </c>
      <c r="E166" s="48"/>
      <c r="F166" s="48"/>
      <c r="G166" s="48"/>
      <c r="H166" s="48"/>
      <c r="I166" s="48"/>
      <c r="J166" s="48"/>
      <c r="K166" s="48"/>
      <c r="L166" s="48"/>
      <c r="M166" s="48"/>
      <c r="N166" s="48"/>
      <c r="O166" s="48"/>
      <c r="P166" s="2"/>
      <c r="Q166" s="2"/>
      <c r="R166" s="2"/>
      <c r="S166" s="2"/>
      <c r="T166" s="2"/>
      <c r="U166" s="2"/>
      <c r="V166" s="2"/>
      <c r="W166" s="2"/>
      <c r="X166" s="2"/>
      <c r="Y166" s="2"/>
      <c r="Z166" s="2"/>
    </row>
    <row r="167" spans="1:26" ht="15.75" customHeight="1">
      <c r="A167" s="47" t="s">
        <v>16</v>
      </c>
      <c r="B167" s="43" t="s">
        <v>121</v>
      </c>
      <c r="C167" s="32">
        <v>7.3000000000000001E-3</v>
      </c>
      <c r="D167" s="33">
        <f>(C52+C75+D99+D120+D150)*C167</f>
        <v>0</v>
      </c>
      <c r="E167" s="48"/>
      <c r="F167" s="48"/>
      <c r="G167" s="48"/>
      <c r="H167" s="48"/>
      <c r="I167" s="48"/>
      <c r="J167" s="48"/>
      <c r="K167" s="48"/>
      <c r="L167" s="48"/>
      <c r="M167" s="48"/>
      <c r="N167" s="48"/>
      <c r="O167" s="48"/>
      <c r="P167" s="2"/>
      <c r="Q167" s="2"/>
      <c r="R167" s="2"/>
      <c r="S167" s="2"/>
      <c r="T167" s="2"/>
      <c r="U167" s="2"/>
      <c r="V167" s="2"/>
      <c r="W167" s="2"/>
      <c r="X167" s="2"/>
      <c r="Y167" s="2"/>
      <c r="Z167" s="2"/>
    </row>
    <row r="168" spans="1:26" ht="15.75" customHeight="1">
      <c r="A168" s="47" t="s">
        <v>54</v>
      </c>
      <c r="B168" s="43" t="s">
        <v>122</v>
      </c>
      <c r="C168" s="32">
        <v>2.9999999999999997E-4</v>
      </c>
      <c r="D168" s="33">
        <f>(C52+C75+D99+D120+D150)*C168</f>
        <v>0</v>
      </c>
      <c r="E168" s="48"/>
      <c r="F168" s="48"/>
      <c r="G168" s="48"/>
      <c r="H168" s="48"/>
      <c r="I168" s="48"/>
      <c r="J168" s="48"/>
      <c r="K168" s="48"/>
      <c r="L168" s="48"/>
      <c r="M168" s="48"/>
      <c r="N168" s="48"/>
      <c r="O168" s="48"/>
      <c r="P168" s="2"/>
      <c r="Q168" s="2"/>
      <c r="R168" s="2"/>
      <c r="S168" s="2"/>
      <c r="T168" s="2"/>
      <c r="U168" s="2"/>
      <c r="V168" s="2"/>
      <c r="W168" s="2"/>
      <c r="X168" s="2"/>
      <c r="Y168" s="2"/>
      <c r="Z168" s="2"/>
    </row>
    <row r="169" spans="1:26" ht="15.75" customHeight="1">
      <c r="A169" s="47" t="s">
        <v>56</v>
      </c>
      <c r="B169" s="43" t="s">
        <v>61</v>
      </c>
      <c r="C169" s="32">
        <v>5.0000000000000001E-4</v>
      </c>
      <c r="D169" s="33">
        <f>(C52+C75+D99+D120+D150)*C169</f>
        <v>0</v>
      </c>
      <c r="E169" s="48"/>
      <c r="F169" s="48"/>
      <c r="G169" s="48"/>
      <c r="H169" s="48"/>
      <c r="I169" s="48"/>
      <c r="J169" s="48"/>
      <c r="K169" s="48"/>
      <c r="L169" s="48"/>
      <c r="M169" s="48"/>
      <c r="N169" s="48"/>
      <c r="O169" s="48"/>
      <c r="P169" s="2"/>
      <c r="Q169" s="2"/>
      <c r="R169" s="2"/>
      <c r="S169" s="2"/>
      <c r="T169" s="2"/>
      <c r="U169" s="2"/>
      <c r="V169" s="2"/>
      <c r="W169" s="2"/>
      <c r="X169" s="2"/>
      <c r="Y169" s="2"/>
      <c r="Z169" s="2"/>
    </row>
    <row r="170" spans="1:26" ht="15.75" customHeight="1">
      <c r="A170" s="47"/>
      <c r="B170" s="7" t="s">
        <v>96</v>
      </c>
      <c r="C170" s="32"/>
      <c r="D170" s="33">
        <f>SUM(D164:D169)</f>
        <v>0</v>
      </c>
      <c r="E170" s="48"/>
      <c r="F170" s="48"/>
      <c r="G170" s="48"/>
      <c r="H170" s="48"/>
      <c r="I170" s="48"/>
      <c r="J170" s="48"/>
      <c r="K170" s="48"/>
      <c r="L170" s="48"/>
      <c r="M170" s="48"/>
      <c r="N170" s="48"/>
      <c r="O170" s="48"/>
      <c r="P170" s="2"/>
      <c r="Q170" s="2"/>
      <c r="R170" s="2"/>
      <c r="S170" s="2"/>
      <c r="T170" s="2"/>
      <c r="U170" s="2"/>
      <c r="V170" s="2"/>
      <c r="W170" s="2"/>
      <c r="X170" s="2"/>
      <c r="Y170" s="2"/>
      <c r="Z170" s="2"/>
    </row>
    <row r="171" spans="1:26" ht="30">
      <c r="A171" s="47" t="s">
        <v>58</v>
      </c>
      <c r="B171" s="43" t="s">
        <v>123</v>
      </c>
      <c r="C171" s="32"/>
      <c r="D171" s="33">
        <f>(C52+D99+D120+D150)*C171</f>
        <v>0</v>
      </c>
      <c r="E171" s="48"/>
      <c r="F171" s="48"/>
      <c r="G171" s="48"/>
      <c r="H171" s="48"/>
      <c r="I171" s="48"/>
      <c r="J171" s="48"/>
      <c r="K171" s="48"/>
      <c r="L171" s="48"/>
      <c r="M171" s="48"/>
      <c r="N171" s="48"/>
      <c r="O171" s="48"/>
      <c r="P171" s="2"/>
      <c r="Q171" s="2"/>
      <c r="R171" s="2"/>
      <c r="S171" s="2"/>
      <c r="T171" s="2"/>
      <c r="U171" s="2"/>
      <c r="V171" s="2"/>
      <c r="W171" s="2"/>
      <c r="X171" s="2"/>
      <c r="Y171" s="2"/>
      <c r="Z171" s="2"/>
    </row>
    <row r="172" spans="1:26" ht="15.75" customHeight="1">
      <c r="A172" s="179" t="s">
        <v>113</v>
      </c>
      <c r="B172" s="180"/>
      <c r="C172" s="34"/>
      <c r="D172" s="24">
        <f>SUM(D170:D171)</f>
        <v>0</v>
      </c>
      <c r="E172" s="48"/>
      <c r="F172" s="48"/>
      <c r="G172" s="48"/>
      <c r="H172" s="48"/>
      <c r="I172" s="48"/>
      <c r="J172" s="48"/>
      <c r="K172" s="48"/>
      <c r="L172" s="48"/>
      <c r="M172" s="48"/>
      <c r="N172" s="48"/>
      <c r="O172" s="48"/>
      <c r="P172" s="2"/>
      <c r="Q172" s="2"/>
      <c r="R172" s="2"/>
      <c r="S172" s="2"/>
      <c r="T172" s="2"/>
      <c r="U172" s="2"/>
      <c r="V172" s="2"/>
      <c r="W172" s="2"/>
      <c r="X172" s="2"/>
      <c r="Y172" s="2"/>
      <c r="Z172" s="2"/>
    </row>
    <row r="173" spans="1:26" ht="15.75" customHeight="1">
      <c r="A173" s="39"/>
      <c r="B173" s="48"/>
      <c r="C173" s="48"/>
      <c r="D173" s="48"/>
      <c r="E173" s="48"/>
      <c r="F173" s="48"/>
      <c r="G173" s="48"/>
      <c r="H173" s="48"/>
      <c r="I173" s="48"/>
      <c r="J173" s="48"/>
      <c r="K173" s="48"/>
      <c r="L173" s="48"/>
      <c r="M173" s="48"/>
      <c r="N173" s="48"/>
      <c r="O173" s="48"/>
      <c r="P173" s="2"/>
      <c r="Q173" s="2"/>
      <c r="R173" s="2"/>
      <c r="S173" s="2"/>
      <c r="T173" s="2"/>
      <c r="U173" s="2"/>
      <c r="V173" s="2"/>
      <c r="W173" s="2"/>
      <c r="X173" s="2"/>
      <c r="Y173" s="2"/>
      <c r="Z173" s="2"/>
    </row>
    <row r="174" spans="1:26" ht="15.75" customHeight="1">
      <c r="A174" s="186" t="s">
        <v>124</v>
      </c>
      <c r="B174" s="183"/>
      <c r="C174" s="183"/>
      <c r="D174" s="180"/>
      <c r="E174" s="48"/>
      <c r="F174" s="48"/>
      <c r="G174" s="48"/>
      <c r="H174" s="48"/>
      <c r="I174" s="48"/>
      <c r="J174" s="48"/>
      <c r="K174" s="48"/>
      <c r="L174" s="48"/>
      <c r="M174" s="48"/>
      <c r="N174" s="48"/>
      <c r="O174" s="48"/>
      <c r="P174" s="2"/>
      <c r="Q174" s="2"/>
      <c r="R174" s="2"/>
      <c r="S174" s="2"/>
      <c r="T174" s="2"/>
      <c r="U174" s="2"/>
      <c r="V174" s="2"/>
      <c r="W174" s="2"/>
      <c r="X174" s="2"/>
      <c r="Y174" s="2"/>
      <c r="Z174" s="2"/>
    </row>
    <row r="175" spans="1:26" ht="30">
      <c r="A175" s="26" t="s">
        <v>116</v>
      </c>
      <c r="B175" s="26" t="s">
        <v>117</v>
      </c>
      <c r="C175" s="26" t="s">
        <v>80</v>
      </c>
      <c r="D175" s="26" t="s">
        <v>49</v>
      </c>
      <c r="E175" s="48"/>
      <c r="F175" s="48"/>
      <c r="G175" s="48"/>
      <c r="H175" s="48"/>
      <c r="I175" s="48"/>
      <c r="J175" s="48"/>
      <c r="K175" s="48"/>
      <c r="L175" s="48"/>
      <c r="M175" s="48"/>
      <c r="N175" s="48"/>
      <c r="O175" s="48"/>
      <c r="P175" s="2"/>
      <c r="Q175" s="2"/>
      <c r="R175" s="2"/>
      <c r="S175" s="2"/>
      <c r="T175" s="2"/>
      <c r="U175" s="2"/>
      <c r="V175" s="2"/>
      <c r="W175" s="2"/>
      <c r="X175" s="2"/>
      <c r="Y175" s="2"/>
      <c r="Z175" s="2"/>
    </row>
    <row r="176" spans="1:26" ht="15.75" customHeight="1">
      <c r="A176" s="47" t="s">
        <v>8</v>
      </c>
      <c r="B176" s="43" t="s">
        <v>118</v>
      </c>
      <c r="C176" s="32">
        <v>1.6199999999999999E-2</v>
      </c>
      <c r="D176" s="33">
        <f>(C64+D112)*C176</f>
        <v>0</v>
      </c>
      <c r="E176" s="48"/>
      <c r="F176" s="48"/>
      <c r="G176" s="48"/>
      <c r="H176" s="48"/>
      <c r="I176" s="48"/>
      <c r="J176" s="48"/>
      <c r="K176" s="48"/>
      <c r="L176" s="48"/>
      <c r="M176" s="48"/>
      <c r="N176" s="48"/>
      <c r="O176" s="48"/>
      <c r="P176" s="2"/>
      <c r="Q176" s="2"/>
      <c r="R176" s="2"/>
      <c r="S176" s="2"/>
      <c r="T176" s="2"/>
      <c r="U176" s="2"/>
      <c r="V176" s="2"/>
      <c r="W176" s="2"/>
      <c r="X176" s="2"/>
      <c r="Y176" s="2"/>
      <c r="Z176" s="2"/>
    </row>
    <row r="177" spans="1:26" ht="15.75" customHeight="1">
      <c r="A177" s="47" t="s">
        <v>11</v>
      </c>
      <c r="B177" s="43" t="s">
        <v>119</v>
      </c>
      <c r="C177" s="32">
        <v>0</v>
      </c>
      <c r="D177" s="33">
        <f>(C64+C86+D112+D128+D160)*C177</f>
        <v>0</v>
      </c>
      <c r="E177" s="48"/>
      <c r="F177" s="48"/>
      <c r="G177" s="48"/>
      <c r="H177" s="48"/>
      <c r="I177" s="48"/>
      <c r="J177" s="48"/>
      <c r="K177" s="48"/>
      <c r="L177" s="48"/>
      <c r="M177" s="48"/>
      <c r="N177" s="48"/>
      <c r="O177" s="48"/>
      <c r="P177" s="2"/>
      <c r="Q177" s="2"/>
      <c r="R177" s="2"/>
      <c r="S177" s="2"/>
      <c r="T177" s="2"/>
      <c r="U177" s="2"/>
      <c r="V177" s="2"/>
      <c r="W177" s="2"/>
      <c r="X177" s="2"/>
      <c r="Y177" s="2"/>
      <c r="Z177" s="2"/>
    </row>
    <row r="178" spans="1:26" ht="15.75" customHeight="1">
      <c r="A178" s="47" t="s">
        <v>13</v>
      </c>
      <c r="B178" s="43" t="s">
        <v>120</v>
      </c>
      <c r="C178" s="32">
        <v>2.0000000000000001E-4</v>
      </c>
      <c r="D178" s="33">
        <f>(C64+C86+D112+D128+D160)*C178</f>
        <v>0</v>
      </c>
      <c r="E178" s="48"/>
      <c r="F178" s="48"/>
      <c r="G178" s="48"/>
      <c r="H178" s="48"/>
      <c r="I178" s="48"/>
      <c r="J178" s="48"/>
      <c r="K178" s="48"/>
      <c r="L178" s="48"/>
      <c r="M178" s="48"/>
      <c r="N178" s="48"/>
      <c r="O178" s="48"/>
      <c r="P178" s="2"/>
      <c r="Q178" s="2"/>
      <c r="R178" s="2"/>
      <c r="S178" s="2"/>
      <c r="T178" s="2"/>
      <c r="U178" s="2"/>
      <c r="V178" s="2"/>
      <c r="W178" s="2"/>
      <c r="X178" s="2"/>
      <c r="Y178" s="2"/>
      <c r="Z178" s="2"/>
    </row>
    <row r="179" spans="1:26" ht="15.75" customHeight="1">
      <c r="A179" s="47" t="s">
        <v>16</v>
      </c>
      <c r="B179" s="43" t="s">
        <v>121</v>
      </c>
      <c r="C179" s="32">
        <v>7.3000000000000001E-3</v>
      </c>
      <c r="D179" s="33">
        <f>(C64+C86+D112+D128+D160)*C179</f>
        <v>0</v>
      </c>
      <c r="E179" s="48"/>
      <c r="F179" s="48"/>
      <c r="G179" s="48"/>
      <c r="H179" s="48"/>
      <c r="I179" s="48"/>
      <c r="J179" s="48"/>
      <c r="K179" s="48"/>
      <c r="L179" s="48"/>
      <c r="M179" s="48"/>
      <c r="N179" s="48"/>
      <c r="O179" s="48"/>
      <c r="P179" s="2"/>
      <c r="Q179" s="2"/>
      <c r="R179" s="2"/>
      <c r="S179" s="2"/>
      <c r="T179" s="2"/>
      <c r="U179" s="2"/>
      <c r="V179" s="2"/>
      <c r="W179" s="2"/>
      <c r="X179" s="2"/>
      <c r="Y179" s="2"/>
      <c r="Z179" s="2"/>
    </row>
    <row r="180" spans="1:26" ht="15.75" customHeight="1">
      <c r="A180" s="47" t="s">
        <v>54</v>
      </c>
      <c r="B180" s="43" t="s">
        <v>122</v>
      </c>
      <c r="C180" s="32">
        <v>2.9999999999999997E-4</v>
      </c>
      <c r="D180" s="33">
        <f>(C64+C86+D112+D128+D160)*C180</f>
        <v>0</v>
      </c>
      <c r="E180" s="48"/>
      <c r="F180" s="48"/>
      <c r="G180" s="48"/>
      <c r="H180" s="48"/>
      <c r="I180" s="48"/>
      <c r="J180" s="48"/>
      <c r="K180" s="48"/>
      <c r="L180" s="48"/>
      <c r="M180" s="48"/>
      <c r="N180" s="48"/>
      <c r="O180" s="48"/>
      <c r="P180" s="2"/>
      <c r="Q180" s="2"/>
      <c r="R180" s="2"/>
      <c r="S180" s="2"/>
      <c r="T180" s="2"/>
      <c r="U180" s="2"/>
      <c r="V180" s="2"/>
      <c r="W180" s="2"/>
      <c r="X180" s="2"/>
      <c r="Y180" s="2"/>
      <c r="Z180" s="2"/>
    </row>
    <row r="181" spans="1:26" ht="15.75" customHeight="1">
      <c r="A181" s="47" t="s">
        <v>56</v>
      </c>
      <c r="B181" s="43" t="s">
        <v>61</v>
      </c>
      <c r="C181" s="32">
        <v>5.0000000000000001E-4</v>
      </c>
      <c r="D181" s="33">
        <f>(C64+C86+D112+D128+D160)*C181</f>
        <v>0</v>
      </c>
      <c r="E181" s="48"/>
      <c r="F181" s="48"/>
      <c r="G181" s="48"/>
      <c r="H181" s="48"/>
      <c r="I181" s="48"/>
      <c r="J181" s="48"/>
      <c r="K181" s="48"/>
      <c r="L181" s="48"/>
      <c r="M181" s="48"/>
      <c r="N181" s="48"/>
      <c r="O181" s="48"/>
      <c r="P181" s="2"/>
      <c r="Q181" s="2"/>
      <c r="R181" s="2"/>
      <c r="S181" s="2"/>
      <c r="T181" s="2"/>
      <c r="U181" s="2"/>
      <c r="V181" s="2"/>
      <c r="W181" s="2"/>
      <c r="X181" s="2"/>
      <c r="Y181" s="2"/>
      <c r="Z181" s="2"/>
    </row>
    <row r="182" spans="1:26" ht="15.75" customHeight="1">
      <c r="A182" s="47"/>
      <c r="B182" s="7" t="s">
        <v>96</v>
      </c>
      <c r="C182" s="32"/>
      <c r="D182" s="33">
        <f>SUM(D176:D181)</f>
        <v>0</v>
      </c>
      <c r="E182" s="48"/>
      <c r="F182" s="48"/>
      <c r="G182" s="48"/>
      <c r="H182" s="48"/>
      <c r="I182" s="48"/>
      <c r="J182" s="48"/>
      <c r="K182" s="48"/>
      <c r="L182" s="48"/>
      <c r="M182" s="48"/>
      <c r="N182" s="48"/>
      <c r="O182" s="48"/>
      <c r="P182" s="2"/>
      <c r="Q182" s="2"/>
      <c r="R182" s="2"/>
      <c r="S182" s="2"/>
      <c r="T182" s="2"/>
      <c r="U182" s="2"/>
      <c r="V182" s="2"/>
      <c r="W182" s="2"/>
      <c r="X182" s="2"/>
      <c r="Y182" s="2"/>
      <c r="Z182" s="2"/>
    </row>
    <row r="183" spans="1:26" ht="30">
      <c r="A183" s="47" t="s">
        <v>58</v>
      </c>
      <c r="B183" s="43" t="s">
        <v>123</v>
      </c>
      <c r="C183" s="32"/>
      <c r="D183" s="33">
        <f>(C64+C86+D112+D128+D160)*C183</f>
        <v>0</v>
      </c>
      <c r="E183" s="48"/>
      <c r="F183" s="48"/>
      <c r="G183" s="48"/>
      <c r="H183" s="48"/>
      <c r="I183" s="48"/>
      <c r="J183" s="48"/>
      <c r="K183" s="48"/>
      <c r="L183" s="48"/>
      <c r="M183" s="48"/>
      <c r="N183" s="48"/>
      <c r="O183" s="48"/>
      <c r="P183" s="2"/>
      <c r="Q183" s="2"/>
      <c r="R183" s="2"/>
      <c r="S183" s="2"/>
      <c r="T183" s="2"/>
      <c r="U183" s="2"/>
      <c r="V183" s="2"/>
      <c r="W183" s="2"/>
      <c r="X183" s="2"/>
      <c r="Y183" s="2"/>
      <c r="Z183" s="2"/>
    </row>
    <row r="184" spans="1:26" ht="15.75" customHeight="1">
      <c r="A184" s="181" t="s">
        <v>113</v>
      </c>
      <c r="B184" s="180"/>
      <c r="C184" s="36"/>
      <c r="D184" s="27">
        <f>SUM(D182:D183)</f>
        <v>0</v>
      </c>
      <c r="E184" s="48"/>
      <c r="F184" s="48"/>
      <c r="G184" s="48"/>
      <c r="H184" s="48"/>
      <c r="I184" s="48"/>
      <c r="J184" s="48"/>
      <c r="K184" s="48"/>
      <c r="L184" s="48"/>
      <c r="M184" s="48"/>
      <c r="N184" s="48"/>
      <c r="O184" s="48"/>
      <c r="P184" s="2"/>
      <c r="Q184" s="2"/>
      <c r="R184" s="2"/>
      <c r="S184" s="2"/>
      <c r="T184" s="2"/>
      <c r="U184" s="2"/>
      <c r="V184" s="2"/>
      <c r="W184" s="2"/>
      <c r="X184" s="2"/>
      <c r="Y184" s="2"/>
      <c r="Z184" s="2"/>
    </row>
    <row r="185" spans="1:26" ht="15.75" customHeight="1">
      <c r="A185" s="19"/>
      <c r="B185" s="48"/>
      <c r="C185" s="48"/>
      <c r="D185" s="48"/>
      <c r="E185" s="48"/>
      <c r="F185" s="48"/>
      <c r="G185" s="48"/>
      <c r="H185" s="48"/>
      <c r="I185" s="48"/>
      <c r="J185" s="48"/>
      <c r="K185" s="48"/>
      <c r="L185" s="48"/>
      <c r="M185" s="48"/>
      <c r="N185" s="48"/>
      <c r="O185" s="48"/>
      <c r="P185" s="2"/>
      <c r="Q185" s="2"/>
      <c r="R185" s="2"/>
      <c r="S185" s="2"/>
      <c r="T185" s="2"/>
      <c r="U185" s="2"/>
      <c r="V185" s="2"/>
      <c r="W185" s="2"/>
      <c r="X185" s="2"/>
      <c r="Y185" s="2"/>
      <c r="Z185" s="2"/>
    </row>
    <row r="186" spans="1:26" ht="39" customHeight="1">
      <c r="A186" s="187" t="s">
        <v>125</v>
      </c>
      <c r="B186" s="183"/>
      <c r="C186" s="180"/>
      <c r="D186" s="48"/>
      <c r="E186" s="48"/>
      <c r="F186" s="48"/>
      <c r="G186" s="48"/>
      <c r="H186" s="48"/>
      <c r="I186" s="48"/>
      <c r="J186" s="48"/>
      <c r="K186" s="48"/>
      <c r="L186" s="48"/>
      <c r="M186" s="48"/>
      <c r="N186" s="48"/>
      <c r="O186" s="48"/>
      <c r="P186" s="2"/>
      <c r="Q186" s="2"/>
      <c r="R186" s="2"/>
      <c r="S186" s="2"/>
      <c r="T186" s="2"/>
      <c r="U186" s="2"/>
      <c r="V186" s="2"/>
      <c r="W186" s="2"/>
      <c r="X186" s="2"/>
      <c r="Y186" s="2"/>
      <c r="Z186" s="2"/>
    </row>
    <row r="187" spans="1:26" ht="30">
      <c r="A187" s="16">
        <v>3</v>
      </c>
      <c r="B187" s="16" t="s">
        <v>126</v>
      </c>
      <c r="C187" s="16" t="s">
        <v>49</v>
      </c>
      <c r="D187" s="48"/>
      <c r="E187" s="48"/>
      <c r="F187" s="48"/>
      <c r="G187" s="48"/>
      <c r="H187" s="48"/>
      <c r="I187" s="48"/>
      <c r="J187" s="48"/>
      <c r="K187" s="48"/>
      <c r="L187" s="48"/>
      <c r="M187" s="48"/>
      <c r="N187" s="48"/>
      <c r="O187" s="48"/>
      <c r="P187" s="2"/>
      <c r="Q187" s="2"/>
      <c r="R187" s="2"/>
      <c r="S187" s="2"/>
      <c r="T187" s="2"/>
      <c r="U187" s="2"/>
      <c r="V187" s="2"/>
      <c r="W187" s="2"/>
      <c r="X187" s="2"/>
      <c r="Y187" s="2"/>
      <c r="Z187" s="2"/>
    </row>
    <row r="188" spans="1:26" ht="30">
      <c r="A188" s="47" t="s">
        <v>78</v>
      </c>
      <c r="B188" s="43" t="s">
        <v>127</v>
      </c>
      <c r="C188" s="29">
        <f>D96+D91</f>
        <v>0</v>
      </c>
      <c r="D188" s="48"/>
      <c r="E188" s="48"/>
      <c r="F188" s="48"/>
      <c r="G188" s="48"/>
      <c r="H188" s="48"/>
      <c r="I188" s="48"/>
      <c r="J188" s="48"/>
      <c r="K188" s="48"/>
      <c r="L188" s="48"/>
      <c r="M188" s="48"/>
      <c r="N188" s="48"/>
      <c r="O188" s="48"/>
      <c r="P188" s="2"/>
      <c r="Q188" s="2"/>
      <c r="R188" s="2"/>
      <c r="S188" s="2"/>
      <c r="T188" s="2"/>
      <c r="U188" s="2"/>
      <c r="V188" s="2"/>
      <c r="W188" s="2"/>
      <c r="X188" s="2"/>
      <c r="Y188" s="2"/>
      <c r="Z188" s="2"/>
    </row>
    <row r="189" spans="1:26" ht="15.75" customHeight="1">
      <c r="A189" s="47" t="s">
        <v>92</v>
      </c>
      <c r="B189" s="43" t="s">
        <v>128</v>
      </c>
      <c r="C189" s="29">
        <f>D120</f>
        <v>0</v>
      </c>
      <c r="D189" s="48"/>
      <c r="E189" s="48"/>
      <c r="F189" s="48"/>
      <c r="G189" s="48"/>
      <c r="H189" s="48"/>
      <c r="I189" s="48"/>
      <c r="J189" s="48"/>
      <c r="K189" s="48"/>
      <c r="L189" s="48"/>
      <c r="M189" s="48"/>
      <c r="N189" s="48"/>
      <c r="O189" s="48"/>
      <c r="P189" s="2"/>
      <c r="Q189" s="2"/>
      <c r="R189" s="2"/>
      <c r="S189" s="2"/>
      <c r="T189" s="2"/>
      <c r="U189" s="2"/>
      <c r="V189" s="2"/>
      <c r="W189" s="2"/>
      <c r="X189" s="2"/>
      <c r="Y189" s="2"/>
      <c r="Z189" s="2"/>
    </row>
    <row r="190" spans="1:26" ht="15.75" customHeight="1">
      <c r="A190" s="47" t="s">
        <v>100</v>
      </c>
      <c r="B190" s="43" t="s">
        <v>101</v>
      </c>
      <c r="C190" s="29">
        <f>D134</f>
        <v>0</v>
      </c>
      <c r="D190" s="48"/>
      <c r="E190" s="48"/>
      <c r="F190" s="48"/>
      <c r="G190" s="48"/>
      <c r="H190" s="48"/>
      <c r="I190" s="48"/>
      <c r="J190" s="48"/>
      <c r="K190" s="48"/>
      <c r="L190" s="48"/>
      <c r="M190" s="48"/>
      <c r="N190" s="48"/>
      <c r="O190" s="48"/>
      <c r="P190" s="2"/>
      <c r="Q190" s="2"/>
      <c r="R190" s="2"/>
      <c r="S190" s="2"/>
      <c r="T190" s="2"/>
      <c r="U190" s="2"/>
      <c r="V190" s="2"/>
      <c r="W190" s="2"/>
      <c r="X190" s="2"/>
      <c r="Y190" s="2"/>
      <c r="Z190" s="2"/>
    </row>
    <row r="191" spans="1:26" ht="15.75" customHeight="1">
      <c r="A191" s="47" t="s">
        <v>105</v>
      </c>
      <c r="B191" s="43" t="s">
        <v>129</v>
      </c>
      <c r="C191" s="29">
        <f>D150</f>
        <v>0</v>
      </c>
      <c r="D191" s="48"/>
      <c r="E191" s="48"/>
      <c r="F191" s="48"/>
      <c r="G191" s="48"/>
      <c r="H191" s="48"/>
      <c r="I191" s="48"/>
      <c r="J191" s="48"/>
      <c r="K191" s="48"/>
      <c r="L191" s="48"/>
      <c r="M191" s="48"/>
      <c r="N191" s="48"/>
      <c r="O191" s="48"/>
      <c r="P191" s="2"/>
      <c r="Q191" s="2"/>
      <c r="R191" s="2"/>
      <c r="S191" s="2"/>
      <c r="T191" s="2"/>
      <c r="U191" s="2"/>
      <c r="V191" s="2"/>
      <c r="W191" s="2"/>
      <c r="X191" s="2"/>
      <c r="Y191" s="2"/>
      <c r="Z191" s="2"/>
    </row>
    <row r="192" spans="1:26" ht="30">
      <c r="A192" s="47" t="s">
        <v>116</v>
      </c>
      <c r="B192" s="43" t="s">
        <v>130</v>
      </c>
      <c r="C192" s="29">
        <f>D172</f>
        <v>0</v>
      </c>
      <c r="D192" s="48"/>
      <c r="E192" s="48"/>
      <c r="F192" s="48"/>
      <c r="G192" s="48"/>
      <c r="H192" s="48"/>
      <c r="I192" s="48"/>
      <c r="J192" s="48"/>
      <c r="K192" s="48"/>
      <c r="L192" s="48"/>
      <c r="M192" s="48"/>
      <c r="N192" s="48"/>
      <c r="O192" s="48"/>
      <c r="P192" s="2"/>
      <c r="Q192" s="2"/>
      <c r="R192" s="2"/>
      <c r="S192" s="2"/>
      <c r="T192" s="2"/>
      <c r="U192" s="2"/>
      <c r="V192" s="2"/>
      <c r="W192" s="2"/>
      <c r="X192" s="2"/>
      <c r="Y192" s="2"/>
      <c r="Z192" s="2"/>
    </row>
    <row r="193" spans="1:26" ht="15.75" customHeight="1">
      <c r="A193" s="47" t="s">
        <v>131</v>
      </c>
      <c r="B193" s="43" t="s">
        <v>132</v>
      </c>
      <c r="C193" s="29" t="s">
        <v>133</v>
      </c>
      <c r="D193" s="48"/>
      <c r="E193" s="48"/>
      <c r="F193" s="48"/>
      <c r="G193" s="48"/>
      <c r="H193" s="48"/>
      <c r="I193" s="48"/>
      <c r="J193" s="48"/>
      <c r="K193" s="48"/>
      <c r="L193" s="48"/>
      <c r="M193" s="48"/>
      <c r="N193" s="48"/>
      <c r="O193" s="48"/>
      <c r="P193" s="2"/>
      <c r="Q193" s="2"/>
      <c r="R193" s="2"/>
      <c r="S193" s="2"/>
      <c r="T193" s="2"/>
      <c r="U193" s="2"/>
      <c r="V193" s="2"/>
      <c r="W193" s="2"/>
      <c r="X193" s="2"/>
      <c r="Y193" s="2"/>
      <c r="Z193" s="2"/>
    </row>
    <row r="194" spans="1:26" ht="15.75" customHeight="1">
      <c r="A194" s="179" t="s">
        <v>113</v>
      </c>
      <c r="B194" s="180"/>
      <c r="C194" s="24">
        <f>SUM(C188:C193)</f>
        <v>0</v>
      </c>
      <c r="D194" s="48"/>
      <c r="E194" s="48"/>
      <c r="F194" s="48"/>
      <c r="G194" s="48"/>
      <c r="H194" s="48"/>
      <c r="I194" s="48"/>
      <c r="J194" s="48"/>
      <c r="K194" s="48"/>
      <c r="L194" s="48"/>
      <c r="M194" s="48"/>
      <c r="N194" s="48"/>
      <c r="O194" s="48"/>
      <c r="P194" s="2"/>
      <c r="Q194" s="2"/>
      <c r="R194" s="2"/>
      <c r="S194" s="2"/>
      <c r="T194" s="2"/>
      <c r="U194" s="2"/>
      <c r="V194" s="2"/>
      <c r="W194" s="2"/>
      <c r="X194" s="2"/>
      <c r="Y194" s="2"/>
      <c r="Z194" s="2"/>
    </row>
    <row r="195" spans="1:26" ht="15.75" customHeight="1">
      <c r="A195" s="25"/>
      <c r="B195" s="48"/>
      <c r="C195" s="48"/>
      <c r="D195" s="48"/>
      <c r="E195" s="48"/>
      <c r="F195" s="48"/>
      <c r="G195" s="48"/>
      <c r="H195" s="48"/>
      <c r="I195" s="48"/>
      <c r="J195" s="48"/>
      <c r="K195" s="48"/>
      <c r="L195" s="48"/>
      <c r="M195" s="48"/>
      <c r="N195" s="48"/>
      <c r="O195" s="48"/>
      <c r="P195" s="2"/>
      <c r="Q195" s="2"/>
      <c r="R195" s="2"/>
      <c r="S195" s="2"/>
      <c r="T195" s="2"/>
      <c r="U195" s="2"/>
      <c r="V195" s="2"/>
      <c r="W195" s="2"/>
      <c r="X195" s="2"/>
      <c r="Y195" s="2"/>
      <c r="Z195" s="2"/>
    </row>
    <row r="196" spans="1:26" ht="17.25" customHeight="1">
      <c r="A196" s="192" t="s">
        <v>134</v>
      </c>
      <c r="B196" s="183"/>
      <c r="C196" s="180"/>
      <c r="D196" s="48"/>
      <c r="E196" s="48"/>
      <c r="F196" s="48"/>
      <c r="G196" s="48"/>
      <c r="H196" s="48"/>
      <c r="I196" s="48"/>
      <c r="J196" s="48"/>
      <c r="K196" s="48"/>
      <c r="L196" s="48"/>
      <c r="M196" s="48"/>
      <c r="N196" s="48"/>
      <c r="O196" s="48"/>
      <c r="P196" s="2"/>
      <c r="Q196" s="2"/>
      <c r="R196" s="2"/>
      <c r="S196" s="2"/>
      <c r="T196" s="2"/>
      <c r="U196" s="2"/>
      <c r="V196" s="2"/>
      <c r="W196" s="2"/>
      <c r="X196" s="2"/>
      <c r="Y196" s="2"/>
      <c r="Z196" s="2"/>
    </row>
    <row r="197" spans="1:26" ht="30">
      <c r="A197" s="26">
        <v>3</v>
      </c>
      <c r="B197" s="26" t="s">
        <v>126</v>
      </c>
      <c r="C197" s="26" t="s">
        <v>49</v>
      </c>
      <c r="D197" s="48"/>
      <c r="E197" s="48"/>
      <c r="F197" s="48"/>
      <c r="G197" s="48"/>
      <c r="H197" s="48"/>
      <c r="I197" s="48"/>
      <c r="J197" s="48"/>
      <c r="K197" s="48"/>
      <c r="L197" s="48"/>
      <c r="M197" s="48"/>
      <c r="N197" s="48"/>
      <c r="O197" s="48"/>
      <c r="P197" s="2"/>
      <c r="Q197" s="2"/>
      <c r="R197" s="2"/>
      <c r="S197" s="2"/>
      <c r="T197" s="2"/>
      <c r="U197" s="2"/>
      <c r="V197" s="2"/>
      <c r="W197" s="2"/>
      <c r="X197" s="2"/>
      <c r="Y197" s="2"/>
      <c r="Z197" s="2"/>
    </row>
    <row r="198" spans="1:26" ht="30">
      <c r="A198" s="47" t="s">
        <v>78</v>
      </c>
      <c r="B198" s="43" t="s">
        <v>127</v>
      </c>
      <c r="C198" s="29">
        <f>D109+D104</f>
        <v>0</v>
      </c>
      <c r="D198" s="48"/>
      <c r="E198" s="48"/>
      <c r="F198" s="48"/>
      <c r="G198" s="48"/>
      <c r="H198" s="48"/>
      <c r="I198" s="48"/>
      <c r="J198" s="48"/>
      <c r="K198" s="48"/>
      <c r="L198" s="48"/>
      <c r="M198" s="48"/>
      <c r="N198" s="48"/>
      <c r="O198" s="48"/>
      <c r="P198" s="2"/>
      <c r="Q198" s="2"/>
      <c r="R198" s="2"/>
      <c r="S198" s="2"/>
      <c r="T198" s="2"/>
      <c r="U198" s="2"/>
      <c r="V198" s="2"/>
      <c r="W198" s="2"/>
      <c r="X198" s="2"/>
      <c r="Y198" s="2"/>
      <c r="Z198" s="2"/>
    </row>
    <row r="199" spans="1:26" ht="15.75" customHeight="1">
      <c r="A199" s="47" t="s">
        <v>92</v>
      </c>
      <c r="B199" s="43" t="s">
        <v>128</v>
      </c>
      <c r="C199" s="29">
        <f>D128</f>
        <v>0</v>
      </c>
      <c r="D199" s="48"/>
      <c r="E199" s="48"/>
      <c r="F199" s="48"/>
      <c r="G199" s="48"/>
      <c r="H199" s="48"/>
      <c r="I199" s="48"/>
      <c r="J199" s="48"/>
      <c r="K199" s="48"/>
      <c r="L199" s="48"/>
      <c r="M199" s="48"/>
      <c r="N199" s="48"/>
      <c r="O199" s="48"/>
      <c r="P199" s="2"/>
      <c r="Q199" s="2"/>
      <c r="R199" s="2"/>
      <c r="S199" s="2"/>
      <c r="T199" s="2"/>
      <c r="U199" s="2"/>
      <c r="V199" s="2"/>
      <c r="W199" s="2"/>
      <c r="X199" s="2"/>
      <c r="Y199" s="2"/>
      <c r="Z199" s="2"/>
    </row>
    <row r="200" spans="1:26" ht="15.75" customHeight="1">
      <c r="A200" s="47" t="s">
        <v>100</v>
      </c>
      <c r="B200" s="43" t="s">
        <v>101</v>
      </c>
      <c r="C200" s="29">
        <f>D140</f>
        <v>0</v>
      </c>
      <c r="D200" s="48"/>
      <c r="E200" s="48"/>
      <c r="F200" s="48"/>
      <c r="G200" s="48"/>
      <c r="H200" s="48"/>
      <c r="I200" s="48"/>
      <c r="J200" s="48"/>
      <c r="K200" s="48"/>
      <c r="L200" s="48"/>
      <c r="M200" s="48"/>
      <c r="N200" s="48"/>
      <c r="O200" s="48"/>
      <c r="P200" s="2"/>
      <c r="Q200" s="2"/>
      <c r="R200" s="2"/>
      <c r="S200" s="2"/>
      <c r="T200" s="2"/>
      <c r="U200" s="2"/>
      <c r="V200" s="2"/>
      <c r="W200" s="2"/>
      <c r="X200" s="2"/>
      <c r="Y200" s="2"/>
      <c r="Z200" s="2"/>
    </row>
    <row r="201" spans="1:26" ht="15.75" customHeight="1">
      <c r="A201" s="47" t="s">
        <v>105</v>
      </c>
      <c r="B201" s="43" t="s">
        <v>129</v>
      </c>
      <c r="C201" s="29">
        <f>D160</f>
        <v>0</v>
      </c>
      <c r="D201" s="48"/>
      <c r="E201" s="48"/>
      <c r="F201" s="48"/>
      <c r="G201" s="48"/>
      <c r="H201" s="48"/>
      <c r="I201" s="48"/>
      <c r="J201" s="48"/>
      <c r="K201" s="48"/>
      <c r="L201" s="48"/>
      <c r="M201" s="48"/>
      <c r="N201" s="48"/>
      <c r="O201" s="48"/>
      <c r="P201" s="2"/>
      <c r="Q201" s="2"/>
      <c r="R201" s="2"/>
      <c r="S201" s="2"/>
      <c r="T201" s="2"/>
      <c r="U201" s="2"/>
      <c r="V201" s="2"/>
      <c r="W201" s="2"/>
      <c r="X201" s="2"/>
      <c r="Y201" s="2"/>
      <c r="Z201" s="2"/>
    </row>
    <row r="202" spans="1:26" ht="30">
      <c r="A202" s="47" t="s">
        <v>116</v>
      </c>
      <c r="B202" s="43" t="s">
        <v>130</v>
      </c>
      <c r="C202" s="29">
        <f>D182</f>
        <v>0</v>
      </c>
      <c r="D202" s="48"/>
      <c r="E202" s="48"/>
      <c r="F202" s="48"/>
      <c r="G202" s="48"/>
      <c r="H202" s="48"/>
      <c r="I202" s="48"/>
      <c r="J202" s="48"/>
      <c r="K202" s="48"/>
      <c r="L202" s="48"/>
      <c r="M202" s="48"/>
      <c r="N202" s="48"/>
      <c r="O202" s="48"/>
      <c r="P202" s="2"/>
      <c r="Q202" s="2"/>
      <c r="R202" s="2"/>
      <c r="S202" s="2"/>
      <c r="T202" s="2"/>
      <c r="U202" s="2"/>
      <c r="V202" s="2"/>
      <c r="W202" s="2"/>
      <c r="X202" s="2"/>
      <c r="Y202" s="2"/>
      <c r="Z202" s="2"/>
    </row>
    <row r="203" spans="1:26" ht="15.75" customHeight="1">
      <c r="A203" s="47" t="s">
        <v>131</v>
      </c>
      <c r="B203" s="43" t="s">
        <v>132</v>
      </c>
      <c r="C203" s="29" t="s">
        <v>133</v>
      </c>
      <c r="D203" s="48"/>
      <c r="E203" s="48"/>
      <c r="F203" s="48"/>
      <c r="G203" s="48"/>
      <c r="H203" s="48"/>
      <c r="I203" s="48"/>
      <c r="J203" s="48"/>
      <c r="K203" s="48"/>
      <c r="L203" s="48"/>
      <c r="M203" s="48"/>
      <c r="N203" s="48"/>
      <c r="O203" s="48"/>
      <c r="P203" s="2"/>
      <c r="Q203" s="2"/>
      <c r="R203" s="2"/>
      <c r="S203" s="2"/>
      <c r="T203" s="2"/>
      <c r="U203" s="2"/>
      <c r="V203" s="2"/>
      <c r="W203" s="2"/>
      <c r="X203" s="2"/>
      <c r="Y203" s="2"/>
      <c r="Z203" s="2"/>
    </row>
    <row r="204" spans="1:26" ht="15.75" customHeight="1">
      <c r="A204" s="181" t="s">
        <v>113</v>
      </c>
      <c r="B204" s="180"/>
      <c r="C204" s="27">
        <f>SUM(C198:C203)</f>
        <v>0</v>
      </c>
      <c r="D204" s="48"/>
      <c r="E204" s="48"/>
      <c r="F204" s="48"/>
      <c r="G204" s="48"/>
      <c r="H204" s="48"/>
      <c r="I204" s="48"/>
      <c r="J204" s="48"/>
      <c r="K204" s="48"/>
      <c r="L204" s="48"/>
      <c r="M204" s="48"/>
      <c r="N204" s="48"/>
      <c r="O204" s="48"/>
      <c r="P204" s="2"/>
      <c r="Q204" s="2"/>
      <c r="R204" s="2"/>
      <c r="S204" s="2"/>
      <c r="T204" s="2"/>
      <c r="U204" s="2"/>
      <c r="V204" s="2"/>
      <c r="W204" s="2"/>
      <c r="X204" s="2"/>
      <c r="Y204" s="2"/>
      <c r="Z204" s="2"/>
    </row>
    <row r="205" spans="1:26" ht="15.75" customHeight="1">
      <c r="A205" s="25"/>
      <c r="B205" s="48"/>
      <c r="C205" s="48"/>
      <c r="D205" s="48"/>
      <c r="E205" s="48"/>
      <c r="F205" s="48"/>
      <c r="G205" s="48"/>
      <c r="H205" s="48"/>
      <c r="I205" s="48"/>
      <c r="J205" s="48"/>
      <c r="K205" s="48"/>
      <c r="L205" s="48"/>
      <c r="M205" s="48"/>
      <c r="N205" s="48"/>
      <c r="O205" s="48"/>
      <c r="P205" s="2"/>
      <c r="Q205" s="2"/>
      <c r="R205" s="2"/>
      <c r="S205" s="2"/>
      <c r="T205" s="2"/>
      <c r="U205" s="2"/>
      <c r="V205" s="2"/>
      <c r="W205" s="2"/>
      <c r="X205" s="2"/>
      <c r="Y205" s="2"/>
      <c r="Z205" s="2"/>
    </row>
    <row r="206" spans="1:26" ht="15.75" customHeight="1">
      <c r="A206" s="187" t="s">
        <v>135</v>
      </c>
      <c r="B206" s="183"/>
      <c r="C206" s="183"/>
      <c r="D206" s="180"/>
      <c r="E206" s="48"/>
      <c r="F206" s="48"/>
      <c r="G206" s="48"/>
      <c r="H206" s="48"/>
      <c r="I206" s="48"/>
      <c r="J206" s="48"/>
      <c r="K206" s="48"/>
      <c r="L206" s="48"/>
      <c r="M206" s="48"/>
      <c r="N206" s="48"/>
      <c r="O206" s="48"/>
      <c r="P206" s="2"/>
      <c r="Q206" s="2"/>
      <c r="R206" s="2"/>
      <c r="S206" s="2"/>
      <c r="T206" s="2"/>
      <c r="U206" s="2"/>
      <c r="V206" s="2"/>
      <c r="W206" s="2"/>
      <c r="X206" s="2"/>
      <c r="Y206" s="2"/>
      <c r="Z206" s="2"/>
    </row>
    <row r="207" spans="1:26" ht="42.75" customHeight="1">
      <c r="A207" s="179" t="s">
        <v>136</v>
      </c>
      <c r="B207" s="180"/>
      <c r="C207" s="179" t="s">
        <v>137</v>
      </c>
      <c r="D207" s="180"/>
      <c r="E207" s="48"/>
      <c r="F207" s="48"/>
      <c r="G207" s="48"/>
      <c r="H207" s="48"/>
      <c r="I207" s="48"/>
      <c r="J207" s="48"/>
      <c r="K207" s="48"/>
      <c r="L207" s="48"/>
      <c r="M207" s="48"/>
      <c r="N207" s="48"/>
      <c r="O207" s="48"/>
      <c r="P207" s="2"/>
      <c r="Q207" s="2"/>
      <c r="R207" s="2"/>
      <c r="S207" s="2"/>
      <c r="T207" s="2"/>
      <c r="U207" s="2"/>
      <c r="V207" s="2"/>
      <c r="W207" s="2"/>
      <c r="X207" s="2"/>
      <c r="Y207" s="2"/>
      <c r="Z207" s="2"/>
    </row>
    <row r="208" spans="1:26" ht="30">
      <c r="A208" s="47" t="s">
        <v>8</v>
      </c>
      <c r="B208" s="43" t="s">
        <v>138</v>
      </c>
      <c r="C208" s="190">
        <f>C52</f>
        <v>0</v>
      </c>
      <c r="D208" s="180"/>
      <c r="E208" s="48"/>
      <c r="F208" s="48"/>
      <c r="G208" s="48"/>
      <c r="H208" s="48"/>
      <c r="I208" s="48"/>
      <c r="J208" s="48"/>
      <c r="K208" s="48"/>
      <c r="L208" s="48"/>
      <c r="M208" s="48"/>
      <c r="N208" s="48"/>
      <c r="O208" s="48"/>
      <c r="P208" s="2"/>
      <c r="Q208" s="2"/>
      <c r="R208" s="2"/>
      <c r="S208" s="2"/>
      <c r="T208" s="2"/>
      <c r="U208" s="2"/>
      <c r="V208" s="2"/>
      <c r="W208" s="2"/>
      <c r="X208" s="2"/>
      <c r="Y208" s="2"/>
      <c r="Z208" s="2"/>
    </row>
    <row r="209" spans="1:26" ht="30">
      <c r="A209" s="47" t="s">
        <v>11</v>
      </c>
      <c r="B209" s="43" t="s">
        <v>139</v>
      </c>
      <c r="C209" s="190">
        <f>C75</f>
        <v>0</v>
      </c>
      <c r="D209" s="180"/>
      <c r="E209" s="48"/>
      <c r="F209" s="48"/>
      <c r="G209" s="48"/>
      <c r="H209" s="48"/>
      <c r="I209" s="48"/>
      <c r="J209" s="48"/>
      <c r="K209" s="48"/>
      <c r="L209" s="48"/>
      <c r="M209" s="48"/>
      <c r="N209" s="48"/>
      <c r="O209" s="48"/>
      <c r="P209" s="2"/>
      <c r="Q209" s="2"/>
      <c r="R209" s="2"/>
      <c r="S209" s="2"/>
      <c r="T209" s="2"/>
      <c r="U209" s="2"/>
      <c r="V209" s="2"/>
      <c r="W209" s="2"/>
      <c r="X209" s="2"/>
      <c r="Y209" s="2"/>
      <c r="Z209" s="2"/>
    </row>
    <row r="210" spans="1:26" ht="30">
      <c r="A210" s="47" t="s">
        <v>13</v>
      </c>
      <c r="B210" s="43" t="s">
        <v>140</v>
      </c>
      <c r="C210" s="190">
        <f>C194</f>
        <v>0</v>
      </c>
      <c r="D210" s="180"/>
      <c r="E210" s="48"/>
      <c r="F210" s="48"/>
      <c r="G210" s="48"/>
      <c r="H210" s="48"/>
      <c r="I210" s="48"/>
      <c r="J210" s="48"/>
      <c r="K210" s="48"/>
      <c r="L210" s="48"/>
      <c r="M210" s="48"/>
      <c r="N210" s="48"/>
      <c r="O210" s="48"/>
      <c r="P210" s="2"/>
      <c r="Q210" s="2"/>
      <c r="R210" s="2"/>
      <c r="S210" s="2"/>
      <c r="T210" s="2"/>
      <c r="U210" s="2"/>
      <c r="V210" s="2"/>
      <c r="W210" s="2"/>
      <c r="X210" s="2"/>
      <c r="Y210" s="2"/>
      <c r="Z210" s="2"/>
    </row>
    <row r="211" spans="1:26" ht="28.5" customHeight="1">
      <c r="A211" s="189" t="s">
        <v>141</v>
      </c>
      <c r="B211" s="180"/>
      <c r="C211" s="190">
        <f>SUM(C208:D210)</f>
        <v>0</v>
      </c>
      <c r="D211" s="180"/>
      <c r="E211" s="48"/>
      <c r="F211" s="48"/>
      <c r="G211" s="48"/>
      <c r="H211" s="48"/>
      <c r="I211" s="48"/>
      <c r="J211" s="48"/>
      <c r="K211" s="48"/>
      <c r="L211" s="48"/>
      <c r="M211" s="48"/>
      <c r="N211" s="48"/>
      <c r="O211" s="48"/>
      <c r="P211" s="2"/>
      <c r="Q211" s="2"/>
      <c r="R211" s="2"/>
      <c r="S211" s="2"/>
      <c r="T211" s="2"/>
      <c r="U211" s="2"/>
      <c r="V211" s="2"/>
      <c r="W211" s="2"/>
      <c r="X211" s="2"/>
      <c r="Y211" s="2"/>
      <c r="Z211" s="2"/>
    </row>
    <row r="212" spans="1:26" ht="15.75" customHeight="1">
      <c r="A212" s="179" t="s">
        <v>142</v>
      </c>
      <c r="B212" s="180"/>
      <c r="C212" s="193">
        <f>SUM(C211)</f>
        <v>0</v>
      </c>
      <c r="D212" s="180"/>
      <c r="E212" s="48"/>
      <c r="F212" s="48"/>
      <c r="G212" s="48"/>
      <c r="H212" s="48"/>
      <c r="I212" s="48"/>
      <c r="J212" s="48"/>
      <c r="K212" s="48"/>
      <c r="L212" s="48"/>
      <c r="M212" s="48"/>
      <c r="N212" s="48"/>
      <c r="O212" s="48"/>
      <c r="P212" s="2"/>
      <c r="Q212" s="2"/>
      <c r="R212" s="2"/>
      <c r="S212" s="2"/>
      <c r="T212" s="2"/>
      <c r="U212" s="2"/>
      <c r="V212" s="2"/>
      <c r="W212" s="2"/>
      <c r="X212" s="2"/>
      <c r="Y212" s="2"/>
      <c r="Z212" s="2"/>
    </row>
    <row r="213" spans="1:26" ht="15.75" customHeight="1">
      <c r="A213" s="48"/>
      <c r="B213" s="48"/>
      <c r="C213" s="48"/>
      <c r="D213" s="48"/>
      <c r="E213" s="48"/>
      <c r="F213" s="48"/>
      <c r="G213" s="48"/>
      <c r="H213" s="48"/>
      <c r="I213" s="48"/>
      <c r="J213" s="48"/>
      <c r="K213" s="48"/>
      <c r="L213" s="48"/>
      <c r="M213" s="48"/>
      <c r="N213" s="48"/>
      <c r="O213" s="48"/>
      <c r="P213" s="2"/>
      <c r="Q213" s="2"/>
      <c r="R213" s="2"/>
      <c r="S213" s="2"/>
      <c r="T213" s="2"/>
      <c r="U213" s="2"/>
      <c r="V213" s="2"/>
      <c r="W213" s="2"/>
      <c r="X213" s="2"/>
      <c r="Y213" s="2"/>
      <c r="Z213" s="2"/>
    </row>
    <row r="214" spans="1:26" ht="15.75" hidden="1" customHeight="1">
      <c r="A214" s="48"/>
      <c r="B214" s="48"/>
      <c r="C214" s="48"/>
      <c r="D214" s="40">
        <f>C212</f>
        <v>0</v>
      </c>
      <c r="E214" s="48"/>
      <c r="F214" s="48"/>
      <c r="G214" s="48"/>
      <c r="H214" s="48"/>
      <c r="I214" s="48"/>
      <c r="J214" s="48"/>
      <c r="K214" s="48"/>
      <c r="L214" s="48"/>
      <c r="M214" s="48"/>
      <c r="N214" s="48"/>
      <c r="O214" s="48"/>
      <c r="P214" s="2"/>
      <c r="Q214" s="2"/>
      <c r="R214" s="2"/>
      <c r="S214" s="2"/>
      <c r="T214" s="2"/>
      <c r="U214" s="2"/>
      <c r="V214" s="2"/>
      <c r="W214" s="2"/>
      <c r="X214" s="2"/>
      <c r="Y214" s="2"/>
      <c r="Z214" s="2"/>
    </row>
    <row r="215" spans="1:26" ht="15.75" customHeight="1">
      <c r="A215" s="192" t="s">
        <v>143</v>
      </c>
      <c r="B215" s="183"/>
      <c r="C215" s="183"/>
      <c r="D215" s="180"/>
      <c r="E215" s="48"/>
      <c r="F215" s="48"/>
      <c r="G215" s="48"/>
      <c r="H215" s="48"/>
      <c r="I215" s="48"/>
      <c r="J215" s="48"/>
      <c r="K215" s="48"/>
      <c r="L215" s="48"/>
      <c r="M215" s="48"/>
      <c r="N215" s="48"/>
      <c r="O215" s="48"/>
      <c r="P215" s="2"/>
      <c r="Q215" s="2"/>
      <c r="R215" s="2"/>
      <c r="S215" s="2"/>
      <c r="T215" s="2"/>
      <c r="U215" s="2"/>
      <c r="V215" s="2"/>
      <c r="W215" s="2"/>
      <c r="X215" s="2"/>
      <c r="Y215" s="2"/>
      <c r="Z215" s="2"/>
    </row>
    <row r="216" spans="1:26" ht="15.75" customHeight="1">
      <c r="A216" s="181" t="s">
        <v>136</v>
      </c>
      <c r="B216" s="180"/>
      <c r="C216" s="181" t="s">
        <v>137</v>
      </c>
      <c r="D216" s="180"/>
      <c r="E216" s="48"/>
      <c r="F216" s="48"/>
      <c r="G216" s="48"/>
      <c r="H216" s="48"/>
      <c r="I216" s="48"/>
      <c r="J216" s="48"/>
      <c r="K216" s="48"/>
      <c r="L216" s="48"/>
      <c r="M216" s="48"/>
      <c r="N216" s="48"/>
      <c r="O216" s="48"/>
      <c r="P216" s="2"/>
      <c r="Q216" s="2"/>
      <c r="R216" s="2"/>
      <c r="S216" s="2"/>
      <c r="T216" s="2"/>
      <c r="U216" s="2"/>
      <c r="V216" s="2"/>
      <c r="W216" s="2"/>
      <c r="X216" s="2"/>
      <c r="Y216" s="2"/>
      <c r="Z216" s="2"/>
    </row>
    <row r="217" spans="1:26" ht="30">
      <c r="A217" s="47" t="s">
        <v>8</v>
      </c>
      <c r="B217" s="43" t="s">
        <v>138</v>
      </c>
      <c r="C217" s="190">
        <f>C64</f>
        <v>0</v>
      </c>
      <c r="D217" s="180"/>
      <c r="E217" s="48"/>
      <c r="F217" s="48"/>
      <c r="G217" s="48"/>
      <c r="H217" s="48"/>
      <c r="I217" s="48"/>
      <c r="J217" s="48"/>
      <c r="K217" s="48"/>
      <c r="L217" s="48"/>
      <c r="M217" s="48"/>
      <c r="N217" s="48"/>
      <c r="O217" s="48"/>
      <c r="P217" s="2"/>
      <c r="Q217" s="2"/>
      <c r="R217" s="2"/>
      <c r="S217" s="2"/>
      <c r="T217" s="2"/>
      <c r="U217" s="2"/>
      <c r="V217" s="2"/>
      <c r="W217" s="2"/>
      <c r="X217" s="2"/>
      <c r="Y217" s="2"/>
      <c r="Z217" s="2"/>
    </row>
    <row r="218" spans="1:26" ht="30">
      <c r="A218" s="47" t="s">
        <v>11</v>
      </c>
      <c r="B218" s="43" t="s">
        <v>139</v>
      </c>
      <c r="C218" s="190">
        <f>C86</f>
        <v>0</v>
      </c>
      <c r="D218" s="180"/>
      <c r="E218" s="48"/>
      <c r="F218" s="48"/>
      <c r="G218" s="48"/>
      <c r="H218" s="48"/>
      <c r="I218" s="48"/>
      <c r="J218" s="48"/>
      <c r="K218" s="48"/>
      <c r="L218" s="48"/>
      <c r="M218" s="48"/>
      <c r="N218" s="48"/>
      <c r="O218" s="48"/>
      <c r="P218" s="2"/>
      <c r="Q218" s="2"/>
      <c r="R218" s="2"/>
      <c r="S218" s="2"/>
      <c r="T218" s="2"/>
      <c r="U218" s="2"/>
      <c r="V218" s="2"/>
      <c r="W218" s="2"/>
      <c r="X218" s="2"/>
      <c r="Y218" s="2"/>
      <c r="Z218" s="2"/>
    </row>
    <row r="219" spans="1:26" ht="30">
      <c r="A219" s="47" t="s">
        <v>13</v>
      </c>
      <c r="B219" s="43" t="s">
        <v>140</v>
      </c>
      <c r="C219" s="190">
        <f>C204</f>
        <v>0</v>
      </c>
      <c r="D219" s="180"/>
      <c r="E219" s="48"/>
      <c r="F219" s="48"/>
      <c r="G219" s="48"/>
      <c r="H219" s="48"/>
      <c r="I219" s="48"/>
      <c r="J219" s="48"/>
      <c r="K219" s="48"/>
      <c r="L219" s="48"/>
      <c r="M219" s="48"/>
      <c r="N219" s="48"/>
      <c r="O219" s="48"/>
      <c r="P219" s="2"/>
      <c r="Q219" s="2"/>
      <c r="R219" s="2"/>
      <c r="S219" s="2"/>
      <c r="T219" s="2"/>
      <c r="U219" s="2"/>
      <c r="V219" s="2"/>
      <c r="W219" s="2"/>
      <c r="X219" s="2"/>
      <c r="Y219" s="2"/>
      <c r="Z219" s="2"/>
    </row>
    <row r="220" spans="1:26" ht="15.75" customHeight="1">
      <c r="A220" s="189" t="s">
        <v>141</v>
      </c>
      <c r="B220" s="180"/>
      <c r="C220" s="190">
        <f>SUM(C217:D219)</f>
        <v>0</v>
      </c>
      <c r="D220" s="180"/>
      <c r="E220" s="48"/>
      <c r="F220" s="48"/>
      <c r="G220" s="48"/>
      <c r="H220" s="48"/>
      <c r="I220" s="48"/>
      <c r="J220" s="48"/>
      <c r="K220" s="48"/>
      <c r="L220" s="48"/>
      <c r="M220" s="48"/>
      <c r="N220" s="48"/>
      <c r="O220" s="48"/>
      <c r="P220" s="2"/>
      <c r="Q220" s="2"/>
      <c r="R220" s="2"/>
      <c r="S220" s="2"/>
      <c r="T220" s="2"/>
      <c r="U220" s="2"/>
      <c r="V220" s="2"/>
      <c r="W220" s="2"/>
      <c r="X220" s="2"/>
      <c r="Y220" s="2"/>
      <c r="Z220" s="2"/>
    </row>
    <row r="221" spans="1:26" ht="15.75" customHeight="1">
      <c r="A221" s="181" t="s">
        <v>142</v>
      </c>
      <c r="B221" s="180"/>
      <c r="C221" s="191">
        <f>SUM(C220)</f>
        <v>0</v>
      </c>
      <c r="D221" s="180"/>
      <c r="E221" s="48"/>
      <c r="F221" s="48"/>
      <c r="G221" s="48"/>
      <c r="H221" s="48"/>
      <c r="I221" s="48"/>
      <c r="J221" s="48"/>
      <c r="K221" s="48"/>
      <c r="L221" s="48"/>
      <c r="M221" s="48"/>
      <c r="N221" s="48"/>
      <c r="O221" s="48"/>
      <c r="P221" s="2"/>
      <c r="Q221" s="2"/>
      <c r="R221" s="2"/>
      <c r="S221" s="2"/>
      <c r="T221" s="2"/>
      <c r="U221" s="2"/>
      <c r="V221" s="2"/>
      <c r="W221" s="2"/>
      <c r="X221" s="2"/>
      <c r="Y221" s="2"/>
      <c r="Z221" s="2"/>
    </row>
    <row r="222" spans="1:26" ht="15.75" customHeight="1">
      <c r="A222" s="48"/>
      <c r="B222" s="48"/>
      <c r="C222" s="48"/>
      <c r="D222" s="48"/>
      <c r="E222" s="48"/>
      <c r="F222" s="48"/>
      <c r="G222" s="48"/>
      <c r="H222" s="48"/>
      <c r="I222" s="48"/>
      <c r="J222" s="48"/>
      <c r="K222" s="48"/>
      <c r="L222" s="48"/>
      <c r="M222" s="48"/>
      <c r="N222" s="48"/>
      <c r="O222" s="48"/>
      <c r="P222" s="2"/>
      <c r="Q222" s="2"/>
      <c r="R222" s="2"/>
      <c r="S222" s="2"/>
      <c r="T222" s="2"/>
      <c r="U222" s="2"/>
      <c r="V222" s="2"/>
      <c r="W222" s="2"/>
      <c r="X222" s="2"/>
      <c r="Y222" s="2"/>
      <c r="Z222" s="2"/>
    </row>
    <row r="223" spans="1:26" ht="15.75" customHeight="1">
      <c r="A223" s="194" t="s">
        <v>144</v>
      </c>
      <c r="B223" s="183"/>
      <c r="C223" s="180"/>
      <c r="D223" s="48"/>
      <c r="E223" s="48"/>
      <c r="F223" s="48"/>
      <c r="G223" s="48"/>
      <c r="H223" s="48"/>
      <c r="I223" s="48"/>
      <c r="J223" s="48"/>
      <c r="K223" s="48"/>
      <c r="L223" s="48"/>
      <c r="M223" s="48"/>
      <c r="N223" s="48"/>
      <c r="O223" s="48"/>
      <c r="P223" s="2"/>
      <c r="Q223" s="2"/>
      <c r="R223" s="2"/>
      <c r="S223" s="2"/>
      <c r="T223" s="2"/>
      <c r="U223" s="2"/>
      <c r="V223" s="2"/>
      <c r="W223" s="2"/>
      <c r="X223" s="2"/>
      <c r="Y223" s="2"/>
      <c r="Z223" s="2"/>
    </row>
    <row r="224" spans="1:26" ht="15.75" customHeight="1">
      <c r="A224" s="41" t="s">
        <v>145</v>
      </c>
      <c r="B224" s="42" t="s">
        <v>146</v>
      </c>
      <c r="C224" s="42" t="s">
        <v>133</v>
      </c>
      <c r="D224" s="48"/>
      <c r="E224" s="48"/>
      <c r="F224" s="48"/>
      <c r="G224" s="48"/>
      <c r="H224" s="48"/>
      <c r="I224" s="48"/>
      <c r="J224" s="48"/>
      <c r="K224" s="48"/>
      <c r="L224" s="48"/>
      <c r="M224" s="48"/>
      <c r="N224" s="48"/>
      <c r="O224" s="48"/>
      <c r="P224" s="2"/>
      <c r="Q224" s="2"/>
      <c r="R224" s="2"/>
      <c r="S224" s="2"/>
      <c r="T224" s="2"/>
      <c r="U224" s="2"/>
      <c r="V224" s="2"/>
      <c r="W224" s="2"/>
      <c r="X224" s="2"/>
      <c r="Y224" s="2"/>
      <c r="Z224" s="2"/>
    </row>
    <row r="225" spans="1:26" ht="15.75" customHeight="1">
      <c r="A225" s="47" t="s">
        <v>16</v>
      </c>
      <c r="B225" s="126" t="s">
        <v>147</v>
      </c>
      <c r="C225" s="166">
        <v>0</v>
      </c>
      <c r="D225" s="40"/>
      <c r="E225" s="48"/>
      <c r="F225" s="48"/>
      <c r="G225" s="48"/>
      <c r="H225" s="48"/>
      <c r="I225" s="48"/>
      <c r="J225" s="48"/>
      <c r="K225" s="48"/>
      <c r="L225" s="48"/>
      <c r="M225" s="48"/>
      <c r="N225" s="48"/>
      <c r="O225" s="48"/>
      <c r="P225" s="2"/>
      <c r="Q225" s="2"/>
      <c r="R225" s="2"/>
      <c r="S225" s="2"/>
      <c r="T225" s="2"/>
      <c r="U225" s="2"/>
      <c r="V225" s="2"/>
      <c r="W225" s="2"/>
      <c r="X225" s="2"/>
      <c r="Y225" s="2"/>
      <c r="Z225" s="2"/>
    </row>
    <row r="226" spans="1:26" ht="15.75" customHeight="1">
      <c r="A226" s="47" t="s">
        <v>54</v>
      </c>
      <c r="B226" s="126" t="s">
        <v>148</v>
      </c>
      <c r="C226" s="166">
        <v>0</v>
      </c>
      <c r="D226" s="40"/>
      <c r="E226" s="89" t="s">
        <v>597</v>
      </c>
      <c r="F226" s="89" t="s">
        <v>596</v>
      </c>
      <c r="G226" s="89" t="s">
        <v>599</v>
      </c>
      <c r="H226" s="89"/>
      <c r="I226" s="89" t="s">
        <v>598</v>
      </c>
      <c r="J226" s="89" t="s">
        <v>597</v>
      </c>
      <c r="K226" s="48"/>
      <c r="L226" s="48"/>
      <c r="M226" s="48"/>
      <c r="N226" s="48"/>
      <c r="O226" s="48"/>
      <c r="P226" s="2"/>
      <c r="Q226" s="2"/>
      <c r="R226" s="2"/>
      <c r="S226" s="2"/>
      <c r="T226" s="2"/>
      <c r="U226" s="2"/>
      <c r="V226" s="2"/>
      <c r="W226" s="2"/>
      <c r="X226" s="2"/>
      <c r="Y226" s="2"/>
      <c r="Z226" s="2"/>
    </row>
    <row r="227" spans="1:26" ht="15.75" customHeight="1">
      <c r="A227" s="47" t="s">
        <v>56</v>
      </c>
      <c r="B227" s="126" t="s">
        <v>149</v>
      </c>
      <c r="C227" s="166">
        <v>0</v>
      </c>
      <c r="D227" s="40"/>
      <c r="E227" s="89" t="s">
        <v>593</v>
      </c>
      <c r="F227" s="89">
        <v>10</v>
      </c>
      <c r="G227" s="91">
        <v>0.15</v>
      </c>
      <c r="H227" s="89"/>
      <c r="I227" s="89" t="s">
        <v>595</v>
      </c>
      <c r="J227" s="89" t="s">
        <v>593</v>
      </c>
      <c r="K227" s="48"/>
      <c r="L227" s="48"/>
      <c r="M227" s="48"/>
      <c r="N227" s="48"/>
      <c r="O227" s="48"/>
      <c r="P227" s="2"/>
      <c r="Q227" s="2"/>
      <c r="R227" s="2"/>
      <c r="S227" s="2"/>
      <c r="T227" s="2"/>
      <c r="U227" s="2"/>
      <c r="V227" s="2"/>
      <c r="W227" s="2"/>
      <c r="X227" s="2"/>
      <c r="Y227" s="2"/>
      <c r="Z227" s="2"/>
    </row>
    <row r="228" spans="1:26" ht="15.75" customHeight="1">
      <c r="A228" s="47" t="s">
        <v>58</v>
      </c>
      <c r="B228" s="126" t="s">
        <v>150</v>
      </c>
      <c r="C228" s="166">
        <v>0</v>
      </c>
      <c r="D228" s="40"/>
      <c r="E228" s="89" t="s">
        <v>591</v>
      </c>
      <c r="F228" s="89">
        <v>12</v>
      </c>
      <c r="G228" s="91">
        <v>0.1</v>
      </c>
      <c r="H228" s="89"/>
      <c r="I228" s="89" t="s">
        <v>594</v>
      </c>
      <c r="J228" s="89" t="s">
        <v>593</v>
      </c>
      <c r="K228" s="48"/>
      <c r="L228" s="48"/>
      <c r="M228" s="48"/>
      <c r="N228" s="48"/>
      <c r="O228" s="48"/>
      <c r="P228" s="2"/>
      <c r="Q228" s="2"/>
      <c r="R228" s="2"/>
      <c r="S228" s="2"/>
      <c r="T228" s="2"/>
      <c r="U228" s="2"/>
      <c r="V228" s="2"/>
      <c r="W228" s="2"/>
      <c r="X228" s="2"/>
      <c r="Y228" s="2"/>
      <c r="Z228" s="2"/>
    </row>
    <row r="229" spans="1:26" ht="15.75" customHeight="1">
      <c r="A229" s="47" t="s">
        <v>47</v>
      </c>
      <c r="B229" s="126" t="s">
        <v>151</v>
      </c>
      <c r="C229" s="166">
        <v>0</v>
      </c>
      <c r="D229" s="40"/>
      <c r="E229" s="48"/>
      <c r="F229" s="48"/>
      <c r="G229" s="48"/>
      <c r="H229" s="89"/>
      <c r="I229" s="89" t="s">
        <v>592</v>
      </c>
      <c r="J229" s="89" t="s">
        <v>591</v>
      </c>
      <c r="K229" s="89" t="s">
        <v>596</v>
      </c>
      <c r="L229" s="89" t="s">
        <v>159</v>
      </c>
      <c r="M229" s="48"/>
      <c r="N229" s="48"/>
      <c r="O229" s="48"/>
      <c r="P229" s="2"/>
      <c r="Q229" s="2"/>
      <c r="R229" s="2"/>
      <c r="S229" s="2"/>
      <c r="T229" s="2"/>
      <c r="U229" s="2"/>
      <c r="V229" s="2"/>
      <c r="W229" s="2"/>
      <c r="X229" s="2"/>
      <c r="Y229" s="2"/>
      <c r="Z229" s="2"/>
    </row>
    <row r="230" spans="1:26" ht="15.75" customHeight="1">
      <c r="A230" s="47" t="s">
        <v>152</v>
      </c>
      <c r="B230" s="125" t="s">
        <v>605</v>
      </c>
      <c r="C230" s="166">
        <v>0</v>
      </c>
      <c r="D230" s="40"/>
      <c r="E230" s="48"/>
      <c r="F230" s="48"/>
      <c r="G230" s="48"/>
      <c r="H230" s="48"/>
      <c r="I230" s="48"/>
      <c r="J230" s="48"/>
      <c r="K230" s="89" t="e">
        <f>VLOOKUP(J230,E$229:F$231,2,0)</f>
        <v>#N/A</v>
      </c>
      <c r="L230" s="90" t="e">
        <f>VLOOKUP(J230,E$229:G$231,3,0)</f>
        <v>#N/A</v>
      </c>
      <c r="M230" s="48"/>
      <c r="N230" s="48"/>
      <c r="O230" s="48"/>
      <c r="P230" s="2"/>
      <c r="Q230" s="2"/>
      <c r="R230" s="2"/>
      <c r="S230" s="2"/>
      <c r="T230" s="2"/>
      <c r="U230" s="2"/>
      <c r="V230" s="2"/>
      <c r="W230" s="2"/>
      <c r="X230" s="2"/>
      <c r="Y230" s="2"/>
      <c r="Z230" s="2"/>
    </row>
    <row r="231" spans="1:26" ht="15.75" customHeight="1">
      <c r="A231" s="47" t="s">
        <v>153</v>
      </c>
      <c r="B231" s="43" t="s">
        <v>154</v>
      </c>
      <c r="C231" s="44">
        <f>SUM(C225:C230)</f>
        <v>0</v>
      </c>
      <c r="D231" s="40"/>
      <c r="E231" s="48"/>
      <c r="F231" s="48"/>
      <c r="G231" s="48"/>
      <c r="H231" s="48"/>
      <c r="I231" s="48"/>
      <c r="J231" s="48"/>
      <c r="K231" s="89" t="e">
        <f>VLOOKUP(J231,E$229:F$231,2,0)</f>
        <v>#N/A</v>
      </c>
      <c r="L231" s="90" t="e">
        <f>VLOOKUP(J231,E$229:G$231,3,0)</f>
        <v>#N/A</v>
      </c>
      <c r="M231" s="48"/>
      <c r="N231" s="48"/>
      <c r="O231" s="48"/>
      <c r="P231" s="2"/>
      <c r="Q231" s="2"/>
      <c r="R231" s="2"/>
      <c r="S231" s="2"/>
      <c r="T231" s="2"/>
      <c r="U231" s="2"/>
      <c r="V231" s="2"/>
      <c r="W231" s="2"/>
      <c r="X231" s="2"/>
      <c r="Y231" s="2"/>
      <c r="Z231" s="2"/>
    </row>
    <row r="232" spans="1:26" ht="15.75" customHeight="1">
      <c r="A232" s="47" t="s">
        <v>155</v>
      </c>
      <c r="B232" s="43" t="s">
        <v>156</v>
      </c>
      <c r="C232" s="45">
        <f>C231/E26</f>
        <v>0</v>
      </c>
      <c r="D232" s="40"/>
      <c r="E232" s="48"/>
      <c r="F232" s="48"/>
      <c r="G232" s="48"/>
      <c r="H232" s="48"/>
      <c r="I232" s="138" t="s">
        <v>604</v>
      </c>
      <c r="J232" s="138"/>
      <c r="K232" s="89" t="e">
        <f>VLOOKUP(J232,E$229:F$231,2,0)</f>
        <v>#N/A</v>
      </c>
      <c r="L232" s="90" t="e">
        <f>VLOOKUP(J232,E$229:G$231,3,0)</f>
        <v>#N/A</v>
      </c>
      <c r="M232" s="48"/>
      <c r="N232" s="48"/>
      <c r="O232" s="48"/>
      <c r="P232" s="2"/>
      <c r="Q232" s="2"/>
      <c r="R232" s="2"/>
      <c r="S232" s="2"/>
      <c r="T232" s="2"/>
      <c r="U232" s="2"/>
      <c r="V232" s="2"/>
      <c r="W232" s="2"/>
      <c r="X232" s="2"/>
      <c r="Y232" s="2"/>
      <c r="Z232" s="2"/>
    </row>
    <row r="233" spans="1:26" ht="15.75" customHeight="1">
      <c r="A233" s="48"/>
      <c r="B233" s="48"/>
      <c r="C233" s="48"/>
      <c r="D233" s="40"/>
      <c r="E233" s="48"/>
      <c r="F233" s="48"/>
      <c r="G233" s="48"/>
      <c r="H233" s="48"/>
      <c r="I233" s="138"/>
      <c r="J233" s="138"/>
      <c r="K233" s="48"/>
      <c r="L233" s="48"/>
      <c r="M233" s="48"/>
      <c r="N233" s="48"/>
      <c r="O233" s="48"/>
      <c r="P233" s="2"/>
      <c r="Q233" s="2"/>
      <c r="R233" s="2"/>
      <c r="S233" s="2"/>
      <c r="T233" s="2"/>
      <c r="U233" s="2"/>
      <c r="V233" s="2"/>
      <c r="W233" s="2"/>
      <c r="X233" s="2"/>
      <c r="Y233" s="2"/>
      <c r="Z233" s="2"/>
    </row>
    <row r="234" spans="1:26" ht="15.75" customHeight="1">
      <c r="A234" s="194" t="s">
        <v>157</v>
      </c>
      <c r="B234" s="183"/>
      <c r="C234" s="183"/>
      <c r="D234" s="180"/>
      <c r="E234" s="48"/>
      <c r="F234" s="48"/>
      <c r="G234" s="48"/>
      <c r="H234" s="48"/>
      <c r="I234" s="138"/>
      <c r="J234" s="138"/>
      <c r="K234" s="48"/>
      <c r="L234" s="48"/>
      <c r="M234" s="48"/>
      <c r="N234" s="48"/>
      <c r="O234" s="48"/>
      <c r="P234" s="2"/>
      <c r="Q234" s="2"/>
      <c r="R234" s="2"/>
      <c r="S234" s="2"/>
      <c r="T234" s="2"/>
      <c r="U234" s="2"/>
      <c r="V234" s="2"/>
      <c r="W234" s="2"/>
      <c r="X234" s="2"/>
      <c r="Y234" s="2"/>
      <c r="Z234" s="2"/>
    </row>
    <row r="235" spans="1:26" ht="15.75" customHeight="1">
      <c r="A235" s="46" t="s">
        <v>158</v>
      </c>
      <c r="B235" s="16" t="s">
        <v>159</v>
      </c>
      <c r="C235" s="46" t="s">
        <v>160</v>
      </c>
      <c r="D235" s="46" t="s">
        <v>161</v>
      </c>
      <c r="E235" s="48"/>
      <c r="F235" s="139"/>
      <c r="G235" s="139"/>
      <c r="H235" s="139"/>
      <c r="I235" s="138"/>
      <c r="J235" s="138"/>
      <c r="K235" s="48"/>
      <c r="L235" s="48"/>
      <c r="M235" s="48"/>
      <c r="N235" s="48"/>
      <c r="O235" s="48"/>
      <c r="P235" s="2"/>
      <c r="Q235" s="2"/>
      <c r="R235" s="2"/>
      <c r="S235" s="2"/>
      <c r="T235" s="2"/>
      <c r="U235" s="2"/>
      <c r="V235" s="2"/>
      <c r="W235" s="2"/>
      <c r="X235" s="2"/>
      <c r="Y235" s="2"/>
      <c r="Z235" s="2"/>
    </row>
    <row r="236" spans="1:26" ht="15.75" customHeight="1">
      <c r="A236" s="47" t="s">
        <v>8</v>
      </c>
      <c r="B236" s="43" t="s">
        <v>162</v>
      </c>
      <c r="C236" s="47" t="s">
        <v>595</v>
      </c>
      <c r="D236" s="92" t="s">
        <v>601</v>
      </c>
      <c r="E236" s="48"/>
      <c r="F236" s="139"/>
      <c r="G236" s="139"/>
      <c r="H236" s="139"/>
      <c r="I236" s="138"/>
      <c r="J236" s="138"/>
      <c r="K236" s="48"/>
      <c r="L236" s="48"/>
      <c r="M236" s="48"/>
      <c r="N236" s="48"/>
      <c r="O236" s="48"/>
      <c r="P236" s="2"/>
      <c r="Q236" s="2"/>
      <c r="R236" s="2"/>
      <c r="S236" s="2"/>
      <c r="T236" s="2"/>
      <c r="U236" s="2"/>
      <c r="V236" s="2"/>
      <c r="W236" s="2"/>
      <c r="X236" s="2"/>
      <c r="Y236" s="2"/>
      <c r="Z236" s="2"/>
    </row>
    <row r="237" spans="1:26" ht="15.75" customHeight="1">
      <c r="A237" s="47" t="s">
        <v>11</v>
      </c>
      <c r="B237" s="43" t="s">
        <v>163</v>
      </c>
      <c r="C237" s="47" t="s">
        <v>164</v>
      </c>
      <c r="D237" s="167">
        <v>0</v>
      </c>
      <c r="E237" s="48"/>
      <c r="F237" s="139"/>
      <c r="G237" s="139"/>
      <c r="H237" s="139"/>
      <c r="I237" s="138"/>
      <c r="J237" s="138"/>
      <c r="K237" s="48"/>
      <c r="L237" s="48"/>
      <c r="M237" s="48"/>
      <c r="N237" s="48"/>
      <c r="O237" s="48"/>
      <c r="P237" s="2"/>
      <c r="Q237" s="2"/>
      <c r="R237" s="2"/>
      <c r="S237" s="2"/>
      <c r="T237" s="2"/>
      <c r="U237" s="2"/>
      <c r="V237" s="2"/>
      <c r="W237" s="2"/>
      <c r="X237" s="2"/>
      <c r="Y237" s="2"/>
      <c r="Z237" s="2"/>
    </row>
    <row r="238" spans="1:26" ht="15.75" customHeight="1">
      <c r="A238" s="47" t="s">
        <v>13</v>
      </c>
      <c r="B238" s="43" t="s">
        <v>165</v>
      </c>
      <c r="C238" s="47" t="s">
        <v>164</v>
      </c>
      <c r="D238" s="47">
        <f>VLOOKUP(C236,I:K,3,0)</f>
        <v>0</v>
      </c>
      <c r="E238" s="48"/>
      <c r="F238" s="139"/>
      <c r="G238" s="139"/>
      <c r="H238" s="139"/>
      <c r="I238" s="138"/>
      <c r="J238" s="138"/>
      <c r="K238" s="124"/>
      <c r="L238" s="124"/>
      <c r="M238" s="124"/>
      <c r="N238" s="95"/>
      <c r="O238" s="48"/>
      <c r="P238" s="2"/>
      <c r="Q238" s="2"/>
      <c r="R238" s="2"/>
      <c r="S238" s="2"/>
      <c r="T238" s="2"/>
      <c r="U238" s="2"/>
      <c r="V238" s="2"/>
      <c r="W238" s="2"/>
      <c r="X238" s="2"/>
      <c r="Y238" s="2"/>
      <c r="Z238" s="2"/>
    </row>
    <row r="239" spans="1:26" ht="15.75" customHeight="1">
      <c r="A239" s="47" t="s">
        <v>16</v>
      </c>
      <c r="B239" s="43" t="s">
        <v>602</v>
      </c>
      <c r="C239" s="47" t="s">
        <v>80</v>
      </c>
      <c r="D239" s="49">
        <f>VLOOKUP(C236,I:L,4,0)</f>
        <v>0</v>
      </c>
      <c r="E239" s="50"/>
      <c r="F239" s="48"/>
      <c r="G239" s="48"/>
      <c r="H239" s="48"/>
      <c r="I239" s="138"/>
      <c r="J239" s="138"/>
      <c r="K239" s="124"/>
      <c r="L239" s="124"/>
      <c r="M239" s="124"/>
      <c r="N239" s="95"/>
      <c r="O239" s="48"/>
      <c r="P239" s="2"/>
      <c r="Q239" s="2"/>
      <c r="R239" s="2"/>
      <c r="S239" s="2"/>
      <c r="T239" s="2"/>
      <c r="U239" s="2"/>
      <c r="V239" s="2"/>
      <c r="W239" s="2"/>
      <c r="X239" s="2"/>
      <c r="Y239" s="2"/>
      <c r="Z239" s="2"/>
    </row>
    <row r="240" spans="1:26" ht="15.75" customHeight="1">
      <c r="A240" s="47" t="s">
        <v>54</v>
      </c>
      <c r="B240" s="43" t="s">
        <v>166</v>
      </c>
      <c r="C240" s="47" t="s">
        <v>133</v>
      </c>
      <c r="D240" s="168">
        <v>0</v>
      </c>
      <c r="E240" s="51"/>
      <c r="F240" s="48"/>
      <c r="G240" s="48"/>
      <c r="H240" s="48"/>
      <c r="I240" s="48"/>
      <c r="J240" s="48"/>
      <c r="K240" s="124"/>
      <c r="L240" s="124"/>
      <c r="M240" s="124"/>
      <c r="N240" s="95"/>
      <c r="O240" s="48"/>
      <c r="P240" s="2"/>
      <c r="Q240" s="2"/>
      <c r="R240" s="2"/>
      <c r="S240" s="2"/>
      <c r="T240" s="2"/>
      <c r="U240" s="2"/>
      <c r="V240" s="2"/>
      <c r="W240" s="2"/>
      <c r="X240" s="2"/>
      <c r="Y240" s="2"/>
      <c r="Z240" s="2"/>
    </row>
    <row r="241" spans="1:26" ht="15.75" customHeight="1">
      <c r="A241" s="47" t="s">
        <v>56</v>
      </c>
      <c r="B241" s="43" t="s">
        <v>603</v>
      </c>
      <c r="C241" s="47"/>
      <c r="D241" s="94">
        <f>IF(D238&lt;=D237,0,D240*D239)</f>
        <v>0</v>
      </c>
      <c r="E241" s="51"/>
      <c r="F241" s="48"/>
      <c r="G241" s="48"/>
      <c r="H241" s="48"/>
      <c r="I241" s="48"/>
      <c r="J241" s="48"/>
      <c r="K241" s="124"/>
      <c r="L241" s="124"/>
      <c r="M241" s="124"/>
      <c r="N241" s="95"/>
      <c r="O241" s="48"/>
      <c r="P241" s="2"/>
      <c r="Q241" s="2"/>
      <c r="R241" s="2"/>
      <c r="S241" s="2"/>
      <c r="T241" s="2"/>
      <c r="U241" s="2"/>
      <c r="V241" s="2"/>
      <c r="W241" s="2"/>
      <c r="X241" s="2"/>
      <c r="Y241" s="2"/>
      <c r="Z241" s="2"/>
    </row>
    <row r="242" spans="1:26" ht="15.75" customHeight="1">
      <c r="A242" s="47" t="s">
        <v>58</v>
      </c>
      <c r="B242" s="43" t="s">
        <v>600</v>
      </c>
      <c r="C242" s="47" t="s">
        <v>133</v>
      </c>
      <c r="D242" s="93">
        <f>D241/12</f>
        <v>0</v>
      </c>
      <c r="E242" s="48"/>
      <c r="F242" s="48"/>
      <c r="G242" s="48"/>
      <c r="H242" s="48"/>
      <c r="I242" s="48"/>
      <c r="J242" s="48"/>
      <c r="K242" s="48"/>
      <c r="L242" s="48"/>
      <c r="M242" s="48"/>
      <c r="N242" s="48"/>
      <c r="O242" s="48"/>
      <c r="P242" s="2"/>
      <c r="Q242" s="2"/>
      <c r="R242" s="2"/>
      <c r="S242" s="2"/>
      <c r="T242" s="2"/>
      <c r="U242" s="2"/>
      <c r="V242" s="2"/>
      <c r="W242" s="2"/>
      <c r="X242" s="2"/>
      <c r="Y242" s="2"/>
      <c r="Z242" s="2"/>
    </row>
    <row r="243" spans="1:26" ht="15.75" customHeight="1">
      <c r="A243" s="47" t="s">
        <v>60</v>
      </c>
      <c r="B243" s="43" t="s">
        <v>167</v>
      </c>
      <c r="C243" s="29" t="s">
        <v>133</v>
      </c>
      <c r="D243" s="93">
        <f>D241/E26</f>
        <v>0</v>
      </c>
      <c r="E243" s="48"/>
      <c r="F243" s="48"/>
      <c r="G243" s="48"/>
      <c r="H243" s="48"/>
      <c r="I243" s="48"/>
      <c r="J243" s="48"/>
      <c r="K243" s="48"/>
      <c r="L243" s="48"/>
      <c r="M243" s="48"/>
      <c r="N243" s="48"/>
      <c r="O243" s="48"/>
      <c r="P243" s="2"/>
      <c r="Q243" s="2"/>
      <c r="R243" s="2"/>
      <c r="S243" s="2"/>
      <c r="T243" s="2"/>
      <c r="U243" s="2"/>
      <c r="V243" s="2"/>
      <c r="W243" s="2"/>
      <c r="X243" s="2"/>
      <c r="Y243" s="2"/>
      <c r="Z243" s="2"/>
    </row>
    <row r="244" spans="1:26" ht="15.75" customHeight="1">
      <c r="A244" s="48"/>
      <c r="B244" s="48"/>
      <c r="C244" s="48"/>
      <c r="D244" s="40"/>
      <c r="E244" s="52"/>
      <c r="F244" s="48"/>
      <c r="G244" s="48"/>
      <c r="H244" s="48"/>
      <c r="I244" s="48"/>
      <c r="J244" s="48"/>
      <c r="K244" s="48"/>
      <c r="L244" s="48"/>
      <c r="M244" s="48"/>
      <c r="N244" s="48"/>
      <c r="O244" s="48"/>
      <c r="P244" s="2"/>
      <c r="Q244" s="2"/>
      <c r="R244" s="2"/>
      <c r="S244" s="2"/>
      <c r="T244" s="2"/>
      <c r="U244" s="2"/>
      <c r="V244" s="2"/>
      <c r="W244" s="2"/>
      <c r="X244" s="2"/>
      <c r="Y244" s="2"/>
      <c r="Z244" s="2"/>
    </row>
    <row r="245" spans="1:26" ht="15.75" customHeight="1">
      <c r="A245" s="48"/>
      <c r="B245" s="48"/>
      <c r="C245" s="48"/>
      <c r="D245" s="48"/>
      <c r="E245" s="48"/>
      <c r="F245" s="48"/>
      <c r="G245" s="48"/>
      <c r="H245" s="48"/>
      <c r="I245" s="48"/>
      <c r="J245" s="48"/>
      <c r="K245" s="48"/>
      <c r="L245" s="48"/>
      <c r="M245" s="48"/>
      <c r="N245" s="48"/>
      <c r="O245" s="48"/>
      <c r="P245" s="2"/>
      <c r="Q245" s="2"/>
      <c r="R245" s="2"/>
      <c r="S245" s="2"/>
      <c r="T245" s="2"/>
      <c r="U245" s="2"/>
      <c r="V245" s="2"/>
      <c r="W245" s="2"/>
      <c r="X245" s="2"/>
      <c r="Y245" s="2"/>
      <c r="Z245" s="2"/>
    </row>
    <row r="246" spans="1:26" ht="15.75" customHeight="1">
      <c r="A246" s="188" t="s">
        <v>606</v>
      </c>
      <c r="B246" s="183"/>
      <c r="C246" s="183"/>
      <c r="D246" s="180"/>
      <c r="E246" s="48"/>
      <c r="F246" s="48"/>
      <c r="G246" s="48"/>
      <c r="H246" s="48"/>
      <c r="I246" s="48"/>
      <c r="J246" s="48"/>
      <c r="K246" s="48"/>
      <c r="L246" s="48"/>
      <c r="M246" s="48"/>
      <c r="N246" s="48"/>
      <c r="O246" s="48"/>
      <c r="P246" s="2"/>
      <c r="Q246" s="2"/>
      <c r="R246" s="2"/>
      <c r="S246" s="2"/>
      <c r="T246" s="2"/>
      <c r="U246" s="2"/>
      <c r="V246" s="2"/>
      <c r="W246" s="2"/>
      <c r="X246" s="2"/>
      <c r="Y246" s="2"/>
      <c r="Z246" s="2"/>
    </row>
    <row r="247" spans="1:26" ht="15.75" customHeight="1">
      <c r="A247" s="16" t="s">
        <v>168</v>
      </c>
      <c r="B247" s="16" t="s">
        <v>169</v>
      </c>
      <c r="C247" s="16" t="s">
        <v>170</v>
      </c>
      <c r="D247" s="16"/>
      <c r="E247" s="48"/>
      <c r="F247" s="177" t="s">
        <v>606</v>
      </c>
      <c r="G247" s="177"/>
      <c r="H247" s="177"/>
      <c r="I247" s="48"/>
      <c r="J247" s="48"/>
      <c r="K247" s="48"/>
      <c r="L247" s="48"/>
      <c r="M247" s="48"/>
      <c r="N247" s="48"/>
      <c r="O247" s="48"/>
      <c r="P247" s="2"/>
      <c r="Q247" s="2"/>
      <c r="R247" s="2"/>
      <c r="S247" s="2"/>
      <c r="T247" s="2"/>
      <c r="U247" s="2"/>
      <c r="V247" s="2"/>
      <c r="W247" s="2"/>
      <c r="X247" s="2"/>
      <c r="Y247" s="2"/>
      <c r="Z247" s="2"/>
    </row>
    <row r="248" spans="1:26" ht="15.75" customHeight="1">
      <c r="A248" s="47"/>
      <c r="B248" s="189" t="s">
        <v>169</v>
      </c>
      <c r="C248" s="180"/>
      <c r="D248" s="33"/>
      <c r="E248" s="48"/>
      <c r="F248" s="101" t="s">
        <v>607</v>
      </c>
      <c r="G248" s="102" t="s">
        <v>608</v>
      </c>
      <c r="H248" s="103" t="s">
        <v>609</v>
      </c>
      <c r="I248" s="48"/>
      <c r="J248" s="48"/>
      <c r="K248" s="48"/>
      <c r="L248" s="48"/>
      <c r="M248" s="48"/>
      <c r="N248" s="48"/>
      <c r="O248" s="48"/>
      <c r="P248" s="2"/>
      <c r="Q248" s="2"/>
      <c r="R248" s="2"/>
      <c r="S248" s="2"/>
      <c r="T248" s="2"/>
      <c r="U248" s="2"/>
      <c r="V248" s="2"/>
      <c r="W248" s="2"/>
      <c r="X248" s="2"/>
      <c r="Y248" s="2"/>
      <c r="Z248" s="2"/>
    </row>
    <row r="249" spans="1:26" ht="15.75" customHeight="1">
      <c r="A249" s="53"/>
      <c r="B249" s="97" t="s">
        <v>610</v>
      </c>
      <c r="C249" s="99">
        <f>C324</f>
        <v>0.05</v>
      </c>
      <c r="D249" s="127"/>
      <c r="E249" s="54"/>
      <c r="F249" s="104">
        <v>2.9700000000000001E-2</v>
      </c>
      <c r="G249" s="105">
        <v>5.0799999999999998E-2</v>
      </c>
      <c r="H249" s="106">
        <v>6.2700000000000006E-2</v>
      </c>
      <c r="I249" s="48"/>
      <c r="J249" s="48"/>
      <c r="K249" s="48"/>
      <c r="L249" s="48"/>
      <c r="M249" s="48"/>
      <c r="N249" s="48"/>
      <c r="O249" s="48"/>
      <c r="P249" s="2"/>
      <c r="Q249" s="2"/>
      <c r="R249" s="2"/>
      <c r="S249" s="2"/>
      <c r="T249" s="2"/>
      <c r="U249" s="2"/>
      <c r="V249" s="2"/>
      <c r="W249" s="2"/>
      <c r="X249" s="2"/>
      <c r="Y249" s="2"/>
      <c r="Z249" s="2"/>
    </row>
    <row r="250" spans="1:26" ht="15.75" customHeight="1">
      <c r="A250" s="53"/>
      <c r="B250" s="96" t="s">
        <v>611</v>
      </c>
      <c r="C250" s="99">
        <f>C325</f>
        <v>1.3299999999999999E-2</v>
      </c>
      <c r="D250" s="127"/>
      <c r="E250" s="54"/>
      <c r="F250" s="107">
        <f>0.3%+0.56%</f>
        <v>8.6E-3</v>
      </c>
      <c r="G250" s="108">
        <f>0.48%+0.85%</f>
        <v>1.3299999999999999E-2</v>
      </c>
      <c r="H250" s="109">
        <f>0.82%+0.89%</f>
        <v>1.7099999999999997E-2</v>
      </c>
      <c r="I250" s="48"/>
      <c r="J250" s="48"/>
      <c r="K250" s="48"/>
      <c r="L250" s="48"/>
      <c r="M250" s="48"/>
      <c r="N250" s="48"/>
      <c r="O250" s="48"/>
      <c r="P250" s="2"/>
      <c r="Q250" s="2"/>
      <c r="R250" s="2"/>
      <c r="S250" s="2"/>
      <c r="T250" s="2"/>
      <c r="U250" s="2"/>
      <c r="V250" s="2"/>
      <c r="W250" s="2"/>
      <c r="X250" s="2"/>
      <c r="Y250" s="2"/>
      <c r="Z250" s="2"/>
    </row>
    <row r="251" spans="1:26" ht="15.75" customHeight="1">
      <c r="A251" s="53"/>
      <c r="B251" s="96" t="s">
        <v>612</v>
      </c>
      <c r="C251" s="100">
        <f>C315</f>
        <v>0</v>
      </c>
      <c r="D251" s="127"/>
      <c r="E251" s="54"/>
      <c r="F251" s="107">
        <v>7.7799999999999994E-2</v>
      </c>
      <c r="G251" s="108">
        <v>0.1085</v>
      </c>
      <c r="H251" s="109">
        <v>0.13550000000000001</v>
      </c>
      <c r="I251" s="48"/>
      <c r="J251" s="48"/>
      <c r="K251" s="48"/>
      <c r="L251" s="48"/>
      <c r="M251" s="48"/>
      <c r="N251" s="48"/>
      <c r="O251" s="48"/>
      <c r="P251" s="2"/>
      <c r="Q251" s="2"/>
      <c r="R251" s="2"/>
      <c r="S251" s="2"/>
      <c r="T251" s="2"/>
      <c r="U251" s="2"/>
      <c r="V251" s="2"/>
      <c r="W251" s="2"/>
      <c r="X251" s="2"/>
      <c r="Y251" s="2"/>
      <c r="Z251" s="2"/>
    </row>
    <row r="252" spans="1:26" ht="15.75" customHeight="1">
      <c r="A252" s="53"/>
      <c r="B252" s="96" t="s">
        <v>613</v>
      </c>
      <c r="C252" s="100">
        <f>(1+G252)^(G253/252)-1</f>
        <v>0</v>
      </c>
      <c r="D252" s="127"/>
      <c r="E252" s="54"/>
      <c r="F252" s="107" t="s">
        <v>625</v>
      </c>
      <c r="G252" s="169">
        <v>0</v>
      </c>
      <c r="H252" s="110"/>
      <c r="I252" s="48"/>
      <c r="J252" s="48"/>
      <c r="K252" s="48"/>
      <c r="L252" s="48"/>
      <c r="M252" s="48"/>
      <c r="N252" s="48"/>
      <c r="O252" s="48"/>
      <c r="P252" s="2"/>
      <c r="Q252" s="2"/>
      <c r="R252" s="2"/>
      <c r="S252" s="2"/>
      <c r="T252" s="2"/>
      <c r="U252" s="2"/>
      <c r="V252" s="2"/>
      <c r="W252" s="2"/>
      <c r="X252" s="2"/>
      <c r="Y252" s="2"/>
      <c r="Z252" s="2"/>
    </row>
    <row r="253" spans="1:26" ht="15.75" customHeight="1">
      <c r="A253" s="53"/>
      <c r="B253" s="96" t="s">
        <v>614</v>
      </c>
      <c r="C253" s="100">
        <f>C322</f>
        <v>0.03</v>
      </c>
      <c r="D253" s="127"/>
      <c r="E253" s="54"/>
      <c r="F253" s="111" t="s">
        <v>624</v>
      </c>
      <c r="G253" s="140">
        <v>10</v>
      </c>
      <c r="H253" s="112"/>
      <c r="I253" s="48"/>
      <c r="J253" s="48"/>
      <c r="K253" s="48"/>
      <c r="L253" s="48"/>
      <c r="M253" s="48"/>
      <c r="N253" s="48"/>
      <c r="O253" s="48"/>
      <c r="P253" s="2"/>
      <c r="Q253" s="2"/>
      <c r="R253" s="2"/>
      <c r="S253" s="2"/>
      <c r="T253" s="2"/>
      <c r="U253" s="2"/>
      <c r="V253" s="2"/>
      <c r="W253" s="2"/>
      <c r="X253" s="2"/>
      <c r="Y253" s="2"/>
      <c r="Z253" s="2"/>
    </row>
    <row r="254" spans="1:26" ht="15.75" customHeight="1">
      <c r="A254" s="53"/>
      <c r="B254" s="119" t="s">
        <v>615</v>
      </c>
      <c r="C254" s="120">
        <f>C317</f>
        <v>0.08</v>
      </c>
      <c r="D254" s="127"/>
      <c r="E254" s="54"/>
      <c r="F254" s="113"/>
      <c r="G254" s="114"/>
      <c r="H254" s="112"/>
      <c r="I254" s="48"/>
      <c r="J254" s="48"/>
      <c r="K254" s="48"/>
      <c r="L254" s="48"/>
      <c r="M254" s="48"/>
      <c r="N254" s="48"/>
      <c r="O254" s="48"/>
      <c r="P254" s="2"/>
      <c r="Q254" s="2"/>
      <c r="R254" s="2"/>
      <c r="S254" s="2"/>
      <c r="T254" s="2"/>
      <c r="U254" s="2"/>
      <c r="V254" s="2"/>
      <c r="W254" s="2"/>
      <c r="X254" s="2"/>
      <c r="Y254" s="2"/>
      <c r="Z254" s="2"/>
    </row>
    <row r="255" spans="1:26" ht="15.75" customHeight="1">
      <c r="A255" s="118"/>
      <c r="B255" s="122" t="s">
        <v>616</v>
      </c>
      <c r="C255" s="123"/>
      <c r="D255" s="128"/>
      <c r="E255" s="54"/>
      <c r="F255" s="113"/>
      <c r="G255" s="114"/>
      <c r="H255" s="112"/>
      <c r="I255" s="48"/>
      <c r="J255" s="48"/>
      <c r="K255" s="48"/>
      <c r="L255" s="48"/>
      <c r="M255" s="48"/>
      <c r="N255" s="48"/>
      <c r="O255" s="48"/>
      <c r="P255" s="2"/>
      <c r="Q255" s="2"/>
      <c r="R255" s="2"/>
      <c r="S255" s="2"/>
      <c r="T255" s="2"/>
      <c r="U255" s="2"/>
      <c r="V255" s="2"/>
      <c r="W255" s="2"/>
      <c r="X255" s="2"/>
      <c r="Y255" s="2"/>
      <c r="Z255" s="2"/>
    </row>
    <row r="256" spans="1:26" ht="15.75" customHeight="1">
      <c r="A256" s="118"/>
      <c r="B256" s="178" t="s">
        <v>617</v>
      </c>
      <c r="C256" s="178"/>
      <c r="D256" s="128"/>
      <c r="E256" s="54"/>
      <c r="F256" s="113"/>
      <c r="G256" s="114"/>
      <c r="H256" s="112"/>
      <c r="I256" s="48"/>
      <c r="J256" s="48"/>
      <c r="K256" s="48"/>
      <c r="L256" s="48"/>
      <c r="M256" s="48"/>
      <c r="N256" s="48"/>
      <c r="O256" s="48"/>
      <c r="P256" s="2"/>
      <c r="Q256" s="2"/>
      <c r="R256" s="2"/>
      <c r="S256" s="2"/>
      <c r="T256" s="2"/>
      <c r="U256" s="2"/>
      <c r="V256" s="2"/>
      <c r="W256" s="2"/>
      <c r="X256" s="2"/>
      <c r="Y256" s="2"/>
      <c r="Z256" s="2"/>
    </row>
    <row r="257" spans="1:26" ht="15.75" customHeight="1" thickBot="1">
      <c r="A257" s="197" t="s">
        <v>89</v>
      </c>
      <c r="B257" s="198"/>
      <c r="C257" s="121">
        <f>ROUND((((1+C249+C250)*(1+C251)*(1+C252))/(1-(C253+C254))-1),4)</f>
        <v>0.19470000000000001</v>
      </c>
      <c r="D257" s="98"/>
      <c r="E257" s="48"/>
      <c r="F257" s="115">
        <v>0.21429999999999999</v>
      </c>
      <c r="G257" s="116">
        <v>0.2717</v>
      </c>
      <c r="H257" s="117">
        <v>0.3362</v>
      </c>
      <c r="I257" s="48"/>
      <c r="J257" s="48"/>
      <c r="K257" s="48"/>
      <c r="L257" s="48"/>
      <c r="M257" s="48"/>
      <c r="N257" s="48"/>
      <c r="O257" s="48"/>
      <c r="P257" s="2"/>
      <c r="Q257" s="2"/>
      <c r="R257" s="2"/>
      <c r="S257" s="2"/>
      <c r="T257" s="2"/>
      <c r="U257" s="2"/>
      <c r="V257" s="2"/>
      <c r="W257" s="2"/>
      <c r="X257" s="2"/>
      <c r="Y257" s="2"/>
      <c r="Z257" s="2"/>
    </row>
    <row r="258" spans="1:26" ht="15.75" customHeight="1">
      <c r="A258" s="48"/>
      <c r="B258" s="48"/>
      <c r="C258" s="48"/>
      <c r="D258" s="48"/>
      <c r="E258" s="48"/>
      <c r="F258" s="48"/>
      <c r="G258" s="48"/>
      <c r="H258" s="48"/>
      <c r="I258" s="48"/>
      <c r="J258" s="48"/>
      <c r="K258" s="48"/>
      <c r="L258" s="48"/>
      <c r="M258" s="48"/>
      <c r="N258" s="48"/>
      <c r="O258" s="48"/>
      <c r="P258" s="2"/>
      <c r="Q258" s="2"/>
      <c r="R258" s="2"/>
      <c r="S258" s="2"/>
      <c r="T258" s="2"/>
      <c r="U258" s="2"/>
      <c r="V258" s="2"/>
      <c r="W258" s="2"/>
      <c r="X258" s="2"/>
      <c r="Y258" s="2"/>
      <c r="Z258" s="2"/>
    </row>
    <row r="259" spans="1:26" ht="15.75" customHeight="1">
      <c r="A259" s="48"/>
      <c r="B259" s="48"/>
      <c r="C259" s="48"/>
      <c r="D259" s="48"/>
      <c r="E259" s="48"/>
      <c r="F259" s="48"/>
      <c r="G259" s="48"/>
      <c r="H259" s="48"/>
      <c r="I259" s="48"/>
      <c r="J259" s="48"/>
      <c r="K259" s="48"/>
      <c r="L259" s="48"/>
      <c r="M259" s="48"/>
      <c r="N259" s="48"/>
      <c r="O259" s="48"/>
      <c r="P259" s="2"/>
      <c r="Q259" s="2"/>
      <c r="R259" s="2"/>
      <c r="S259" s="2"/>
      <c r="T259" s="2"/>
      <c r="U259" s="2"/>
      <c r="V259" s="2"/>
      <c r="W259" s="2"/>
      <c r="X259" s="2"/>
      <c r="Y259" s="2"/>
      <c r="Z259" s="2"/>
    </row>
    <row r="260" spans="1:26" ht="15.75" customHeight="1">
      <c r="A260" s="48"/>
      <c r="B260" s="48"/>
      <c r="C260" s="48"/>
      <c r="D260" s="48"/>
      <c r="E260" s="48"/>
      <c r="F260" s="48"/>
      <c r="G260" s="48"/>
      <c r="H260" s="48"/>
      <c r="I260" s="48"/>
      <c r="J260" s="48"/>
      <c r="K260" s="48"/>
      <c r="L260" s="48"/>
      <c r="M260" s="48"/>
      <c r="N260" s="48"/>
      <c r="O260" s="48"/>
      <c r="P260" s="2"/>
      <c r="Q260" s="2"/>
      <c r="R260" s="2"/>
      <c r="S260" s="2"/>
      <c r="T260" s="2"/>
      <c r="U260" s="2"/>
      <c r="V260" s="2"/>
      <c r="W260" s="2"/>
      <c r="X260" s="2"/>
      <c r="Y260" s="2"/>
      <c r="Z260" s="2"/>
    </row>
    <row r="261" spans="1:26" ht="15.75" customHeight="1">
      <c r="A261" s="187" t="s">
        <v>171</v>
      </c>
      <c r="B261" s="183"/>
      <c r="C261" s="183"/>
      <c r="D261" s="180"/>
      <c r="E261" s="48"/>
      <c r="F261" s="48"/>
      <c r="G261" s="48"/>
      <c r="H261" s="48"/>
      <c r="I261" s="48"/>
      <c r="J261" s="48"/>
      <c r="K261" s="48"/>
      <c r="L261" s="48"/>
      <c r="M261" s="48"/>
      <c r="N261" s="48"/>
      <c r="O261" s="48"/>
      <c r="P261" s="2"/>
      <c r="Q261" s="2"/>
      <c r="R261" s="2"/>
      <c r="S261" s="2"/>
      <c r="T261" s="2"/>
      <c r="U261" s="2"/>
      <c r="V261" s="2"/>
      <c r="W261" s="2"/>
      <c r="X261" s="2"/>
      <c r="Y261" s="2"/>
      <c r="Z261" s="2"/>
    </row>
    <row r="262" spans="1:26" ht="15.75" customHeight="1">
      <c r="A262" s="47" t="s">
        <v>8</v>
      </c>
      <c r="B262" s="43" t="s">
        <v>172</v>
      </c>
      <c r="C262" s="190">
        <f>(C212+C221)*12</f>
        <v>0</v>
      </c>
      <c r="D262" s="180"/>
      <c r="E262" s="48"/>
      <c r="F262" s="48"/>
      <c r="G262" s="48"/>
      <c r="H262" s="48"/>
      <c r="I262" s="48"/>
      <c r="J262" s="48"/>
      <c r="K262" s="48"/>
      <c r="L262" s="48"/>
      <c r="M262" s="48"/>
      <c r="N262" s="48"/>
      <c r="O262" s="48"/>
      <c r="P262" s="2"/>
      <c r="Q262" s="2"/>
      <c r="R262" s="2"/>
      <c r="S262" s="2"/>
      <c r="T262" s="2"/>
      <c r="U262" s="2"/>
      <c r="V262" s="2"/>
      <c r="W262" s="2"/>
      <c r="X262" s="2"/>
      <c r="Y262" s="2"/>
      <c r="Z262" s="2"/>
    </row>
    <row r="263" spans="1:26" ht="15.75" customHeight="1">
      <c r="A263" s="47" t="s">
        <v>11</v>
      </c>
      <c r="B263" s="43" t="s">
        <v>173</v>
      </c>
      <c r="C263" s="190">
        <f>C231</f>
        <v>0</v>
      </c>
      <c r="D263" s="180"/>
      <c r="E263" s="48"/>
      <c r="F263" s="48"/>
      <c r="G263" s="48"/>
      <c r="H263" s="48"/>
      <c r="I263" s="48"/>
      <c r="J263" s="48"/>
      <c r="K263" s="48"/>
      <c r="L263" s="48"/>
      <c r="M263" s="48"/>
      <c r="N263" s="48"/>
      <c r="O263" s="48"/>
      <c r="P263" s="2"/>
      <c r="Q263" s="2"/>
      <c r="R263" s="2"/>
      <c r="S263" s="2"/>
      <c r="T263" s="2"/>
      <c r="U263" s="2"/>
      <c r="V263" s="2"/>
      <c r="W263" s="2"/>
      <c r="X263" s="2"/>
      <c r="Y263" s="2"/>
      <c r="Z263" s="2"/>
    </row>
    <row r="264" spans="1:26" ht="15.75" customHeight="1">
      <c r="A264" s="47" t="s">
        <v>13</v>
      </c>
      <c r="B264" s="43" t="s">
        <v>174</v>
      </c>
      <c r="C264" s="190">
        <f>D241</f>
        <v>0</v>
      </c>
      <c r="D264" s="180"/>
      <c r="E264" s="48"/>
      <c r="F264" s="48"/>
      <c r="G264" s="48"/>
      <c r="H264" s="48"/>
      <c r="I264" s="48"/>
      <c r="J264" s="48"/>
      <c r="K264" s="48"/>
      <c r="L264" s="48"/>
      <c r="M264" s="48"/>
      <c r="N264" s="48"/>
      <c r="O264" s="48"/>
      <c r="P264" s="2"/>
      <c r="Q264" s="2"/>
      <c r="R264" s="2"/>
      <c r="S264" s="2"/>
      <c r="T264" s="2"/>
      <c r="U264" s="2"/>
      <c r="V264" s="2"/>
      <c r="W264" s="2"/>
      <c r="X264" s="2"/>
      <c r="Y264" s="2"/>
      <c r="Z264" s="2"/>
    </row>
    <row r="265" spans="1:26">
      <c r="A265" s="189" t="s">
        <v>175</v>
      </c>
      <c r="B265" s="180"/>
      <c r="C265" s="190">
        <f>SUM(C262:D264)</f>
        <v>0</v>
      </c>
      <c r="D265" s="180"/>
      <c r="E265" s="48"/>
      <c r="F265" s="48"/>
      <c r="G265" s="48"/>
      <c r="H265" s="48"/>
      <c r="I265" s="48"/>
      <c r="J265" s="48"/>
      <c r="K265" s="48"/>
      <c r="L265" s="48"/>
      <c r="M265" s="48"/>
      <c r="N265" s="48"/>
      <c r="O265" s="48"/>
      <c r="P265" s="2"/>
      <c r="Q265" s="2"/>
      <c r="R265" s="2"/>
      <c r="S265" s="2"/>
      <c r="T265" s="2"/>
      <c r="U265" s="2"/>
      <c r="V265" s="2"/>
      <c r="W265" s="2"/>
      <c r="X265" s="2"/>
      <c r="Y265" s="2"/>
      <c r="Z265" s="2"/>
    </row>
    <row r="266" spans="1:26">
      <c r="A266" s="179" t="s">
        <v>176</v>
      </c>
      <c r="B266" s="180"/>
      <c r="C266" s="193">
        <f>SUM(C265)</f>
        <v>0</v>
      </c>
      <c r="D266" s="180"/>
      <c r="E266" s="48"/>
      <c r="F266" s="48"/>
      <c r="G266" s="48"/>
      <c r="H266" s="48"/>
      <c r="I266" s="48"/>
      <c r="J266" s="48"/>
      <c r="K266" s="48"/>
      <c r="L266" s="48"/>
      <c r="M266" s="48"/>
      <c r="N266" s="48"/>
      <c r="O266" s="48"/>
      <c r="P266" s="2"/>
      <c r="Q266" s="2"/>
      <c r="R266" s="2"/>
      <c r="S266" s="2"/>
      <c r="T266" s="2"/>
      <c r="U266" s="2"/>
      <c r="V266" s="2"/>
      <c r="W266" s="2"/>
      <c r="X266" s="2"/>
      <c r="Y266" s="2"/>
      <c r="Z266" s="2"/>
    </row>
    <row r="267" spans="1:26" ht="15.75" customHeight="1">
      <c r="A267" s="48"/>
      <c r="B267" s="48"/>
      <c r="C267" s="48"/>
      <c r="D267" s="48"/>
      <c r="E267" s="48"/>
      <c r="F267" s="48"/>
      <c r="G267" s="48"/>
      <c r="H267" s="48"/>
      <c r="I267" s="48"/>
      <c r="J267" s="48"/>
      <c r="K267" s="48"/>
      <c r="L267" s="48"/>
      <c r="M267" s="48"/>
      <c r="N267" s="48"/>
      <c r="O267" s="48"/>
      <c r="P267" s="2"/>
      <c r="Q267" s="2"/>
      <c r="R267" s="2"/>
      <c r="S267" s="2"/>
      <c r="T267" s="2"/>
      <c r="U267" s="2"/>
      <c r="V267" s="2"/>
      <c r="W267" s="2"/>
      <c r="X267" s="2"/>
      <c r="Y267" s="2"/>
      <c r="Z267" s="2"/>
    </row>
    <row r="268" spans="1:26" ht="15.75" customHeight="1">
      <c r="A268" s="48"/>
      <c r="B268" s="48"/>
      <c r="C268" s="48"/>
      <c r="D268" s="48"/>
      <c r="E268" s="48"/>
      <c r="F268" s="48"/>
      <c r="G268" s="48"/>
      <c r="H268" s="48"/>
      <c r="I268" s="48"/>
      <c r="J268" s="48"/>
      <c r="K268" s="48"/>
      <c r="L268" s="48"/>
      <c r="M268" s="48"/>
      <c r="N268" s="48"/>
      <c r="O268" s="48"/>
      <c r="P268" s="2"/>
      <c r="Q268" s="2"/>
      <c r="R268" s="2"/>
      <c r="S268" s="2"/>
      <c r="T268" s="2"/>
      <c r="U268" s="2"/>
      <c r="V268" s="2"/>
      <c r="W268" s="2"/>
      <c r="X268" s="2"/>
      <c r="Y268" s="2"/>
      <c r="Z268" s="2"/>
    </row>
    <row r="269" spans="1:26" ht="15.75" customHeight="1">
      <c r="A269" s="48"/>
      <c r="B269" s="48"/>
      <c r="C269" s="48"/>
      <c r="D269" s="48"/>
      <c r="E269" s="48"/>
      <c r="F269" s="48"/>
      <c r="G269" s="48"/>
      <c r="H269" s="48"/>
      <c r="I269" s="48"/>
      <c r="J269" s="48"/>
      <c r="K269" s="48"/>
      <c r="L269" s="48"/>
      <c r="M269" s="48"/>
      <c r="N269" s="48"/>
      <c r="O269" s="48"/>
      <c r="P269" s="2"/>
      <c r="Q269" s="2"/>
      <c r="R269" s="2"/>
      <c r="S269" s="2"/>
      <c r="T269" s="2"/>
      <c r="U269" s="2"/>
      <c r="V269" s="2"/>
      <c r="W269" s="2"/>
      <c r="X269" s="2"/>
      <c r="Y269" s="2"/>
      <c r="Z269" s="2"/>
    </row>
    <row r="270" spans="1:26" ht="15.75" customHeight="1">
      <c r="A270" s="48"/>
      <c r="B270" s="48"/>
      <c r="C270" s="48"/>
      <c r="D270" s="48"/>
      <c r="E270" s="48"/>
      <c r="F270" s="48"/>
      <c r="G270" s="48"/>
      <c r="H270" s="48"/>
      <c r="I270" s="48"/>
      <c r="J270" s="48"/>
      <c r="K270" s="48"/>
      <c r="L270" s="48"/>
      <c r="M270" s="48"/>
      <c r="N270" s="48"/>
      <c r="O270" s="48"/>
      <c r="P270" s="2"/>
      <c r="Q270" s="2"/>
      <c r="R270" s="2"/>
      <c r="S270" s="2"/>
      <c r="T270" s="2"/>
      <c r="U270" s="2"/>
      <c r="V270" s="2"/>
      <c r="W270" s="2"/>
      <c r="X270" s="2"/>
      <c r="Y270" s="2"/>
      <c r="Z270" s="2"/>
    </row>
    <row r="271" spans="1:26" ht="15.75" customHeight="1">
      <c r="A271" s="194" t="s">
        <v>177</v>
      </c>
      <c r="B271" s="183"/>
      <c r="C271" s="183"/>
      <c r="D271" s="180"/>
      <c r="E271" s="48"/>
      <c r="F271" s="48"/>
      <c r="G271" s="48"/>
      <c r="H271" s="48"/>
      <c r="I271" s="48"/>
      <c r="J271" s="48"/>
      <c r="K271" s="48"/>
      <c r="L271" s="48"/>
      <c r="M271" s="48"/>
      <c r="N271" s="48"/>
      <c r="O271" s="48"/>
      <c r="P271" s="2"/>
      <c r="Q271" s="2"/>
      <c r="R271" s="2"/>
      <c r="S271" s="2"/>
      <c r="T271" s="2"/>
      <c r="U271" s="2"/>
      <c r="V271" s="2"/>
      <c r="W271" s="2"/>
      <c r="X271" s="2"/>
      <c r="Y271" s="2"/>
      <c r="Z271" s="2"/>
    </row>
    <row r="272" spans="1:26" ht="15.75" customHeight="1">
      <c r="A272" s="46" t="s">
        <v>178</v>
      </c>
      <c r="B272" s="64" t="s">
        <v>179</v>
      </c>
      <c r="C272" s="195" t="s">
        <v>180</v>
      </c>
      <c r="D272" s="180"/>
      <c r="E272" s="48"/>
      <c r="F272" s="48"/>
      <c r="G272" s="48"/>
      <c r="H272" s="48"/>
      <c r="I272" s="48"/>
      <c r="J272" s="48"/>
      <c r="K272" s="48"/>
      <c r="L272" s="48"/>
      <c r="M272" s="48"/>
      <c r="N272" s="48"/>
      <c r="O272" s="48"/>
      <c r="P272" s="2"/>
      <c r="Q272" s="2"/>
      <c r="R272" s="2"/>
      <c r="S272" s="2"/>
      <c r="T272" s="2"/>
      <c r="U272" s="2"/>
      <c r="V272" s="2"/>
      <c r="W272" s="2"/>
      <c r="X272" s="2"/>
      <c r="Y272" s="2"/>
      <c r="Z272" s="2"/>
    </row>
    <row r="273" spans="1:26" ht="15.75" customHeight="1">
      <c r="A273" s="47" t="s">
        <v>8</v>
      </c>
      <c r="B273" s="55" t="s">
        <v>181</v>
      </c>
      <c r="C273" s="56">
        <f>E38</f>
        <v>0</v>
      </c>
      <c r="D273" s="62" t="s">
        <v>133</v>
      </c>
      <c r="E273" s="48"/>
      <c r="F273" s="48"/>
      <c r="G273" s="48"/>
      <c r="H273" s="48"/>
      <c r="I273" s="48"/>
      <c r="J273" s="48"/>
      <c r="K273" s="48"/>
      <c r="L273" s="48"/>
      <c r="M273" s="48"/>
      <c r="N273" s="48"/>
      <c r="O273" s="48"/>
      <c r="P273" s="2"/>
      <c r="Q273" s="2"/>
      <c r="R273" s="2"/>
      <c r="S273" s="2"/>
      <c r="T273" s="2"/>
      <c r="U273" s="2"/>
      <c r="V273" s="2"/>
      <c r="W273" s="2"/>
      <c r="X273" s="2"/>
      <c r="Y273" s="2"/>
      <c r="Z273" s="2"/>
    </row>
    <row r="274" spans="1:26" ht="15.75" customHeight="1">
      <c r="A274" s="47" t="s">
        <v>11</v>
      </c>
      <c r="B274" s="57" t="s">
        <v>182</v>
      </c>
      <c r="C274" s="170">
        <v>0</v>
      </c>
      <c r="D274" s="62" t="s">
        <v>183</v>
      </c>
      <c r="E274" s="48"/>
      <c r="F274" s="48"/>
      <c r="G274" s="48"/>
      <c r="H274" s="48"/>
      <c r="I274" s="48"/>
      <c r="J274" s="48"/>
      <c r="K274" s="48"/>
      <c r="L274" s="48"/>
      <c r="M274" s="48"/>
      <c r="N274" s="48"/>
      <c r="O274" s="48"/>
      <c r="P274" s="2"/>
      <c r="Q274" s="2"/>
      <c r="R274" s="2"/>
      <c r="S274" s="2"/>
      <c r="T274" s="2"/>
      <c r="U274" s="2"/>
      <c r="V274" s="2"/>
      <c r="W274" s="2"/>
      <c r="X274" s="2"/>
      <c r="Y274" s="2"/>
      <c r="Z274" s="2"/>
    </row>
    <row r="275" spans="1:26" ht="15.75" customHeight="1">
      <c r="A275" s="47" t="s">
        <v>13</v>
      </c>
      <c r="B275" s="57" t="s">
        <v>184</v>
      </c>
      <c r="C275" s="58">
        <f>E25</f>
        <v>149.4</v>
      </c>
      <c r="D275" s="62" t="s">
        <v>185</v>
      </c>
      <c r="E275" s="48"/>
      <c r="F275" s="48"/>
      <c r="G275" s="48"/>
      <c r="H275" s="48"/>
      <c r="I275" s="48"/>
      <c r="J275" s="48"/>
      <c r="K275" s="48"/>
      <c r="L275" s="48"/>
      <c r="M275" s="48"/>
      <c r="N275" s="48"/>
      <c r="O275" s="48"/>
      <c r="P275" s="2"/>
      <c r="Q275" s="2"/>
      <c r="R275" s="2"/>
      <c r="S275" s="2"/>
      <c r="T275" s="2"/>
      <c r="U275" s="2"/>
      <c r="V275" s="2"/>
      <c r="W275" s="2"/>
      <c r="X275" s="2"/>
      <c r="Y275" s="2"/>
      <c r="Z275" s="2"/>
    </row>
    <row r="276" spans="1:26" ht="15.75" customHeight="1">
      <c r="A276" s="47" t="s">
        <v>16</v>
      </c>
      <c r="B276" s="57" t="s">
        <v>186</v>
      </c>
      <c r="C276" s="59" t="e">
        <f>(C275/C274)*C273</f>
        <v>#DIV/0!</v>
      </c>
      <c r="D276" s="30"/>
      <c r="E276" s="48"/>
      <c r="F276" s="48"/>
      <c r="G276" s="48"/>
      <c r="H276" s="48"/>
      <c r="I276" s="48"/>
      <c r="J276" s="48"/>
      <c r="K276" s="48"/>
      <c r="L276" s="48"/>
      <c r="M276" s="48"/>
      <c r="N276" s="48"/>
      <c r="O276" s="48"/>
      <c r="P276" s="2"/>
      <c r="Q276" s="2"/>
      <c r="R276" s="2"/>
      <c r="S276" s="2"/>
      <c r="T276" s="2"/>
      <c r="U276" s="2"/>
      <c r="V276" s="2"/>
      <c r="W276" s="2"/>
      <c r="X276" s="2"/>
      <c r="Y276" s="2"/>
      <c r="Z276" s="2"/>
    </row>
    <row r="277" spans="1:26" ht="15.75" customHeight="1">
      <c r="A277" s="47" t="s">
        <v>54</v>
      </c>
      <c r="B277" s="57" t="s">
        <v>187</v>
      </c>
      <c r="C277" s="60" t="e">
        <f>C276*E22</f>
        <v>#DIV/0!</v>
      </c>
      <c r="D277" s="47" t="s">
        <v>133</v>
      </c>
      <c r="E277" s="48"/>
      <c r="F277" s="48"/>
      <c r="G277" s="48"/>
      <c r="H277" s="48"/>
      <c r="I277" s="48"/>
      <c r="J277" s="48"/>
      <c r="K277" s="48"/>
      <c r="L277" s="48"/>
      <c r="M277" s="48"/>
      <c r="N277" s="48"/>
      <c r="O277" s="48"/>
      <c r="P277" s="2"/>
      <c r="Q277" s="2"/>
      <c r="R277" s="2"/>
      <c r="S277" s="2"/>
      <c r="T277" s="2"/>
      <c r="U277" s="2"/>
      <c r="V277" s="2"/>
      <c r="W277" s="2"/>
      <c r="X277" s="2"/>
      <c r="Y277" s="2"/>
      <c r="Z277" s="2"/>
    </row>
    <row r="278" spans="1:26" ht="15.75" customHeight="1">
      <c r="A278" s="46" t="s">
        <v>56</v>
      </c>
      <c r="B278" s="196" t="s">
        <v>188</v>
      </c>
      <c r="C278" s="180"/>
      <c r="D278" s="24" t="e">
        <f>C277/E26</f>
        <v>#DIV/0!</v>
      </c>
      <c r="E278" s="25"/>
      <c r="F278" s="48"/>
      <c r="G278" s="48"/>
      <c r="H278" s="48"/>
      <c r="I278" s="48"/>
      <c r="J278" s="48"/>
      <c r="K278" s="48"/>
      <c r="L278" s="48"/>
      <c r="M278" s="48"/>
      <c r="N278" s="48"/>
      <c r="O278" s="48"/>
      <c r="P278" s="2"/>
      <c r="Q278" s="2"/>
      <c r="R278" s="2"/>
      <c r="S278" s="2"/>
      <c r="T278" s="2"/>
      <c r="U278" s="2"/>
      <c r="V278" s="2"/>
      <c r="W278" s="2"/>
      <c r="X278" s="2"/>
      <c r="Y278" s="2"/>
      <c r="Z278" s="2"/>
    </row>
    <row r="279" spans="1:26" ht="15.75" customHeight="1">
      <c r="A279" s="48"/>
      <c r="B279" s="48"/>
      <c r="C279" s="48"/>
      <c r="D279" s="48"/>
      <c r="E279" s="48"/>
      <c r="F279" s="48"/>
      <c r="G279" s="48"/>
      <c r="H279" s="48"/>
      <c r="I279" s="48"/>
      <c r="J279" s="48"/>
      <c r="K279" s="48"/>
      <c r="L279" s="48"/>
      <c r="M279" s="48"/>
      <c r="N279" s="48"/>
      <c r="O279" s="48"/>
      <c r="P279" s="2"/>
      <c r="Q279" s="2"/>
      <c r="R279" s="2"/>
      <c r="S279" s="2"/>
      <c r="T279" s="2"/>
      <c r="U279" s="2"/>
      <c r="V279" s="2"/>
      <c r="W279" s="2"/>
      <c r="X279" s="2"/>
      <c r="Y279" s="2"/>
      <c r="Z279" s="2"/>
    </row>
    <row r="280" spans="1:26" ht="15.75" customHeight="1">
      <c r="A280" s="46" t="s">
        <v>189</v>
      </c>
      <c r="B280" s="64" t="s">
        <v>190</v>
      </c>
      <c r="C280" s="61"/>
      <c r="D280" s="46" t="s">
        <v>191</v>
      </c>
      <c r="E280" s="48"/>
      <c r="F280" s="48"/>
      <c r="G280" s="48"/>
      <c r="H280" s="48"/>
      <c r="I280" s="48"/>
      <c r="J280" s="48"/>
      <c r="K280" s="48"/>
      <c r="L280" s="48"/>
      <c r="M280" s="48"/>
      <c r="N280" s="48"/>
      <c r="O280" s="48"/>
      <c r="P280" s="2"/>
      <c r="Q280" s="2"/>
      <c r="R280" s="2"/>
      <c r="S280" s="2"/>
      <c r="T280" s="2"/>
      <c r="U280" s="2"/>
      <c r="V280" s="2"/>
      <c r="W280" s="2"/>
      <c r="X280" s="2"/>
      <c r="Y280" s="2"/>
      <c r="Z280" s="2"/>
    </row>
    <row r="281" spans="1:26" ht="15.75" customHeight="1">
      <c r="A281" s="47" t="s">
        <v>8</v>
      </c>
      <c r="B281" s="57" t="s">
        <v>192</v>
      </c>
      <c r="C281" s="171">
        <v>0</v>
      </c>
      <c r="D281" s="47"/>
      <c r="E281" s="48"/>
      <c r="F281" s="48"/>
      <c r="G281" s="48"/>
      <c r="H281" s="48"/>
      <c r="I281" s="48"/>
      <c r="J281" s="48"/>
      <c r="K281" s="48"/>
      <c r="L281" s="48"/>
      <c r="M281" s="48"/>
      <c r="N281" s="48"/>
      <c r="O281" s="48"/>
      <c r="P281" s="2"/>
      <c r="Q281" s="2"/>
      <c r="R281" s="2"/>
      <c r="S281" s="2"/>
      <c r="T281" s="2"/>
      <c r="U281" s="2"/>
      <c r="V281" s="2"/>
      <c r="W281" s="2"/>
      <c r="X281" s="2"/>
      <c r="Y281" s="2"/>
      <c r="Z281" s="2"/>
    </row>
    <row r="282" spans="1:26" ht="15.75" customHeight="1">
      <c r="A282" s="47" t="s">
        <v>11</v>
      </c>
      <c r="B282" s="57" t="s">
        <v>193</v>
      </c>
      <c r="C282" s="171">
        <v>0</v>
      </c>
      <c r="D282" s="47" t="s">
        <v>133</v>
      </c>
      <c r="E282" s="48"/>
      <c r="F282" s="48"/>
      <c r="G282" s="48"/>
      <c r="H282" s="48"/>
      <c r="I282" s="48"/>
      <c r="J282" s="48"/>
      <c r="K282" s="48"/>
      <c r="L282" s="48"/>
      <c r="M282" s="48"/>
      <c r="N282" s="48"/>
      <c r="O282" s="48"/>
      <c r="P282" s="2"/>
      <c r="Q282" s="2"/>
      <c r="R282" s="2"/>
      <c r="S282" s="2"/>
      <c r="T282" s="2"/>
      <c r="U282" s="2"/>
      <c r="V282" s="2"/>
      <c r="W282" s="2"/>
      <c r="X282" s="2"/>
      <c r="Y282" s="2"/>
      <c r="Z282" s="2"/>
    </row>
    <row r="283" spans="1:26" ht="15.75" customHeight="1">
      <c r="A283" s="47" t="s">
        <v>16</v>
      </c>
      <c r="B283" s="57" t="s">
        <v>194</v>
      </c>
      <c r="C283" s="62">
        <f>C281</f>
        <v>0</v>
      </c>
      <c r="D283" s="47"/>
      <c r="E283" s="48"/>
      <c r="F283" s="48"/>
      <c r="G283" s="48"/>
      <c r="H283" s="48"/>
      <c r="I283" s="48"/>
      <c r="J283" s="48"/>
      <c r="K283" s="48"/>
      <c r="L283" s="48"/>
      <c r="M283" s="48"/>
      <c r="N283" s="48"/>
      <c r="O283" s="48"/>
      <c r="P283" s="2"/>
      <c r="Q283" s="2"/>
      <c r="R283" s="2"/>
      <c r="S283" s="2"/>
      <c r="T283" s="2"/>
      <c r="U283" s="2"/>
      <c r="V283" s="2"/>
      <c r="W283" s="2"/>
      <c r="X283" s="2"/>
      <c r="Y283" s="2"/>
      <c r="Z283" s="2"/>
    </row>
    <row r="284" spans="1:26" ht="15.75" customHeight="1">
      <c r="A284" s="47" t="s">
        <v>54</v>
      </c>
      <c r="B284" s="57" t="s">
        <v>195</v>
      </c>
      <c r="C284" s="171">
        <v>0</v>
      </c>
      <c r="D284" s="47" t="s">
        <v>133</v>
      </c>
      <c r="E284" s="48"/>
      <c r="F284" s="48"/>
      <c r="G284" s="48"/>
      <c r="H284" s="48"/>
      <c r="I284" s="48"/>
      <c r="J284" s="48"/>
      <c r="K284" s="48"/>
      <c r="L284" s="48"/>
      <c r="M284" s="48"/>
      <c r="N284" s="48"/>
      <c r="O284" s="48"/>
      <c r="P284" s="2"/>
      <c r="Q284" s="2"/>
      <c r="R284" s="2"/>
      <c r="S284" s="2"/>
      <c r="T284" s="2"/>
      <c r="U284" s="2"/>
      <c r="V284" s="2"/>
      <c r="W284" s="2"/>
      <c r="X284" s="2"/>
      <c r="Y284" s="2"/>
      <c r="Z284" s="2"/>
    </row>
    <row r="285" spans="1:26" ht="15.75" customHeight="1">
      <c r="A285" s="47" t="s">
        <v>56</v>
      </c>
      <c r="B285" s="57" t="s">
        <v>196</v>
      </c>
      <c r="C285" s="86">
        <v>85000</v>
      </c>
      <c r="D285" s="47"/>
      <c r="E285" s="48"/>
      <c r="F285" s="48"/>
      <c r="G285" s="48"/>
      <c r="H285" s="48"/>
      <c r="I285" s="48"/>
      <c r="J285" s="48"/>
      <c r="K285" s="48"/>
      <c r="L285" s="48"/>
      <c r="M285" s="48"/>
      <c r="N285" s="48"/>
      <c r="O285" s="48"/>
      <c r="P285" s="2"/>
      <c r="Q285" s="2"/>
      <c r="R285" s="2"/>
      <c r="S285" s="2"/>
      <c r="T285" s="2"/>
      <c r="U285" s="2"/>
      <c r="V285" s="2"/>
      <c r="W285" s="2"/>
      <c r="X285" s="2"/>
      <c r="Y285" s="2"/>
      <c r="Z285" s="2"/>
    </row>
    <row r="286" spans="1:26" ht="15.75" customHeight="1">
      <c r="A286" s="47" t="s">
        <v>58</v>
      </c>
      <c r="B286" s="57" t="s">
        <v>197</v>
      </c>
      <c r="C286" s="63">
        <f>((E26/C285)*C281)*C282</f>
        <v>0</v>
      </c>
      <c r="D286" s="47" t="s">
        <v>133</v>
      </c>
      <c r="E286" s="48"/>
      <c r="F286" s="48"/>
      <c r="G286" s="48"/>
      <c r="H286" s="48"/>
      <c r="I286" s="48"/>
      <c r="J286" s="48"/>
      <c r="K286" s="48"/>
      <c r="L286" s="48"/>
      <c r="M286" s="48"/>
      <c r="N286" s="48"/>
      <c r="O286" s="48"/>
      <c r="P286" s="2"/>
      <c r="Q286" s="2"/>
      <c r="R286" s="2"/>
      <c r="S286" s="2"/>
      <c r="T286" s="2"/>
      <c r="U286" s="2"/>
      <c r="V286" s="2"/>
      <c r="W286" s="2"/>
      <c r="X286" s="2"/>
      <c r="Y286" s="2"/>
      <c r="Z286" s="2"/>
    </row>
    <row r="287" spans="1:26" ht="15.75" customHeight="1">
      <c r="A287" s="46" t="s">
        <v>60</v>
      </c>
      <c r="B287" s="64" t="s">
        <v>198</v>
      </c>
      <c r="C287" s="65">
        <f>(((C282*C281)+(C284*C281*C283))/C285)</f>
        <v>0</v>
      </c>
      <c r="D287" s="46" t="s">
        <v>133</v>
      </c>
      <c r="E287" s="48"/>
      <c r="F287" s="48"/>
      <c r="G287" s="48"/>
      <c r="H287" s="48"/>
      <c r="I287" s="48"/>
      <c r="J287" s="48"/>
      <c r="K287" s="48"/>
      <c r="L287" s="48"/>
      <c r="M287" s="48"/>
      <c r="N287" s="48"/>
      <c r="O287" s="48"/>
      <c r="P287" s="2"/>
      <c r="Q287" s="2"/>
      <c r="R287" s="2"/>
      <c r="S287" s="2"/>
      <c r="T287" s="2"/>
      <c r="U287" s="2"/>
      <c r="V287" s="2"/>
      <c r="W287" s="2"/>
      <c r="X287" s="2"/>
      <c r="Y287" s="2"/>
      <c r="Z287" s="2"/>
    </row>
    <row r="288" spans="1:26" ht="15.75" customHeight="1">
      <c r="A288" s="48"/>
      <c r="B288" s="48"/>
      <c r="C288" s="48"/>
      <c r="D288" s="48"/>
      <c r="E288" s="48"/>
      <c r="F288" s="48"/>
      <c r="G288" s="48"/>
      <c r="H288" s="48"/>
      <c r="I288" s="48"/>
      <c r="J288" s="48"/>
      <c r="K288" s="48"/>
      <c r="L288" s="48"/>
      <c r="M288" s="48"/>
      <c r="N288" s="48"/>
      <c r="O288" s="48"/>
      <c r="P288" s="2"/>
      <c r="Q288" s="2"/>
      <c r="R288" s="2"/>
      <c r="S288" s="2"/>
      <c r="T288" s="2"/>
      <c r="U288" s="2"/>
      <c r="V288" s="2"/>
      <c r="W288" s="2"/>
      <c r="X288" s="2"/>
      <c r="Y288" s="2"/>
      <c r="Z288" s="2"/>
    </row>
    <row r="289" spans="1:26" ht="15.75" customHeight="1">
      <c r="A289" s="48"/>
      <c r="B289" s="3"/>
      <c r="C289" s="66"/>
      <c r="D289" s="48"/>
      <c r="E289" s="48"/>
      <c r="F289" s="48"/>
      <c r="G289" s="48"/>
      <c r="H289" s="48"/>
      <c r="I289" s="48"/>
      <c r="J289" s="48"/>
      <c r="K289" s="48"/>
      <c r="L289" s="48"/>
      <c r="M289" s="48"/>
      <c r="N289" s="48"/>
      <c r="O289" s="48"/>
      <c r="P289" s="2"/>
      <c r="Q289" s="2"/>
      <c r="R289" s="2"/>
      <c r="S289" s="2"/>
      <c r="T289" s="2"/>
      <c r="U289" s="2"/>
      <c r="V289" s="2"/>
      <c r="W289" s="2"/>
      <c r="X289" s="2"/>
      <c r="Y289" s="2"/>
      <c r="Z289" s="2"/>
    </row>
    <row r="290" spans="1:26" ht="15.75" customHeight="1">
      <c r="A290" s="46" t="s">
        <v>199</v>
      </c>
      <c r="B290" s="196" t="s">
        <v>200</v>
      </c>
      <c r="C290" s="180"/>
      <c r="D290" s="16" t="s">
        <v>133</v>
      </c>
      <c r="E290" s="48"/>
      <c r="F290" s="227" t="s">
        <v>666</v>
      </c>
      <c r="G290" s="228"/>
      <c r="H290" s="229"/>
      <c r="I290" s="48"/>
      <c r="J290" s="48"/>
      <c r="K290" s="48"/>
      <c r="L290" s="48"/>
      <c r="M290" s="48"/>
      <c r="N290" s="48"/>
      <c r="O290" s="48"/>
      <c r="P290" s="2"/>
      <c r="Q290" s="2"/>
      <c r="R290" s="2"/>
      <c r="S290" s="2"/>
      <c r="T290" s="2"/>
      <c r="U290" s="2"/>
      <c r="V290" s="2"/>
      <c r="W290" s="2"/>
      <c r="X290" s="2"/>
      <c r="Y290" s="2"/>
      <c r="Z290" s="2"/>
    </row>
    <row r="291" spans="1:26" ht="15.75" customHeight="1">
      <c r="A291" s="53" t="s">
        <v>8</v>
      </c>
      <c r="B291" s="67" t="s">
        <v>201</v>
      </c>
      <c r="C291" s="172">
        <v>0</v>
      </c>
      <c r="D291" s="149">
        <f>C291/E26</f>
        <v>0</v>
      </c>
      <c r="E291" s="54"/>
      <c r="F291" s="158" t="s">
        <v>667</v>
      </c>
      <c r="G291" s="159">
        <f>((1+(G292*G294)))</f>
        <v>1.0226</v>
      </c>
      <c r="H291" s="158"/>
      <c r="I291" s="48"/>
      <c r="J291" s="48"/>
      <c r="K291" s="48"/>
      <c r="L291" s="48"/>
      <c r="M291" s="48"/>
      <c r="N291" s="48"/>
      <c r="O291" s="48"/>
      <c r="P291" s="2"/>
      <c r="Q291" s="2"/>
      <c r="R291" s="2"/>
      <c r="S291" s="2"/>
      <c r="T291" s="2"/>
      <c r="U291" s="2"/>
      <c r="V291" s="2"/>
      <c r="W291" s="2"/>
      <c r="X291" s="2"/>
      <c r="Y291" s="2"/>
      <c r="Z291" s="2"/>
    </row>
    <row r="292" spans="1:26" ht="15.75" customHeight="1">
      <c r="A292" s="53" t="s">
        <v>13</v>
      </c>
      <c r="B292" s="67" t="s">
        <v>202</v>
      </c>
      <c r="C292" s="172">
        <v>0</v>
      </c>
      <c r="D292" s="150">
        <f>C292/E26</f>
        <v>0</v>
      </c>
      <c r="E292" s="54"/>
      <c r="F292" s="158" t="s">
        <v>668</v>
      </c>
      <c r="G292" s="160">
        <f>E24</f>
        <v>22.6</v>
      </c>
      <c r="H292" s="158"/>
      <c r="I292" s="48"/>
      <c r="J292" s="48"/>
      <c r="K292" s="48"/>
      <c r="L292" s="48"/>
      <c r="M292" s="48"/>
      <c r="N292" s="48"/>
      <c r="O292" s="48"/>
      <c r="P292" s="2"/>
      <c r="Q292" s="2"/>
      <c r="R292" s="2"/>
      <c r="S292" s="2"/>
      <c r="T292" s="2"/>
      <c r="U292" s="2"/>
      <c r="V292" s="2"/>
      <c r="W292" s="2"/>
      <c r="X292" s="2"/>
      <c r="Y292" s="2"/>
      <c r="Z292" s="2"/>
    </row>
    <row r="293" spans="1:26" ht="15.75" customHeight="1">
      <c r="A293" s="53" t="s">
        <v>16</v>
      </c>
      <c r="B293" s="67" t="s">
        <v>89</v>
      </c>
      <c r="C293" s="151">
        <f>SUM(C291:C292)</f>
        <v>0</v>
      </c>
      <c r="D293" s="149">
        <f>D291+D292</f>
        <v>0</v>
      </c>
      <c r="E293" s="54"/>
      <c r="F293" s="161" t="s">
        <v>669</v>
      </c>
      <c r="G293" s="162">
        <f>E23</f>
        <v>126.8</v>
      </c>
      <c r="H293" s="158"/>
      <c r="I293" s="48"/>
      <c r="J293" s="48"/>
      <c r="K293" s="48"/>
      <c r="L293" s="48"/>
      <c r="M293" s="48"/>
      <c r="N293" s="48"/>
      <c r="O293" s="48"/>
      <c r="P293" s="2"/>
      <c r="Q293" s="2"/>
      <c r="R293" s="2"/>
      <c r="S293" s="2"/>
      <c r="T293" s="2"/>
      <c r="U293" s="2"/>
      <c r="V293" s="2"/>
      <c r="W293" s="2"/>
      <c r="X293" s="2"/>
      <c r="Y293" s="2"/>
      <c r="Z293" s="2"/>
    </row>
    <row r="294" spans="1:26" ht="15.75" customHeight="1">
      <c r="A294" s="53" t="s">
        <v>54</v>
      </c>
      <c r="B294" s="152" t="s">
        <v>664</v>
      </c>
      <c r="C294" s="153">
        <f>D294*E26</f>
        <v>0</v>
      </c>
      <c r="D294" s="154">
        <f>(D293*G291)-D293</f>
        <v>0</v>
      </c>
      <c r="E294" s="54"/>
      <c r="F294" s="158" t="s">
        <v>670</v>
      </c>
      <c r="G294" s="158">
        <v>1E-3</v>
      </c>
      <c r="H294" s="158"/>
      <c r="I294" s="48"/>
      <c r="J294" s="48"/>
      <c r="K294" s="48"/>
      <c r="L294" s="48"/>
      <c r="M294" s="48"/>
      <c r="N294" s="48"/>
      <c r="O294" s="48"/>
      <c r="P294" s="2"/>
      <c r="Q294" s="2"/>
      <c r="R294" s="2"/>
      <c r="S294" s="2"/>
      <c r="T294" s="2"/>
      <c r="U294" s="2"/>
      <c r="V294" s="2"/>
      <c r="W294" s="2"/>
      <c r="X294" s="2"/>
      <c r="Y294" s="2"/>
      <c r="Z294" s="2"/>
    </row>
    <row r="295" spans="1:26" ht="15.75" customHeight="1">
      <c r="A295" s="46"/>
      <c r="B295" s="155" t="s">
        <v>665</v>
      </c>
      <c r="C295" s="156">
        <f>C293+C294</f>
        <v>0</v>
      </c>
      <c r="D295" s="157">
        <f>C295/E26</f>
        <v>0</v>
      </c>
      <c r="E295" s="48"/>
      <c r="F295" s="48"/>
      <c r="G295" s="48"/>
      <c r="H295" s="48"/>
      <c r="I295" s="48"/>
      <c r="J295" s="48"/>
      <c r="K295" s="48"/>
      <c r="L295" s="48"/>
      <c r="M295" s="48"/>
      <c r="N295" s="48"/>
      <c r="O295" s="48"/>
      <c r="P295" s="2"/>
      <c r="Q295" s="2"/>
      <c r="R295" s="2"/>
      <c r="S295" s="2"/>
      <c r="T295" s="2"/>
      <c r="U295" s="2"/>
      <c r="V295" s="2"/>
      <c r="W295" s="2"/>
      <c r="X295" s="2"/>
      <c r="Y295" s="2"/>
      <c r="Z295" s="2"/>
    </row>
    <row r="296" spans="1:26" ht="15.75" customHeight="1">
      <c r="A296" s="6"/>
      <c r="B296" s="48"/>
      <c r="C296" s="48"/>
      <c r="D296" s="48"/>
      <c r="E296" s="48"/>
      <c r="F296" s="48"/>
      <c r="G296" s="48"/>
      <c r="H296" s="48"/>
      <c r="I296" s="48"/>
      <c r="J296" s="48"/>
      <c r="K296" s="48"/>
      <c r="L296" s="48"/>
      <c r="M296" s="48"/>
      <c r="N296" s="48"/>
      <c r="O296" s="48"/>
      <c r="P296" s="2"/>
      <c r="Q296" s="2"/>
      <c r="R296" s="2"/>
      <c r="S296" s="2"/>
      <c r="T296" s="2"/>
      <c r="U296" s="2"/>
      <c r="V296" s="2"/>
      <c r="W296" s="2"/>
      <c r="X296" s="2"/>
      <c r="Y296" s="2"/>
      <c r="Z296" s="2"/>
    </row>
    <row r="297" spans="1:26" ht="15.75" customHeight="1">
      <c r="A297" s="48"/>
      <c r="B297" s="48"/>
      <c r="C297" s="48"/>
      <c r="D297" s="48"/>
      <c r="E297" s="48"/>
      <c r="F297" s="48"/>
      <c r="G297" s="48"/>
      <c r="H297" s="48"/>
      <c r="I297" s="48"/>
      <c r="J297" s="48"/>
      <c r="K297" s="48"/>
      <c r="L297" s="48"/>
      <c r="M297" s="48"/>
      <c r="N297" s="48"/>
      <c r="O297" s="48"/>
      <c r="P297" s="2"/>
      <c r="Q297" s="2"/>
      <c r="R297" s="2"/>
      <c r="S297" s="2"/>
      <c r="T297" s="2"/>
      <c r="U297" s="2"/>
      <c r="V297" s="2"/>
      <c r="W297" s="2"/>
      <c r="X297" s="2"/>
      <c r="Y297" s="2"/>
      <c r="Z297" s="2"/>
    </row>
    <row r="298" spans="1:26" ht="15.75" customHeight="1">
      <c r="A298" s="68" t="s">
        <v>203</v>
      </c>
      <c r="B298" s="69" t="s">
        <v>204</v>
      </c>
      <c r="C298" s="68"/>
      <c r="D298" s="70" t="s">
        <v>205</v>
      </c>
      <c r="E298" s="54"/>
      <c r="F298" s="48"/>
      <c r="G298" s="48"/>
      <c r="H298" s="48"/>
      <c r="I298" s="48"/>
      <c r="J298" s="48"/>
      <c r="K298" s="48"/>
      <c r="L298" s="48"/>
      <c r="M298" s="48"/>
      <c r="N298" s="48"/>
      <c r="O298" s="48"/>
      <c r="P298" s="2"/>
      <c r="Q298" s="2"/>
      <c r="R298" s="2"/>
      <c r="S298" s="2"/>
      <c r="T298" s="2"/>
      <c r="U298" s="2"/>
      <c r="V298" s="2"/>
      <c r="W298" s="2"/>
      <c r="X298" s="2"/>
      <c r="Y298" s="2"/>
      <c r="Z298" s="2"/>
    </row>
    <row r="299" spans="1:26" ht="15.75" customHeight="1">
      <c r="A299" s="53" t="s">
        <v>8</v>
      </c>
      <c r="B299" s="67" t="s">
        <v>206</v>
      </c>
      <c r="C299" s="167">
        <v>0</v>
      </c>
      <c r="D299" s="53">
        <f>C299*2</f>
        <v>0</v>
      </c>
      <c r="E299" s="54"/>
      <c r="F299" s="48"/>
      <c r="G299" s="48"/>
      <c r="H299" s="48"/>
      <c r="I299" s="48"/>
      <c r="J299" s="48"/>
      <c r="K299" s="48"/>
      <c r="L299" s="48"/>
      <c r="M299" s="48"/>
      <c r="N299" s="48"/>
      <c r="O299" s="48"/>
      <c r="P299" s="2"/>
      <c r="Q299" s="2"/>
      <c r="R299" s="2"/>
      <c r="S299" s="2"/>
      <c r="T299" s="2"/>
      <c r="U299" s="2"/>
      <c r="V299" s="2"/>
      <c r="W299" s="2"/>
      <c r="X299" s="2"/>
      <c r="Y299" s="2"/>
      <c r="Z299" s="2"/>
    </row>
    <row r="300" spans="1:26" ht="15.75" customHeight="1">
      <c r="A300" s="53" t="s">
        <v>11</v>
      </c>
      <c r="B300" s="67" t="s">
        <v>207</v>
      </c>
      <c r="C300" s="53">
        <f>D299*200</f>
        <v>0</v>
      </c>
      <c r="D300" s="71">
        <f>C300/E26</f>
        <v>0</v>
      </c>
      <c r="E300" s="54"/>
      <c r="F300" s="48"/>
      <c r="G300" s="48"/>
      <c r="H300" s="48"/>
      <c r="I300" s="48"/>
      <c r="J300" s="48"/>
      <c r="K300" s="48"/>
      <c r="L300" s="48"/>
      <c r="M300" s="48"/>
      <c r="N300" s="48"/>
      <c r="O300" s="48"/>
      <c r="P300" s="2"/>
      <c r="Q300" s="2"/>
      <c r="R300" s="2"/>
      <c r="S300" s="2"/>
      <c r="T300" s="2"/>
      <c r="U300" s="2"/>
      <c r="V300" s="2"/>
      <c r="W300" s="2"/>
      <c r="X300" s="2"/>
      <c r="Y300" s="2"/>
      <c r="Z300" s="2"/>
    </row>
    <row r="301" spans="1:26" ht="15.75" customHeight="1">
      <c r="A301" s="53" t="s">
        <v>13</v>
      </c>
      <c r="B301" s="67" t="s">
        <v>208</v>
      </c>
      <c r="C301" s="71">
        <f>D300*E22</f>
        <v>0</v>
      </c>
      <c r="D301" s="129">
        <f>D299*E22</f>
        <v>0</v>
      </c>
      <c r="E301" s="54"/>
      <c r="F301" s="48"/>
      <c r="G301" s="48"/>
      <c r="H301" s="48"/>
      <c r="I301" s="48"/>
      <c r="J301" s="48"/>
      <c r="K301" s="48"/>
      <c r="L301" s="48"/>
      <c r="M301" s="48"/>
      <c r="N301" s="48"/>
      <c r="O301" s="48"/>
      <c r="P301" s="2"/>
      <c r="Q301" s="2"/>
      <c r="R301" s="2"/>
      <c r="S301" s="2"/>
      <c r="T301" s="2"/>
      <c r="U301" s="2"/>
      <c r="V301" s="2"/>
      <c r="W301" s="2"/>
      <c r="X301" s="2"/>
      <c r="Y301" s="2"/>
      <c r="Z301" s="2"/>
    </row>
    <row r="302" spans="1:26" ht="15.75" customHeight="1">
      <c r="A302" s="72"/>
      <c r="B302" s="48"/>
      <c r="C302" s="48"/>
      <c r="D302" s="48"/>
      <c r="E302" s="48"/>
      <c r="F302" s="48"/>
      <c r="G302" s="48"/>
      <c r="H302" s="48"/>
      <c r="I302" s="48"/>
      <c r="J302" s="48"/>
      <c r="K302" s="48"/>
      <c r="L302" s="48"/>
      <c r="M302" s="48"/>
      <c r="N302" s="48"/>
      <c r="O302" s="48"/>
      <c r="P302" s="2"/>
      <c r="Q302" s="2"/>
      <c r="R302" s="2"/>
      <c r="S302" s="2"/>
      <c r="T302" s="2"/>
      <c r="U302" s="2"/>
      <c r="V302" s="2"/>
      <c r="W302" s="2"/>
      <c r="X302" s="2"/>
      <c r="Y302" s="2"/>
      <c r="Z302" s="2"/>
    </row>
    <row r="303" spans="1:26" ht="15.75" customHeight="1">
      <c r="A303" s="48"/>
      <c r="B303" s="48"/>
      <c r="C303" s="48"/>
      <c r="D303" s="48"/>
      <c r="E303" s="48"/>
      <c r="F303" s="48"/>
      <c r="G303" s="48"/>
      <c r="H303" s="48"/>
      <c r="I303" s="48"/>
      <c r="J303" s="48"/>
      <c r="K303" s="48"/>
      <c r="L303" s="48"/>
      <c r="M303" s="48"/>
      <c r="N303" s="48"/>
      <c r="O303" s="48"/>
      <c r="P303" s="2"/>
      <c r="Q303" s="2"/>
      <c r="R303" s="2"/>
      <c r="S303" s="2"/>
      <c r="T303" s="2"/>
      <c r="U303" s="2"/>
      <c r="V303" s="2"/>
      <c r="W303" s="2"/>
      <c r="X303" s="2"/>
      <c r="Y303" s="2"/>
      <c r="Z303" s="2"/>
    </row>
    <row r="304" spans="1:26" ht="15.75" customHeight="1">
      <c r="A304" s="187" t="s">
        <v>209</v>
      </c>
      <c r="B304" s="183"/>
      <c r="C304" s="183"/>
      <c r="D304" s="180"/>
      <c r="E304" s="48"/>
      <c r="F304" s="48"/>
      <c r="G304" s="48"/>
      <c r="H304" s="48"/>
      <c r="I304" s="48"/>
      <c r="J304" s="48"/>
      <c r="K304" s="48"/>
      <c r="L304" s="48"/>
      <c r="M304" s="48"/>
      <c r="N304" s="48"/>
      <c r="O304" s="48"/>
      <c r="P304" s="2"/>
      <c r="Q304" s="2"/>
      <c r="R304" s="2"/>
      <c r="S304" s="2"/>
      <c r="T304" s="2"/>
      <c r="U304" s="2"/>
      <c r="V304" s="2"/>
      <c r="W304" s="2"/>
      <c r="X304" s="2"/>
      <c r="Y304" s="2"/>
      <c r="Z304" s="2"/>
    </row>
    <row r="305" spans="1:26" ht="15.75" customHeight="1">
      <c r="A305" s="179" t="s">
        <v>210</v>
      </c>
      <c r="B305" s="180"/>
      <c r="C305" s="179" t="s">
        <v>137</v>
      </c>
      <c r="D305" s="180"/>
      <c r="E305" s="48"/>
      <c r="F305" s="48"/>
      <c r="G305" s="48"/>
      <c r="H305" s="48"/>
      <c r="I305" s="48"/>
      <c r="J305" s="48"/>
      <c r="K305" s="48"/>
      <c r="L305" s="48"/>
      <c r="M305" s="48"/>
      <c r="N305" s="48"/>
      <c r="O305" s="48"/>
      <c r="P305" s="2"/>
      <c r="Q305" s="2"/>
      <c r="R305" s="2"/>
      <c r="S305" s="2"/>
      <c r="T305" s="2"/>
      <c r="U305" s="2"/>
      <c r="V305" s="2"/>
      <c r="W305" s="2"/>
      <c r="X305" s="2"/>
      <c r="Y305" s="2"/>
      <c r="Z305" s="2"/>
    </row>
    <row r="306" spans="1:26" ht="15.75" customHeight="1">
      <c r="A306" s="47" t="s">
        <v>8</v>
      </c>
      <c r="B306" s="43" t="s">
        <v>211</v>
      </c>
      <c r="C306" s="201" t="e">
        <f>C277</f>
        <v>#DIV/0!</v>
      </c>
      <c r="D306" s="180"/>
      <c r="E306" s="48"/>
      <c r="F306" s="48"/>
      <c r="G306" s="48"/>
      <c r="H306" s="48"/>
      <c r="I306" s="48"/>
      <c r="J306" s="48"/>
      <c r="K306" s="48"/>
      <c r="L306" s="48"/>
      <c r="M306" s="48"/>
      <c r="N306" s="48"/>
      <c r="O306" s="48"/>
      <c r="P306" s="2"/>
      <c r="Q306" s="2"/>
      <c r="R306" s="2"/>
      <c r="S306" s="2"/>
      <c r="T306" s="2"/>
      <c r="U306" s="2"/>
      <c r="V306" s="2"/>
      <c r="W306" s="2"/>
      <c r="X306" s="2"/>
      <c r="Y306" s="2"/>
      <c r="Z306" s="2"/>
    </row>
    <row r="307" spans="1:26" ht="15.75" customHeight="1">
      <c r="A307" s="47" t="s">
        <v>11</v>
      </c>
      <c r="B307" s="43" t="s">
        <v>190</v>
      </c>
      <c r="C307" s="202">
        <f>C286</f>
        <v>0</v>
      </c>
      <c r="D307" s="180"/>
      <c r="E307" s="48"/>
      <c r="F307" s="48"/>
      <c r="G307" s="48"/>
      <c r="H307" s="48"/>
      <c r="I307" s="48"/>
      <c r="J307" s="48"/>
      <c r="K307" s="48"/>
      <c r="L307" s="48"/>
      <c r="M307" s="48"/>
      <c r="N307" s="48"/>
      <c r="O307" s="48"/>
      <c r="P307" s="2"/>
      <c r="Q307" s="2"/>
      <c r="R307" s="2"/>
      <c r="S307" s="2"/>
      <c r="T307" s="2"/>
      <c r="U307" s="2"/>
      <c r="V307" s="2"/>
      <c r="W307" s="2"/>
      <c r="X307" s="2"/>
      <c r="Y307" s="2"/>
      <c r="Z307" s="2"/>
    </row>
    <row r="308" spans="1:26" ht="15.75" customHeight="1">
      <c r="A308" s="47" t="s">
        <v>13</v>
      </c>
      <c r="B308" s="43" t="s">
        <v>212</v>
      </c>
      <c r="C308" s="203">
        <f>C295</f>
        <v>0</v>
      </c>
      <c r="D308" s="180"/>
      <c r="E308" s="48"/>
      <c r="F308" s="48"/>
      <c r="G308" s="48"/>
      <c r="H308" s="48"/>
      <c r="I308" s="48"/>
      <c r="J308" s="48"/>
      <c r="K308" s="48"/>
      <c r="L308" s="48"/>
      <c r="M308" s="48"/>
      <c r="N308" s="48"/>
      <c r="O308" s="48"/>
      <c r="P308" s="2"/>
      <c r="Q308" s="2"/>
      <c r="R308" s="2"/>
      <c r="S308" s="2"/>
      <c r="T308" s="2"/>
      <c r="U308" s="2"/>
      <c r="V308" s="2"/>
      <c r="W308" s="2"/>
      <c r="X308" s="2"/>
      <c r="Y308" s="2"/>
      <c r="Z308" s="2"/>
    </row>
    <row r="309" spans="1:26" ht="15.75" customHeight="1">
      <c r="A309" s="47" t="s">
        <v>16</v>
      </c>
      <c r="B309" s="43" t="s">
        <v>213</v>
      </c>
      <c r="C309" s="204">
        <f>D301</f>
        <v>0</v>
      </c>
      <c r="D309" s="180"/>
      <c r="E309" s="48"/>
      <c r="F309" s="48"/>
      <c r="G309" s="48"/>
      <c r="H309" s="48"/>
      <c r="I309" s="48"/>
      <c r="J309" s="48"/>
      <c r="K309" s="48"/>
      <c r="L309" s="48"/>
      <c r="M309" s="48"/>
      <c r="N309" s="48"/>
      <c r="O309" s="48"/>
      <c r="P309" s="2"/>
      <c r="Q309" s="2"/>
      <c r="R309" s="2"/>
      <c r="S309" s="2"/>
      <c r="T309" s="2"/>
      <c r="U309" s="2"/>
      <c r="V309" s="2"/>
      <c r="W309" s="2"/>
      <c r="X309" s="2"/>
      <c r="Y309" s="2"/>
      <c r="Z309" s="2"/>
    </row>
    <row r="310" spans="1:26" ht="15.75" customHeight="1">
      <c r="A310" s="189" t="s">
        <v>175</v>
      </c>
      <c r="B310" s="180"/>
      <c r="C310" s="203" t="e">
        <f>SUM(C306:D308)</f>
        <v>#DIV/0!</v>
      </c>
      <c r="D310" s="180"/>
      <c r="E310" s="48"/>
      <c r="F310" s="48"/>
      <c r="G310" s="48"/>
      <c r="H310" s="48"/>
      <c r="I310" s="48"/>
      <c r="J310" s="48"/>
      <c r="K310" s="48"/>
      <c r="L310" s="48"/>
      <c r="M310" s="48"/>
      <c r="N310" s="48"/>
      <c r="O310" s="48"/>
      <c r="P310" s="2"/>
      <c r="Q310" s="2"/>
      <c r="R310" s="2"/>
      <c r="S310" s="2"/>
      <c r="T310" s="2"/>
      <c r="U310" s="2"/>
      <c r="V310" s="2"/>
      <c r="W310" s="2"/>
      <c r="X310" s="2"/>
      <c r="Y310" s="2"/>
      <c r="Z310" s="2"/>
    </row>
    <row r="311" spans="1:26" ht="15.75" customHeight="1">
      <c r="A311" s="48"/>
      <c r="B311" s="48"/>
      <c r="C311" s="48"/>
      <c r="D311" s="48"/>
      <c r="E311" s="48"/>
      <c r="F311" s="48"/>
      <c r="G311" s="48"/>
      <c r="H311" s="48"/>
      <c r="I311" s="48"/>
      <c r="J311" s="48"/>
      <c r="K311" s="48"/>
      <c r="L311" s="48"/>
      <c r="M311" s="48"/>
      <c r="N311" s="48"/>
      <c r="O311" s="48"/>
      <c r="P311" s="2"/>
      <c r="Q311" s="2"/>
      <c r="R311" s="2"/>
      <c r="S311" s="2"/>
      <c r="T311" s="2"/>
      <c r="U311" s="2"/>
      <c r="V311" s="2"/>
      <c r="W311" s="2"/>
      <c r="X311" s="2"/>
      <c r="Y311" s="2"/>
      <c r="Z311" s="2"/>
    </row>
    <row r="312" spans="1:26" ht="15.75" customHeight="1">
      <c r="A312" s="48"/>
      <c r="B312" s="48"/>
      <c r="C312" s="48"/>
      <c r="D312" s="48"/>
      <c r="E312" s="48"/>
      <c r="F312" s="48"/>
      <c r="G312" s="48"/>
      <c r="H312" s="48"/>
      <c r="I312" s="48"/>
      <c r="J312" s="48"/>
      <c r="K312" s="48"/>
      <c r="L312" s="48"/>
      <c r="M312" s="48"/>
      <c r="N312" s="48"/>
      <c r="O312" s="48"/>
      <c r="P312" s="2"/>
      <c r="Q312" s="2"/>
      <c r="R312" s="2"/>
      <c r="S312" s="2"/>
      <c r="T312" s="2"/>
      <c r="U312" s="2"/>
      <c r="V312" s="2"/>
      <c r="W312" s="2"/>
      <c r="X312" s="2"/>
      <c r="Y312" s="2"/>
      <c r="Z312" s="2"/>
    </row>
    <row r="313" spans="1:26" ht="15.75" customHeight="1">
      <c r="A313" s="188" t="s">
        <v>618</v>
      </c>
      <c r="B313" s="185"/>
      <c r="C313" s="185"/>
      <c r="D313" s="180"/>
      <c r="E313" s="48"/>
      <c r="F313" s="48"/>
      <c r="G313" s="48"/>
      <c r="H313" s="48"/>
      <c r="I313" s="48"/>
      <c r="J313" s="48"/>
      <c r="K313" s="48"/>
      <c r="L313" s="48"/>
      <c r="M313" s="48"/>
      <c r="N313" s="48"/>
      <c r="O313" s="48"/>
      <c r="P313" s="2"/>
      <c r="Q313" s="2"/>
      <c r="R313" s="2"/>
      <c r="S313" s="2"/>
      <c r="T313" s="2"/>
      <c r="U313" s="2"/>
      <c r="V313" s="2"/>
      <c r="W313" s="2"/>
      <c r="X313" s="2"/>
      <c r="Y313" s="2"/>
      <c r="Z313" s="2"/>
    </row>
    <row r="314" spans="1:26" ht="15.75" customHeight="1">
      <c r="A314" s="16" t="s">
        <v>78</v>
      </c>
      <c r="B314" s="16" t="s">
        <v>619</v>
      </c>
      <c r="C314" s="16" t="s">
        <v>170</v>
      </c>
      <c r="D314" s="16" t="s">
        <v>49</v>
      </c>
      <c r="E314" s="48"/>
      <c r="F314" s="40"/>
      <c r="G314" s="48"/>
      <c r="H314" s="48"/>
      <c r="I314" s="48"/>
      <c r="J314" s="48"/>
      <c r="K314" s="48"/>
      <c r="L314" s="48"/>
      <c r="M314" s="48"/>
      <c r="N314" s="48"/>
      <c r="O314" s="48"/>
      <c r="P314" s="2"/>
      <c r="Q314" s="2"/>
      <c r="R314" s="2"/>
      <c r="S314" s="2"/>
      <c r="T314" s="2"/>
      <c r="U314" s="2"/>
      <c r="V314" s="2"/>
      <c r="W314" s="2"/>
      <c r="X314" s="2"/>
      <c r="Y314" s="2"/>
      <c r="Z314" s="2"/>
    </row>
    <row r="315" spans="1:26" ht="15.75" customHeight="1">
      <c r="A315" s="73" t="s">
        <v>8</v>
      </c>
      <c r="B315" s="141" t="s">
        <v>214</v>
      </c>
      <c r="C315" s="173">
        <v>0</v>
      </c>
      <c r="D315" s="142" t="e">
        <f>(C332+C333)*C315</f>
        <v>#DIV/0!</v>
      </c>
      <c r="E315" s="48"/>
      <c r="F315" s="48"/>
      <c r="G315" s="48"/>
      <c r="H315" s="48"/>
      <c r="I315" s="48"/>
      <c r="J315" s="48"/>
      <c r="K315" s="48"/>
      <c r="L315" s="48"/>
      <c r="M315" s="48"/>
      <c r="N315" s="48"/>
      <c r="O315" s="48"/>
      <c r="P315" s="2"/>
      <c r="Q315" s="2"/>
      <c r="R315" s="2"/>
      <c r="S315" s="2"/>
      <c r="T315" s="2"/>
      <c r="U315" s="2"/>
      <c r="V315" s="2"/>
      <c r="W315" s="2"/>
      <c r="X315" s="2"/>
      <c r="Y315" s="2"/>
      <c r="Z315" s="2"/>
    </row>
    <row r="316" spans="1:26" ht="15.75" customHeight="1">
      <c r="A316" s="73" t="s">
        <v>11</v>
      </c>
      <c r="B316" s="143" t="s">
        <v>663</v>
      </c>
      <c r="C316" s="144"/>
      <c r="D316" s="142" t="e">
        <f>D317+D320+D321+D323</f>
        <v>#DIV/0!</v>
      </c>
      <c r="E316" s="48"/>
      <c r="F316" s="48"/>
      <c r="G316" s="48"/>
      <c r="H316" s="48"/>
      <c r="I316" s="48"/>
      <c r="J316" s="48"/>
      <c r="K316" s="48"/>
      <c r="L316" s="48"/>
      <c r="M316" s="48"/>
      <c r="N316" s="48"/>
      <c r="O316" s="48"/>
      <c r="P316" s="2"/>
      <c r="Q316" s="2"/>
      <c r="R316" s="2"/>
      <c r="S316" s="2"/>
      <c r="T316" s="2"/>
      <c r="U316" s="2"/>
      <c r="V316" s="2"/>
      <c r="W316" s="2"/>
      <c r="X316" s="2"/>
      <c r="Y316" s="2"/>
      <c r="Z316" s="2"/>
    </row>
    <row r="317" spans="1:26" ht="15.75" customHeight="1">
      <c r="A317" s="7" t="s">
        <v>215</v>
      </c>
      <c r="B317" s="74" t="s">
        <v>216</v>
      </c>
      <c r="C317" s="75">
        <f>C319+C318</f>
        <v>0.08</v>
      </c>
      <c r="D317" s="76" t="e">
        <f>D318+D319</f>
        <v>#DIV/0!</v>
      </c>
      <c r="E317" s="48"/>
      <c r="F317" s="48"/>
      <c r="G317" s="48"/>
      <c r="H317" s="48"/>
      <c r="I317" s="48"/>
      <c r="J317" s="48"/>
      <c r="K317" s="48"/>
      <c r="L317" s="48"/>
      <c r="M317" s="48"/>
      <c r="N317" s="48"/>
      <c r="O317" s="48"/>
      <c r="P317" s="2"/>
      <c r="Q317" s="2"/>
      <c r="R317" s="2"/>
      <c r="S317" s="2"/>
      <c r="T317" s="2"/>
      <c r="U317" s="2"/>
      <c r="V317" s="2"/>
      <c r="W317" s="2"/>
      <c r="X317" s="2"/>
      <c r="Y317" s="2"/>
      <c r="Z317" s="2"/>
    </row>
    <row r="318" spans="1:26" ht="15.75" customHeight="1">
      <c r="A318" s="47" t="s">
        <v>217</v>
      </c>
      <c r="B318" s="43" t="s">
        <v>218</v>
      </c>
      <c r="C318" s="174">
        <v>0.03</v>
      </c>
      <c r="D318" s="29" t="e">
        <f>(C332+C333)*C318</f>
        <v>#DIV/0!</v>
      </c>
      <c r="E318" s="48"/>
      <c r="F318" s="48"/>
      <c r="G318" s="48"/>
      <c r="H318" s="48"/>
      <c r="I318" s="48"/>
      <c r="J318" s="48"/>
      <c r="K318" s="48"/>
      <c r="L318" s="48"/>
      <c r="M318" s="48"/>
      <c r="N318" s="48"/>
      <c r="O318" s="48"/>
      <c r="P318" s="2"/>
      <c r="Q318" s="2"/>
      <c r="R318" s="2"/>
      <c r="S318" s="2"/>
      <c r="T318" s="2"/>
      <c r="U318" s="2"/>
      <c r="V318" s="2"/>
      <c r="W318" s="2"/>
      <c r="X318" s="2"/>
      <c r="Y318" s="2"/>
      <c r="Z318" s="2"/>
    </row>
    <row r="319" spans="1:26" ht="15.75" customHeight="1">
      <c r="A319" s="47" t="s">
        <v>219</v>
      </c>
      <c r="B319" s="43" t="s">
        <v>220</v>
      </c>
      <c r="C319" s="174">
        <v>0.05</v>
      </c>
      <c r="D319" s="29" t="e">
        <f>(C332+C333)*C319</f>
        <v>#DIV/0!</v>
      </c>
      <c r="E319" s="48"/>
      <c r="F319" s="48"/>
      <c r="G319" s="48"/>
      <c r="H319" s="48"/>
      <c r="I319" s="48"/>
      <c r="J319" s="48"/>
      <c r="K319" s="48"/>
      <c r="L319" s="48"/>
      <c r="M319" s="48"/>
      <c r="N319" s="48"/>
      <c r="O319" s="48"/>
      <c r="P319" s="2"/>
      <c r="Q319" s="2"/>
      <c r="R319" s="2"/>
      <c r="S319" s="2"/>
      <c r="T319" s="2"/>
      <c r="U319" s="2"/>
      <c r="V319" s="2"/>
      <c r="W319" s="2"/>
      <c r="X319" s="2"/>
      <c r="Y319" s="2"/>
      <c r="Z319" s="2"/>
    </row>
    <row r="320" spans="1:26" ht="15.75" customHeight="1">
      <c r="A320" s="7" t="s">
        <v>221</v>
      </c>
      <c r="B320" s="74" t="s">
        <v>222</v>
      </c>
      <c r="C320" s="75">
        <v>0</v>
      </c>
      <c r="D320" s="76">
        <v>0</v>
      </c>
      <c r="E320" s="48"/>
      <c r="F320" s="48"/>
      <c r="G320" s="48"/>
      <c r="H320" s="48"/>
      <c r="I320" s="48"/>
      <c r="J320" s="48"/>
      <c r="K320" s="48"/>
      <c r="L320" s="48"/>
      <c r="M320" s="48"/>
      <c r="N320" s="48"/>
      <c r="O320" s="48"/>
      <c r="P320" s="2"/>
      <c r="Q320" s="2"/>
      <c r="R320" s="2"/>
      <c r="S320" s="2"/>
      <c r="T320" s="2"/>
      <c r="U320" s="2"/>
      <c r="V320" s="2"/>
      <c r="W320" s="2"/>
      <c r="X320" s="2"/>
      <c r="Y320" s="2"/>
      <c r="Z320" s="2"/>
    </row>
    <row r="321" spans="1:26" ht="15.75" customHeight="1">
      <c r="A321" s="7" t="s">
        <v>223</v>
      </c>
      <c r="B321" s="74" t="s">
        <v>224</v>
      </c>
      <c r="C321" s="75">
        <f t="shared" ref="C321:D321" si="8">C322</f>
        <v>0.03</v>
      </c>
      <c r="D321" s="76" t="e">
        <f t="shared" si="8"/>
        <v>#DIV/0!</v>
      </c>
      <c r="E321" s="48"/>
      <c r="F321" s="48"/>
      <c r="G321" s="48"/>
      <c r="H321" s="48"/>
      <c r="I321" s="48"/>
      <c r="J321" s="48"/>
      <c r="K321" s="48"/>
      <c r="L321" s="48"/>
      <c r="M321" s="48"/>
      <c r="N321" s="48"/>
      <c r="O321" s="48"/>
      <c r="P321" s="2"/>
      <c r="Q321" s="2"/>
      <c r="R321" s="2"/>
      <c r="S321" s="2"/>
      <c r="T321" s="2"/>
      <c r="U321" s="2"/>
      <c r="V321" s="2"/>
      <c r="W321" s="2"/>
      <c r="X321" s="2"/>
      <c r="Y321" s="2"/>
      <c r="Z321" s="2"/>
    </row>
    <row r="322" spans="1:26" ht="15.75" customHeight="1">
      <c r="A322" s="47" t="s">
        <v>225</v>
      </c>
      <c r="B322" s="43" t="s">
        <v>226</v>
      </c>
      <c r="C322" s="174">
        <v>0.03</v>
      </c>
      <c r="D322" s="29" t="e">
        <f>(C333+C332)*C322</f>
        <v>#DIV/0!</v>
      </c>
      <c r="E322" s="48"/>
      <c r="F322" s="48"/>
      <c r="G322" s="48"/>
      <c r="H322" s="48"/>
      <c r="I322" s="48"/>
      <c r="J322" s="48"/>
      <c r="K322" s="48"/>
      <c r="L322" s="48"/>
      <c r="M322" s="48"/>
      <c r="N322" s="48"/>
      <c r="O322" s="48"/>
      <c r="P322" s="2"/>
      <c r="Q322" s="2"/>
      <c r="R322" s="2"/>
      <c r="S322" s="2"/>
      <c r="T322" s="2"/>
      <c r="U322" s="2"/>
      <c r="V322" s="2"/>
      <c r="W322" s="2"/>
      <c r="X322" s="2"/>
      <c r="Y322" s="2"/>
      <c r="Z322" s="2"/>
    </row>
    <row r="323" spans="1:26" ht="15.75" customHeight="1">
      <c r="A323" s="7"/>
      <c r="B323" s="130"/>
      <c r="C323" s="131"/>
      <c r="D323" s="145" t="e">
        <f>SUM(D326:D327)</f>
        <v>#DIV/0!</v>
      </c>
      <c r="E323" s="48"/>
      <c r="F323" s="48"/>
      <c r="G323" s="48"/>
      <c r="H323" s="48"/>
      <c r="I323" s="48"/>
      <c r="J323" s="48"/>
      <c r="K323" s="48"/>
      <c r="L323" s="48"/>
      <c r="M323" s="48"/>
      <c r="N323" s="48"/>
      <c r="O323" s="48"/>
      <c r="P323" s="2"/>
      <c r="Q323" s="2"/>
      <c r="R323" s="2"/>
      <c r="S323" s="2"/>
      <c r="T323" s="2"/>
      <c r="U323" s="2"/>
      <c r="V323" s="2"/>
      <c r="W323" s="2"/>
      <c r="X323" s="2"/>
      <c r="Y323" s="2"/>
      <c r="Z323" s="2"/>
    </row>
    <row r="324" spans="1:26" ht="15.75" customHeight="1">
      <c r="A324" s="146"/>
      <c r="B324" s="97" t="s">
        <v>610</v>
      </c>
      <c r="C324" s="175">
        <v>0.05</v>
      </c>
      <c r="D324" s="147" t="e">
        <f>(C332+C333)*C324</f>
        <v>#DIV/0!</v>
      </c>
      <c r="E324" s="48"/>
      <c r="F324" s="48"/>
      <c r="G324" s="48"/>
      <c r="H324" s="48"/>
      <c r="I324" s="48"/>
      <c r="J324" s="48"/>
      <c r="K324" s="48"/>
      <c r="L324" s="48"/>
      <c r="M324" s="48"/>
      <c r="N324" s="48"/>
      <c r="O324" s="48"/>
      <c r="P324" s="2"/>
      <c r="Q324" s="2"/>
      <c r="R324" s="2"/>
      <c r="S324" s="2"/>
      <c r="T324" s="2"/>
      <c r="U324" s="2"/>
      <c r="V324" s="2"/>
      <c r="W324" s="2"/>
      <c r="X324" s="2"/>
      <c r="Y324" s="2"/>
      <c r="Z324" s="2"/>
    </row>
    <row r="325" spans="1:26" ht="15.75" customHeight="1">
      <c r="A325" s="146"/>
      <c r="B325" s="96" t="s">
        <v>611</v>
      </c>
      <c r="C325" s="175">
        <v>1.3299999999999999E-2</v>
      </c>
      <c r="D325" s="147" t="e">
        <f>(C332+C333)*C325</f>
        <v>#DIV/0!</v>
      </c>
      <c r="E325" s="48"/>
      <c r="F325" s="48"/>
      <c r="G325" s="48"/>
      <c r="H325" s="48"/>
      <c r="I325" s="48"/>
      <c r="J325" s="48"/>
      <c r="K325" s="48"/>
      <c r="L325" s="48"/>
      <c r="M325" s="48"/>
      <c r="N325" s="48"/>
      <c r="O325" s="48"/>
      <c r="P325" s="2"/>
      <c r="Q325" s="2"/>
      <c r="R325" s="2"/>
      <c r="S325" s="2"/>
      <c r="T325" s="2"/>
      <c r="U325" s="2"/>
      <c r="V325" s="2"/>
      <c r="W325" s="2"/>
      <c r="X325" s="2"/>
      <c r="Y325" s="2"/>
      <c r="Z325" s="2"/>
    </row>
    <row r="326" spans="1:26" ht="15.75" customHeight="1">
      <c r="A326" s="205" t="s">
        <v>620</v>
      </c>
      <c r="B326" s="132" t="s">
        <v>621</v>
      </c>
      <c r="C326" s="133" t="s">
        <v>622</v>
      </c>
      <c r="D326" s="148" t="s">
        <v>623</v>
      </c>
      <c r="E326" s="48"/>
      <c r="F326" s="48"/>
      <c r="G326" s="48"/>
      <c r="H326" s="48"/>
      <c r="I326" s="48"/>
      <c r="J326" s="48"/>
      <c r="K326" s="48"/>
      <c r="L326" s="48"/>
      <c r="M326" s="48"/>
      <c r="N326" s="48"/>
      <c r="O326" s="48"/>
      <c r="P326" s="2"/>
      <c r="Q326" s="2"/>
      <c r="R326" s="2"/>
      <c r="S326" s="2"/>
      <c r="T326" s="2"/>
      <c r="U326" s="2"/>
      <c r="V326" s="2"/>
      <c r="W326" s="2"/>
      <c r="X326" s="2"/>
      <c r="Y326" s="2"/>
      <c r="Z326" s="2"/>
    </row>
    <row r="327" spans="1:26" ht="15.75" customHeight="1">
      <c r="A327" s="206"/>
      <c r="B327" s="134" t="e">
        <f>C332+C333</f>
        <v>#DIV/0!</v>
      </c>
      <c r="C327" s="176">
        <f>C257</f>
        <v>0.19470000000000001</v>
      </c>
      <c r="D327" s="127" t="e">
        <f>B327*C327/1</f>
        <v>#DIV/0!</v>
      </c>
      <c r="E327" s="48"/>
      <c r="F327" s="48"/>
      <c r="G327" s="48"/>
      <c r="H327" s="48"/>
      <c r="I327" s="48"/>
      <c r="J327" s="48"/>
      <c r="K327" s="48"/>
      <c r="L327" s="48"/>
      <c r="M327" s="48"/>
      <c r="N327" s="48"/>
      <c r="O327" s="48"/>
      <c r="P327" s="2"/>
      <c r="Q327" s="2"/>
      <c r="R327" s="2"/>
      <c r="S327" s="2"/>
      <c r="T327" s="2"/>
      <c r="U327" s="2"/>
      <c r="V327" s="2"/>
      <c r="W327" s="2"/>
      <c r="X327" s="2"/>
      <c r="Y327" s="2"/>
      <c r="Z327" s="2"/>
    </row>
    <row r="328" spans="1:26" ht="18" customHeight="1">
      <c r="A328" s="179" t="s">
        <v>89</v>
      </c>
      <c r="B328" s="183"/>
      <c r="C328" s="180"/>
      <c r="D328" s="24" t="e">
        <f>D327</f>
        <v>#DIV/0!</v>
      </c>
      <c r="E328" s="48"/>
      <c r="F328" s="48"/>
      <c r="G328" s="48"/>
      <c r="H328" s="48"/>
      <c r="I328" s="48"/>
      <c r="J328" s="48"/>
      <c r="K328" s="48"/>
      <c r="L328" s="48"/>
      <c r="M328" s="48"/>
      <c r="N328" s="48"/>
      <c r="O328" s="48"/>
      <c r="P328" s="2"/>
      <c r="Q328" s="2"/>
      <c r="R328" s="2"/>
      <c r="S328" s="2"/>
      <c r="T328" s="2"/>
      <c r="U328" s="2"/>
      <c r="V328" s="2"/>
      <c r="W328" s="2"/>
      <c r="X328" s="2"/>
      <c r="Y328" s="2"/>
      <c r="Z328" s="2"/>
    </row>
    <row r="329" spans="1:26" ht="15.75" customHeight="1">
      <c r="A329" s="48"/>
      <c r="B329" s="48"/>
      <c r="C329" s="48"/>
      <c r="D329" s="48"/>
      <c r="E329" s="48"/>
      <c r="F329" s="48"/>
      <c r="G329" s="48"/>
      <c r="H329" s="48"/>
      <c r="I329" s="48"/>
      <c r="J329" s="48"/>
      <c r="K329" s="48"/>
      <c r="L329" s="48"/>
      <c r="M329" s="48"/>
      <c r="N329" s="48"/>
      <c r="O329" s="48"/>
      <c r="P329" s="2"/>
      <c r="Q329" s="2"/>
      <c r="R329" s="2"/>
      <c r="S329" s="2"/>
      <c r="T329" s="2"/>
      <c r="U329" s="2"/>
      <c r="V329" s="2"/>
      <c r="W329" s="2"/>
      <c r="X329" s="2"/>
      <c r="Y329" s="2"/>
      <c r="Z329" s="2"/>
    </row>
    <row r="330" spans="1:26" ht="15.75" customHeight="1">
      <c r="A330" s="48"/>
      <c r="B330" s="48"/>
      <c r="C330" s="48"/>
      <c r="D330" s="48"/>
      <c r="E330" s="48"/>
      <c r="F330" s="48"/>
      <c r="G330" s="48"/>
      <c r="H330" s="48"/>
      <c r="I330" s="48"/>
      <c r="J330" s="48"/>
      <c r="K330" s="48"/>
      <c r="L330" s="48"/>
      <c r="M330" s="48"/>
      <c r="N330" s="48"/>
      <c r="O330" s="48"/>
      <c r="P330" s="2"/>
      <c r="Q330" s="2"/>
      <c r="R330" s="2"/>
      <c r="S330" s="2"/>
      <c r="T330" s="2"/>
      <c r="U330" s="2"/>
      <c r="V330" s="2"/>
      <c r="W330" s="2"/>
      <c r="X330" s="2"/>
      <c r="Y330" s="2"/>
      <c r="Z330" s="2"/>
    </row>
    <row r="331" spans="1:26" ht="15.75" customHeight="1">
      <c r="A331" s="194" t="s">
        <v>227</v>
      </c>
      <c r="B331" s="183"/>
      <c r="C331" s="180"/>
      <c r="D331" s="48"/>
      <c r="E331" s="48"/>
      <c r="F331" s="48"/>
      <c r="G331" s="48"/>
      <c r="H331" s="48"/>
      <c r="I331" s="48"/>
      <c r="J331" s="48"/>
      <c r="K331" s="48"/>
      <c r="L331" s="48"/>
      <c r="M331" s="48"/>
      <c r="N331" s="48"/>
      <c r="O331" s="48"/>
      <c r="P331" s="2"/>
      <c r="Q331" s="2"/>
      <c r="R331" s="2"/>
      <c r="S331" s="2"/>
      <c r="T331" s="2"/>
      <c r="U331" s="2"/>
      <c r="V331" s="2"/>
      <c r="W331" s="2"/>
      <c r="X331" s="2"/>
      <c r="Y331" s="2"/>
      <c r="Z331" s="2"/>
    </row>
    <row r="332" spans="1:26" ht="15.75" customHeight="1">
      <c r="A332" s="77" t="s">
        <v>8</v>
      </c>
      <c r="B332" s="78" t="s">
        <v>228</v>
      </c>
      <c r="C332" s="79">
        <f>C266</f>
        <v>0</v>
      </c>
      <c r="D332" s="48"/>
      <c r="E332" s="48"/>
      <c r="F332" s="48"/>
      <c r="G332" s="48"/>
      <c r="H332" s="48"/>
      <c r="I332" s="48"/>
      <c r="J332" s="48"/>
      <c r="K332" s="48"/>
      <c r="L332" s="48"/>
      <c r="M332" s="48"/>
      <c r="N332" s="48"/>
      <c r="O332" s="48"/>
      <c r="P332" s="2"/>
      <c r="Q332" s="2"/>
      <c r="R332" s="2"/>
      <c r="S332" s="2"/>
      <c r="T332" s="2"/>
      <c r="U332" s="2"/>
      <c r="V332" s="2"/>
      <c r="W332" s="2"/>
      <c r="X332" s="2"/>
      <c r="Y332" s="2"/>
      <c r="Z332" s="2"/>
    </row>
    <row r="333" spans="1:26" ht="15.75" customHeight="1">
      <c r="A333" s="77" t="s">
        <v>11</v>
      </c>
      <c r="B333" s="78" t="s">
        <v>229</v>
      </c>
      <c r="C333" s="79" t="e">
        <f>C310</f>
        <v>#DIV/0!</v>
      </c>
      <c r="D333" s="48"/>
      <c r="E333" s="48"/>
      <c r="F333" s="48"/>
      <c r="G333" s="48"/>
      <c r="H333" s="48"/>
      <c r="I333" s="48"/>
      <c r="J333" s="48"/>
      <c r="K333" s="48"/>
      <c r="L333" s="48"/>
      <c r="M333" s="48"/>
      <c r="N333" s="48"/>
      <c r="O333" s="48"/>
      <c r="P333" s="2"/>
      <c r="Q333" s="2"/>
      <c r="R333" s="2"/>
      <c r="S333" s="2"/>
      <c r="T333" s="2"/>
      <c r="U333" s="2"/>
      <c r="V333" s="2"/>
      <c r="W333" s="2"/>
      <c r="X333" s="2"/>
      <c r="Y333" s="2"/>
      <c r="Z333" s="2"/>
    </row>
    <row r="334" spans="1:26" ht="15.75" customHeight="1">
      <c r="A334" s="77" t="s">
        <v>13</v>
      </c>
      <c r="B334" s="78" t="s">
        <v>230</v>
      </c>
      <c r="C334" s="79" t="e">
        <f>D328</f>
        <v>#DIV/0!</v>
      </c>
      <c r="D334" s="48"/>
      <c r="E334" s="48"/>
      <c r="F334" s="48"/>
      <c r="G334" s="48"/>
      <c r="H334" s="48"/>
      <c r="I334" s="48"/>
      <c r="J334" s="48"/>
      <c r="K334" s="48"/>
      <c r="L334" s="48"/>
      <c r="M334" s="48"/>
      <c r="N334" s="48"/>
      <c r="O334" s="48"/>
      <c r="P334" s="2"/>
      <c r="Q334" s="2"/>
      <c r="R334" s="2"/>
      <c r="S334" s="2"/>
      <c r="T334" s="2"/>
      <c r="U334" s="2"/>
      <c r="V334" s="2"/>
      <c r="W334" s="2"/>
      <c r="X334" s="2"/>
      <c r="Y334" s="2"/>
      <c r="Z334" s="2"/>
    </row>
    <row r="335" spans="1:26" ht="15.75" customHeight="1">
      <c r="A335" s="77" t="s">
        <v>16</v>
      </c>
      <c r="B335" s="78" t="s">
        <v>231</v>
      </c>
      <c r="C335" s="79" t="e">
        <f>C332+C333+C334</f>
        <v>#DIV/0!</v>
      </c>
      <c r="D335" s="48"/>
      <c r="E335" s="48"/>
      <c r="F335" s="48"/>
      <c r="G335" s="48"/>
      <c r="H335" s="48"/>
      <c r="I335" s="48"/>
      <c r="J335" s="48"/>
      <c r="K335" s="48"/>
      <c r="L335" s="48"/>
      <c r="M335" s="48"/>
      <c r="N335" s="48"/>
      <c r="O335" s="48"/>
      <c r="P335" s="2"/>
      <c r="Q335" s="2"/>
      <c r="R335" s="2"/>
      <c r="S335" s="2"/>
      <c r="T335" s="2"/>
      <c r="U335" s="2"/>
      <c r="V335" s="2"/>
      <c r="W335" s="2"/>
      <c r="X335" s="2"/>
      <c r="Y335" s="2"/>
      <c r="Z335" s="2"/>
    </row>
    <row r="336" spans="1:26" ht="15.75" customHeight="1">
      <c r="A336" s="77" t="s">
        <v>54</v>
      </c>
      <c r="B336" s="78" t="s">
        <v>232</v>
      </c>
      <c r="C336" s="80">
        <f>E26</f>
        <v>29880</v>
      </c>
      <c r="D336" s="48"/>
      <c r="E336" s="48"/>
      <c r="F336" s="48"/>
      <c r="G336" s="48"/>
      <c r="H336" s="48"/>
      <c r="I336" s="48"/>
      <c r="J336" s="48"/>
      <c r="K336" s="48"/>
      <c r="L336" s="48"/>
      <c r="M336" s="48"/>
      <c r="N336" s="48"/>
      <c r="O336" s="48"/>
      <c r="P336" s="2"/>
      <c r="Q336" s="2"/>
      <c r="R336" s="2"/>
      <c r="S336" s="2"/>
      <c r="T336" s="2"/>
      <c r="U336" s="2"/>
      <c r="V336" s="2"/>
      <c r="W336" s="2"/>
      <c r="X336" s="2"/>
      <c r="Y336" s="2"/>
      <c r="Z336" s="2"/>
    </row>
    <row r="337" spans="1:26" ht="15.75" customHeight="1">
      <c r="A337" s="77" t="s">
        <v>56</v>
      </c>
      <c r="B337" s="78" t="s">
        <v>233</v>
      </c>
      <c r="C337" s="81" t="e">
        <f>C335/C336</f>
        <v>#DIV/0!</v>
      </c>
      <c r="D337" s="48"/>
      <c r="E337" s="48"/>
      <c r="F337" s="48"/>
      <c r="G337" s="48"/>
      <c r="H337" s="48"/>
      <c r="I337" s="48"/>
      <c r="J337" s="48"/>
      <c r="K337" s="48"/>
      <c r="L337" s="48"/>
      <c r="M337" s="48"/>
      <c r="N337" s="48"/>
      <c r="O337" s="48"/>
      <c r="P337" s="2"/>
      <c r="Q337" s="2"/>
      <c r="R337" s="2"/>
      <c r="S337" s="2"/>
      <c r="T337" s="2"/>
      <c r="U337" s="2"/>
      <c r="V337" s="2"/>
      <c r="W337" s="2"/>
      <c r="X337" s="2"/>
      <c r="Y337" s="2"/>
      <c r="Z337" s="2"/>
    </row>
    <row r="338" spans="1:26" ht="15.75" customHeight="1">
      <c r="A338" s="48"/>
      <c r="B338" s="48"/>
      <c r="C338" s="48"/>
      <c r="D338" s="48"/>
      <c r="E338" s="48"/>
      <c r="F338" s="48"/>
      <c r="G338" s="48"/>
      <c r="H338" s="48"/>
      <c r="I338" s="48"/>
      <c r="J338" s="48"/>
      <c r="K338" s="48"/>
      <c r="L338" s="48"/>
      <c r="M338" s="48"/>
      <c r="N338" s="48"/>
      <c r="O338" s="48"/>
      <c r="P338" s="2"/>
      <c r="Q338" s="2"/>
      <c r="R338" s="2"/>
      <c r="S338" s="2"/>
      <c r="T338" s="2"/>
      <c r="U338" s="2"/>
      <c r="V338" s="2"/>
      <c r="W338" s="2"/>
      <c r="X338" s="2"/>
      <c r="Y338" s="2"/>
      <c r="Z338" s="2"/>
    </row>
    <row r="339" spans="1:26" ht="15.75" customHeight="1">
      <c r="A339" s="82" t="s">
        <v>234</v>
      </c>
      <c r="B339" s="83"/>
      <c r="C339" s="72"/>
      <c r="D339" s="72"/>
      <c r="E339" s="72"/>
      <c r="F339" s="72"/>
      <c r="G339" s="72"/>
      <c r="H339" s="72"/>
      <c r="I339" s="72"/>
      <c r="J339" s="48"/>
      <c r="K339" s="48"/>
      <c r="L339" s="48"/>
      <c r="M339" s="48"/>
      <c r="N339" s="48"/>
      <c r="O339" s="48"/>
      <c r="P339" s="2"/>
      <c r="Q339" s="2"/>
      <c r="R339" s="2"/>
      <c r="S339" s="2"/>
      <c r="T339" s="2"/>
      <c r="U339" s="2"/>
      <c r="V339" s="2"/>
      <c r="W339" s="2"/>
      <c r="X339" s="2"/>
      <c r="Y339" s="2"/>
      <c r="Z339" s="2"/>
    </row>
    <row r="340" spans="1:26" ht="15.75" customHeight="1">
      <c r="A340" s="84"/>
      <c r="B340" s="84"/>
      <c r="C340" s="72"/>
      <c r="D340" s="72"/>
      <c r="E340" s="48"/>
      <c r="F340" s="48"/>
      <c r="G340" s="48"/>
      <c r="H340" s="48"/>
      <c r="I340" s="48"/>
      <c r="J340" s="48"/>
      <c r="K340" s="48"/>
      <c r="L340" s="48"/>
      <c r="M340" s="48"/>
      <c r="N340" s="48"/>
      <c r="O340" s="48"/>
      <c r="P340" s="2"/>
      <c r="Q340" s="2"/>
      <c r="R340" s="2"/>
      <c r="S340" s="2"/>
      <c r="T340" s="2"/>
      <c r="U340" s="2"/>
      <c r="V340" s="2"/>
      <c r="W340" s="2"/>
      <c r="X340" s="2"/>
      <c r="Y340" s="2"/>
      <c r="Z340" s="2"/>
    </row>
    <row r="341" spans="1:26" ht="15.75" customHeight="1">
      <c r="A341" s="72"/>
      <c r="B341" s="72"/>
      <c r="C341" s="72"/>
      <c r="D341" s="72"/>
      <c r="E341" s="72"/>
      <c r="F341" s="48"/>
      <c r="G341" s="48"/>
      <c r="H341" s="48"/>
      <c r="I341" s="48"/>
      <c r="J341" s="48"/>
      <c r="K341" s="48"/>
      <c r="L341" s="48"/>
      <c r="M341" s="48"/>
      <c r="N341" s="48"/>
      <c r="O341" s="48"/>
      <c r="P341" s="2"/>
      <c r="Q341" s="2"/>
      <c r="R341" s="2"/>
      <c r="S341" s="2"/>
      <c r="T341" s="2"/>
      <c r="U341" s="2"/>
      <c r="V341" s="2"/>
      <c r="W341" s="2"/>
      <c r="X341" s="2"/>
      <c r="Y341" s="2"/>
      <c r="Z341" s="2"/>
    </row>
    <row r="342" spans="1:26" ht="15.75" customHeight="1">
      <c r="A342" s="199" t="s">
        <v>235</v>
      </c>
      <c r="B342" s="200"/>
      <c r="C342" s="72"/>
      <c r="D342" s="72"/>
      <c r="E342" s="72"/>
      <c r="F342" s="48"/>
      <c r="G342" s="48"/>
      <c r="H342" s="48"/>
      <c r="I342" s="48"/>
      <c r="J342" s="48"/>
      <c r="K342" s="48"/>
      <c r="L342" s="48"/>
      <c r="M342" s="48"/>
      <c r="N342" s="48"/>
      <c r="O342" s="48"/>
      <c r="P342" s="2"/>
      <c r="Q342" s="2"/>
      <c r="R342" s="2"/>
      <c r="S342" s="2"/>
      <c r="T342" s="2"/>
      <c r="U342" s="2"/>
      <c r="V342" s="2"/>
      <c r="W342" s="2"/>
      <c r="X342" s="2"/>
      <c r="Y342" s="2"/>
      <c r="Z342" s="2"/>
    </row>
    <row r="343" spans="1:26" ht="15.75" customHeight="1">
      <c r="A343" s="48"/>
      <c r="B343" s="48"/>
      <c r="C343" s="48"/>
      <c r="D343" s="48"/>
      <c r="E343" s="48"/>
      <c r="F343" s="48"/>
      <c r="G343" s="48"/>
      <c r="H343" s="48"/>
      <c r="I343" s="48"/>
      <c r="J343" s="48"/>
      <c r="K343" s="48"/>
      <c r="L343" s="48"/>
      <c r="M343" s="48"/>
      <c r="N343" s="48"/>
      <c r="O343" s="48"/>
      <c r="P343" s="2"/>
      <c r="Q343" s="2"/>
      <c r="R343" s="2"/>
      <c r="S343" s="2"/>
      <c r="T343" s="2"/>
      <c r="U343" s="2"/>
      <c r="V343" s="2"/>
      <c r="W343" s="2"/>
      <c r="X343" s="2"/>
      <c r="Y343" s="2"/>
      <c r="Z343" s="2"/>
    </row>
    <row r="344" spans="1:26" ht="15.75" customHeight="1">
      <c r="A344" s="199" t="s">
        <v>235</v>
      </c>
      <c r="B344" s="200"/>
      <c r="C344" s="72"/>
      <c r="D344" s="72"/>
      <c r="E344" s="72"/>
      <c r="F344" s="48"/>
      <c r="G344" s="48"/>
      <c r="H344" s="48"/>
      <c r="I344" s="48"/>
      <c r="J344" s="48"/>
      <c r="K344" s="48"/>
      <c r="L344" s="48"/>
      <c r="M344" s="48"/>
      <c r="N344" s="48"/>
      <c r="O344" s="48"/>
      <c r="P344" s="2"/>
      <c r="Q344" s="2"/>
      <c r="R344" s="2"/>
      <c r="S344" s="2"/>
      <c r="T344" s="2"/>
      <c r="U344" s="2"/>
      <c r="V344" s="2"/>
      <c r="W344" s="2"/>
      <c r="X344" s="2"/>
      <c r="Y344" s="2"/>
      <c r="Z344" s="2"/>
    </row>
    <row r="345" spans="1:26" ht="15.75" customHeight="1">
      <c r="A345" s="48"/>
      <c r="B345" s="48"/>
      <c r="C345" s="48"/>
      <c r="D345" s="48"/>
      <c r="E345" s="48"/>
      <c r="F345" s="48"/>
      <c r="G345" s="48"/>
      <c r="H345" s="48"/>
      <c r="I345" s="48"/>
      <c r="J345" s="48"/>
      <c r="K345" s="48"/>
      <c r="L345" s="48"/>
      <c r="M345" s="48"/>
      <c r="N345" s="48"/>
      <c r="O345" s="48"/>
      <c r="P345" s="2"/>
      <c r="Q345" s="2"/>
      <c r="R345" s="2"/>
      <c r="S345" s="2"/>
      <c r="T345" s="2"/>
      <c r="U345" s="2"/>
      <c r="V345" s="2"/>
      <c r="W345" s="2"/>
      <c r="X345" s="2"/>
      <c r="Y345" s="2"/>
      <c r="Z345" s="2"/>
    </row>
    <row r="346" spans="1:26" ht="15.75" customHeight="1">
      <c r="A346" s="48"/>
      <c r="B346" s="48"/>
      <c r="C346" s="48"/>
      <c r="D346" s="48"/>
      <c r="E346" s="48"/>
      <c r="F346" s="48"/>
      <c r="G346" s="48"/>
      <c r="H346" s="48"/>
      <c r="I346" s="48"/>
      <c r="J346" s="48"/>
      <c r="K346" s="48"/>
      <c r="L346" s="48"/>
      <c r="M346" s="48"/>
      <c r="N346" s="48"/>
      <c r="O346" s="48"/>
      <c r="P346" s="2"/>
      <c r="Q346" s="2"/>
      <c r="R346" s="2"/>
      <c r="S346" s="2"/>
      <c r="T346" s="2"/>
      <c r="U346" s="2"/>
      <c r="V346" s="2"/>
      <c r="W346" s="2"/>
      <c r="X346" s="2"/>
      <c r="Y346" s="2"/>
      <c r="Z346" s="2"/>
    </row>
    <row r="347" spans="1:26" ht="15.75" customHeight="1">
      <c r="A347" s="48"/>
      <c r="B347" s="48"/>
      <c r="C347" s="48"/>
      <c r="D347" s="48"/>
      <c r="E347" s="48"/>
      <c r="F347" s="48"/>
      <c r="G347" s="48"/>
      <c r="H347" s="48"/>
      <c r="I347" s="48"/>
      <c r="J347" s="48"/>
      <c r="K347" s="48"/>
      <c r="L347" s="48"/>
      <c r="M347" s="48"/>
      <c r="N347" s="48"/>
      <c r="O347" s="48"/>
      <c r="P347" s="2"/>
      <c r="Q347" s="2"/>
      <c r="R347" s="2"/>
      <c r="S347" s="2"/>
      <c r="T347" s="2"/>
      <c r="U347" s="2"/>
      <c r="V347" s="2"/>
      <c r="W347" s="2"/>
      <c r="X347" s="2"/>
      <c r="Y347" s="2"/>
      <c r="Z347" s="2"/>
    </row>
    <row r="348" spans="1:26" ht="15.75" customHeight="1">
      <c r="A348" s="48"/>
      <c r="B348" s="48"/>
      <c r="C348" s="48"/>
      <c r="D348" s="48"/>
      <c r="E348" s="48"/>
      <c r="F348" s="48"/>
      <c r="G348" s="48"/>
      <c r="H348" s="48"/>
      <c r="I348" s="48"/>
      <c r="J348" s="48"/>
      <c r="K348" s="48"/>
      <c r="L348" s="48"/>
      <c r="M348" s="48"/>
      <c r="N348" s="48"/>
      <c r="O348" s="48"/>
      <c r="P348" s="2"/>
      <c r="Q348" s="2"/>
      <c r="R348" s="2"/>
      <c r="S348" s="2"/>
      <c r="T348" s="2"/>
      <c r="U348" s="2"/>
      <c r="V348" s="2"/>
      <c r="W348" s="2"/>
      <c r="X348" s="2"/>
      <c r="Y348" s="2"/>
      <c r="Z348" s="2"/>
    </row>
    <row r="349" spans="1:26" ht="15.75" customHeight="1">
      <c r="A349" s="48"/>
      <c r="B349" s="48"/>
      <c r="C349" s="48"/>
      <c r="D349" s="48"/>
      <c r="E349" s="48"/>
      <c r="F349" s="48"/>
      <c r="G349" s="48"/>
      <c r="H349" s="48"/>
      <c r="I349" s="48"/>
      <c r="J349" s="48"/>
      <c r="K349" s="48"/>
      <c r="L349" s="48"/>
      <c r="M349" s="48"/>
      <c r="N349" s="48"/>
      <c r="O349" s="48"/>
      <c r="P349" s="2"/>
      <c r="Q349" s="2"/>
      <c r="R349" s="2"/>
      <c r="S349" s="2"/>
      <c r="T349" s="2"/>
      <c r="U349" s="2"/>
      <c r="V349" s="2"/>
      <c r="W349" s="2"/>
      <c r="X349" s="2"/>
      <c r="Y349" s="2"/>
      <c r="Z349" s="2"/>
    </row>
    <row r="350" spans="1:26" ht="15.75" customHeight="1">
      <c r="A350" s="48"/>
      <c r="B350" s="48"/>
      <c r="C350" s="48"/>
      <c r="D350" s="48"/>
      <c r="E350" s="48"/>
      <c r="F350" s="48"/>
      <c r="G350" s="48"/>
      <c r="H350" s="48"/>
      <c r="I350" s="48"/>
      <c r="J350" s="48"/>
      <c r="K350" s="48"/>
      <c r="L350" s="48"/>
      <c r="M350" s="48"/>
      <c r="N350" s="48"/>
      <c r="O350" s="48"/>
      <c r="P350" s="2"/>
      <c r="Q350" s="2"/>
      <c r="R350" s="2"/>
      <c r="S350" s="2"/>
      <c r="T350" s="2"/>
      <c r="U350" s="2"/>
      <c r="V350" s="2"/>
      <c r="W350" s="2"/>
      <c r="X350" s="2"/>
      <c r="Y350" s="2"/>
      <c r="Z350" s="2"/>
    </row>
    <row r="351" spans="1:26" ht="15.75" customHeight="1">
      <c r="A351" s="48"/>
      <c r="B351" s="48"/>
      <c r="C351" s="48"/>
      <c r="D351" s="48"/>
      <c r="E351" s="48"/>
      <c r="F351" s="48"/>
      <c r="G351" s="48"/>
      <c r="H351" s="48"/>
      <c r="I351" s="48"/>
      <c r="J351" s="48"/>
      <c r="K351" s="48"/>
      <c r="L351" s="48"/>
      <c r="M351" s="48"/>
      <c r="N351" s="48"/>
      <c r="O351" s="48"/>
      <c r="P351" s="2"/>
      <c r="Q351" s="2"/>
      <c r="R351" s="2"/>
      <c r="S351" s="2"/>
      <c r="T351" s="2"/>
      <c r="U351" s="2"/>
      <c r="V351" s="2"/>
      <c r="W351" s="2"/>
      <c r="X351" s="2"/>
      <c r="Y351" s="2"/>
      <c r="Z351" s="2"/>
    </row>
    <row r="352" spans="1:26" ht="15.75" customHeight="1">
      <c r="A352" s="48"/>
      <c r="B352" s="48"/>
      <c r="C352" s="48"/>
      <c r="D352" s="48"/>
      <c r="E352" s="48"/>
      <c r="F352" s="48"/>
      <c r="G352" s="48"/>
      <c r="H352" s="48"/>
      <c r="I352" s="48"/>
      <c r="J352" s="48"/>
      <c r="K352" s="48"/>
      <c r="L352" s="48"/>
      <c r="M352" s="48"/>
      <c r="N352" s="48"/>
      <c r="O352" s="48"/>
      <c r="P352" s="2"/>
      <c r="Q352" s="2"/>
      <c r="R352" s="2"/>
      <c r="S352" s="2"/>
      <c r="T352" s="2"/>
      <c r="U352" s="2"/>
      <c r="V352" s="2"/>
      <c r="W352" s="2"/>
      <c r="X352" s="2"/>
      <c r="Y352" s="2"/>
      <c r="Z352" s="2"/>
    </row>
    <row r="353" spans="1:26" ht="15.75" customHeight="1">
      <c r="A353" s="48"/>
      <c r="B353" s="48"/>
      <c r="C353" s="48"/>
      <c r="D353" s="48"/>
      <c r="E353" s="48"/>
      <c r="F353" s="48"/>
      <c r="G353" s="48"/>
      <c r="H353" s="48"/>
      <c r="I353" s="48"/>
      <c r="J353" s="48"/>
      <c r="K353" s="48"/>
      <c r="L353" s="48"/>
      <c r="M353" s="48"/>
      <c r="N353" s="48"/>
      <c r="O353" s="48"/>
      <c r="P353" s="2"/>
      <c r="Q353" s="2"/>
      <c r="R353" s="2"/>
      <c r="S353" s="2"/>
      <c r="T353" s="2"/>
      <c r="U353" s="2"/>
      <c r="V353" s="2"/>
      <c r="W353" s="2"/>
      <c r="X353" s="2"/>
      <c r="Y353" s="2"/>
      <c r="Z353" s="2"/>
    </row>
    <row r="354" spans="1:26" ht="15.75" customHeight="1">
      <c r="A354" s="48"/>
      <c r="B354" s="48"/>
      <c r="C354" s="48"/>
      <c r="D354" s="48"/>
      <c r="E354" s="48"/>
      <c r="F354" s="48"/>
      <c r="G354" s="48"/>
      <c r="H354" s="48"/>
      <c r="I354" s="48"/>
      <c r="J354" s="48"/>
      <c r="K354" s="48"/>
      <c r="L354" s="48"/>
      <c r="M354" s="48"/>
      <c r="N354" s="48"/>
      <c r="O354" s="48"/>
      <c r="P354" s="2"/>
      <c r="Q354" s="2"/>
      <c r="R354" s="2"/>
      <c r="S354" s="2"/>
      <c r="T354" s="2"/>
      <c r="U354" s="2"/>
      <c r="V354" s="2"/>
      <c r="W354" s="2"/>
      <c r="X354" s="2"/>
      <c r="Y354" s="2"/>
      <c r="Z354" s="2"/>
    </row>
    <row r="355" spans="1:26" ht="15.75" customHeight="1">
      <c r="A355" s="48"/>
      <c r="B355" s="48"/>
      <c r="C355" s="48"/>
      <c r="D355" s="48"/>
      <c r="E355" s="48"/>
      <c r="F355" s="48"/>
      <c r="G355" s="48"/>
      <c r="H355" s="48"/>
      <c r="I355" s="48"/>
      <c r="J355" s="48"/>
      <c r="K355" s="48"/>
      <c r="L355" s="48"/>
      <c r="M355" s="48"/>
      <c r="N355" s="48"/>
      <c r="O355" s="48"/>
      <c r="P355" s="2"/>
      <c r="Q355" s="2"/>
      <c r="R355" s="2"/>
      <c r="S355" s="2"/>
      <c r="T355" s="2"/>
      <c r="U355" s="2"/>
      <c r="V355" s="2"/>
      <c r="W355" s="2"/>
      <c r="X355" s="2"/>
      <c r="Y355" s="2"/>
      <c r="Z355" s="2"/>
    </row>
    <row r="356" spans="1:26" ht="15.75" customHeight="1">
      <c r="A356" s="48"/>
      <c r="B356" s="48"/>
      <c r="C356" s="48"/>
      <c r="D356" s="48"/>
      <c r="E356" s="48"/>
      <c r="F356" s="48"/>
      <c r="G356" s="48"/>
      <c r="H356" s="48"/>
      <c r="I356" s="48"/>
      <c r="J356" s="48"/>
      <c r="K356" s="48"/>
      <c r="L356" s="48"/>
      <c r="M356" s="48"/>
      <c r="N356" s="48"/>
      <c r="O356" s="48"/>
      <c r="P356" s="2"/>
      <c r="Q356" s="2"/>
      <c r="R356" s="2"/>
      <c r="S356" s="2"/>
      <c r="T356" s="2"/>
      <c r="U356" s="2"/>
      <c r="V356" s="2"/>
      <c r="W356" s="2"/>
      <c r="X356" s="2"/>
      <c r="Y356" s="2"/>
      <c r="Z356" s="2"/>
    </row>
    <row r="357" spans="1:26" ht="15.75" customHeight="1">
      <c r="A357" s="48"/>
      <c r="B357" s="48"/>
      <c r="C357" s="48"/>
      <c r="D357" s="48"/>
      <c r="E357" s="48"/>
      <c r="F357" s="48"/>
      <c r="G357" s="48"/>
      <c r="H357" s="48"/>
      <c r="I357" s="48"/>
      <c r="J357" s="48"/>
      <c r="K357" s="48"/>
      <c r="L357" s="48"/>
      <c r="M357" s="48"/>
      <c r="N357" s="48"/>
      <c r="O357" s="48"/>
      <c r="P357" s="2"/>
      <c r="Q357" s="2"/>
      <c r="R357" s="2"/>
      <c r="S357" s="2"/>
      <c r="T357" s="2"/>
      <c r="U357" s="2"/>
      <c r="V357" s="2"/>
      <c r="W357" s="2"/>
      <c r="X357" s="2"/>
      <c r="Y357" s="2"/>
      <c r="Z357" s="2"/>
    </row>
    <row r="358" spans="1:26" ht="15.75" customHeight="1">
      <c r="A358" s="48"/>
      <c r="B358" s="48"/>
      <c r="C358" s="48"/>
      <c r="D358" s="48"/>
      <c r="E358" s="48"/>
      <c r="F358" s="48"/>
      <c r="G358" s="48"/>
      <c r="H358" s="48"/>
      <c r="I358" s="48"/>
      <c r="J358" s="48"/>
      <c r="K358" s="48"/>
      <c r="L358" s="48"/>
      <c r="M358" s="48"/>
      <c r="N358" s="48"/>
      <c r="O358" s="48"/>
      <c r="P358" s="2"/>
      <c r="Q358" s="2"/>
      <c r="R358" s="2"/>
      <c r="S358" s="2"/>
      <c r="T358" s="2"/>
      <c r="U358" s="2"/>
      <c r="V358" s="2"/>
      <c r="W358" s="2"/>
      <c r="X358" s="2"/>
      <c r="Y358" s="2"/>
      <c r="Z358" s="2"/>
    </row>
    <row r="359" spans="1:26" ht="15.75" customHeight="1">
      <c r="A359" s="48"/>
      <c r="B359" s="48"/>
      <c r="C359" s="48"/>
      <c r="D359" s="48"/>
      <c r="E359" s="48"/>
      <c r="F359" s="48"/>
      <c r="G359" s="48"/>
      <c r="H359" s="48"/>
      <c r="I359" s="48"/>
      <c r="J359" s="48"/>
      <c r="K359" s="48"/>
      <c r="L359" s="48"/>
      <c r="M359" s="48"/>
      <c r="N359" s="48"/>
      <c r="O359" s="48"/>
      <c r="P359" s="2"/>
      <c r="Q359" s="2"/>
      <c r="R359" s="2"/>
      <c r="S359" s="2"/>
      <c r="T359" s="2"/>
      <c r="U359" s="2"/>
      <c r="V359" s="2"/>
      <c r="W359" s="2"/>
      <c r="X359" s="2"/>
      <c r="Y359" s="2"/>
      <c r="Z359" s="2"/>
    </row>
    <row r="360" spans="1:26" ht="15.75" customHeight="1">
      <c r="A360" s="48"/>
      <c r="B360" s="48"/>
      <c r="C360" s="48"/>
      <c r="D360" s="48"/>
      <c r="E360" s="48"/>
      <c r="F360" s="48"/>
      <c r="G360" s="48"/>
      <c r="H360" s="48"/>
      <c r="I360" s="48"/>
      <c r="J360" s="48"/>
      <c r="K360" s="48"/>
      <c r="L360" s="48"/>
      <c r="M360" s="48"/>
      <c r="N360" s="48"/>
      <c r="O360" s="48"/>
      <c r="P360" s="2"/>
      <c r="Q360" s="2"/>
      <c r="R360" s="2"/>
      <c r="S360" s="2"/>
      <c r="T360" s="2"/>
      <c r="U360" s="2"/>
      <c r="V360" s="2"/>
      <c r="W360" s="2"/>
      <c r="X360" s="2"/>
      <c r="Y360" s="2"/>
      <c r="Z360" s="2"/>
    </row>
    <row r="361" spans="1:26" ht="15.75" customHeight="1">
      <c r="A361" s="48"/>
      <c r="B361" s="48"/>
      <c r="C361" s="48"/>
      <c r="D361" s="48"/>
      <c r="E361" s="48"/>
      <c r="F361" s="48"/>
      <c r="G361" s="48"/>
      <c r="H361" s="48"/>
      <c r="I361" s="48"/>
      <c r="J361" s="48"/>
      <c r="K361" s="48"/>
      <c r="L361" s="48"/>
      <c r="M361" s="48"/>
      <c r="N361" s="48"/>
      <c r="O361" s="48"/>
      <c r="P361" s="2"/>
      <c r="Q361" s="2"/>
      <c r="R361" s="2"/>
      <c r="S361" s="2"/>
      <c r="T361" s="2"/>
      <c r="U361" s="2"/>
      <c r="V361" s="2"/>
      <c r="W361" s="2"/>
      <c r="X361" s="2"/>
      <c r="Y361" s="2"/>
      <c r="Z361" s="2"/>
    </row>
    <row r="362" spans="1:26" ht="15.75" customHeight="1">
      <c r="A362" s="48"/>
      <c r="B362" s="48"/>
      <c r="C362" s="48"/>
      <c r="D362" s="48"/>
      <c r="E362" s="48"/>
      <c r="F362" s="48"/>
      <c r="G362" s="48"/>
      <c r="H362" s="48"/>
      <c r="I362" s="48"/>
      <c r="J362" s="48"/>
      <c r="K362" s="48"/>
      <c r="L362" s="48"/>
      <c r="M362" s="48"/>
      <c r="N362" s="48"/>
      <c r="O362" s="48"/>
      <c r="P362" s="2"/>
      <c r="Q362" s="2"/>
      <c r="R362" s="2"/>
      <c r="S362" s="2"/>
      <c r="T362" s="2"/>
      <c r="U362" s="2"/>
      <c r="V362" s="2"/>
      <c r="W362" s="2"/>
      <c r="X362" s="2"/>
      <c r="Y362" s="2"/>
      <c r="Z362" s="2"/>
    </row>
    <row r="363" spans="1:26" ht="15.75" customHeight="1">
      <c r="A363" s="48"/>
      <c r="B363" s="48"/>
      <c r="C363" s="48"/>
      <c r="D363" s="48"/>
      <c r="E363" s="48"/>
      <c r="F363" s="48"/>
      <c r="G363" s="48"/>
      <c r="H363" s="48"/>
      <c r="I363" s="48"/>
      <c r="J363" s="48"/>
      <c r="K363" s="48"/>
      <c r="L363" s="48"/>
      <c r="M363" s="48"/>
      <c r="N363" s="48"/>
      <c r="O363" s="48"/>
      <c r="P363" s="2"/>
      <c r="Q363" s="2"/>
      <c r="R363" s="2"/>
      <c r="S363" s="2"/>
      <c r="T363" s="2"/>
      <c r="U363" s="2"/>
      <c r="V363" s="2"/>
      <c r="W363" s="2"/>
      <c r="X363" s="2"/>
      <c r="Y363" s="2"/>
      <c r="Z363" s="2"/>
    </row>
    <row r="364" spans="1:26" ht="15.75" customHeight="1">
      <c r="A364" s="48"/>
      <c r="B364" s="48"/>
      <c r="C364" s="48"/>
      <c r="D364" s="48"/>
      <c r="E364" s="48"/>
      <c r="F364" s="48"/>
      <c r="G364" s="48"/>
      <c r="H364" s="48"/>
      <c r="I364" s="48"/>
      <c r="J364" s="48"/>
      <c r="K364" s="48"/>
      <c r="L364" s="48"/>
      <c r="M364" s="48"/>
      <c r="N364" s="48"/>
      <c r="O364" s="48"/>
      <c r="P364" s="2"/>
      <c r="Q364" s="2"/>
      <c r="R364" s="2"/>
      <c r="S364" s="2"/>
      <c r="T364" s="2"/>
      <c r="U364" s="2"/>
      <c r="V364" s="2"/>
      <c r="W364" s="2"/>
      <c r="X364" s="2"/>
      <c r="Y364" s="2"/>
      <c r="Z364" s="2"/>
    </row>
    <row r="365" spans="1:26" ht="15.75" customHeight="1">
      <c r="A365" s="48"/>
      <c r="B365" s="48"/>
      <c r="C365" s="48"/>
      <c r="D365" s="48"/>
      <c r="E365" s="48"/>
      <c r="F365" s="48"/>
      <c r="G365" s="48"/>
      <c r="H365" s="48"/>
      <c r="I365" s="48"/>
      <c r="J365" s="48"/>
      <c r="K365" s="48"/>
      <c r="L365" s="48"/>
      <c r="M365" s="48"/>
      <c r="N365" s="48"/>
      <c r="O365" s="48"/>
      <c r="P365" s="2"/>
      <c r="Q365" s="2"/>
      <c r="R365" s="2"/>
      <c r="S365" s="2"/>
      <c r="T365" s="2"/>
      <c r="U365" s="2"/>
      <c r="V365" s="2"/>
      <c r="W365" s="2"/>
      <c r="X365" s="2"/>
      <c r="Y365" s="2"/>
      <c r="Z365" s="2"/>
    </row>
    <row r="366" spans="1:26" ht="15.75" customHeight="1">
      <c r="A366" s="48"/>
      <c r="B366" s="48"/>
      <c r="C366" s="48"/>
      <c r="D366" s="48"/>
      <c r="E366" s="48"/>
      <c r="F366" s="48"/>
      <c r="G366" s="48"/>
      <c r="H366" s="48"/>
      <c r="I366" s="48"/>
      <c r="J366" s="48"/>
      <c r="K366" s="48"/>
      <c r="L366" s="48"/>
      <c r="M366" s="48"/>
      <c r="N366" s="48"/>
      <c r="O366" s="48"/>
      <c r="P366" s="2"/>
      <c r="Q366" s="2"/>
      <c r="R366" s="2"/>
      <c r="S366" s="2"/>
      <c r="T366" s="2"/>
      <c r="U366" s="2"/>
      <c r="V366" s="2"/>
      <c r="W366" s="2"/>
      <c r="X366" s="2"/>
      <c r="Y366" s="2"/>
      <c r="Z366" s="2"/>
    </row>
    <row r="367" spans="1:26"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sheetProtection algorithmName="SHA-512" hashValue="gw4SCpZyLp+jEvBqB03ToDHoE/6CiAl1PVpnA3HsOdRb6QicN13V9JXACV0Z3kUtwNhd+CVD3yh7MDsIa/bOVw==" saltValue="7J2KHkX/ctgwjuo+R6J60w==" spinCount="100000" sheet="1" objects="1" scenarios="1" formatCells="0" formatColumns="0" formatRows="0" sort="0" autoFilter="0" pivotTables="0"/>
  <mergeCells count="126">
    <mergeCell ref="F290:H290"/>
    <mergeCell ref="A304:D304"/>
    <mergeCell ref="A305:B305"/>
    <mergeCell ref="C305:D305"/>
    <mergeCell ref="C306:D306"/>
    <mergeCell ref="A310:B310"/>
    <mergeCell ref="A313:D313"/>
    <mergeCell ref="A328:C328"/>
    <mergeCell ref="A331:C331"/>
    <mergeCell ref="A326:A327"/>
    <mergeCell ref="F247:H247"/>
    <mergeCell ref="B248:C248"/>
    <mergeCell ref="B256:C256"/>
    <mergeCell ref="A257:B257"/>
    <mergeCell ref="A261:D261"/>
    <mergeCell ref="C262:D262"/>
    <mergeCell ref="C263:D263"/>
    <mergeCell ref="C264:D264"/>
    <mergeCell ref="A265:B265"/>
    <mergeCell ref="C265:D265"/>
    <mergeCell ref="A75:B75"/>
    <mergeCell ref="A86:B86"/>
    <mergeCell ref="A88:D88"/>
    <mergeCell ref="C266:D266"/>
    <mergeCell ref="A266:B266"/>
    <mergeCell ref="A271:D271"/>
    <mergeCell ref="C272:D272"/>
    <mergeCell ref="A42:C42"/>
    <mergeCell ref="A52:B52"/>
    <mergeCell ref="A54:C54"/>
    <mergeCell ref="A64:B64"/>
    <mergeCell ref="A66:C66"/>
    <mergeCell ref="A77:C77"/>
    <mergeCell ref="C217:D217"/>
    <mergeCell ref="C218:D218"/>
    <mergeCell ref="C219:D219"/>
    <mergeCell ref="A212:B212"/>
    <mergeCell ref="C212:D212"/>
    <mergeCell ref="A215:D215"/>
    <mergeCell ref="A216:B216"/>
    <mergeCell ref="C216:D216"/>
    <mergeCell ref="A150:B150"/>
    <mergeCell ref="A152:D152"/>
    <mergeCell ref="A162:D162"/>
    <mergeCell ref="A33:E33"/>
    <mergeCell ref="A34:D34"/>
    <mergeCell ref="A35:D35"/>
    <mergeCell ref="A36:D36"/>
    <mergeCell ref="A37:D37"/>
    <mergeCell ref="A38:D38"/>
    <mergeCell ref="A39:D39"/>
    <mergeCell ref="A40:E40"/>
    <mergeCell ref="A41:C41"/>
    <mergeCell ref="A22:D22"/>
    <mergeCell ref="A23:D23"/>
    <mergeCell ref="A24:D24"/>
    <mergeCell ref="A25:D25"/>
    <mergeCell ref="A26:D26"/>
    <mergeCell ref="A28:C28"/>
    <mergeCell ref="A29:C29"/>
    <mergeCell ref="A30:C30"/>
    <mergeCell ref="A31:C31"/>
    <mergeCell ref="B14:C14"/>
    <mergeCell ref="D14:E14"/>
    <mergeCell ref="B15:C15"/>
    <mergeCell ref="D15:E15"/>
    <mergeCell ref="D16:E16"/>
    <mergeCell ref="B16:C16"/>
    <mergeCell ref="B17:C17"/>
    <mergeCell ref="D17:E17"/>
    <mergeCell ref="A19:E19"/>
    <mergeCell ref="A2:E2"/>
    <mergeCell ref="A3:E3"/>
    <mergeCell ref="A5:E5"/>
    <mergeCell ref="A6:B6"/>
    <mergeCell ref="C6:E6"/>
    <mergeCell ref="A7:E8"/>
    <mergeCell ref="B10:E10"/>
    <mergeCell ref="B11:E11"/>
    <mergeCell ref="A13:E13"/>
    <mergeCell ref="A207:B207"/>
    <mergeCell ref="C207:D207"/>
    <mergeCell ref="C208:D208"/>
    <mergeCell ref="C209:D209"/>
    <mergeCell ref="C210:D210"/>
    <mergeCell ref="A211:B211"/>
    <mergeCell ref="C211:D211"/>
    <mergeCell ref="A344:B344"/>
    <mergeCell ref="C307:D307"/>
    <mergeCell ref="C308:D308"/>
    <mergeCell ref="C309:D309"/>
    <mergeCell ref="C310:D310"/>
    <mergeCell ref="B278:C278"/>
    <mergeCell ref="B290:C290"/>
    <mergeCell ref="A342:B342"/>
    <mergeCell ref="A220:B220"/>
    <mergeCell ref="C220:D220"/>
    <mergeCell ref="A221:B221"/>
    <mergeCell ref="C221:D221"/>
    <mergeCell ref="A234:D234"/>
    <mergeCell ref="A246:D246"/>
    <mergeCell ref="A223:C223"/>
    <mergeCell ref="A89:D89"/>
    <mergeCell ref="A100:D100"/>
    <mergeCell ref="A101:D101"/>
    <mergeCell ref="A102:D102"/>
    <mergeCell ref="A99:B99"/>
    <mergeCell ref="A112:B112"/>
    <mergeCell ref="A196:C196"/>
    <mergeCell ref="A204:B204"/>
    <mergeCell ref="A206:D206"/>
    <mergeCell ref="A184:B184"/>
    <mergeCell ref="A186:C186"/>
    <mergeCell ref="A194:B194"/>
    <mergeCell ref="A114:D114"/>
    <mergeCell ref="A120:B120"/>
    <mergeCell ref="A122:D122"/>
    <mergeCell ref="A128:B128"/>
    <mergeCell ref="A130:D130"/>
    <mergeCell ref="A134:B134"/>
    <mergeCell ref="A136:D136"/>
    <mergeCell ref="A140:B140"/>
    <mergeCell ref="A142:D142"/>
    <mergeCell ref="A160:B160"/>
    <mergeCell ref="A172:B172"/>
    <mergeCell ref="A174:D174"/>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 footer="0"/>
  <pageSetup paperSize="9" fitToHeight="0" orientation="portrait"/>
  <tableParts count="2">
    <tablePart r:id="rId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2">
    <tabColor rgb="FF8DB3E2"/>
    <pageSetUpPr fitToPage="1"/>
  </sheetPr>
  <dimension ref="A1:Z1000"/>
  <sheetViews>
    <sheetView showGridLines="0" topLeftCell="A7" workbookViewId="0">
      <selection activeCell="D17" sqref="D17:E17"/>
    </sheetView>
  </sheetViews>
  <sheetFormatPr defaultColWidth="14.42578125" defaultRowHeight="15" customHeight="1"/>
  <cols>
    <col min="1" max="1" width="30.7109375" customWidth="1"/>
    <col min="2" max="2" width="34.42578125" customWidth="1"/>
    <col min="3" max="4" width="31.5703125" customWidth="1"/>
    <col min="5" max="5" width="33.7109375" customWidth="1"/>
    <col min="6" max="6" width="18.140625" customWidth="1"/>
    <col min="7" max="10" width="9.140625" customWidth="1"/>
    <col min="11" max="26" width="8.7109375" customWidth="1"/>
  </cols>
  <sheetData>
    <row r="1" spans="1:26">
      <c r="A1" s="1"/>
      <c r="B1" s="2"/>
      <c r="C1" s="2"/>
      <c r="D1" s="2"/>
      <c r="E1" s="2"/>
      <c r="F1" s="2"/>
      <c r="G1" s="2"/>
      <c r="H1" s="2"/>
      <c r="I1" s="2"/>
      <c r="J1" s="2"/>
      <c r="K1" s="2"/>
      <c r="L1" s="2"/>
      <c r="M1" s="2"/>
      <c r="N1" s="2"/>
      <c r="O1" s="2"/>
      <c r="P1" s="2"/>
      <c r="Q1" s="2"/>
      <c r="R1" s="2"/>
      <c r="S1" s="2"/>
      <c r="T1" s="2"/>
      <c r="U1" s="2"/>
      <c r="V1" s="2"/>
      <c r="W1" s="2"/>
      <c r="X1" s="2"/>
      <c r="Y1" s="2"/>
      <c r="Z1" s="2"/>
    </row>
    <row r="2" spans="1:26" ht="48" customHeight="1">
      <c r="A2" s="207" t="s">
        <v>331</v>
      </c>
      <c r="B2" s="183"/>
      <c r="C2" s="183"/>
      <c r="D2" s="183"/>
      <c r="E2" s="180"/>
      <c r="F2" s="3"/>
      <c r="G2" s="3"/>
      <c r="H2" s="3"/>
      <c r="I2" s="3"/>
      <c r="J2" s="2"/>
      <c r="K2" s="2"/>
      <c r="L2" s="2"/>
      <c r="M2" s="2"/>
      <c r="N2" s="2"/>
      <c r="O2" s="2"/>
      <c r="P2" s="2"/>
      <c r="Q2" s="2"/>
      <c r="R2" s="2"/>
      <c r="S2" s="2"/>
      <c r="T2" s="2"/>
      <c r="U2" s="2"/>
      <c r="V2" s="2"/>
      <c r="W2" s="2"/>
      <c r="X2" s="2"/>
      <c r="Y2" s="2"/>
      <c r="Z2" s="2"/>
    </row>
    <row r="3" spans="1:26" ht="21.75" customHeight="1">
      <c r="A3" s="179" t="s">
        <v>1</v>
      </c>
      <c r="B3" s="183"/>
      <c r="C3" s="183"/>
      <c r="D3" s="183"/>
      <c r="E3" s="180"/>
      <c r="F3" s="2"/>
      <c r="G3" s="2"/>
      <c r="H3" s="2"/>
      <c r="I3" s="2"/>
      <c r="J3" s="2"/>
      <c r="K3" s="2"/>
      <c r="L3" s="2"/>
      <c r="M3" s="2"/>
      <c r="N3" s="2"/>
      <c r="O3" s="2"/>
      <c r="P3" s="2"/>
      <c r="Q3" s="2"/>
      <c r="R3" s="2"/>
      <c r="S3" s="2"/>
      <c r="T3" s="2"/>
      <c r="U3" s="2"/>
      <c r="V3" s="2"/>
      <c r="W3" s="2"/>
      <c r="X3" s="2"/>
      <c r="Y3" s="2"/>
      <c r="Z3" s="2"/>
    </row>
    <row r="4" spans="1:26" ht="21.75" customHeight="1">
      <c r="A4" s="4"/>
      <c r="B4" s="4"/>
      <c r="C4" s="4"/>
      <c r="D4" s="4"/>
      <c r="E4" s="4"/>
      <c r="F4" s="2"/>
      <c r="G4" s="2"/>
      <c r="H4" s="2"/>
      <c r="I4" s="2"/>
      <c r="J4" s="2"/>
      <c r="K4" s="2"/>
      <c r="L4" s="2"/>
      <c r="M4" s="2"/>
      <c r="N4" s="2"/>
      <c r="O4" s="2"/>
      <c r="P4" s="2"/>
      <c r="Q4" s="2"/>
      <c r="R4" s="2"/>
      <c r="S4" s="2"/>
      <c r="T4" s="2"/>
      <c r="U4" s="2"/>
      <c r="V4" s="2"/>
      <c r="W4" s="2"/>
      <c r="X4" s="2"/>
      <c r="Y4" s="2"/>
      <c r="Z4" s="2"/>
    </row>
    <row r="5" spans="1:26" ht="21.75" customHeight="1">
      <c r="A5" s="208" t="s">
        <v>2</v>
      </c>
      <c r="B5" s="183"/>
      <c r="C5" s="183"/>
      <c r="D5" s="183"/>
      <c r="E5" s="180"/>
      <c r="F5" s="2"/>
      <c r="G5" s="2"/>
      <c r="H5" s="2"/>
      <c r="I5" s="2"/>
      <c r="J5" s="2"/>
      <c r="K5" s="2"/>
      <c r="L5" s="2"/>
      <c r="M5" s="2"/>
      <c r="N5" s="2"/>
      <c r="O5" s="2"/>
      <c r="P5" s="2"/>
      <c r="Q5" s="2"/>
      <c r="R5" s="2"/>
      <c r="S5" s="2"/>
      <c r="T5" s="2"/>
      <c r="U5" s="2"/>
      <c r="V5" s="2"/>
      <c r="W5" s="2"/>
      <c r="X5" s="2"/>
      <c r="Y5" s="2"/>
      <c r="Z5" s="2"/>
    </row>
    <row r="6" spans="1:26" ht="21.75" customHeight="1">
      <c r="A6" s="232" t="s">
        <v>332</v>
      </c>
      <c r="B6" s="234"/>
      <c r="C6" s="232" t="s">
        <v>333</v>
      </c>
      <c r="D6" s="233"/>
      <c r="E6" s="234"/>
      <c r="F6" s="2"/>
      <c r="G6" s="2"/>
      <c r="H6" s="2"/>
      <c r="I6" s="2"/>
      <c r="J6" s="2"/>
      <c r="K6" s="2"/>
      <c r="L6" s="2"/>
      <c r="M6" s="2"/>
      <c r="N6" s="2"/>
      <c r="O6" s="2"/>
      <c r="P6" s="2"/>
      <c r="Q6" s="2"/>
      <c r="R6" s="2"/>
      <c r="S6" s="2"/>
      <c r="T6" s="2"/>
      <c r="U6" s="2"/>
      <c r="V6" s="2"/>
      <c r="W6" s="2"/>
      <c r="X6" s="2"/>
      <c r="Y6" s="2"/>
      <c r="Z6" s="2"/>
    </row>
    <row r="7" spans="1:26" ht="24" customHeight="1">
      <c r="A7" s="235" t="s">
        <v>637</v>
      </c>
      <c r="B7" s="236"/>
      <c r="C7" s="236"/>
      <c r="D7" s="236"/>
      <c r="E7" s="237"/>
      <c r="F7" s="2"/>
      <c r="G7" s="2"/>
      <c r="H7" s="2"/>
      <c r="I7" s="2"/>
      <c r="J7" s="2"/>
      <c r="K7" s="2"/>
      <c r="L7" s="2"/>
      <c r="M7" s="2"/>
      <c r="N7" s="2"/>
      <c r="O7" s="2"/>
      <c r="P7" s="2"/>
      <c r="Q7" s="2"/>
      <c r="R7" s="2"/>
      <c r="S7" s="2"/>
      <c r="T7" s="2"/>
      <c r="U7" s="2"/>
      <c r="V7" s="2"/>
      <c r="W7" s="2"/>
      <c r="X7" s="2"/>
      <c r="Y7" s="2"/>
      <c r="Z7" s="2"/>
    </row>
    <row r="8" spans="1:26" ht="66" customHeight="1">
      <c r="A8" s="238"/>
      <c r="B8" s="239"/>
      <c r="C8" s="239"/>
      <c r="D8" s="239"/>
      <c r="E8" s="240"/>
      <c r="F8" s="2"/>
      <c r="G8" s="2"/>
      <c r="H8" s="2"/>
      <c r="I8" s="2"/>
      <c r="J8" s="2"/>
      <c r="K8" s="2"/>
      <c r="L8" s="2"/>
      <c r="M8" s="2"/>
      <c r="N8" s="2"/>
      <c r="O8" s="2"/>
      <c r="P8" s="2"/>
      <c r="Q8" s="2"/>
      <c r="R8" s="2"/>
      <c r="S8" s="2"/>
      <c r="T8" s="2"/>
      <c r="U8" s="2"/>
      <c r="V8" s="2"/>
      <c r="W8" s="2"/>
      <c r="X8" s="2"/>
      <c r="Y8" s="2"/>
      <c r="Z8" s="2"/>
    </row>
    <row r="9" spans="1:26" ht="21.75" customHeight="1">
      <c r="A9" s="4"/>
      <c r="B9" s="4"/>
      <c r="C9" s="4"/>
      <c r="D9" s="4"/>
      <c r="E9" s="4"/>
      <c r="F9" s="2"/>
      <c r="G9" s="2"/>
      <c r="H9" s="2"/>
      <c r="I9" s="2"/>
      <c r="J9" s="2"/>
      <c r="K9" s="2"/>
      <c r="L9" s="2"/>
      <c r="M9" s="2"/>
      <c r="N9" s="2"/>
      <c r="O9" s="2"/>
      <c r="P9" s="2"/>
      <c r="Q9" s="2"/>
      <c r="R9" s="2"/>
      <c r="S9" s="2"/>
      <c r="T9" s="2"/>
      <c r="U9" s="2"/>
      <c r="V9" s="2"/>
      <c r="W9" s="2"/>
      <c r="X9" s="2"/>
      <c r="Y9" s="2"/>
      <c r="Z9" s="2"/>
    </row>
    <row r="10" spans="1:26" ht="28.5" customHeight="1">
      <c r="A10" s="5" t="s">
        <v>5</v>
      </c>
      <c r="B10" s="215"/>
      <c r="C10" s="242"/>
      <c r="D10" s="242"/>
      <c r="E10" s="217"/>
      <c r="F10" s="2"/>
      <c r="G10" s="2"/>
      <c r="H10" s="2"/>
      <c r="I10" s="2"/>
      <c r="J10" s="2"/>
      <c r="K10" s="2"/>
      <c r="L10" s="2"/>
      <c r="M10" s="2"/>
      <c r="N10" s="2"/>
      <c r="O10" s="2"/>
      <c r="P10" s="2"/>
      <c r="Q10" s="2"/>
      <c r="R10" s="2"/>
      <c r="S10" s="2"/>
      <c r="T10" s="2"/>
      <c r="U10" s="2"/>
      <c r="V10" s="2"/>
      <c r="W10" s="2"/>
      <c r="X10" s="2"/>
      <c r="Y10" s="2"/>
      <c r="Z10" s="2"/>
    </row>
    <row r="11" spans="1:26" ht="28.5" customHeight="1">
      <c r="A11" s="5" t="s">
        <v>6</v>
      </c>
      <c r="B11" s="215"/>
      <c r="C11" s="242"/>
      <c r="D11" s="242"/>
      <c r="E11" s="217"/>
      <c r="F11" s="2"/>
      <c r="G11" s="2"/>
      <c r="H11" s="2"/>
      <c r="I11" s="2"/>
      <c r="J11" s="2"/>
      <c r="K11" s="2"/>
      <c r="L11" s="2"/>
      <c r="M11" s="2"/>
      <c r="N11" s="2"/>
      <c r="O11" s="2"/>
      <c r="P11" s="2"/>
      <c r="Q11" s="2"/>
      <c r="R11" s="2"/>
      <c r="S11" s="2"/>
      <c r="T11" s="2"/>
      <c r="U11" s="2"/>
      <c r="V11" s="2"/>
      <c r="W11" s="2"/>
      <c r="X11" s="2"/>
      <c r="Y11" s="2"/>
      <c r="Z11" s="2"/>
    </row>
    <row r="12" spans="1:26">
      <c r="A12" s="6"/>
      <c r="B12" s="6"/>
      <c r="C12" s="6"/>
      <c r="D12" s="2"/>
      <c r="E12" s="2"/>
      <c r="F12" s="2"/>
      <c r="G12" s="2"/>
      <c r="H12" s="2"/>
      <c r="I12" s="2"/>
      <c r="J12" s="2"/>
      <c r="K12" s="2"/>
      <c r="L12" s="2"/>
      <c r="M12" s="2"/>
      <c r="N12" s="2"/>
      <c r="O12" s="2"/>
      <c r="P12" s="2"/>
      <c r="Q12" s="2"/>
      <c r="R12" s="2"/>
      <c r="S12" s="2"/>
      <c r="T12" s="2"/>
      <c r="U12" s="2"/>
      <c r="V12" s="2"/>
      <c r="W12" s="2"/>
      <c r="X12" s="2"/>
      <c r="Y12" s="2"/>
      <c r="Z12" s="2"/>
    </row>
    <row r="13" spans="1:26" ht="24" customHeight="1">
      <c r="A13" s="179" t="s">
        <v>7</v>
      </c>
      <c r="B13" s="183"/>
      <c r="C13" s="183"/>
      <c r="D13" s="183"/>
      <c r="E13" s="180"/>
      <c r="F13" s="2"/>
      <c r="G13" s="2"/>
      <c r="H13" s="2"/>
      <c r="I13" s="2"/>
      <c r="J13" s="2"/>
      <c r="K13" s="2"/>
      <c r="L13" s="2"/>
      <c r="M13" s="2"/>
      <c r="N13" s="2"/>
      <c r="O13" s="2"/>
      <c r="P13" s="2"/>
      <c r="Q13" s="2"/>
      <c r="R13" s="2"/>
      <c r="S13" s="2"/>
      <c r="T13" s="2"/>
      <c r="U13" s="2"/>
      <c r="V13" s="2"/>
      <c r="W13" s="2"/>
      <c r="X13" s="2"/>
      <c r="Y13" s="2"/>
      <c r="Z13" s="2"/>
    </row>
    <row r="14" spans="1:26" ht="24" customHeight="1">
      <c r="A14" s="7" t="s">
        <v>8</v>
      </c>
      <c r="B14" s="218" t="s">
        <v>9</v>
      </c>
      <c r="C14" s="180"/>
      <c r="D14" s="219" t="s">
        <v>10</v>
      </c>
      <c r="E14" s="217"/>
      <c r="F14" s="2"/>
      <c r="G14" s="2"/>
      <c r="H14" s="2"/>
      <c r="I14" s="2"/>
      <c r="J14" s="2"/>
      <c r="K14" s="2"/>
      <c r="L14" s="2"/>
      <c r="M14" s="2"/>
      <c r="N14" s="2"/>
      <c r="O14" s="2"/>
      <c r="P14" s="2"/>
      <c r="Q14" s="2"/>
      <c r="R14" s="2"/>
      <c r="S14" s="2"/>
      <c r="T14" s="2"/>
      <c r="U14" s="2"/>
      <c r="V14" s="2"/>
      <c r="W14" s="2"/>
      <c r="X14" s="2"/>
      <c r="Y14" s="2"/>
      <c r="Z14" s="2"/>
    </row>
    <row r="15" spans="1:26" ht="24" customHeight="1">
      <c r="A15" s="7" t="s">
        <v>11</v>
      </c>
      <c r="B15" s="218" t="s">
        <v>12</v>
      </c>
      <c r="C15" s="180"/>
      <c r="D15" s="219"/>
      <c r="E15" s="217"/>
      <c r="F15" s="2"/>
      <c r="G15" s="2"/>
      <c r="H15" s="2"/>
      <c r="I15" s="2"/>
      <c r="J15" s="2"/>
      <c r="K15" s="2"/>
      <c r="L15" s="2"/>
      <c r="M15" s="2"/>
      <c r="N15" s="2"/>
      <c r="O15" s="2"/>
      <c r="P15" s="2"/>
      <c r="Q15" s="2"/>
      <c r="R15" s="2"/>
      <c r="S15" s="2"/>
      <c r="T15" s="2"/>
      <c r="U15" s="2"/>
      <c r="V15" s="2"/>
      <c r="W15" s="2"/>
      <c r="X15" s="2"/>
      <c r="Y15" s="2"/>
      <c r="Z15" s="2"/>
    </row>
    <row r="16" spans="1:26" ht="24" customHeight="1">
      <c r="A16" s="7" t="s">
        <v>13</v>
      </c>
      <c r="B16" s="218" t="s">
        <v>14</v>
      </c>
      <c r="C16" s="180"/>
      <c r="D16" s="219" t="s">
        <v>15</v>
      </c>
      <c r="E16" s="217"/>
      <c r="F16" s="2"/>
      <c r="G16" s="2"/>
      <c r="H16" s="2"/>
      <c r="I16" s="2"/>
      <c r="J16" s="2"/>
      <c r="K16" s="2"/>
      <c r="L16" s="2"/>
      <c r="M16" s="2"/>
      <c r="N16" s="2"/>
      <c r="O16" s="2"/>
      <c r="P16" s="2"/>
      <c r="Q16" s="2"/>
      <c r="R16" s="2"/>
      <c r="S16" s="2"/>
      <c r="T16" s="2"/>
      <c r="U16" s="2"/>
      <c r="V16" s="2"/>
      <c r="W16" s="2"/>
      <c r="X16" s="2"/>
      <c r="Y16" s="2"/>
      <c r="Z16" s="2"/>
    </row>
    <row r="17" spans="1:26" ht="24" customHeight="1">
      <c r="A17" s="7" t="s">
        <v>16</v>
      </c>
      <c r="B17" s="218" t="s">
        <v>17</v>
      </c>
      <c r="C17" s="180"/>
      <c r="D17" s="220"/>
      <c r="E17" s="221"/>
      <c r="F17" s="2"/>
      <c r="G17" s="2"/>
      <c r="H17" s="2"/>
      <c r="I17" s="2"/>
      <c r="J17" s="2"/>
      <c r="K17" s="2"/>
      <c r="L17" s="2"/>
      <c r="M17" s="2"/>
      <c r="N17" s="2"/>
      <c r="O17" s="2"/>
      <c r="P17" s="2"/>
      <c r="Q17" s="2"/>
      <c r="R17" s="2"/>
      <c r="S17" s="2"/>
      <c r="T17" s="2"/>
      <c r="U17" s="2"/>
      <c r="V17" s="2"/>
      <c r="W17" s="2"/>
      <c r="X17" s="2"/>
      <c r="Y17" s="2"/>
      <c r="Z17" s="2"/>
    </row>
    <row r="18" spans="1:26">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c r="A19" s="179" t="s">
        <v>334</v>
      </c>
      <c r="B19" s="183"/>
      <c r="C19" s="183"/>
      <c r="D19" s="183"/>
      <c r="E19" s="180"/>
      <c r="F19" s="2"/>
      <c r="G19" s="2"/>
      <c r="H19" s="2"/>
      <c r="I19" s="2"/>
      <c r="J19" s="2"/>
      <c r="K19" s="2"/>
      <c r="L19" s="2"/>
      <c r="M19" s="2"/>
      <c r="N19" s="2"/>
      <c r="O19" s="2"/>
      <c r="P19" s="2"/>
      <c r="Q19" s="2"/>
      <c r="R19" s="2"/>
      <c r="S19" s="2"/>
      <c r="T19" s="2"/>
      <c r="U19" s="2"/>
      <c r="V19" s="2"/>
      <c r="W19" s="2"/>
      <c r="X19" s="2"/>
      <c r="Y19" s="2"/>
      <c r="Z19" s="2"/>
    </row>
    <row r="20" spans="1:26" ht="27.75" customHeight="1">
      <c r="A20" s="8" t="s">
        <v>19</v>
      </c>
      <c r="B20" s="8" t="s">
        <v>20</v>
      </c>
      <c r="C20" s="8" t="s">
        <v>21</v>
      </c>
      <c r="D20" s="8" t="s">
        <v>22</v>
      </c>
      <c r="E20" s="8" t="s">
        <v>23</v>
      </c>
      <c r="F20" s="2"/>
      <c r="G20" s="2"/>
      <c r="H20" s="2"/>
      <c r="I20" s="2"/>
      <c r="J20" s="2"/>
      <c r="K20" s="2"/>
      <c r="L20" s="2"/>
      <c r="M20" s="2"/>
      <c r="N20" s="2"/>
      <c r="O20" s="2"/>
      <c r="P20" s="2"/>
      <c r="Q20" s="2"/>
      <c r="R20" s="2"/>
      <c r="S20" s="2"/>
      <c r="T20" s="2"/>
      <c r="U20" s="2"/>
      <c r="V20" s="2"/>
      <c r="W20" s="2"/>
      <c r="X20" s="2"/>
      <c r="Y20" s="2"/>
      <c r="Z20" s="2"/>
    </row>
    <row r="21" spans="1:26" ht="27.75" customHeight="1">
      <c r="A21" s="9" t="s">
        <v>24</v>
      </c>
      <c r="B21" s="10">
        <v>40</v>
      </c>
      <c r="C21" s="10">
        <v>40</v>
      </c>
      <c r="D21" s="10">
        <v>0</v>
      </c>
      <c r="E21" s="11">
        <v>40</v>
      </c>
      <c r="F21" s="2"/>
      <c r="G21" s="2"/>
      <c r="H21" s="2"/>
      <c r="I21" s="2"/>
      <c r="J21" s="2"/>
      <c r="K21" s="2"/>
      <c r="L21" s="2"/>
      <c r="M21" s="2"/>
      <c r="N21" s="2"/>
      <c r="O21" s="2"/>
      <c r="P21" s="2"/>
      <c r="Q21" s="2"/>
      <c r="R21" s="2"/>
      <c r="S21" s="2"/>
      <c r="T21" s="2"/>
      <c r="U21" s="2"/>
      <c r="V21" s="2"/>
      <c r="W21" s="2"/>
      <c r="X21" s="2"/>
      <c r="Y21" s="2"/>
      <c r="Z21" s="2"/>
    </row>
    <row r="22" spans="1:26" ht="17.25" customHeight="1">
      <c r="A22" s="222" t="s">
        <v>335</v>
      </c>
      <c r="B22" s="183"/>
      <c r="C22" s="183"/>
      <c r="D22" s="180"/>
      <c r="E22" s="12">
        <v>200</v>
      </c>
      <c r="F22" s="2"/>
      <c r="G22" s="2"/>
      <c r="H22" s="2"/>
      <c r="I22" s="2"/>
      <c r="J22" s="2"/>
      <c r="K22" s="2"/>
      <c r="L22" s="2"/>
      <c r="M22" s="2"/>
      <c r="N22" s="2"/>
      <c r="O22" s="2"/>
      <c r="P22" s="2"/>
      <c r="Q22" s="2"/>
      <c r="R22" s="2"/>
      <c r="S22" s="2"/>
      <c r="T22" s="2"/>
      <c r="U22" s="2"/>
      <c r="V22" s="2"/>
      <c r="W22" s="2"/>
      <c r="X22" s="2"/>
      <c r="Y22" s="2"/>
      <c r="Z22" s="2"/>
    </row>
    <row r="23" spans="1:26" ht="17.25" customHeight="1">
      <c r="A23" s="218" t="s">
        <v>26</v>
      </c>
      <c r="B23" s="183"/>
      <c r="C23" s="183"/>
      <c r="D23" s="180"/>
      <c r="E23" s="14">
        <v>11.86</v>
      </c>
      <c r="F23" s="2"/>
      <c r="G23" s="2"/>
      <c r="H23" s="2"/>
      <c r="I23" s="2"/>
      <c r="J23" s="2"/>
      <c r="K23" s="2"/>
      <c r="L23" s="2"/>
      <c r="M23" s="2"/>
      <c r="N23" s="2"/>
      <c r="O23" s="2"/>
      <c r="P23" s="2"/>
      <c r="Q23" s="2"/>
      <c r="R23" s="2"/>
      <c r="S23" s="2"/>
      <c r="T23" s="2"/>
      <c r="U23" s="2"/>
      <c r="V23" s="2"/>
      <c r="W23" s="2"/>
      <c r="X23" s="2"/>
      <c r="Y23" s="2"/>
      <c r="Z23" s="2"/>
    </row>
    <row r="24" spans="1:26" ht="17.25" customHeight="1">
      <c r="A24" s="218" t="s">
        <v>27</v>
      </c>
      <c r="B24" s="183"/>
      <c r="C24" s="183"/>
      <c r="D24" s="180"/>
      <c r="E24" s="14">
        <v>38.46</v>
      </c>
      <c r="F24" s="2"/>
      <c r="G24" s="2"/>
      <c r="H24" s="2"/>
      <c r="I24" s="2"/>
      <c r="J24" s="2"/>
      <c r="K24" s="2"/>
      <c r="L24" s="2"/>
      <c r="M24" s="2"/>
      <c r="N24" s="2"/>
      <c r="O24" s="2"/>
      <c r="P24" s="2"/>
      <c r="Q24" s="2"/>
      <c r="R24" s="2"/>
      <c r="S24" s="2"/>
      <c r="T24" s="2"/>
      <c r="U24" s="2"/>
      <c r="V24" s="2"/>
      <c r="W24" s="2"/>
      <c r="X24" s="2"/>
      <c r="Y24" s="2"/>
      <c r="Z24" s="2"/>
    </row>
    <row r="25" spans="1:26" ht="17.25" customHeight="1">
      <c r="A25" s="218" t="s">
        <v>336</v>
      </c>
      <c r="B25" s="183"/>
      <c r="C25" s="183"/>
      <c r="D25" s="180"/>
      <c r="E25" s="14">
        <f>E23+E24</f>
        <v>50.32</v>
      </c>
      <c r="F25" s="2"/>
      <c r="G25" s="2"/>
      <c r="H25" s="2"/>
      <c r="I25" s="2"/>
      <c r="J25" s="2"/>
      <c r="K25" s="2"/>
      <c r="L25" s="2"/>
      <c r="M25" s="2"/>
      <c r="N25" s="2"/>
      <c r="O25" s="2"/>
      <c r="P25" s="2"/>
      <c r="Q25" s="2"/>
      <c r="R25" s="2"/>
      <c r="S25" s="2"/>
      <c r="T25" s="2"/>
      <c r="U25" s="2"/>
      <c r="V25" s="2"/>
      <c r="W25" s="2"/>
      <c r="X25" s="2"/>
      <c r="Y25" s="2"/>
      <c r="Z25" s="2"/>
    </row>
    <row r="26" spans="1:26" ht="17.25" customHeight="1">
      <c r="A26" s="222" t="s">
        <v>337</v>
      </c>
      <c r="B26" s="183"/>
      <c r="C26" s="183"/>
      <c r="D26" s="180"/>
      <c r="E26" s="14">
        <f>E25*E22</f>
        <v>10064</v>
      </c>
      <c r="F26" s="2"/>
      <c r="G26" s="2"/>
      <c r="H26" s="2"/>
      <c r="I26" s="2"/>
      <c r="J26" s="2"/>
      <c r="K26" s="2"/>
      <c r="L26" s="2"/>
      <c r="M26" s="2"/>
      <c r="N26" s="2"/>
      <c r="O26" s="2"/>
      <c r="P26" s="2"/>
      <c r="Q26" s="2"/>
      <c r="R26" s="2"/>
      <c r="S26" s="2"/>
      <c r="T26" s="2"/>
      <c r="U26" s="2"/>
      <c r="V26" s="2"/>
      <c r="W26" s="2"/>
      <c r="X26" s="2"/>
      <c r="Y26" s="2"/>
      <c r="Z26" s="2"/>
    </row>
    <row r="27" spans="1:26" ht="15.75" customHeight="1">
      <c r="A27" s="15"/>
      <c r="B27" s="2"/>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c r="A28" s="223" t="s">
        <v>30</v>
      </c>
      <c r="B28" s="183"/>
      <c r="C28" s="180"/>
      <c r="D28" s="16" t="s">
        <v>31</v>
      </c>
      <c r="E28" s="17"/>
      <c r="F28" s="2"/>
      <c r="G28" s="2"/>
      <c r="H28" s="2"/>
      <c r="I28" s="2"/>
      <c r="J28" s="2"/>
      <c r="K28" s="2"/>
      <c r="L28" s="2"/>
      <c r="M28" s="2"/>
      <c r="N28" s="2"/>
      <c r="O28" s="2"/>
      <c r="P28" s="2"/>
      <c r="Q28" s="2"/>
      <c r="R28" s="2"/>
      <c r="S28" s="2"/>
      <c r="T28" s="2"/>
      <c r="U28" s="2"/>
      <c r="V28" s="2"/>
      <c r="W28" s="2"/>
      <c r="X28" s="2"/>
      <c r="Y28" s="2"/>
      <c r="Z28" s="2"/>
    </row>
    <row r="29" spans="1:26" ht="15.75" customHeight="1">
      <c r="A29" s="222" t="s">
        <v>338</v>
      </c>
      <c r="B29" s="183"/>
      <c r="C29" s="180"/>
      <c r="D29" s="18" t="s">
        <v>33</v>
      </c>
      <c r="E29" s="17"/>
      <c r="F29" s="2"/>
      <c r="G29" s="2"/>
      <c r="H29" s="2"/>
      <c r="I29" s="2"/>
      <c r="J29" s="2"/>
      <c r="K29" s="2"/>
      <c r="L29" s="2"/>
      <c r="M29" s="2"/>
      <c r="N29" s="2"/>
      <c r="O29" s="2"/>
      <c r="P29" s="2"/>
      <c r="Q29" s="2"/>
      <c r="R29" s="2"/>
      <c r="S29" s="2"/>
      <c r="T29" s="2"/>
      <c r="U29" s="2"/>
      <c r="V29" s="2"/>
      <c r="W29" s="2"/>
      <c r="X29" s="2"/>
      <c r="Y29" s="2"/>
      <c r="Z29" s="2"/>
    </row>
    <row r="30" spans="1:26" ht="15.75" customHeight="1">
      <c r="A30" s="222" t="s">
        <v>339</v>
      </c>
      <c r="B30" s="183"/>
      <c r="C30" s="180"/>
      <c r="D30" s="18" t="s">
        <v>35</v>
      </c>
      <c r="E30" s="4"/>
      <c r="F30" s="2"/>
      <c r="G30" s="2"/>
      <c r="H30" s="2"/>
      <c r="I30" s="2"/>
      <c r="J30" s="2"/>
      <c r="K30" s="2"/>
      <c r="L30" s="2"/>
      <c r="M30" s="2"/>
      <c r="N30" s="2"/>
      <c r="O30" s="2"/>
      <c r="P30" s="2"/>
      <c r="Q30" s="2"/>
      <c r="R30" s="2"/>
      <c r="S30" s="2"/>
      <c r="T30" s="2"/>
      <c r="U30" s="2"/>
      <c r="V30" s="2"/>
      <c r="W30" s="2"/>
      <c r="X30" s="2"/>
      <c r="Y30" s="2"/>
      <c r="Z30" s="2"/>
    </row>
    <row r="31" spans="1:26" ht="15.75" customHeight="1">
      <c r="A31" s="222" t="s">
        <v>340</v>
      </c>
      <c r="B31" s="183"/>
      <c r="C31" s="180"/>
      <c r="D31" s="18" t="s">
        <v>37</v>
      </c>
      <c r="E31" s="4"/>
      <c r="F31" s="2"/>
      <c r="G31" s="2"/>
      <c r="H31" s="2"/>
      <c r="I31" s="2"/>
      <c r="J31" s="2"/>
      <c r="K31" s="2"/>
      <c r="L31" s="2"/>
      <c r="M31" s="2"/>
      <c r="N31" s="2"/>
      <c r="O31" s="2"/>
      <c r="P31" s="2"/>
      <c r="Q31" s="2"/>
      <c r="R31" s="2"/>
      <c r="S31" s="2"/>
      <c r="T31" s="2"/>
      <c r="U31" s="2"/>
      <c r="V31" s="2"/>
      <c r="W31" s="2"/>
      <c r="X31" s="2"/>
      <c r="Y31" s="2"/>
      <c r="Z31" s="2"/>
    </row>
    <row r="32" spans="1:26" ht="15.75" customHeight="1">
      <c r="A32" s="19"/>
      <c r="B32" s="19"/>
      <c r="C32" s="19"/>
      <c r="D32" s="19"/>
      <c r="E32" s="2"/>
      <c r="F32" s="2"/>
      <c r="G32" s="2"/>
      <c r="H32" s="2"/>
      <c r="I32" s="2"/>
      <c r="J32" s="2"/>
      <c r="K32" s="2"/>
      <c r="L32" s="2"/>
      <c r="M32" s="2"/>
      <c r="N32" s="2"/>
      <c r="O32" s="2"/>
      <c r="P32" s="2"/>
      <c r="Q32" s="2"/>
      <c r="R32" s="2"/>
      <c r="S32" s="2"/>
      <c r="T32" s="2"/>
      <c r="U32" s="2"/>
      <c r="V32" s="2"/>
      <c r="W32" s="2"/>
      <c r="X32" s="2"/>
      <c r="Y32" s="2"/>
      <c r="Z32" s="2"/>
    </row>
    <row r="33" spans="1:26" ht="15.75" customHeight="1">
      <c r="A33" s="224" t="s">
        <v>30</v>
      </c>
      <c r="B33" s="183"/>
      <c r="C33" s="183"/>
      <c r="D33" s="183"/>
      <c r="E33" s="180"/>
      <c r="F33" s="2"/>
      <c r="G33" s="2"/>
      <c r="H33" s="2"/>
      <c r="I33" s="2"/>
      <c r="J33" s="2"/>
      <c r="K33" s="2"/>
      <c r="L33" s="2"/>
      <c r="M33" s="2"/>
      <c r="N33" s="2"/>
      <c r="O33" s="2"/>
      <c r="P33" s="2"/>
      <c r="Q33" s="2"/>
      <c r="R33" s="2"/>
      <c r="S33" s="2"/>
      <c r="T33" s="2"/>
      <c r="U33" s="2"/>
      <c r="V33" s="2"/>
      <c r="W33" s="2"/>
      <c r="X33" s="2"/>
      <c r="Y33" s="2"/>
      <c r="Z33" s="2"/>
    </row>
    <row r="34" spans="1:26" ht="15" customHeight="1">
      <c r="A34" s="225" t="s">
        <v>38</v>
      </c>
      <c r="B34" s="183"/>
      <c r="C34" s="183"/>
      <c r="D34" s="180"/>
      <c r="E34" s="20">
        <v>40</v>
      </c>
      <c r="F34" s="2"/>
      <c r="G34" s="2"/>
      <c r="H34" s="2"/>
      <c r="I34" s="2"/>
      <c r="J34" s="2"/>
      <c r="K34" s="2"/>
      <c r="L34" s="2"/>
      <c r="M34" s="2"/>
      <c r="N34" s="2"/>
      <c r="O34" s="2"/>
      <c r="P34" s="2"/>
      <c r="Q34" s="2"/>
      <c r="R34" s="2"/>
      <c r="S34" s="2"/>
      <c r="T34" s="2"/>
      <c r="U34" s="2"/>
      <c r="V34" s="2"/>
      <c r="W34" s="2"/>
      <c r="X34" s="2"/>
      <c r="Y34" s="2"/>
      <c r="Z34" s="2"/>
    </row>
    <row r="35" spans="1:26" ht="15" customHeight="1">
      <c r="A35" s="225" t="s">
        <v>39</v>
      </c>
      <c r="B35" s="183"/>
      <c r="C35" s="183"/>
      <c r="D35" s="180"/>
      <c r="E35" s="20" t="s">
        <v>40</v>
      </c>
      <c r="F35" s="2"/>
      <c r="G35" s="2"/>
      <c r="H35" s="2"/>
      <c r="I35" s="2"/>
      <c r="J35" s="2"/>
      <c r="K35" s="2"/>
      <c r="L35" s="2"/>
      <c r="M35" s="2"/>
      <c r="N35" s="2"/>
      <c r="O35" s="2"/>
      <c r="P35" s="2"/>
      <c r="Q35" s="2"/>
      <c r="R35" s="2"/>
      <c r="S35" s="2"/>
      <c r="T35" s="2"/>
      <c r="U35" s="2"/>
      <c r="V35" s="2"/>
      <c r="W35" s="2"/>
      <c r="X35" s="2"/>
      <c r="Y35" s="2"/>
      <c r="Z35" s="2"/>
    </row>
    <row r="36" spans="1:26" ht="15.75" customHeight="1">
      <c r="A36" s="225" t="s">
        <v>41</v>
      </c>
      <c r="B36" s="183"/>
      <c r="C36" s="183"/>
      <c r="D36" s="180"/>
      <c r="E36" s="21">
        <v>5.9</v>
      </c>
      <c r="F36" s="2"/>
      <c r="G36" s="2"/>
      <c r="H36" s="2"/>
      <c r="I36" s="2"/>
      <c r="J36" s="2"/>
      <c r="K36" s="2"/>
      <c r="L36" s="2"/>
      <c r="M36" s="2"/>
      <c r="N36" s="2"/>
      <c r="O36" s="2"/>
      <c r="P36" s="2"/>
      <c r="Q36" s="2"/>
      <c r="R36" s="2"/>
      <c r="S36" s="2"/>
      <c r="T36" s="2"/>
      <c r="U36" s="2"/>
      <c r="V36" s="2"/>
      <c r="W36" s="2"/>
      <c r="X36" s="2"/>
      <c r="Y36" s="2"/>
      <c r="Z36" s="2"/>
    </row>
    <row r="37" spans="1:26" ht="15.75" customHeight="1">
      <c r="A37" s="222" t="s">
        <v>42</v>
      </c>
      <c r="B37" s="183"/>
      <c r="C37" s="183"/>
      <c r="D37" s="180"/>
      <c r="E37" s="22">
        <v>6.24</v>
      </c>
      <c r="F37" s="2"/>
      <c r="G37" s="2"/>
      <c r="H37" s="2"/>
      <c r="I37" s="2"/>
      <c r="J37" s="2"/>
      <c r="K37" s="2"/>
      <c r="L37" s="2"/>
      <c r="M37" s="2"/>
      <c r="N37" s="2"/>
      <c r="O37" s="2"/>
      <c r="P37" s="2"/>
      <c r="Q37" s="2"/>
      <c r="R37" s="2"/>
      <c r="S37" s="2"/>
      <c r="T37" s="2"/>
      <c r="U37" s="2"/>
      <c r="V37" s="2"/>
      <c r="W37" s="2"/>
      <c r="X37" s="2"/>
      <c r="Y37" s="2"/>
      <c r="Z37" s="2"/>
    </row>
    <row r="38" spans="1:26" ht="15.75" customHeight="1">
      <c r="A38" s="222" t="s">
        <v>43</v>
      </c>
      <c r="B38" s="183"/>
      <c r="C38" s="183"/>
      <c r="D38" s="180"/>
      <c r="E38" s="164">
        <v>0</v>
      </c>
      <c r="F38" s="48"/>
      <c r="G38" s="48"/>
      <c r="H38" s="48"/>
      <c r="I38" s="48"/>
      <c r="J38" s="48"/>
      <c r="K38" s="2"/>
      <c r="L38" s="2"/>
      <c r="M38" s="2"/>
      <c r="N38" s="2"/>
      <c r="O38" s="2"/>
      <c r="P38" s="2"/>
      <c r="Q38" s="2"/>
      <c r="R38" s="2"/>
      <c r="S38" s="2"/>
      <c r="T38" s="2"/>
      <c r="U38" s="2"/>
      <c r="V38" s="2"/>
      <c r="W38" s="2"/>
      <c r="X38" s="2"/>
      <c r="Y38" s="2"/>
      <c r="Z38" s="2"/>
    </row>
    <row r="39" spans="1:26" ht="15.75" customHeight="1">
      <c r="A39" s="189" t="s">
        <v>44</v>
      </c>
      <c r="B39" s="183"/>
      <c r="C39" s="183"/>
      <c r="D39" s="180"/>
      <c r="E39" s="23"/>
      <c r="F39" s="48"/>
      <c r="G39" s="48"/>
      <c r="H39" s="48"/>
      <c r="I39" s="48"/>
      <c r="J39" s="48"/>
      <c r="K39" s="2"/>
      <c r="L39" s="2"/>
      <c r="M39" s="2"/>
      <c r="N39" s="2"/>
      <c r="O39" s="2"/>
      <c r="P39" s="2"/>
      <c r="Q39" s="2"/>
      <c r="R39" s="2"/>
      <c r="S39" s="2"/>
      <c r="T39" s="2"/>
      <c r="U39" s="2"/>
      <c r="V39" s="2"/>
      <c r="W39" s="2"/>
      <c r="X39" s="2"/>
      <c r="Y39" s="2"/>
      <c r="Z39" s="2"/>
    </row>
    <row r="40" spans="1:26" ht="8.25" customHeight="1">
      <c r="A40" s="226"/>
      <c r="B40" s="210"/>
      <c r="C40" s="210"/>
      <c r="D40" s="210"/>
      <c r="E40" s="210"/>
      <c r="F40" s="48"/>
      <c r="G40" s="48"/>
      <c r="H40" s="48"/>
      <c r="I40" s="48"/>
      <c r="J40" s="48"/>
      <c r="K40" s="2"/>
      <c r="L40" s="2"/>
      <c r="M40" s="2"/>
      <c r="N40" s="2"/>
      <c r="O40" s="2"/>
      <c r="P40" s="2"/>
      <c r="Q40" s="2"/>
      <c r="R40" s="2"/>
      <c r="S40" s="2"/>
      <c r="T40" s="2"/>
      <c r="U40" s="2"/>
      <c r="V40" s="2"/>
      <c r="W40" s="2"/>
      <c r="X40" s="2"/>
      <c r="Y40" s="2"/>
      <c r="Z40" s="2"/>
    </row>
    <row r="41" spans="1:26" ht="25.5" customHeight="1">
      <c r="A41" s="194" t="s">
        <v>45</v>
      </c>
      <c r="B41" s="183"/>
      <c r="C41" s="180"/>
      <c r="D41" s="48"/>
      <c r="E41" s="48"/>
      <c r="F41" s="48"/>
      <c r="G41" s="48"/>
      <c r="H41" s="48"/>
      <c r="I41" s="48"/>
      <c r="J41" s="48"/>
      <c r="K41" s="48"/>
      <c r="L41" s="48"/>
      <c r="M41" s="48"/>
      <c r="N41" s="48"/>
      <c r="O41" s="48"/>
      <c r="P41" s="2"/>
      <c r="Q41" s="2"/>
      <c r="R41" s="2"/>
      <c r="S41" s="2"/>
      <c r="T41" s="2"/>
      <c r="U41" s="2"/>
      <c r="V41" s="2"/>
      <c r="W41" s="2"/>
      <c r="X41" s="2"/>
      <c r="Y41" s="2"/>
      <c r="Z41" s="2"/>
    </row>
    <row r="42" spans="1:26" ht="25.5" customHeight="1">
      <c r="A42" s="182" t="s">
        <v>46</v>
      </c>
      <c r="B42" s="183"/>
      <c r="C42" s="180"/>
      <c r="D42" s="48"/>
      <c r="E42" s="48"/>
      <c r="F42" s="48"/>
      <c r="G42" s="48"/>
      <c r="H42" s="48"/>
      <c r="I42" s="48"/>
      <c r="J42" s="48"/>
      <c r="K42" s="48"/>
      <c r="L42" s="48"/>
      <c r="M42" s="48"/>
      <c r="N42" s="48"/>
      <c r="O42" s="48"/>
      <c r="P42" s="2"/>
      <c r="Q42" s="2"/>
      <c r="R42" s="2"/>
      <c r="S42" s="2"/>
      <c r="T42" s="2"/>
      <c r="U42" s="2"/>
      <c r="V42" s="2"/>
      <c r="W42" s="2"/>
      <c r="X42" s="2"/>
      <c r="Y42" s="2"/>
      <c r="Z42" s="2"/>
    </row>
    <row r="43" spans="1:26" ht="15.75" customHeight="1">
      <c r="A43" s="16" t="s">
        <v>47</v>
      </c>
      <c r="B43" s="16" t="s">
        <v>48</v>
      </c>
      <c r="C43" s="16" t="s">
        <v>49</v>
      </c>
      <c r="D43" s="48"/>
      <c r="E43" s="48"/>
      <c r="F43" s="48"/>
      <c r="G43" s="48"/>
      <c r="H43" s="48"/>
      <c r="I43" s="48"/>
      <c r="J43" s="48"/>
      <c r="K43" s="48"/>
      <c r="L43" s="48"/>
      <c r="M43" s="48"/>
      <c r="N43" s="48"/>
      <c r="O43" s="48"/>
      <c r="P43" s="2"/>
      <c r="Q43" s="2"/>
      <c r="R43" s="2"/>
      <c r="S43" s="2"/>
      <c r="T43" s="2"/>
      <c r="U43" s="2"/>
      <c r="V43" s="2"/>
      <c r="W43" s="2"/>
      <c r="X43" s="2"/>
      <c r="Y43" s="2"/>
      <c r="Z43" s="2"/>
    </row>
    <row r="44" spans="1:26" ht="15.75" customHeight="1">
      <c r="A44" s="47" t="s">
        <v>8</v>
      </c>
      <c r="B44" s="43" t="s">
        <v>50</v>
      </c>
      <c r="C44" s="165">
        <v>0</v>
      </c>
      <c r="D44" s="48"/>
      <c r="E44" s="48"/>
      <c r="F44" s="48"/>
      <c r="G44" s="48"/>
      <c r="H44" s="48"/>
      <c r="I44" s="48"/>
      <c r="J44" s="48"/>
      <c r="K44" s="48"/>
      <c r="L44" s="48"/>
      <c r="M44" s="48"/>
      <c r="N44" s="48"/>
      <c r="O44" s="48"/>
      <c r="P44" s="2"/>
      <c r="Q44" s="2"/>
      <c r="R44" s="2"/>
      <c r="S44" s="2"/>
      <c r="T44" s="2"/>
      <c r="U44" s="2"/>
      <c r="V44" s="2"/>
      <c r="W44" s="2"/>
      <c r="X44" s="2"/>
      <c r="Y44" s="2"/>
      <c r="Z44" s="2"/>
    </row>
    <row r="45" spans="1:26" ht="15.75" customHeight="1">
      <c r="A45" s="47" t="s">
        <v>11</v>
      </c>
      <c r="B45" s="43" t="s">
        <v>51</v>
      </c>
      <c r="C45" s="165">
        <v>0</v>
      </c>
      <c r="D45" s="48"/>
      <c r="E45" s="48"/>
      <c r="F45" s="48"/>
      <c r="G45" s="48"/>
      <c r="H45" s="48"/>
      <c r="I45" s="48"/>
      <c r="J45" s="48"/>
      <c r="K45" s="48"/>
      <c r="L45" s="48"/>
      <c r="M45" s="48"/>
      <c r="N45" s="48"/>
      <c r="O45" s="48"/>
      <c r="P45" s="2"/>
      <c r="Q45" s="2"/>
      <c r="R45" s="2"/>
      <c r="S45" s="2"/>
      <c r="T45" s="2"/>
      <c r="U45" s="2"/>
      <c r="V45" s="2"/>
      <c r="W45" s="2"/>
      <c r="X45" s="2"/>
      <c r="Y45" s="2"/>
      <c r="Z45" s="2"/>
    </row>
    <row r="46" spans="1:26" ht="15.75" customHeight="1">
      <c r="A46" s="47" t="s">
        <v>13</v>
      </c>
      <c r="B46" s="43" t="s">
        <v>52</v>
      </c>
      <c r="C46" s="165">
        <v>0</v>
      </c>
      <c r="D46" s="163"/>
      <c r="E46" s="48"/>
      <c r="F46" s="48"/>
      <c r="G46" s="48"/>
      <c r="H46" s="48"/>
      <c r="I46" s="48"/>
      <c r="J46" s="48"/>
      <c r="K46" s="48"/>
      <c r="L46" s="48"/>
      <c r="M46" s="48"/>
      <c r="N46" s="48"/>
      <c r="O46" s="48"/>
      <c r="P46" s="2"/>
      <c r="Q46" s="2"/>
      <c r="R46" s="2"/>
      <c r="S46" s="2"/>
      <c r="T46" s="2"/>
      <c r="U46" s="2"/>
      <c r="V46" s="2"/>
      <c r="W46" s="2"/>
      <c r="X46" s="2"/>
      <c r="Y46" s="2"/>
      <c r="Z46" s="2"/>
    </row>
    <row r="47" spans="1:26" ht="15.75" customHeight="1">
      <c r="A47" s="47" t="s">
        <v>16</v>
      </c>
      <c r="B47" s="43" t="s">
        <v>53</v>
      </c>
      <c r="C47" s="165"/>
      <c r="D47" s="48"/>
      <c r="E47" s="48"/>
      <c r="F47" s="48"/>
      <c r="G47" s="48"/>
      <c r="H47" s="48"/>
      <c r="I47" s="48"/>
      <c r="J47" s="48"/>
      <c r="K47" s="48"/>
      <c r="L47" s="48"/>
      <c r="M47" s="48"/>
      <c r="N47" s="48"/>
      <c r="O47" s="48"/>
      <c r="P47" s="2"/>
      <c r="Q47" s="2"/>
      <c r="R47" s="2"/>
      <c r="S47" s="2"/>
      <c r="T47" s="2"/>
      <c r="U47" s="2"/>
      <c r="V47" s="2"/>
      <c r="W47" s="2"/>
      <c r="X47" s="2"/>
      <c r="Y47" s="2"/>
      <c r="Z47" s="2"/>
    </row>
    <row r="48" spans="1:26" ht="15.75" customHeight="1">
      <c r="A48" s="47" t="s">
        <v>54</v>
      </c>
      <c r="B48" s="43" t="s">
        <v>55</v>
      </c>
      <c r="C48" s="165"/>
      <c r="D48" s="48"/>
      <c r="E48" s="48"/>
      <c r="F48" s="48"/>
      <c r="G48" s="48"/>
      <c r="H48" s="48"/>
      <c r="I48" s="48"/>
      <c r="J48" s="48"/>
      <c r="K48" s="48"/>
      <c r="L48" s="48"/>
      <c r="M48" s="48"/>
      <c r="N48" s="48"/>
      <c r="O48" s="48"/>
      <c r="P48" s="2"/>
      <c r="Q48" s="2"/>
      <c r="R48" s="2"/>
      <c r="S48" s="2"/>
      <c r="T48" s="2"/>
      <c r="U48" s="2"/>
      <c r="V48" s="2"/>
      <c r="W48" s="2"/>
      <c r="X48" s="2"/>
      <c r="Y48" s="2"/>
      <c r="Z48" s="2"/>
    </row>
    <row r="49" spans="1:26" ht="15.75" customHeight="1">
      <c r="A49" s="47" t="s">
        <v>56</v>
      </c>
      <c r="B49" s="43" t="s">
        <v>57</v>
      </c>
      <c r="C49" s="165"/>
      <c r="D49" s="48"/>
      <c r="E49" s="48"/>
      <c r="F49" s="48"/>
      <c r="G49" s="48"/>
      <c r="H49" s="48"/>
      <c r="I49" s="48"/>
      <c r="J49" s="48"/>
      <c r="K49" s="48"/>
      <c r="L49" s="48"/>
      <c r="M49" s="48"/>
      <c r="N49" s="48"/>
      <c r="O49" s="48"/>
      <c r="P49" s="2"/>
      <c r="Q49" s="2"/>
      <c r="R49" s="2"/>
      <c r="S49" s="2"/>
      <c r="T49" s="2"/>
      <c r="U49" s="2"/>
      <c r="V49" s="2"/>
      <c r="W49" s="2"/>
      <c r="X49" s="2"/>
      <c r="Y49" s="2"/>
      <c r="Z49" s="2"/>
    </row>
    <row r="50" spans="1:26" ht="15.75" customHeight="1">
      <c r="A50" s="47" t="s">
        <v>58</v>
      </c>
      <c r="B50" s="43" t="s">
        <v>59</v>
      </c>
      <c r="C50" s="165">
        <v>0</v>
      </c>
      <c r="D50" s="48"/>
      <c r="E50" s="48"/>
      <c r="F50" s="48"/>
      <c r="G50" s="48"/>
      <c r="H50" s="48"/>
      <c r="I50" s="48"/>
      <c r="J50" s="48"/>
      <c r="K50" s="48"/>
      <c r="L50" s="48"/>
      <c r="M50" s="48"/>
      <c r="N50" s="48"/>
      <c r="O50" s="48"/>
      <c r="P50" s="2"/>
      <c r="Q50" s="2"/>
      <c r="R50" s="2"/>
      <c r="S50" s="2"/>
      <c r="T50" s="2"/>
      <c r="U50" s="2"/>
      <c r="V50" s="2"/>
      <c r="W50" s="2"/>
      <c r="X50" s="2"/>
      <c r="Y50" s="2"/>
      <c r="Z50" s="2"/>
    </row>
    <row r="51" spans="1:26" ht="15.75" customHeight="1">
      <c r="A51" s="47" t="s">
        <v>60</v>
      </c>
      <c r="B51" s="43" t="s">
        <v>61</v>
      </c>
      <c r="C51" s="165"/>
      <c r="D51" s="48"/>
      <c r="E51" s="48"/>
      <c r="F51" s="48"/>
      <c r="G51" s="48"/>
      <c r="H51" s="48"/>
      <c r="I51" s="48"/>
      <c r="J51" s="48"/>
      <c r="K51" s="48"/>
      <c r="L51" s="48"/>
      <c r="M51" s="48"/>
      <c r="N51" s="48"/>
      <c r="O51" s="48"/>
      <c r="P51" s="2"/>
      <c r="Q51" s="2"/>
      <c r="R51" s="2"/>
      <c r="S51" s="2"/>
      <c r="T51" s="2"/>
      <c r="U51" s="2"/>
      <c r="V51" s="2"/>
      <c r="W51" s="2"/>
      <c r="X51" s="2"/>
      <c r="Y51" s="2"/>
      <c r="Z51" s="2"/>
    </row>
    <row r="52" spans="1:26" ht="28.5" customHeight="1">
      <c r="A52" s="179" t="s">
        <v>62</v>
      </c>
      <c r="B52" s="180"/>
      <c r="C52" s="24">
        <f>SUM(C44:C51)</f>
        <v>0</v>
      </c>
      <c r="D52" s="48"/>
      <c r="E52" s="48"/>
      <c r="F52" s="48"/>
      <c r="G52" s="48"/>
      <c r="H52" s="48"/>
      <c r="I52" s="48"/>
      <c r="J52" s="48"/>
      <c r="K52" s="48"/>
      <c r="L52" s="48"/>
      <c r="M52" s="48"/>
      <c r="N52" s="48"/>
      <c r="O52" s="48"/>
      <c r="P52" s="2"/>
      <c r="Q52" s="2"/>
      <c r="R52" s="2"/>
      <c r="S52" s="2"/>
      <c r="T52" s="2"/>
      <c r="U52" s="2"/>
      <c r="V52" s="2"/>
      <c r="W52" s="2"/>
      <c r="X52" s="2"/>
      <c r="Y52" s="2"/>
      <c r="Z52" s="2"/>
    </row>
    <row r="53" spans="1:26" ht="15.75" customHeight="1">
      <c r="A53" s="25"/>
      <c r="B53" s="48"/>
      <c r="C53" s="48"/>
      <c r="D53" s="48"/>
      <c r="E53" s="48"/>
      <c r="F53" s="48"/>
      <c r="G53" s="48"/>
      <c r="H53" s="48"/>
      <c r="I53" s="48"/>
      <c r="J53" s="48"/>
      <c r="K53" s="48"/>
      <c r="L53" s="48"/>
      <c r="M53" s="48"/>
      <c r="N53" s="48"/>
      <c r="O53" s="48"/>
      <c r="P53" s="2"/>
      <c r="Q53" s="2"/>
      <c r="R53" s="2"/>
      <c r="S53" s="2"/>
      <c r="T53" s="2"/>
      <c r="U53" s="2"/>
      <c r="V53" s="2"/>
      <c r="W53" s="2"/>
      <c r="X53" s="2"/>
      <c r="Y53" s="2"/>
      <c r="Z53" s="2"/>
    </row>
    <row r="54" spans="1:26" ht="15.75" customHeight="1">
      <c r="A54" s="186" t="s">
        <v>63</v>
      </c>
      <c r="B54" s="183"/>
      <c r="C54" s="180"/>
      <c r="D54" s="48"/>
      <c r="E54" s="48"/>
      <c r="F54" s="48"/>
      <c r="G54" s="48"/>
      <c r="H54" s="48"/>
      <c r="I54" s="48"/>
      <c r="J54" s="48"/>
      <c r="K54" s="48"/>
      <c r="L54" s="48"/>
      <c r="M54" s="48"/>
      <c r="N54" s="48"/>
      <c r="O54" s="48"/>
      <c r="P54" s="2"/>
      <c r="Q54" s="2"/>
      <c r="R54" s="2"/>
      <c r="S54" s="2"/>
      <c r="T54" s="2"/>
      <c r="U54" s="2"/>
      <c r="V54" s="2"/>
      <c r="W54" s="2"/>
      <c r="X54" s="2"/>
      <c r="Y54" s="2"/>
      <c r="Z54" s="2"/>
    </row>
    <row r="55" spans="1:26" ht="15.75" customHeight="1">
      <c r="A55" s="26" t="s">
        <v>47</v>
      </c>
      <c r="B55" s="26" t="s">
        <v>48</v>
      </c>
      <c r="C55" s="26" t="s">
        <v>49</v>
      </c>
      <c r="D55" s="48"/>
      <c r="E55" s="48"/>
      <c r="F55" s="48"/>
      <c r="G55" s="48"/>
      <c r="H55" s="48"/>
      <c r="I55" s="48"/>
      <c r="J55" s="48"/>
      <c r="K55" s="48"/>
      <c r="L55" s="48"/>
      <c r="M55" s="48"/>
      <c r="N55" s="48"/>
      <c r="O55" s="48"/>
      <c r="P55" s="2"/>
      <c r="Q55" s="2"/>
      <c r="R55" s="2"/>
      <c r="S55" s="2"/>
      <c r="T55" s="2"/>
      <c r="U55" s="2"/>
      <c r="V55" s="2"/>
      <c r="W55" s="2"/>
      <c r="X55" s="2"/>
      <c r="Y55" s="2"/>
      <c r="Z55" s="2"/>
    </row>
    <row r="56" spans="1:26" ht="15.75" customHeight="1">
      <c r="A56" s="47" t="s">
        <v>8</v>
      </c>
      <c r="B56" s="43" t="s">
        <v>50</v>
      </c>
      <c r="C56" s="165">
        <v>0</v>
      </c>
      <c r="D56" s="48"/>
      <c r="E56" s="48"/>
      <c r="F56" s="48"/>
      <c r="G56" s="48"/>
      <c r="H56" s="48"/>
      <c r="I56" s="48"/>
      <c r="J56" s="48"/>
      <c r="K56" s="48"/>
      <c r="L56" s="48"/>
      <c r="M56" s="48"/>
      <c r="N56" s="48"/>
      <c r="O56" s="48"/>
      <c r="P56" s="2"/>
      <c r="Q56" s="2"/>
      <c r="R56" s="2"/>
      <c r="S56" s="2"/>
      <c r="T56" s="2"/>
      <c r="U56" s="2"/>
      <c r="V56" s="2"/>
      <c r="W56" s="2"/>
      <c r="X56" s="2"/>
      <c r="Y56" s="2"/>
      <c r="Z56" s="2"/>
    </row>
    <row r="57" spans="1:26" ht="15.75" customHeight="1">
      <c r="A57" s="47" t="s">
        <v>11</v>
      </c>
      <c r="B57" s="43" t="s">
        <v>51</v>
      </c>
      <c r="C57" s="165">
        <v>0</v>
      </c>
      <c r="D57" s="48"/>
      <c r="E57" s="48"/>
      <c r="F57" s="48"/>
      <c r="G57" s="48"/>
      <c r="H57" s="48"/>
      <c r="I57" s="48"/>
      <c r="J57" s="48"/>
      <c r="K57" s="48"/>
      <c r="L57" s="48"/>
      <c r="M57" s="48"/>
      <c r="N57" s="48"/>
      <c r="O57" s="48"/>
      <c r="P57" s="2"/>
      <c r="Q57" s="2"/>
      <c r="R57" s="2"/>
      <c r="S57" s="2"/>
      <c r="T57" s="2"/>
      <c r="U57" s="2"/>
      <c r="V57" s="2"/>
      <c r="W57" s="2"/>
      <c r="X57" s="2"/>
      <c r="Y57" s="2"/>
      <c r="Z57" s="2"/>
    </row>
    <row r="58" spans="1:26" ht="15.75" customHeight="1">
      <c r="A58" s="47" t="s">
        <v>13</v>
      </c>
      <c r="B58" s="43" t="s">
        <v>52</v>
      </c>
      <c r="C58" s="165"/>
      <c r="D58" s="48"/>
      <c r="E58" s="48"/>
      <c r="F58" s="48"/>
      <c r="G58" s="48"/>
      <c r="H58" s="48"/>
      <c r="I58" s="48"/>
      <c r="J58" s="48"/>
      <c r="K58" s="48"/>
      <c r="L58" s="48"/>
      <c r="M58" s="48"/>
      <c r="N58" s="48"/>
      <c r="O58" s="48"/>
      <c r="P58" s="2"/>
      <c r="Q58" s="2"/>
      <c r="R58" s="2"/>
      <c r="S58" s="2"/>
      <c r="T58" s="2"/>
      <c r="U58" s="2"/>
      <c r="V58" s="2"/>
      <c r="W58" s="2"/>
      <c r="X58" s="2"/>
      <c r="Y58" s="2"/>
      <c r="Z58" s="2"/>
    </row>
    <row r="59" spans="1:26" ht="15.75" customHeight="1">
      <c r="A59" s="47" t="s">
        <v>16</v>
      </c>
      <c r="B59" s="43" t="s">
        <v>53</v>
      </c>
      <c r="C59" s="165"/>
      <c r="D59" s="48"/>
      <c r="E59" s="48"/>
      <c r="F59" s="48"/>
      <c r="G59" s="48"/>
      <c r="H59" s="48"/>
      <c r="I59" s="48"/>
      <c r="J59" s="48"/>
      <c r="K59" s="48"/>
      <c r="L59" s="48"/>
      <c r="M59" s="48"/>
      <c r="N59" s="48"/>
      <c r="O59" s="48"/>
      <c r="P59" s="2"/>
      <c r="Q59" s="2"/>
      <c r="R59" s="2"/>
      <c r="S59" s="2"/>
      <c r="T59" s="2"/>
      <c r="U59" s="2"/>
      <c r="V59" s="2"/>
      <c r="W59" s="2"/>
      <c r="X59" s="2"/>
      <c r="Y59" s="2"/>
      <c r="Z59" s="2"/>
    </row>
    <row r="60" spans="1:26" ht="15.75" customHeight="1">
      <c r="A60" s="47" t="s">
        <v>54</v>
      </c>
      <c r="B60" s="43" t="s">
        <v>55</v>
      </c>
      <c r="C60" s="165"/>
      <c r="D60" s="48"/>
      <c r="E60" s="48"/>
      <c r="F60" s="48"/>
      <c r="G60" s="48"/>
      <c r="H60" s="48"/>
      <c r="I60" s="48"/>
      <c r="J60" s="48"/>
      <c r="K60" s="48"/>
      <c r="L60" s="48"/>
      <c r="M60" s="48"/>
      <c r="N60" s="48"/>
      <c r="O60" s="48"/>
      <c r="P60" s="2"/>
      <c r="Q60" s="2"/>
      <c r="R60" s="2"/>
      <c r="S60" s="2"/>
      <c r="T60" s="2"/>
      <c r="U60" s="2"/>
      <c r="V60" s="2"/>
      <c r="W60" s="2"/>
      <c r="X60" s="2"/>
      <c r="Y60" s="2"/>
      <c r="Z60" s="2"/>
    </row>
    <row r="61" spans="1:26" ht="15.75" customHeight="1">
      <c r="A61" s="47" t="s">
        <v>56</v>
      </c>
      <c r="B61" s="43" t="s">
        <v>57</v>
      </c>
      <c r="C61" s="165"/>
      <c r="D61" s="48"/>
      <c r="E61" s="48"/>
      <c r="F61" s="48"/>
      <c r="G61" s="48"/>
      <c r="H61" s="48"/>
      <c r="I61" s="48"/>
      <c r="J61" s="48"/>
      <c r="K61" s="48"/>
      <c r="L61" s="48"/>
      <c r="M61" s="48"/>
      <c r="N61" s="48"/>
      <c r="O61" s="48"/>
      <c r="P61" s="2"/>
      <c r="Q61" s="2"/>
      <c r="R61" s="2"/>
      <c r="S61" s="2"/>
      <c r="T61" s="2"/>
      <c r="U61" s="2"/>
      <c r="V61" s="2"/>
      <c r="W61" s="2"/>
      <c r="X61" s="2"/>
      <c r="Y61" s="2"/>
      <c r="Z61" s="2"/>
    </row>
    <row r="62" spans="1:26" ht="15.75" customHeight="1">
      <c r="A62" s="47" t="s">
        <v>58</v>
      </c>
      <c r="B62" s="43" t="s">
        <v>59</v>
      </c>
      <c r="C62" s="165"/>
      <c r="D62" s="48"/>
      <c r="E62" s="48"/>
      <c r="F62" s="48"/>
      <c r="G62" s="48"/>
      <c r="H62" s="48"/>
      <c r="I62" s="48"/>
      <c r="J62" s="48"/>
      <c r="K62" s="48"/>
      <c r="L62" s="48"/>
      <c r="M62" s="48"/>
      <c r="N62" s="48"/>
      <c r="O62" s="48"/>
      <c r="P62" s="2"/>
      <c r="Q62" s="2"/>
      <c r="R62" s="2"/>
      <c r="S62" s="2"/>
      <c r="T62" s="2"/>
      <c r="U62" s="2"/>
      <c r="V62" s="2"/>
      <c r="W62" s="2"/>
      <c r="X62" s="2"/>
      <c r="Y62" s="2"/>
      <c r="Z62" s="2"/>
    </row>
    <row r="63" spans="1:26" ht="15.75" customHeight="1">
      <c r="A63" s="47" t="s">
        <v>60</v>
      </c>
      <c r="B63" s="43" t="s">
        <v>61</v>
      </c>
      <c r="C63" s="165"/>
      <c r="D63" s="48"/>
      <c r="E63" s="48"/>
      <c r="F63" s="48"/>
      <c r="G63" s="48"/>
      <c r="H63" s="48"/>
      <c r="I63" s="48"/>
      <c r="J63" s="48"/>
      <c r="K63" s="48"/>
      <c r="L63" s="48"/>
      <c r="M63" s="48"/>
      <c r="N63" s="48"/>
      <c r="O63" s="48"/>
      <c r="P63" s="2"/>
      <c r="Q63" s="2"/>
      <c r="R63" s="2"/>
      <c r="S63" s="2"/>
      <c r="T63" s="2"/>
      <c r="U63" s="2"/>
      <c r="V63" s="2"/>
      <c r="W63" s="2"/>
      <c r="X63" s="2"/>
      <c r="Y63" s="2"/>
      <c r="Z63" s="2"/>
    </row>
    <row r="64" spans="1:26" ht="15.75" customHeight="1">
      <c r="A64" s="181" t="s">
        <v>62</v>
      </c>
      <c r="B64" s="180"/>
      <c r="C64" s="27">
        <f>SUM(C56:C63)</f>
        <v>0</v>
      </c>
      <c r="D64" s="48"/>
      <c r="E64" s="48"/>
      <c r="F64" s="48"/>
      <c r="G64" s="48"/>
      <c r="H64" s="48"/>
      <c r="I64" s="48"/>
      <c r="J64" s="48"/>
      <c r="K64" s="48"/>
      <c r="L64" s="48"/>
      <c r="M64" s="48"/>
      <c r="N64" s="48"/>
      <c r="O64" s="48"/>
      <c r="P64" s="2"/>
      <c r="Q64" s="2"/>
      <c r="R64" s="2"/>
      <c r="S64" s="2"/>
      <c r="T64" s="2"/>
      <c r="U64" s="2"/>
      <c r="V64" s="2"/>
      <c r="W64" s="2"/>
      <c r="X64" s="2"/>
      <c r="Y64" s="2"/>
      <c r="Z64" s="2"/>
    </row>
    <row r="65" spans="1:26" ht="15.75" customHeight="1">
      <c r="A65" s="25"/>
      <c r="B65" s="48"/>
      <c r="C65" s="48"/>
      <c r="D65" s="48"/>
      <c r="E65" s="48"/>
      <c r="F65" s="48"/>
      <c r="G65" s="48"/>
      <c r="H65" s="48"/>
      <c r="I65" s="48"/>
      <c r="J65" s="48"/>
      <c r="K65" s="48"/>
      <c r="L65" s="48"/>
      <c r="M65" s="48"/>
      <c r="N65" s="48"/>
      <c r="O65" s="48"/>
      <c r="P65" s="2"/>
      <c r="Q65" s="2"/>
      <c r="R65" s="2"/>
      <c r="S65" s="2"/>
      <c r="T65" s="2"/>
      <c r="U65" s="2"/>
      <c r="V65" s="2"/>
      <c r="W65" s="2"/>
      <c r="X65" s="2"/>
      <c r="Y65" s="2"/>
      <c r="Z65" s="2"/>
    </row>
    <row r="66" spans="1:26" ht="15.75" customHeight="1">
      <c r="A66" s="182" t="s">
        <v>64</v>
      </c>
      <c r="B66" s="183"/>
      <c r="C66" s="180"/>
      <c r="D66" s="48"/>
      <c r="E66" s="48"/>
      <c r="F66" s="48"/>
      <c r="G66" s="48"/>
      <c r="H66" s="48"/>
      <c r="I66" s="48"/>
      <c r="J66" s="48"/>
      <c r="K66" s="48"/>
      <c r="L66" s="48"/>
      <c r="M66" s="48"/>
      <c r="N66" s="48"/>
      <c r="O66" s="48"/>
      <c r="P66" s="2"/>
      <c r="Q66" s="2"/>
      <c r="R66" s="2"/>
      <c r="S66" s="2"/>
      <c r="T66" s="2"/>
      <c r="U66" s="2"/>
      <c r="V66" s="2"/>
      <c r="W66" s="2"/>
      <c r="X66" s="2"/>
      <c r="Y66" s="2"/>
      <c r="Z66" s="2"/>
    </row>
    <row r="67" spans="1:26" ht="15.75" customHeight="1">
      <c r="A67" s="16" t="s">
        <v>65</v>
      </c>
      <c r="B67" s="16" t="s">
        <v>66</v>
      </c>
      <c r="C67" s="16" t="s">
        <v>49</v>
      </c>
      <c r="D67" s="48"/>
      <c r="E67" s="48"/>
      <c r="F67" s="48"/>
      <c r="G67" s="48"/>
      <c r="H67" s="48"/>
      <c r="I67" s="48"/>
      <c r="J67" s="48"/>
      <c r="K67" s="48"/>
      <c r="L67" s="48"/>
      <c r="M67" s="48"/>
      <c r="N67" s="48"/>
      <c r="O67" s="48"/>
      <c r="P67" s="2"/>
      <c r="Q67" s="2"/>
      <c r="R67" s="2"/>
      <c r="S67" s="2"/>
      <c r="T67" s="2"/>
      <c r="U67" s="2"/>
      <c r="V67" s="2"/>
      <c r="W67" s="2"/>
      <c r="X67" s="2"/>
      <c r="Y67" s="2"/>
      <c r="Z67" s="2"/>
    </row>
    <row r="68" spans="1:26" ht="15.75" customHeight="1">
      <c r="A68" s="47" t="s">
        <v>8</v>
      </c>
      <c r="B68" s="43" t="s">
        <v>67</v>
      </c>
      <c r="C68" s="165">
        <v>0</v>
      </c>
      <c r="D68" s="48"/>
      <c r="E68" s="48"/>
      <c r="F68" s="48"/>
      <c r="G68" s="48"/>
      <c r="H68" s="48"/>
      <c r="I68" s="48"/>
      <c r="J68" s="48"/>
      <c r="K68" s="48"/>
      <c r="L68" s="48"/>
      <c r="M68" s="48"/>
      <c r="N68" s="48"/>
      <c r="O68" s="48"/>
      <c r="P68" s="2"/>
      <c r="Q68" s="2"/>
      <c r="R68" s="2"/>
      <c r="S68" s="2"/>
      <c r="T68" s="2"/>
      <c r="U68" s="2"/>
      <c r="V68" s="2"/>
      <c r="W68" s="2"/>
      <c r="X68" s="2"/>
      <c r="Y68" s="2"/>
      <c r="Z68" s="2"/>
    </row>
    <row r="69" spans="1:26" ht="15.75" customHeight="1">
      <c r="A69" s="47" t="s">
        <v>68</v>
      </c>
      <c r="B69" s="43" t="s">
        <v>69</v>
      </c>
      <c r="C69" s="165">
        <v>0</v>
      </c>
      <c r="D69" s="48"/>
      <c r="E69" s="48"/>
      <c r="F69" s="48"/>
      <c r="G69" s="48"/>
      <c r="H69" s="48"/>
      <c r="I69" s="48"/>
      <c r="J69" s="48"/>
      <c r="K69" s="48"/>
      <c r="L69" s="48"/>
      <c r="M69" s="48"/>
      <c r="N69" s="48"/>
      <c r="O69" s="48"/>
      <c r="P69" s="2"/>
      <c r="Q69" s="2"/>
      <c r="R69" s="2"/>
      <c r="S69" s="2"/>
      <c r="T69" s="2"/>
      <c r="U69" s="2"/>
      <c r="V69" s="2"/>
      <c r="W69" s="2"/>
      <c r="X69" s="2"/>
      <c r="Y69" s="2"/>
      <c r="Z69" s="2"/>
    </row>
    <row r="70" spans="1:26" ht="30">
      <c r="A70" s="47" t="s">
        <v>11</v>
      </c>
      <c r="B70" s="43" t="s">
        <v>70</v>
      </c>
      <c r="C70" s="165">
        <v>0</v>
      </c>
      <c r="D70" s="48"/>
      <c r="E70" s="48"/>
      <c r="F70" s="48"/>
      <c r="G70" s="48"/>
      <c r="H70" s="48"/>
      <c r="I70" s="48"/>
      <c r="J70" s="48"/>
      <c r="K70" s="48"/>
      <c r="L70" s="48"/>
      <c r="M70" s="48"/>
      <c r="N70" s="48"/>
      <c r="O70" s="48"/>
      <c r="P70" s="2"/>
      <c r="Q70" s="2"/>
      <c r="R70" s="2"/>
      <c r="S70" s="2"/>
      <c r="T70" s="2"/>
      <c r="U70" s="2"/>
      <c r="V70" s="2"/>
      <c r="W70" s="2"/>
      <c r="X70" s="2"/>
      <c r="Y70" s="2"/>
      <c r="Z70" s="2"/>
    </row>
    <row r="71" spans="1:26" ht="15.75" customHeight="1">
      <c r="A71" s="47" t="s">
        <v>13</v>
      </c>
      <c r="B71" s="43" t="s">
        <v>71</v>
      </c>
      <c r="C71" s="165"/>
      <c r="D71" s="48"/>
      <c r="E71" s="48"/>
      <c r="F71" s="48"/>
      <c r="G71" s="48"/>
      <c r="H71" s="48"/>
      <c r="I71" s="48"/>
      <c r="J71" s="48"/>
      <c r="K71" s="48"/>
      <c r="L71" s="48"/>
      <c r="M71" s="48"/>
      <c r="N71" s="48"/>
      <c r="O71" s="48"/>
      <c r="P71" s="2"/>
      <c r="Q71" s="2"/>
      <c r="R71" s="2"/>
      <c r="S71" s="2"/>
      <c r="T71" s="2"/>
      <c r="U71" s="2"/>
      <c r="V71" s="2"/>
      <c r="W71" s="2"/>
      <c r="X71" s="2"/>
      <c r="Y71" s="2"/>
      <c r="Z71" s="2"/>
    </row>
    <row r="72" spans="1:26" ht="15.75" customHeight="1">
      <c r="A72" s="47" t="s">
        <v>16</v>
      </c>
      <c r="B72" s="43" t="s">
        <v>72</v>
      </c>
      <c r="C72" s="165"/>
      <c r="D72" s="48"/>
      <c r="E72" s="48"/>
      <c r="F72" s="48"/>
      <c r="G72" s="48"/>
      <c r="H72" s="48"/>
      <c r="I72" s="48"/>
      <c r="J72" s="48"/>
      <c r="K72" s="48"/>
      <c r="L72" s="48"/>
      <c r="M72" s="48"/>
      <c r="N72" s="48"/>
      <c r="O72" s="48"/>
      <c r="P72" s="2"/>
      <c r="Q72" s="2"/>
      <c r="R72" s="2"/>
      <c r="S72" s="2"/>
      <c r="T72" s="2"/>
      <c r="U72" s="2"/>
      <c r="V72" s="2"/>
      <c r="W72" s="2"/>
      <c r="X72" s="2"/>
      <c r="Y72" s="2"/>
      <c r="Z72" s="2"/>
    </row>
    <row r="73" spans="1:26" ht="35.25" customHeight="1">
      <c r="A73" s="47" t="s">
        <v>54</v>
      </c>
      <c r="B73" s="43" t="s">
        <v>73</v>
      </c>
      <c r="C73" s="165"/>
      <c r="D73" s="48"/>
      <c r="E73" s="48"/>
      <c r="F73" s="48"/>
      <c r="G73" s="48"/>
      <c r="H73" s="48"/>
      <c r="I73" s="48"/>
      <c r="J73" s="48"/>
      <c r="K73" s="48"/>
      <c r="L73" s="48"/>
      <c r="M73" s="48"/>
      <c r="N73" s="48"/>
      <c r="O73" s="48"/>
      <c r="P73" s="2"/>
      <c r="Q73" s="2"/>
      <c r="R73" s="2"/>
      <c r="S73" s="2"/>
      <c r="T73" s="2"/>
      <c r="U73" s="2"/>
      <c r="V73" s="2"/>
      <c r="W73" s="2"/>
      <c r="X73" s="2"/>
      <c r="Y73" s="2"/>
      <c r="Z73" s="2"/>
    </row>
    <row r="74" spans="1:26" ht="15.75" customHeight="1">
      <c r="A74" s="47" t="s">
        <v>56</v>
      </c>
      <c r="B74" s="43" t="s">
        <v>61</v>
      </c>
      <c r="C74" s="165">
        <v>0</v>
      </c>
      <c r="D74" s="48"/>
      <c r="E74" s="48"/>
      <c r="F74" s="48"/>
      <c r="G74" s="48"/>
      <c r="H74" s="48"/>
      <c r="I74" s="48"/>
      <c r="J74" s="48"/>
      <c r="K74" s="48"/>
      <c r="L74" s="48"/>
      <c r="M74" s="48"/>
      <c r="N74" s="48"/>
      <c r="O74" s="48"/>
      <c r="P74" s="2"/>
      <c r="Q74" s="2"/>
      <c r="R74" s="2"/>
      <c r="S74" s="2"/>
      <c r="T74" s="2"/>
      <c r="U74" s="2"/>
      <c r="V74" s="2"/>
      <c r="W74" s="2"/>
      <c r="X74" s="2"/>
      <c r="Y74" s="2"/>
      <c r="Z74" s="2"/>
    </row>
    <row r="75" spans="1:26" ht="15.75" customHeight="1">
      <c r="A75" s="179" t="s">
        <v>74</v>
      </c>
      <c r="B75" s="180"/>
      <c r="C75" s="24">
        <f>SUM(C68:C74)</f>
        <v>0</v>
      </c>
      <c r="D75" s="48"/>
      <c r="E75" s="48"/>
      <c r="F75" s="48"/>
      <c r="G75" s="48"/>
      <c r="H75" s="48"/>
      <c r="I75" s="48"/>
      <c r="J75" s="48"/>
      <c r="K75" s="48"/>
      <c r="L75" s="48"/>
      <c r="M75" s="48"/>
      <c r="N75" s="48"/>
      <c r="O75" s="48"/>
      <c r="P75" s="2"/>
      <c r="Q75" s="2"/>
      <c r="R75" s="2"/>
      <c r="S75" s="2"/>
      <c r="T75" s="2"/>
      <c r="U75" s="2"/>
      <c r="V75" s="2"/>
      <c r="W75" s="2"/>
      <c r="X75" s="2"/>
      <c r="Y75" s="2"/>
      <c r="Z75" s="2"/>
    </row>
    <row r="76" spans="1:26" ht="15.75" customHeight="1">
      <c r="A76" s="25"/>
      <c r="B76" s="48"/>
      <c r="C76" s="48"/>
      <c r="D76" s="48"/>
      <c r="E76" s="48"/>
      <c r="F76" s="48"/>
      <c r="G76" s="48"/>
      <c r="H76" s="48"/>
      <c r="I76" s="48"/>
      <c r="J76" s="48"/>
      <c r="K76" s="48"/>
      <c r="L76" s="48"/>
      <c r="M76" s="48"/>
      <c r="N76" s="48"/>
      <c r="O76" s="48"/>
      <c r="P76" s="2"/>
      <c r="Q76" s="2"/>
      <c r="R76" s="2"/>
      <c r="S76" s="2"/>
      <c r="T76" s="2"/>
      <c r="U76" s="2"/>
      <c r="V76" s="2"/>
      <c r="W76" s="2"/>
      <c r="X76" s="2"/>
      <c r="Y76" s="2"/>
      <c r="Z76" s="2"/>
    </row>
    <row r="77" spans="1:26" ht="15.75" customHeight="1">
      <c r="A77" s="186" t="s">
        <v>75</v>
      </c>
      <c r="B77" s="183"/>
      <c r="C77" s="180"/>
      <c r="D77" s="48"/>
      <c r="E77" s="48"/>
      <c r="F77" s="48"/>
      <c r="G77" s="48"/>
      <c r="H77" s="48"/>
      <c r="I77" s="48"/>
      <c r="J77" s="48"/>
      <c r="K77" s="48"/>
      <c r="L77" s="48"/>
      <c r="M77" s="48"/>
      <c r="N77" s="48"/>
      <c r="O77" s="48"/>
      <c r="P77" s="2"/>
      <c r="Q77" s="2"/>
      <c r="R77" s="2"/>
      <c r="S77" s="2"/>
      <c r="T77" s="2"/>
      <c r="U77" s="2"/>
      <c r="V77" s="2"/>
      <c r="W77" s="2"/>
      <c r="X77" s="2"/>
      <c r="Y77" s="2"/>
      <c r="Z77" s="2"/>
    </row>
    <row r="78" spans="1:26" ht="18.75" customHeight="1">
      <c r="A78" s="26" t="s">
        <v>65</v>
      </c>
      <c r="B78" s="26" t="s">
        <v>66</v>
      </c>
      <c r="C78" s="26" t="s">
        <v>49</v>
      </c>
      <c r="D78" s="48"/>
      <c r="E78" s="48"/>
      <c r="F78" s="48"/>
      <c r="G78" s="48"/>
      <c r="H78" s="48"/>
      <c r="I78" s="48"/>
      <c r="J78" s="48"/>
      <c r="K78" s="48"/>
      <c r="L78" s="48"/>
      <c r="M78" s="48"/>
      <c r="N78" s="48"/>
      <c r="O78" s="48"/>
      <c r="P78" s="2"/>
      <c r="Q78" s="2"/>
      <c r="R78" s="2"/>
      <c r="S78" s="2"/>
      <c r="T78" s="2"/>
      <c r="U78" s="2"/>
      <c r="V78" s="2"/>
      <c r="W78" s="2"/>
      <c r="X78" s="2"/>
      <c r="Y78" s="2"/>
      <c r="Z78" s="2"/>
    </row>
    <row r="79" spans="1:26" ht="15.75" customHeight="1">
      <c r="A79" s="47" t="s">
        <v>8</v>
      </c>
      <c r="B79" s="43" t="s">
        <v>67</v>
      </c>
      <c r="C79" s="165">
        <v>0</v>
      </c>
      <c r="D79" s="48"/>
      <c r="E79" s="48"/>
      <c r="F79" s="48"/>
      <c r="G79" s="48"/>
      <c r="H79" s="48"/>
      <c r="I79" s="48"/>
      <c r="J79" s="48"/>
      <c r="K79" s="48"/>
      <c r="L79" s="48"/>
      <c r="M79" s="48"/>
      <c r="N79" s="48"/>
      <c r="O79" s="48"/>
      <c r="P79" s="2"/>
      <c r="Q79" s="2"/>
      <c r="R79" s="2"/>
      <c r="S79" s="2"/>
      <c r="T79" s="2"/>
      <c r="U79" s="2"/>
      <c r="V79" s="2"/>
      <c r="W79" s="2"/>
      <c r="X79" s="2"/>
      <c r="Y79" s="2"/>
      <c r="Z79" s="2"/>
    </row>
    <row r="80" spans="1:26" ht="15.75" customHeight="1">
      <c r="A80" s="47" t="s">
        <v>68</v>
      </c>
      <c r="B80" s="43" t="s">
        <v>69</v>
      </c>
      <c r="C80" s="165"/>
      <c r="D80" s="48"/>
      <c r="E80" s="48"/>
      <c r="F80" s="48"/>
      <c r="G80" s="48"/>
      <c r="H80" s="48"/>
      <c r="I80" s="48"/>
      <c r="J80" s="48"/>
      <c r="K80" s="48"/>
      <c r="L80" s="48"/>
      <c r="M80" s="48"/>
      <c r="N80" s="48"/>
      <c r="O80" s="48"/>
      <c r="P80" s="2"/>
      <c r="Q80" s="2"/>
      <c r="R80" s="2"/>
      <c r="S80" s="2"/>
      <c r="T80" s="2"/>
      <c r="U80" s="2"/>
      <c r="V80" s="2"/>
      <c r="W80" s="2"/>
      <c r="X80" s="2"/>
      <c r="Y80" s="2"/>
      <c r="Z80" s="2"/>
    </row>
    <row r="81" spans="1:26" ht="30">
      <c r="A81" s="47" t="s">
        <v>11</v>
      </c>
      <c r="B81" s="43" t="s">
        <v>70</v>
      </c>
      <c r="C81" s="165">
        <v>0</v>
      </c>
      <c r="D81" s="48"/>
      <c r="E81" s="48"/>
      <c r="F81" s="48"/>
      <c r="G81" s="48"/>
      <c r="H81" s="48"/>
      <c r="I81" s="48"/>
      <c r="J81" s="48"/>
      <c r="K81" s="48"/>
      <c r="L81" s="48"/>
      <c r="M81" s="48"/>
      <c r="N81" s="48"/>
      <c r="O81" s="48"/>
      <c r="P81" s="2"/>
      <c r="Q81" s="2"/>
      <c r="R81" s="2"/>
      <c r="S81" s="2"/>
      <c r="T81" s="2"/>
      <c r="U81" s="2"/>
      <c r="V81" s="2"/>
      <c r="W81" s="2"/>
      <c r="X81" s="2"/>
      <c r="Y81" s="2"/>
      <c r="Z81" s="2"/>
    </row>
    <row r="82" spans="1:26" ht="15.75" customHeight="1">
      <c r="A82" s="47" t="s">
        <v>13</v>
      </c>
      <c r="B82" s="43" t="s">
        <v>71</v>
      </c>
      <c r="C82" s="165"/>
      <c r="D82" s="48"/>
      <c r="E82" s="48"/>
      <c r="F82" s="48"/>
      <c r="G82" s="48"/>
      <c r="H82" s="48"/>
      <c r="I82" s="48"/>
      <c r="J82" s="48"/>
      <c r="K82" s="48"/>
      <c r="L82" s="48"/>
      <c r="M82" s="48"/>
      <c r="N82" s="48"/>
      <c r="O82" s="48"/>
      <c r="P82" s="2"/>
      <c r="Q82" s="2"/>
      <c r="R82" s="2"/>
      <c r="S82" s="2"/>
      <c r="T82" s="2"/>
      <c r="U82" s="2"/>
      <c r="V82" s="2"/>
      <c r="W82" s="2"/>
      <c r="X82" s="2"/>
      <c r="Y82" s="2"/>
      <c r="Z82" s="2"/>
    </row>
    <row r="83" spans="1:26" ht="15.75" customHeight="1">
      <c r="A83" s="47" t="s">
        <v>16</v>
      </c>
      <c r="B83" s="43" t="s">
        <v>72</v>
      </c>
      <c r="C83" s="165"/>
      <c r="D83" s="48"/>
      <c r="E83" s="48"/>
      <c r="F83" s="48"/>
      <c r="G83" s="48"/>
      <c r="H83" s="48"/>
      <c r="I83" s="48"/>
      <c r="J83" s="48"/>
      <c r="K83" s="48"/>
      <c r="L83" s="48"/>
      <c r="M83" s="48"/>
      <c r="N83" s="48"/>
      <c r="O83" s="48"/>
      <c r="P83" s="2"/>
      <c r="Q83" s="2"/>
      <c r="R83" s="2"/>
      <c r="S83" s="2"/>
      <c r="T83" s="2"/>
      <c r="U83" s="2"/>
      <c r="V83" s="2"/>
      <c r="W83" s="2"/>
      <c r="X83" s="2"/>
      <c r="Y83" s="2"/>
      <c r="Z83" s="2"/>
    </row>
    <row r="84" spans="1:26" ht="15.75" customHeight="1">
      <c r="A84" s="47" t="s">
        <v>54</v>
      </c>
      <c r="B84" s="43" t="s">
        <v>73</v>
      </c>
      <c r="C84" s="165"/>
      <c r="D84" s="48"/>
      <c r="E84" s="48"/>
      <c r="F84" s="48"/>
      <c r="G84" s="48"/>
      <c r="H84" s="48"/>
      <c r="I84" s="48"/>
      <c r="J84" s="48"/>
      <c r="K84" s="48"/>
      <c r="L84" s="48"/>
      <c r="M84" s="48"/>
      <c r="N84" s="48"/>
      <c r="O84" s="48"/>
      <c r="P84" s="2"/>
      <c r="Q84" s="2"/>
      <c r="R84" s="2"/>
      <c r="S84" s="2"/>
      <c r="T84" s="2"/>
      <c r="U84" s="2"/>
      <c r="V84" s="2"/>
      <c r="W84" s="2"/>
      <c r="X84" s="2"/>
      <c r="Y84" s="2"/>
      <c r="Z84" s="2"/>
    </row>
    <row r="85" spans="1:26" ht="15.75" customHeight="1">
      <c r="A85" s="47" t="s">
        <v>56</v>
      </c>
      <c r="B85" s="43" t="s">
        <v>61</v>
      </c>
      <c r="C85" s="165">
        <v>0</v>
      </c>
      <c r="D85" s="48"/>
      <c r="E85" s="48"/>
      <c r="F85" s="48"/>
      <c r="G85" s="48"/>
      <c r="H85" s="48"/>
      <c r="I85" s="48"/>
      <c r="J85" s="48"/>
      <c r="K85" s="48"/>
      <c r="L85" s="48"/>
      <c r="M85" s="48"/>
      <c r="N85" s="48"/>
      <c r="O85" s="48"/>
      <c r="P85" s="2"/>
      <c r="Q85" s="2"/>
      <c r="R85" s="2"/>
      <c r="S85" s="2"/>
      <c r="T85" s="2"/>
      <c r="U85" s="2"/>
      <c r="V85" s="2"/>
      <c r="W85" s="2"/>
      <c r="X85" s="2"/>
      <c r="Y85" s="2"/>
      <c r="Z85" s="2"/>
    </row>
    <row r="86" spans="1:26" ht="15.75" customHeight="1">
      <c r="A86" s="181" t="s">
        <v>74</v>
      </c>
      <c r="B86" s="180"/>
      <c r="C86" s="27">
        <f>SUM(C79:C85)</f>
        <v>0</v>
      </c>
      <c r="D86" s="48"/>
      <c r="E86" s="48"/>
      <c r="F86" s="48"/>
      <c r="G86" s="48"/>
      <c r="H86" s="48"/>
      <c r="I86" s="48"/>
      <c r="J86" s="48"/>
      <c r="K86" s="48"/>
      <c r="L86" s="48"/>
      <c r="M86" s="48"/>
      <c r="N86" s="48"/>
      <c r="O86" s="48"/>
      <c r="P86" s="2"/>
      <c r="Q86" s="2"/>
      <c r="R86" s="2"/>
      <c r="S86" s="2"/>
      <c r="T86" s="2"/>
      <c r="U86" s="2"/>
      <c r="V86" s="2"/>
      <c r="W86" s="2"/>
      <c r="X86" s="2"/>
      <c r="Y86" s="2"/>
      <c r="Z86" s="2"/>
    </row>
    <row r="87" spans="1:26" ht="15" customHeight="1">
      <c r="A87" s="25"/>
      <c r="B87" s="48"/>
      <c r="C87" s="48"/>
      <c r="D87" s="48"/>
      <c r="E87" s="48"/>
      <c r="F87" s="48"/>
      <c r="G87" s="48"/>
      <c r="H87" s="48"/>
      <c r="I87" s="48"/>
      <c r="J87" s="48"/>
      <c r="K87" s="48"/>
      <c r="L87" s="48"/>
      <c r="M87" s="48"/>
      <c r="N87" s="48"/>
      <c r="O87" s="48"/>
      <c r="P87" s="2"/>
      <c r="Q87" s="2"/>
      <c r="R87" s="2"/>
      <c r="S87" s="2"/>
      <c r="T87" s="2"/>
      <c r="U87" s="2"/>
      <c r="V87" s="2"/>
      <c r="W87" s="2"/>
      <c r="X87" s="2"/>
      <c r="Y87" s="2"/>
      <c r="Z87" s="2"/>
    </row>
    <row r="88" spans="1:26" ht="15.75" customHeight="1">
      <c r="A88" s="182" t="s">
        <v>76</v>
      </c>
      <c r="B88" s="183"/>
      <c r="C88" s="183"/>
      <c r="D88" s="180"/>
      <c r="E88" s="48"/>
      <c r="F88" s="48"/>
      <c r="G88" s="48"/>
      <c r="H88" s="48"/>
      <c r="I88" s="48"/>
      <c r="J88" s="48"/>
      <c r="K88" s="48"/>
      <c r="L88" s="48"/>
      <c r="M88" s="48"/>
      <c r="N88" s="48"/>
      <c r="O88" s="48"/>
      <c r="P88" s="2"/>
      <c r="Q88" s="2"/>
      <c r="R88" s="2"/>
      <c r="S88" s="2"/>
      <c r="T88" s="2"/>
      <c r="U88" s="2"/>
      <c r="V88" s="2"/>
      <c r="W88" s="2"/>
      <c r="X88" s="2"/>
      <c r="Y88" s="2"/>
      <c r="Z88" s="2"/>
    </row>
    <row r="89" spans="1:26" ht="15.75" customHeight="1">
      <c r="A89" s="182" t="s">
        <v>77</v>
      </c>
      <c r="B89" s="183"/>
      <c r="C89" s="183"/>
      <c r="D89" s="180"/>
      <c r="E89" s="48"/>
      <c r="F89" s="48"/>
      <c r="G89" s="48"/>
      <c r="H89" s="48"/>
      <c r="I89" s="48"/>
      <c r="J89" s="48"/>
      <c r="K89" s="48"/>
      <c r="L89" s="48"/>
      <c r="M89" s="48"/>
      <c r="N89" s="48"/>
      <c r="O89" s="48"/>
      <c r="P89" s="2"/>
      <c r="Q89" s="2"/>
      <c r="R89" s="2"/>
      <c r="S89" s="2"/>
      <c r="T89" s="2"/>
      <c r="U89" s="2"/>
      <c r="V89" s="2"/>
      <c r="W89" s="2"/>
      <c r="X89" s="2"/>
      <c r="Y89" s="2"/>
      <c r="Z89" s="2"/>
    </row>
    <row r="90" spans="1:26" ht="15.75" customHeight="1">
      <c r="A90" s="16" t="s">
        <v>78</v>
      </c>
      <c r="B90" s="16" t="s">
        <v>79</v>
      </c>
      <c r="C90" s="16" t="s">
        <v>80</v>
      </c>
      <c r="D90" s="16" t="s">
        <v>49</v>
      </c>
      <c r="E90" s="48"/>
      <c r="F90" s="48"/>
      <c r="G90" s="48"/>
      <c r="H90" s="48"/>
      <c r="I90" s="48"/>
      <c r="J90" s="48"/>
      <c r="K90" s="48"/>
      <c r="L90" s="48"/>
      <c r="M90" s="48"/>
      <c r="N90" s="48"/>
      <c r="O90" s="48"/>
      <c r="P90" s="2"/>
      <c r="Q90" s="2"/>
      <c r="R90" s="2"/>
      <c r="S90" s="2"/>
      <c r="T90" s="2"/>
      <c r="U90" s="2"/>
      <c r="V90" s="2"/>
      <c r="W90" s="2"/>
      <c r="X90" s="2"/>
      <c r="Y90" s="2"/>
      <c r="Z90" s="2"/>
    </row>
    <row r="91" spans="1:26" ht="15.75" customHeight="1">
      <c r="A91" s="47" t="s">
        <v>8</v>
      </c>
      <c r="B91" s="43" t="s">
        <v>81</v>
      </c>
      <c r="C91" s="28">
        <v>0.2</v>
      </c>
      <c r="D91" s="29">
        <f>(C52+D116+D119)*C91</f>
        <v>0</v>
      </c>
      <c r="E91" s="48"/>
      <c r="F91" s="48"/>
      <c r="G91" s="48"/>
      <c r="H91" s="48"/>
      <c r="I91" s="48"/>
      <c r="J91" s="48"/>
      <c r="K91" s="48"/>
      <c r="L91" s="48"/>
      <c r="M91" s="48"/>
      <c r="N91" s="48"/>
      <c r="O91" s="48"/>
      <c r="P91" s="2"/>
      <c r="Q91" s="2"/>
      <c r="R91" s="2"/>
      <c r="S91" s="2"/>
      <c r="T91" s="2"/>
      <c r="U91" s="2"/>
      <c r="V91" s="2"/>
      <c r="W91" s="2"/>
      <c r="X91" s="2"/>
      <c r="Y91" s="2"/>
      <c r="Z91" s="2"/>
    </row>
    <row r="92" spans="1:26" ht="15.75" customHeight="1">
      <c r="A92" s="47" t="s">
        <v>11</v>
      </c>
      <c r="B92" s="43" t="s">
        <v>82</v>
      </c>
      <c r="C92" s="28">
        <v>1.4999999999999999E-2</v>
      </c>
      <c r="D92" s="29">
        <f>(C52+D116+D119)*C92</f>
        <v>0</v>
      </c>
      <c r="E92" s="48"/>
      <c r="F92" s="48"/>
      <c r="G92" s="48"/>
      <c r="H92" s="48"/>
      <c r="I92" s="48"/>
      <c r="J92" s="48"/>
      <c r="K92" s="48"/>
      <c r="L92" s="48"/>
      <c r="M92" s="48"/>
      <c r="N92" s="48"/>
      <c r="O92" s="48"/>
      <c r="P92" s="2"/>
      <c r="Q92" s="2"/>
      <c r="R92" s="2"/>
      <c r="S92" s="2"/>
      <c r="T92" s="2"/>
      <c r="U92" s="2"/>
      <c r="V92" s="2"/>
      <c r="W92" s="2"/>
      <c r="X92" s="2"/>
      <c r="Y92" s="2"/>
      <c r="Z92" s="2"/>
    </row>
    <row r="93" spans="1:26" ht="15.75" customHeight="1">
      <c r="A93" s="47" t="s">
        <v>13</v>
      </c>
      <c r="B93" s="43" t="s">
        <v>83</v>
      </c>
      <c r="C93" s="28">
        <v>0.01</v>
      </c>
      <c r="D93" s="29">
        <f>(C52+D116+D119)*C93</f>
        <v>0</v>
      </c>
      <c r="E93" s="48"/>
      <c r="F93" s="48"/>
      <c r="G93" s="48"/>
      <c r="H93" s="48"/>
      <c r="I93" s="48"/>
      <c r="J93" s="48"/>
      <c r="K93" s="48"/>
      <c r="L93" s="48"/>
      <c r="M93" s="48"/>
      <c r="N93" s="48"/>
      <c r="O93" s="48"/>
      <c r="P93" s="2"/>
      <c r="Q93" s="2"/>
      <c r="R93" s="2"/>
      <c r="S93" s="2"/>
      <c r="T93" s="2"/>
      <c r="U93" s="2"/>
      <c r="V93" s="2"/>
      <c r="W93" s="2"/>
      <c r="X93" s="2"/>
      <c r="Y93" s="2"/>
      <c r="Z93" s="2"/>
    </row>
    <row r="94" spans="1:26" ht="15.75" customHeight="1">
      <c r="A94" s="47" t="s">
        <v>16</v>
      </c>
      <c r="B94" s="43" t="s">
        <v>84</v>
      </c>
      <c r="C94" s="28">
        <v>2E-3</v>
      </c>
      <c r="D94" s="29">
        <f>(C52+D116+D119)*C94</f>
        <v>0</v>
      </c>
      <c r="E94" s="48"/>
      <c r="F94" s="48"/>
      <c r="G94" s="48"/>
      <c r="H94" s="48"/>
      <c r="I94" s="48"/>
      <c r="J94" s="48"/>
      <c r="K94" s="48"/>
      <c r="L94" s="48"/>
      <c r="M94" s="48"/>
      <c r="N94" s="48"/>
      <c r="O94" s="48"/>
      <c r="P94" s="2"/>
      <c r="Q94" s="2"/>
      <c r="R94" s="2"/>
      <c r="S94" s="2"/>
      <c r="T94" s="2"/>
      <c r="U94" s="2"/>
      <c r="V94" s="2"/>
      <c r="W94" s="2"/>
      <c r="X94" s="2"/>
      <c r="Y94" s="2"/>
      <c r="Z94" s="2"/>
    </row>
    <row r="95" spans="1:26" ht="15.75" customHeight="1">
      <c r="A95" s="47" t="s">
        <v>54</v>
      </c>
      <c r="B95" s="43" t="s">
        <v>85</v>
      </c>
      <c r="C95" s="28">
        <v>2.5000000000000001E-2</v>
      </c>
      <c r="D95" s="29">
        <f>(C52+D116+D119)*C95</f>
        <v>0</v>
      </c>
      <c r="E95" s="48"/>
      <c r="F95" s="48"/>
      <c r="G95" s="48"/>
      <c r="H95" s="48"/>
      <c r="I95" s="48"/>
      <c r="J95" s="48"/>
      <c r="K95" s="48"/>
      <c r="L95" s="48"/>
      <c r="M95" s="48"/>
      <c r="N95" s="48"/>
      <c r="O95" s="48"/>
      <c r="P95" s="2"/>
      <c r="Q95" s="2"/>
      <c r="R95" s="2"/>
      <c r="S95" s="2"/>
      <c r="T95" s="2"/>
      <c r="U95" s="2"/>
      <c r="V95" s="2"/>
      <c r="W95" s="2"/>
      <c r="X95" s="2"/>
      <c r="Y95" s="2"/>
      <c r="Z95" s="2"/>
    </row>
    <row r="96" spans="1:26" ht="15.75" customHeight="1">
      <c r="A96" s="47" t="s">
        <v>56</v>
      </c>
      <c r="B96" s="43" t="s">
        <v>86</v>
      </c>
      <c r="C96" s="28">
        <v>0.08</v>
      </c>
      <c r="D96" s="29">
        <f>(C52+D116+D119)*C96</f>
        <v>0</v>
      </c>
      <c r="E96" s="48"/>
      <c r="F96" s="48"/>
      <c r="G96" s="48"/>
      <c r="H96" s="48"/>
      <c r="I96" s="48"/>
      <c r="J96" s="48"/>
      <c r="K96" s="48"/>
      <c r="L96" s="48"/>
      <c r="M96" s="48"/>
      <c r="N96" s="48"/>
      <c r="O96" s="48"/>
      <c r="P96" s="2"/>
      <c r="Q96" s="2"/>
      <c r="R96" s="2"/>
      <c r="S96" s="2"/>
      <c r="T96" s="2"/>
      <c r="U96" s="2"/>
      <c r="V96" s="2"/>
      <c r="W96" s="2"/>
      <c r="X96" s="2"/>
      <c r="Y96" s="2"/>
      <c r="Z96" s="2"/>
    </row>
    <row r="97" spans="1:26" ht="30">
      <c r="A97" s="30" t="s">
        <v>58</v>
      </c>
      <c r="B97" s="31" t="s">
        <v>87</v>
      </c>
      <c r="C97" s="32">
        <v>0.03</v>
      </c>
      <c r="D97" s="33">
        <f>(C52+D116+D119)*C97</f>
        <v>0</v>
      </c>
      <c r="E97" s="48"/>
      <c r="F97" s="48"/>
      <c r="G97" s="48"/>
      <c r="H97" s="48"/>
      <c r="I97" s="48"/>
      <c r="J97" s="48"/>
      <c r="K97" s="48"/>
      <c r="L97" s="48"/>
      <c r="M97" s="48"/>
      <c r="N97" s="48"/>
      <c r="O97" s="48"/>
      <c r="P97" s="2"/>
      <c r="Q97" s="2"/>
      <c r="R97" s="2"/>
      <c r="S97" s="2"/>
      <c r="T97" s="2"/>
      <c r="U97" s="2"/>
      <c r="V97" s="2"/>
      <c r="W97" s="2"/>
      <c r="X97" s="2"/>
      <c r="Y97" s="2"/>
      <c r="Z97" s="2"/>
    </row>
    <row r="98" spans="1:26" ht="15.75" customHeight="1">
      <c r="A98" s="47" t="s">
        <v>60</v>
      </c>
      <c r="B98" s="43" t="s">
        <v>88</v>
      </c>
      <c r="C98" s="28">
        <v>6.0000000000000001E-3</v>
      </c>
      <c r="D98" s="29">
        <f>(C52+D116+D119)*C98</f>
        <v>0</v>
      </c>
      <c r="E98" s="48"/>
      <c r="F98" s="48"/>
      <c r="G98" s="48"/>
      <c r="H98" s="48"/>
      <c r="I98" s="48"/>
      <c r="J98" s="48"/>
      <c r="K98" s="48"/>
      <c r="L98" s="48"/>
      <c r="M98" s="48"/>
      <c r="N98" s="48"/>
      <c r="O98" s="48"/>
      <c r="P98" s="2"/>
      <c r="Q98" s="2"/>
      <c r="R98" s="2"/>
      <c r="S98" s="2"/>
      <c r="T98" s="2"/>
      <c r="U98" s="2"/>
      <c r="V98" s="2"/>
      <c r="W98" s="2"/>
      <c r="X98" s="2"/>
      <c r="Y98" s="2"/>
      <c r="Z98" s="2"/>
    </row>
    <row r="99" spans="1:26" ht="15.75" customHeight="1">
      <c r="A99" s="179" t="s">
        <v>89</v>
      </c>
      <c r="B99" s="180"/>
      <c r="C99" s="34">
        <f t="shared" ref="C99:D99" si="0">SUM(C91:C98)</f>
        <v>0.3680000000000001</v>
      </c>
      <c r="D99" s="35">
        <f t="shared" si="0"/>
        <v>0</v>
      </c>
      <c r="E99" s="48"/>
      <c r="F99" s="48"/>
      <c r="G99" s="48"/>
      <c r="H99" s="48"/>
      <c r="I99" s="48"/>
      <c r="J99" s="48"/>
      <c r="K99" s="48"/>
      <c r="L99" s="48"/>
      <c r="M99" s="48"/>
      <c r="N99" s="48"/>
      <c r="O99" s="48"/>
      <c r="P99" s="2"/>
      <c r="Q99" s="2"/>
      <c r="R99" s="2"/>
      <c r="S99" s="2"/>
      <c r="T99" s="2"/>
      <c r="U99" s="2"/>
      <c r="V99" s="2"/>
      <c r="W99" s="2"/>
      <c r="X99" s="2"/>
      <c r="Y99" s="2"/>
      <c r="Z99" s="2"/>
    </row>
    <row r="100" spans="1:26" ht="15.75" customHeight="1">
      <c r="A100" s="184"/>
      <c r="B100" s="183"/>
      <c r="C100" s="183"/>
      <c r="D100" s="185"/>
      <c r="E100" s="48"/>
      <c r="F100" s="48"/>
      <c r="G100" s="48"/>
      <c r="H100" s="48"/>
      <c r="I100" s="48"/>
      <c r="J100" s="48"/>
      <c r="K100" s="48"/>
      <c r="L100" s="48"/>
      <c r="M100" s="48"/>
      <c r="N100" s="48"/>
      <c r="O100" s="48"/>
      <c r="P100" s="2"/>
      <c r="Q100" s="2"/>
      <c r="R100" s="2"/>
      <c r="S100" s="2"/>
      <c r="T100" s="2"/>
      <c r="U100" s="2"/>
      <c r="V100" s="2"/>
      <c r="W100" s="2"/>
      <c r="X100" s="2"/>
      <c r="Y100" s="2"/>
      <c r="Z100" s="2"/>
    </row>
    <row r="101" spans="1:26" ht="15.75" customHeight="1">
      <c r="A101" s="186" t="s">
        <v>90</v>
      </c>
      <c r="B101" s="183"/>
      <c r="C101" s="183"/>
      <c r="D101" s="180"/>
      <c r="E101" s="48"/>
      <c r="F101" s="48"/>
      <c r="G101" s="48"/>
      <c r="H101" s="48"/>
      <c r="I101" s="48"/>
      <c r="J101" s="48"/>
      <c r="K101" s="48"/>
      <c r="L101" s="48"/>
      <c r="M101" s="48"/>
      <c r="N101" s="48"/>
      <c r="O101" s="48"/>
      <c r="P101" s="2"/>
      <c r="Q101" s="2"/>
      <c r="R101" s="2"/>
      <c r="S101" s="2"/>
      <c r="T101" s="2"/>
      <c r="U101" s="2"/>
      <c r="V101" s="2"/>
      <c r="W101" s="2"/>
      <c r="X101" s="2"/>
      <c r="Y101" s="2"/>
      <c r="Z101" s="2"/>
    </row>
    <row r="102" spans="1:26" ht="15.75" customHeight="1">
      <c r="A102" s="186" t="s">
        <v>77</v>
      </c>
      <c r="B102" s="183"/>
      <c r="C102" s="183"/>
      <c r="D102" s="180"/>
      <c r="E102" s="48"/>
      <c r="F102" s="48"/>
      <c r="G102" s="48"/>
      <c r="H102" s="48"/>
      <c r="I102" s="48"/>
      <c r="J102" s="48"/>
      <c r="K102" s="48"/>
      <c r="L102" s="48"/>
      <c r="M102" s="48"/>
      <c r="N102" s="48"/>
      <c r="O102" s="48"/>
      <c r="P102" s="2"/>
      <c r="Q102" s="2"/>
      <c r="R102" s="2"/>
      <c r="S102" s="2"/>
      <c r="T102" s="2"/>
      <c r="U102" s="2"/>
      <c r="V102" s="2"/>
      <c r="W102" s="2"/>
      <c r="X102" s="2"/>
      <c r="Y102" s="2"/>
      <c r="Z102" s="2"/>
    </row>
    <row r="103" spans="1:26" ht="15.75" customHeight="1">
      <c r="A103" s="26" t="s">
        <v>78</v>
      </c>
      <c r="B103" s="26" t="s">
        <v>79</v>
      </c>
      <c r="C103" s="26" t="s">
        <v>80</v>
      </c>
      <c r="D103" s="26" t="s">
        <v>49</v>
      </c>
      <c r="E103" s="48"/>
      <c r="F103" s="48"/>
      <c r="G103" s="48"/>
      <c r="H103" s="48"/>
      <c r="I103" s="48"/>
      <c r="J103" s="48"/>
      <c r="K103" s="48"/>
      <c r="L103" s="48"/>
      <c r="M103" s="48"/>
      <c r="N103" s="48"/>
      <c r="O103" s="48"/>
      <c r="P103" s="2"/>
      <c r="Q103" s="2"/>
      <c r="R103" s="2"/>
      <c r="S103" s="2"/>
      <c r="T103" s="2"/>
      <c r="U103" s="2"/>
      <c r="V103" s="2"/>
      <c r="W103" s="2"/>
      <c r="X103" s="2"/>
      <c r="Y103" s="2"/>
      <c r="Z103" s="2"/>
    </row>
    <row r="104" spans="1:26" ht="15.75" customHeight="1">
      <c r="A104" s="47" t="s">
        <v>8</v>
      </c>
      <c r="B104" s="43" t="s">
        <v>81</v>
      </c>
      <c r="C104" s="28">
        <v>0.2</v>
      </c>
      <c r="D104" s="29">
        <f>(C64+D124+D127)*C104</f>
        <v>0</v>
      </c>
      <c r="E104" s="48"/>
      <c r="F104" s="48"/>
      <c r="G104" s="48"/>
      <c r="H104" s="48"/>
      <c r="I104" s="48"/>
      <c r="J104" s="48"/>
      <c r="K104" s="48"/>
      <c r="L104" s="48"/>
      <c r="M104" s="48"/>
      <c r="N104" s="48"/>
      <c r="O104" s="48"/>
      <c r="P104" s="2"/>
      <c r="Q104" s="2"/>
      <c r="R104" s="2"/>
      <c r="S104" s="2"/>
      <c r="T104" s="2"/>
      <c r="U104" s="2"/>
      <c r="V104" s="2"/>
      <c r="W104" s="2"/>
      <c r="X104" s="2"/>
      <c r="Y104" s="2"/>
      <c r="Z104" s="2"/>
    </row>
    <row r="105" spans="1:26" ht="15.75" customHeight="1">
      <c r="A105" s="47" t="s">
        <v>11</v>
      </c>
      <c r="B105" s="43" t="s">
        <v>82</v>
      </c>
      <c r="C105" s="28">
        <v>1.4999999999999999E-2</v>
      </c>
      <c r="D105" s="29">
        <f>(C64+D124+D127)*C105</f>
        <v>0</v>
      </c>
      <c r="E105" s="48"/>
      <c r="F105" s="48"/>
      <c r="G105" s="48"/>
      <c r="H105" s="48"/>
      <c r="I105" s="48"/>
      <c r="J105" s="48"/>
      <c r="K105" s="48"/>
      <c r="L105" s="48"/>
      <c r="M105" s="48"/>
      <c r="N105" s="48"/>
      <c r="O105" s="48"/>
      <c r="P105" s="2"/>
      <c r="Q105" s="2"/>
      <c r="R105" s="2"/>
      <c r="S105" s="2"/>
      <c r="T105" s="2"/>
      <c r="U105" s="2"/>
      <c r="V105" s="2"/>
      <c r="W105" s="2"/>
      <c r="X105" s="2"/>
      <c r="Y105" s="2"/>
      <c r="Z105" s="2"/>
    </row>
    <row r="106" spans="1:26" ht="15.75" customHeight="1">
      <c r="A106" s="47" t="s">
        <v>13</v>
      </c>
      <c r="B106" s="43" t="s">
        <v>83</v>
      </c>
      <c r="C106" s="28">
        <v>0.01</v>
      </c>
      <c r="D106" s="29">
        <f>(C64+D124+D127)*C106</f>
        <v>0</v>
      </c>
      <c r="E106" s="48"/>
      <c r="F106" s="48"/>
      <c r="G106" s="48"/>
      <c r="H106" s="48"/>
      <c r="I106" s="48"/>
      <c r="J106" s="48"/>
      <c r="K106" s="48"/>
      <c r="L106" s="48"/>
      <c r="M106" s="48"/>
      <c r="N106" s="48"/>
      <c r="O106" s="48"/>
      <c r="P106" s="2"/>
      <c r="Q106" s="2"/>
      <c r="R106" s="2"/>
      <c r="S106" s="2"/>
      <c r="T106" s="2"/>
      <c r="U106" s="2"/>
      <c r="V106" s="2"/>
      <c r="W106" s="2"/>
      <c r="X106" s="2"/>
      <c r="Y106" s="2"/>
      <c r="Z106" s="2"/>
    </row>
    <row r="107" spans="1:26" ht="15.75" customHeight="1">
      <c r="A107" s="47" t="s">
        <v>16</v>
      </c>
      <c r="B107" s="43" t="s">
        <v>84</v>
      </c>
      <c r="C107" s="28">
        <v>2E-3</v>
      </c>
      <c r="D107" s="29">
        <f>(C64+D124+D127)*C107</f>
        <v>0</v>
      </c>
      <c r="E107" s="48"/>
      <c r="F107" s="48"/>
      <c r="G107" s="48"/>
      <c r="H107" s="48"/>
      <c r="I107" s="48"/>
      <c r="J107" s="48"/>
      <c r="K107" s="48"/>
      <c r="L107" s="48"/>
      <c r="M107" s="48"/>
      <c r="N107" s="48"/>
      <c r="O107" s="48"/>
      <c r="P107" s="2"/>
      <c r="Q107" s="2"/>
      <c r="R107" s="2"/>
      <c r="S107" s="2"/>
      <c r="T107" s="2"/>
      <c r="U107" s="2"/>
      <c r="V107" s="2"/>
      <c r="W107" s="2"/>
      <c r="X107" s="2"/>
      <c r="Y107" s="2"/>
      <c r="Z107" s="2"/>
    </row>
    <row r="108" spans="1:26" ht="15.75" customHeight="1">
      <c r="A108" s="47" t="s">
        <v>54</v>
      </c>
      <c r="B108" s="43" t="s">
        <v>85</v>
      </c>
      <c r="C108" s="28">
        <v>2.5000000000000001E-2</v>
      </c>
      <c r="D108" s="29">
        <f>(C64+D124+D127)*C108</f>
        <v>0</v>
      </c>
      <c r="E108" s="48"/>
      <c r="F108" s="48"/>
      <c r="G108" s="48"/>
      <c r="H108" s="48"/>
      <c r="I108" s="48"/>
      <c r="J108" s="48"/>
      <c r="K108" s="48"/>
      <c r="L108" s="48"/>
      <c r="M108" s="48"/>
      <c r="N108" s="48"/>
      <c r="O108" s="48"/>
      <c r="P108" s="2"/>
      <c r="Q108" s="2"/>
      <c r="R108" s="2"/>
      <c r="S108" s="2"/>
      <c r="T108" s="2"/>
      <c r="U108" s="2"/>
      <c r="V108" s="2"/>
      <c r="W108" s="2"/>
      <c r="X108" s="2"/>
      <c r="Y108" s="2"/>
      <c r="Z108" s="2"/>
    </row>
    <row r="109" spans="1:26" ht="15.75" customHeight="1">
      <c r="A109" s="47" t="s">
        <v>56</v>
      </c>
      <c r="B109" s="43" t="s">
        <v>86</v>
      </c>
      <c r="C109" s="28">
        <v>0.08</v>
      </c>
      <c r="D109" s="29">
        <f>(C64+D124+D127)*C109</f>
        <v>0</v>
      </c>
      <c r="E109" s="48"/>
      <c r="F109" s="48"/>
      <c r="G109" s="48"/>
      <c r="H109" s="48"/>
      <c r="I109" s="48"/>
      <c r="J109" s="48"/>
      <c r="K109" s="48"/>
      <c r="L109" s="48"/>
      <c r="M109" s="48"/>
      <c r="N109" s="48"/>
      <c r="O109" s="48"/>
      <c r="P109" s="2"/>
      <c r="Q109" s="2"/>
      <c r="R109" s="2"/>
      <c r="S109" s="2"/>
      <c r="T109" s="2"/>
      <c r="U109" s="2"/>
      <c r="V109" s="2"/>
      <c r="W109" s="2"/>
      <c r="X109" s="2"/>
      <c r="Y109" s="2"/>
      <c r="Z109" s="2"/>
    </row>
    <row r="110" spans="1:26" ht="30">
      <c r="A110" s="30" t="s">
        <v>58</v>
      </c>
      <c r="B110" s="31" t="s">
        <v>87</v>
      </c>
      <c r="C110" s="32">
        <v>0.03</v>
      </c>
      <c r="D110" s="33">
        <f>(C64+D124+D127)*C110</f>
        <v>0</v>
      </c>
      <c r="E110" s="48"/>
      <c r="F110" s="48"/>
      <c r="G110" s="48"/>
      <c r="H110" s="48"/>
      <c r="I110" s="48"/>
      <c r="J110" s="48"/>
      <c r="K110" s="48"/>
      <c r="L110" s="48"/>
      <c r="M110" s="48"/>
      <c r="N110" s="48"/>
      <c r="O110" s="48"/>
      <c r="P110" s="2"/>
      <c r="Q110" s="2"/>
      <c r="R110" s="2"/>
      <c r="S110" s="2"/>
      <c r="T110" s="2"/>
      <c r="U110" s="2"/>
      <c r="V110" s="2"/>
      <c r="W110" s="2"/>
      <c r="X110" s="2"/>
      <c r="Y110" s="2"/>
      <c r="Z110" s="2"/>
    </row>
    <row r="111" spans="1:26" ht="15.75" customHeight="1">
      <c r="A111" s="47" t="s">
        <v>60</v>
      </c>
      <c r="B111" s="43" t="s">
        <v>88</v>
      </c>
      <c r="C111" s="28">
        <v>6.0000000000000001E-3</v>
      </c>
      <c r="D111" s="29">
        <f>(C64+D124+D127)*C111</f>
        <v>0</v>
      </c>
      <c r="E111" s="48"/>
      <c r="F111" s="48"/>
      <c r="G111" s="48"/>
      <c r="H111" s="48"/>
      <c r="I111" s="48"/>
      <c r="J111" s="48"/>
      <c r="K111" s="48"/>
      <c r="L111" s="48"/>
      <c r="M111" s="48"/>
      <c r="N111" s="48"/>
      <c r="O111" s="48"/>
      <c r="P111" s="2"/>
      <c r="Q111" s="2"/>
      <c r="R111" s="2"/>
      <c r="S111" s="2"/>
      <c r="T111" s="2"/>
      <c r="U111" s="2"/>
      <c r="V111" s="2"/>
      <c r="W111" s="2"/>
      <c r="X111" s="2"/>
      <c r="Y111" s="2"/>
      <c r="Z111" s="2"/>
    </row>
    <row r="112" spans="1:26" ht="15.75" customHeight="1">
      <c r="A112" s="181" t="s">
        <v>89</v>
      </c>
      <c r="B112" s="180"/>
      <c r="C112" s="36">
        <f t="shared" ref="C112:D112" si="1">SUM(C104:C111)</f>
        <v>0.3680000000000001</v>
      </c>
      <c r="D112" s="37">
        <f t="shared" si="1"/>
        <v>0</v>
      </c>
      <c r="E112" s="48"/>
      <c r="F112" s="48"/>
      <c r="G112" s="48"/>
      <c r="H112" s="48"/>
      <c r="I112" s="48"/>
      <c r="J112" s="48"/>
      <c r="K112" s="48"/>
      <c r="L112" s="48"/>
      <c r="M112" s="48"/>
      <c r="N112" s="48"/>
      <c r="O112" s="48"/>
      <c r="P112" s="2"/>
      <c r="Q112" s="2"/>
      <c r="R112" s="2"/>
      <c r="S112" s="2"/>
      <c r="T112" s="2"/>
      <c r="U112" s="2"/>
      <c r="V112" s="2"/>
      <c r="W112" s="2"/>
      <c r="X112" s="2"/>
      <c r="Y112" s="2"/>
      <c r="Z112" s="2"/>
    </row>
    <row r="113" spans="1:26" ht="15.75" customHeight="1">
      <c r="A113" s="25"/>
      <c r="B113" s="48"/>
      <c r="C113" s="48"/>
      <c r="D113" s="48"/>
      <c r="E113" s="48"/>
      <c r="F113" s="48"/>
      <c r="G113" s="48"/>
      <c r="H113" s="48"/>
      <c r="I113" s="48"/>
      <c r="J113" s="48"/>
      <c r="K113" s="48"/>
      <c r="L113" s="48"/>
      <c r="M113" s="48"/>
      <c r="N113" s="48"/>
      <c r="O113" s="48"/>
      <c r="P113" s="2"/>
      <c r="Q113" s="2"/>
      <c r="R113" s="2"/>
      <c r="S113" s="2"/>
      <c r="T113" s="2"/>
      <c r="U113" s="2"/>
      <c r="V113" s="2"/>
      <c r="W113" s="2"/>
      <c r="X113" s="2"/>
      <c r="Y113" s="2"/>
      <c r="Z113" s="2"/>
    </row>
    <row r="114" spans="1:26" ht="15.75" customHeight="1">
      <c r="A114" s="182" t="s">
        <v>91</v>
      </c>
      <c r="B114" s="183"/>
      <c r="C114" s="183"/>
      <c r="D114" s="180"/>
      <c r="E114" s="48"/>
      <c r="F114" s="48"/>
      <c r="G114" s="48"/>
      <c r="H114" s="48"/>
      <c r="I114" s="48"/>
      <c r="J114" s="48"/>
      <c r="K114" s="48"/>
      <c r="L114" s="48"/>
      <c r="M114" s="48"/>
      <c r="N114" s="48"/>
      <c r="O114" s="48"/>
      <c r="P114" s="2"/>
      <c r="Q114" s="2"/>
      <c r="R114" s="2"/>
      <c r="S114" s="2"/>
      <c r="T114" s="2"/>
      <c r="U114" s="2"/>
      <c r="V114" s="2"/>
      <c r="W114" s="2"/>
      <c r="X114" s="2"/>
      <c r="Y114" s="2"/>
      <c r="Z114" s="2"/>
    </row>
    <row r="115" spans="1:26" ht="15.75" customHeight="1">
      <c r="A115" s="16" t="s">
        <v>92</v>
      </c>
      <c r="B115" s="16" t="s">
        <v>93</v>
      </c>
      <c r="C115" s="16" t="s">
        <v>80</v>
      </c>
      <c r="D115" s="16" t="s">
        <v>49</v>
      </c>
      <c r="E115" s="48"/>
      <c r="F115" s="48"/>
      <c r="G115" s="48"/>
      <c r="H115" s="48"/>
      <c r="I115" s="48"/>
      <c r="J115" s="48"/>
      <c r="K115" s="48"/>
      <c r="L115" s="48"/>
      <c r="M115" s="48"/>
      <c r="N115" s="48"/>
      <c r="O115" s="48"/>
      <c r="P115" s="2"/>
      <c r="Q115" s="2"/>
      <c r="R115" s="2"/>
      <c r="S115" s="2"/>
      <c r="T115" s="2"/>
      <c r="U115" s="2"/>
      <c r="V115" s="2"/>
      <c r="W115" s="2"/>
      <c r="X115" s="2"/>
      <c r="Y115" s="2"/>
      <c r="Z115" s="2"/>
    </row>
    <row r="116" spans="1:26" ht="15.75" customHeight="1">
      <c r="A116" s="47" t="s">
        <v>8</v>
      </c>
      <c r="B116" s="43" t="s">
        <v>94</v>
      </c>
      <c r="C116" s="28">
        <v>8.3299999999999999E-2</v>
      </c>
      <c r="D116" s="29">
        <f>C52*C116</f>
        <v>0</v>
      </c>
      <c r="E116" s="48"/>
      <c r="F116" s="48"/>
      <c r="G116" s="48"/>
      <c r="H116" s="48"/>
      <c r="I116" s="48"/>
      <c r="J116" s="48"/>
      <c r="K116" s="48"/>
      <c r="L116" s="48"/>
      <c r="M116" s="48"/>
      <c r="N116" s="48"/>
      <c r="O116" s="48"/>
      <c r="P116" s="2"/>
      <c r="Q116" s="2"/>
      <c r="R116" s="2"/>
      <c r="S116" s="2"/>
      <c r="T116" s="2"/>
      <c r="U116" s="2"/>
      <c r="V116" s="2"/>
      <c r="W116" s="2"/>
      <c r="X116" s="2"/>
      <c r="Y116" s="2"/>
      <c r="Z116" s="2"/>
    </row>
    <row r="117" spans="1:26" ht="15.75" customHeight="1">
      <c r="A117" s="47" t="s">
        <v>11</v>
      </c>
      <c r="B117" s="43" t="s">
        <v>95</v>
      </c>
      <c r="C117" s="28">
        <v>2.7799999999999998E-2</v>
      </c>
      <c r="D117" s="29">
        <f>C117*$C$52</f>
        <v>0</v>
      </c>
      <c r="E117" s="48"/>
      <c r="F117" s="48"/>
      <c r="G117" s="48"/>
      <c r="H117" s="48"/>
      <c r="I117" s="48"/>
      <c r="J117" s="48"/>
      <c r="K117" s="48"/>
      <c r="L117" s="48"/>
      <c r="M117" s="48"/>
      <c r="N117" s="48"/>
      <c r="O117" s="48"/>
      <c r="P117" s="2"/>
      <c r="Q117" s="2"/>
      <c r="R117" s="2"/>
      <c r="S117" s="2"/>
      <c r="T117" s="2"/>
      <c r="U117" s="2"/>
      <c r="V117" s="2"/>
      <c r="W117" s="2"/>
      <c r="X117" s="2"/>
      <c r="Y117" s="2"/>
      <c r="Z117" s="2"/>
    </row>
    <row r="118" spans="1:26" ht="15.75" customHeight="1">
      <c r="A118" s="47"/>
      <c r="B118" s="7" t="s">
        <v>96</v>
      </c>
      <c r="C118" s="28"/>
      <c r="D118" s="29">
        <v>0</v>
      </c>
      <c r="E118" s="48"/>
      <c r="F118" s="48"/>
      <c r="G118" s="48"/>
      <c r="H118" s="48"/>
      <c r="I118" s="48"/>
      <c r="J118" s="48"/>
      <c r="K118" s="48"/>
      <c r="L118" s="48"/>
      <c r="M118" s="48"/>
      <c r="N118" s="48"/>
      <c r="O118" s="48"/>
      <c r="P118" s="2"/>
      <c r="Q118" s="2"/>
      <c r="R118" s="2"/>
      <c r="S118" s="2"/>
      <c r="T118" s="2"/>
      <c r="U118" s="2"/>
      <c r="V118" s="2"/>
      <c r="W118" s="2"/>
      <c r="X118" s="2"/>
      <c r="Y118" s="2"/>
      <c r="Z118" s="2"/>
    </row>
    <row r="119" spans="1:26" ht="30">
      <c r="A119" s="47"/>
      <c r="B119" s="43" t="s">
        <v>97</v>
      </c>
      <c r="C119" s="28">
        <f>SUM(C116:C118)</f>
        <v>0.1111</v>
      </c>
      <c r="D119" s="29">
        <f>C119*$C$52</f>
        <v>0</v>
      </c>
      <c r="E119" s="48"/>
      <c r="F119" s="48"/>
      <c r="G119" s="48"/>
      <c r="H119" s="48"/>
      <c r="I119" s="48"/>
      <c r="J119" s="48"/>
      <c r="K119" s="48"/>
      <c r="L119" s="48"/>
      <c r="M119" s="48"/>
      <c r="N119" s="48"/>
      <c r="O119" s="48"/>
      <c r="P119" s="2"/>
      <c r="Q119" s="2"/>
      <c r="R119" s="2"/>
      <c r="S119" s="2"/>
      <c r="T119" s="2"/>
      <c r="U119" s="2"/>
      <c r="V119" s="2"/>
      <c r="W119" s="2"/>
      <c r="X119" s="2"/>
      <c r="Y119" s="2"/>
      <c r="Z119" s="2"/>
    </row>
    <row r="120" spans="1:26" ht="15.75" customHeight="1">
      <c r="A120" s="179" t="s">
        <v>89</v>
      </c>
      <c r="B120" s="180"/>
      <c r="C120" s="34"/>
      <c r="D120" s="24">
        <f>D116+D117</f>
        <v>0</v>
      </c>
      <c r="E120" s="48"/>
      <c r="F120" s="48"/>
      <c r="G120" s="48"/>
      <c r="H120" s="48"/>
      <c r="I120" s="48"/>
      <c r="J120" s="48"/>
      <c r="K120" s="48"/>
      <c r="L120" s="48"/>
      <c r="M120" s="48"/>
      <c r="N120" s="48"/>
      <c r="O120" s="48"/>
      <c r="P120" s="2"/>
      <c r="Q120" s="2"/>
      <c r="R120" s="2"/>
      <c r="S120" s="2"/>
      <c r="T120" s="2"/>
      <c r="U120" s="2"/>
      <c r="V120" s="2"/>
      <c r="W120" s="2"/>
      <c r="X120" s="2"/>
      <c r="Y120" s="2"/>
      <c r="Z120" s="2"/>
    </row>
    <row r="121" spans="1:26" ht="15.75" customHeight="1">
      <c r="A121" s="25"/>
      <c r="B121" s="48"/>
      <c r="C121" s="48"/>
      <c r="D121" s="48"/>
      <c r="E121" s="48"/>
      <c r="F121" s="48"/>
      <c r="G121" s="48"/>
      <c r="H121" s="48"/>
      <c r="I121" s="48"/>
      <c r="J121" s="48"/>
      <c r="K121" s="48"/>
      <c r="L121" s="48"/>
      <c r="M121" s="48"/>
      <c r="N121" s="48"/>
      <c r="O121" s="48"/>
      <c r="P121" s="2"/>
      <c r="Q121" s="2"/>
      <c r="R121" s="2"/>
      <c r="S121" s="2"/>
      <c r="T121" s="2"/>
      <c r="U121" s="2"/>
      <c r="V121" s="2"/>
      <c r="W121" s="2"/>
      <c r="X121" s="2"/>
      <c r="Y121" s="2"/>
      <c r="Z121" s="2"/>
    </row>
    <row r="122" spans="1:26" ht="15.75" customHeight="1">
      <c r="A122" s="186" t="s">
        <v>98</v>
      </c>
      <c r="B122" s="183"/>
      <c r="C122" s="183"/>
      <c r="D122" s="180"/>
      <c r="E122" s="48"/>
      <c r="F122" s="48"/>
      <c r="G122" s="48"/>
      <c r="H122" s="48"/>
      <c r="I122" s="48"/>
      <c r="J122" s="48"/>
      <c r="K122" s="48"/>
      <c r="L122" s="48"/>
      <c r="M122" s="48"/>
      <c r="N122" s="48"/>
      <c r="O122" s="48"/>
      <c r="P122" s="2"/>
      <c r="Q122" s="2"/>
      <c r="R122" s="2"/>
      <c r="S122" s="2"/>
      <c r="T122" s="2"/>
      <c r="U122" s="2"/>
      <c r="V122" s="2"/>
      <c r="W122" s="2"/>
      <c r="X122" s="2"/>
      <c r="Y122" s="2"/>
      <c r="Z122" s="2"/>
    </row>
    <row r="123" spans="1:26" ht="15.75" customHeight="1">
      <c r="A123" s="26" t="s">
        <v>92</v>
      </c>
      <c r="B123" s="26" t="s">
        <v>93</v>
      </c>
      <c r="C123" s="26" t="s">
        <v>80</v>
      </c>
      <c r="D123" s="26" t="s">
        <v>49</v>
      </c>
      <c r="E123" s="48"/>
      <c r="F123" s="48"/>
      <c r="G123" s="48"/>
      <c r="H123" s="48"/>
      <c r="I123" s="48"/>
      <c r="J123" s="48"/>
      <c r="K123" s="48"/>
      <c r="L123" s="48"/>
      <c r="M123" s="48"/>
      <c r="N123" s="48"/>
      <c r="O123" s="48"/>
      <c r="P123" s="2"/>
      <c r="Q123" s="2"/>
      <c r="R123" s="2"/>
      <c r="S123" s="2"/>
      <c r="T123" s="2"/>
      <c r="U123" s="2"/>
      <c r="V123" s="2"/>
      <c r="W123" s="2"/>
      <c r="X123" s="2"/>
      <c r="Y123" s="2"/>
      <c r="Z123" s="2"/>
    </row>
    <row r="124" spans="1:26" ht="15.75" customHeight="1">
      <c r="A124" s="47" t="s">
        <v>8</v>
      </c>
      <c r="B124" s="43" t="s">
        <v>94</v>
      </c>
      <c r="C124" s="28">
        <v>8.3299999999999999E-2</v>
      </c>
      <c r="D124" s="29">
        <f>C64*C124</f>
        <v>0</v>
      </c>
      <c r="E124" s="48"/>
      <c r="F124" s="48"/>
      <c r="G124" s="48"/>
      <c r="H124" s="48"/>
      <c r="I124" s="48"/>
      <c r="J124" s="48"/>
      <c r="K124" s="48"/>
      <c r="L124" s="48"/>
      <c r="M124" s="48"/>
      <c r="N124" s="48"/>
      <c r="O124" s="48"/>
      <c r="P124" s="2"/>
      <c r="Q124" s="2"/>
      <c r="R124" s="2"/>
      <c r="S124" s="2"/>
      <c r="T124" s="2"/>
      <c r="U124" s="2"/>
      <c r="V124" s="2"/>
      <c r="W124" s="2"/>
      <c r="X124" s="2"/>
      <c r="Y124" s="2"/>
      <c r="Z124" s="2"/>
    </row>
    <row r="125" spans="1:26" ht="15.75" customHeight="1">
      <c r="A125" s="47" t="s">
        <v>11</v>
      </c>
      <c r="B125" s="43" t="s">
        <v>95</v>
      </c>
      <c r="C125" s="28">
        <v>2.7799999999999998E-2</v>
      </c>
      <c r="D125" s="29">
        <f>C125*$C$64</f>
        <v>0</v>
      </c>
      <c r="E125" s="48"/>
      <c r="F125" s="48"/>
      <c r="G125" s="48"/>
      <c r="H125" s="48"/>
      <c r="I125" s="48"/>
      <c r="J125" s="48"/>
      <c r="K125" s="48"/>
      <c r="L125" s="48"/>
      <c r="M125" s="48"/>
      <c r="N125" s="48"/>
      <c r="O125" s="48"/>
      <c r="P125" s="2"/>
      <c r="Q125" s="2"/>
      <c r="R125" s="2"/>
      <c r="S125" s="2"/>
      <c r="T125" s="2"/>
      <c r="U125" s="2"/>
      <c r="V125" s="2"/>
      <c r="W125" s="2"/>
      <c r="X125" s="2"/>
      <c r="Y125" s="2"/>
      <c r="Z125" s="2"/>
    </row>
    <row r="126" spans="1:26" ht="15.75" customHeight="1">
      <c r="A126" s="47"/>
      <c r="B126" s="7" t="s">
        <v>96</v>
      </c>
      <c r="C126" s="28"/>
      <c r="D126" s="29">
        <f>SUM(D125)</f>
        <v>0</v>
      </c>
      <c r="E126" s="48"/>
      <c r="F126" s="48"/>
      <c r="G126" s="48"/>
      <c r="H126" s="48"/>
      <c r="I126" s="48"/>
      <c r="J126" s="48"/>
      <c r="K126" s="48"/>
      <c r="L126" s="48"/>
      <c r="M126" s="48"/>
      <c r="N126" s="48"/>
      <c r="O126" s="48"/>
      <c r="P126" s="2"/>
      <c r="Q126" s="2"/>
      <c r="R126" s="2"/>
      <c r="S126" s="2"/>
      <c r="T126" s="2"/>
      <c r="U126" s="2"/>
      <c r="V126" s="2"/>
      <c r="W126" s="2"/>
      <c r="X126" s="2"/>
      <c r="Y126" s="2"/>
      <c r="Z126" s="2"/>
    </row>
    <row r="127" spans="1:26" ht="30">
      <c r="A127" s="47"/>
      <c r="B127" s="43" t="s">
        <v>97</v>
      </c>
      <c r="C127" s="28">
        <f>SUM(C124:C126)</f>
        <v>0.1111</v>
      </c>
      <c r="D127" s="29">
        <f>C127*$C$64</f>
        <v>0</v>
      </c>
      <c r="E127" s="48"/>
      <c r="F127" s="48"/>
      <c r="G127" s="48"/>
      <c r="H127" s="48"/>
      <c r="I127" s="48"/>
      <c r="J127" s="48"/>
      <c r="K127" s="48"/>
      <c r="L127" s="48"/>
      <c r="M127" s="48"/>
      <c r="N127" s="48"/>
      <c r="O127" s="48"/>
      <c r="P127" s="2"/>
      <c r="Q127" s="2"/>
      <c r="R127" s="2"/>
      <c r="S127" s="2"/>
      <c r="T127" s="2"/>
      <c r="U127" s="2"/>
      <c r="V127" s="2"/>
      <c r="W127" s="2"/>
      <c r="X127" s="2"/>
      <c r="Y127" s="2"/>
      <c r="Z127" s="2"/>
    </row>
    <row r="128" spans="1:26" ht="15.75" customHeight="1">
      <c r="A128" s="181" t="s">
        <v>89</v>
      </c>
      <c r="B128" s="180"/>
      <c r="C128" s="36"/>
      <c r="D128" s="27">
        <f>D124+D126</f>
        <v>0</v>
      </c>
      <c r="E128" s="48"/>
      <c r="F128" s="48"/>
      <c r="G128" s="48"/>
      <c r="H128" s="48"/>
      <c r="I128" s="48"/>
      <c r="J128" s="48"/>
      <c r="K128" s="48"/>
      <c r="L128" s="48"/>
      <c r="M128" s="48"/>
      <c r="N128" s="48"/>
      <c r="O128" s="48"/>
      <c r="P128" s="2"/>
      <c r="Q128" s="2"/>
      <c r="R128" s="2"/>
      <c r="S128" s="2"/>
      <c r="T128" s="2"/>
      <c r="U128" s="2"/>
      <c r="V128" s="2"/>
      <c r="W128" s="2"/>
      <c r="X128" s="2"/>
      <c r="Y128" s="2"/>
      <c r="Z128" s="2"/>
    </row>
    <row r="129" spans="1:26" ht="15.75" customHeight="1">
      <c r="A129" s="25"/>
      <c r="B129" s="48"/>
      <c r="C129" s="48"/>
      <c r="D129" s="48"/>
      <c r="E129" s="48"/>
      <c r="F129" s="48"/>
      <c r="G129" s="48"/>
      <c r="H129" s="48"/>
      <c r="I129" s="48"/>
      <c r="J129" s="48"/>
      <c r="K129" s="48"/>
      <c r="L129" s="48"/>
      <c r="M129" s="48"/>
      <c r="N129" s="48"/>
      <c r="O129" s="48"/>
      <c r="P129" s="2"/>
      <c r="Q129" s="2"/>
      <c r="R129" s="2"/>
      <c r="S129" s="2"/>
      <c r="T129" s="2"/>
      <c r="U129" s="2"/>
      <c r="V129" s="2"/>
      <c r="W129" s="2"/>
      <c r="X129" s="2"/>
      <c r="Y129" s="2"/>
      <c r="Z129" s="2"/>
    </row>
    <row r="130" spans="1:26" ht="15.75" customHeight="1">
      <c r="A130" s="182" t="s">
        <v>99</v>
      </c>
      <c r="B130" s="183"/>
      <c r="C130" s="183"/>
      <c r="D130" s="180"/>
      <c r="E130" s="48"/>
      <c r="F130" s="48"/>
      <c r="G130" s="48"/>
      <c r="H130" s="48"/>
      <c r="I130" s="48"/>
      <c r="J130" s="48"/>
      <c r="K130" s="48"/>
      <c r="L130" s="48"/>
      <c r="M130" s="48"/>
      <c r="N130" s="48"/>
      <c r="O130" s="48"/>
      <c r="P130" s="2"/>
      <c r="Q130" s="2"/>
      <c r="R130" s="2"/>
      <c r="S130" s="2"/>
      <c r="T130" s="2"/>
      <c r="U130" s="2"/>
      <c r="V130" s="2"/>
      <c r="W130" s="2"/>
      <c r="X130" s="2"/>
      <c r="Y130" s="2"/>
      <c r="Z130" s="2"/>
    </row>
    <row r="131" spans="1:26" ht="15.75" customHeight="1">
      <c r="A131" s="16" t="s">
        <v>100</v>
      </c>
      <c r="B131" s="16" t="s">
        <v>101</v>
      </c>
      <c r="C131" s="16" t="s">
        <v>80</v>
      </c>
      <c r="D131" s="16" t="s">
        <v>49</v>
      </c>
      <c r="E131" s="48"/>
      <c r="F131" s="48"/>
      <c r="G131" s="48"/>
      <c r="H131" s="48"/>
      <c r="I131" s="48"/>
      <c r="J131" s="48"/>
      <c r="K131" s="48"/>
      <c r="L131" s="48"/>
      <c r="M131" s="48"/>
      <c r="N131" s="48"/>
      <c r="O131" s="48"/>
      <c r="P131" s="2"/>
      <c r="Q131" s="2"/>
      <c r="R131" s="2"/>
      <c r="S131" s="2"/>
      <c r="T131" s="2"/>
      <c r="U131" s="2"/>
      <c r="V131" s="2"/>
      <c r="W131" s="2"/>
      <c r="X131" s="2"/>
      <c r="Y131" s="2"/>
      <c r="Z131" s="2"/>
    </row>
    <row r="132" spans="1:26" ht="15.75" customHeight="1">
      <c r="A132" s="47" t="s">
        <v>8</v>
      </c>
      <c r="B132" s="43" t="s">
        <v>101</v>
      </c>
      <c r="C132" s="32">
        <v>5.0000000000000001E-4</v>
      </c>
      <c r="D132" s="33">
        <f t="shared" ref="D132:D133" si="2">C132*$C$52</f>
        <v>0</v>
      </c>
      <c r="E132" s="48"/>
      <c r="F132" s="48"/>
      <c r="G132" s="48"/>
      <c r="H132" s="38"/>
      <c r="I132" s="48"/>
      <c r="J132" s="48"/>
      <c r="K132" s="48"/>
      <c r="L132" s="48"/>
      <c r="M132" s="48"/>
      <c r="N132" s="48"/>
      <c r="O132" s="48"/>
      <c r="P132" s="2"/>
      <c r="Q132" s="2"/>
      <c r="R132" s="2"/>
      <c r="S132" s="2"/>
      <c r="T132" s="2"/>
      <c r="U132" s="2"/>
      <c r="V132" s="2"/>
      <c r="W132" s="2"/>
      <c r="X132" s="2"/>
      <c r="Y132" s="2"/>
      <c r="Z132" s="2"/>
    </row>
    <row r="133" spans="1:26" ht="30">
      <c r="A133" s="47" t="s">
        <v>11</v>
      </c>
      <c r="B133" s="43" t="s">
        <v>102</v>
      </c>
      <c r="C133" s="28"/>
      <c r="D133" s="29">
        <f t="shared" si="2"/>
        <v>0</v>
      </c>
      <c r="E133" s="48"/>
      <c r="F133" s="48"/>
      <c r="G133" s="48"/>
      <c r="H133" s="48"/>
      <c r="I133" s="48"/>
      <c r="J133" s="48"/>
      <c r="K133" s="48"/>
      <c r="L133" s="48"/>
      <c r="M133" s="48"/>
      <c r="N133" s="48"/>
      <c r="O133" s="48"/>
      <c r="P133" s="2"/>
      <c r="Q133" s="2"/>
      <c r="R133" s="2"/>
      <c r="S133" s="2"/>
      <c r="T133" s="2"/>
      <c r="U133" s="2"/>
      <c r="V133" s="2"/>
      <c r="W133" s="2"/>
      <c r="X133" s="2"/>
      <c r="Y133" s="2"/>
      <c r="Z133" s="2"/>
    </row>
    <row r="134" spans="1:26" ht="15.75" customHeight="1">
      <c r="A134" s="179" t="s">
        <v>89</v>
      </c>
      <c r="B134" s="180"/>
      <c r="C134" s="34"/>
      <c r="D134" s="24">
        <f>SUM(D133,D132)</f>
        <v>0</v>
      </c>
      <c r="E134" s="48"/>
      <c r="F134" s="48"/>
      <c r="G134" s="48"/>
      <c r="H134" s="48"/>
      <c r="I134" s="48"/>
      <c r="J134" s="48"/>
      <c r="K134" s="48"/>
      <c r="L134" s="48"/>
      <c r="M134" s="48"/>
      <c r="N134" s="48"/>
      <c r="O134" s="48"/>
      <c r="P134" s="2"/>
      <c r="Q134" s="2"/>
      <c r="R134" s="2"/>
      <c r="S134" s="2"/>
      <c r="T134" s="2"/>
      <c r="U134" s="2"/>
      <c r="V134" s="2"/>
      <c r="W134" s="2"/>
      <c r="X134" s="2"/>
      <c r="Y134" s="2"/>
      <c r="Z134" s="2"/>
    </row>
    <row r="135" spans="1:26" ht="15.75" customHeight="1">
      <c r="A135" s="39"/>
      <c r="B135" s="48"/>
      <c r="C135" s="48"/>
      <c r="D135" s="48"/>
      <c r="E135" s="48"/>
      <c r="F135" s="48"/>
      <c r="G135" s="48"/>
      <c r="H135" s="48"/>
      <c r="I135" s="48"/>
      <c r="J135" s="48"/>
      <c r="K135" s="48"/>
      <c r="L135" s="48"/>
      <c r="M135" s="48"/>
      <c r="N135" s="48"/>
      <c r="O135" s="48"/>
      <c r="P135" s="2"/>
      <c r="Q135" s="2"/>
      <c r="R135" s="2"/>
      <c r="S135" s="2"/>
      <c r="T135" s="2"/>
      <c r="U135" s="2"/>
      <c r="V135" s="2"/>
      <c r="W135" s="2"/>
      <c r="X135" s="2"/>
      <c r="Y135" s="2"/>
      <c r="Z135" s="2"/>
    </row>
    <row r="136" spans="1:26" ht="15.75" customHeight="1">
      <c r="A136" s="186" t="s">
        <v>103</v>
      </c>
      <c r="B136" s="183"/>
      <c r="C136" s="183"/>
      <c r="D136" s="180"/>
      <c r="E136" s="48"/>
      <c r="F136" s="48"/>
      <c r="G136" s="48"/>
      <c r="H136" s="48"/>
      <c r="I136" s="48"/>
      <c r="J136" s="48"/>
      <c r="K136" s="48"/>
      <c r="L136" s="48"/>
      <c r="M136" s="48"/>
      <c r="N136" s="48"/>
      <c r="O136" s="48"/>
      <c r="P136" s="2"/>
      <c r="Q136" s="2"/>
      <c r="R136" s="2"/>
      <c r="S136" s="2"/>
      <c r="T136" s="2"/>
      <c r="U136" s="2"/>
      <c r="V136" s="2"/>
      <c r="W136" s="2"/>
      <c r="X136" s="2"/>
      <c r="Y136" s="2"/>
      <c r="Z136" s="2"/>
    </row>
    <row r="137" spans="1:26" ht="15.75" customHeight="1">
      <c r="A137" s="26" t="s">
        <v>100</v>
      </c>
      <c r="B137" s="26" t="s">
        <v>101</v>
      </c>
      <c r="C137" s="26" t="s">
        <v>80</v>
      </c>
      <c r="D137" s="26" t="s">
        <v>49</v>
      </c>
      <c r="E137" s="48"/>
      <c r="F137" s="48"/>
      <c r="G137" s="48"/>
      <c r="H137" s="48"/>
      <c r="I137" s="48"/>
      <c r="J137" s="48"/>
      <c r="K137" s="48"/>
      <c r="L137" s="48"/>
      <c r="M137" s="48"/>
      <c r="N137" s="48"/>
      <c r="O137" s="48"/>
      <c r="P137" s="2"/>
      <c r="Q137" s="2"/>
      <c r="R137" s="2"/>
      <c r="S137" s="2"/>
      <c r="T137" s="2"/>
      <c r="U137" s="2"/>
      <c r="V137" s="2"/>
      <c r="W137" s="2"/>
      <c r="X137" s="2"/>
      <c r="Y137" s="2"/>
      <c r="Z137" s="2"/>
    </row>
    <row r="138" spans="1:26" ht="15.75" customHeight="1">
      <c r="A138" s="47" t="s">
        <v>8</v>
      </c>
      <c r="B138" s="43" t="s">
        <v>101</v>
      </c>
      <c r="C138" s="32">
        <v>5.0000000000000001E-4</v>
      </c>
      <c r="D138" s="33">
        <f>C138*$C$64</f>
        <v>0</v>
      </c>
      <c r="E138" s="48"/>
      <c r="F138" s="48"/>
      <c r="G138" s="48"/>
      <c r="H138" s="48"/>
      <c r="I138" s="48"/>
      <c r="J138" s="48"/>
      <c r="K138" s="48"/>
      <c r="L138" s="48"/>
      <c r="M138" s="48"/>
      <c r="N138" s="48"/>
      <c r="O138" s="48"/>
      <c r="P138" s="2"/>
      <c r="Q138" s="2"/>
      <c r="R138" s="2"/>
      <c r="S138" s="2"/>
      <c r="T138" s="2"/>
      <c r="U138" s="2"/>
      <c r="V138" s="2"/>
      <c r="W138" s="2"/>
      <c r="X138" s="2"/>
      <c r="Y138" s="2"/>
      <c r="Z138" s="2"/>
    </row>
    <row r="139" spans="1:26" ht="30">
      <c r="A139" s="47" t="s">
        <v>11</v>
      </c>
      <c r="B139" s="43" t="s">
        <v>102</v>
      </c>
      <c r="C139" s="28"/>
      <c r="D139" s="29">
        <f t="shared" ref="D139" si="3">C139*$C$52</f>
        <v>0</v>
      </c>
      <c r="E139" s="48"/>
      <c r="F139" s="48"/>
      <c r="G139" s="48"/>
      <c r="H139" s="48"/>
      <c r="I139" s="48"/>
      <c r="J139" s="48"/>
      <c r="K139" s="48"/>
      <c r="L139" s="48"/>
      <c r="M139" s="48"/>
      <c r="N139" s="48"/>
      <c r="O139" s="48"/>
      <c r="P139" s="2"/>
      <c r="Q139" s="2"/>
      <c r="R139" s="2"/>
      <c r="S139" s="2"/>
      <c r="T139" s="2"/>
      <c r="U139" s="2"/>
      <c r="V139" s="2"/>
      <c r="W139" s="2"/>
      <c r="X139" s="2"/>
      <c r="Y139" s="2"/>
      <c r="Z139" s="2"/>
    </row>
    <row r="140" spans="1:26" ht="15.75" customHeight="1">
      <c r="A140" s="181" t="s">
        <v>89</v>
      </c>
      <c r="B140" s="180"/>
      <c r="C140" s="36"/>
      <c r="D140" s="27">
        <f>SUM(D139,D138)</f>
        <v>0</v>
      </c>
      <c r="E140" s="48"/>
      <c r="F140" s="48"/>
      <c r="G140" s="48"/>
      <c r="H140" s="48"/>
      <c r="I140" s="48"/>
      <c r="J140" s="48"/>
      <c r="K140" s="48"/>
      <c r="L140" s="48"/>
      <c r="M140" s="48"/>
      <c r="N140" s="48"/>
      <c r="O140" s="48"/>
      <c r="P140" s="2"/>
      <c r="Q140" s="2"/>
      <c r="R140" s="2"/>
      <c r="S140" s="2"/>
      <c r="T140" s="2"/>
      <c r="U140" s="2"/>
      <c r="V140" s="2"/>
      <c r="W140" s="2"/>
      <c r="X140" s="2"/>
      <c r="Y140" s="2"/>
      <c r="Z140" s="2"/>
    </row>
    <row r="141" spans="1:26" ht="15.75" customHeight="1">
      <c r="A141" s="39"/>
      <c r="B141" s="48"/>
      <c r="C141" s="48"/>
      <c r="D141" s="48"/>
      <c r="E141" s="48"/>
      <c r="F141" s="48"/>
      <c r="G141" s="48"/>
      <c r="H141" s="48"/>
      <c r="I141" s="48"/>
      <c r="J141" s="48"/>
      <c r="K141" s="48"/>
      <c r="L141" s="48"/>
      <c r="M141" s="48"/>
      <c r="N141" s="48"/>
      <c r="O141" s="48"/>
      <c r="P141" s="2"/>
      <c r="Q141" s="2"/>
      <c r="R141" s="2"/>
      <c r="S141" s="2"/>
      <c r="T141" s="2"/>
      <c r="U141" s="2"/>
      <c r="V141" s="2"/>
      <c r="W141" s="2"/>
      <c r="X141" s="2"/>
      <c r="Y141" s="2"/>
      <c r="Z141" s="2"/>
    </row>
    <row r="142" spans="1:26" ht="15.75" customHeight="1">
      <c r="A142" s="182" t="s">
        <v>104</v>
      </c>
      <c r="B142" s="183"/>
      <c r="C142" s="183"/>
      <c r="D142" s="180"/>
      <c r="E142" s="48"/>
      <c r="F142" s="48"/>
      <c r="G142" s="48"/>
      <c r="H142" s="48"/>
      <c r="I142" s="48"/>
      <c r="J142" s="48"/>
      <c r="K142" s="48"/>
      <c r="L142" s="48"/>
      <c r="M142" s="48"/>
      <c r="N142" s="48"/>
      <c r="O142" s="48"/>
      <c r="P142" s="2"/>
      <c r="Q142" s="2"/>
      <c r="R142" s="2"/>
      <c r="S142" s="2"/>
      <c r="T142" s="2"/>
      <c r="U142" s="2"/>
      <c r="V142" s="2"/>
      <c r="W142" s="2"/>
      <c r="X142" s="2"/>
      <c r="Y142" s="2"/>
      <c r="Z142" s="2"/>
    </row>
    <row r="143" spans="1:26" ht="15.75" customHeight="1">
      <c r="A143" s="16" t="s">
        <v>105</v>
      </c>
      <c r="B143" s="16" t="s">
        <v>106</v>
      </c>
      <c r="C143" s="16" t="s">
        <v>80</v>
      </c>
      <c r="D143" s="16" t="s">
        <v>49</v>
      </c>
      <c r="E143" s="48"/>
      <c r="F143" s="48"/>
      <c r="G143" s="48"/>
      <c r="H143" s="48"/>
      <c r="I143" s="48"/>
      <c r="J143" s="48"/>
      <c r="K143" s="48"/>
      <c r="L143" s="48"/>
      <c r="M143" s="48"/>
      <c r="N143" s="48"/>
      <c r="O143" s="48"/>
      <c r="P143" s="2"/>
      <c r="Q143" s="2"/>
      <c r="R143" s="2"/>
      <c r="S143" s="2"/>
      <c r="T143" s="2"/>
      <c r="U143" s="2"/>
      <c r="V143" s="2"/>
      <c r="W143" s="2"/>
      <c r="X143" s="2"/>
      <c r="Y143" s="2"/>
      <c r="Z143" s="2"/>
    </row>
    <row r="144" spans="1:26" ht="15.75" customHeight="1">
      <c r="A144" s="47" t="s">
        <v>8</v>
      </c>
      <c r="B144" s="43" t="s">
        <v>107</v>
      </c>
      <c r="C144" s="32">
        <v>1.2999999999999999E-3</v>
      </c>
      <c r="D144" s="33">
        <f t="shared" ref="D144:D149" si="4">C144*$C$52</f>
        <v>0</v>
      </c>
      <c r="E144" s="48"/>
      <c r="F144" s="48"/>
      <c r="G144" s="48"/>
      <c r="H144" s="48"/>
      <c r="I144" s="48"/>
      <c r="J144" s="48"/>
      <c r="K144" s="48"/>
      <c r="L144" s="48"/>
      <c r="M144" s="48"/>
      <c r="N144" s="48"/>
      <c r="O144" s="48"/>
      <c r="P144" s="2"/>
      <c r="Q144" s="2"/>
      <c r="R144" s="2"/>
      <c r="S144" s="2"/>
      <c r="T144" s="2"/>
      <c r="U144" s="2"/>
      <c r="V144" s="2"/>
      <c r="W144" s="2"/>
      <c r="X144" s="2"/>
      <c r="Y144" s="2"/>
      <c r="Z144" s="2"/>
    </row>
    <row r="145" spans="1:26" ht="30">
      <c r="A145" s="47" t="s">
        <v>11</v>
      </c>
      <c r="B145" s="43" t="s">
        <v>108</v>
      </c>
      <c r="C145" s="32">
        <v>2.8999999999999998E-3</v>
      </c>
      <c r="D145" s="33">
        <f t="shared" si="4"/>
        <v>0</v>
      </c>
      <c r="E145" s="48"/>
      <c r="F145" s="48"/>
      <c r="G145" s="48"/>
      <c r="H145" s="48"/>
      <c r="I145" s="48"/>
      <c r="J145" s="48"/>
      <c r="K145" s="48"/>
      <c r="L145" s="48"/>
      <c r="M145" s="48"/>
      <c r="N145" s="48"/>
      <c r="O145" s="48"/>
      <c r="P145" s="2"/>
      <c r="Q145" s="2"/>
      <c r="R145" s="2"/>
      <c r="S145" s="2"/>
      <c r="T145" s="2"/>
      <c r="U145" s="2"/>
      <c r="V145" s="2"/>
      <c r="W145" s="2"/>
      <c r="X145" s="2"/>
      <c r="Y145" s="2"/>
      <c r="Z145" s="2"/>
    </row>
    <row r="146" spans="1:26" ht="30">
      <c r="A146" s="47" t="s">
        <v>13</v>
      </c>
      <c r="B146" s="43" t="s">
        <v>109</v>
      </c>
      <c r="C146" s="32">
        <v>0.04</v>
      </c>
      <c r="D146" s="33">
        <f t="shared" si="4"/>
        <v>0</v>
      </c>
      <c r="E146" s="48"/>
      <c r="F146" s="48"/>
      <c r="G146" s="48"/>
      <c r="H146" s="48"/>
      <c r="I146" s="48"/>
      <c r="J146" s="48"/>
      <c r="K146" s="48"/>
      <c r="L146" s="48"/>
      <c r="M146" s="48"/>
      <c r="N146" s="48"/>
      <c r="O146" s="48"/>
      <c r="P146" s="2"/>
      <c r="Q146" s="2"/>
      <c r="R146" s="2"/>
      <c r="S146" s="2"/>
      <c r="T146" s="2"/>
      <c r="U146" s="2"/>
      <c r="V146" s="2"/>
      <c r="W146" s="2"/>
      <c r="X146" s="2"/>
      <c r="Y146" s="2"/>
      <c r="Z146" s="2"/>
    </row>
    <row r="147" spans="1:26" ht="15.75" customHeight="1">
      <c r="A147" s="47" t="s">
        <v>16</v>
      </c>
      <c r="B147" s="43" t="s">
        <v>110</v>
      </c>
      <c r="C147" s="32">
        <v>1.2200000000000001E-2</v>
      </c>
      <c r="D147" s="33">
        <f t="shared" si="4"/>
        <v>0</v>
      </c>
      <c r="E147" s="48"/>
      <c r="F147" s="48"/>
      <c r="G147" s="48"/>
      <c r="H147" s="48"/>
      <c r="I147" s="48"/>
      <c r="J147" s="48"/>
      <c r="K147" s="48"/>
      <c r="L147" s="48"/>
      <c r="M147" s="48"/>
      <c r="N147" s="48"/>
      <c r="O147" s="48"/>
      <c r="P147" s="2"/>
      <c r="Q147" s="2"/>
      <c r="R147" s="2"/>
      <c r="S147" s="2"/>
      <c r="T147" s="2"/>
      <c r="U147" s="2"/>
      <c r="V147" s="2"/>
      <c r="W147" s="2"/>
      <c r="X147" s="2"/>
      <c r="Y147" s="2"/>
      <c r="Z147" s="2"/>
    </row>
    <row r="148" spans="1:26" ht="30">
      <c r="A148" s="47" t="s">
        <v>54</v>
      </c>
      <c r="B148" s="43" t="s">
        <v>111</v>
      </c>
      <c r="C148" s="32">
        <v>4.4999999999999997E-3</v>
      </c>
      <c r="D148" s="33">
        <f t="shared" si="4"/>
        <v>0</v>
      </c>
      <c r="E148" s="48"/>
      <c r="F148" s="48"/>
      <c r="G148" s="48"/>
      <c r="H148" s="48"/>
      <c r="I148" s="48"/>
      <c r="J148" s="48"/>
      <c r="K148" s="48"/>
      <c r="L148" s="48"/>
      <c r="M148" s="48"/>
      <c r="N148" s="48"/>
      <c r="O148" s="48"/>
      <c r="P148" s="2"/>
      <c r="Q148" s="2"/>
      <c r="R148" s="2"/>
      <c r="S148" s="2"/>
      <c r="T148" s="2"/>
      <c r="U148" s="2"/>
      <c r="V148" s="2"/>
      <c r="W148" s="2"/>
      <c r="X148" s="2"/>
      <c r="Y148" s="2"/>
      <c r="Z148" s="2"/>
    </row>
    <row r="149" spans="1:26" ht="15.75" customHeight="1">
      <c r="A149" s="47" t="s">
        <v>56</v>
      </c>
      <c r="B149" s="43" t="s">
        <v>112</v>
      </c>
      <c r="C149" s="32">
        <v>0.04</v>
      </c>
      <c r="D149" s="33">
        <f t="shared" si="4"/>
        <v>0</v>
      </c>
      <c r="E149" s="48"/>
      <c r="F149" s="48"/>
      <c r="G149" s="48"/>
      <c r="H149" s="48"/>
      <c r="I149" s="48"/>
      <c r="J149" s="48"/>
      <c r="K149" s="48"/>
      <c r="L149" s="48"/>
      <c r="M149" s="48"/>
      <c r="N149" s="48"/>
      <c r="O149" s="48"/>
      <c r="P149" s="2"/>
      <c r="Q149" s="2"/>
      <c r="R149" s="2"/>
      <c r="S149" s="2"/>
      <c r="T149" s="2"/>
      <c r="U149" s="2"/>
      <c r="V149" s="2"/>
      <c r="W149" s="2"/>
      <c r="X149" s="2"/>
      <c r="Y149" s="2"/>
      <c r="Z149" s="2"/>
    </row>
    <row r="150" spans="1:26" ht="15.75" customHeight="1">
      <c r="A150" s="179" t="s">
        <v>113</v>
      </c>
      <c r="B150" s="180"/>
      <c r="C150" s="34">
        <f t="shared" ref="C150:D150" si="5">SUM(C144:C149)</f>
        <v>0.1009</v>
      </c>
      <c r="D150" s="24">
        <f t="shared" si="5"/>
        <v>0</v>
      </c>
      <c r="E150" s="48"/>
      <c r="F150" s="48"/>
      <c r="G150" s="48"/>
      <c r="H150" s="48"/>
      <c r="I150" s="48"/>
      <c r="J150" s="48"/>
      <c r="K150" s="48"/>
      <c r="L150" s="48"/>
      <c r="M150" s="48"/>
      <c r="N150" s="48"/>
      <c r="O150" s="48"/>
      <c r="P150" s="2"/>
      <c r="Q150" s="2"/>
      <c r="R150" s="2"/>
      <c r="S150" s="2"/>
      <c r="T150" s="2"/>
      <c r="U150" s="2"/>
      <c r="V150" s="2"/>
      <c r="W150" s="2"/>
      <c r="X150" s="2"/>
      <c r="Y150" s="2"/>
      <c r="Z150" s="2"/>
    </row>
    <row r="151" spans="1:26" ht="15.75" customHeight="1">
      <c r="A151" s="39"/>
      <c r="B151" s="48"/>
      <c r="C151" s="48"/>
      <c r="D151" s="48"/>
      <c r="E151" s="48"/>
      <c r="F151" s="48"/>
      <c r="G151" s="48"/>
      <c r="H151" s="48"/>
      <c r="I151" s="48"/>
      <c r="J151" s="48"/>
      <c r="K151" s="48"/>
      <c r="L151" s="48"/>
      <c r="M151" s="48"/>
      <c r="N151" s="48"/>
      <c r="O151" s="48"/>
      <c r="P151" s="2"/>
      <c r="Q151" s="2"/>
      <c r="R151" s="2"/>
      <c r="S151" s="2"/>
      <c r="T151" s="2"/>
      <c r="U151" s="2"/>
      <c r="V151" s="2"/>
      <c r="W151" s="2"/>
      <c r="X151" s="2"/>
      <c r="Y151" s="2"/>
      <c r="Z151" s="2"/>
    </row>
    <row r="152" spans="1:26" ht="18.75" customHeight="1">
      <c r="A152" s="186" t="s">
        <v>114</v>
      </c>
      <c r="B152" s="183"/>
      <c r="C152" s="183"/>
      <c r="D152" s="180"/>
      <c r="E152" s="48"/>
      <c r="F152" s="48"/>
      <c r="G152" s="48"/>
      <c r="H152" s="48"/>
      <c r="I152" s="48"/>
      <c r="J152" s="48"/>
      <c r="K152" s="48"/>
      <c r="L152" s="48"/>
      <c r="M152" s="48"/>
      <c r="N152" s="48"/>
      <c r="O152" s="48"/>
      <c r="P152" s="2"/>
      <c r="Q152" s="2"/>
      <c r="R152" s="2"/>
      <c r="S152" s="2"/>
      <c r="T152" s="2"/>
      <c r="U152" s="2"/>
      <c r="V152" s="2"/>
      <c r="W152" s="2"/>
      <c r="X152" s="2"/>
      <c r="Y152" s="2"/>
      <c r="Z152" s="2"/>
    </row>
    <row r="153" spans="1:26" ht="15.75" customHeight="1">
      <c r="A153" s="26" t="s">
        <v>105</v>
      </c>
      <c r="B153" s="26" t="s">
        <v>106</v>
      </c>
      <c r="C153" s="26" t="s">
        <v>80</v>
      </c>
      <c r="D153" s="26" t="s">
        <v>49</v>
      </c>
      <c r="E153" s="48"/>
      <c r="F153" s="48"/>
      <c r="G153" s="48"/>
      <c r="H153" s="48"/>
      <c r="I153" s="48"/>
      <c r="J153" s="48"/>
      <c r="K153" s="48"/>
      <c r="L153" s="48"/>
      <c r="M153" s="48"/>
      <c r="N153" s="48"/>
      <c r="O153" s="48"/>
      <c r="P153" s="2"/>
      <c r="Q153" s="2"/>
      <c r="R153" s="2"/>
      <c r="S153" s="2"/>
      <c r="T153" s="2"/>
      <c r="U153" s="2"/>
      <c r="V153" s="2"/>
      <c r="W153" s="2"/>
      <c r="X153" s="2"/>
      <c r="Y153" s="2"/>
      <c r="Z153" s="2"/>
    </row>
    <row r="154" spans="1:26" ht="15.75" customHeight="1">
      <c r="A154" s="47" t="s">
        <v>8</v>
      </c>
      <c r="B154" s="43" t="s">
        <v>107</v>
      </c>
      <c r="C154" s="32">
        <v>1.2999999999999999E-3</v>
      </c>
      <c r="D154" s="33">
        <f t="shared" ref="D154:D159" si="6">C154*$C$64</f>
        <v>0</v>
      </c>
      <c r="E154" s="48"/>
      <c r="F154" s="48"/>
      <c r="G154" s="48"/>
      <c r="H154" s="48"/>
      <c r="I154" s="48"/>
      <c r="J154" s="48"/>
      <c r="K154" s="48"/>
      <c r="L154" s="48"/>
      <c r="M154" s="48"/>
      <c r="N154" s="48"/>
      <c r="O154" s="48"/>
      <c r="P154" s="2"/>
      <c r="Q154" s="2"/>
      <c r="R154" s="2"/>
      <c r="S154" s="2"/>
      <c r="T154" s="2"/>
      <c r="U154" s="2"/>
      <c r="V154" s="2"/>
      <c r="W154" s="2"/>
      <c r="X154" s="2"/>
      <c r="Y154" s="2"/>
      <c r="Z154" s="2"/>
    </row>
    <row r="155" spans="1:26" ht="30">
      <c r="A155" s="47" t="s">
        <v>11</v>
      </c>
      <c r="B155" s="43" t="s">
        <v>108</v>
      </c>
      <c r="C155" s="32">
        <v>2.8999999999999998E-3</v>
      </c>
      <c r="D155" s="33">
        <f t="shared" si="6"/>
        <v>0</v>
      </c>
      <c r="E155" s="48"/>
      <c r="F155" s="48"/>
      <c r="G155" s="48"/>
      <c r="H155" s="48"/>
      <c r="I155" s="48"/>
      <c r="J155" s="48"/>
      <c r="K155" s="48"/>
      <c r="L155" s="48"/>
      <c r="M155" s="48"/>
      <c r="N155" s="48"/>
      <c r="O155" s="48"/>
      <c r="P155" s="2"/>
      <c r="Q155" s="2"/>
      <c r="R155" s="2"/>
      <c r="S155" s="2"/>
      <c r="T155" s="2"/>
      <c r="U155" s="2"/>
      <c r="V155" s="2"/>
      <c r="W155" s="2"/>
      <c r="X155" s="2"/>
      <c r="Y155" s="2"/>
      <c r="Z155" s="2"/>
    </row>
    <row r="156" spans="1:26" ht="30">
      <c r="A156" s="47" t="s">
        <v>13</v>
      </c>
      <c r="B156" s="43" t="s">
        <v>109</v>
      </c>
      <c r="C156" s="32">
        <v>0.04</v>
      </c>
      <c r="D156" s="33">
        <f t="shared" si="6"/>
        <v>0</v>
      </c>
      <c r="E156" s="48"/>
      <c r="F156" s="48"/>
      <c r="G156" s="48"/>
      <c r="H156" s="48"/>
      <c r="I156" s="48"/>
      <c r="J156" s="48"/>
      <c r="K156" s="48"/>
      <c r="L156" s="48"/>
      <c r="M156" s="48"/>
      <c r="N156" s="48"/>
      <c r="O156" s="48"/>
      <c r="P156" s="2"/>
      <c r="Q156" s="2"/>
      <c r="R156" s="2"/>
      <c r="S156" s="2"/>
      <c r="T156" s="2"/>
      <c r="U156" s="2"/>
      <c r="V156" s="2"/>
      <c r="W156" s="2"/>
      <c r="X156" s="2"/>
      <c r="Y156" s="2"/>
      <c r="Z156" s="2"/>
    </row>
    <row r="157" spans="1:26" ht="15.75" customHeight="1">
      <c r="A157" s="47" t="s">
        <v>16</v>
      </c>
      <c r="B157" s="43" t="s">
        <v>110</v>
      </c>
      <c r="C157" s="32">
        <v>1.2200000000000001E-2</v>
      </c>
      <c r="D157" s="33">
        <f t="shared" si="6"/>
        <v>0</v>
      </c>
      <c r="E157" s="48"/>
      <c r="F157" s="48"/>
      <c r="G157" s="48"/>
      <c r="H157" s="48"/>
      <c r="I157" s="48"/>
      <c r="J157" s="48"/>
      <c r="K157" s="48"/>
      <c r="L157" s="48"/>
      <c r="M157" s="48"/>
      <c r="N157" s="48"/>
      <c r="O157" s="48"/>
      <c r="P157" s="2"/>
      <c r="Q157" s="2"/>
      <c r="R157" s="2"/>
      <c r="S157" s="2"/>
      <c r="T157" s="2"/>
      <c r="U157" s="2"/>
      <c r="V157" s="2"/>
      <c r="W157" s="2"/>
      <c r="X157" s="2"/>
      <c r="Y157" s="2"/>
      <c r="Z157" s="2"/>
    </row>
    <row r="158" spans="1:26" ht="30">
      <c r="A158" s="47" t="s">
        <v>54</v>
      </c>
      <c r="B158" s="43" t="s">
        <v>111</v>
      </c>
      <c r="C158" s="32">
        <v>4.4999999999999997E-3</v>
      </c>
      <c r="D158" s="33">
        <f t="shared" si="6"/>
        <v>0</v>
      </c>
      <c r="E158" s="48"/>
      <c r="F158" s="48"/>
      <c r="G158" s="48"/>
      <c r="H158" s="48"/>
      <c r="I158" s="48"/>
      <c r="J158" s="48"/>
      <c r="K158" s="48"/>
      <c r="L158" s="48"/>
      <c r="M158" s="48"/>
      <c r="N158" s="48"/>
      <c r="O158" s="48"/>
      <c r="P158" s="2"/>
      <c r="Q158" s="2"/>
      <c r="R158" s="2"/>
      <c r="S158" s="2"/>
      <c r="T158" s="2"/>
      <c r="U158" s="2"/>
      <c r="V158" s="2"/>
      <c r="W158" s="2"/>
      <c r="X158" s="2"/>
      <c r="Y158" s="2"/>
      <c r="Z158" s="2"/>
    </row>
    <row r="159" spans="1:26" ht="15.75" customHeight="1">
      <c r="A159" s="47" t="s">
        <v>56</v>
      </c>
      <c r="B159" s="43" t="s">
        <v>112</v>
      </c>
      <c r="C159" s="32">
        <v>0.04</v>
      </c>
      <c r="D159" s="33">
        <f t="shared" si="6"/>
        <v>0</v>
      </c>
      <c r="E159" s="48"/>
      <c r="F159" s="48"/>
      <c r="G159" s="48"/>
      <c r="H159" s="48"/>
      <c r="I159" s="48"/>
      <c r="J159" s="48"/>
      <c r="K159" s="48"/>
      <c r="L159" s="48"/>
      <c r="M159" s="48"/>
      <c r="N159" s="48"/>
      <c r="O159" s="48"/>
      <c r="P159" s="2"/>
      <c r="Q159" s="2"/>
      <c r="R159" s="2"/>
      <c r="S159" s="2"/>
      <c r="T159" s="2"/>
      <c r="U159" s="2"/>
      <c r="V159" s="2"/>
      <c r="W159" s="2"/>
      <c r="X159" s="2"/>
      <c r="Y159" s="2"/>
      <c r="Z159" s="2"/>
    </row>
    <row r="160" spans="1:26" ht="15.75" customHeight="1">
      <c r="A160" s="181" t="s">
        <v>113</v>
      </c>
      <c r="B160" s="180"/>
      <c r="C160" s="36">
        <f t="shared" ref="C160" si="7">SUM(C154:C159)</f>
        <v>0.1009</v>
      </c>
      <c r="D160" s="27">
        <f>SUM(D154:D159)</f>
        <v>0</v>
      </c>
      <c r="E160" s="48"/>
      <c r="F160" s="48"/>
      <c r="G160" s="48"/>
      <c r="H160" s="48"/>
      <c r="I160" s="48"/>
      <c r="J160" s="48"/>
      <c r="K160" s="48"/>
      <c r="L160" s="48"/>
      <c r="M160" s="48"/>
      <c r="N160" s="48"/>
      <c r="O160" s="48"/>
      <c r="P160" s="2"/>
      <c r="Q160" s="2"/>
      <c r="R160" s="2"/>
      <c r="S160" s="2"/>
      <c r="T160" s="2"/>
      <c r="U160" s="2"/>
      <c r="V160" s="2"/>
      <c r="W160" s="2"/>
      <c r="X160" s="2"/>
      <c r="Y160" s="2"/>
      <c r="Z160" s="2"/>
    </row>
    <row r="161" spans="1:26" ht="15.75" customHeight="1">
      <c r="A161" s="39"/>
      <c r="B161" s="48"/>
      <c r="C161" s="48"/>
      <c r="D161" s="48"/>
      <c r="E161" s="48"/>
      <c r="F161" s="48"/>
      <c r="G161" s="48"/>
      <c r="H161" s="48"/>
      <c r="I161" s="48"/>
      <c r="J161" s="48"/>
      <c r="K161" s="48"/>
      <c r="L161" s="48"/>
      <c r="M161" s="48"/>
      <c r="N161" s="48"/>
      <c r="O161" s="48"/>
      <c r="P161" s="2"/>
      <c r="Q161" s="2"/>
      <c r="R161" s="2"/>
      <c r="S161" s="2"/>
      <c r="T161" s="2"/>
      <c r="U161" s="2"/>
      <c r="V161" s="2"/>
      <c r="W161" s="2"/>
      <c r="X161" s="2"/>
      <c r="Y161" s="2"/>
      <c r="Z161" s="2"/>
    </row>
    <row r="162" spans="1:26" ht="15.75" customHeight="1">
      <c r="A162" s="182" t="s">
        <v>115</v>
      </c>
      <c r="B162" s="183"/>
      <c r="C162" s="183"/>
      <c r="D162" s="180"/>
      <c r="E162" s="48"/>
      <c r="F162" s="48"/>
      <c r="G162" s="48"/>
      <c r="H162" s="48"/>
      <c r="I162" s="48"/>
      <c r="J162" s="48"/>
      <c r="K162" s="48"/>
      <c r="L162" s="48"/>
      <c r="M162" s="48"/>
      <c r="N162" s="48"/>
      <c r="O162" s="48"/>
      <c r="P162" s="2"/>
      <c r="Q162" s="2"/>
      <c r="R162" s="2"/>
      <c r="S162" s="2"/>
      <c r="T162" s="2"/>
      <c r="U162" s="2"/>
      <c r="V162" s="2"/>
      <c r="W162" s="2"/>
      <c r="X162" s="2"/>
      <c r="Y162" s="2"/>
      <c r="Z162" s="2"/>
    </row>
    <row r="163" spans="1:26" ht="30">
      <c r="A163" s="16" t="s">
        <v>116</v>
      </c>
      <c r="B163" s="16" t="s">
        <v>117</v>
      </c>
      <c r="C163" s="16" t="s">
        <v>80</v>
      </c>
      <c r="D163" s="16" t="s">
        <v>49</v>
      </c>
      <c r="E163" s="48"/>
      <c r="F163" s="48"/>
      <c r="G163" s="48"/>
      <c r="H163" s="48"/>
      <c r="I163" s="48"/>
      <c r="J163" s="48"/>
      <c r="K163" s="48"/>
      <c r="L163" s="48"/>
      <c r="M163" s="48"/>
      <c r="N163" s="48"/>
      <c r="O163" s="48"/>
      <c r="P163" s="2"/>
      <c r="Q163" s="2"/>
      <c r="R163" s="2"/>
      <c r="S163" s="2"/>
      <c r="T163" s="2"/>
      <c r="U163" s="2"/>
      <c r="V163" s="2"/>
      <c r="W163" s="2"/>
      <c r="X163" s="2"/>
      <c r="Y163" s="2"/>
      <c r="Z163" s="2"/>
    </row>
    <row r="164" spans="1:26" ht="15.75" customHeight="1">
      <c r="A164" s="47" t="s">
        <v>8</v>
      </c>
      <c r="B164" s="43" t="s">
        <v>118</v>
      </c>
      <c r="C164" s="32">
        <v>1.6199999999999999E-2</v>
      </c>
      <c r="D164" s="33">
        <f>(C52+D99)*C164</f>
        <v>0</v>
      </c>
      <c r="E164" s="48"/>
      <c r="F164" s="48"/>
      <c r="G164" s="48"/>
      <c r="H164" s="48"/>
      <c r="I164" s="48"/>
      <c r="J164" s="48"/>
      <c r="K164" s="48"/>
      <c r="L164" s="48"/>
      <c r="M164" s="48"/>
      <c r="N164" s="48"/>
      <c r="O164" s="48"/>
      <c r="P164" s="2"/>
      <c r="Q164" s="2"/>
      <c r="R164" s="2"/>
      <c r="S164" s="2"/>
      <c r="T164" s="2"/>
      <c r="U164" s="2"/>
      <c r="V164" s="2"/>
      <c r="W164" s="2"/>
      <c r="X164" s="2"/>
      <c r="Y164" s="2"/>
      <c r="Z164" s="2"/>
    </row>
    <row r="165" spans="1:26" ht="15.75" customHeight="1">
      <c r="A165" s="47" t="s">
        <v>11</v>
      </c>
      <c r="B165" s="43" t="s">
        <v>119</v>
      </c>
      <c r="C165" s="32">
        <v>0</v>
      </c>
      <c r="D165" s="33">
        <f>(C52+C75+D99+D120+D150)*C165</f>
        <v>0</v>
      </c>
      <c r="E165" s="48"/>
      <c r="F165" s="48"/>
      <c r="G165" s="48"/>
      <c r="H165" s="48"/>
      <c r="I165" s="48"/>
      <c r="J165" s="48"/>
      <c r="K165" s="48"/>
      <c r="L165" s="48"/>
      <c r="M165" s="48"/>
      <c r="N165" s="48"/>
      <c r="O165" s="48"/>
      <c r="P165" s="2"/>
      <c r="Q165" s="2"/>
      <c r="R165" s="2"/>
      <c r="S165" s="2"/>
      <c r="T165" s="2"/>
      <c r="U165" s="2"/>
      <c r="V165" s="2"/>
      <c r="W165" s="2"/>
      <c r="X165" s="2"/>
      <c r="Y165" s="2"/>
      <c r="Z165" s="2"/>
    </row>
    <row r="166" spans="1:26" ht="15.75" customHeight="1">
      <c r="A166" s="47" t="s">
        <v>13</v>
      </c>
      <c r="B166" s="43" t="s">
        <v>120</v>
      </c>
      <c r="C166" s="32">
        <v>2.0000000000000001E-4</v>
      </c>
      <c r="D166" s="33">
        <f>(C52+C75+D99+D120+D150)*C166</f>
        <v>0</v>
      </c>
      <c r="E166" s="48"/>
      <c r="F166" s="48"/>
      <c r="G166" s="48"/>
      <c r="H166" s="48"/>
      <c r="I166" s="48"/>
      <c r="J166" s="48"/>
      <c r="K166" s="48"/>
      <c r="L166" s="48"/>
      <c r="M166" s="48"/>
      <c r="N166" s="48"/>
      <c r="O166" s="48"/>
      <c r="P166" s="2"/>
      <c r="Q166" s="2"/>
      <c r="R166" s="2"/>
      <c r="S166" s="2"/>
      <c r="T166" s="2"/>
      <c r="U166" s="2"/>
      <c r="V166" s="2"/>
      <c r="W166" s="2"/>
      <c r="X166" s="2"/>
      <c r="Y166" s="2"/>
      <c r="Z166" s="2"/>
    </row>
    <row r="167" spans="1:26" ht="15.75" customHeight="1">
      <c r="A167" s="47" t="s">
        <v>16</v>
      </c>
      <c r="B167" s="43" t="s">
        <v>121</v>
      </c>
      <c r="C167" s="32">
        <v>7.3000000000000001E-3</v>
      </c>
      <c r="D167" s="33">
        <f>(C52+C75+D99+D120+D150)*C167</f>
        <v>0</v>
      </c>
      <c r="E167" s="48"/>
      <c r="F167" s="48"/>
      <c r="G167" s="48"/>
      <c r="H167" s="48"/>
      <c r="I167" s="48"/>
      <c r="J167" s="48"/>
      <c r="K167" s="48"/>
      <c r="L167" s="48"/>
      <c r="M167" s="48"/>
      <c r="N167" s="48"/>
      <c r="O167" s="48"/>
      <c r="P167" s="2"/>
      <c r="Q167" s="2"/>
      <c r="R167" s="2"/>
      <c r="S167" s="2"/>
      <c r="T167" s="2"/>
      <c r="U167" s="2"/>
      <c r="V167" s="2"/>
      <c r="W167" s="2"/>
      <c r="X167" s="2"/>
      <c r="Y167" s="2"/>
      <c r="Z167" s="2"/>
    </row>
    <row r="168" spans="1:26" ht="15.75" customHeight="1">
      <c r="A168" s="47" t="s">
        <v>54</v>
      </c>
      <c r="B168" s="43" t="s">
        <v>122</v>
      </c>
      <c r="C168" s="32">
        <v>2.9999999999999997E-4</v>
      </c>
      <c r="D168" s="33">
        <f>(C52+C75+D99+D120+D150)*C168</f>
        <v>0</v>
      </c>
      <c r="E168" s="48"/>
      <c r="F168" s="48"/>
      <c r="G168" s="48"/>
      <c r="H168" s="48"/>
      <c r="I168" s="48"/>
      <c r="J168" s="48"/>
      <c r="K168" s="48"/>
      <c r="L168" s="48"/>
      <c r="M168" s="48"/>
      <c r="N168" s="48"/>
      <c r="O168" s="48"/>
      <c r="P168" s="2"/>
      <c r="Q168" s="2"/>
      <c r="R168" s="2"/>
      <c r="S168" s="2"/>
      <c r="T168" s="2"/>
      <c r="U168" s="2"/>
      <c r="V168" s="2"/>
      <c r="W168" s="2"/>
      <c r="X168" s="2"/>
      <c r="Y168" s="2"/>
      <c r="Z168" s="2"/>
    </row>
    <row r="169" spans="1:26" ht="15.75" customHeight="1">
      <c r="A169" s="47" t="s">
        <v>56</v>
      </c>
      <c r="B169" s="43" t="s">
        <v>61</v>
      </c>
      <c r="C169" s="32">
        <v>5.0000000000000001E-4</v>
      </c>
      <c r="D169" s="33">
        <f>(C52+C75+D99+D120+D150)*C169</f>
        <v>0</v>
      </c>
      <c r="E169" s="48"/>
      <c r="F169" s="48"/>
      <c r="G169" s="48"/>
      <c r="H169" s="48"/>
      <c r="I169" s="48"/>
      <c r="J169" s="48"/>
      <c r="K169" s="48"/>
      <c r="L169" s="48"/>
      <c r="M169" s="48"/>
      <c r="N169" s="48"/>
      <c r="O169" s="48"/>
      <c r="P169" s="2"/>
      <c r="Q169" s="2"/>
      <c r="R169" s="2"/>
      <c r="S169" s="2"/>
      <c r="T169" s="2"/>
      <c r="U169" s="2"/>
      <c r="V169" s="2"/>
      <c r="W169" s="2"/>
      <c r="X169" s="2"/>
      <c r="Y169" s="2"/>
      <c r="Z169" s="2"/>
    </row>
    <row r="170" spans="1:26" ht="15.75" customHeight="1">
      <c r="A170" s="47"/>
      <c r="B170" s="7" t="s">
        <v>96</v>
      </c>
      <c r="C170" s="32"/>
      <c r="D170" s="33">
        <f>SUM(D164:D169)</f>
        <v>0</v>
      </c>
      <c r="E170" s="48"/>
      <c r="F170" s="48"/>
      <c r="G170" s="48"/>
      <c r="H170" s="48"/>
      <c r="I170" s="48"/>
      <c r="J170" s="48"/>
      <c r="K170" s="48"/>
      <c r="L170" s="48"/>
      <c r="M170" s="48"/>
      <c r="N170" s="48"/>
      <c r="O170" s="48"/>
      <c r="P170" s="2"/>
      <c r="Q170" s="2"/>
      <c r="R170" s="2"/>
      <c r="S170" s="2"/>
      <c r="T170" s="2"/>
      <c r="U170" s="2"/>
      <c r="V170" s="2"/>
      <c r="W170" s="2"/>
      <c r="X170" s="2"/>
      <c r="Y170" s="2"/>
      <c r="Z170" s="2"/>
    </row>
    <row r="171" spans="1:26" ht="30">
      <c r="A171" s="47" t="s">
        <v>58</v>
      </c>
      <c r="B171" s="43" t="s">
        <v>123</v>
      </c>
      <c r="C171" s="32"/>
      <c r="D171" s="33">
        <f>(C52+D99+D120+D150)*C171</f>
        <v>0</v>
      </c>
      <c r="E171" s="48"/>
      <c r="F171" s="48"/>
      <c r="G171" s="48"/>
      <c r="H171" s="48"/>
      <c r="I171" s="48"/>
      <c r="J171" s="48"/>
      <c r="K171" s="48"/>
      <c r="L171" s="48"/>
      <c r="M171" s="48"/>
      <c r="N171" s="48"/>
      <c r="O171" s="48"/>
      <c r="P171" s="2"/>
      <c r="Q171" s="2"/>
      <c r="R171" s="2"/>
      <c r="S171" s="2"/>
      <c r="T171" s="2"/>
      <c r="U171" s="2"/>
      <c r="V171" s="2"/>
      <c r="W171" s="2"/>
      <c r="X171" s="2"/>
      <c r="Y171" s="2"/>
      <c r="Z171" s="2"/>
    </row>
    <row r="172" spans="1:26" ht="15.75" customHeight="1">
      <c r="A172" s="179" t="s">
        <v>113</v>
      </c>
      <c r="B172" s="180"/>
      <c r="C172" s="34"/>
      <c r="D172" s="24">
        <f>SUM(D170:D171)</f>
        <v>0</v>
      </c>
      <c r="E172" s="48"/>
      <c r="F172" s="48"/>
      <c r="G172" s="48"/>
      <c r="H172" s="48"/>
      <c r="I172" s="48"/>
      <c r="J172" s="48"/>
      <c r="K172" s="48"/>
      <c r="L172" s="48"/>
      <c r="M172" s="48"/>
      <c r="N172" s="48"/>
      <c r="O172" s="48"/>
      <c r="P172" s="2"/>
      <c r="Q172" s="2"/>
      <c r="R172" s="2"/>
      <c r="S172" s="2"/>
      <c r="T172" s="2"/>
      <c r="U172" s="2"/>
      <c r="V172" s="2"/>
      <c r="W172" s="2"/>
      <c r="X172" s="2"/>
      <c r="Y172" s="2"/>
      <c r="Z172" s="2"/>
    </row>
    <row r="173" spans="1:26" ht="15.75" customHeight="1">
      <c r="A173" s="39"/>
      <c r="B173" s="48"/>
      <c r="C173" s="48"/>
      <c r="D173" s="48"/>
      <c r="E173" s="48"/>
      <c r="F173" s="48"/>
      <c r="G173" s="48"/>
      <c r="H173" s="48"/>
      <c r="I173" s="48"/>
      <c r="J173" s="48"/>
      <c r="K173" s="48"/>
      <c r="L173" s="48"/>
      <c r="M173" s="48"/>
      <c r="N173" s="48"/>
      <c r="O173" s="48"/>
      <c r="P173" s="2"/>
      <c r="Q173" s="2"/>
      <c r="R173" s="2"/>
      <c r="S173" s="2"/>
      <c r="T173" s="2"/>
      <c r="U173" s="2"/>
      <c r="V173" s="2"/>
      <c r="W173" s="2"/>
      <c r="X173" s="2"/>
      <c r="Y173" s="2"/>
      <c r="Z173" s="2"/>
    </row>
    <row r="174" spans="1:26" ht="15.75" customHeight="1">
      <c r="A174" s="186" t="s">
        <v>124</v>
      </c>
      <c r="B174" s="183"/>
      <c r="C174" s="183"/>
      <c r="D174" s="180"/>
      <c r="E174" s="48"/>
      <c r="F174" s="48"/>
      <c r="G174" s="48"/>
      <c r="H174" s="48"/>
      <c r="I174" s="48"/>
      <c r="J174" s="48"/>
      <c r="K174" s="48"/>
      <c r="L174" s="48"/>
      <c r="M174" s="48"/>
      <c r="N174" s="48"/>
      <c r="O174" s="48"/>
      <c r="P174" s="2"/>
      <c r="Q174" s="2"/>
      <c r="R174" s="2"/>
      <c r="S174" s="2"/>
      <c r="T174" s="2"/>
      <c r="U174" s="2"/>
      <c r="V174" s="2"/>
      <c r="W174" s="2"/>
      <c r="X174" s="2"/>
      <c r="Y174" s="2"/>
      <c r="Z174" s="2"/>
    </row>
    <row r="175" spans="1:26" ht="30">
      <c r="A175" s="26" t="s">
        <v>116</v>
      </c>
      <c r="B175" s="26" t="s">
        <v>117</v>
      </c>
      <c r="C175" s="26" t="s">
        <v>80</v>
      </c>
      <c r="D175" s="26" t="s">
        <v>49</v>
      </c>
      <c r="E175" s="48"/>
      <c r="F175" s="48"/>
      <c r="G175" s="48"/>
      <c r="H175" s="48"/>
      <c r="I175" s="48"/>
      <c r="J175" s="48"/>
      <c r="K175" s="48"/>
      <c r="L175" s="48"/>
      <c r="M175" s="48"/>
      <c r="N175" s="48"/>
      <c r="O175" s="48"/>
      <c r="P175" s="2"/>
      <c r="Q175" s="2"/>
      <c r="R175" s="2"/>
      <c r="S175" s="2"/>
      <c r="T175" s="2"/>
      <c r="U175" s="2"/>
      <c r="V175" s="2"/>
      <c r="W175" s="2"/>
      <c r="X175" s="2"/>
      <c r="Y175" s="2"/>
      <c r="Z175" s="2"/>
    </row>
    <row r="176" spans="1:26" ht="15.75" customHeight="1">
      <c r="A176" s="47" t="s">
        <v>8</v>
      </c>
      <c r="B176" s="43" t="s">
        <v>118</v>
      </c>
      <c r="C176" s="32">
        <v>1.6199999999999999E-2</v>
      </c>
      <c r="D176" s="33">
        <f>(C64+D112)*C176</f>
        <v>0</v>
      </c>
      <c r="E176" s="48"/>
      <c r="F176" s="48"/>
      <c r="G176" s="48"/>
      <c r="H176" s="48"/>
      <c r="I176" s="48"/>
      <c r="J176" s="48"/>
      <c r="K176" s="48"/>
      <c r="L176" s="48"/>
      <c r="M176" s="48"/>
      <c r="N176" s="48"/>
      <c r="O176" s="48"/>
      <c r="P176" s="2"/>
      <c r="Q176" s="2"/>
      <c r="R176" s="2"/>
      <c r="S176" s="2"/>
      <c r="T176" s="2"/>
      <c r="U176" s="2"/>
      <c r="V176" s="2"/>
      <c r="W176" s="2"/>
      <c r="X176" s="2"/>
      <c r="Y176" s="2"/>
      <c r="Z176" s="2"/>
    </row>
    <row r="177" spans="1:26" ht="15.75" customHeight="1">
      <c r="A177" s="47" t="s">
        <v>11</v>
      </c>
      <c r="B177" s="43" t="s">
        <v>119</v>
      </c>
      <c r="C177" s="32">
        <v>0</v>
      </c>
      <c r="D177" s="33">
        <f>(C64+C86+D112+D128+D160)*C177</f>
        <v>0</v>
      </c>
      <c r="E177" s="48"/>
      <c r="F177" s="48"/>
      <c r="G177" s="48"/>
      <c r="H177" s="48"/>
      <c r="I177" s="48"/>
      <c r="J177" s="48"/>
      <c r="K177" s="48"/>
      <c r="L177" s="48"/>
      <c r="M177" s="48"/>
      <c r="N177" s="48"/>
      <c r="O177" s="48"/>
      <c r="P177" s="2"/>
      <c r="Q177" s="2"/>
      <c r="R177" s="2"/>
      <c r="S177" s="2"/>
      <c r="T177" s="2"/>
      <c r="U177" s="2"/>
      <c r="V177" s="2"/>
      <c r="W177" s="2"/>
      <c r="X177" s="2"/>
      <c r="Y177" s="2"/>
      <c r="Z177" s="2"/>
    </row>
    <row r="178" spans="1:26" ht="15.75" customHeight="1">
      <c r="A178" s="47" t="s">
        <v>13</v>
      </c>
      <c r="B178" s="43" t="s">
        <v>120</v>
      </c>
      <c r="C178" s="32">
        <v>2.0000000000000001E-4</v>
      </c>
      <c r="D178" s="33">
        <f>(C64+C86+D112+D128+D160)*C178</f>
        <v>0</v>
      </c>
      <c r="E178" s="48"/>
      <c r="F178" s="48"/>
      <c r="G178" s="48"/>
      <c r="H178" s="48"/>
      <c r="I178" s="48"/>
      <c r="J178" s="48"/>
      <c r="K178" s="48"/>
      <c r="L178" s="48"/>
      <c r="M178" s="48"/>
      <c r="N178" s="48"/>
      <c r="O178" s="48"/>
      <c r="P178" s="2"/>
      <c r="Q178" s="2"/>
      <c r="R178" s="2"/>
      <c r="S178" s="2"/>
      <c r="T178" s="2"/>
      <c r="U178" s="2"/>
      <c r="V178" s="2"/>
      <c r="W178" s="2"/>
      <c r="X178" s="2"/>
      <c r="Y178" s="2"/>
      <c r="Z178" s="2"/>
    </row>
    <row r="179" spans="1:26" ht="15.75" customHeight="1">
      <c r="A179" s="47" t="s">
        <v>16</v>
      </c>
      <c r="B179" s="43" t="s">
        <v>121</v>
      </c>
      <c r="C179" s="32">
        <v>7.3000000000000001E-3</v>
      </c>
      <c r="D179" s="33">
        <f>(C64+C86+D112+D128+D160)*C179</f>
        <v>0</v>
      </c>
      <c r="E179" s="48"/>
      <c r="F179" s="48"/>
      <c r="G179" s="48"/>
      <c r="H179" s="48"/>
      <c r="I179" s="48"/>
      <c r="J179" s="48"/>
      <c r="K179" s="48"/>
      <c r="L179" s="48"/>
      <c r="M179" s="48"/>
      <c r="N179" s="48"/>
      <c r="O179" s="48"/>
      <c r="P179" s="2"/>
      <c r="Q179" s="2"/>
      <c r="R179" s="2"/>
      <c r="S179" s="2"/>
      <c r="T179" s="2"/>
      <c r="U179" s="2"/>
      <c r="V179" s="2"/>
      <c r="W179" s="2"/>
      <c r="X179" s="2"/>
      <c r="Y179" s="2"/>
      <c r="Z179" s="2"/>
    </row>
    <row r="180" spans="1:26" ht="15.75" customHeight="1">
      <c r="A180" s="47" t="s">
        <v>54</v>
      </c>
      <c r="B180" s="43" t="s">
        <v>122</v>
      </c>
      <c r="C180" s="32">
        <v>2.9999999999999997E-4</v>
      </c>
      <c r="D180" s="33">
        <f>(C64+C86+D112+D128+D160)*C180</f>
        <v>0</v>
      </c>
      <c r="E180" s="48"/>
      <c r="F180" s="48"/>
      <c r="G180" s="48"/>
      <c r="H180" s="48"/>
      <c r="I180" s="48"/>
      <c r="J180" s="48"/>
      <c r="K180" s="48"/>
      <c r="L180" s="48"/>
      <c r="M180" s="48"/>
      <c r="N180" s="48"/>
      <c r="O180" s="48"/>
      <c r="P180" s="2"/>
      <c r="Q180" s="2"/>
      <c r="R180" s="2"/>
      <c r="S180" s="2"/>
      <c r="T180" s="2"/>
      <c r="U180" s="2"/>
      <c r="V180" s="2"/>
      <c r="W180" s="2"/>
      <c r="X180" s="2"/>
      <c r="Y180" s="2"/>
      <c r="Z180" s="2"/>
    </row>
    <row r="181" spans="1:26" ht="15.75" customHeight="1">
      <c r="A181" s="47" t="s">
        <v>56</v>
      </c>
      <c r="B181" s="43" t="s">
        <v>61</v>
      </c>
      <c r="C181" s="32">
        <v>5.0000000000000001E-4</v>
      </c>
      <c r="D181" s="33">
        <f>(C64+C86+D112+D128+D160)*C181</f>
        <v>0</v>
      </c>
      <c r="E181" s="48"/>
      <c r="F181" s="48"/>
      <c r="G181" s="48"/>
      <c r="H181" s="48"/>
      <c r="I181" s="48"/>
      <c r="J181" s="48"/>
      <c r="K181" s="48"/>
      <c r="L181" s="48"/>
      <c r="M181" s="48"/>
      <c r="N181" s="48"/>
      <c r="O181" s="48"/>
      <c r="P181" s="2"/>
      <c r="Q181" s="2"/>
      <c r="R181" s="2"/>
      <c r="S181" s="2"/>
      <c r="T181" s="2"/>
      <c r="U181" s="2"/>
      <c r="V181" s="2"/>
      <c r="W181" s="2"/>
      <c r="X181" s="2"/>
      <c r="Y181" s="2"/>
      <c r="Z181" s="2"/>
    </row>
    <row r="182" spans="1:26" ht="15.75" customHeight="1">
      <c r="A182" s="47"/>
      <c r="B182" s="7" t="s">
        <v>96</v>
      </c>
      <c r="C182" s="32"/>
      <c r="D182" s="33">
        <f>SUM(D176:D181)</f>
        <v>0</v>
      </c>
      <c r="E182" s="48"/>
      <c r="F182" s="48"/>
      <c r="G182" s="48"/>
      <c r="H182" s="48"/>
      <c r="I182" s="48"/>
      <c r="J182" s="48"/>
      <c r="K182" s="48"/>
      <c r="L182" s="48"/>
      <c r="M182" s="48"/>
      <c r="N182" s="48"/>
      <c r="O182" s="48"/>
      <c r="P182" s="2"/>
      <c r="Q182" s="2"/>
      <c r="R182" s="2"/>
      <c r="S182" s="2"/>
      <c r="T182" s="2"/>
      <c r="U182" s="2"/>
      <c r="V182" s="2"/>
      <c r="W182" s="2"/>
      <c r="X182" s="2"/>
      <c r="Y182" s="2"/>
      <c r="Z182" s="2"/>
    </row>
    <row r="183" spans="1:26" ht="30">
      <c r="A183" s="47" t="s">
        <v>58</v>
      </c>
      <c r="B183" s="43" t="s">
        <v>123</v>
      </c>
      <c r="C183" s="32"/>
      <c r="D183" s="33">
        <f>(C64+C86+D112+D128+D160)*C183</f>
        <v>0</v>
      </c>
      <c r="E183" s="48"/>
      <c r="F183" s="48"/>
      <c r="G183" s="48"/>
      <c r="H183" s="48"/>
      <c r="I183" s="48"/>
      <c r="J183" s="48"/>
      <c r="K183" s="48"/>
      <c r="L183" s="48"/>
      <c r="M183" s="48"/>
      <c r="N183" s="48"/>
      <c r="O183" s="48"/>
      <c r="P183" s="2"/>
      <c r="Q183" s="2"/>
      <c r="R183" s="2"/>
      <c r="S183" s="2"/>
      <c r="T183" s="2"/>
      <c r="U183" s="2"/>
      <c r="V183" s="2"/>
      <c r="W183" s="2"/>
      <c r="X183" s="2"/>
      <c r="Y183" s="2"/>
      <c r="Z183" s="2"/>
    </row>
    <row r="184" spans="1:26" ht="15.75" customHeight="1">
      <c r="A184" s="181" t="s">
        <v>113</v>
      </c>
      <c r="B184" s="180"/>
      <c r="C184" s="36"/>
      <c r="D184" s="27">
        <f>SUM(D182:D183)</f>
        <v>0</v>
      </c>
      <c r="E184" s="48"/>
      <c r="F184" s="48"/>
      <c r="G184" s="48"/>
      <c r="H184" s="48"/>
      <c r="I184" s="48"/>
      <c r="J184" s="48"/>
      <c r="K184" s="48"/>
      <c r="L184" s="48"/>
      <c r="M184" s="48"/>
      <c r="N184" s="48"/>
      <c r="O184" s="48"/>
      <c r="P184" s="2"/>
      <c r="Q184" s="2"/>
      <c r="R184" s="2"/>
      <c r="S184" s="2"/>
      <c r="T184" s="2"/>
      <c r="U184" s="2"/>
      <c r="V184" s="2"/>
      <c r="W184" s="2"/>
      <c r="X184" s="2"/>
      <c r="Y184" s="2"/>
      <c r="Z184" s="2"/>
    </row>
    <row r="185" spans="1:26" ht="15.75" customHeight="1">
      <c r="A185" s="19"/>
      <c r="B185" s="48"/>
      <c r="C185" s="48"/>
      <c r="D185" s="48"/>
      <c r="E185" s="48"/>
      <c r="F185" s="48"/>
      <c r="G185" s="48"/>
      <c r="H185" s="48"/>
      <c r="I185" s="48"/>
      <c r="J185" s="48"/>
      <c r="K185" s="48"/>
      <c r="L185" s="48"/>
      <c r="M185" s="48"/>
      <c r="N185" s="48"/>
      <c r="O185" s="48"/>
      <c r="P185" s="2"/>
      <c r="Q185" s="2"/>
      <c r="R185" s="2"/>
      <c r="S185" s="2"/>
      <c r="T185" s="2"/>
      <c r="U185" s="2"/>
      <c r="V185" s="2"/>
      <c r="W185" s="2"/>
      <c r="X185" s="2"/>
      <c r="Y185" s="2"/>
      <c r="Z185" s="2"/>
    </row>
    <row r="186" spans="1:26" ht="39" customHeight="1">
      <c r="A186" s="187" t="s">
        <v>125</v>
      </c>
      <c r="B186" s="183"/>
      <c r="C186" s="180"/>
      <c r="D186" s="48"/>
      <c r="E186" s="48"/>
      <c r="F186" s="48"/>
      <c r="G186" s="48"/>
      <c r="H186" s="48"/>
      <c r="I186" s="48"/>
      <c r="J186" s="48"/>
      <c r="K186" s="48"/>
      <c r="L186" s="48"/>
      <c r="M186" s="48"/>
      <c r="N186" s="48"/>
      <c r="O186" s="48"/>
      <c r="P186" s="2"/>
      <c r="Q186" s="2"/>
      <c r="R186" s="2"/>
      <c r="S186" s="2"/>
      <c r="T186" s="2"/>
      <c r="U186" s="2"/>
      <c r="V186" s="2"/>
      <c r="W186" s="2"/>
      <c r="X186" s="2"/>
      <c r="Y186" s="2"/>
      <c r="Z186" s="2"/>
    </row>
    <row r="187" spans="1:26" ht="30">
      <c r="A187" s="16">
        <v>3</v>
      </c>
      <c r="B187" s="16" t="s">
        <v>126</v>
      </c>
      <c r="C187" s="16" t="s">
        <v>49</v>
      </c>
      <c r="D187" s="48"/>
      <c r="E187" s="48"/>
      <c r="F187" s="48"/>
      <c r="G187" s="48"/>
      <c r="H187" s="48"/>
      <c r="I187" s="48"/>
      <c r="J187" s="48"/>
      <c r="K187" s="48"/>
      <c r="L187" s="48"/>
      <c r="M187" s="48"/>
      <c r="N187" s="48"/>
      <c r="O187" s="48"/>
      <c r="P187" s="2"/>
      <c r="Q187" s="2"/>
      <c r="R187" s="2"/>
      <c r="S187" s="2"/>
      <c r="T187" s="2"/>
      <c r="U187" s="2"/>
      <c r="V187" s="2"/>
      <c r="W187" s="2"/>
      <c r="X187" s="2"/>
      <c r="Y187" s="2"/>
      <c r="Z187" s="2"/>
    </row>
    <row r="188" spans="1:26" ht="30">
      <c r="A188" s="47" t="s">
        <v>78</v>
      </c>
      <c r="B188" s="43" t="s">
        <v>127</v>
      </c>
      <c r="C188" s="29">
        <f>D96+D91</f>
        <v>0</v>
      </c>
      <c r="D188" s="48"/>
      <c r="E188" s="48"/>
      <c r="F188" s="48"/>
      <c r="G188" s="48"/>
      <c r="H188" s="48"/>
      <c r="I188" s="48"/>
      <c r="J188" s="48"/>
      <c r="K188" s="48"/>
      <c r="L188" s="48"/>
      <c r="M188" s="48"/>
      <c r="N188" s="48"/>
      <c r="O188" s="48"/>
      <c r="P188" s="2"/>
      <c r="Q188" s="2"/>
      <c r="R188" s="2"/>
      <c r="S188" s="2"/>
      <c r="T188" s="2"/>
      <c r="U188" s="2"/>
      <c r="V188" s="2"/>
      <c r="W188" s="2"/>
      <c r="X188" s="2"/>
      <c r="Y188" s="2"/>
      <c r="Z188" s="2"/>
    </row>
    <row r="189" spans="1:26" ht="15.75" customHeight="1">
      <c r="A189" s="47" t="s">
        <v>92</v>
      </c>
      <c r="B189" s="43" t="s">
        <v>128</v>
      </c>
      <c r="C189" s="29">
        <f>D120</f>
        <v>0</v>
      </c>
      <c r="D189" s="48"/>
      <c r="E189" s="48"/>
      <c r="F189" s="48"/>
      <c r="G189" s="48"/>
      <c r="H189" s="48"/>
      <c r="I189" s="48"/>
      <c r="J189" s="48"/>
      <c r="K189" s="48"/>
      <c r="L189" s="48"/>
      <c r="M189" s="48"/>
      <c r="N189" s="48"/>
      <c r="O189" s="48"/>
      <c r="P189" s="2"/>
      <c r="Q189" s="2"/>
      <c r="R189" s="2"/>
      <c r="S189" s="2"/>
      <c r="T189" s="2"/>
      <c r="U189" s="2"/>
      <c r="V189" s="2"/>
      <c r="W189" s="2"/>
      <c r="X189" s="2"/>
      <c r="Y189" s="2"/>
      <c r="Z189" s="2"/>
    </row>
    <row r="190" spans="1:26" ht="15.75" customHeight="1">
      <c r="A190" s="47" t="s">
        <v>100</v>
      </c>
      <c r="B190" s="43" t="s">
        <v>101</v>
      </c>
      <c r="C190" s="29">
        <f>D134</f>
        <v>0</v>
      </c>
      <c r="D190" s="48"/>
      <c r="E190" s="48"/>
      <c r="F190" s="48"/>
      <c r="G190" s="48"/>
      <c r="H190" s="48"/>
      <c r="I190" s="48"/>
      <c r="J190" s="48"/>
      <c r="K190" s="48"/>
      <c r="L190" s="48"/>
      <c r="M190" s="48"/>
      <c r="N190" s="48"/>
      <c r="O190" s="48"/>
      <c r="P190" s="2"/>
      <c r="Q190" s="2"/>
      <c r="R190" s="2"/>
      <c r="S190" s="2"/>
      <c r="T190" s="2"/>
      <c r="U190" s="2"/>
      <c r="V190" s="2"/>
      <c r="W190" s="2"/>
      <c r="X190" s="2"/>
      <c r="Y190" s="2"/>
      <c r="Z190" s="2"/>
    </row>
    <row r="191" spans="1:26" ht="15.75" customHeight="1">
      <c r="A191" s="47" t="s">
        <v>105</v>
      </c>
      <c r="B191" s="43" t="s">
        <v>129</v>
      </c>
      <c r="C191" s="29">
        <f>D150</f>
        <v>0</v>
      </c>
      <c r="D191" s="48"/>
      <c r="E191" s="48"/>
      <c r="F191" s="48"/>
      <c r="G191" s="48"/>
      <c r="H191" s="48"/>
      <c r="I191" s="48"/>
      <c r="J191" s="48"/>
      <c r="K191" s="48"/>
      <c r="L191" s="48"/>
      <c r="M191" s="48"/>
      <c r="N191" s="48"/>
      <c r="O191" s="48"/>
      <c r="P191" s="2"/>
      <c r="Q191" s="2"/>
      <c r="R191" s="2"/>
      <c r="S191" s="2"/>
      <c r="T191" s="2"/>
      <c r="U191" s="2"/>
      <c r="V191" s="2"/>
      <c r="W191" s="2"/>
      <c r="X191" s="2"/>
      <c r="Y191" s="2"/>
      <c r="Z191" s="2"/>
    </row>
    <row r="192" spans="1:26" ht="30">
      <c r="A192" s="47" t="s">
        <v>116</v>
      </c>
      <c r="B192" s="43" t="s">
        <v>130</v>
      </c>
      <c r="C192" s="29">
        <f>D172</f>
        <v>0</v>
      </c>
      <c r="D192" s="48"/>
      <c r="E192" s="48"/>
      <c r="F192" s="48"/>
      <c r="G192" s="48"/>
      <c r="H192" s="48"/>
      <c r="I192" s="48"/>
      <c r="J192" s="48"/>
      <c r="K192" s="48"/>
      <c r="L192" s="48"/>
      <c r="M192" s="48"/>
      <c r="N192" s="48"/>
      <c r="O192" s="48"/>
      <c r="P192" s="2"/>
      <c r="Q192" s="2"/>
      <c r="R192" s="2"/>
      <c r="S192" s="2"/>
      <c r="T192" s="2"/>
      <c r="U192" s="2"/>
      <c r="V192" s="2"/>
      <c r="W192" s="2"/>
      <c r="X192" s="2"/>
      <c r="Y192" s="2"/>
      <c r="Z192" s="2"/>
    </row>
    <row r="193" spans="1:26" ht="15.75" customHeight="1">
      <c r="A193" s="47" t="s">
        <v>131</v>
      </c>
      <c r="B193" s="43" t="s">
        <v>132</v>
      </c>
      <c r="C193" s="29" t="s">
        <v>133</v>
      </c>
      <c r="D193" s="48"/>
      <c r="E193" s="48"/>
      <c r="F193" s="48"/>
      <c r="G193" s="48"/>
      <c r="H193" s="48"/>
      <c r="I193" s="48"/>
      <c r="J193" s="48"/>
      <c r="K193" s="48"/>
      <c r="L193" s="48"/>
      <c r="M193" s="48"/>
      <c r="N193" s="48"/>
      <c r="O193" s="48"/>
      <c r="P193" s="2"/>
      <c r="Q193" s="2"/>
      <c r="R193" s="2"/>
      <c r="S193" s="2"/>
      <c r="T193" s="2"/>
      <c r="U193" s="2"/>
      <c r="V193" s="2"/>
      <c r="W193" s="2"/>
      <c r="X193" s="2"/>
      <c r="Y193" s="2"/>
      <c r="Z193" s="2"/>
    </row>
    <row r="194" spans="1:26" ht="15.75" customHeight="1">
      <c r="A194" s="179" t="s">
        <v>113</v>
      </c>
      <c r="B194" s="180"/>
      <c r="C194" s="24">
        <f>SUM(C188:C193)</f>
        <v>0</v>
      </c>
      <c r="D194" s="48"/>
      <c r="E194" s="48"/>
      <c r="F194" s="48"/>
      <c r="G194" s="48"/>
      <c r="H194" s="48"/>
      <c r="I194" s="48"/>
      <c r="J194" s="48"/>
      <c r="K194" s="48"/>
      <c r="L194" s="48"/>
      <c r="M194" s="48"/>
      <c r="N194" s="48"/>
      <c r="O194" s="48"/>
      <c r="P194" s="2"/>
      <c r="Q194" s="2"/>
      <c r="R194" s="2"/>
      <c r="S194" s="2"/>
      <c r="T194" s="2"/>
      <c r="U194" s="2"/>
      <c r="V194" s="2"/>
      <c r="W194" s="2"/>
      <c r="X194" s="2"/>
      <c r="Y194" s="2"/>
      <c r="Z194" s="2"/>
    </row>
    <row r="195" spans="1:26" ht="15.75" customHeight="1">
      <c r="A195" s="25"/>
      <c r="B195" s="48"/>
      <c r="C195" s="48"/>
      <c r="D195" s="48"/>
      <c r="E195" s="48"/>
      <c r="F195" s="48"/>
      <c r="G195" s="48"/>
      <c r="H195" s="48"/>
      <c r="I195" s="48"/>
      <c r="J195" s="48"/>
      <c r="K195" s="48"/>
      <c r="L195" s="48"/>
      <c r="M195" s="48"/>
      <c r="N195" s="48"/>
      <c r="O195" s="48"/>
      <c r="P195" s="2"/>
      <c r="Q195" s="2"/>
      <c r="R195" s="2"/>
      <c r="S195" s="2"/>
      <c r="T195" s="2"/>
      <c r="U195" s="2"/>
      <c r="V195" s="2"/>
      <c r="W195" s="2"/>
      <c r="X195" s="2"/>
      <c r="Y195" s="2"/>
      <c r="Z195" s="2"/>
    </row>
    <row r="196" spans="1:26" ht="17.25" customHeight="1">
      <c r="A196" s="192" t="s">
        <v>134</v>
      </c>
      <c r="B196" s="183"/>
      <c r="C196" s="180"/>
      <c r="D196" s="48"/>
      <c r="E196" s="48"/>
      <c r="F196" s="48"/>
      <c r="G196" s="48"/>
      <c r="H196" s="48"/>
      <c r="I196" s="48"/>
      <c r="J196" s="48"/>
      <c r="K196" s="48"/>
      <c r="L196" s="48"/>
      <c r="M196" s="48"/>
      <c r="N196" s="48"/>
      <c r="O196" s="48"/>
      <c r="P196" s="2"/>
      <c r="Q196" s="2"/>
      <c r="R196" s="2"/>
      <c r="S196" s="2"/>
      <c r="T196" s="2"/>
      <c r="U196" s="2"/>
      <c r="V196" s="2"/>
      <c r="W196" s="2"/>
      <c r="X196" s="2"/>
      <c r="Y196" s="2"/>
      <c r="Z196" s="2"/>
    </row>
    <row r="197" spans="1:26" ht="30">
      <c r="A197" s="26">
        <v>3</v>
      </c>
      <c r="B197" s="26" t="s">
        <v>126</v>
      </c>
      <c r="C197" s="26" t="s">
        <v>49</v>
      </c>
      <c r="D197" s="48"/>
      <c r="E197" s="48"/>
      <c r="F197" s="48"/>
      <c r="G197" s="48"/>
      <c r="H197" s="48"/>
      <c r="I197" s="48"/>
      <c r="J197" s="48"/>
      <c r="K197" s="48"/>
      <c r="L197" s="48"/>
      <c r="M197" s="48"/>
      <c r="N197" s="48"/>
      <c r="O197" s="48"/>
      <c r="P197" s="2"/>
      <c r="Q197" s="2"/>
      <c r="R197" s="2"/>
      <c r="S197" s="2"/>
      <c r="T197" s="2"/>
      <c r="U197" s="2"/>
      <c r="V197" s="2"/>
      <c r="W197" s="2"/>
      <c r="X197" s="2"/>
      <c r="Y197" s="2"/>
      <c r="Z197" s="2"/>
    </row>
    <row r="198" spans="1:26" ht="30">
      <c r="A198" s="47" t="s">
        <v>78</v>
      </c>
      <c r="B198" s="43" t="s">
        <v>127</v>
      </c>
      <c r="C198" s="29">
        <f>D109+D104</f>
        <v>0</v>
      </c>
      <c r="D198" s="48"/>
      <c r="E198" s="48"/>
      <c r="F198" s="48"/>
      <c r="G198" s="48"/>
      <c r="H198" s="48"/>
      <c r="I198" s="48"/>
      <c r="J198" s="48"/>
      <c r="K198" s="48"/>
      <c r="L198" s="48"/>
      <c r="M198" s="48"/>
      <c r="N198" s="48"/>
      <c r="O198" s="48"/>
      <c r="P198" s="2"/>
      <c r="Q198" s="2"/>
      <c r="R198" s="2"/>
      <c r="S198" s="2"/>
      <c r="T198" s="2"/>
      <c r="U198" s="2"/>
      <c r="V198" s="2"/>
      <c r="W198" s="2"/>
      <c r="X198" s="2"/>
      <c r="Y198" s="2"/>
      <c r="Z198" s="2"/>
    </row>
    <row r="199" spans="1:26" ht="15.75" customHeight="1">
      <c r="A199" s="47" t="s">
        <v>92</v>
      </c>
      <c r="B199" s="43" t="s">
        <v>128</v>
      </c>
      <c r="C199" s="29">
        <f>D128</f>
        <v>0</v>
      </c>
      <c r="D199" s="48"/>
      <c r="E199" s="48"/>
      <c r="F199" s="48"/>
      <c r="G199" s="48"/>
      <c r="H199" s="48"/>
      <c r="I199" s="48"/>
      <c r="J199" s="48"/>
      <c r="K199" s="48"/>
      <c r="L199" s="48"/>
      <c r="M199" s="48"/>
      <c r="N199" s="48"/>
      <c r="O199" s="48"/>
      <c r="P199" s="2"/>
      <c r="Q199" s="2"/>
      <c r="R199" s="2"/>
      <c r="S199" s="2"/>
      <c r="T199" s="2"/>
      <c r="U199" s="2"/>
      <c r="V199" s="2"/>
      <c r="W199" s="2"/>
      <c r="X199" s="2"/>
      <c r="Y199" s="2"/>
      <c r="Z199" s="2"/>
    </row>
    <row r="200" spans="1:26" ht="15.75" customHeight="1">
      <c r="A200" s="47" t="s">
        <v>100</v>
      </c>
      <c r="B200" s="43" t="s">
        <v>101</v>
      </c>
      <c r="C200" s="29">
        <f>D140</f>
        <v>0</v>
      </c>
      <c r="D200" s="48"/>
      <c r="E200" s="48"/>
      <c r="F200" s="48"/>
      <c r="G200" s="48"/>
      <c r="H200" s="48"/>
      <c r="I200" s="48"/>
      <c r="J200" s="48"/>
      <c r="K200" s="48"/>
      <c r="L200" s="48"/>
      <c r="M200" s="48"/>
      <c r="N200" s="48"/>
      <c r="O200" s="48"/>
      <c r="P200" s="2"/>
      <c r="Q200" s="2"/>
      <c r="R200" s="2"/>
      <c r="S200" s="2"/>
      <c r="T200" s="2"/>
      <c r="U200" s="2"/>
      <c r="V200" s="2"/>
      <c r="W200" s="2"/>
      <c r="X200" s="2"/>
      <c r="Y200" s="2"/>
      <c r="Z200" s="2"/>
    </row>
    <row r="201" spans="1:26" ht="15.75" customHeight="1">
      <c r="A201" s="47" t="s">
        <v>105</v>
      </c>
      <c r="B201" s="43" t="s">
        <v>129</v>
      </c>
      <c r="C201" s="29">
        <f>D160</f>
        <v>0</v>
      </c>
      <c r="D201" s="48"/>
      <c r="E201" s="48"/>
      <c r="F201" s="48"/>
      <c r="G201" s="48"/>
      <c r="H201" s="48"/>
      <c r="I201" s="48"/>
      <c r="J201" s="48"/>
      <c r="K201" s="48"/>
      <c r="L201" s="48"/>
      <c r="M201" s="48"/>
      <c r="N201" s="48"/>
      <c r="O201" s="48"/>
      <c r="P201" s="2"/>
      <c r="Q201" s="2"/>
      <c r="R201" s="2"/>
      <c r="S201" s="2"/>
      <c r="T201" s="2"/>
      <c r="U201" s="2"/>
      <c r="V201" s="2"/>
      <c r="W201" s="2"/>
      <c r="X201" s="2"/>
      <c r="Y201" s="2"/>
      <c r="Z201" s="2"/>
    </row>
    <row r="202" spans="1:26" ht="30">
      <c r="A202" s="47" t="s">
        <v>116</v>
      </c>
      <c r="B202" s="43" t="s">
        <v>130</v>
      </c>
      <c r="C202" s="29">
        <f>D182</f>
        <v>0</v>
      </c>
      <c r="D202" s="48"/>
      <c r="E202" s="48"/>
      <c r="F202" s="48"/>
      <c r="G202" s="48"/>
      <c r="H202" s="48"/>
      <c r="I202" s="48"/>
      <c r="J202" s="48"/>
      <c r="K202" s="48"/>
      <c r="L202" s="48"/>
      <c r="M202" s="48"/>
      <c r="N202" s="48"/>
      <c r="O202" s="48"/>
      <c r="P202" s="2"/>
      <c r="Q202" s="2"/>
      <c r="R202" s="2"/>
      <c r="S202" s="2"/>
      <c r="T202" s="2"/>
      <c r="U202" s="2"/>
      <c r="V202" s="2"/>
      <c r="W202" s="2"/>
      <c r="X202" s="2"/>
      <c r="Y202" s="2"/>
      <c r="Z202" s="2"/>
    </row>
    <row r="203" spans="1:26" ht="15.75" customHeight="1">
      <c r="A203" s="47" t="s">
        <v>131</v>
      </c>
      <c r="B203" s="43" t="s">
        <v>132</v>
      </c>
      <c r="C203" s="29" t="s">
        <v>133</v>
      </c>
      <c r="D203" s="48"/>
      <c r="E203" s="48"/>
      <c r="F203" s="48"/>
      <c r="G203" s="48"/>
      <c r="H203" s="48"/>
      <c r="I203" s="48"/>
      <c r="J203" s="48"/>
      <c r="K203" s="48"/>
      <c r="L203" s="48"/>
      <c r="M203" s="48"/>
      <c r="N203" s="48"/>
      <c r="O203" s="48"/>
      <c r="P203" s="2"/>
      <c r="Q203" s="2"/>
      <c r="R203" s="2"/>
      <c r="S203" s="2"/>
      <c r="T203" s="2"/>
      <c r="U203" s="2"/>
      <c r="V203" s="2"/>
      <c r="W203" s="2"/>
      <c r="X203" s="2"/>
      <c r="Y203" s="2"/>
      <c r="Z203" s="2"/>
    </row>
    <row r="204" spans="1:26" ht="15.75" customHeight="1">
      <c r="A204" s="181" t="s">
        <v>113</v>
      </c>
      <c r="B204" s="180"/>
      <c r="C204" s="27">
        <f>SUM(C198:C203)</f>
        <v>0</v>
      </c>
      <c r="D204" s="48"/>
      <c r="E204" s="48"/>
      <c r="F204" s="48"/>
      <c r="G204" s="48"/>
      <c r="H204" s="48"/>
      <c r="I204" s="48"/>
      <c r="J204" s="48"/>
      <c r="K204" s="48"/>
      <c r="L204" s="48"/>
      <c r="M204" s="48"/>
      <c r="N204" s="48"/>
      <c r="O204" s="48"/>
      <c r="P204" s="2"/>
      <c r="Q204" s="2"/>
      <c r="R204" s="2"/>
      <c r="S204" s="2"/>
      <c r="T204" s="2"/>
      <c r="U204" s="2"/>
      <c r="V204" s="2"/>
      <c r="W204" s="2"/>
      <c r="X204" s="2"/>
      <c r="Y204" s="2"/>
      <c r="Z204" s="2"/>
    </row>
    <row r="205" spans="1:26" ht="15.75" customHeight="1">
      <c r="A205" s="25"/>
      <c r="B205" s="48"/>
      <c r="C205" s="48"/>
      <c r="D205" s="48"/>
      <c r="E205" s="48"/>
      <c r="F205" s="48"/>
      <c r="G205" s="48"/>
      <c r="H205" s="48"/>
      <c r="I205" s="48"/>
      <c r="J205" s="48"/>
      <c r="K205" s="48"/>
      <c r="L205" s="48"/>
      <c r="M205" s="48"/>
      <c r="N205" s="48"/>
      <c r="O205" s="48"/>
      <c r="P205" s="2"/>
      <c r="Q205" s="2"/>
      <c r="R205" s="2"/>
      <c r="S205" s="2"/>
      <c r="T205" s="2"/>
      <c r="U205" s="2"/>
      <c r="V205" s="2"/>
      <c r="W205" s="2"/>
      <c r="X205" s="2"/>
      <c r="Y205" s="2"/>
      <c r="Z205" s="2"/>
    </row>
    <row r="206" spans="1:26" ht="15.75" customHeight="1">
      <c r="A206" s="187" t="s">
        <v>135</v>
      </c>
      <c r="B206" s="183"/>
      <c r="C206" s="183"/>
      <c r="D206" s="180"/>
      <c r="E206" s="48"/>
      <c r="F206" s="48"/>
      <c r="G206" s="48"/>
      <c r="H206" s="48"/>
      <c r="I206" s="48"/>
      <c r="J206" s="48"/>
      <c r="K206" s="48"/>
      <c r="L206" s="48"/>
      <c r="M206" s="48"/>
      <c r="N206" s="48"/>
      <c r="O206" s="48"/>
      <c r="P206" s="2"/>
      <c r="Q206" s="2"/>
      <c r="R206" s="2"/>
      <c r="S206" s="2"/>
      <c r="T206" s="2"/>
      <c r="U206" s="2"/>
      <c r="V206" s="2"/>
      <c r="W206" s="2"/>
      <c r="X206" s="2"/>
      <c r="Y206" s="2"/>
      <c r="Z206" s="2"/>
    </row>
    <row r="207" spans="1:26" ht="42.75" customHeight="1">
      <c r="A207" s="179" t="s">
        <v>136</v>
      </c>
      <c r="B207" s="180"/>
      <c r="C207" s="179" t="s">
        <v>137</v>
      </c>
      <c r="D207" s="180"/>
      <c r="E207" s="48"/>
      <c r="F207" s="48"/>
      <c r="G207" s="48"/>
      <c r="H207" s="48"/>
      <c r="I207" s="48"/>
      <c r="J207" s="48"/>
      <c r="K207" s="48"/>
      <c r="L207" s="48"/>
      <c r="M207" s="48"/>
      <c r="N207" s="48"/>
      <c r="O207" s="48"/>
      <c r="P207" s="2"/>
      <c r="Q207" s="2"/>
      <c r="R207" s="2"/>
      <c r="S207" s="2"/>
      <c r="T207" s="2"/>
      <c r="U207" s="2"/>
      <c r="V207" s="2"/>
      <c r="W207" s="2"/>
      <c r="X207" s="2"/>
      <c r="Y207" s="2"/>
      <c r="Z207" s="2"/>
    </row>
    <row r="208" spans="1:26" ht="30">
      <c r="A208" s="47" t="s">
        <v>8</v>
      </c>
      <c r="B208" s="43" t="s">
        <v>138</v>
      </c>
      <c r="C208" s="190">
        <f>C52</f>
        <v>0</v>
      </c>
      <c r="D208" s="180"/>
      <c r="E208" s="48"/>
      <c r="F208" s="48"/>
      <c r="G208" s="48"/>
      <c r="H208" s="48"/>
      <c r="I208" s="48"/>
      <c r="J208" s="48"/>
      <c r="K208" s="48"/>
      <c r="L208" s="48"/>
      <c r="M208" s="48"/>
      <c r="N208" s="48"/>
      <c r="O208" s="48"/>
      <c r="P208" s="2"/>
      <c r="Q208" s="2"/>
      <c r="R208" s="2"/>
      <c r="S208" s="2"/>
      <c r="T208" s="2"/>
      <c r="U208" s="2"/>
      <c r="V208" s="2"/>
      <c r="W208" s="2"/>
      <c r="X208" s="2"/>
      <c r="Y208" s="2"/>
      <c r="Z208" s="2"/>
    </row>
    <row r="209" spans="1:26" ht="30">
      <c r="A209" s="47" t="s">
        <v>11</v>
      </c>
      <c r="B209" s="43" t="s">
        <v>139</v>
      </c>
      <c r="C209" s="190">
        <f>C75</f>
        <v>0</v>
      </c>
      <c r="D209" s="180"/>
      <c r="E209" s="48"/>
      <c r="F209" s="48"/>
      <c r="G209" s="48"/>
      <c r="H209" s="48"/>
      <c r="I209" s="48"/>
      <c r="J209" s="48"/>
      <c r="K209" s="48"/>
      <c r="L209" s="48"/>
      <c r="M209" s="48"/>
      <c r="N209" s="48"/>
      <c r="O209" s="48"/>
      <c r="P209" s="2"/>
      <c r="Q209" s="2"/>
      <c r="R209" s="2"/>
      <c r="S209" s="2"/>
      <c r="T209" s="2"/>
      <c r="U209" s="2"/>
      <c r="V209" s="2"/>
      <c r="W209" s="2"/>
      <c r="X209" s="2"/>
      <c r="Y209" s="2"/>
      <c r="Z209" s="2"/>
    </row>
    <row r="210" spans="1:26" ht="30">
      <c r="A210" s="47" t="s">
        <v>13</v>
      </c>
      <c r="B210" s="43" t="s">
        <v>140</v>
      </c>
      <c r="C210" s="190">
        <f>C194</f>
        <v>0</v>
      </c>
      <c r="D210" s="180"/>
      <c r="E210" s="48"/>
      <c r="F210" s="48"/>
      <c r="G210" s="48"/>
      <c r="H210" s="48"/>
      <c r="I210" s="48"/>
      <c r="J210" s="48"/>
      <c r="K210" s="48"/>
      <c r="L210" s="48"/>
      <c r="M210" s="48"/>
      <c r="N210" s="48"/>
      <c r="O210" s="48"/>
      <c r="P210" s="2"/>
      <c r="Q210" s="2"/>
      <c r="R210" s="2"/>
      <c r="S210" s="2"/>
      <c r="T210" s="2"/>
      <c r="U210" s="2"/>
      <c r="V210" s="2"/>
      <c r="W210" s="2"/>
      <c r="X210" s="2"/>
      <c r="Y210" s="2"/>
      <c r="Z210" s="2"/>
    </row>
    <row r="211" spans="1:26" ht="28.5" customHeight="1">
      <c r="A211" s="189" t="s">
        <v>141</v>
      </c>
      <c r="B211" s="180"/>
      <c r="C211" s="190">
        <f>SUM(C208:D210)</f>
        <v>0</v>
      </c>
      <c r="D211" s="180"/>
      <c r="E211" s="48"/>
      <c r="F211" s="48"/>
      <c r="G211" s="48"/>
      <c r="H211" s="48"/>
      <c r="I211" s="48"/>
      <c r="J211" s="48"/>
      <c r="K211" s="48"/>
      <c r="L211" s="48"/>
      <c r="M211" s="48"/>
      <c r="N211" s="48"/>
      <c r="O211" s="48"/>
      <c r="P211" s="2"/>
      <c r="Q211" s="2"/>
      <c r="R211" s="2"/>
      <c r="S211" s="2"/>
      <c r="T211" s="2"/>
      <c r="U211" s="2"/>
      <c r="V211" s="2"/>
      <c r="W211" s="2"/>
      <c r="X211" s="2"/>
      <c r="Y211" s="2"/>
      <c r="Z211" s="2"/>
    </row>
    <row r="212" spans="1:26" ht="15.75" customHeight="1">
      <c r="A212" s="179" t="s">
        <v>142</v>
      </c>
      <c r="B212" s="180"/>
      <c r="C212" s="193">
        <f>SUM(C211)</f>
        <v>0</v>
      </c>
      <c r="D212" s="180"/>
      <c r="E212" s="48"/>
      <c r="F212" s="48"/>
      <c r="G212" s="48"/>
      <c r="H212" s="48"/>
      <c r="I212" s="48"/>
      <c r="J212" s="48"/>
      <c r="K212" s="48"/>
      <c r="L212" s="48"/>
      <c r="M212" s="48"/>
      <c r="N212" s="48"/>
      <c r="O212" s="48"/>
      <c r="P212" s="2"/>
      <c r="Q212" s="2"/>
      <c r="R212" s="2"/>
      <c r="S212" s="2"/>
      <c r="T212" s="2"/>
      <c r="U212" s="2"/>
      <c r="V212" s="2"/>
      <c r="W212" s="2"/>
      <c r="X212" s="2"/>
      <c r="Y212" s="2"/>
      <c r="Z212" s="2"/>
    </row>
    <row r="213" spans="1:26" ht="15.75" customHeight="1">
      <c r="A213" s="48"/>
      <c r="B213" s="48"/>
      <c r="C213" s="48"/>
      <c r="D213" s="48"/>
      <c r="E213" s="48"/>
      <c r="F213" s="48"/>
      <c r="G213" s="48"/>
      <c r="H213" s="48"/>
      <c r="I213" s="48"/>
      <c r="J213" s="48"/>
      <c r="K213" s="48"/>
      <c r="L213" s="48"/>
      <c r="M213" s="48"/>
      <c r="N213" s="48"/>
      <c r="O213" s="48"/>
      <c r="P213" s="2"/>
      <c r="Q213" s="2"/>
      <c r="R213" s="2"/>
      <c r="S213" s="2"/>
      <c r="T213" s="2"/>
      <c r="U213" s="2"/>
      <c r="V213" s="2"/>
      <c r="W213" s="2"/>
      <c r="X213" s="2"/>
      <c r="Y213" s="2"/>
      <c r="Z213" s="2"/>
    </row>
    <row r="214" spans="1:26" ht="15.75" hidden="1" customHeight="1">
      <c r="A214" s="48"/>
      <c r="B214" s="48"/>
      <c r="C214" s="48"/>
      <c r="D214" s="40">
        <f>C212</f>
        <v>0</v>
      </c>
      <c r="E214" s="48"/>
      <c r="F214" s="48"/>
      <c r="G214" s="48"/>
      <c r="H214" s="48"/>
      <c r="I214" s="48"/>
      <c r="J214" s="48"/>
      <c r="K214" s="48"/>
      <c r="L214" s="48"/>
      <c r="M214" s="48"/>
      <c r="N214" s="48"/>
      <c r="O214" s="48"/>
      <c r="P214" s="2"/>
      <c r="Q214" s="2"/>
      <c r="R214" s="2"/>
      <c r="S214" s="2"/>
      <c r="T214" s="2"/>
      <c r="U214" s="2"/>
      <c r="V214" s="2"/>
      <c r="W214" s="2"/>
      <c r="X214" s="2"/>
      <c r="Y214" s="2"/>
      <c r="Z214" s="2"/>
    </row>
    <row r="215" spans="1:26" ht="15.75" customHeight="1">
      <c r="A215" s="192" t="s">
        <v>143</v>
      </c>
      <c r="B215" s="183"/>
      <c r="C215" s="183"/>
      <c r="D215" s="180"/>
      <c r="E215" s="48"/>
      <c r="F215" s="48"/>
      <c r="G215" s="48"/>
      <c r="H215" s="48"/>
      <c r="I215" s="48"/>
      <c r="J215" s="48"/>
      <c r="K215" s="48"/>
      <c r="L215" s="48"/>
      <c r="M215" s="48"/>
      <c r="N215" s="48"/>
      <c r="O215" s="48"/>
      <c r="P215" s="2"/>
      <c r="Q215" s="2"/>
      <c r="R215" s="2"/>
      <c r="S215" s="2"/>
      <c r="T215" s="2"/>
      <c r="U215" s="2"/>
      <c r="V215" s="2"/>
      <c r="W215" s="2"/>
      <c r="X215" s="2"/>
      <c r="Y215" s="2"/>
      <c r="Z215" s="2"/>
    </row>
    <row r="216" spans="1:26" ht="15.75" customHeight="1">
      <c r="A216" s="181" t="s">
        <v>136</v>
      </c>
      <c r="B216" s="180"/>
      <c r="C216" s="181" t="s">
        <v>137</v>
      </c>
      <c r="D216" s="180"/>
      <c r="E216" s="48"/>
      <c r="F216" s="48"/>
      <c r="G216" s="48"/>
      <c r="H216" s="48"/>
      <c r="I216" s="48"/>
      <c r="J216" s="48"/>
      <c r="K216" s="48"/>
      <c r="L216" s="48"/>
      <c r="M216" s="48"/>
      <c r="N216" s="48"/>
      <c r="O216" s="48"/>
      <c r="P216" s="2"/>
      <c r="Q216" s="2"/>
      <c r="R216" s="2"/>
      <c r="S216" s="2"/>
      <c r="T216" s="2"/>
      <c r="U216" s="2"/>
      <c r="V216" s="2"/>
      <c r="W216" s="2"/>
      <c r="X216" s="2"/>
      <c r="Y216" s="2"/>
      <c r="Z216" s="2"/>
    </row>
    <row r="217" spans="1:26" ht="30">
      <c r="A217" s="47" t="s">
        <v>8</v>
      </c>
      <c r="B217" s="43" t="s">
        <v>138</v>
      </c>
      <c r="C217" s="190">
        <f>C64</f>
        <v>0</v>
      </c>
      <c r="D217" s="180"/>
      <c r="E217" s="48"/>
      <c r="F217" s="48"/>
      <c r="G217" s="48"/>
      <c r="H217" s="48"/>
      <c r="I217" s="48"/>
      <c r="J217" s="48"/>
      <c r="K217" s="48"/>
      <c r="L217" s="48"/>
      <c r="M217" s="48"/>
      <c r="N217" s="48"/>
      <c r="O217" s="48"/>
      <c r="P217" s="2"/>
      <c r="Q217" s="2"/>
      <c r="R217" s="2"/>
      <c r="S217" s="2"/>
      <c r="T217" s="2"/>
      <c r="U217" s="2"/>
      <c r="V217" s="2"/>
      <c r="W217" s="2"/>
      <c r="X217" s="2"/>
      <c r="Y217" s="2"/>
      <c r="Z217" s="2"/>
    </row>
    <row r="218" spans="1:26" ht="30">
      <c r="A218" s="47" t="s">
        <v>11</v>
      </c>
      <c r="B218" s="43" t="s">
        <v>139</v>
      </c>
      <c r="C218" s="190">
        <f>C86</f>
        <v>0</v>
      </c>
      <c r="D218" s="180"/>
      <c r="E218" s="48"/>
      <c r="F218" s="48"/>
      <c r="G218" s="48"/>
      <c r="H218" s="48"/>
      <c r="I218" s="48"/>
      <c r="J218" s="48"/>
      <c r="K218" s="48"/>
      <c r="L218" s="48"/>
      <c r="M218" s="48"/>
      <c r="N218" s="48"/>
      <c r="O218" s="48"/>
      <c r="P218" s="2"/>
      <c r="Q218" s="2"/>
      <c r="R218" s="2"/>
      <c r="S218" s="2"/>
      <c r="T218" s="2"/>
      <c r="U218" s="2"/>
      <c r="V218" s="2"/>
      <c r="W218" s="2"/>
      <c r="X218" s="2"/>
      <c r="Y218" s="2"/>
      <c r="Z218" s="2"/>
    </row>
    <row r="219" spans="1:26" ht="30">
      <c r="A219" s="47" t="s">
        <v>13</v>
      </c>
      <c r="B219" s="43" t="s">
        <v>140</v>
      </c>
      <c r="C219" s="190">
        <f>C204</f>
        <v>0</v>
      </c>
      <c r="D219" s="180"/>
      <c r="E219" s="48"/>
      <c r="F219" s="48"/>
      <c r="G219" s="48"/>
      <c r="H219" s="48"/>
      <c r="I219" s="48"/>
      <c r="J219" s="48"/>
      <c r="K219" s="48"/>
      <c r="L219" s="48"/>
      <c r="M219" s="48"/>
      <c r="N219" s="48"/>
      <c r="O219" s="48"/>
      <c r="P219" s="2"/>
      <c r="Q219" s="2"/>
      <c r="R219" s="2"/>
      <c r="S219" s="2"/>
      <c r="T219" s="2"/>
      <c r="U219" s="2"/>
      <c r="V219" s="2"/>
      <c r="W219" s="2"/>
      <c r="X219" s="2"/>
      <c r="Y219" s="2"/>
      <c r="Z219" s="2"/>
    </row>
    <row r="220" spans="1:26" ht="15.75" customHeight="1">
      <c r="A220" s="189" t="s">
        <v>141</v>
      </c>
      <c r="B220" s="180"/>
      <c r="C220" s="190">
        <f>SUM(C217:D219)</f>
        <v>0</v>
      </c>
      <c r="D220" s="180"/>
      <c r="E220" s="48"/>
      <c r="F220" s="48"/>
      <c r="G220" s="48"/>
      <c r="H220" s="48"/>
      <c r="I220" s="48"/>
      <c r="J220" s="48"/>
      <c r="K220" s="48"/>
      <c r="L220" s="48"/>
      <c r="M220" s="48"/>
      <c r="N220" s="48"/>
      <c r="O220" s="48"/>
      <c r="P220" s="2"/>
      <c r="Q220" s="2"/>
      <c r="R220" s="2"/>
      <c r="S220" s="2"/>
      <c r="T220" s="2"/>
      <c r="U220" s="2"/>
      <c r="V220" s="2"/>
      <c r="W220" s="2"/>
      <c r="X220" s="2"/>
      <c r="Y220" s="2"/>
      <c r="Z220" s="2"/>
    </row>
    <row r="221" spans="1:26" ht="15.75" customHeight="1">
      <c r="A221" s="181" t="s">
        <v>142</v>
      </c>
      <c r="B221" s="180"/>
      <c r="C221" s="191">
        <f>SUM(C220)</f>
        <v>0</v>
      </c>
      <c r="D221" s="180"/>
      <c r="E221" s="48"/>
      <c r="F221" s="48"/>
      <c r="G221" s="48"/>
      <c r="H221" s="48"/>
      <c r="I221" s="48"/>
      <c r="J221" s="48"/>
      <c r="K221" s="48"/>
      <c r="L221" s="48"/>
      <c r="M221" s="48"/>
      <c r="N221" s="48"/>
      <c r="O221" s="48"/>
      <c r="P221" s="2"/>
      <c r="Q221" s="2"/>
      <c r="R221" s="2"/>
      <c r="S221" s="2"/>
      <c r="T221" s="2"/>
      <c r="U221" s="2"/>
      <c r="V221" s="2"/>
      <c r="W221" s="2"/>
      <c r="X221" s="2"/>
      <c r="Y221" s="2"/>
      <c r="Z221" s="2"/>
    </row>
    <row r="222" spans="1:26" ht="15.75" customHeight="1">
      <c r="A222" s="48"/>
      <c r="B222" s="48"/>
      <c r="C222" s="48"/>
      <c r="D222" s="48"/>
      <c r="E222" s="48"/>
      <c r="F222" s="48"/>
      <c r="G222" s="48"/>
      <c r="H222" s="48"/>
      <c r="I222" s="48"/>
      <c r="J222" s="48"/>
      <c r="K222" s="48"/>
      <c r="L222" s="48"/>
      <c r="M222" s="48"/>
      <c r="N222" s="48"/>
      <c r="O222" s="48"/>
      <c r="P222" s="2"/>
      <c r="Q222" s="2"/>
      <c r="R222" s="2"/>
      <c r="S222" s="2"/>
      <c r="T222" s="2"/>
      <c r="U222" s="2"/>
      <c r="V222" s="2"/>
      <c r="W222" s="2"/>
      <c r="X222" s="2"/>
      <c r="Y222" s="2"/>
      <c r="Z222" s="2"/>
    </row>
    <row r="223" spans="1:26" ht="15.75" customHeight="1">
      <c r="A223" s="194" t="s">
        <v>144</v>
      </c>
      <c r="B223" s="183"/>
      <c r="C223" s="180"/>
      <c r="D223" s="48"/>
      <c r="E223" s="48"/>
      <c r="F223" s="48"/>
      <c r="G223" s="48"/>
      <c r="H223" s="48"/>
      <c r="I223" s="48"/>
      <c r="J223" s="48"/>
      <c r="K223" s="48"/>
      <c r="L223" s="48"/>
      <c r="M223" s="48"/>
      <c r="N223" s="48"/>
      <c r="O223" s="48"/>
      <c r="P223" s="2"/>
      <c r="Q223" s="2"/>
      <c r="R223" s="2"/>
      <c r="S223" s="2"/>
      <c r="T223" s="2"/>
      <c r="U223" s="2"/>
      <c r="V223" s="2"/>
      <c r="W223" s="2"/>
      <c r="X223" s="2"/>
      <c r="Y223" s="2"/>
      <c r="Z223" s="2"/>
    </row>
    <row r="224" spans="1:26" ht="15.75" customHeight="1">
      <c r="A224" s="41" t="s">
        <v>145</v>
      </c>
      <c r="B224" s="42" t="s">
        <v>146</v>
      </c>
      <c r="C224" s="42" t="s">
        <v>133</v>
      </c>
      <c r="D224" s="48"/>
      <c r="E224" s="48"/>
      <c r="F224" s="48"/>
      <c r="G224" s="48"/>
      <c r="H224" s="48"/>
      <c r="I224" s="48"/>
      <c r="J224" s="48"/>
      <c r="K224" s="48"/>
      <c r="L224" s="48"/>
      <c r="M224" s="48"/>
      <c r="N224" s="48"/>
      <c r="O224" s="48"/>
      <c r="P224" s="2"/>
      <c r="Q224" s="2"/>
      <c r="R224" s="2"/>
      <c r="S224" s="2"/>
      <c r="T224" s="2"/>
      <c r="U224" s="2"/>
      <c r="V224" s="2"/>
      <c r="W224" s="2"/>
      <c r="X224" s="2"/>
      <c r="Y224" s="2"/>
      <c r="Z224" s="2"/>
    </row>
    <row r="225" spans="1:26" ht="15.75" customHeight="1">
      <c r="A225" s="47" t="s">
        <v>16</v>
      </c>
      <c r="B225" s="126" t="s">
        <v>147</v>
      </c>
      <c r="C225" s="166">
        <v>0</v>
      </c>
      <c r="D225" s="40"/>
      <c r="E225" s="48"/>
      <c r="F225" s="48"/>
      <c r="G225" s="48"/>
      <c r="H225" s="48"/>
      <c r="I225" s="48"/>
      <c r="J225" s="48"/>
      <c r="K225" s="48"/>
      <c r="L225" s="48"/>
      <c r="M225" s="48"/>
      <c r="N225" s="48"/>
      <c r="O225" s="48"/>
      <c r="P225" s="2"/>
      <c r="Q225" s="2"/>
      <c r="R225" s="2"/>
      <c r="S225" s="2"/>
      <c r="T225" s="2"/>
      <c r="U225" s="2"/>
      <c r="V225" s="2"/>
      <c r="W225" s="2"/>
      <c r="X225" s="2"/>
      <c r="Y225" s="2"/>
      <c r="Z225" s="2"/>
    </row>
    <row r="226" spans="1:26" ht="15.75" customHeight="1">
      <c r="A226" s="47" t="s">
        <v>54</v>
      </c>
      <c r="B226" s="126" t="s">
        <v>148</v>
      </c>
      <c r="C226" s="166">
        <v>0</v>
      </c>
      <c r="D226" s="40"/>
      <c r="E226" s="89" t="s">
        <v>597</v>
      </c>
      <c r="F226" s="89" t="s">
        <v>596</v>
      </c>
      <c r="G226" s="89" t="s">
        <v>599</v>
      </c>
      <c r="H226" s="89"/>
      <c r="I226" s="89" t="s">
        <v>598</v>
      </c>
      <c r="J226" s="89" t="s">
        <v>597</v>
      </c>
      <c r="K226" s="48"/>
      <c r="L226" s="48"/>
      <c r="M226" s="48"/>
      <c r="N226" s="48"/>
      <c r="O226" s="48"/>
      <c r="P226" s="2"/>
      <c r="Q226" s="2"/>
      <c r="R226" s="2"/>
      <c r="S226" s="2"/>
      <c r="T226" s="2"/>
      <c r="U226" s="2"/>
      <c r="V226" s="2"/>
      <c r="W226" s="2"/>
      <c r="X226" s="2"/>
      <c r="Y226" s="2"/>
      <c r="Z226" s="2"/>
    </row>
    <row r="227" spans="1:26" ht="15.75" customHeight="1">
      <c r="A227" s="47" t="s">
        <v>56</v>
      </c>
      <c r="B227" s="126" t="s">
        <v>149</v>
      </c>
      <c r="C227" s="166">
        <v>0</v>
      </c>
      <c r="D227" s="40"/>
      <c r="E227" s="89" t="s">
        <v>593</v>
      </c>
      <c r="F227" s="89">
        <v>10</v>
      </c>
      <c r="G227" s="91">
        <v>0.15</v>
      </c>
      <c r="H227" s="89"/>
      <c r="I227" s="89" t="s">
        <v>595</v>
      </c>
      <c r="J227" s="89" t="s">
        <v>593</v>
      </c>
      <c r="K227" s="48"/>
      <c r="L227" s="48"/>
      <c r="M227" s="48"/>
      <c r="N227" s="48"/>
      <c r="O227" s="48"/>
      <c r="P227" s="2"/>
      <c r="Q227" s="2"/>
      <c r="R227" s="2"/>
      <c r="S227" s="2"/>
      <c r="T227" s="2"/>
      <c r="U227" s="2"/>
      <c r="V227" s="2"/>
      <c r="W227" s="2"/>
      <c r="X227" s="2"/>
      <c r="Y227" s="2"/>
      <c r="Z227" s="2"/>
    </row>
    <row r="228" spans="1:26" ht="15.75" customHeight="1">
      <c r="A228" s="47" t="s">
        <v>58</v>
      </c>
      <c r="B228" s="126" t="s">
        <v>150</v>
      </c>
      <c r="C228" s="166">
        <v>0</v>
      </c>
      <c r="D228" s="40"/>
      <c r="E228" s="89" t="s">
        <v>591</v>
      </c>
      <c r="F228" s="89">
        <v>12</v>
      </c>
      <c r="G228" s="91">
        <v>0.1</v>
      </c>
      <c r="H228" s="89"/>
      <c r="I228" s="89" t="s">
        <v>594</v>
      </c>
      <c r="J228" s="89" t="s">
        <v>593</v>
      </c>
      <c r="K228" s="48"/>
      <c r="L228" s="48"/>
      <c r="M228" s="48"/>
      <c r="N228" s="48"/>
      <c r="O228" s="48"/>
      <c r="P228" s="2"/>
      <c r="Q228" s="2"/>
      <c r="R228" s="2"/>
      <c r="S228" s="2"/>
      <c r="T228" s="2"/>
      <c r="U228" s="2"/>
      <c r="V228" s="2"/>
      <c r="W228" s="2"/>
      <c r="X228" s="2"/>
      <c r="Y228" s="2"/>
      <c r="Z228" s="2"/>
    </row>
    <row r="229" spans="1:26" ht="15.75" customHeight="1">
      <c r="A229" s="47" t="s">
        <v>47</v>
      </c>
      <c r="B229" s="126" t="s">
        <v>151</v>
      </c>
      <c r="C229" s="166">
        <v>0</v>
      </c>
      <c r="D229" s="40"/>
      <c r="E229" s="48"/>
      <c r="F229" s="48"/>
      <c r="G229" s="48"/>
      <c r="H229" s="89"/>
      <c r="I229" s="89" t="s">
        <v>592</v>
      </c>
      <c r="J229" s="89" t="s">
        <v>591</v>
      </c>
      <c r="K229" s="89" t="s">
        <v>596</v>
      </c>
      <c r="L229" s="89" t="s">
        <v>159</v>
      </c>
      <c r="M229" s="48"/>
      <c r="N229" s="48"/>
      <c r="O229" s="48"/>
      <c r="P229" s="2"/>
      <c r="Q229" s="2"/>
      <c r="R229" s="2"/>
      <c r="S229" s="2"/>
      <c r="T229" s="2"/>
      <c r="U229" s="2"/>
      <c r="V229" s="2"/>
      <c r="W229" s="2"/>
      <c r="X229" s="2"/>
      <c r="Y229" s="2"/>
      <c r="Z229" s="2"/>
    </row>
    <row r="230" spans="1:26" ht="15.75" customHeight="1">
      <c r="A230" s="47" t="s">
        <v>152</v>
      </c>
      <c r="B230" s="125" t="s">
        <v>605</v>
      </c>
      <c r="C230" s="166">
        <v>0</v>
      </c>
      <c r="D230" s="40"/>
      <c r="E230" s="48"/>
      <c r="F230" s="48"/>
      <c r="G230" s="48"/>
      <c r="H230" s="48"/>
      <c r="I230" s="48"/>
      <c r="J230" s="48"/>
      <c r="K230" s="89" t="e">
        <f>VLOOKUP(J230,E$229:F$231,2,0)</f>
        <v>#N/A</v>
      </c>
      <c r="L230" s="90" t="e">
        <f>VLOOKUP(J230,E$229:G$231,3,0)</f>
        <v>#N/A</v>
      </c>
      <c r="M230" s="48"/>
      <c r="N230" s="48"/>
      <c r="O230" s="48"/>
      <c r="P230" s="2"/>
      <c r="Q230" s="2"/>
      <c r="R230" s="2"/>
      <c r="S230" s="2"/>
      <c r="T230" s="2"/>
      <c r="U230" s="2"/>
      <c r="V230" s="2"/>
      <c r="W230" s="2"/>
      <c r="X230" s="2"/>
      <c r="Y230" s="2"/>
      <c r="Z230" s="2"/>
    </row>
    <row r="231" spans="1:26" ht="15.75" customHeight="1">
      <c r="A231" s="47" t="s">
        <v>153</v>
      </c>
      <c r="B231" s="43" t="s">
        <v>154</v>
      </c>
      <c r="C231" s="44">
        <f>SUM(C225:C230)</f>
        <v>0</v>
      </c>
      <c r="D231" s="40"/>
      <c r="E231" s="48"/>
      <c r="F231" s="48"/>
      <c r="G231" s="48"/>
      <c r="H231" s="48"/>
      <c r="I231" s="48"/>
      <c r="J231" s="48"/>
      <c r="K231" s="89" t="e">
        <f>VLOOKUP(J231,E$229:F$231,2,0)</f>
        <v>#N/A</v>
      </c>
      <c r="L231" s="90" t="e">
        <f>VLOOKUP(J231,E$229:G$231,3,0)</f>
        <v>#N/A</v>
      </c>
      <c r="M231" s="48"/>
      <c r="N231" s="48"/>
      <c r="O231" s="48"/>
      <c r="P231" s="2"/>
      <c r="Q231" s="2"/>
      <c r="R231" s="2"/>
      <c r="S231" s="2"/>
      <c r="T231" s="2"/>
      <c r="U231" s="2"/>
      <c r="V231" s="2"/>
      <c r="W231" s="2"/>
      <c r="X231" s="2"/>
      <c r="Y231" s="2"/>
      <c r="Z231" s="2"/>
    </row>
    <row r="232" spans="1:26" ht="15.75" customHeight="1">
      <c r="A232" s="47" t="s">
        <v>155</v>
      </c>
      <c r="B232" s="43" t="s">
        <v>156</v>
      </c>
      <c r="C232" s="45">
        <f>C231/E26</f>
        <v>0</v>
      </c>
      <c r="D232" s="40"/>
      <c r="E232" s="48"/>
      <c r="F232" s="48"/>
      <c r="G232" s="48"/>
      <c r="H232" s="48"/>
      <c r="I232" s="138" t="s">
        <v>604</v>
      </c>
      <c r="J232" s="138"/>
      <c r="K232" s="89" t="e">
        <f>VLOOKUP(J232,E$229:F$231,2,0)</f>
        <v>#N/A</v>
      </c>
      <c r="L232" s="90" t="e">
        <f>VLOOKUP(J232,E$229:G$231,3,0)</f>
        <v>#N/A</v>
      </c>
      <c r="M232" s="48"/>
      <c r="N232" s="48"/>
      <c r="O232" s="48"/>
      <c r="P232" s="2"/>
      <c r="Q232" s="2"/>
      <c r="R232" s="2"/>
      <c r="S232" s="2"/>
      <c r="T232" s="2"/>
      <c r="U232" s="2"/>
      <c r="V232" s="2"/>
      <c r="W232" s="2"/>
      <c r="X232" s="2"/>
      <c r="Y232" s="2"/>
      <c r="Z232" s="2"/>
    </row>
    <row r="233" spans="1:26" ht="15.75" customHeight="1">
      <c r="A233" s="48"/>
      <c r="B233" s="48"/>
      <c r="C233" s="48"/>
      <c r="D233" s="40"/>
      <c r="E233" s="48"/>
      <c r="F233" s="48"/>
      <c r="G233" s="48"/>
      <c r="H233" s="48"/>
      <c r="I233" s="138"/>
      <c r="J233" s="138"/>
      <c r="K233" s="48"/>
      <c r="L233" s="48"/>
      <c r="M233" s="48"/>
      <c r="N233" s="48"/>
      <c r="O233" s="48"/>
      <c r="P233" s="2"/>
      <c r="Q233" s="2"/>
      <c r="R233" s="2"/>
      <c r="S233" s="2"/>
      <c r="T233" s="2"/>
      <c r="U233" s="2"/>
      <c r="V233" s="2"/>
      <c r="W233" s="2"/>
      <c r="X233" s="2"/>
      <c r="Y233" s="2"/>
      <c r="Z233" s="2"/>
    </row>
    <row r="234" spans="1:26" ht="15.75" customHeight="1">
      <c r="A234" s="194" t="s">
        <v>157</v>
      </c>
      <c r="B234" s="183"/>
      <c r="C234" s="183"/>
      <c r="D234" s="180"/>
      <c r="E234" s="48"/>
      <c r="F234" s="48"/>
      <c r="G234" s="48"/>
      <c r="H234" s="48"/>
      <c r="I234" s="138"/>
      <c r="J234" s="138"/>
      <c r="K234" s="48"/>
      <c r="L234" s="48"/>
      <c r="M234" s="48"/>
      <c r="N234" s="48"/>
      <c r="O234" s="48"/>
      <c r="P234" s="2"/>
      <c r="Q234" s="2"/>
      <c r="R234" s="2"/>
      <c r="S234" s="2"/>
      <c r="T234" s="2"/>
      <c r="U234" s="2"/>
      <c r="V234" s="2"/>
      <c r="W234" s="2"/>
      <c r="X234" s="2"/>
      <c r="Y234" s="2"/>
      <c r="Z234" s="2"/>
    </row>
    <row r="235" spans="1:26" ht="15.75" customHeight="1">
      <c r="A235" s="46" t="s">
        <v>158</v>
      </c>
      <c r="B235" s="16" t="s">
        <v>159</v>
      </c>
      <c r="C235" s="46" t="s">
        <v>160</v>
      </c>
      <c r="D235" s="46" t="s">
        <v>161</v>
      </c>
      <c r="E235" s="48"/>
      <c r="F235" s="139"/>
      <c r="G235" s="139"/>
      <c r="H235" s="139"/>
      <c r="I235" s="138"/>
      <c r="J235" s="138"/>
      <c r="K235" s="48"/>
      <c r="L235" s="48"/>
      <c r="M235" s="48"/>
      <c r="N235" s="48"/>
      <c r="O235" s="48"/>
      <c r="P235" s="2"/>
      <c r="Q235" s="2"/>
      <c r="R235" s="2"/>
      <c r="S235" s="2"/>
      <c r="T235" s="2"/>
      <c r="U235" s="2"/>
      <c r="V235" s="2"/>
      <c r="W235" s="2"/>
      <c r="X235" s="2"/>
      <c r="Y235" s="2"/>
      <c r="Z235" s="2"/>
    </row>
    <row r="236" spans="1:26" ht="15.75" customHeight="1">
      <c r="A236" s="47" t="s">
        <v>8</v>
      </c>
      <c r="B236" s="43" t="s">
        <v>162</v>
      </c>
      <c r="C236" s="47" t="s">
        <v>595</v>
      </c>
      <c r="D236" s="92" t="s">
        <v>601</v>
      </c>
      <c r="E236" s="48"/>
      <c r="F236" s="139"/>
      <c r="G236" s="139"/>
      <c r="H236" s="139"/>
      <c r="I236" s="138"/>
      <c r="J236" s="138"/>
      <c r="K236" s="48"/>
      <c r="L236" s="48"/>
      <c r="M236" s="48"/>
      <c r="N236" s="48"/>
      <c r="O236" s="48"/>
      <c r="P236" s="2"/>
      <c r="Q236" s="2"/>
      <c r="R236" s="2"/>
      <c r="S236" s="2"/>
      <c r="T236" s="2"/>
      <c r="U236" s="2"/>
      <c r="V236" s="2"/>
      <c r="W236" s="2"/>
      <c r="X236" s="2"/>
      <c r="Y236" s="2"/>
      <c r="Z236" s="2"/>
    </row>
    <row r="237" spans="1:26" ht="15.75" customHeight="1">
      <c r="A237" s="47" t="s">
        <v>11</v>
      </c>
      <c r="B237" s="43" t="s">
        <v>163</v>
      </c>
      <c r="C237" s="47" t="s">
        <v>164</v>
      </c>
      <c r="D237" s="167">
        <v>0</v>
      </c>
      <c r="E237" s="48"/>
      <c r="F237" s="139"/>
      <c r="G237" s="139"/>
      <c r="H237" s="139"/>
      <c r="I237" s="138"/>
      <c r="J237" s="138"/>
      <c r="K237" s="48"/>
      <c r="L237" s="48"/>
      <c r="M237" s="48"/>
      <c r="N237" s="48"/>
      <c r="O237" s="48"/>
      <c r="P237" s="2"/>
      <c r="Q237" s="2"/>
      <c r="R237" s="2"/>
      <c r="S237" s="2"/>
      <c r="T237" s="2"/>
      <c r="U237" s="2"/>
      <c r="V237" s="2"/>
      <c r="W237" s="2"/>
      <c r="X237" s="2"/>
      <c r="Y237" s="2"/>
      <c r="Z237" s="2"/>
    </row>
    <row r="238" spans="1:26" ht="15.75" customHeight="1">
      <c r="A238" s="47" t="s">
        <v>13</v>
      </c>
      <c r="B238" s="43" t="s">
        <v>165</v>
      </c>
      <c r="C238" s="47" t="s">
        <v>164</v>
      </c>
      <c r="D238" s="47">
        <f>VLOOKUP(C236,I:K,3,0)</f>
        <v>0</v>
      </c>
      <c r="E238" s="48"/>
      <c r="F238" s="139"/>
      <c r="G238" s="139"/>
      <c r="H238" s="139"/>
      <c r="I238" s="138"/>
      <c r="J238" s="138"/>
      <c r="K238" s="124"/>
      <c r="L238" s="124"/>
      <c r="M238" s="124"/>
      <c r="N238" s="95"/>
      <c r="O238" s="48"/>
      <c r="P238" s="2"/>
      <c r="Q238" s="2"/>
      <c r="R238" s="2"/>
      <c r="S238" s="2"/>
      <c r="T238" s="2"/>
      <c r="U238" s="2"/>
      <c r="V238" s="2"/>
      <c r="W238" s="2"/>
      <c r="X238" s="2"/>
      <c r="Y238" s="2"/>
      <c r="Z238" s="2"/>
    </row>
    <row r="239" spans="1:26" ht="15.75" customHeight="1">
      <c r="A239" s="47" t="s">
        <v>16</v>
      </c>
      <c r="B239" s="43" t="s">
        <v>602</v>
      </c>
      <c r="C239" s="47" t="s">
        <v>80</v>
      </c>
      <c r="D239" s="49">
        <f>VLOOKUP(C236,I:L,4,0)</f>
        <v>0</v>
      </c>
      <c r="E239" s="50"/>
      <c r="F239" s="48"/>
      <c r="G239" s="48"/>
      <c r="H239" s="48"/>
      <c r="I239" s="138"/>
      <c r="J239" s="138"/>
      <c r="K239" s="124"/>
      <c r="L239" s="124"/>
      <c r="M239" s="124"/>
      <c r="N239" s="95"/>
      <c r="O239" s="48"/>
      <c r="P239" s="2"/>
      <c r="Q239" s="2"/>
      <c r="R239" s="2"/>
      <c r="S239" s="2"/>
      <c r="T239" s="2"/>
      <c r="U239" s="2"/>
      <c r="V239" s="2"/>
      <c r="W239" s="2"/>
      <c r="X239" s="2"/>
      <c r="Y239" s="2"/>
      <c r="Z239" s="2"/>
    </row>
    <row r="240" spans="1:26" ht="15.75" customHeight="1">
      <c r="A240" s="47" t="s">
        <v>54</v>
      </c>
      <c r="B240" s="43" t="s">
        <v>166</v>
      </c>
      <c r="C240" s="47" t="s">
        <v>133</v>
      </c>
      <c r="D240" s="168">
        <v>0</v>
      </c>
      <c r="E240" s="51"/>
      <c r="F240" s="48"/>
      <c r="G240" s="48"/>
      <c r="H240" s="48"/>
      <c r="I240" s="48"/>
      <c r="J240" s="48"/>
      <c r="K240" s="124"/>
      <c r="L240" s="124"/>
      <c r="M240" s="124"/>
      <c r="N240" s="95"/>
      <c r="O240" s="48"/>
      <c r="P240" s="2"/>
      <c r="Q240" s="2"/>
      <c r="R240" s="2"/>
      <c r="S240" s="2"/>
      <c r="T240" s="2"/>
      <c r="U240" s="2"/>
      <c r="V240" s="2"/>
      <c r="W240" s="2"/>
      <c r="X240" s="2"/>
      <c r="Y240" s="2"/>
      <c r="Z240" s="2"/>
    </row>
    <row r="241" spans="1:26" ht="15.75" customHeight="1">
      <c r="A241" s="47" t="s">
        <v>56</v>
      </c>
      <c r="B241" s="43" t="s">
        <v>603</v>
      </c>
      <c r="C241" s="47"/>
      <c r="D241" s="94">
        <f>IF(D238&lt;=D237,0,D240*D239)</f>
        <v>0</v>
      </c>
      <c r="E241" s="51"/>
      <c r="F241" s="48"/>
      <c r="G241" s="48"/>
      <c r="H241" s="48"/>
      <c r="I241" s="48"/>
      <c r="J241" s="48"/>
      <c r="K241" s="124"/>
      <c r="L241" s="124"/>
      <c r="M241" s="124"/>
      <c r="N241" s="95"/>
      <c r="O241" s="48"/>
      <c r="P241" s="2"/>
      <c r="Q241" s="2"/>
      <c r="R241" s="2"/>
      <c r="S241" s="2"/>
      <c r="T241" s="2"/>
      <c r="U241" s="2"/>
      <c r="V241" s="2"/>
      <c r="W241" s="2"/>
      <c r="X241" s="2"/>
      <c r="Y241" s="2"/>
      <c r="Z241" s="2"/>
    </row>
    <row r="242" spans="1:26" ht="15.75" customHeight="1">
      <c r="A242" s="47" t="s">
        <v>58</v>
      </c>
      <c r="B242" s="43" t="s">
        <v>600</v>
      </c>
      <c r="C242" s="47" t="s">
        <v>133</v>
      </c>
      <c r="D242" s="93">
        <f>D241/12</f>
        <v>0</v>
      </c>
      <c r="E242" s="48"/>
      <c r="F242" s="48"/>
      <c r="G242" s="48"/>
      <c r="H242" s="48"/>
      <c r="I242" s="48"/>
      <c r="J242" s="48"/>
      <c r="K242" s="48"/>
      <c r="L242" s="48"/>
      <c r="M242" s="48"/>
      <c r="N242" s="48"/>
      <c r="O242" s="48"/>
      <c r="P242" s="2"/>
      <c r="Q242" s="2"/>
      <c r="R242" s="2"/>
      <c r="S242" s="2"/>
      <c r="T242" s="2"/>
      <c r="U242" s="2"/>
      <c r="V242" s="2"/>
      <c r="W242" s="2"/>
      <c r="X242" s="2"/>
      <c r="Y242" s="2"/>
      <c r="Z242" s="2"/>
    </row>
    <row r="243" spans="1:26" ht="15.75" customHeight="1">
      <c r="A243" s="47" t="s">
        <v>60</v>
      </c>
      <c r="B243" s="43" t="s">
        <v>167</v>
      </c>
      <c r="C243" s="29" t="s">
        <v>133</v>
      </c>
      <c r="D243" s="93">
        <f>D241/E26</f>
        <v>0</v>
      </c>
      <c r="E243" s="48"/>
      <c r="F243" s="48"/>
      <c r="G243" s="48"/>
      <c r="H243" s="48"/>
      <c r="I243" s="48"/>
      <c r="J243" s="48"/>
      <c r="K243" s="48"/>
      <c r="L243" s="48"/>
      <c r="M243" s="48"/>
      <c r="N243" s="48"/>
      <c r="O243" s="48"/>
      <c r="P243" s="2"/>
      <c r="Q243" s="2"/>
      <c r="R243" s="2"/>
      <c r="S243" s="2"/>
      <c r="T243" s="2"/>
      <c r="U243" s="2"/>
      <c r="V243" s="2"/>
      <c r="W243" s="2"/>
      <c r="X243" s="2"/>
      <c r="Y243" s="2"/>
      <c r="Z243" s="2"/>
    </row>
    <row r="244" spans="1:26" ht="15.75" customHeight="1">
      <c r="A244" s="48"/>
      <c r="B244" s="48"/>
      <c r="C244" s="48"/>
      <c r="D244" s="40"/>
      <c r="E244" s="52"/>
      <c r="F244" s="48"/>
      <c r="G244" s="48"/>
      <c r="H244" s="48"/>
      <c r="I244" s="48"/>
      <c r="J244" s="48"/>
      <c r="K244" s="48"/>
      <c r="L244" s="48"/>
      <c r="M244" s="48"/>
      <c r="N244" s="48"/>
      <c r="O244" s="48"/>
      <c r="P244" s="2"/>
      <c r="Q244" s="2"/>
      <c r="R244" s="2"/>
      <c r="S244" s="2"/>
      <c r="T244" s="2"/>
      <c r="U244" s="2"/>
      <c r="V244" s="2"/>
      <c r="W244" s="2"/>
      <c r="X244" s="2"/>
      <c r="Y244" s="2"/>
      <c r="Z244" s="2"/>
    </row>
    <row r="245" spans="1:26" ht="15.75" customHeight="1">
      <c r="A245" s="48"/>
      <c r="B245" s="48"/>
      <c r="C245" s="48"/>
      <c r="D245" s="48"/>
      <c r="E245" s="48"/>
      <c r="F245" s="48"/>
      <c r="G245" s="48"/>
      <c r="H245" s="48"/>
      <c r="I245" s="48"/>
      <c r="J245" s="48"/>
      <c r="K245" s="48"/>
      <c r="L245" s="48"/>
      <c r="M245" s="48"/>
      <c r="N245" s="48"/>
      <c r="O245" s="48"/>
      <c r="P245" s="2"/>
      <c r="Q245" s="2"/>
      <c r="R245" s="2"/>
      <c r="S245" s="2"/>
      <c r="T245" s="2"/>
      <c r="U245" s="2"/>
      <c r="V245" s="2"/>
      <c r="W245" s="2"/>
      <c r="X245" s="2"/>
      <c r="Y245" s="2"/>
      <c r="Z245" s="2"/>
    </row>
    <row r="246" spans="1:26" ht="15.75" customHeight="1">
      <c r="A246" s="188" t="s">
        <v>606</v>
      </c>
      <c r="B246" s="183"/>
      <c r="C246" s="183"/>
      <c r="D246" s="180"/>
      <c r="E246" s="48"/>
      <c r="F246" s="48"/>
      <c r="G246" s="48"/>
      <c r="H246" s="48"/>
      <c r="I246" s="48"/>
      <c r="J246" s="48"/>
      <c r="K246" s="48"/>
      <c r="L246" s="48"/>
      <c r="M246" s="48"/>
      <c r="N246" s="48"/>
      <c r="O246" s="48"/>
      <c r="P246" s="2"/>
      <c r="Q246" s="2"/>
      <c r="R246" s="2"/>
      <c r="S246" s="2"/>
      <c r="T246" s="2"/>
      <c r="U246" s="2"/>
      <c r="V246" s="2"/>
      <c r="W246" s="2"/>
      <c r="X246" s="2"/>
      <c r="Y246" s="2"/>
      <c r="Z246" s="2"/>
    </row>
    <row r="247" spans="1:26" ht="15.75" customHeight="1">
      <c r="A247" s="16" t="s">
        <v>168</v>
      </c>
      <c r="B247" s="16" t="s">
        <v>169</v>
      </c>
      <c r="C247" s="16" t="s">
        <v>170</v>
      </c>
      <c r="D247" s="16"/>
      <c r="E247" s="48"/>
      <c r="F247" s="177" t="s">
        <v>606</v>
      </c>
      <c r="G247" s="177"/>
      <c r="H247" s="177"/>
      <c r="I247" s="48"/>
      <c r="J247" s="48"/>
      <c r="K247" s="48"/>
      <c r="L247" s="48"/>
      <c r="M247" s="48"/>
      <c r="N247" s="48"/>
      <c r="O247" s="48"/>
      <c r="P247" s="2"/>
      <c r="Q247" s="2"/>
      <c r="R247" s="2"/>
      <c r="S247" s="2"/>
      <c r="T247" s="2"/>
      <c r="U247" s="2"/>
      <c r="V247" s="2"/>
      <c r="W247" s="2"/>
      <c r="X247" s="2"/>
      <c r="Y247" s="2"/>
      <c r="Z247" s="2"/>
    </row>
    <row r="248" spans="1:26" ht="15.75" customHeight="1">
      <c r="A248" s="47"/>
      <c r="B248" s="189" t="s">
        <v>169</v>
      </c>
      <c r="C248" s="180"/>
      <c r="D248" s="33"/>
      <c r="E248" s="48"/>
      <c r="F248" s="101" t="s">
        <v>607</v>
      </c>
      <c r="G248" s="102" t="s">
        <v>608</v>
      </c>
      <c r="H248" s="103" t="s">
        <v>609</v>
      </c>
      <c r="I248" s="48"/>
      <c r="J248" s="48"/>
      <c r="K248" s="48"/>
      <c r="L248" s="48"/>
      <c r="M248" s="48"/>
      <c r="N248" s="48"/>
      <c r="O248" s="48"/>
      <c r="P248" s="2"/>
      <c r="Q248" s="2"/>
      <c r="R248" s="2"/>
      <c r="S248" s="2"/>
      <c r="T248" s="2"/>
      <c r="U248" s="2"/>
      <c r="V248" s="2"/>
      <c r="W248" s="2"/>
      <c r="X248" s="2"/>
      <c r="Y248" s="2"/>
      <c r="Z248" s="2"/>
    </row>
    <row r="249" spans="1:26" ht="15.75" customHeight="1">
      <c r="A249" s="53"/>
      <c r="B249" s="97" t="s">
        <v>610</v>
      </c>
      <c r="C249" s="99">
        <f>C324</f>
        <v>0.05</v>
      </c>
      <c r="D249" s="127"/>
      <c r="E249" s="54"/>
      <c r="F249" s="104">
        <v>2.9700000000000001E-2</v>
      </c>
      <c r="G249" s="105">
        <v>5.0799999999999998E-2</v>
      </c>
      <c r="H249" s="106">
        <v>6.2700000000000006E-2</v>
      </c>
      <c r="I249" s="48"/>
      <c r="J249" s="48"/>
      <c r="K249" s="48"/>
      <c r="L249" s="48"/>
      <c r="M249" s="48"/>
      <c r="N249" s="48"/>
      <c r="O249" s="48"/>
      <c r="P249" s="2"/>
      <c r="Q249" s="2"/>
      <c r="R249" s="2"/>
      <c r="S249" s="2"/>
      <c r="T249" s="2"/>
      <c r="U249" s="2"/>
      <c r="V249" s="2"/>
      <c r="W249" s="2"/>
      <c r="X249" s="2"/>
      <c r="Y249" s="2"/>
      <c r="Z249" s="2"/>
    </row>
    <row r="250" spans="1:26" ht="15.75" customHeight="1">
      <c r="A250" s="53"/>
      <c r="B250" s="96" t="s">
        <v>611</v>
      </c>
      <c r="C250" s="99">
        <f>C325</f>
        <v>1.3299999999999999E-2</v>
      </c>
      <c r="D250" s="127"/>
      <c r="E250" s="54"/>
      <c r="F250" s="107">
        <f>0.3%+0.56%</f>
        <v>8.6E-3</v>
      </c>
      <c r="G250" s="108">
        <f>0.48%+0.85%</f>
        <v>1.3299999999999999E-2</v>
      </c>
      <c r="H250" s="109">
        <f>0.82%+0.89%</f>
        <v>1.7099999999999997E-2</v>
      </c>
      <c r="I250" s="48"/>
      <c r="J250" s="48"/>
      <c r="K250" s="48"/>
      <c r="L250" s="48"/>
      <c r="M250" s="48"/>
      <c r="N250" s="48"/>
      <c r="O250" s="48"/>
      <c r="P250" s="2"/>
      <c r="Q250" s="2"/>
      <c r="R250" s="2"/>
      <c r="S250" s="2"/>
      <c r="T250" s="2"/>
      <c r="U250" s="2"/>
      <c r="V250" s="2"/>
      <c r="W250" s="2"/>
      <c r="X250" s="2"/>
      <c r="Y250" s="2"/>
      <c r="Z250" s="2"/>
    </row>
    <row r="251" spans="1:26" ht="15.75" customHeight="1">
      <c r="A251" s="53"/>
      <c r="B251" s="96" t="s">
        <v>612</v>
      </c>
      <c r="C251" s="100">
        <f>C315</f>
        <v>0</v>
      </c>
      <c r="D251" s="127"/>
      <c r="E251" s="54"/>
      <c r="F251" s="107">
        <v>7.7799999999999994E-2</v>
      </c>
      <c r="G251" s="108">
        <v>0.1085</v>
      </c>
      <c r="H251" s="109">
        <v>0.13550000000000001</v>
      </c>
      <c r="I251" s="48"/>
      <c r="J251" s="48"/>
      <c r="K251" s="48"/>
      <c r="L251" s="48"/>
      <c r="M251" s="48"/>
      <c r="N251" s="48"/>
      <c r="O251" s="48"/>
      <c r="P251" s="2"/>
      <c r="Q251" s="2"/>
      <c r="R251" s="2"/>
      <c r="S251" s="2"/>
      <c r="T251" s="2"/>
      <c r="U251" s="2"/>
      <c r="V251" s="2"/>
      <c r="W251" s="2"/>
      <c r="X251" s="2"/>
      <c r="Y251" s="2"/>
      <c r="Z251" s="2"/>
    </row>
    <row r="252" spans="1:26" ht="15.75" customHeight="1">
      <c r="A252" s="53"/>
      <c r="B252" s="96" t="s">
        <v>613</v>
      </c>
      <c r="C252" s="100">
        <f>(1+G252)^(G253/252)-1</f>
        <v>0</v>
      </c>
      <c r="D252" s="127"/>
      <c r="E252" s="54"/>
      <c r="F252" s="107" t="s">
        <v>625</v>
      </c>
      <c r="G252" s="169">
        <v>0</v>
      </c>
      <c r="H252" s="110"/>
      <c r="I252" s="48"/>
      <c r="J252" s="48"/>
      <c r="K252" s="48"/>
      <c r="L252" s="48"/>
      <c r="M252" s="48"/>
      <c r="N252" s="48"/>
      <c r="O252" s="48"/>
      <c r="P252" s="2"/>
      <c r="Q252" s="2"/>
      <c r="R252" s="2"/>
      <c r="S252" s="2"/>
      <c r="T252" s="2"/>
      <c r="U252" s="2"/>
      <c r="V252" s="2"/>
      <c r="W252" s="2"/>
      <c r="X252" s="2"/>
      <c r="Y252" s="2"/>
      <c r="Z252" s="2"/>
    </row>
    <row r="253" spans="1:26" ht="15.75" customHeight="1">
      <c r="A253" s="53"/>
      <c r="B253" s="96" t="s">
        <v>614</v>
      </c>
      <c r="C253" s="100">
        <f>C322</f>
        <v>0.03</v>
      </c>
      <c r="D253" s="127"/>
      <c r="E253" s="54"/>
      <c r="F253" s="111" t="s">
        <v>624</v>
      </c>
      <c r="G253" s="140">
        <v>10</v>
      </c>
      <c r="H253" s="112"/>
      <c r="I253" s="48"/>
      <c r="J253" s="48"/>
      <c r="K253" s="48"/>
      <c r="L253" s="48"/>
      <c r="M253" s="48"/>
      <c r="N253" s="48"/>
      <c r="O253" s="48"/>
      <c r="P253" s="2"/>
      <c r="Q253" s="2"/>
      <c r="R253" s="2"/>
      <c r="S253" s="2"/>
      <c r="T253" s="2"/>
      <c r="U253" s="2"/>
      <c r="V253" s="2"/>
      <c r="W253" s="2"/>
      <c r="X253" s="2"/>
      <c r="Y253" s="2"/>
      <c r="Z253" s="2"/>
    </row>
    <row r="254" spans="1:26" ht="15.75" customHeight="1">
      <c r="A254" s="53"/>
      <c r="B254" s="119" t="s">
        <v>615</v>
      </c>
      <c r="C254" s="120">
        <f>C317</f>
        <v>0.08</v>
      </c>
      <c r="D254" s="127"/>
      <c r="E254" s="54"/>
      <c r="F254" s="113"/>
      <c r="G254" s="114"/>
      <c r="H254" s="112"/>
      <c r="I254" s="48"/>
      <c r="J254" s="48"/>
      <c r="K254" s="48"/>
      <c r="L254" s="48"/>
      <c r="M254" s="48"/>
      <c r="N254" s="48"/>
      <c r="O254" s="48"/>
      <c r="P254" s="2"/>
      <c r="Q254" s="2"/>
      <c r="R254" s="2"/>
      <c r="S254" s="2"/>
      <c r="T254" s="2"/>
      <c r="U254" s="2"/>
      <c r="V254" s="2"/>
      <c r="W254" s="2"/>
      <c r="X254" s="2"/>
      <c r="Y254" s="2"/>
      <c r="Z254" s="2"/>
    </row>
    <row r="255" spans="1:26" ht="15.75" customHeight="1">
      <c r="A255" s="118"/>
      <c r="B255" s="122" t="s">
        <v>616</v>
      </c>
      <c r="C255" s="123"/>
      <c r="D255" s="128"/>
      <c r="E255" s="54"/>
      <c r="F255" s="113"/>
      <c r="G255" s="114"/>
      <c r="H255" s="112"/>
      <c r="I255" s="48"/>
      <c r="J255" s="48"/>
      <c r="K255" s="48"/>
      <c r="L255" s="48"/>
      <c r="M255" s="48"/>
      <c r="N255" s="48"/>
      <c r="O255" s="48"/>
      <c r="P255" s="2"/>
      <c r="Q255" s="2"/>
      <c r="R255" s="2"/>
      <c r="S255" s="2"/>
      <c r="T255" s="2"/>
      <c r="U255" s="2"/>
      <c r="V255" s="2"/>
      <c r="W255" s="2"/>
      <c r="X255" s="2"/>
      <c r="Y255" s="2"/>
      <c r="Z255" s="2"/>
    </row>
    <row r="256" spans="1:26" ht="15.75" customHeight="1">
      <c r="A256" s="118"/>
      <c r="B256" s="178" t="s">
        <v>617</v>
      </c>
      <c r="C256" s="178"/>
      <c r="D256" s="128"/>
      <c r="E256" s="54"/>
      <c r="F256" s="113"/>
      <c r="G256" s="114"/>
      <c r="H256" s="112"/>
      <c r="I256" s="48"/>
      <c r="J256" s="48"/>
      <c r="K256" s="48"/>
      <c r="L256" s="48"/>
      <c r="M256" s="48"/>
      <c r="N256" s="48"/>
      <c r="O256" s="48"/>
      <c r="P256" s="2"/>
      <c r="Q256" s="2"/>
      <c r="R256" s="2"/>
      <c r="S256" s="2"/>
      <c r="T256" s="2"/>
      <c r="U256" s="2"/>
      <c r="V256" s="2"/>
      <c r="W256" s="2"/>
      <c r="X256" s="2"/>
      <c r="Y256" s="2"/>
      <c r="Z256" s="2"/>
    </row>
    <row r="257" spans="1:26" ht="15.75" customHeight="1" thickBot="1">
      <c r="A257" s="197" t="s">
        <v>89</v>
      </c>
      <c r="B257" s="198"/>
      <c r="C257" s="121">
        <f>ROUND((((1+C249+C250)*(1+C251)*(1+C252))/(1-(C253+C254))-1),4)</f>
        <v>0.19470000000000001</v>
      </c>
      <c r="D257" s="98"/>
      <c r="E257" s="48"/>
      <c r="F257" s="115">
        <v>0.21429999999999999</v>
      </c>
      <c r="G257" s="116">
        <v>0.2717</v>
      </c>
      <c r="H257" s="117">
        <v>0.3362</v>
      </c>
      <c r="I257" s="48"/>
      <c r="J257" s="48"/>
      <c r="K257" s="48"/>
      <c r="L257" s="48"/>
      <c r="M257" s="48"/>
      <c r="N257" s="48"/>
      <c r="O257" s="48"/>
      <c r="P257" s="2"/>
      <c r="Q257" s="2"/>
      <c r="R257" s="2"/>
      <c r="S257" s="2"/>
      <c r="T257" s="2"/>
      <c r="U257" s="2"/>
      <c r="V257" s="2"/>
      <c r="W257" s="2"/>
      <c r="X257" s="2"/>
      <c r="Y257" s="2"/>
      <c r="Z257" s="2"/>
    </row>
    <row r="258" spans="1:26" ht="15.75" customHeight="1">
      <c r="A258" s="48"/>
      <c r="B258" s="48"/>
      <c r="C258" s="48"/>
      <c r="D258" s="48"/>
      <c r="E258" s="48"/>
      <c r="F258" s="48"/>
      <c r="G258" s="48"/>
      <c r="H258" s="48"/>
      <c r="I258" s="48"/>
      <c r="J258" s="48"/>
      <c r="K258" s="48"/>
      <c r="L258" s="48"/>
      <c r="M258" s="48"/>
      <c r="N258" s="48"/>
      <c r="O258" s="48"/>
      <c r="P258" s="2"/>
      <c r="Q258" s="2"/>
      <c r="R258" s="2"/>
      <c r="S258" s="2"/>
      <c r="T258" s="2"/>
      <c r="U258" s="2"/>
      <c r="V258" s="2"/>
      <c r="W258" s="2"/>
      <c r="X258" s="2"/>
      <c r="Y258" s="2"/>
      <c r="Z258" s="2"/>
    </row>
    <row r="259" spans="1:26" ht="15.75" customHeight="1">
      <c r="A259" s="48"/>
      <c r="B259" s="48"/>
      <c r="C259" s="48"/>
      <c r="D259" s="48"/>
      <c r="E259" s="48"/>
      <c r="F259" s="48"/>
      <c r="G259" s="48"/>
      <c r="H259" s="48"/>
      <c r="I259" s="48"/>
      <c r="J259" s="48"/>
      <c r="K259" s="48"/>
      <c r="L259" s="48"/>
      <c r="M259" s="48"/>
      <c r="N259" s="48"/>
      <c r="O259" s="48"/>
      <c r="P259" s="2"/>
      <c r="Q259" s="2"/>
      <c r="R259" s="2"/>
      <c r="S259" s="2"/>
      <c r="T259" s="2"/>
      <c r="U259" s="2"/>
      <c r="V259" s="2"/>
      <c r="W259" s="2"/>
      <c r="X259" s="2"/>
      <c r="Y259" s="2"/>
      <c r="Z259" s="2"/>
    </row>
    <row r="260" spans="1:26" ht="15.75" customHeight="1">
      <c r="A260" s="48"/>
      <c r="B260" s="48"/>
      <c r="C260" s="48"/>
      <c r="D260" s="48"/>
      <c r="E260" s="48"/>
      <c r="F260" s="48"/>
      <c r="G260" s="48"/>
      <c r="H260" s="48"/>
      <c r="I260" s="48"/>
      <c r="J260" s="48"/>
      <c r="K260" s="48"/>
      <c r="L260" s="48"/>
      <c r="M260" s="48"/>
      <c r="N260" s="48"/>
      <c r="O260" s="48"/>
      <c r="P260" s="2"/>
      <c r="Q260" s="2"/>
      <c r="R260" s="2"/>
      <c r="S260" s="2"/>
      <c r="T260" s="2"/>
      <c r="U260" s="2"/>
      <c r="V260" s="2"/>
      <c r="W260" s="2"/>
      <c r="X260" s="2"/>
      <c r="Y260" s="2"/>
      <c r="Z260" s="2"/>
    </row>
    <row r="261" spans="1:26" ht="15.75" customHeight="1">
      <c r="A261" s="187" t="s">
        <v>171</v>
      </c>
      <c r="B261" s="183"/>
      <c r="C261" s="183"/>
      <c r="D261" s="180"/>
      <c r="E261" s="48"/>
      <c r="F261" s="48"/>
      <c r="G261" s="48"/>
      <c r="H261" s="48"/>
      <c r="I261" s="48"/>
      <c r="J261" s="48"/>
      <c r="K261" s="48"/>
      <c r="L261" s="48"/>
      <c r="M261" s="48"/>
      <c r="N261" s="48"/>
      <c r="O261" s="48"/>
      <c r="P261" s="2"/>
      <c r="Q261" s="2"/>
      <c r="R261" s="2"/>
      <c r="S261" s="2"/>
      <c r="T261" s="2"/>
      <c r="U261" s="2"/>
      <c r="V261" s="2"/>
      <c r="W261" s="2"/>
      <c r="X261" s="2"/>
      <c r="Y261" s="2"/>
      <c r="Z261" s="2"/>
    </row>
    <row r="262" spans="1:26" ht="15.75" customHeight="1">
      <c r="A262" s="47" t="s">
        <v>8</v>
      </c>
      <c r="B262" s="43" t="s">
        <v>172</v>
      </c>
      <c r="C262" s="190">
        <f>(C212+C221)*12</f>
        <v>0</v>
      </c>
      <c r="D262" s="180"/>
      <c r="E262" s="48"/>
      <c r="F262" s="48"/>
      <c r="G262" s="48"/>
      <c r="H262" s="48"/>
      <c r="I262" s="48"/>
      <c r="J262" s="48"/>
      <c r="K262" s="48"/>
      <c r="L262" s="48"/>
      <c r="M262" s="48"/>
      <c r="N262" s="48"/>
      <c r="O262" s="48"/>
      <c r="P262" s="2"/>
      <c r="Q262" s="2"/>
      <c r="R262" s="2"/>
      <c r="S262" s="2"/>
      <c r="T262" s="2"/>
      <c r="U262" s="2"/>
      <c r="V262" s="2"/>
      <c r="W262" s="2"/>
      <c r="X262" s="2"/>
      <c r="Y262" s="2"/>
      <c r="Z262" s="2"/>
    </row>
    <row r="263" spans="1:26" ht="15.75" customHeight="1">
      <c r="A263" s="47" t="s">
        <v>11</v>
      </c>
      <c r="B263" s="43" t="s">
        <v>173</v>
      </c>
      <c r="C263" s="190">
        <f>C231</f>
        <v>0</v>
      </c>
      <c r="D263" s="180"/>
      <c r="E263" s="48"/>
      <c r="F263" s="48"/>
      <c r="G263" s="48"/>
      <c r="H263" s="48"/>
      <c r="I263" s="48"/>
      <c r="J263" s="48"/>
      <c r="K263" s="48"/>
      <c r="L263" s="48"/>
      <c r="M263" s="48"/>
      <c r="N263" s="48"/>
      <c r="O263" s="48"/>
      <c r="P263" s="2"/>
      <c r="Q263" s="2"/>
      <c r="R263" s="2"/>
      <c r="S263" s="2"/>
      <c r="T263" s="2"/>
      <c r="U263" s="2"/>
      <c r="V263" s="2"/>
      <c r="W263" s="2"/>
      <c r="X263" s="2"/>
      <c r="Y263" s="2"/>
      <c r="Z263" s="2"/>
    </row>
    <row r="264" spans="1:26" ht="15.75" customHeight="1">
      <c r="A264" s="47" t="s">
        <v>13</v>
      </c>
      <c r="B264" s="43" t="s">
        <v>174</v>
      </c>
      <c r="C264" s="190">
        <f>D241</f>
        <v>0</v>
      </c>
      <c r="D264" s="180"/>
      <c r="E264" s="48"/>
      <c r="F264" s="48"/>
      <c r="G264" s="48"/>
      <c r="H264" s="48"/>
      <c r="I264" s="48"/>
      <c r="J264" s="48"/>
      <c r="K264" s="48"/>
      <c r="L264" s="48"/>
      <c r="M264" s="48"/>
      <c r="N264" s="48"/>
      <c r="O264" s="48"/>
      <c r="P264" s="2"/>
      <c r="Q264" s="2"/>
      <c r="R264" s="2"/>
      <c r="S264" s="2"/>
      <c r="T264" s="2"/>
      <c r="U264" s="2"/>
      <c r="V264" s="2"/>
      <c r="W264" s="2"/>
      <c r="X264" s="2"/>
      <c r="Y264" s="2"/>
      <c r="Z264" s="2"/>
    </row>
    <row r="265" spans="1:26">
      <c r="A265" s="189" t="s">
        <v>175</v>
      </c>
      <c r="B265" s="180"/>
      <c r="C265" s="190">
        <f>SUM(C262:D264)</f>
        <v>0</v>
      </c>
      <c r="D265" s="180"/>
      <c r="E265" s="48"/>
      <c r="F265" s="48"/>
      <c r="G265" s="48"/>
      <c r="H265" s="48"/>
      <c r="I265" s="48"/>
      <c r="J265" s="48"/>
      <c r="K265" s="48"/>
      <c r="L265" s="48"/>
      <c r="M265" s="48"/>
      <c r="N265" s="48"/>
      <c r="O265" s="48"/>
      <c r="P265" s="2"/>
      <c r="Q265" s="2"/>
      <c r="R265" s="2"/>
      <c r="S265" s="2"/>
      <c r="T265" s="2"/>
      <c r="U265" s="2"/>
      <c r="V265" s="2"/>
      <c r="W265" s="2"/>
      <c r="X265" s="2"/>
      <c r="Y265" s="2"/>
      <c r="Z265" s="2"/>
    </row>
    <row r="266" spans="1:26">
      <c r="A266" s="179" t="s">
        <v>176</v>
      </c>
      <c r="B266" s="180"/>
      <c r="C266" s="193">
        <f>SUM(C265)</f>
        <v>0</v>
      </c>
      <c r="D266" s="180"/>
      <c r="E266" s="48"/>
      <c r="F266" s="48"/>
      <c r="G266" s="48"/>
      <c r="H266" s="48"/>
      <c r="I266" s="48"/>
      <c r="J266" s="48"/>
      <c r="K266" s="48"/>
      <c r="L266" s="48"/>
      <c r="M266" s="48"/>
      <c r="N266" s="48"/>
      <c r="O266" s="48"/>
      <c r="P266" s="2"/>
      <c r="Q266" s="2"/>
      <c r="R266" s="2"/>
      <c r="S266" s="2"/>
      <c r="T266" s="2"/>
      <c r="U266" s="2"/>
      <c r="V266" s="2"/>
      <c r="W266" s="2"/>
      <c r="X266" s="2"/>
      <c r="Y266" s="2"/>
      <c r="Z266" s="2"/>
    </row>
    <row r="267" spans="1:26">
      <c r="A267" s="48"/>
      <c r="B267" s="48"/>
      <c r="C267" s="48"/>
      <c r="D267" s="48"/>
      <c r="E267" s="48"/>
      <c r="F267" s="48"/>
      <c r="G267" s="48"/>
      <c r="H267" s="48"/>
      <c r="I267" s="48"/>
      <c r="J267" s="48"/>
      <c r="K267" s="48"/>
      <c r="L267" s="48"/>
      <c r="M267" s="48"/>
      <c r="N267" s="48"/>
      <c r="O267" s="48"/>
      <c r="P267" s="2"/>
      <c r="Q267" s="2"/>
      <c r="R267" s="2"/>
      <c r="S267" s="2"/>
      <c r="T267" s="2"/>
      <c r="U267" s="2"/>
      <c r="V267" s="2"/>
      <c r="W267" s="2"/>
      <c r="X267" s="2"/>
      <c r="Y267" s="2"/>
      <c r="Z267" s="2"/>
    </row>
    <row r="268" spans="1:26" ht="15.75" customHeight="1">
      <c r="A268" s="48"/>
      <c r="B268" s="48"/>
      <c r="C268" s="48"/>
      <c r="D268" s="48"/>
      <c r="E268" s="48"/>
      <c r="F268" s="48"/>
      <c r="G268" s="48"/>
      <c r="H268" s="48"/>
      <c r="I268" s="48"/>
      <c r="J268" s="48"/>
      <c r="K268" s="48"/>
      <c r="L268" s="48"/>
      <c r="M268" s="48"/>
      <c r="N268" s="48"/>
      <c r="O268" s="48"/>
      <c r="P268" s="2"/>
      <c r="Q268" s="2"/>
      <c r="R268" s="2"/>
      <c r="S268" s="2"/>
      <c r="T268" s="2"/>
      <c r="U268" s="2"/>
      <c r="V268" s="2"/>
      <c r="W268" s="2"/>
      <c r="X268" s="2"/>
      <c r="Y268" s="2"/>
      <c r="Z268" s="2"/>
    </row>
    <row r="269" spans="1:26" ht="15.75" customHeight="1">
      <c r="A269" s="48"/>
      <c r="B269" s="48"/>
      <c r="C269" s="48"/>
      <c r="D269" s="48"/>
      <c r="E269" s="48"/>
      <c r="F269" s="48"/>
      <c r="G269" s="48"/>
      <c r="H269" s="48"/>
      <c r="I269" s="48"/>
      <c r="J269" s="48"/>
      <c r="K269" s="48"/>
      <c r="L269" s="48"/>
      <c r="M269" s="48"/>
      <c r="N269" s="48"/>
      <c r="O269" s="48"/>
      <c r="P269" s="2"/>
      <c r="Q269" s="2"/>
      <c r="R269" s="2"/>
      <c r="S269" s="2"/>
      <c r="T269" s="2"/>
      <c r="U269" s="2"/>
      <c r="V269" s="2"/>
      <c r="W269" s="2"/>
      <c r="X269" s="2"/>
      <c r="Y269" s="2"/>
      <c r="Z269" s="2"/>
    </row>
    <row r="270" spans="1:26" ht="15.75" customHeight="1">
      <c r="A270" s="48"/>
      <c r="B270" s="48"/>
      <c r="C270" s="48"/>
      <c r="D270" s="48"/>
      <c r="E270" s="48"/>
      <c r="F270" s="48"/>
      <c r="G270" s="48"/>
      <c r="H270" s="48"/>
      <c r="I270" s="48"/>
      <c r="J270" s="48"/>
      <c r="K270" s="48"/>
      <c r="L270" s="48"/>
      <c r="M270" s="48"/>
      <c r="N270" s="48"/>
      <c r="O270" s="48"/>
      <c r="P270" s="2"/>
      <c r="Q270" s="2"/>
      <c r="R270" s="2"/>
      <c r="S270" s="2"/>
      <c r="T270" s="2"/>
      <c r="U270" s="2"/>
      <c r="V270" s="2"/>
      <c r="W270" s="2"/>
      <c r="X270" s="2"/>
      <c r="Y270" s="2"/>
      <c r="Z270" s="2"/>
    </row>
    <row r="271" spans="1:26" ht="15.75" customHeight="1">
      <c r="A271" s="194" t="s">
        <v>177</v>
      </c>
      <c r="B271" s="183"/>
      <c r="C271" s="183"/>
      <c r="D271" s="180"/>
      <c r="E271" s="48"/>
      <c r="F271" s="48"/>
      <c r="G271" s="48"/>
      <c r="H271" s="48"/>
      <c r="I271" s="48"/>
      <c r="J271" s="48"/>
      <c r="K271" s="48"/>
      <c r="L271" s="48"/>
      <c r="M271" s="48"/>
      <c r="N271" s="48"/>
      <c r="O271" s="48"/>
      <c r="P271" s="2"/>
      <c r="Q271" s="2"/>
      <c r="R271" s="2"/>
      <c r="S271" s="2"/>
      <c r="T271" s="2"/>
      <c r="U271" s="2"/>
      <c r="V271" s="2"/>
      <c r="W271" s="2"/>
      <c r="X271" s="2"/>
      <c r="Y271" s="2"/>
      <c r="Z271" s="2"/>
    </row>
    <row r="272" spans="1:26" ht="15.75" customHeight="1">
      <c r="A272" s="46" t="s">
        <v>178</v>
      </c>
      <c r="B272" s="64" t="s">
        <v>179</v>
      </c>
      <c r="C272" s="195" t="s">
        <v>180</v>
      </c>
      <c r="D272" s="180"/>
      <c r="E272" s="48"/>
      <c r="F272" s="48"/>
      <c r="G272" s="48"/>
      <c r="H272" s="48"/>
      <c r="I272" s="48"/>
      <c r="J272" s="48"/>
      <c r="K272" s="48"/>
      <c r="L272" s="48"/>
      <c r="M272" s="48"/>
      <c r="N272" s="48"/>
      <c r="O272" s="48"/>
      <c r="P272" s="2"/>
      <c r="Q272" s="2"/>
      <c r="R272" s="2"/>
      <c r="S272" s="2"/>
      <c r="T272" s="2"/>
      <c r="U272" s="2"/>
      <c r="V272" s="2"/>
      <c r="W272" s="2"/>
      <c r="X272" s="2"/>
      <c r="Y272" s="2"/>
      <c r="Z272" s="2"/>
    </row>
    <row r="273" spans="1:26" ht="15.75" customHeight="1">
      <c r="A273" s="47" t="s">
        <v>8</v>
      </c>
      <c r="B273" s="55" t="s">
        <v>181</v>
      </c>
      <c r="C273" s="56">
        <f>E38</f>
        <v>0</v>
      </c>
      <c r="D273" s="62" t="s">
        <v>133</v>
      </c>
      <c r="E273" s="48"/>
      <c r="F273" s="48"/>
      <c r="G273" s="48"/>
      <c r="H273" s="48"/>
      <c r="I273" s="48"/>
      <c r="J273" s="48"/>
      <c r="K273" s="48"/>
      <c r="L273" s="48"/>
      <c r="M273" s="48"/>
      <c r="N273" s="48"/>
      <c r="O273" s="48"/>
      <c r="P273" s="2"/>
      <c r="Q273" s="2"/>
      <c r="R273" s="2"/>
      <c r="S273" s="2"/>
      <c r="T273" s="2"/>
      <c r="U273" s="2"/>
      <c r="V273" s="2"/>
      <c r="W273" s="2"/>
      <c r="X273" s="2"/>
      <c r="Y273" s="2"/>
      <c r="Z273" s="2"/>
    </row>
    <row r="274" spans="1:26" ht="15.75" customHeight="1">
      <c r="A274" s="47" t="s">
        <v>11</v>
      </c>
      <c r="B274" s="57" t="s">
        <v>182</v>
      </c>
      <c r="C274" s="170">
        <v>0</v>
      </c>
      <c r="D274" s="62" t="s">
        <v>183</v>
      </c>
      <c r="E274" s="48"/>
      <c r="F274" s="48"/>
      <c r="G274" s="48"/>
      <c r="H274" s="48"/>
      <c r="I274" s="48"/>
      <c r="J274" s="48"/>
      <c r="K274" s="48"/>
      <c r="L274" s="48"/>
      <c r="M274" s="48"/>
      <c r="N274" s="48"/>
      <c r="O274" s="48"/>
      <c r="P274" s="2"/>
      <c r="Q274" s="2"/>
      <c r="R274" s="2"/>
      <c r="S274" s="2"/>
      <c r="T274" s="2"/>
      <c r="U274" s="2"/>
      <c r="V274" s="2"/>
      <c r="W274" s="2"/>
      <c r="X274" s="2"/>
      <c r="Y274" s="2"/>
      <c r="Z274" s="2"/>
    </row>
    <row r="275" spans="1:26" ht="15.75" customHeight="1">
      <c r="A275" s="47" t="s">
        <v>13</v>
      </c>
      <c r="B275" s="57" t="s">
        <v>184</v>
      </c>
      <c r="C275" s="58">
        <f>E25</f>
        <v>50.32</v>
      </c>
      <c r="D275" s="62" t="s">
        <v>185</v>
      </c>
      <c r="E275" s="48"/>
      <c r="F275" s="48"/>
      <c r="G275" s="48"/>
      <c r="H275" s="48"/>
      <c r="I275" s="48"/>
      <c r="J275" s="48"/>
      <c r="K275" s="48"/>
      <c r="L275" s="48"/>
      <c r="M275" s="48"/>
      <c r="N275" s="48"/>
      <c r="O275" s="48"/>
      <c r="P275" s="2"/>
      <c r="Q275" s="2"/>
      <c r="R275" s="2"/>
      <c r="S275" s="2"/>
      <c r="T275" s="2"/>
      <c r="U275" s="2"/>
      <c r="V275" s="2"/>
      <c r="W275" s="2"/>
      <c r="X275" s="2"/>
      <c r="Y275" s="2"/>
      <c r="Z275" s="2"/>
    </row>
    <row r="276" spans="1:26" ht="15.75" customHeight="1">
      <c r="A276" s="47" t="s">
        <v>16</v>
      </c>
      <c r="B276" s="57" t="s">
        <v>186</v>
      </c>
      <c r="C276" s="59" t="e">
        <f>(C275/C274)*C273</f>
        <v>#DIV/0!</v>
      </c>
      <c r="D276" s="30"/>
      <c r="E276" s="48"/>
      <c r="F276" s="48"/>
      <c r="G276" s="48"/>
      <c r="H276" s="48"/>
      <c r="I276" s="48"/>
      <c r="J276" s="48"/>
      <c r="K276" s="48"/>
      <c r="L276" s="48"/>
      <c r="M276" s="48"/>
      <c r="N276" s="48"/>
      <c r="O276" s="48"/>
      <c r="P276" s="2"/>
      <c r="Q276" s="2"/>
      <c r="R276" s="2"/>
      <c r="S276" s="2"/>
      <c r="T276" s="2"/>
      <c r="U276" s="2"/>
      <c r="V276" s="2"/>
      <c r="W276" s="2"/>
      <c r="X276" s="2"/>
      <c r="Y276" s="2"/>
      <c r="Z276" s="2"/>
    </row>
    <row r="277" spans="1:26" ht="15.75" customHeight="1">
      <c r="A277" s="47" t="s">
        <v>54</v>
      </c>
      <c r="B277" s="57" t="s">
        <v>187</v>
      </c>
      <c r="C277" s="60" t="e">
        <f>C276*E22</f>
        <v>#DIV/0!</v>
      </c>
      <c r="D277" s="47" t="s">
        <v>133</v>
      </c>
      <c r="E277" s="48"/>
      <c r="F277" s="48"/>
      <c r="G277" s="48"/>
      <c r="H277" s="48"/>
      <c r="I277" s="48"/>
      <c r="J277" s="48"/>
      <c r="K277" s="48"/>
      <c r="L277" s="48"/>
      <c r="M277" s="48"/>
      <c r="N277" s="48"/>
      <c r="O277" s="48"/>
      <c r="P277" s="2"/>
      <c r="Q277" s="2"/>
      <c r="R277" s="2"/>
      <c r="S277" s="2"/>
      <c r="T277" s="2"/>
      <c r="U277" s="2"/>
      <c r="V277" s="2"/>
      <c r="W277" s="2"/>
      <c r="X277" s="2"/>
      <c r="Y277" s="2"/>
      <c r="Z277" s="2"/>
    </row>
    <row r="278" spans="1:26" ht="15.75" customHeight="1">
      <c r="A278" s="46" t="s">
        <v>56</v>
      </c>
      <c r="B278" s="196" t="s">
        <v>188</v>
      </c>
      <c r="C278" s="180"/>
      <c r="D278" s="24" t="e">
        <f>C277/E26</f>
        <v>#DIV/0!</v>
      </c>
      <c r="E278" s="25"/>
      <c r="F278" s="48"/>
      <c r="G278" s="48"/>
      <c r="H278" s="48"/>
      <c r="I278" s="48"/>
      <c r="J278" s="48"/>
      <c r="K278" s="48"/>
      <c r="L278" s="48"/>
      <c r="M278" s="48"/>
      <c r="N278" s="48"/>
      <c r="O278" s="48"/>
      <c r="P278" s="2"/>
      <c r="Q278" s="2"/>
      <c r="R278" s="2"/>
      <c r="S278" s="2"/>
      <c r="T278" s="2"/>
      <c r="U278" s="2"/>
      <c r="V278" s="2"/>
      <c r="W278" s="2"/>
      <c r="X278" s="2"/>
      <c r="Y278" s="2"/>
      <c r="Z278" s="2"/>
    </row>
    <row r="279" spans="1:26" ht="15.75" customHeight="1">
      <c r="A279" s="48"/>
      <c r="B279" s="48"/>
      <c r="C279" s="48"/>
      <c r="D279" s="48"/>
      <c r="E279" s="48"/>
      <c r="F279" s="48"/>
      <c r="G279" s="48"/>
      <c r="H279" s="48"/>
      <c r="I279" s="48"/>
      <c r="J279" s="48"/>
      <c r="K279" s="48"/>
      <c r="L279" s="48"/>
      <c r="M279" s="48"/>
      <c r="N279" s="48"/>
      <c r="O279" s="48"/>
      <c r="P279" s="2"/>
      <c r="Q279" s="2"/>
      <c r="R279" s="2"/>
      <c r="S279" s="2"/>
      <c r="T279" s="2"/>
      <c r="U279" s="2"/>
      <c r="V279" s="2"/>
      <c r="W279" s="2"/>
      <c r="X279" s="2"/>
      <c r="Y279" s="2"/>
      <c r="Z279" s="2"/>
    </row>
    <row r="280" spans="1:26" ht="15.75" customHeight="1">
      <c r="A280" s="46" t="s">
        <v>189</v>
      </c>
      <c r="B280" s="64" t="s">
        <v>190</v>
      </c>
      <c r="C280" s="61"/>
      <c r="D280" s="46" t="s">
        <v>191</v>
      </c>
      <c r="E280" s="48"/>
      <c r="F280" s="48"/>
      <c r="G280" s="48"/>
      <c r="H280" s="48"/>
      <c r="I280" s="48"/>
      <c r="J280" s="48"/>
      <c r="K280" s="48"/>
      <c r="L280" s="48"/>
      <c r="M280" s="48"/>
      <c r="N280" s="48"/>
      <c r="O280" s="48"/>
      <c r="P280" s="2"/>
      <c r="Q280" s="2"/>
      <c r="R280" s="2"/>
      <c r="S280" s="2"/>
      <c r="T280" s="2"/>
      <c r="U280" s="2"/>
      <c r="V280" s="2"/>
      <c r="W280" s="2"/>
      <c r="X280" s="2"/>
      <c r="Y280" s="2"/>
      <c r="Z280" s="2"/>
    </row>
    <row r="281" spans="1:26" ht="15.75" customHeight="1">
      <c r="A281" s="47" t="s">
        <v>8</v>
      </c>
      <c r="B281" s="57" t="s">
        <v>192</v>
      </c>
      <c r="C281" s="171">
        <v>0</v>
      </c>
      <c r="D281" s="47"/>
      <c r="E281" s="48"/>
      <c r="F281" s="48"/>
      <c r="G281" s="48"/>
      <c r="H281" s="48"/>
      <c r="I281" s="48"/>
      <c r="J281" s="48"/>
      <c r="K281" s="48"/>
      <c r="L281" s="48"/>
      <c r="M281" s="48"/>
      <c r="N281" s="48"/>
      <c r="O281" s="48"/>
      <c r="P281" s="2"/>
      <c r="Q281" s="2"/>
      <c r="R281" s="2"/>
      <c r="S281" s="2"/>
      <c r="T281" s="2"/>
      <c r="U281" s="2"/>
      <c r="V281" s="2"/>
      <c r="W281" s="2"/>
      <c r="X281" s="2"/>
      <c r="Y281" s="2"/>
      <c r="Z281" s="2"/>
    </row>
    <row r="282" spans="1:26" ht="15.75" customHeight="1">
      <c r="A282" s="47" t="s">
        <v>11</v>
      </c>
      <c r="B282" s="57" t="s">
        <v>193</v>
      </c>
      <c r="C282" s="171">
        <v>0</v>
      </c>
      <c r="D282" s="47" t="s">
        <v>133</v>
      </c>
      <c r="E282" s="48"/>
      <c r="F282" s="48"/>
      <c r="G282" s="48"/>
      <c r="H282" s="48"/>
      <c r="I282" s="48"/>
      <c r="J282" s="48"/>
      <c r="K282" s="48"/>
      <c r="L282" s="48"/>
      <c r="M282" s="48"/>
      <c r="N282" s="48"/>
      <c r="O282" s="48"/>
      <c r="P282" s="2"/>
      <c r="Q282" s="2"/>
      <c r="R282" s="2"/>
      <c r="S282" s="2"/>
      <c r="T282" s="2"/>
      <c r="U282" s="2"/>
      <c r="V282" s="2"/>
      <c r="W282" s="2"/>
      <c r="X282" s="2"/>
      <c r="Y282" s="2"/>
      <c r="Z282" s="2"/>
    </row>
    <row r="283" spans="1:26" ht="15.75" customHeight="1">
      <c r="A283" s="47" t="s">
        <v>16</v>
      </c>
      <c r="B283" s="57" t="s">
        <v>194</v>
      </c>
      <c r="C283" s="62">
        <f>C281</f>
        <v>0</v>
      </c>
      <c r="D283" s="47"/>
      <c r="E283" s="48"/>
      <c r="F283" s="48"/>
      <c r="G283" s="48"/>
      <c r="H283" s="48"/>
      <c r="I283" s="48"/>
      <c r="J283" s="48"/>
      <c r="K283" s="48"/>
      <c r="L283" s="48"/>
      <c r="M283" s="48"/>
      <c r="N283" s="48"/>
      <c r="O283" s="48"/>
      <c r="P283" s="2"/>
      <c r="Q283" s="2"/>
      <c r="R283" s="2"/>
      <c r="S283" s="2"/>
      <c r="T283" s="2"/>
      <c r="U283" s="2"/>
      <c r="V283" s="2"/>
      <c r="W283" s="2"/>
      <c r="X283" s="2"/>
      <c r="Y283" s="2"/>
      <c r="Z283" s="2"/>
    </row>
    <row r="284" spans="1:26" ht="15.75" customHeight="1">
      <c r="A284" s="47" t="s">
        <v>54</v>
      </c>
      <c r="B284" s="57" t="s">
        <v>195</v>
      </c>
      <c r="C284" s="171">
        <v>0</v>
      </c>
      <c r="D284" s="47" t="s">
        <v>133</v>
      </c>
      <c r="E284" s="48"/>
      <c r="F284" s="48"/>
      <c r="G284" s="48"/>
      <c r="H284" s="48"/>
      <c r="I284" s="48"/>
      <c r="J284" s="48"/>
      <c r="K284" s="48"/>
      <c r="L284" s="48"/>
      <c r="M284" s="48"/>
      <c r="N284" s="48"/>
      <c r="O284" s="48"/>
      <c r="P284" s="2"/>
      <c r="Q284" s="2"/>
      <c r="R284" s="2"/>
      <c r="S284" s="2"/>
      <c r="T284" s="2"/>
      <c r="U284" s="2"/>
      <c r="V284" s="2"/>
      <c r="W284" s="2"/>
      <c r="X284" s="2"/>
      <c r="Y284" s="2"/>
      <c r="Z284" s="2"/>
    </row>
    <row r="285" spans="1:26" ht="15.75" customHeight="1">
      <c r="A285" s="47" t="s">
        <v>56</v>
      </c>
      <c r="B285" s="57" t="s">
        <v>196</v>
      </c>
      <c r="C285" s="86">
        <v>85000</v>
      </c>
      <c r="D285" s="47"/>
      <c r="E285" s="48"/>
      <c r="F285" s="48"/>
      <c r="G285" s="48"/>
      <c r="H285" s="48"/>
      <c r="I285" s="48"/>
      <c r="J285" s="48"/>
      <c r="K285" s="48"/>
      <c r="L285" s="48"/>
      <c r="M285" s="48"/>
      <c r="N285" s="48"/>
      <c r="O285" s="48"/>
      <c r="P285" s="2"/>
      <c r="Q285" s="2"/>
      <c r="R285" s="2"/>
      <c r="S285" s="2"/>
      <c r="T285" s="2"/>
      <c r="U285" s="2"/>
      <c r="V285" s="2"/>
      <c r="W285" s="2"/>
      <c r="X285" s="2"/>
      <c r="Y285" s="2"/>
      <c r="Z285" s="2"/>
    </row>
    <row r="286" spans="1:26" ht="15.75" customHeight="1">
      <c r="A286" s="47" t="s">
        <v>58</v>
      </c>
      <c r="B286" s="57" t="s">
        <v>197</v>
      </c>
      <c r="C286" s="63">
        <f>((E26/C285)*C281)*C282</f>
        <v>0</v>
      </c>
      <c r="D286" s="47" t="s">
        <v>133</v>
      </c>
      <c r="E286" s="48"/>
      <c r="F286" s="48"/>
      <c r="G286" s="48"/>
      <c r="H286" s="48"/>
      <c r="I286" s="48"/>
      <c r="J286" s="48"/>
      <c r="K286" s="48"/>
      <c r="L286" s="48"/>
      <c r="M286" s="48"/>
      <c r="N286" s="48"/>
      <c r="O286" s="48"/>
      <c r="P286" s="2"/>
      <c r="Q286" s="2"/>
      <c r="R286" s="2"/>
      <c r="S286" s="2"/>
      <c r="T286" s="2"/>
      <c r="U286" s="2"/>
      <c r="V286" s="2"/>
      <c r="W286" s="2"/>
      <c r="X286" s="2"/>
      <c r="Y286" s="2"/>
      <c r="Z286" s="2"/>
    </row>
    <row r="287" spans="1:26" ht="15.75" customHeight="1">
      <c r="A287" s="46" t="s">
        <v>60</v>
      </c>
      <c r="B287" s="64" t="s">
        <v>198</v>
      </c>
      <c r="C287" s="65">
        <f>(((C282*C281)+(C284*C281*C283))/C285)</f>
        <v>0</v>
      </c>
      <c r="D287" s="46" t="s">
        <v>133</v>
      </c>
      <c r="E287" s="48"/>
      <c r="F287" s="48"/>
      <c r="G287" s="48"/>
      <c r="H287" s="48"/>
      <c r="I287" s="48"/>
      <c r="J287" s="48"/>
      <c r="K287" s="48"/>
      <c r="L287" s="48"/>
      <c r="M287" s="48"/>
      <c r="N287" s="48"/>
      <c r="O287" s="48"/>
      <c r="P287" s="2"/>
      <c r="Q287" s="2"/>
      <c r="R287" s="2"/>
      <c r="S287" s="2"/>
      <c r="T287" s="2"/>
      <c r="U287" s="2"/>
      <c r="V287" s="2"/>
      <c r="W287" s="2"/>
      <c r="X287" s="2"/>
      <c r="Y287" s="2"/>
      <c r="Z287" s="2"/>
    </row>
    <row r="288" spans="1:26" ht="15.75" customHeight="1">
      <c r="A288" s="48"/>
      <c r="B288" s="48"/>
      <c r="C288" s="48"/>
      <c r="D288" s="48"/>
      <c r="E288" s="48"/>
      <c r="F288" s="48"/>
      <c r="G288" s="48"/>
      <c r="H288" s="48"/>
      <c r="I288" s="48"/>
      <c r="J288" s="48"/>
      <c r="K288" s="48"/>
      <c r="L288" s="48"/>
      <c r="M288" s="48"/>
      <c r="N288" s="48"/>
      <c r="O288" s="48"/>
      <c r="P288" s="2"/>
      <c r="Q288" s="2"/>
      <c r="R288" s="2"/>
      <c r="S288" s="2"/>
      <c r="T288" s="2"/>
      <c r="U288" s="2"/>
      <c r="V288" s="2"/>
      <c r="W288" s="2"/>
      <c r="X288" s="2"/>
      <c r="Y288" s="2"/>
      <c r="Z288" s="2"/>
    </row>
    <row r="289" spans="1:26" ht="15.75" customHeight="1">
      <c r="A289" s="48"/>
      <c r="B289" s="3"/>
      <c r="C289" s="66"/>
      <c r="D289" s="48"/>
      <c r="E289" s="48"/>
      <c r="F289" s="48"/>
      <c r="G289" s="48"/>
      <c r="H289" s="48"/>
      <c r="I289" s="48"/>
      <c r="J289" s="48"/>
      <c r="K289" s="48"/>
      <c r="L289" s="48"/>
      <c r="M289" s="48"/>
      <c r="N289" s="48"/>
      <c r="O289" s="48"/>
      <c r="P289" s="2"/>
      <c r="Q289" s="2"/>
      <c r="R289" s="2"/>
      <c r="S289" s="2"/>
      <c r="T289" s="2"/>
      <c r="U289" s="2"/>
      <c r="V289" s="2"/>
      <c r="W289" s="2"/>
      <c r="X289" s="2"/>
      <c r="Y289" s="2"/>
      <c r="Z289" s="2"/>
    </row>
    <row r="290" spans="1:26" ht="15.75" customHeight="1">
      <c r="A290" s="46" t="s">
        <v>199</v>
      </c>
      <c r="B290" s="196" t="s">
        <v>200</v>
      </c>
      <c r="C290" s="180"/>
      <c r="D290" s="16" t="s">
        <v>133</v>
      </c>
      <c r="E290" s="48"/>
      <c r="F290" s="227" t="s">
        <v>666</v>
      </c>
      <c r="G290" s="228"/>
      <c r="H290" s="229"/>
      <c r="I290" s="48"/>
      <c r="J290" s="48"/>
      <c r="K290" s="48"/>
      <c r="L290" s="48"/>
      <c r="M290" s="48"/>
      <c r="N290" s="48"/>
      <c r="O290" s="48"/>
      <c r="P290" s="2"/>
      <c r="Q290" s="2"/>
      <c r="R290" s="2"/>
      <c r="S290" s="2"/>
      <c r="T290" s="2"/>
      <c r="U290" s="2"/>
      <c r="V290" s="2"/>
      <c r="W290" s="2"/>
      <c r="X290" s="2"/>
      <c r="Y290" s="2"/>
      <c r="Z290" s="2"/>
    </row>
    <row r="291" spans="1:26" ht="15.75" customHeight="1">
      <c r="A291" s="53" t="s">
        <v>8</v>
      </c>
      <c r="B291" s="67" t="s">
        <v>201</v>
      </c>
      <c r="C291" s="172">
        <v>0</v>
      </c>
      <c r="D291" s="149">
        <f>C291/E26</f>
        <v>0</v>
      </c>
      <c r="E291" s="54"/>
      <c r="F291" s="158" t="s">
        <v>667</v>
      </c>
      <c r="G291" s="159">
        <f>((1+(G292*G294)))</f>
        <v>1.0384599999999999</v>
      </c>
      <c r="H291" s="158"/>
      <c r="I291" s="48"/>
      <c r="J291" s="48"/>
      <c r="K291" s="48"/>
      <c r="L291" s="48"/>
      <c r="M291" s="48"/>
      <c r="N291" s="48"/>
      <c r="O291" s="48"/>
      <c r="P291" s="2"/>
      <c r="Q291" s="2"/>
      <c r="R291" s="2"/>
      <c r="S291" s="2"/>
      <c r="T291" s="2"/>
      <c r="U291" s="2"/>
      <c r="V291" s="2"/>
      <c r="W291" s="2"/>
      <c r="X291" s="2"/>
      <c r="Y291" s="2"/>
      <c r="Z291" s="2"/>
    </row>
    <row r="292" spans="1:26" ht="15.75" customHeight="1">
      <c r="A292" s="53" t="s">
        <v>13</v>
      </c>
      <c r="B292" s="67" t="s">
        <v>202</v>
      </c>
      <c r="C292" s="172">
        <v>0</v>
      </c>
      <c r="D292" s="150">
        <f>C292/E26</f>
        <v>0</v>
      </c>
      <c r="E292" s="54"/>
      <c r="F292" s="158" t="s">
        <v>668</v>
      </c>
      <c r="G292" s="160">
        <f>E24</f>
        <v>38.46</v>
      </c>
      <c r="H292" s="158"/>
      <c r="I292" s="48"/>
      <c r="J292" s="48"/>
      <c r="K292" s="48"/>
      <c r="L292" s="48"/>
      <c r="M292" s="48"/>
      <c r="N292" s="48"/>
      <c r="O292" s="48"/>
      <c r="P292" s="2"/>
      <c r="Q292" s="2"/>
      <c r="R292" s="2"/>
      <c r="S292" s="2"/>
      <c r="T292" s="2"/>
      <c r="U292" s="2"/>
      <c r="V292" s="2"/>
      <c r="W292" s="2"/>
      <c r="X292" s="2"/>
      <c r="Y292" s="2"/>
      <c r="Z292" s="2"/>
    </row>
    <row r="293" spans="1:26" ht="15.75" customHeight="1">
      <c r="A293" s="53" t="s">
        <v>16</v>
      </c>
      <c r="B293" s="67" t="s">
        <v>89</v>
      </c>
      <c r="C293" s="151">
        <f>SUM(C291:C292)</f>
        <v>0</v>
      </c>
      <c r="D293" s="149">
        <f>D291+D292</f>
        <v>0</v>
      </c>
      <c r="E293" s="54"/>
      <c r="F293" s="161" t="s">
        <v>669</v>
      </c>
      <c r="G293" s="162">
        <f>E23</f>
        <v>11.86</v>
      </c>
      <c r="H293" s="158"/>
      <c r="I293" s="48"/>
      <c r="J293" s="48"/>
      <c r="K293" s="48"/>
      <c r="L293" s="48"/>
      <c r="M293" s="48"/>
      <c r="N293" s="48"/>
      <c r="O293" s="48"/>
      <c r="P293" s="2"/>
      <c r="Q293" s="2"/>
      <c r="R293" s="2"/>
      <c r="S293" s="2"/>
      <c r="T293" s="2"/>
      <c r="U293" s="2"/>
      <c r="V293" s="2"/>
      <c r="W293" s="2"/>
      <c r="X293" s="2"/>
      <c r="Y293" s="2"/>
      <c r="Z293" s="2"/>
    </row>
    <row r="294" spans="1:26" ht="15.75" customHeight="1">
      <c r="A294" s="53" t="s">
        <v>54</v>
      </c>
      <c r="B294" s="152" t="s">
        <v>664</v>
      </c>
      <c r="C294" s="153">
        <f>D294*E26</f>
        <v>0</v>
      </c>
      <c r="D294" s="154">
        <f>(D293*G291)-D293</f>
        <v>0</v>
      </c>
      <c r="E294" s="54"/>
      <c r="F294" s="158" t="s">
        <v>670</v>
      </c>
      <c r="G294" s="158">
        <v>1E-3</v>
      </c>
      <c r="H294" s="158"/>
      <c r="I294" s="48"/>
      <c r="J294" s="48"/>
      <c r="K294" s="48"/>
      <c r="L294" s="48"/>
      <c r="M294" s="48"/>
      <c r="N294" s="48"/>
      <c r="O294" s="48"/>
      <c r="P294" s="2"/>
      <c r="Q294" s="2"/>
      <c r="R294" s="2"/>
      <c r="S294" s="2"/>
      <c r="T294" s="2"/>
      <c r="U294" s="2"/>
      <c r="V294" s="2"/>
      <c r="W294" s="2"/>
      <c r="X294" s="2"/>
      <c r="Y294" s="2"/>
      <c r="Z294" s="2"/>
    </row>
    <row r="295" spans="1:26" ht="15.75" customHeight="1">
      <c r="A295" s="46"/>
      <c r="B295" s="155" t="s">
        <v>665</v>
      </c>
      <c r="C295" s="156">
        <f>C293+C294</f>
        <v>0</v>
      </c>
      <c r="D295" s="157">
        <f>C295/E26</f>
        <v>0</v>
      </c>
      <c r="E295" s="48"/>
      <c r="F295" s="48"/>
      <c r="G295" s="48"/>
      <c r="H295" s="48"/>
      <c r="I295" s="48"/>
      <c r="J295" s="48"/>
      <c r="K295" s="48"/>
      <c r="L295" s="48"/>
      <c r="M295" s="48"/>
      <c r="N295" s="48"/>
      <c r="O295" s="48"/>
      <c r="P295" s="2"/>
      <c r="Q295" s="2"/>
      <c r="R295" s="2"/>
      <c r="S295" s="2"/>
      <c r="T295" s="2"/>
      <c r="U295" s="2"/>
      <c r="V295" s="2"/>
      <c r="W295" s="2"/>
      <c r="X295" s="2"/>
      <c r="Y295" s="2"/>
      <c r="Z295" s="2"/>
    </row>
    <row r="296" spans="1:26" ht="15.75" customHeight="1">
      <c r="A296" s="6"/>
      <c r="B296" s="48"/>
      <c r="C296" s="48"/>
      <c r="D296" s="48"/>
      <c r="E296" s="48"/>
      <c r="F296" s="48"/>
      <c r="G296" s="48"/>
      <c r="H296" s="48"/>
      <c r="I296" s="48"/>
      <c r="J296" s="48"/>
      <c r="K296" s="48"/>
      <c r="L296" s="48"/>
      <c r="M296" s="48"/>
      <c r="N296" s="48"/>
      <c r="O296" s="48"/>
      <c r="P296" s="2"/>
      <c r="Q296" s="2"/>
      <c r="R296" s="2"/>
      <c r="S296" s="2"/>
      <c r="T296" s="2"/>
      <c r="U296" s="2"/>
      <c r="V296" s="2"/>
      <c r="W296" s="2"/>
      <c r="X296" s="2"/>
      <c r="Y296" s="2"/>
      <c r="Z296" s="2"/>
    </row>
    <row r="297" spans="1:26" ht="15.75" customHeight="1">
      <c r="A297" s="48"/>
      <c r="B297" s="48"/>
      <c r="C297" s="48"/>
      <c r="D297" s="48"/>
      <c r="E297" s="48"/>
      <c r="F297" s="48"/>
      <c r="G297" s="48"/>
      <c r="H297" s="48"/>
      <c r="I297" s="48"/>
      <c r="J297" s="48"/>
      <c r="K297" s="48"/>
      <c r="L297" s="48"/>
      <c r="M297" s="48"/>
      <c r="N297" s="48"/>
      <c r="O297" s="48"/>
      <c r="P297" s="2"/>
      <c r="Q297" s="2"/>
      <c r="R297" s="2"/>
      <c r="S297" s="2"/>
      <c r="T297" s="2"/>
      <c r="U297" s="2"/>
      <c r="V297" s="2"/>
      <c r="W297" s="2"/>
      <c r="X297" s="2"/>
      <c r="Y297" s="2"/>
      <c r="Z297" s="2"/>
    </row>
    <row r="298" spans="1:26" ht="15.75" customHeight="1">
      <c r="A298" s="68" t="s">
        <v>203</v>
      </c>
      <c r="B298" s="69" t="s">
        <v>204</v>
      </c>
      <c r="C298" s="68"/>
      <c r="D298" s="70" t="s">
        <v>205</v>
      </c>
      <c r="E298" s="54"/>
      <c r="F298" s="48"/>
      <c r="G298" s="48"/>
      <c r="H298" s="48"/>
      <c r="I298" s="48"/>
      <c r="J298" s="48"/>
      <c r="K298" s="48"/>
      <c r="L298" s="48"/>
      <c r="M298" s="48"/>
      <c r="N298" s="48"/>
      <c r="O298" s="48"/>
      <c r="P298" s="2"/>
      <c r="Q298" s="2"/>
      <c r="R298" s="2"/>
      <c r="S298" s="2"/>
      <c r="T298" s="2"/>
      <c r="U298" s="2"/>
      <c r="V298" s="2"/>
      <c r="W298" s="2"/>
      <c r="X298" s="2"/>
      <c r="Y298" s="2"/>
      <c r="Z298" s="2"/>
    </row>
    <row r="299" spans="1:26" ht="15.75" customHeight="1">
      <c r="A299" s="53" t="s">
        <v>8</v>
      </c>
      <c r="B299" s="67" t="s">
        <v>206</v>
      </c>
      <c r="C299" s="167">
        <v>0</v>
      </c>
      <c r="D299" s="53">
        <f>C299*2</f>
        <v>0</v>
      </c>
      <c r="E299" s="54"/>
      <c r="F299" s="48"/>
      <c r="G299" s="48"/>
      <c r="H299" s="48"/>
      <c r="I299" s="48"/>
      <c r="J299" s="48"/>
      <c r="K299" s="48"/>
      <c r="L299" s="48"/>
      <c r="M299" s="48"/>
      <c r="N299" s="48"/>
      <c r="O299" s="48"/>
      <c r="P299" s="2"/>
      <c r="Q299" s="2"/>
      <c r="R299" s="2"/>
      <c r="S299" s="2"/>
      <c r="T299" s="2"/>
      <c r="U299" s="2"/>
      <c r="V299" s="2"/>
      <c r="W299" s="2"/>
      <c r="X299" s="2"/>
      <c r="Y299" s="2"/>
      <c r="Z299" s="2"/>
    </row>
    <row r="300" spans="1:26" ht="15.75" customHeight="1">
      <c r="A300" s="53" t="s">
        <v>11</v>
      </c>
      <c r="B300" s="67" t="s">
        <v>207</v>
      </c>
      <c r="C300" s="53">
        <f>D299*200</f>
        <v>0</v>
      </c>
      <c r="D300" s="71">
        <f>C300/E26</f>
        <v>0</v>
      </c>
      <c r="E300" s="54"/>
      <c r="F300" s="48"/>
      <c r="G300" s="48"/>
      <c r="H300" s="48"/>
      <c r="I300" s="48"/>
      <c r="J300" s="48"/>
      <c r="K300" s="48"/>
      <c r="L300" s="48"/>
      <c r="M300" s="48"/>
      <c r="N300" s="48"/>
      <c r="O300" s="48"/>
      <c r="P300" s="2"/>
      <c r="Q300" s="2"/>
      <c r="R300" s="2"/>
      <c r="S300" s="2"/>
      <c r="T300" s="2"/>
      <c r="U300" s="2"/>
      <c r="V300" s="2"/>
      <c r="W300" s="2"/>
      <c r="X300" s="2"/>
      <c r="Y300" s="2"/>
      <c r="Z300" s="2"/>
    </row>
    <row r="301" spans="1:26" ht="15.75" customHeight="1">
      <c r="A301" s="53" t="s">
        <v>13</v>
      </c>
      <c r="B301" s="67" t="s">
        <v>208</v>
      </c>
      <c r="C301" s="71">
        <f>D300*E22</f>
        <v>0</v>
      </c>
      <c r="D301" s="129">
        <f>D299*E22</f>
        <v>0</v>
      </c>
      <c r="E301" s="54"/>
      <c r="F301" s="48"/>
      <c r="G301" s="48"/>
      <c r="H301" s="48"/>
      <c r="I301" s="48"/>
      <c r="J301" s="48"/>
      <c r="K301" s="48"/>
      <c r="L301" s="48"/>
      <c r="M301" s="48"/>
      <c r="N301" s="48"/>
      <c r="O301" s="48"/>
      <c r="P301" s="2"/>
      <c r="Q301" s="2"/>
      <c r="R301" s="2"/>
      <c r="S301" s="2"/>
      <c r="T301" s="2"/>
      <c r="U301" s="2"/>
      <c r="V301" s="2"/>
      <c r="W301" s="2"/>
      <c r="X301" s="2"/>
      <c r="Y301" s="2"/>
      <c r="Z301" s="2"/>
    </row>
    <row r="302" spans="1:26" ht="15.75" customHeight="1">
      <c r="A302" s="72"/>
      <c r="B302" s="48"/>
      <c r="C302" s="48"/>
      <c r="D302" s="48"/>
      <c r="E302" s="48"/>
      <c r="F302" s="48"/>
      <c r="G302" s="48"/>
      <c r="H302" s="48"/>
      <c r="I302" s="48"/>
      <c r="J302" s="48"/>
      <c r="K302" s="48"/>
      <c r="L302" s="48"/>
      <c r="M302" s="48"/>
      <c r="N302" s="48"/>
      <c r="O302" s="48"/>
      <c r="P302" s="2"/>
      <c r="Q302" s="2"/>
      <c r="R302" s="2"/>
      <c r="S302" s="2"/>
      <c r="T302" s="2"/>
      <c r="U302" s="2"/>
      <c r="V302" s="2"/>
      <c r="W302" s="2"/>
      <c r="X302" s="2"/>
      <c r="Y302" s="2"/>
      <c r="Z302" s="2"/>
    </row>
    <row r="303" spans="1:26" ht="15.75" customHeight="1">
      <c r="A303" s="48"/>
      <c r="B303" s="48"/>
      <c r="C303" s="48"/>
      <c r="D303" s="48"/>
      <c r="E303" s="48"/>
      <c r="F303" s="48"/>
      <c r="G303" s="48"/>
      <c r="H303" s="48"/>
      <c r="I303" s="48"/>
      <c r="J303" s="48"/>
      <c r="K303" s="48"/>
      <c r="L303" s="48"/>
      <c r="M303" s="48"/>
      <c r="N303" s="48"/>
      <c r="O303" s="48"/>
      <c r="P303" s="2"/>
      <c r="Q303" s="2"/>
      <c r="R303" s="2"/>
      <c r="S303" s="2"/>
      <c r="T303" s="2"/>
      <c r="U303" s="2"/>
      <c r="V303" s="2"/>
      <c r="W303" s="2"/>
      <c r="X303" s="2"/>
      <c r="Y303" s="2"/>
      <c r="Z303" s="2"/>
    </row>
    <row r="304" spans="1:26" ht="15.75" customHeight="1">
      <c r="A304" s="187" t="s">
        <v>209</v>
      </c>
      <c r="B304" s="183"/>
      <c r="C304" s="183"/>
      <c r="D304" s="180"/>
      <c r="E304" s="48"/>
      <c r="F304" s="48"/>
      <c r="G304" s="48"/>
      <c r="H304" s="48"/>
      <c r="I304" s="48"/>
      <c r="J304" s="48"/>
      <c r="K304" s="48"/>
      <c r="L304" s="48"/>
      <c r="M304" s="48"/>
      <c r="N304" s="48"/>
      <c r="O304" s="48"/>
      <c r="P304" s="2"/>
      <c r="Q304" s="2"/>
      <c r="R304" s="2"/>
      <c r="S304" s="2"/>
      <c r="T304" s="2"/>
      <c r="U304" s="2"/>
      <c r="V304" s="2"/>
      <c r="W304" s="2"/>
      <c r="X304" s="2"/>
      <c r="Y304" s="2"/>
      <c r="Z304" s="2"/>
    </row>
    <row r="305" spans="1:26" ht="15.75" customHeight="1">
      <c r="A305" s="179" t="s">
        <v>210</v>
      </c>
      <c r="B305" s="180"/>
      <c r="C305" s="179" t="s">
        <v>137</v>
      </c>
      <c r="D305" s="180"/>
      <c r="E305" s="48"/>
      <c r="F305" s="48"/>
      <c r="G305" s="48"/>
      <c r="H305" s="48"/>
      <c r="I305" s="48"/>
      <c r="J305" s="48"/>
      <c r="K305" s="48"/>
      <c r="L305" s="48"/>
      <c r="M305" s="48"/>
      <c r="N305" s="48"/>
      <c r="O305" s="48"/>
      <c r="P305" s="2"/>
      <c r="Q305" s="2"/>
      <c r="R305" s="2"/>
      <c r="S305" s="2"/>
      <c r="T305" s="2"/>
      <c r="U305" s="2"/>
      <c r="V305" s="2"/>
      <c r="W305" s="2"/>
      <c r="X305" s="2"/>
      <c r="Y305" s="2"/>
      <c r="Z305" s="2"/>
    </row>
    <row r="306" spans="1:26" ht="15.75" customHeight="1">
      <c r="A306" s="47" t="s">
        <v>8</v>
      </c>
      <c r="B306" s="43" t="s">
        <v>211</v>
      </c>
      <c r="C306" s="201" t="e">
        <f>C277</f>
        <v>#DIV/0!</v>
      </c>
      <c r="D306" s="180"/>
      <c r="E306" s="48"/>
      <c r="F306" s="48"/>
      <c r="G306" s="48"/>
      <c r="H306" s="48"/>
      <c r="I306" s="48"/>
      <c r="J306" s="48"/>
      <c r="K306" s="48"/>
      <c r="L306" s="48"/>
      <c r="M306" s="48"/>
      <c r="N306" s="48"/>
      <c r="O306" s="48"/>
      <c r="P306" s="2"/>
      <c r="Q306" s="2"/>
      <c r="R306" s="2"/>
      <c r="S306" s="2"/>
      <c r="T306" s="2"/>
      <c r="U306" s="2"/>
      <c r="V306" s="2"/>
      <c r="W306" s="2"/>
      <c r="X306" s="2"/>
      <c r="Y306" s="2"/>
      <c r="Z306" s="2"/>
    </row>
    <row r="307" spans="1:26" ht="15.75" customHeight="1">
      <c r="A307" s="47" t="s">
        <v>11</v>
      </c>
      <c r="B307" s="43" t="s">
        <v>190</v>
      </c>
      <c r="C307" s="202">
        <f>C286</f>
        <v>0</v>
      </c>
      <c r="D307" s="180"/>
      <c r="E307" s="48"/>
      <c r="F307" s="48"/>
      <c r="G307" s="48"/>
      <c r="H307" s="48"/>
      <c r="I307" s="48"/>
      <c r="J307" s="48"/>
      <c r="K307" s="48"/>
      <c r="L307" s="48"/>
      <c r="M307" s="48"/>
      <c r="N307" s="48"/>
      <c r="O307" s="48"/>
      <c r="P307" s="2"/>
      <c r="Q307" s="2"/>
      <c r="R307" s="2"/>
      <c r="S307" s="2"/>
      <c r="T307" s="2"/>
      <c r="U307" s="2"/>
      <c r="V307" s="2"/>
      <c r="W307" s="2"/>
      <c r="X307" s="2"/>
      <c r="Y307" s="2"/>
      <c r="Z307" s="2"/>
    </row>
    <row r="308" spans="1:26" ht="15.75" customHeight="1">
      <c r="A308" s="47" t="s">
        <v>13</v>
      </c>
      <c r="B308" s="43" t="s">
        <v>212</v>
      </c>
      <c r="C308" s="203">
        <f>C295</f>
        <v>0</v>
      </c>
      <c r="D308" s="180"/>
      <c r="E308" s="48"/>
      <c r="F308" s="48"/>
      <c r="G308" s="48"/>
      <c r="H308" s="48"/>
      <c r="I308" s="48"/>
      <c r="J308" s="48"/>
      <c r="K308" s="48"/>
      <c r="L308" s="48"/>
      <c r="M308" s="48"/>
      <c r="N308" s="48"/>
      <c r="O308" s="48"/>
      <c r="P308" s="2"/>
      <c r="Q308" s="2"/>
      <c r="R308" s="2"/>
      <c r="S308" s="2"/>
      <c r="T308" s="2"/>
      <c r="U308" s="2"/>
      <c r="V308" s="2"/>
      <c r="W308" s="2"/>
      <c r="X308" s="2"/>
      <c r="Y308" s="2"/>
      <c r="Z308" s="2"/>
    </row>
    <row r="309" spans="1:26" ht="15.75" customHeight="1">
      <c r="A309" s="47" t="s">
        <v>16</v>
      </c>
      <c r="B309" s="43" t="s">
        <v>213</v>
      </c>
      <c r="C309" s="204">
        <f>D301</f>
        <v>0</v>
      </c>
      <c r="D309" s="180"/>
      <c r="E309" s="48"/>
      <c r="F309" s="48"/>
      <c r="G309" s="48"/>
      <c r="H309" s="48"/>
      <c r="I309" s="48"/>
      <c r="J309" s="48"/>
      <c r="K309" s="48"/>
      <c r="L309" s="48"/>
      <c r="M309" s="48"/>
      <c r="N309" s="48"/>
      <c r="O309" s="48"/>
      <c r="P309" s="2"/>
      <c r="Q309" s="2"/>
      <c r="R309" s="2"/>
      <c r="S309" s="2"/>
      <c r="T309" s="2"/>
      <c r="U309" s="2"/>
      <c r="V309" s="2"/>
      <c r="W309" s="2"/>
      <c r="X309" s="2"/>
      <c r="Y309" s="2"/>
      <c r="Z309" s="2"/>
    </row>
    <row r="310" spans="1:26" ht="15.75" customHeight="1">
      <c r="A310" s="189" t="s">
        <v>175</v>
      </c>
      <c r="B310" s="180"/>
      <c r="C310" s="203" t="e">
        <f>SUM(C306:D308)</f>
        <v>#DIV/0!</v>
      </c>
      <c r="D310" s="180"/>
      <c r="E310" s="48"/>
      <c r="F310" s="48"/>
      <c r="G310" s="48"/>
      <c r="H310" s="48"/>
      <c r="I310" s="48"/>
      <c r="J310" s="48"/>
      <c r="K310" s="48"/>
      <c r="L310" s="48"/>
      <c r="M310" s="48"/>
      <c r="N310" s="48"/>
      <c r="O310" s="48"/>
      <c r="P310" s="2"/>
      <c r="Q310" s="2"/>
      <c r="R310" s="2"/>
      <c r="S310" s="2"/>
      <c r="T310" s="2"/>
      <c r="U310" s="2"/>
      <c r="V310" s="2"/>
      <c r="W310" s="2"/>
      <c r="X310" s="2"/>
      <c r="Y310" s="2"/>
      <c r="Z310" s="2"/>
    </row>
    <row r="311" spans="1:26" ht="15.75" customHeight="1">
      <c r="A311" s="48"/>
      <c r="B311" s="48"/>
      <c r="C311" s="48"/>
      <c r="D311" s="48"/>
      <c r="E311" s="48"/>
      <c r="F311" s="48"/>
      <c r="G311" s="48"/>
      <c r="H311" s="48"/>
      <c r="I311" s="48"/>
      <c r="J311" s="48"/>
      <c r="K311" s="48"/>
      <c r="L311" s="48"/>
      <c r="M311" s="48"/>
      <c r="N311" s="48"/>
      <c r="O311" s="48"/>
      <c r="P311" s="2"/>
      <c r="Q311" s="2"/>
      <c r="R311" s="2"/>
      <c r="S311" s="2"/>
      <c r="T311" s="2"/>
      <c r="U311" s="2"/>
      <c r="V311" s="2"/>
      <c r="W311" s="2"/>
      <c r="X311" s="2"/>
      <c r="Y311" s="2"/>
      <c r="Z311" s="2"/>
    </row>
    <row r="312" spans="1:26" ht="15.75" customHeight="1">
      <c r="A312" s="48"/>
      <c r="B312" s="48"/>
      <c r="C312" s="48"/>
      <c r="D312" s="48"/>
      <c r="E312" s="48"/>
      <c r="F312" s="48"/>
      <c r="G312" s="48"/>
      <c r="H312" s="48"/>
      <c r="I312" s="48"/>
      <c r="J312" s="48"/>
      <c r="K312" s="48"/>
      <c r="L312" s="48"/>
      <c r="M312" s="48"/>
      <c r="N312" s="48"/>
      <c r="O312" s="48"/>
      <c r="P312" s="2"/>
      <c r="Q312" s="2"/>
      <c r="R312" s="2"/>
      <c r="S312" s="2"/>
      <c r="T312" s="2"/>
      <c r="U312" s="2"/>
      <c r="V312" s="2"/>
      <c r="W312" s="2"/>
      <c r="X312" s="2"/>
      <c r="Y312" s="2"/>
      <c r="Z312" s="2"/>
    </row>
    <row r="313" spans="1:26" ht="15.75" customHeight="1">
      <c r="A313" s="188" t="s">
        <v>618</v>
      </c>
      <c r="B313" s="185"/>
      <c r="C313" s="185"/>
      <c r="D313" s="180"/>
      <c r="E313" s="48"/>
      <c r="F313" s="48"/>
      <c r="G313" s="48"/>
      <c r="H313" s="48"/>
      <c r="I313" s="48"/>
      <c r="J313" s="48"/>
      <c r="K313" s="48"/>
      <c r="L313" s="48"/>
      <c r="M313" s="48"/>
      <c r="N313" s="48"/>
      <c r="O313" s="48"/>
      <c r="P313" s="2"/>
      <c r="Q313" s="2"/>
      <c r="R313" s="2"/>
      <c r="S313" s="2"/>
      <c r="T313" s="2"/>
      <c r="U313" s="2"/>
      <c r="V313" s="2"/>
      <c r="W313" s="2"/>
      <c r="X313" s="2"/>
      <c r="Y313" s="2"/>
      <c r="Z313" s="2"/>
    </row>
    <row r="314" spans="1:26" ht="15.75" customHeight="1">
      <c r="A314" s="16" t="s">
        <v>78</v>
      </c>
      <c r="B314" s="16" t="s">
        <v>619</v>
      </c>
      <c r="C314" s="16" t="s">
        <v>170</v>
      </c>
      <c r="D314" s="16" t="s">
        <v>49</v>
      </c>
      <c r="E314" s="48"/>
      <c r="F314" s="40"/>
      <c r="G314" s="48"/>
      <c r="H314" s="48"/>
      <c r="I314" s="48"/>
      <c r="J314" s="48"/>
      <c r="K314" s="48"/>
      <c r="L314" s="48"/>
      <c r="M314" s="48"/>
      <c r="N314" s="48"/>
      <c r="O314" s="48"/>
      <c r="P314" s="2"/>
      <c r="Q314" s="2"/>
      <c r="R314" s="2"/>
      <c r="S314" s="2"/>
      <c r="T314" s="2"/>
      <c r="U314" s="2"/>
      <c r="V314" s="2"/>
      <c r="W314" s="2"/>
      <c r="X314" s="2"/>
      <c r="Y314" s="2"/>
      <c r="Z314" s="2"/>
    </row>
    <row r="315" spans="1:26" ht="15.75" customHeight="1">
      <c r="A315" s="73" t="s">
        <v>8</v>
      </c>
      <c r="B315" s="141" t="s">
        <v>214</v>
      </c>
      <c r="C315" s="173">
        <v>0</v>
      </c>
      <c r="D315" s="142" t="e">
        <f>(C332+C333)*C315</f>
        <v>#DIV/0!</v>
      </c>
      <c r="E315" s="48"/>
      <c r="F315" s="48"/>
      <c r="G315" s="48"/>
      <c r="H315" s="48"/>
      <c r="I315" s="48"/>
      <c r="J315" s="48"/>
      <c r="K315" s="48"/>
      <c r="L315" s="48"/>
      <c r="M315" s="48"/>
      <c r="N315" s="48"/>
      <c r="O315" s="48"/>
      <c r="P315" s="2"/>
      <c r="Q315" s="2"/>
      <c r="R315" s="2"/>
      <c r="S315" s="2"/>
      <c r="T315" s="2"/>
      <c r="U315" s="2"/>
      <c r="V315" s="2"/>
      <c r="W315" s="2"/>
      <c r="X315" s="2"/>
      <c r="Y315" s="2"/>
      <c r="Z315" s="2"/>
    </row>
    <row r="316" spans="1:26" ht="15.75" customHeight="1">
      <c r="A316" s="73" t="s">
        <v>11</v>
      </c>
      <c r="B316" s="143" t="s">
        <v>663</v>
      </c>
      <c r="C316" s="144"/>
      <c r="D316" s="142" t="e">
        <f>D317+D320+D321+D323</f>
        <v>#DIV/0!</v>
      </c>
      <c r="E316" s="48"/>
      <c r="F316" s="48"/>
      <c r="G316" s="48"/>
      <c r="H316" s="48"/>
      <c r="I316" s="48"/>
      <c r="J316" s="48"/>
      <c r="K316" s="48"/>
      <c r="L316" s="48"/>
      <c r="M316" s="48"/>
      <c r="N316" s="48"/>
      <c r="O316" s="48"/>
      <c r="P316" s="2"/>
      <c r="Q316" s="2"/>
      <c r="R316" s="2"/>
      <c r="S316" s="2"/>
      <c r="T316" s="2"/>
      <c r="U316" s="2"/>
      <c r="V316" s="2"/>
      <c r="W316" s="2"/>
      <c r="X316" s="2"/>
      <c r="Y316" s="2"/>
      <c r="Z316" s="2"/>
    </row>
    <row r="317" spans="1:26" ht="15.75" customHeight="1">
      <c r="A317" s="7" t="s">
        <v>215</v>
      </c>
      <c r="B317" s="74" t="s">
        <v>216</v>
      </c>
      <c r="C317" s="75">
        <f>C319+C318</f>
        <v>0.08</v>
      </c>
      <c r="D317" s="76" t="e">
        <f>D318+D319</f>
        <v>#DIV/0!</v>
      </c>
      <c r="E317" s="48"/>
      <c r="F317" s="48"/>
      <c r="G317" s="48"/>
      <c r="H317" s="48"/>
      <c r="I317" s="48"/>
      <c r="J317" s="48"/>
      <c r="K317" s="48"/>
      <c r="L317" s="48"/>
      <c r="M317" s="48"/>
      <c r="N317" s="48"/>
      <c r="O317" s="48"/>
      <c r="P317" s="2"/>
      <c r="Q317" s="2"/>
      <c r="R317" s="2"/>
      <c r="S317" s="2"/>
      <c r="T317" s="2"/>
      <c r="U317" s="2"/>
      <c r="V317" s="2"/>
      <c r="W317" s="2"/>
      <c r="X317" s="2"/>
      <c r="Y317" s="2"/>
      <c r="Z317" s="2"/>
    </row>
    <row r="318" spans="1:26" ht="15.75" customHeight="1">
      <c r="A318" s="47" t="s">
        <v>217</v>
      </c>
      <c r="B318" s="43" t="s">
        <v>218</v>
      </c>
      <c r="C318" s="174">
        <v>0.03</v>
      </c>
      <c r="D318" s="29" t="e">
        <f>(C332+C333)*C318</f>
        <v>#DIV/0!</v>
      </c>
      <c r="E318" s="48"/>
      <c r="F318" s="48"/>
      <c r="G318" s="48"/>
      <c r="H318" s="48"/>
      <c r="I318" s="48"/>
      <c r="J318" s="48"/>
      <c r="K318" s="48"/>
      <c r="L318" s="48"/>
      <c r="M318" s="48"/>
      <c r="N318" s="48"/>
      <c r="O318" s="48"/>
      <c r="P318" s="2"/>
      <c r="Q318" s="2"/>
      <c r="R318" s="2"/>
      <c r="S318" s="2"/>
      <c r="T318" s="2"/>
      <c r="U318" s="2"/>
      <c r="V318" s="2"/>
      <c r="W318" s="2"/>
      <c r="X318" s="2"/>
      <c r="Y318" s="2"/>
      <c r="Z318" s="2"/>
    </row>
    <row r="319" spans="1:26" ht="15.75" customHeight="1">
      <c r="A319" s="47" t="s">
        <v>219</v>
      </c>
      <c r="B319" s="43" t="s">
        <v>220</v>
      </c>
      <c r="C319" s="174">
        <v>0.05</v>
      </c>
      <c r="D319" s="29" t="e">
        <f>(C332+C333)*C319</f>
        <v>#DIV/0!</v>
      </c>
      <c r="E319" s="48"/>
      <c r="F319" s="48"/>
      <c r="G319" s="48"/>
      <c r="H319" s="48"/>
      <c r="I319" s="48"/>
      <c r="J319" s="48"/>
      <c r="K319" s="48"/>
      <c r="L319" s="48"/>
      <c r="M319" s="48"/>
      <c r="N319" s="48"/>
      <c r="O319" s="48"/>
      <c r="P319" s="2"/>
      <c r="Q319" s="2"/>
      <c r="R319" s="2"/>
      <c r="S319" s="2"/>
      <c r="T319" s="2"/>
      <c r="U319" s="2"/>
      <c r="V319" s="2"/>
      <c r="W319" s="2"/>
      <c r="X319" s="2"/>
      <c r="Y319" s="2"/>
      <c r="Z319" s="2"/>
    </row>
    <row r="320" spans="1:26" ht="15.75" customHeight="1">
      <c r="A320" s="7" t="s">
        <v>221</v>
      </c>
      <c r="B320" s="74" t="s">
        <v>222</v>
      </c>
      <c r="C320" s="75">
        <v>0</v>
      </c>
      <c r="D320" s="76">
        <v>0</v>
      </c>
      <c r="E320" s="48"/>
      <c r="F320" s="48"/>
      <c r="G320" s="48"/>
      <c r="H320" s="48"/>
      <c r="I320" s="48"/>
      <c r="J320" s="48"/>
      <c r="K320" s="48"/>
      <c r="L320" s="48"/>
      <c r="M320" s="48"/>
      <c r="N320" s="48"/>
      <c r="O320" s="48"/>
      <c r="P320" s="2"/>
      <c r="Q320" s="2"/>
      <c r="R320" s="2"/>
      <c r="S320" s="2"/>
      <c r="T320" s="2"/>
      <c r="U320" s="2"/>
      <c r="V320" s="2"/>
      <c r="W320" s="2"/>
      <c r="X320" s="2"/>
      <c r="Y320" s="2"/>
      <c r="Z320" s="2"/>
    </row>
    <row r="321" spans="1:26" ht="15.75" customHeight="1">
      <c r="A321" s="7" t="s">
        <v>223</v>
      </c>
      <c r="B321" s="74" t="s">
        <v>224</v>
      </c>
      <c r="C321" s="75">
        <f t="shared" ref="C321:D321" si="8">C322</f>
        <v>0.03</v>
      </c>
      <c r="D321" s="76" t="e">
        <f t="shared" si="8"/>
        <v>#DIV/0!</v>
      </c>
      <c r="E321" s="48"/>
      <c r="F321" s="48"/>
      <c r="G321" s="48"/>
      <c r="H321" s="48"/>
      <c r="I321" s="48"/>
      <c r="J321" s="48"/>
      <c r="K321" s="48"/>
      <c r="L321" s="48"/>
      <c r="M321" s="48"/>
      <c r="N321" s="48"/>
      <c r="O321" s="48"/>
      <c r="P321" s="2"/>
      <c r="Q321" s="2"/>
      <c r="R321" s="2"/>
      <c r="S321" s="2"/>
      <c r="T321" s="2"/>
      <c r="U321" s="2"/>
      <c r="V321" s="2"/>
      <c r="W321" s="2"/>
      <c r="X321" s="2"/>
      <c r="Y321" s="2"/>
      <c r="Z321" s="2"/>
    </row>
    <row r="322" spans="1:26" ht="15.75" customHeight="1">
      <c r="A322" s="47" t="s">
        <v>225</v>
      </c>
      <c r="B322" s="43" t="s">
        <v>226</v>
      </c>
      <c r="C322" s="174">
        <v>0.03</v>
      </c>
      <c r="D322" s="29" t="e">
        <f>(C333+C332)*C322</f>
        <v>#DIV/0!</v>
      </c>
      <c r="E322" s="48"/>
      <c r="F322" s="48"/>
      <c r="G322" s="48"/>
      <c r="H322" s="48"/>
      <c r="I322" s="48"/>
      <c r="J322" s="48"/>
      <c r="K322" s="48"/>
      <c r="L322" s="48"/>
      <c r="M322" s="48"/>
      <c r="N322" s="48"/>
      <c r="O322" s="48"/>
      <c r="P322" s="2"/>
      <c r="Q322" s="2"/>
      <c r="R322" s="2"/>
      <c r="S322" s="2"/>
      <c r="T322" s="2"/>
      <c r="U322" s="2"/>
      <c r="V322" s="2"/>
      <c r="W322" s="2"/>
      <c r="X322" s="2"/>
      <c r="Y322" s="2"/>
      <c r="Z322" s="2"/>
    </row>
    <row r="323" spans="1:26" ht="15.75" customHeight="1">
      <c r="A323" s="7"/>
      <c r="B323" s="130"/>
      <c r="C323" s="131"/>
      <c r="D323" s="145" t="e">
        <f>SUM(D326:D327)</f>
        <v>#DIV/0!</v>
      </c>
      <c r="E323" s="48"/>
      <c r="F323" s="48"/>
      <c r="G323" s="48"/>
      <c r="H323" s="48"/>
      <c r="I323" s="48"/>
      <c r="J323" s="48"/>
      <c r="K323" s="48"/>
      <c r="L323" s="48"/>
      <c r="M323" s="48"/>
      <c r="N323" s="48"/>
      <c r="O323" s="48"/>
      <c r="P323" s="2"/>
      <c r="Q323" s="2"/>
      <c r="R323" s="2"/>
      <c r="S323" s="2"/>
      <c r="T323" s="2"/>
      <c r="U323" s="2"/>
      <c r="V323" s="2"/>
      <c r="W323" s="2"/>
      <c r="X323" s="2"/>
      <c r="Y323" s="2"/>
      <c r="Z323" s="2"/>
    </row>
    <row r="324" spans="1:26" ht="15.75" customHeight="1">
      <c r="A324" s="146"/>
      <c r="B324" s="97" t="s">
        <v>610</v>
      </c>
      <c r="C324" s="175">
        <v>0.05</v>
      </c>
      <c r="D324" s="147" t="e">
        <f>(C332+C333)*C324</f>
        <v>#DIV/0!</v>
      </c>
      <c r="E324" s="48"/>
      <c r="F324" s="48"/>
      <c r="G324" s="48"/>
      <c r="H324" s="48"/>
      <c r="I324" s="48"/>
      <c r="J324" s="48"/>
      <c r="K324" s="48"/>
      <c r="L324" s="48"/>
      <c r="M324" s="48"/>
      <c r="N324" s="48"/>
      <c r="O324" s="48"/>
      <c r="P324" s="2"/>
      <c r="Q324" s="2"/>
      <c r="R324" s="2"/>
      <c r="S324" s="2"/>
      <c r="T324" s="2"/>
      <c r="U324" s="2"/>
      <c r="V324" s="2"/>
      <c r="W324" s="2"/>
      <c r="X324" s="2"/>
      <c r="Y324" s="2"/>
      <c r="Z324" s="2"/>
    </row>
    <row r="325" spans="1:26" ht="15.75" customHeight="1">
      <c r="A325" s="146"/>
      <c r="B325" s="96" t="s">
        <v>611</v>
      </c>
      <c r="C325" s="175">
        <v>1.3299999999999999E-2</v>
      </c>
      <c r="D325" s="147" t="e">
        <f>(C332+C333)*C325</f>
        <v>#DIV/0!</v>
      </c>
      <c r="E325" s="48"/>
      <c r="F325" s="48"/>
      <c r="G325" s="48"/>
      <c r="H325" s="48"/>
      <c r="I325" s="48"/>
      <c r="J325" s="48"/>
      <c r="K325" s="48"/>
      <c r="L325" s="48"/>
      <c r="M325" s="48"/>
      <c r="N325" s="48"/>
      <c r="O325" s="48"/>
      <c r="P325" s="2"/>
      <c r="Q325" s="2"/>
      <c r="R325" s="2"/>
      <c r="S325" s="2"/>
      <c r="T325" s="2"/>
      <c r="U325" s="2"/>
      <c r="V325" s="2"/>
      <c r="W325" s="2"/>
      <c r="X325" s="2"/>
      <c r="Y325" s="2"/>
      <c r="Z325" s="2"/>
    </row>
    <row r="326" spans="1:26" ht="15.75" customHeight="1">
      <c r="A326" s="205" t="s">
        <v>620</v>
      </c>
      <c r="B326" s="132" t="s">
        <v>621</v>
      </c>
      <c r="C326" s="133" t="s">
        <v>622</v>
      </c>
      <c r="D326" s="148" t="s">
        <v>623</v>
      </c>
      <c r="E326" s="48"/>
      <c r="F326" s="48"/>
      <c r="G326" s="48"/>
      <c r="H326" s="48"/>
      <c r="I326" s="48"/>
      <c r="J326" s="48"/>
      <c r="K326" s="48"/>
      <c r="L326" s="48"/>
      <c r="M326" s="48"/>
      <c r="N326" s="48"/>
      <c r="O326" s="48"/>
      <c r="P326" s="2"/>
      <c r="Q326" s="2"/>
      <c r="R326" s="2"/>
      <c r="S326" s="2"/>
      <c r="T326" s="2"/>
      <c r="U326" s="2"/>
      <c r="V326" s="2"/>
      <c r="W326" s="2"/>
      <c r="X326" s="2"/>
      <c r="Y326" s="2"/>
      <c r="Z326" s="2"/>
    </row>
    <row r="327" spans="1:26" ht="15.75" customHeight="1">
      <c r="A327" s="206"/>
      <c r="B327" s="134" t="e">
        <f>C332+C333</f>
        <v>#DIV/0!</v>
      </c>
      <c r="C327" s="176">
        <f>C257</f>
        <v>0.19470000000000001</v>
      </c>
      <c r="D327" s="127" t="e">
        <f>B327*C327/1</f>
        <v>#DIV/0!</v>
      </c>
      <c r="E327" s="48"/>
      <c r="F327" s="48"/>
      <c r="G327" s="48"/>
      <c r="H327" s="48"/>
      <c r="I327" s="48"/>
      <c r="J327" s="48"/>
      <c r="K327" s="48"/>
      <c r="L327" s="48"/>
      <c r="M327" s="48"/>
      <c r="N327" s="48"/>
      <c r="O327" s="48"/>
      <c r="P327" s="2"/>
      <c r="Q327" s="2"/>
      <c r="R327" s="2"/>
      <c r="S327" s="2"/>
      <c r="T327" s="2"/>
      <c r="U327" s="2"/>
      <c r="V327" s="2"/>
      <c r="W327" s="2"/>
      <c r="X327" s="2"/>
      <c r="Y327" s="2"/>
      <c r="Z327" s="2"/>
    </row>
    <row r="328" spans="1:26" ht="18" customHeight="1">
      <c r="A328" s="179" t="s">
        <v>89</v>
      </c>
      <c r="B328" s="183"/>
      <c r="C328" s="180"/>
      <c r="D328" s="24" t="e">
        <f>D327</f>
        <v>#DIV/0!</v>
      </c>
      <c r="E328" s="48"/>
      <c r="F328" s="48"/>
      <c r="G328" s="48"/>
      <c r="H328" s="48"/>
      <c r="I328" s="48"/>
      <c r="J328" s="48"/>
      <c r="K328" s="48"/>
      <c r="L328" s="48"/>
      <c r="M328" s="48"/>
      <c r="N328" s="48"/>
      <c r="O328" s="48"/>
      <c r="P328" s="2"/>
      <c r="Q328" s="2"/>
      <c r="R328" s="2"/>
      <c r="S328" s="2"/>
      <c r="T328" s="2"/>
      <c r="U328" s="2"/>
      <c r="V328" s="2"/>
      <c r="W328" s="2"/>
      <c r="X328" s="2"/>
      <c r="Y328" s="2"/>
      <c r="Z328" s="2"/>
    </row>
    <row r="329" spans="1:26" ht="15.75" customHeight="1">
      <c r="A329" s="48"/>
      <c r="B329" s="48"/>
      <c r="C329" s="48"/>
      <c r="D329" s="48"/>
      <c r="E329" s="48"/>
      <c r="F329" s="48"/>
      <c r="G329" s="48"/>
      <c r="H329" s="48"/>
      <c r="I329" s="48"/>
      <c r="J329" s="48"/>
      <c r="K329" s="48"/>
      <c r="L329" s="48"/>
      <c r="M329" s="48"/>
      <c r="N329" s="48"/>
      <c r="O329" s="48"/>
      <c r="P329" s="2"/>
      <c r="Q329" s="2"/>
      <c r="R329" s="2"/>
      <c r="S329" s="2"/>
      <c r="T329" s="2"/>
      <c r="U329" s="2"/>
      <c r="V329" s="2"/>
      <c r="W329" s="2"/>
      <c r="X329" s="2"/>
      <c r="Y329" s="2"/>
      <c r="Z329" s="2"/>
    </row>
    <row r="330" spans="1:26" ht="15.75" customHeight="1">
      <c r="A330" s="48"/>
      <c r="B330" s="48"/>
      <c r="C330" s="48"/>
      <c r="D330" s="48"/>
      <c r="E330" s="48"/>
      <c r="F330" s="48"/>
      <c r="G330" s="48"/>
      <c r="H330" s="48"/>
      <c r="I330" s="48"/>
      <c r="J330" s="48"/>
      <c r="K330" s="48"/>
      <c r="L330" s="48"/>
      <c r="M330" s="48"/>
      <c r="N330" s="48"/>
      <c r="O330" s="48"/>
      <c r="P330" s="2"/>
      <c r="Q330" s="2"/>
      <c r="R330" s="2"/>
      <c r="S330" s="2"/>
      <c r="T330" s="2"/>
      <c r="U330" s="2"/>
      <c r="V330" s="2"/>
      <c r="W330" s="2"/>
      <c r="X330" s="2"/>
      <c r="Y330" s="2"/>
      <c r="Z330" s="2"/>
    </row>
    <row r="331" spans="1:26" ht="15.75" customHeight="1">
      <c r="A331" s="194" t="s">
        <v>227</v>
      </c>
      <c r="B331" s="183"/>
      <c r="C331" s="180"/>
      <c r="D331" s="48"/>
      <c r="E331" s="48"/>
      <c r="F331" s="48"/>
      <c r="G331" s="48"/>
      <c r="H331" s="48"/>
      <c r="I331" s="48"/>
      <c r="J331" s="48"/>
      <c r="K331" s="48"/>
      <c r="L331" s="48"/>
      <c r="M331" s="48"/>
      <c r="N331" s="48"/>
      <c r="O331" s="48"/>
      <c r="P331" s="2"/>
      <c r="Q331" s="2"/>
      <c r="R331" s="2"/>
      <c r="S331" s="2"/>
      <c r="T331" s="2"/>
      <c r="U331" s="2"/>
      <c r="V331" s="2"/>
      <c r="W331" s="2"/>
      <c r="X331" s="2"/>
      <c r="Y331" s="2"/>
      <c r="Z331" s="2"/>
    </row>
    <row r="332" spans="1:26" ht="15.75" customHeight="1">
      <c r="A332" s="77" t="s">
        <v>8</v>
      </c>
      <c r="B332" s="78" t="s">
        <v>228</v>
      </c>
      <c r="C332" s="79">
        <f>C266</f>
        <v>0</v>
      </c>
      <c r="D332" s="48"/>
      <c r="E332" s="48"/>
      <c r="F332" s="48"/>
      <c r="G332" s="48"/>
      <c r="H332" s="48"/>
      <c r="I332" s="48"/>
      <c r="J332" s="48"/>
      <c r="K332" s="48"/>
      <c r="L332" s="48"/>
      <c r="M332" s="48"/>
      <c r="N332" s="48"/>
      <c r="O332" s="48"/>
      <c r="P332" s="2"/>
      <c r="Q332" s="2"/>
      <c r="R332" s="2"/>
      <c r="S332" s="2"/>
      <c r="T332" s="2"/>
      <c r="U332" s="2"/>
      <c r="V332" s="2"/>
      <c r="W332" s="2"/>
      <c r="X332" s="2"/>
      <c r="Y332" s="2"/>
      <c r="Z332" s="2"/>
    </row>
    <row r="333" spans="1:26" ht="15.75" customHeight="1">
      <c r="A333" s="77" t="s">
        <v>11</v>
      </c>
      <c r="B333" s="78" t="s">
        <v>229</v>
      </c>
      <c r="C333" s="79" t="e">
        <f>C310</f>
        <v>#DIV/0!</v>
      </c>
      <c r="D333" s="48"/>
      <c r="E333" s="48"/>
      <c r="F333" s="48"/>
      <c r="G333" s="48"/>
      <c r="H333" s="48"/>
      <c r="I333" s="48"/>
      <c r="J333" s="48"/>
      <c r="K333" s="48"/>
      <c r="L333" s="48"/>
      <c r="M333" s="48"/>
      <c r="N333" s="48"/>
      <c r="O333" s="48"/>
      <c r="P333" s="2"/>
      <c r="Q333" s="2"/>
      <c r="R333" s="2"/>
      <c r="S333" s="2"/>
      <c r="T333" s="2"/>
      <c r="U333" s="2"/>
      <c r="V333" s="2"/>
      <c r="W333" s="2"/>
      <c r="X333" s="2"/>
      <c r="Y333" s="2"/>
      <c r="Z333" s="2"/>
    </row>
    <row r="334" spans="1:26" ht="15.75" customHeight="1">
      <c r="A334" s="77" t="s">
        <v>13</v>
      </c>
      <c r="B334" s="78" t="s">
        <v>230</v>
      </c>
      <c r="C334" s="79" t="e">
        <f>D328</f>
        <v>#DIV/0!</v>
      </c>
      <c r="D334" s="48"/>
      <c r="E334" s="48"/>
      <c r="F334" s="48"/>
      <c r="G334" s="48"/>
      <c r="H334" s="48"/>
      <c r="I334" s="48"/>
      <c r="J334" s="48"/>
      <c r="K334" s="48"/>
      <c r="L334" s="48"/>
      <c r="M334" s="48"/>
      <c r="N334" s="48"/>
      <c r="O334" s="48"/>
      <c r="P334" s="2"/>
      <c r="Q334" s="2"/>
      <c r="R334" s="2"/>
      <c r="S334" s="2"/>
      <c r="T334" s="2"/>
      <c r="U334" s="2"/>
      <c r="V334" s="2"/>
      <c r="W334" s="2"/>
      <c r="X334" s="2"/>
      <c r="Y334" s="2"/>
      <c r="Z334" s="2"/>
    </row>
    <row r="335" spans="1:26" ht="15.75" customHeight="1">
      <c r="A335" s="77" t="s">
        <v>16</v>
      </c>
      <c r="B335" s="78" t="s">
        <v>231</v>
      </c>
      <c r="C335" s="79" t="e">
        <f>C332+C333+C334</f>
        <v>#DIV/0!</v>
      </c>
      <c r="D335" s="48"/>
      <c r="E335" s="48"/>
      <c r="F335" s="48"/>
      <c r="G335" s="48"/>
      <c r="H335" s="48"/>
      <c r="I335" s="48"/>
      <c r="J335" s="48"/>
      <c r="K335" s="48"/>
      <c r="L335" s="48"/>
      <c r="M335" s="48"/>
      <c r="N335" s="48"/>
      <c r="O335" s="48"/>
      <c r="P335" s="2"/>
      <c r="Q335" s="2"/>
      <c r="R335" s="2"/>
      <c r="S335" s="2"/>
      <c r="T335" s="2"/>
      <c r="U335" s="2"/>
      <c r="V335" s="2"/>
      <c r="W335" s="2"/>
      <c r="X335" s="2"/>
      <c r="Y335" s="2"/>
      <c r="Z335" s="2"/>
    </row>
    <row r="336" spans="1:26" ht="15.75" customHeight="1">
      <c r="A336" s="77" t="s">
        <v>54</v>
      </c>
      <c r="B336" s="78" t="s">
        <v>232</v>
      </c>
      <c r="C336" s="80">
        <f>E26</f>
        <v>10064</v>
      </c>
      <c r="D336" s="48"/>
      <c r="E336" s="48"/>
      <c r="F336" s="48"/>
      <c r="G336" s="48"/>
      <c r="H336" s="48"/>
      <c r="I336" s="48"/>
      <c r="J336" s="48"/>
      <c r="K336" s="48"/>
      <c r="L336" s="48"/>
      <c r="M336" s="48"/>
      <c r="N336" s="48"/>
      <c r="O336" s="48"/>
      <c r="P336" s="2"/>
      <c r="Q336" s="2"/>
      <c r="R336" s="2"/>
      <c r="S336" s="2"/>
      <c r="T336" s="2"/>
      <c r="U336" s="2"/>
      <c r="V336" s="2"/>
      <c r="W336" s="2"/>
      <c r="X336" s="2"/>
      <c r="Y336" s="2"/>
      <c r="Z336" s="2"/>
    </row>
    <row r="337" spans="1:26" ht="15.75" customHeight="1">
      <c r="A337" s="77" t="s">
        <v>56</v>
      </c>
      <c r="B337" s="78" t="s">
        <v>233</v>
      </c>
      <c r="C337" s="81" t="e">
        <f>C335/C336</f>
        <v>#DIV/0!</v>
      </c>
      <c r="D337" s="48"/>
      <c r="E337" s="48"/>
      <c r="F337" s="48"/>
      <c r="G337" s="48"/>
      <c r="H337" s="48"/>
      <c r="I337" s="48"/>
      <c r="J337" s="48"/>
      <c r="K337" s="48"/>
      <c r="L337" s="48"/>
      <c r="M337" s="48"/>
      <c r="N337" s="48"/>
      <c r="O337" s="48"/>
      <c r="P337" s="2"/>
      <c r="Q337" s="2"/>
      <c r="R337" s="2"/>
      <c r="S337" s="2"/>
      <c r="T337" s="2"/>
      <c r="U337" s="2"/>
      <c r="V337" s="2"/>
      <c r="W337" s="2"/>
      <c r="X337" s="2"/>
      <c r="Y337" s="2"/>
      <c r="Z337" s="2"/>
    </row>
    <row r="338" spans="1:26" ht="15.75" customHeight="1">
      <c r="A338" s="48"/>
      <c r="B338" s="48"/>
      <c r="C338" s="48"/>
      <c r="D338" s="48"/>
      <c r="E338" s="48"/>
      <c r="F338" s="48"/>
      <c r="G338" s="48"/>
      <c r="H338" s="48"/>
      <c r="I338" s="48"/>
      <c r="J338" s="48"/>
      <c r="K338" s="48"/>
      <c r="L338" s="48"/>
      <c r="M338" s="48"/>
      <c r="N338" s="48"/>
      <c r="O338" s="48"/>
      <c r="P338" s="2"/>
      <c r="Q338" s="2"/>
      <c r="R338" s="2"/>
      <c r="S338" s="2"/>
      <c r="T338" s="2"/>
      <c r="U338" s="2"/>
      <c r="V338" s="2"/>
      <c r="W338" s="2"/>
      <c r="X338" s="2"/>
      <c r="Y338" s="2"/>
      <c r="Z338" s="2"/>
    </row>
    <row r="339" spans="1:26" ht="15.75" customHeight="1">
      <c r="A339" s="82" t="s">
        <v>234</v>
      </c>
      <c r="B339" s="83"/>
      <c r="C339" s="72"/>
      <c r="D339" s="72"/>
      <c r="E339" s="72"/>
      <c r="F339" s="72"/>
      <c r="G339" s="72"/>
      <c r="H339" s="72"/>
      <c r="I339" s="72"/>
      <c r="J339" s="48"/>
      <c r="K339" s="48"/>
      <c r="L339" s="48"/>
      <c r="M339" s="48"/>
      <c r="N339" s="48"/>
      <c r="O339" s="48"/>
      <c r="P339" s="2"/>
      <c r="Q339" s="2"/>
      <c r="R339" s="2"/>
      <c r="S339" s="2"/>
      <c r="T339" s="2"/>
      <c r="U339" s="2"/>
      <c r="V339" s="2"/>
      <c r="W339" s="2"/>
      <c r="X339" s="2"/>
      <c r="Y339" s="2"/>
      <c r="Z339" s="2"/>
    </row>
    <row r="340" spans="1:26" ht="15.75" customHeight="1">
      <c r="A340" s="84"/>
      <c r="B340" s="84"/>
      <c r="C340" s="72"/>
      <c r="D340" s="72"/>
      <c r="E340" s="48"/>
      <c r="F340" s="48"/>
      <c r="G340" s="48"/>
      <c r="H340" s="48"/>
      <c r="I340" s="48"/>
      <c r="J340" s="48"/>
      <c r="K340" s="48"/>
      <c r="L340" s="48"/>
      <c r="M340" s="48"/>
      <c r="N340" s="48"/>
      <c r="O340" s="48"/>
      <c r="P340" s="2"/>
      <c r="Q340" s="2"/>
      <c r="R340" s="2"/>
      <c r="S340" s="2"/>
      <c r="T340" s="2"/>
      <c r="U340" s="2"/>
      <c r="V340" s="2"/>
      <c r="W340" s="2"/>
      <c r="X340" s="2"/>
      <c r="Y340" s="2"/>
      <c r="Z340" s="2"/>
    </row>
    <row r="341" spans="1:26" ht="15.75" customHeight="1">
      <c r="A341" s="72"/>
      <c r="B341" s="72"/>
      <c r="C341" s="72"/>
      <c r="D341" s="72"/>
      <c r="E341" s="72"/>
      <c r="F341" s="48"/>
      <c r="G341" s="48"/>
      <c r="H341" s="48"/>
      <c r="I341" s="48"/>
      <c r="J341" s="48"/>
      <c r="K341" s="48"/>
      <c r="L341" s="48"/>
      <c r="M341" s="48"/>
      <c r="N341" s="48"/>
      <c r="O341" s="48"/>
      <c r="P341" s="2"/>
      <c r="Q341" s="2"/>
      <c r="R341" s="2"/>
      <c r="S341" s="2"/>
      <c r="T341" s="2"/>
      <c r="U341" s="2"/>
      <c r="V341" s="2"/>
      <c r="W341" s="2"/>
      <c r="X341" s="2"/>
      <c r="Y341" s="2"/>
      <c r="Z341" s="2"/>
    </row>
    <row r="342" spans="1:26" ht="15.75" customHeight="1">
      <c r="A342" s="199" t="s">
        <v>235</v>
      </c>
      <c r="B342" s="200"/>
      <c r="C342" s="72"/>
      <c r="D342" s="72"/>
      <c r="E342" s="72"/>
      <c r="F342" s="48"/>
      <c r="G342" s="48"/>
      <c r="H342" s="48"/>
      <c r="I342" s="48"/>
      <c r="J342" s="48"/>
      <c r="K342" s="48"/>
      <c r="L342" s="48"/>
      <c r="M342" s="48"/>
      <c r="N342" s="48"/>
      <c r="O342" s="48"/>
      <c r="P342" s="2"/>
      <c r="Q342" s="2"/>
      <c r="R342" s="2"/>
      <c r="S342" s="2"/>
      <c r="T342" s="2"/>
      <c r="U342" s="2"/>
      <c r="V342" s="2"/>
      <c r="W342" s="2"/>
      <c r="X342" s="2"/>
      <c r="Y342" s="2"/>
      <c r="Z342" s="2"/>
    </row>
    <row r="343" spans="1:26" ht="15.75" customHeight="1">
      <c r="A343" s="48"/>
      <c r="B343" s="48"/>
      <c r="C343" s="48"/>
      <c r="D343" s="48"/>
      <c r="E343" s="48"/>
      <c r="F343" s="48"/>
      <c r="G343" s="48"/>
      <c r="H343" s="48"/>
      <c r="I343" s="48"/>
      <c r="J343" s="48"/>
      <c r="K343" s="48"/>
      <c r="L343" s="48"/>
      <c r="M343" s="48"/>
      <c r="N343" s="48"/>
      <c r="O343" s="48"/>
      <c r="P343" s="2"/>
      <c r="Q343" s="2"/>
      <c r="R343" s="2"/>
      <c r="S343" s="2"/>
      <c r="T343" s="2"/>
      <c r="U343" s="2"/>
      <c r="V343" s="2"/>
      <c r="W343" s="2"/>
      <c r="X343" s="2"/>
      <c r="Y343" s="2"/>
      <c r="Z343" s="2"/>
    </row>
    <row r="344" spans="1:26" ht="15.75" customHeight="1">
      <c r="A344" s="199" t="s">
        <v>235</v>
      </c>
      <c r="B344" s="200"/>
      <c r="C344" s="72"/>
      <c r="D344" s="72"/>
      <c r="E344" s="72"/>
      <c r="F344" s="48"/>
      <c r="G344" s="48"/>
      <c r="H344" s="48"/>
      <c r="I344" s="48"/>
      <c r="J344" s="48"/>
      <c r="K344" s="48"/>
      <c r="L344" s="48"/>
      <c r="M344" s="48"/>
      <c r="N344" s="48"/>
      <c r="O344" s="48"/>
      <c r="P344" s="2"/>
      <c r="Q344" s="2"/>
      <c r="R344" s="2"/>
      <c r="S344" s="2"/>
      <c r="T344" s="2"/>
      <c r="U344" s="2"/>
      <c r="V344" s="2"/>
      <c r="W344" s="2"/>
      <c r="X344" s="2"/>
      <c r="Y344" s="2"/>
      <c r="Z344" s="2"/>
    </row>
    <row r="345" spans="1:26" ht="15.75" customHeight="1">
      <c r="A345" s="48"/>
      <c r="B345" s="48"/>
      <c r="C345" s="48"/>
      <c r="D345" s="48"/>
      <c r="E345" s="48"/>
      <c r="F345" s="48"/>
      <c r="G345" s="48"/>
      <c r="H345" s="48"/>
      <c r="I345" s="48"/>
      <c r="J345" s="48"/>
      <c r="K345" s="48"/>
      <c r="L345" s="48"/>
      <c r="M345" s="48"/>
      <c r="N345" s="48"/>
      <c r="O345" s="48"/>
      <c r="P345" s="2"/>
      <c r="Q345" s="2"/>
      <c r="R345" s="2"/>
      <c r="S345" s="2"/>
      <c r="T345" s="2"/>
      <c r="U345" s="2"/>
      <c r="V345" s="2"/>
      <c r="W345" s="2"/>
      <c r="X345" s="2"/>
      <c r="Y345" s="2"/>
      <c r="Z345" s="2"/>
    </row>
    <row r="346" spans="1:26" ht="15.75" customHeight="1">
      <c r="A346" s="48"/>
      <c r="B346" s="48"/>
      <c r="C346" s="48"/>
      <c r="D346" s="48"/>
      <c r="E346" s="48"/>
      <c r="F346" s="48"/>
      <c r="G346" s="48"/>
      <c r="H346" s="48"/>
      <c r="I346" s="48"/>
      <c r="J346" s="48"/>
      <c r="K346" s="48"/>
      <c r="L346" s="48"/>
      <c r="M346" s="48"/>
      <c r="N346" s="48"/>
      <c r="O346" s="48"/>
      <c r="P346" s="2"/>
      <c r="Q346" s="2"/>
      <c r="R346" s="2"/>
      <c r="S346" s="2"/>
      <c r="T346" s="2"/>
      <c r="U346" s="2"/>
      <c r="V346" s="2"/>
      <c r="W346" s="2"/>
      <c r="X346" s="2"/>
      <c r="Y346" s="2"/>
      <c r="Z346" s="2"/>
    </row>
    <row r="347" spans="1:26" ht="15.75" customHeight="1">
      <c r="A347" s="48"/>
      <c r="B347" s="48"/>
      <c r="C347" s="48"/>
      <c r="D347" s="48"/>
      <c r="E347" s="48"/>
      <c r="F347" s="48"/>
      <c r="G347" s="48"/>
      <c r="H347" s="48"/>
      <c r="I347" s="48"/>
      <c r="J347" s="48"/>
      <c r="K347" s="48"/>
      <c r="L347" s="48"/>
      <c r="M347" s="48"/>
      <c r="N347" s="48"/>
      <c r="O347" s="48"/>
      <c r="P347" s="2"/>
      <c r="Q347" s="2"/>
      <c r="R347" s="2"/>
      <c r="S347" s="2"/>
      <c r="T347" s="2"/>
      <c r="U347" s="2"/>
      <c r="V347" s="2"/>
      <c r="W347" s="2"/>
      <c r="X347" s="2"/>
      <c r="Y347" s="2"/>
      <c r="Z347" s="2"/>
    </row>
    <row r="348" spans="1:26" ht="15.75" customHeight="1">
      <c r="A348" s="48"/>
      <c r="B348" s="48"/>
      <c r="C348" s="48"/>
      <c r="D348" s="48"/>
      <c r="E348" s="48"/>
      <c r="F348" s="48"/>
      <c r="G348" s="48"/>
      <c r="H348" s="48"/>
      <c r="I348" s="48"/>
      <c r="J348" s="48"/>
      <c r="K348" s="48"/>
      <c r="L348" s="48"/>
      <c r="M348" s="48"/>
      <c r="N348" s="48"/>
      <c r="O348" s="48"/>
      <c r="P348" s="2"/>
      <c r="Q348" s="2"/>
      <c r="R348" s="2"/>
      <c r="S348" s="2"/>
      <c r="T348" s="2"/>
      <c r="U348" s="2"/>
      <c r="V348" s="2"/>
      <c r="W348" s="2"/>
      <c r="X348" s="2"/>
      <c r="Y348" s="2"/>
      <c r="Z348" s="2"/>
    </row>
    <row r="349" spans="1:26" ht="15.75" customHeight="1">
      <c r="A349" s="48"/>
      <c r="B349" s="48"/>
      <c r="C349" s="48"/>
      <c r="D349" s="48"/>
      <c r="E349" s="48"/>
      <c r="F349" s="48"/>
      <c r="G349" s="48"/>
      <c r="H349" s="48"/>
      <c r="I349" s="48"/>
      <c r="J349" s="48"/>
      <c r="K349" s="48"/>
      <c r="L349" s="48"/>
      <c r="M349" s="48"/>
      <c r="N349" s="48"/>
      <c r="O349" s="48"/>
      <c r="P349" s="2"/>
      <c r="Q349" s="2"/>
      <c r="R349" s="2"/>
      <c r="S349" s="2"/>
      <c r="T349" s="2"/>
      <c r="U349" s="2"/>
      <c r="V349" s="2"/>
      <c r="W349" s="2"/>
      <c r="X349" s="2"/>
      <c r="Y349" s="2"/>
      <c r="Z349" s="2"/>
    </row>
    <row r="350" spans="1:26" ht="15.75" customHeight="1">
      <c r="A350" s="48"/>
      <c r="B350" s="48"/>
      <c r="C350" s="48"/>
      <c r="D350" s="48"/>
      <c r="E350" s="48"/>
      <c r="F350" s="48"/>
      <c r="G350" s="48"/>
      <c r="H350" s="48"/>
      <c r="I350" s="48"/>
      <c r="J350" s="48"/>
      <c r="K350" s="48"/>
      <c r="L350" s="48"/>
      <c r="M350" s="48"/>
      <c r="N350" s="48"/>
      <c r="O350" s="48"/>
      <c r="P350" s="2"/>
      <c r="Q350" s="2"/>
      <c r="R350" s="2"/>
      <c r="S350" s="2"/>
      <c r="T350" s="2"/>
      <c r="U350" s="2"/>
      <c r="V350" s="2"/>
      <c r="W350" s="2"/>
      <c r="X350" s="2"/>
      <c r="Y350" s="2"/>
      <c r="Z350" s="2"/>
    </row>
    <row r="351" spans="1:26" ht="15.75" customHeight="1">
      <c r="A351" s="48"/>
      <c r="B351" s="48"/>
      <c r="C351" s="48"/>
      <c r="D351" s="48"/>
      <c r="E351" s="48"/>
      <c r="F351" s="48"/>
      <c r="G351" s="48"/>
      <c r="H351" s="48"/>
      <c r="I351" s="48"/>
      <c r="J351" s="48"/>
      <c r="K351" s="48"/>
      <c r="L351" s="48"/>
      <c r="M351" s="48"/>
      <c r="N351" s="48"/>
      <c r="O351" s="48"/>
      <c r="P351" s="2"/>
      <c r="Q351" s="2"/>
      <c r="R351" s="2"/>
      <c r="S351" s="2"/>
      <c r="T351" s="2"/>
      <c r="U351" s="2"/>
      <c r="V351" s="2"/>
      <c r="W351" s="2"/>
      <c r="X351" s="2"/>
      <c r="Y351" s="2"/>
      <c r="Z351" s="2"/>
    </row>
    <row r="352" spans="1:26" ht="15.75" customHeight="1">
      <c r="A352" s="48"/>
      <c r="B352" s="48"/>
      <c r="C352" s="48"/>
      <c r="D352" s="48"/>
      <c r="E352" s="48"/>
      <c r="F352" s="48"/>
      <c r="G352" s="48"/>
      <c r="H352" s="48"/>
      <c r="I352" s="48"/>
      <c r="J352" s="48"/>
      <c r="K352" s="48"/>
      <c r="L352" s="48"/>
      <c r="M352" s="48"/>
      <c r="N352" s="48"/>
      <c r="O352" s="48"/>
      <c r="P352" s="2"/>
      <c r="Q352" s="2"/>
      <c r="R352" s="2"/>
      <c r="S352" s="2"/>
      <c r="T352" s="2"/>
      <c r="U352" s="2"/>
      <c r="V352" s="2"/>
      <c r="W352" s="2"/>
      <c r="X352" s="2"/>
      <c r="Y352" s="2"/>
      <c r="Z352" s="2"/>
    </row>
    <row r="353" spans="1:26" ht="15.75" customHeight="1">
      <c r="A353" s="48"/>
      <c r="B353" s="48"/>
      <c r="C353" s="48"/>
      <c r="D353" s="48"/>
      <c r="E353" s="48"/>
      <c r="F353" s="48"/>
      <c r="G353" s="48"/>
      <c r="H353" s="48"/>
      <c r="I353" s="48"/>
      <c r="J353" s="48"/>
      <c r="K353" s="48"/>
      <c r="L353" s="48"/>
      <c r="M353" s="48"/>
      <c r="N353" s="48"/>
      <c r="O353" s="48"/>
      <c r="P353" s="2"/>
      <c r="Q353" s="2"/>
      <c r="R353" s="2"/>
      <c r="S353" s="2"/>
      <c r="T353" s="2"/>
      <c r="U353" s="2"/>
      <c r="V353" s="2"/>
      <c r="W353" s="2"/>
      <c r="X353" s="2"/>
      <c r="Y353" s="2"/>
      <c r="Z353" s="2"/>
    </row>
    <row r="354" spans="1:26" ht="15.75" customHeight="1">
      <c r="A354" s="48"/>
      <c r="B354" s="48"/>
      <c r="C354" s="48"/>
      <c r="D354" s="48"/>
      <c r="E354" s="48"/>
      <c r="F354" s="48"/>
      <c r="G354" s="48"/>
      <c r="H354" s="48"/>
      <c r="I354" s="48"/>
      <c r="J354" s="48"/>
      <c r="K354" s="48"/>
      <c r="L354" s="48"/>
      <c r="M354" s="48"/>
      <c r="N354" s="48"/>
      <c r="O354" s="48"/>
      <c r="P354" s="2"/>
      <c r="Q354" s="2"/>
      <c r="R354" s="2"/>
      <c r="S354" s="2"/>
      <c r="T354" s="2"/>
      <c r="U354" s="2"/>
      <c r="V354" s="2"/>
      <c r="W354" s="2"/>
      <c r="X354" s="2"/>
      <c r="Y354" s="2"/>
      <c r="Z354" s="2"/>
    </row>
    <row r="355" spans="1:26" ht="15.75" customHeight="1">
      <c r="A355" s="48"/>
      <c r="B355" s="48"/>
      <c r="C355" s="48"/>
      <c r="D355" s="48"/>
      <c r="E355" s="48"/>
      <c r="F355" s="48"/>
      <c r="G355" s="48"/>
      <c r="H355" s="48"/>
      <c r="I355" s="48"/>
      <c r="J355" s="48"/>
      <c r="K355" s="48"/>
      <c r="L355" s="48"/>
      <c r="M355" s="48"/>
      <c r="N355" s="48"/>
      <c r="O355" s="48"/>
      <c r="P355" s="2"/>
      <c r="Q355" s="2"/>
      <c r="R355" s="2"/>
      <c r="S355" s="2"/>
      <c r="T355" s="2"/>
      <c r="U355" s="2"/>
      <c r="V355" s="2"/>
      <c r="W355" s="2"/>
      <c r="X355" s="2"/>
      <c r="Y355" s="2"/>
      <c r="Z355" s="2"/>
    </row>
    <row r="356" spans="1:26" ht="15.75" customHeight="1">
      <c r="A356" s="48"/>
      <c r="B356" s="48"/>
      <c r="C356" s="48"/>
      <c r="D356" s="48"/>
      <c r="E356" s="48"/>
      <c r="F356" s="48"/>
      <c r="G356" s="48"/>
      <c r="H356" s="48"/>
      <c r="I356" s="48"/>
      <c r="J356" s="48"/>
      <c r="K356" s="48"/>
      <c r="L356" s="48"/>
      <c r="M356" s="48"/>
      <c r="N356" s="48"/>
      <c r="O356" s="48"/>
      <c r="P356" s="2"/>
      <c r="Q356" s="2"/>
      <c r="R356" s="2"/>
      <c r="S356" s="2"/>
      <c r="T356" s="2"/>
      <c r="U356" s="2"/>
      <c r="V356" s="2"/>
      <c r="W356" s="2"/>
      <c r="X356" s="2"/>
      <c r="Y356" s="2"/>
      <c r="Z356" s="2"/>
    </row>
    <row r="357" spans="1:26" ht="15.75" customHeight="1">
      <c r="A357" s="48"/>
      <c r="B357" s="48"/>
      <c r="C357" s="48"/>
      <c r="D357" s="48"/>
      <c r="E357" s="48"/>
      <c r="F357" s="48"/>
      <c r="G357" s="48"/>
      <c r="H357" s="48"/>
      <c r="I357" s="48"/>
      <c r="J357" s="48"/>
      <c r="K357" s="48"/>
      <c r="L357" s="48"/>
      <c r="M357" s="48"/>
      <c r="N357" s="48"/>
      <c r="O357" s="48"/>
      <c r="P357" s="2"/>
      <c r="Q357" s="2"/>
      <c r="R357" s="2"/>
      <c r="S357" s="2"/>
      <c r="T357" s="2"/>
      <c r="U357" s="2"/>
      <c r="V357" s="2"/>
      <c r="W357" s="2"/>
      <c r="X357" s="2"/>
      <c r="Y357" s="2"/>
      <c r="Z357" s="2"/>
    </row>
    <row r="358" spans="1:26" ht="15.75" customHeight="1">
      <c r="A358" s="48"/>
      <c r="B358" s="48"/>
      <c r="C358" s="48"/>
      <c r="D358" s="48"/>
      <c r="E358" s="48"/>
      <c r="F358" s="48"/>
      <c r="G358" s="48"/>
      <c r="H358" s="48"/>
      <c r="I358" s="48"/>
      <c r="J358" s="48"/>
      <c r="K358" s="48"/>
      <c r="L358" s="48"/>
      <c r="M358" s="48"/>
      <c r="N358" s="48"/>
      <c r="O358" s="48"/>
      <c r="P358" s="2"/>
      <c r="Q358" s="2"/>
      <c r="R358" s="2"/>
      <c r="S358" s="2"/>
      <c r="T358" s="2"/>
      <c r="U358" s="2"/>
      <c r="V358" s="2"/>
      <c r="W358" s="2"/>
      <c r="X358" s="2"/>
      <c r="Y358" s="2"/>
      <c r="Z358" s="2"/>
    </row>
    <row r="359" spans="1:26" ht="15.75" customHeight="1">
      <c r="A359" s="48"/>
      <c r="B359" s="48"/>
      <c r="C359" s="48"/>
      <c r="D359" s="48"/>
      <c r="E359" s="48"/>
      <c r="F359" s="48"/>
      <c r="G359" s="48"/>
      <c r="H359" s="48"/>
      <c r="I359" s="48"/>
      <c r="J359" s="48"/>
      <c r="K359" s="48"/>
      <c r="L359" s="48"/>
      <c r="M359" s="48"/>
      <c r="N359" s="48"/>
      <c r="O359" s="48"/>
      <c r="P359" s="2"/>
      <c r="Q359" s="2"/>
      <c r="R359" s="2"/>
      <c r="S359" s="2"/>
      <c r="T359" s="2"/>
      <c r="U359" s="2"/>
      <c r="V359" s="2"/>
      <c r="W359" s="2"/>
      <c r="X359" s="2"/>
      <c r="Y359" s="2"/>
      <c r="Z359" s="2"/>
    </row>
    <row r="360" spans="1:26" ht="15.75" customHeight="1">
      <c r="A360" s="48"/>
      <c r="B360" s="48"/>
      <c r="C360" s="48"/>
      <c r="D360" s="48"/>
      <c r="E360" s="48"/>
      <c r="F360" s="48"/>
      <c r="G360" s="48"/>
      <c r="H360" s="48"/>
      <c r="I360" s="48"/>
      <c r="J360" s="48"/>
      <c r="K360" s="48"/>
      <c r="L360" s="48"/>
      <c r="M360" s="48"/>
      <c r="N360" s="48"/>
      <c r="O360" s="48"/>
      <c r="P360" s="2"/>
      <c r="Q360" s="2"/>
      <c r="R360" s="2"/>
      <c r="S360" s="2"/>
      <c r="T360" s="2"/>
      <c r="U360" s="2"/>
      <c r="V360" s="2"/>
      <c r="W360" s="2"/>
      <c r="X360" s="2"/>
      <c r="Y360" s="2"/>
      <c r="Z360" s="2"/>
    </row>
    <row r="361" spans="1:26" ht="15.75" customHeight="1">
      <c r="A361" s="48"/>
      <c r="B361" s="48"/>
      <c r="C361" s="48"/>
      <c r="D361" s="48"/>
      <c r="E361" s="48"/>
      <c r="F361" s="48"/>
      <c r="G361" s="48"/>
      <c r="H361" s="48"/>
      <c r="I361" s="48"/>
      <c r="J361" s="48"/>
      <c r="K361" s="48"/>
      <c r="L361" s="48"/>
      <c r="M361" s="48"/>
      <c r="N361" s="48"/>
      <c r="O361" s="48"/>
      <c r="P361" s="2"/>
      <c r="Q361" s="2"/>
      <c r="R361" s="2"/>
      <c r="S361" s="2"/>
      <c r="T361" s="2"/>
      <c r="U361" s="2"/>
      <c r="V361" s="2"/>
      <c r="W361" s="2"/>
      <c r="X361" s="2"/>
      <c r="Y361" s="2"/>
      <c r="Z361" s="2"/>
    </row>
    <row r="362" spans="1:26" ht="15.75" customHeight="1">
      <c r="A362" s="48"/>
      <c r="B362" s="48"/>
      <c r="C362" s="48"/>
      <c r="D362" s="48"/>
      <c r="E362" s="48"/>
      <c r="F362" s="48"/>
      <c r="G362" s="48"/>
      <c r="H362" s="48"/>
      <c r="I362" s="48"/>
      <c r="J362" s="48"/>
      <c r="K362" s="48"/>
      <c r="L362" s="48"/>
      <c r="M362" s="48"/>
      <c r="N362" s="48"/>
      <c r="O362" s="48"/>
      <c r="P362" s="2"/>
      <c r="Q362" s="2"/>
      <c r="R362" s="2"/>
      <c r="S362" s="2"/>
      <c r="T362" s="2"/>
      <c r="U362" s="2"/>
      <c r="V362" s="2"/>
      <c r="W362" s="2"/>
      <c r="X362" s="2"/>
      <c r="Y362" s="2"/>
      <c r="Z362" s="2"/>
    </row>
    <row r="363" spans="1:26" ht="15.75" customHeight="1">
      <c r="A363" s="48"/>
      <c r="B363" s="48"/>
      <c r="C363" s="48"/>
      <c r="D363" s="48"/>
      <c r="E363" s="48"/>
      <c r="F363" s="48"/>
      <c r="G363" s="48"/>
      <c r="H363" s="48"/>
      <c r="I363" s="48"/>
      <c r="J363" s="48"/>
      <c r="K363" s="48"/>
      <c r="L363" s="48"/>
      <c r="M363" s="48"/>
      <c r="N363" s="48"/>
      <c r="O363" s="48"/>
      <c r="P363" s="2"/>
      <c r="Q363" s="2"/>
      <c r="R363" s="2"/>
      <c r="S363" s="2"/>
      <c r="T363" s="2"/>
      <c r="U363" s="2"/>
      <c r="V363" s="2"/>
      <c r="W363" s="2"/>
      <c r="X363" s="2"/>
      <c r="Y363" s="2"/>
      <c r="Z363" s="2"/>
    </row>
    <row r="364" spans="1:26" ht="15.75" customHeight="1">
      <c r="A364" s="48"/>
      <c r="B364" s="48"/>
      <c r="C364" s="48"/>
      <c r="D364" s="48"/>
      <c r="E364" s="48"/>
      <c r="F364" s="48"/>
      <c r="G364" s="48"/>
      <c r="H364" s="48"/>
      <c r="I364" s="48"/>
      <c r="J364" s="48"/>
      <c r="K364" s="48"/>
      <c r="L364" s="48"/>
      <c r="M364" s="48"/>
      <c r="N364" s="48"/>
      <c r="O364" s="48"/>
      <c r="P364" s="2"/>
      <c r="Q364" s="2"/>
      <c r="R364" s="2"/>
      <c r="S364" s="2"/>
      <c r="T364" s="2"/>
      <c r="U364" s="2"/>
      <c r="V364" s="2"/>
      <c r="W364" s="2"/>
      <c r="X364" s="2"/>
      <c r="Y364" s="2"/>
      <c r="Z364" s="2"/>
    </row>
    <row r="365" spans="1:26" ht="15.75" customHeight="1">
      <c r="A365" s="48"/>
      <c r="B365" s="48"/>
      <c r="C365" s="48"/>
      <c r="D365" s="48"/>
      <c r="E365" s="48"/>
      <c r="F365" s="48"/>
      <c r="G365" s="48"/>
      <c r="H365" s="48"/>
      <c r="I365" s="48"/>
      <c r="J365" s="48"/>
      <c r="K365" s="48"/>
      <c r="L365" s="48"/>
      <c r="M365" s="48"/>
      <c r="N365" s="48"/>
      <c r="O365" s="48"/>
      <c r="P365" s="2"/>
      <c r="Q365" s="2"/>
      <c r="R365" s="2"/>
      <c r="S365" s="2"/>
      <c r="T365" s="2"/>
      <c r="U365" s="2"/>
      <c r="V365" s="2"/>
      <c r="W365" s="2"/>
      <c r="X365" s="2"/>
      <c r="Y365" s="2"/>
      <c r="Z365" s="2"/>
    </row>
    <row r="366" spans="1:26" ht="15.75" customHeight="1">
      <c r="A366" s="48"/>
      <c r="B366" s="48"/>
      <c r="C366" s="48"/>
      <c r="D366" s="48"/>
      <c r="E366" s="48"/>
      <c r="F366" s="48"/>
      <c r="G366" s="48"/>
      <c r="H366" s="48"/>
      <c r="I366" s="48"/>
      <c r="J366" s="48"/>
      <c r="K366" s="48"/>
      <c r="L366" s="48"/>
      <c r="M366" s="48"/>
      <c r="N366" s="48"/>
      <c r="O366" s="48"/>
      <c r="P366" s="2"/>
      <c r="Q366" s="2"/>
      <c r="R366" s="2"/>
      <c r="S366" s="2"/>
      <c r="T366" s="2"/>
      <c r="U366" s="2"/>
      <c r="V366" s="2"/>
      <c r="W366" s="2"/>
      <c r="X366" s="2"/>
      <c r="Y366" s="2"/>
      <c r="Z366" s="2"/>
    </row>
    <row r="367" spans="1:26"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sheetProtection algorithmName="SHA-512" hashValue="q+Kg2+DwwXbbZH7U7tWUweHogHUTcj4+CcJ4u9JbDgqshesU6dI8eMddW3u2+3vPaS/IlIdYba9bQ4R0Gvd0Ag==" saltValue="ofEdT0BKUreRSe7LhknW9g==" spinCount="100000" sheet="1" objects="1" scenarios="1" formatCells="0" formatColumns="0" formatRows="0" sort="0" autoFilter="0" pivotTables="0"/>
  <mergeCells count="126">
    <mergeCell ref="F290:H290"/>
    <mergeCell ref="A304:D304"/>
    <mergeCell ref="A305:B305"/>
    <mergeCell ref="C305:D305"/>
    <mergeCell ref="C306:D306"/>
    <mergeCell ref="A310:B310"/>
    <mergeCell ref="A313:D313"/>
    <mergeCell ref="A328:C328"/>
    <mergeCell ref="A331:C331"/>
    <mergeCell ref="A326:A327"/>
    <mergeCell ref="F247:H247"/>
    <mergeCell ref="B248:C248"/>
    <mergeCell ref="B256:C256"/>
    <mergeCell ref="A257:B257"/>
    <mergeCell ref="A261:D261"/>
    <mergeCell ref="C262:D262"/>
    <mergeCell ref="C263:D263"/>
    <mergeCell ref="C264:D264"/>
    <mergeCell ref="A265:B265"/>
    <mergeCell ref="C265:D265"/>
    <mergeCell ref="A75:B75"/>
    <mergeCell ref="A86:B86"/>
    <mergeCell ref="A88:D88"/>
    <mergeCell ref="C266:D266"/>
    <mergeCell ref="A266:B266"/>
    <mergeCell ref="A271:D271"/>
    <mergeCell ref="C272:D272"/>
    <mergeCell ref="A42:C42"/>
    <mergeCell ref="A52:B52"/>
    <mergeCell ref="A54:C54"/>
    <mergeCell ref="A64:B64"/>
    <mergeCell ref="A66:C66"/>
    <mergeCell ref="A77:C77"/>
    <mergeCell ref="C217:D217"/>
    <mergeCell ref="C218:D218"/>
    <mergeCell ref="C219:D219"/>
    <mergeCell ref="A212:B212"/>
    <mergeCell ref="C212:D212"/>
    <mergeCell ref="A215:D215"/>
    <mergeCell ref="A216:B216"/>
    <mergeCell ref="C216:D216"/>
    <mergeCell ref="A150:B150"/>
    <mergeCell ref="A152:D152"/>
    <mergeCell ref="A162:D162"/>
    <mergeCell ref="A33:E33"/>
    <mergeCell ref="A34:D34"/>
    <mergeCell ref="A35:D35"/>
    <mergeCell ref="A36:D36"/>
    <mergeCell ref="A37:D37"/>
    <mergeCell ref="A38:D38"/>
    <mergeCell ref="A39:D39"/>
    <mergeCell ref="A40:E40"/>
    <mergeCell ref="A41:C41"/>
    <mergeCell ref="A22:D22"/>
    <mergeCell ref="A23:D23"/>
    <mergeCell ref="A24:D24"/>
    <mergeCell ref="A25:D25"/>
    <mergeCell ref="A26:D26"/>
    <mergeCell ref="A28:C28"/>
    <mergeCell ref="A29:C29"/>
    <mergeCell ref="A30:C30"/>
    <mergeCell ref="A31:C31"/>
    <mergeCell ref="B14:C14"/>
    <mergeCell ref="D14:E14"/>
    <mergeCell ref="B15:C15"/>
    <mergeCell ref="D15:E15"/>
    <mergeCell ref="D16:E16"/>
    <mergeCell ref="B16:C16"/>
    <mergeCell ref="B17:C17"/>
    <mergeCell ref="D17:E17"/>
    <mergeCell ref="A19:E19"/>
    <mergeCell ref="A2:E2"/>
    <mergeCell ref="A3:E3"/>
    <mergeCell ref="A5:E5"/>
    <mergeCell ref="A6:B6"/>
    <mergeCell ref="C6:E6"/>
    <mergeCell ref="A7:E8"/>
    <mergeCell ref="B10:E10"/>
    <mergeCell ref="B11:E11"/>
    <mergeCell ref="A13:E13"/>
    <mergeCell ref="A207:B207"/>
    <mergeCell ref="C207:D207"/>
    <mergeCell ref="C208:D208"/>
    <mergeCell ref="C209:D209"/>
    <mergeCell ref="C210:D210"/>
    <mergeCell ref="A211:B211"/>
    <mergeCell ref="C211:D211"/>
    <mergeCell ref="A344:B344"/>
    <mergeCell ref="C307:D307"/>
    <mergeCell ref="C308:D308"/>
    <mergeCell ref="C309:D309"/>
    <mergeCell ref="C310:D310"/>
    <mergeCell ref="B278:C278"/>
    <mergeCell ref="B290:C290"/>
    <mergeCell ref="A342:B342"/>
    <mergeCell ref="A220:B220"/>
    <mergeCell ref="C220:D220"/>
    <mergeCell ref="A221:B221"/>
    <mergeCell ref="C221:D221"/>
    <mergeCell ref="A234:D234"/>
    <mergeCell ref="A246:D246"/>
    <mergeCell ref="A223:C223"/>
    <mergeCell ref="A89:D89"/>
    <mergeCell ref="A100:D100"/>
    <mergeCell ref="A101:D101"/>
    <mergeCell ref="A102:D102"/>
    <mergeCell ref="A99:B99"/>
    <mergeCell ref="A112:B112"/>
    <mergeCell ref="A196:C196"/>
    <mergeCell ref="A204:B204"/>
    <mergeCell ref="A206:D206"/>
    <mergeCell ref="A184:B184"/>
    <mergeCell ref="A186:C186"/>
    <mergeCell ref="A194:B194"/>
    <mergeCell ref="A114:D114"/>
    <mergeCell ref="A120:B120"/>
    <mergeCell ref="A122:D122"/>
    <mergeCell ref="A128:B128"/>
    <mergeCell ref="A130:D130"/>
    <mergeCell ref="A134:B134"/>
    <mergeCell ref="A136:D136"/>
    <mergeCell ref="A140:B140"/>
    <mergeCell ref="A142:D142"/>
    <mergeCell ref="A160:B160"/>
    <mergeCell ref="A172:B172"/>
    <mergeCell ref="A174:D174"/>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 footer="0"/>
  <pageSetup paperSize="9" fitToHeight="0" orientation="portrait"/>
  <tableParts count="2">
    <tablePart r:id="rId1"/>
    <tablePart r:id="rId2"/>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3">
    <tabColor rgb="FF8DB3E2"/>
    <pageSetUpPr fitToPage="1"/>
  </sheetPr>
  <dimension ref="A1:Z1000"/>
  <sheetViews>
    <sheetView showGridLines="0" topLeftCell="A4" workbookViewId="0">
      <selection activeCell="F9" sqref="F9"/>
    </sheetView>
  </sheetViews>
  <sheetFormatPr defaultColWidth="14.42578125" defaultRowHeight="15" customHeight="1"/>
  <cols>
    <col min="1" max="1" width="30.7109375" customWidth="1"/>
    <col min="2" max="2" width="34.42578125" customWidth="1"/>
    <col min="3" max="4" width="31.5703125" customWidth="1"/>
    <col min="5" max="5" width="33.7109375" customWidth="1"/>
    <col min="6" max="6" width="18.140625" customWidth="1"/>
    <col min="7" max="10" width="9.140625" customWidth="1"/>
    <col min="11" max="26" width="8.7109375" customWidth="1"/>
  </cols>
  <sheetData>
    <row r="1" spans="1:26">
      <c r="A1" s="1"/>
      <c r="B1" s="2"/>
      <c r="C1" s="2"/>
      <c r="D1" s="2"/>
      <c r="E1" s="2"/>
      <c r="F1" s="2"/>
      <c r="G1" s="2"/>
      <c r="H1" s="2"/>
      <c r="I1" s="2"/>
      <c r="J1" s="2"/>
      <c r="K1" s="2"/>
      <c r="L1" s="2"/>
      <c r="M1" s="2"/>
      <c r="N1" s="2"/>
      <c r="O1" s="2"/>
      <c r="P1" s="2"/>
      <c r="Q1" s="2"/>
      <c r="R1" s="2"/>
      <c r="S1" s="2"/>
      <c r="T1" s="2"/>
      <c r="U1" s="2"/>
      <c r="V1" s="2"/>
      <c r="W1" s="2"/>
      <c r="X1" s="2"/>
      <c r="Y1" s="2"/>
      <c r="Z1" s="2"/>
    </row>
    <row r="2" spans="1:26" ht="48" customHeight="1">
      <c r="A2" s="207" t="s">
        <v>341</v>
      </c>
      <c r="B2" s="183"/>
      <c r="C2" s="183"/>
      <c r="D2" s="183"/>
      <c r="E2" s="180"/>
      <c r="F2" s="3"/>
      <c r="G2" s="3"/>
      <c r="H2" s="3"/>
      <c r="I2" s="3"/>
      <c r="J2" s="2"/>
      <c r="K2" s="2"/>
      <c r="L2" s="2"/>
      <c r="M2" s="2"/>
      <c r="N2" s="2"/>
      <c r="O2" s="2"/>
      <c r="P2" s="2"/>
      <c r="Q2" s="2"/>
      <c r="R2" s="2"/>
      <c r="S2" s="2"/>
      <c r="T2" s="2"/>
      <c r="U2" s="2"/>
      <c r="V2" s="2"/>
      <c r="W2" s="2"/>
      <c r="X2" s="2"/>
      <c r="Y2" s="2"/>
      <c r="Z2" s="2"/>
    </row>
    <row r="3" spans="1:26" ht="21.75" customHeight="1">
      <c r="A3" s="179" t="s">
        <v>1</v>
      </c>
      <c r="B3" s="183"/>
      <c r="C3" s="183"/>
      <c r="D3" s="183"/>
      <c r="E3" s="180"/>
      <c r="F3" s="2"/>
      <c r="G3" s="2"/>
      <c r="H3" s="2"/>
      <c r="I3" s="2"/>
      <c r="J3" s="2"/>
      <c r="K3" s="2"/>
      <c r="L3" s="2"/>
      <c r="M3" s="2"/>
      <c r="N3" s="2"/>
      <c r="O3" s="2"/>
      <c r="P3" s="2"/>
      <c r="Q3" s="2"/>
      <c r="R3" s="2"/>
      <c r="S3" s="2"/>
      <c r="T3" s="2"/>
      <c r="U3" s="2"/>
      <c r="V3" s="2"/>
      <c r="W3" s="2"/>
      <c r="X3" s="2"/>
      <c r="Y3" s="2"/>
      <c r="Z3" s="2"/>
    </row>
    <row r="4" spans="1:26" ht="21.75" customHeight="1">
      <c r="A4" s="4"/>
      <c r="B4" s="4"/>
      <c r="C4" s="4"/>
      <c r="D4" s="4"/>
      <c r="E4" s="4"/>
      <c r="F4" s="2"/>
      <c r="G4" s="2"/>
      <c r="H4" s="2"/>
      <c r="I4" s="2"/>
      <c r="J4" s="2"/>
      <c r="K4" s="2"/>
      <c r="L4" s="2"/>
      <c r="M4" s="2"/>
      <c r="N4" s="2"/>
      <c r="O4" s="2"/>
      <c r="P4" s="2"/>
      <c r="Q4" s="2"/>
      <c r="R4" s="2"/>
      <c r="S4" s="2"/>
      <c r="T4" s="2"/>
      <c r="U4" s="2"/>
      <c r="V4" s="2"/>
      <c r="W4" s="2"/>
      <c r="X4" s="2"/>
      <c r="Y4" s="2"/>
      <c r="Z4" s="2"/>
    </row>
    <row r="5" spans="1:26" ht="21.75" customHeight="1">
      <c r="A5" s="208" t="s">
        <v>2</v>
      </c>
      <c r="B5" s="183"/>
      <c r="C5" s="183"/>
      <c r="D5" s="183"/>
      <c r="E5" s="180"/>
      <c r="F5" s="2"/>
      <c r="G5" s="2"/>
      <c r="H5" s="2"/>
      <c r="I5" s="2"/>
      <c r="J5" s="2"/>
      <c r="K5" s="2"/>
      <c r="L5" s="2"/>
      <c r="M5" s="2"/>
      <c r="N5" s="2"/>
      <c r="O5" s="2"/>
      <c r="P5" s="2"/>
      <c r="Q5" s="2"/>
      <c r="R5" s="2"/>
      <c r="S5" s="2"/>
      <c r="T5" s="2"/>
      <c r="U5" s="2"/>
      <c r="V5" s="2"/>
      <c r="W5" s="2"/>
      <c r="X5" s="2"/>
      <c r="Y5" s="2"/>
      <c r="Z5" s="2"/>
    </row>
    <row r="6" spans="1:26" ht="21.75" customHeight="1">
      <c r="A6" s="232" t="s">
        <v>342</v>
      </c>
      <c r="B6" s="234"/>
      <c r="C6" s="232" t="s">
        <v>343</v>
      </c>
      <c r="D6" s="233"/>
      <c r="E6" s="234"/>
      <c r="F6" s="2"/>
      <c r="G6" s="2"/>
      <c r="H6" s="2"/>
      <c r="I6" s="2"/>
      <c r="J6" s="2"/>
      <c r="K6" s="2"/>
      <c r="L6" s="2"/>
      <c r="M6" s="2"/>
      <c r="N6" s="2"/>
      <c r="O6" s="2"/>
      <c r="P6" s="2"/>
      <c r="Q6" s="2"/>
      <c r="R6" s="2"/>
      <c r="S6" s="2"/>
      <c r="T6" s="2"/>
      <c r="U6" s="2"/>
      <c r="V6" s="2"/>
      <c r="W6" s="2"/>
      <c r="X6" s="2"/>
      <c r="Y6" s="2"/>
      <c r="Z6" s="2"/>
    </row>
    <row r="7" spans="1:26" ht="24" customHeight="1">
      <c r="A7" s="235" t="s">
        <v>638</v>
      </c>
      <c r="B7" s="236"/>
      <c r="C7" s="236"/>
      <c r="D7" s="236"/>
      <c r="E7" s="237"/>
      <c r="F7" s="2"/>
      <c r="G7" s="2"/>
      <c r="H7" s="2"/>
      <c r="I7" s="2"/>
      <c r="J7" s="2"/>
      <c r="K7" s="2"/>
      <c r="L7" s="2"/>
      <c r="M7" s="2"/>
      <c r="N7" s="2"/>
      <c r="O7" s="2"/>
      <c r="P7" s="2"/>
      <c r="Q7" s="2"/>
      <c r="R7" s="2"/>
      <c r="S7" s="2"/>
      <c r="T7" s="2"/>
      <c r="U7" s="2"/>
      <c r="V7" s="2"/>
      <c r="W7" s="2"/>
      <c r="X7" s="2"/>
      <c r="Y7" s="2"/>
      <c r="Z7" s="2"/>
    </row>
    <row r="8" spans="1:26" ht="66" customHeight="1">
      <c r="A8" s="238"/>
      <c r="B8" s="239"/>
      <c r="C8" s="239"/>
      <c r="D8" s="239"/>
      <c r="E8" s="240"/>
      <c r="F8" s="2"/>
      <c r="G8" s="2"/>
      <c r="H8" s="2"/>
      <c r="I8" s="2"/>
      <c r="J8" s="2"/>
      <c r="K8" s="2"/>
      <c r="L8" s="2"/>
      <c r="M8" s="2"/>
      <c r="N8" s="2"/>
      <c r="O8" s="2"/>
      <c r="P8" s="2"/>
      <c r="Q8" s="2"/>
      <c r="R8" s="2"/>
      <c r="S8" s="2"/>
      <c r="T8" s="2"/>
      <c r="U8" s="2"/>
      <c r="V8" s="2"/>
      <c r="W8" s="2"/>
      <c r="X8" s="2"/>
      <c r="Y8" s="2"/>
      <c r="Z8" s="2"/>
    </row>
    <row r="9" spans="1:26" ht="21.75" customHeight="1">
      <c r="A9" s="4"/>
      <c r="B9" s="4"/>
      <c r="C9" s="4"/>
      <c r="D9" s="4"/>
      <c r="E9" s="4"/>
      <c r="F9" s="2"/>
      <c r="G9" s="2"/>
      <c r="H9" s="2"/>
      <c r="I9" s="2"/>
      <c r="J9" s="2"/>
      <c r="K9" s="2"/>
      <c r="L9" s="2"/>
      <c r="M9" s="2"/>
      <c r="N9" s="2"/>
      <c r="O9" s="2"/>
      <c r="P9" s="2"/>
      <c r="Q9" s="2"/>
      <c r="R9" s="2"/>
      <c r="S9" s="2"/>
      <c r="T9" s="2"/>
      <c r="U9" s="2"/>
      <c r="V9" s="2"/>
      <c r="W9" s="2"/>
      <c r="X9" s="2"/>
      <c r="Y9" s="2"/>
      <c r="Z9" s="2"/>
    </row>
    <row r="10" spans="1:26" ht="28.5" customHeight="1">
      <c r="A10" s="5" t="s">
        <v>5</v>
      </c>
      <c r="B10" s="215"/>
      <c r="C10" s="242"/>
      <c r="D10" s="242"/>
      <c r="E10" s="217"/>
      <c r="F10" s="2"/>
      <c r="G10" s="2"/>
      <c r="H10" s="2"/>
      <c r="I10" s="2"/>
      <c r="J10" s="2"/>
      <c r="K10" s="2"/>
      <c r="L10" s="2"/>
      <c r="M10" s="2"/>
      <c r="N10" s="2"/>
      <c r="O10" s="2"/>
      <c r="P10" s="2"/>
      <c r="Q10" s="2"/>
      <c r="R10" s="2"/>
      <c r="S10" s="2"/>
      <c r="T10" s="2"/>
      <c r="U10" s="2"/>
      <c r="V10" s="2"/>
      <c r="W10" s="2"/>
      <c r="X10" s="2"/>
      <c r="Y10" s="2"/>
      <c r="Z10" s="2"/>
    </row>
    <row r="11" spans="1:26" ht="28.5" customHeight="1">
      <c r="A11" s="5" t="s">
        <v>6</v>
      </c>
      <c r="B11" s="215"/>
      <c r="C11" s="242"/>
      <c r="D11" s="242"/>
      <c r="E11" s="217"/>
      <c r="F11" s="2"/>
      <c r="G11" s="2"/>
      <c r="H11" s="2"/>
      <c r="I11" s="2"/>
      <c r="J11" s="2"/>
      <c r="K11" s="2"/>
      <c r="L11" s="2"/>
      <c r="M11" s="2"/>
      <c r="N11" s="2"/>
      <c r="O11" s="2"/>
      <c r="P11" s="2"/>
      <c r="Q11" s="2"/>
      <c r="R11" s="2"/>
      <c r="S11" s="2"/>
      <c r="T11" s="2"/>
      <c r="U11" s="2"/>
      <c r="V11" s="2"/>
      <c r="W11" s="2"/>
      <c r="X11" s="2"/>
      <c r="Y11" s="2"/>
      <c r="Z11" s="2"/>
    </row>
    <row r="12" spans="1:26">
      <c r="A12" s="6"/>
      <c r="B12" s="6"/>
      <c r="C12" s="6"/>
      <c r="D12" s="2"/>
      <c r="E12" s="2"/>
      <c r="F12" s="2"/>
      <c r="G12" s="2"/>
      <c r="H12" s="2"/>
      <c r="I12" s="2"/>
      <c r="J12" s="2"/>
      <c r="K12" s="2"/>
      <c r="L12" s="2"/>
      <c r="M12" s="2"/>
      <c r="N12" s="2"/>
      <c r="O12" s="2"/>
      <c r="P12" s="2"/>
      <c r="Q12" s="2"/>
      <c r="R12" s="2"/>
      <c r="S12" s="2"/>
      <c r="T12" s="2"/>
      <c r="U12" s="2"/>
      <c r="V12" s="2"/>
      <c r="W12" s="2"/>
      <c r="X12" s="2"/>
      <c r="Y12" s="2"/>
      <c r="Z12" s="2"/>
    </row>
    <row r="13" spans="1:26" ht="24" customHeight="1">
      <c r="A13" s="179" t="s">
        <v>7</v>
      </c>
      <c r="B13" s="183"/>
      <c r="C13" s="183"/>
      <c r="D13" s="183"/>
      <c r="E13" s="180"/>
      <c r="F13" s="2"/>
      <c r="G13" s="2"/>
      <c r="H13" s="2"/>
      <c r="I13" s="2"/>
      <c r="J13" s="2"/>
      <c r="K13" s="2"/>
      <c r="L13" s="2"/>
      <c r="M13" s="2"/>
      <c r="N13" s="2"/>
      <c r="O13" s="2"/>
      <c r="P13" s="2"/>
      <c r="Q13" s="2"/>
      <c r="R13" s="2"/>
      <c r="S13" s="2"/>
      <c r="T13" s="2"/>
      <c r="U13" s="2"/>
      <c r="V13" s="2"/>
      <c r="W13" s="2"/>
      <c r="X13" s="2"/>
      <c r="Y13" s="2"/>
      <c r="Z13" s="2"/>
    </row>
    <row r="14" spans="1:26" ht="24" customHeight="1">
      <c r="A14" s="7" t="s">
        <v>8</v>
      </c>
      <c r="B14" s="218" t="s">
        <v>9</v>
      </c>
      <c r="C14" s="180"/>
      <c r="D14" s="219" t="s">
        <v>10</v>
      </c>
      <c r="E14" s="217"/>
      <c r="F14" s="2"/>
      <c r="G14" s="2"/>
      <c r="H14" s="2"/>
      <c r="I14" s="2"/>
      <c r="J14" s="2"/>
      <c r="K14" s="2"/>
      <c r="L14" s="2"/>
      <c r="M14" s="2"/>
      <c r="N14" s="2"/>
      <c r="O14" s="2"/>
      <c r="P14" s="2"/>
      <c r="Q14" s="2"/>
      <c r="R14" s="2"/>
      <c r="S14" s="2"/>
      <c r="T14" s="2"/>
      <c r="U14" s="2"/>
      <c r="V14" s="2"/>
      <c r="W14" s="2"/>
      <c r="X14" s="2"/>
      <c r="Y14" s="2"/>
      <c r="Z14" s="2"/>
    </row>
    <row r="15" spans="1:26" ht="24" customHeight="1">
      <c r="A15" s="7" t="s">
        <v>11</v>
      </c>
      <c r="B15" s="218" t="s">
        <v>12</v>
      </c>
      <c r="C15" s="180"/>
      <c r="D15" s="219"/>
      <c r="E15" s="217"/>
      <c r="F15" s="2"/>
      <c r="G15" s="2"/>
      <c r="H15" s="2"/>
      <c r="I15" s="2"/>
      <c r="J15" s="2"/>
      <c r="K15" s="2"/>
      <c r="L15" s="2"/>
      <c r="M15" s="2"/>
      <c r="N15" s="2"/>
      <c r="O15" s="2"/>
      <c r="P15" s="2"/>
      <c r="Q15" s="2"/>
      <c r="R15" s="2"/>
      <c r="S15" s="2"/>
      <c r="T15" s="2"/>
      <c r="U15" s="2"/>
      <c r="V15" s="2"/>
      <c r="W15" s="2"/>
      <c r="X15" s="2"/>
      <c r="Y15" s="2"/>
      <c r="Z15" s="2"/>
    </row>
    <row r="16" spans="1:26" ht="24" customHeight="1">
      <c r="A16" s="7" t="s">
        <v>13</v>
      </c>
      <c r="B16" s="218" t="s">
        <v>14</v>
      </c>
      <c r="C16" s="180"/>
      <c r="D16" s="219" t="s">
        <v>15</v>
      </c>
      <c r="E16" s="217"/>
      <c r="F16" s="2"/>
      <c r="G16" s="2"/>
      <c r="H16" s="2"/>
      <c r="I16" s="2"/>
      <c r="J16" s="2"/>
      <c r="K16" s="2"/>
      <c r="L16" s="2"/>
      <c r="M16" s="2"/>
      <c r="N16" s="2"/>
      <c r="O16" s="2"/>
      <c r="P16" s="2"/>
      <c r="Q16" s="2"/>
      <c r="R16" s="2"/>
      <c r="S16" s="2"/>
      <c r="T16" s="2"/>
      <c r="U16" s="2"/>
      <c r="V16" s="2"/>
      <c r="W16" s="2"/>
      <c r="X16" s="2"/>
      <c r="Y16" s="2"/>
      <c r="Z16" s="2"/>
    </row>
    <row r="17" spans="1:26" ht="24" customHeight="1">
      <c r="A17" s="7" t="s">
        <v>16</v>
      </c>
      <c r="B17" s="218" t="s">
        <v>17</v>
      </c>
      <c r="C17" s="180"/>
      <c r="D17" s="220"/>
      <c r="E17" s="221"/>
      <c r="F17" s="2"/>
      <c r="G17" s="2"/>
      <c r="H17" s="2"/>
      <c r="I17" s="2"/>
      <c r="J17" s="2"/>
      <c r="K17" s="2"/>
      <c r="L17" s="2"/>
      <c r="M17" s="2"/>
      <c r="N17" s="2"/>
      <c r="O17" s="2"/>
      <c r="P17" s="2"/>
      <c r="Q17" s="2"/>
      <c r="R17" s="2"/>
      <c r="S17" s="2"/>
      <c r="T17" s="2"/>
      <c r="U17" s="2"/>
      <c r="V17" s="2"/>
      <c r="W17" s="2"/>
      <c r="X17" s="2"/>
      <c r="Y17" s="2"/>
      <c r="Z17" s="2"/>
    </row>
    <row r="18" spans="1:26">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c r="A19" s="179" t="s">
        <v>344</v>
      </c>
      <c r="B19" s="183"/>
      <c r="C19" s="183"/>
      <c r="D19" s="183"/>
      <c r="E19" s="180"/>
      <c r="F19" s="2"/>
      <c r="G19" s="2"/>
      <c r="H19" s="2"/>
      <c r="I19" s="2"/>
      <c r="J19" s="2"/>
      <c r="K19" s="2"/>
      <c r="L19" s="2"/>
      <c r="M19" s="2"/>
      <c r="N19" s="2"/>
      <c r="O19" s="2"/>
      <c r="P19" s="2"/>
      <c r="Q19" s="2"/>
      <c r="R19" s="2"/>
      <c r="S19" s="2"/>
      <c r="T19" s="2"/>
      <c r="U19" s="2"/>
      <c r="V19" s="2"/>
      <c r="W19" s="2"/>
      <c r="X19" s="2"/>
      <c r="Y19" s="2"/>
      <c r="Z19" s="2"/>
    </row>
    <row r="20" spans="1:26" ht="27.75" customHeight="1">
      <c r="A20" s="8" t="s">
        <v>19</v>
      </c>
      <c r="B20" s="8" t="s">
        <v>20</v>
      </c>
      <c r="C20" s="8" t="s">
        <v>21</v>
      </c>
      <c r="D20" s="8" t="s">
        <v>22</v>
      </c>
      <c r="E20" s="8" t="s">
        <v>23</v>
      </c>
      <c r="F20" s="2"/>
      <c r="G20" s="2"/>
      <c r="H20" s="2"/>
      <c r="I20" s="2"/>
      <c r="J20" s="2"/>
      <c r="K20" s="2"/>
      <c r="L20" s="2"/>
      <c r="M20" s="2"/>
      <c r="N20" s="2"/>
      <c r="O20" s="2"/>
      <c r="P20" s="2"/>
      <c r="Q20" s="2"/>
      <c r="R20" s="2"/>
      <c r="S20" s="2"/>
      <c r="T20" s="2"/>
      <c r="U20" s="2"/>
      <c r="V20" s="2"/>
      <c r="W20" s="2"/>
      <c r="X20" s="2"/>
      <c r="Y20" s="2"/>
      <c r="Z20" s="2"/>
    </row>
    <row r="21" spans="1:26" ht="27.75" customHeight="1">
      <c r="A21" s="9" t="s">
        <v>24</v>
      </c>
      <c r="B21" s="10">
        <v>40</v>
      </c>
      <c r="C21" s="10">
        <v>40</v>
      </c>
      <c r="D21" s="10">
        <v>0</v>
      </c>
      <c r="E21" s="11">
        <v>40</v>
      </c>
      <c r="F21" s="2"/>
      <c r="G21" s="2"/>
      <c r="H21" s="2"/>
      <c r="I21" s="2"/>
      <c r="J21" s="2"/>
      <c r="K21" s="2"/>
      <c r="L21" s="2"/>
      <c r="M21" s="2"/>
      <c r="N21" s="2"/>
      <c r="O21" s="2"/>
      <c r="P21" s="2"/>
      <c r="Q21" s="2"/>
      <c r="R21" s="2"/>
      <c r="S21" s="2"/>
      <c r="T21" s="2"/>
      <c r="U21" s="2"/>
      <c r="V21" s="2"/>
      <c r="W21" s="2"/>
      <c r="X21" s="2"/>
      <c r="Y21" s="2"/>
      <c r="Z21" s="2"/>
    </row>
    <row r="22" spans="1:26" ht="17.25" customHeight="1">
      <c r="A22" s="222" t="s">
        <v>345</v>
      </c>
      <c r="B22" s="183"/>
      <c r="C22" s="183"/>
      <c r="D22" s="180"/>
      <c r="E22" s="12">
        <v>200</v>
      </c>
      <c r="F22" s="2"/>
      <c r="G22" s="2"/>
      <c r="H22" s="2"/>
      <c r="I22" s="2"/>
      <c r="J22" s="2"/>
      <c r="K22" s="2"/>
      <c r="L22" s="2"/>
      <c r="M22" s="2"/>
      <c r="N22" s="2"/>
      <c r="O22" s="2"/>
      <c r="P22" s="2"/>
      <c r="Q22" s="2"/>
      <c r="R22" s="2"/>
      <c r="S22" s="2"/>
      <c r="T22" s="2"/>
      <c r="U22" s="2"/>
      <c r="V22" s="2"/>
      <c r="W22" s="2"/>
      <c r="X22" s="2"/>
      <c r="Y22" s="2"/>
      <c r="Z22" s="2"/>
    </row>
    <row r="23" spans="1:26" ht="17.25" customHeight="1">
      <c r="A23" s="218" t="s">
        <v>26</v>
      </c>
      <c r="B23" s="183"/>
      <c r="C23" s="183"/>
      <c r="D23" s="180"/>
      <c r="E23" s="14">
        <v>1.58</v>
      </c>
      <c r="F23" s="2"/>
      <c r="G23" s="2"/>
      <c r="H23" s="2"/>
      <c r="I23" s="2"/>
      <c r="J23" s="2"/>
      <c r="K23" s="2"/>
      <c r="L23" s="2"/>
      <c r="M23" s="2"/>
      <c r="N23" s="2"/>
      <c r="O23" s="2"/>
      <c r="P23" s="2"/>
      <c r="Q23" s="2"/>
      <c r="R23" s="2"/>
      <c r="S23" s="2"/>
      <c r="T23" s="2"/>
      <c r="U23" s="2"/>
      <c r="V23" s="2"/>
      <c r="W23" s="2"/>
      <c r="X23" s="2"/>
      <c r="Y23" s="2"/>
      <c r="Z23" s="2"/>
    </row>
    <row r="24" spans="1:26" ht="17.25" customHeight="1">
      <c r="A24" s="218" t="s">
        <v>27</v>
      </c>
      <c r="B24" s="183"/>
      <c r="C24" s="183"/>
      <c r="D24" s="180"/>
      <c r="E24" s="14">
        <v>63.02</v>
      </c>
      <c r="F24" s="2"/>
      <c r="G24" s="2"/>
      <c r="H24" s="2"/>
      <c r="I24" s="2"/>
      <c r="J24" s="2"/>
      <c r="K24" s="2"/>
      <c r="L24" s="2"/>
      <c r="M24" s="2"/>
      <c r="N24" s="2"/>
      <c r="O24" s="2"/>
      <c r="P24" s="2"/>
      <c r="Q24" s="2"/>
      <c r="R24" s="2"/>
      <c r="S24" s="2"/>
      <c r="T24" s="2"/>
      <c r="U24" s="2"/>
      <c r="V24" s="2"/>
      <c r="W24" s="2"/>
      <c r="X24" s="2"/>
      <c r="Y24" s="2"/>
      <c r="Z24" s="2"/>
    </row>
    <row r="25" spans="1:26" ht="17.25" customHeight="1">
      <c r="A25" s="218" t="s">
        <v>346</v>
      </c>
      <c r="B25" s="183"/>
      <c r="C25" s="183"/>
      <c r="D25" s="180"/>
      <c r="E25" s="14">
        <f>E24+E23</f>
        <v>64.600000000000009</v>
      </c>
      <c r="F25" s="2"/>
      <c r="G25" s="2"/>
      <c r="H25" s="2"/>
      <c r="I25" s="2"/>
      <c r="J25" s="2"/>
      <c r="K25" s="2"/>
      <c r="L25" s="2"/>
      <c r="M25" s="2"/>
      <c r="N25" s="2"/>
      <c r="O25" s="2"/>
      <c r="P25" s="2"/>
      <c r="Q25" s="2"/>
      <c r="R25" s="2"/>
      <c r="S25" s="2"/>
      <c r="T25" s="2"/>
      <c r="U25" s="2"/>
      <c r="V25" s="2"/>
      <c r="W25" s="2"/>
      <c r="X25" s="2"/>
      <c r="Y25" s="2"/>
      <c r="Z25" s="2"/>
    </row>
    <row r="26" spans="1:26" ht="17.25" customHeight="1">
      <c r="A26" s="222" t="s">
        <v>347</v>
      </c>
      <c r="B26" s="183"/>
      <c r="C26" s="183"/>
      <c r="D26" s="180"/>
      <c r="E26" s="14">
        <f>E25*E22</f>
        <v>12920.000000000002</v>
      </c>
      <c r="F26" s="2"/>
      <c r="G26" s="2"/>
      <c r="H26" s="2"/>
      <c r="I26" s="2"/>
      <c r="J26" s="2"/>
      <c r="K26" s="2"/>
      <c r="L26" s="2"/>
      <c r="M26" s="2"/>
      <c r="N26" s="2"/>
      <c r="O26" s="2"/>
      <c r="P26" s="2"/>
      <c r="Q26" s="2"/>
      <c r="R26" s="2"/>
      <c r="S26" s="2"/>
      <c r="T26" s="2"/>
      <c r="U26" s="2"/>
      <c r="V26" s="2"/>
      <c r="W26" s="2"/>
      <c r="X26" s="2"/>
      <c r="Y26" s="2"/>
      <c r="Z26" s="2"/>
    </row>
    <row r="27" spans="1:26" ht="15.75" customHeight="1">
      <c r="A27" s="15"/>
      <c r="B27" s="2"/>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c r="A28" s="223" t="s">
        <v>30</v>
      </c>
      <c r="B28" s="183"/>
      <c r="C28" s="180"/>
      <c r="D28" s="16" t="s">
        <v>31</v>
      </c>
      <c r="E28" s="17"/>
      <c r="F28" s="2"/>
      <c r="G28" s="2"/>
      <c r="H28" s="2"/>
      <c r="I28" s="2"/>
      <c r="J28" s="2"/>
      <c r="K28" s="2"/>
      <c r="L28" s="2"/>
      <c r="M28" s="2"/>
      <c r="N28" s="2"/>
      <c r="O28" s="2"/>
      <c r="P28" s="2"/>
      <c r="Q28" s="2"/>
      <c r="R28" s="2"/>
      <c r="S28" s="2"/>
      <c r="T28" s="2"/>
      <c r="U28" s="2"/>
      <c r="V28" s="2"/>
      <c r="W28" s="2"/>
      <c r="X28" s="2"/>
      <c r="Y28" s="2"/>
      <c r="Z28" s="2"/>
    </row>
    <row r="29" spans="1:26" ht="15.75" customHeight="1">
      <c r="A29" s="222" t="s">
        <v>348</v>
      </c>
      <c r="B29" s="183"/>
      <c r="C29" s="180"/>
      <c r="D29" s="18" t="s">
        <v>33</v>
      </c>
      <c r="E29" s="17"/>
      <c r="F29" s="2"/>
      <c r="G29" s="2"/>
      <c r="H29" s="2"/>
      <c r="I29" s="2"/>
      <c r="J29" s="2"/>
      <c r="K29" s="2"/>
      <c r="L29" s="2"/>
      <c r="M29" s="2"/>
      <c r="N29" s="2"/>
      <c r="O29" s="2"/>
      <c r="P29" s="2"/>
      <c r="Q29" s="2"/>
      <c r="R29" s="2"/>
      <c r="S29" s="2"/>
      <c r="T29" s="2"/>
      <c r="U29" s="2"/>
      <c r="V29" s="2"/>
      <c r="W29" s="2"/>
      <c r="X29" s="2"/>
      <c r="Y29" s="2"/>
      <c r="Z29" s="2"/>
    </row>
    <row r="30" spans="1:26" ht="15.75" customHeight="1">
      <c r="A30" s="222" t="s">
        <v>349</v>
      </c>
      <c r="B30" s="183"/>
      <c r="C30" s="180"/>
      <c r="D30" s="18" t="s">
        <v>35</v>
      </c>
      <c r="E30" s="4"/>
      <c r="F30" s="2"/>
      <c r="G30" s="2"/>
      <c r="H30" s="2"/>
      <c r="I30" s="2"/>
      <c r="J30" s="2"/>
      <c r="K30" s="2"/>
      <c r="L30" s="2"/>
      <c r="M30" s="2"/>
      <c r="N30" s="2"/>
      <c r="O30" s="2"/>
      <c r="P30" s="2"/>
      <c r="Q30" s="2"/>
      <c r="R30" s="2"/>
      <c r="S30" s="2"/>
      <c r="T30" s="2"/>
      <c r="U30" s="2"/>
      <c r="V30" s="2"/>
      <c r="W30" s="2"/>
      <c r="X30" s="2"/>
      <c r="Y30" s="2"/>
      <c r="Z30" s="2"/>
    </row>
    <row r="31" spans="1:26" ht="15.75" customHeight="1">
      <c r="A31" s="222" t="s">
        <v>350</v>
      </c>
      <c r="B31" s="183"/>
      <c r="C31" s="180"/>
      <c r="D31" s="18" t="s">
        <v>37</v>
      </c>
      <c r="E31" s="4"/>
      <c r="F31" s="2"/>
      <c r="G31" s="2"/>
      <c r="H31" s="2"/>
      <c r="I31" s="2"/>
      <c r="J31" s="2"/>
      <c r="K31" s="2"/>
      <c r="L31" s="2"/>
      <c r="M31" s="2"/>
      <c r="N31" s="2"/>
      <c r="O31" s="2"/>
      <c r="P31" s="2"/>
      <c r="Q31" s="2"/>
      <c r="R31" s="2"/>
      <c r="S31" s="2"/>
      <c r="T31" s="2"/>
      <c r="U31" s="2"/>
      <c r="V31" s="2"/>
      <c r="W31" s="2"/>
      <c r="X31" s="2"/>
      <c r="Y31" s="2"/>
      <c r="Z31" s="2"/>
    </row>
    <row r="32" spans="1:26" ht="15.75" customHeight="1">
      <c r="A32" s="19"/>
      <c r="B32" s="19"/>
      <c r="C32" s="19"/>
      <c r="D32" s="19"/>
      <c r="E32" s="2"/>
      <c r="F32" s="2"/>
      <c r="G32" s="2"/>
      <c r="H32" s="2"/>
      <c r="I32" s="2"/>
      <c r="J32" s="2"/>
      <c r="K32" s="2"/>
      <c r="L32" s="2"/>
      <c r="M32" s="2"/>
      <c r="N32" s="2"/>
      <c r="O32" s="2"/>
      <c r="P32" s="2"/>
      <c r="Q32" s="2"/>
      <c r="R32" s="2"/>
      <c r="S32" s="2"/>
      <c r="T32" s="2"/>
      <c r="U32" s="2"/>
      <c r="V32" s="2"/>
      <c r="W32" s="2"/>
      <c r="X32" s="2"/>
      <c r="Y32" s="2"/>
      <c r="Z32" s="2"/>
    </row>
    <row r="33" spans="1:26" ht="15.75" customHeight="1">
      <c r="A33" s="224" t="s">
        <v>30</v>
      </c>
      <c r="B33" s="183"/>
      <c r="C33" s="183"/>
      <c r="D33" s="183"/>
      <c r="E33" s="180"/>
      <c r="F33" s="2"/>
      <c r="G33" s="2"/>
      <c r="H33" s="2"/>
      <c r="I33" s="2"/>
      <c r="J33" s="2"/>
      <c r="K33" s="2"/>
      <c r="L33" s="2"/>
      <c r="M33" s="2"/>
      <c r="N33" s="2"/>
      <c r="O33" s="2"/>
      <c r="P33" s="2"/>
      <c r="Q33" s="2"/>
      <c r="R33" s="2"/>
      <c r="S33" s="2"/>
      <c r="T33" s="2"/>
      <c r="U33" s="2"/>
      <c r="V33" s="2"/>
      <c r="W33" s="2"/>
      <c r="X33" s="2"/>
      <c r="Y33" s="2"/>
      <c r="Z33" s="2"/>
    </row>
    <row r="34" spans="1:26" ht="15" customHeight="1">
      <c r="A34" s="225" t="s">
        <v>38</v>
      </c>
      <c r="B34" s="183"/>
      <c r="C34" s="183"/>
      <c r="D34" s="180"/>
      <c r="E34" s="20">
        <v>40</v>
      </c>
      <c r="F34" s="2"/>
      <c r="G34" s="2"/>
      <c r="H34" s="2"/>
      <c r="I34" s="2"/>
      <c r="J34" s="2"/>
      <c r="K34" s="2"/>
      <c r="L34" s="2"/>
      <c r="M34" s="2"/>
      <c r="N34" s="2"/>
      <c r="O34" s="2"/>
      <c r="P34" s="2"/>
      <c r="Q34" s="2"/>
      <c r="R34" s="2"/>
      <c r="S34" s="2"/>
      <c r="T34" s="2"/>
      <c r="U34" s="2"/>
      <c r="V34" s="2"/>
      <c r="W34" s="2"/>
      <c r="X34" s="2"/>
      <c r="Y34" s="2"/>
      <c r="Z34" s="2"/>
    </row>
    <row r="35" spans="1:26" ht="15" customHeight="1">
      <c r="A35" s="225" t="s">
        <v>39</v>
      </c>
      <c r="B35" s="183"/>
      <c r="C35" s="183"/>
      <c r="D35" s="180"/>
      <c r="E35" s="20" t="s">
        <v>40</v>
      </c>
      <c r="F35" s="2"/>
      <c r="G35" s="2"/>
      <c r="H35" s="2"/>
      <c r="I35" s="2"/>
      <c r="J35" s="2"/>
      <c r="K35" s="2"/>
      <c r="L35" s="2"/>
      <c r="M35" s="2"/>
      <c r="N35" s="2"/>
      <c r="O35" s="2"/>
      <c r="P35" s="2"/>
      <c r="Q35" s="2"/>
      <c r="R35" s="2"/>
      <c r="S35" s="2"/>
      <c r="T35" s="2"/>
      <c r="U35" s="2"/>
      <c r="V35" s="2"/>
      <c r="W35" s="2"/>
      <c r="X35" s="2"/>
      <c r="Y35" s="2"/>
      <c r="Z35" s="2"/>
    </row>
    <row r="36" spans="1:26" ht="15.75" customHeight="1">
      <c r="A36" s="225" t="s">
        <v>41</v>
      </c>
      <c r="B36" s="183"/>
      <c r="C36" s="183"/>
      <c r="D36" s="180"/>
      <c r="E36" s="21">
        <v>5.9</v>
      </c>
      <c r="F36" s="2"/>
      <c r="G36" s="2"/>
      <c r="H36" s="2"/>
      <c r="I36" s="2"/>
      <c r="J36" s="2"/>
      <c r="K36" s="2"/>
      <c r="L36" s="2"/>
      <c r="M36" s="2"/>
      <c r="N36" s="2"/>
      <c r="O36" s="2"/>
      <c r="P36" s="2"/>
      <c r="Q36" s="2"/>
      <c r="R36" s="2"/>
      <c r="S36" s="2"/>
      <c r="T36" s="2"/>
      <c r="U36" s="2"/>
      <c r="V36" s="2"/>
      <c r="W36" s="2"/>
      <c r="X36" s="2"/>
      <c r="Y36" s="2"/>
      <c r="Z36" s="2"/>
    </row>
    <row r="37" spans="1:26" ht="15.75" customHeight="1">
      <c r="A37" s="222" t="s">
        <v>42</v>
      </c>
      <c r="B37" s="183"/>
      <c r="C37" s="183"/>
      <c r="D37" s="180"/>
      <c r="E37" s="22">
        <v>6.24</v>
      </c>
      <c r="F37" s="2"/>
      <c r="G37" s="2"/>
      <c r="H37" s="2"/>
      <c r="I37" s="2"/>
      <c r="J37" s="2"/>
      <c r="K37" s="2"/>
      <c r="L37" s="2"/>
      <c r="M37" s="2"/>
      <c r="N37" s="2"/>
      <c r="O37" s="2"/>
      <c r="P37" s="2"/>
      <c r="Q37" s="2"/>
      <c r="R37" s="2"/>
      <c r="S37" s="2"/>
      <c r="T37" s="2"/>
      <c r="U37" s="2"/>
      <c r="V37" s="2"/>
      <c r="W37" s="2"/>
      <c r="X37" s="2"/>
      <c r="Y37" s="2"/>
      <c r="Z37" s="2"/>
    </row>
    <row r="38" spans="1:26" ht="15.75" customHeight="1">
      <c r="A38" s="222" t="s">
        <v>43</v>
      </c>
      <c r="B38" s="183"/>
      <c r="C38" s="183"/>
      <c r="D38" s="180"/>
      <c r="E38" s="164">
        <v>0</v>
      </c>
      <c r="F38" s="48"/>
      <c r="G38" s="48"/>
      <c r="H38" s="48"/>
      <c r="I38" s="48"/>
      <c r="J38" s="48"/>
      <c r="K38" s="2"/>
      <c r="L38" s="2"/>
      <c r="M38" s="2"/>
      <c r="N38" s="2"/>
      <c r="O38" s="2"/>
      <c r="P38" s="2"/>
      <c r="Q38" s="2"/>
      <c r="R38" s="2"/>
      <c r="S38" s="2"/>
      <c r="T38" s="2"/>
      <c r="U38" s="2"/>
      <c r="V38" s="2"/>
      <c r="W38" s="2"/>
      <c r="X38" s="2"/>
      <c r="Y38" s="2"/>
      <c r="Z38" s="2"/>
    </row>
    <row r="39" spans="1:26" ht="15.75" customHeight="1">
      <c r="A39" s="189" t="s">
        <v>44</v>
      </c>
      <c r="B39" s="183"/>
      <c r="C39" s="183"/>
      <c r="D39" s="180"/>
      <c r="E39" s="23"/>
      <c r="F39" s="48"/>
      <c r="G39" s="48"/>
      <c r="H39" s="48"/>
      <c r="I39" s="48"/>
      <c r="J39" s="48"/>
      <c r="K39" s="2"/>
      <c r="L39" s="2"/>
      <c r="M39" s="2"/>
      <c r="N39" s="2"/>
      <c r="O39" s="2"/>
      <c r="P39" s="2"/>
      <c r="Q39" s="2"/>
      <c r="R39" s="2"/>
      <c r="S39" s="2"/>
      <c r="T39" s="2"/>
      <c r="U39" s="2"/>
      <c r="V39" s="2"/>
      <c r="W39" s="2"/>
      <c r="X39" s="2"/>
      <c r="Y39" s="2"/>
      <c r="Z39" s="2"/>
    </row>
    <row r="40" spans="1:26" ht="8.25" customHeight="1">
      <c r="A40" s="226"/>
      <c r="B40" s="210"/>
      <c r="C40" s="210"/>
      <c r="D40" s="210"/>
      <c r="E40" s="210"/>
      <c r="F40" s="48"/>
      <c r="G40" s="48"/>
      <c r="H40" s="48"/>
      <c r="I40" s="48"/>
      <c r="J40" s="48"/>
      <c r="K40" s="2"/>
      <c r="L40" s="2"/>
      <c r="M40" s="2"/>
      <c r="N40" s="2"/>
      <c r="O40" s="2"/>
      <c r="P40" s="2"/>
      <c r="Q40" s="2"/>
      <c r="R40" s="2"/>
      <c r="S40" s="2"/>
      <c r="T40" s="2"/>
      <c r="U40" s="2"/>
      <c r="V40" s="2"/>
      <c r="W40" s="2"/>
      <c r="X40" s="2"/>
      <c r="Y40" s="2"/>
      <c r="Z40" s="2"/>
    </row>
    <row r="41" spans="1:26" ht="25.5" customHeight="1">
      <c r="A41" s="194" t="s">
        <v>45</v>
      </c>
      <c r="B41" s="183"/>
      <c r="C41" s="180"/>
      <c r="D41" s="48"/>
      <c r="E41" s="48"/>
      <c r="F41" s="48"/>
      <c r="G41" s="48"/>
      <c r="H41" s="48"/>
      <c r="I41" s="48"/>
      <c r="J41" s="48"/>
      <c r="K41" s="48"/>
      <c r="L41" s="48"/>
      <c r="M41" s="48"/>
      <c r="N41" s="48"/>
      <c r="O41" s="48"/>
      <c r="P41" s="2"/>
      <c r="Q41" s="2"/>
      <c r="R41" s="2"/>
      <c r="S41" s="2"/>
      <c r="T41" s="2"/>
      <c r="U41" s="2"/>
      <c r="V41" s="2"/>
      <c r="W41" s="2"/>
      <c r="X41" s="2"/>
      <c r="Y41" s="2"/>
      <c r="Z41" s="2"/>
    </row>
    <row r="42" spans="1:26" ht="25.5" customHeight="1">
      <c r="A42" s="182" t="s">
        <v>46</v>
      </c>
      <c r="B42" s="183"/>
      <c r="C42" s="180"/>
      <c r="D42" s="48"/>
      <c r="E42" s="48"/>
      <c r="F42" s="48"/>
      <c r="G42" s="48"/>
      <c r="H42" s="48"/>
      <c r="I42" s="48"/>
      <c r="J42" s="48"/>
      <c r="K42" s="48"/>
      <c r="L42" s="48"/>
      <c r="M42" s="48"/>
      <c r="N42" s="48"/>
      <c r="O42" s="48"/>
      <c r="P42" s="2"/>
      <c r="Q42" s="2"/>
      <c r="R42" s="2"/>
      <c r="S42" s="2"/>
      <c r="T42" s="2"/>
      <c r="U42" s="2"/>
      <c r="V42" s="2"/>
      <c r="W42" s="2"/>
      <c r="X42" s="2"/>
      <c r="Y42" s="2"/>
      <c r="Z42" s="2"/>
    </row>
    <row r="43" spans="1:26" ht="15.75" customHeight="1">
      <c r="A43" s="16" t="s">
        <v>47</v>
      </c>
      <c r="B43" s="16" t="s">
        <v>48</v>
      </c>
      <c r="C43" s="16" t="s">
        <v>49</v>
      </c>
      <c r="D43" s="48"/>
      <c r="E43" s="48"/>
      <c r="F43" s="48"/>
      <c r="G43" s="48"/>
      <c r="H43" s="48"/>
      <c r="I43" s="48"/>
      <c r="J43" s="48"/>
      <c r="K43" s="48"/>
      <c r="L43" s="48"/>
      <c r="M43" s="48"/>
      <c r="N43" s="48"/>
      <c r="O43" s="48"/>
      <c r="P43" s="2"/>
      <c r="Q43" s="2"/>
      <c r="R43" s="2"/>
      <c r="S43" s="2"/>
      <c r="T43" s="2"/>
      <c r="U43" s="2"/>
      <c r="V43" s="2"/>
      <c r="W43" s="2"/>
      <c r="X43" s="2"/>
      <c r="Y43" s="2"/>
      <c r="Z43" s="2"/>
    </row>
    <row r="44" spans="1:26" ht="15.75" customHeight="1">
      <c r="A44" s="47" t="s">
        <v>8</v>
      </c>
      <c r="B44" s="43" t="s">
        <v>50</v>
      </c>
      <c r="C44" s="165">
        <v>0</v>
      </c>
      <c r="D44" s="48"/>
      <c r="E44" s="48"/>
      <c r="F44" s="48"/>
      <c r="G44" s="48"/>
      <c r="H44" s="48"/>
      <c r="I44" s="48"/>
      <c r="J44" s="48"/>
      <c r="K44" s="48"/>
      <c r="L44" s="48"/>
      <c r="M44" s="48"/>
      <c r="N44" s="48"/>
      <c r="O44" s="48"/>
      <c r="P44" s="2"/>
      <c r="Q44" s="2"/>
      <c r="R44" s="2"/>
      <c r="S44" s="2"/>
      <c r="T44" s="2"/>
      <c r="U44" s="2"/>
      <c r="V44" s="2"/>
      <c r="W44" s="2"/>
      <c r="X44" s="2"/>
      <c r="Y44" s="2"/>
      <c r="Z44" s="2"/>
    </row>
    <row r="45" spans="1:26" ht="15.75" customHeight="1">
      <c r="A45" s="47" t="s">
        <v>11</v>
      </c>
      <c r="B45" s="43" t="s">
        <v>51</v>
      </c>
      <c r="C45" s="165">
        <v>0</v>
      </c>
      <c r="D45" s="48"/>
      <c r="E45" s="48"/>
      <c r="F45" s="48"/>
      <c r="G45" s="48"/>
      <c r="H45" s="48"/>
      <c r="I45" s="48"/>
      <c r="J45" s="48"/>
      <c r="K45" s="48"/>
      <c r="L45" s="48"/>
      <c r="M45" s="48"/>
      <c r="N45" s="48"/>
      <c r="O45" s="48"/>
      <c r="P45" s="2"/>
      <c r="Q45" s="2"/>
      <c r="R45" s="2"/>
      <c r="S45" s="2"/>
      <c r="T45" s="2"/>
      <c r="U45" s="2"/>
      <c r="V45" s="2"/>
      <c r="W45" s="2"/>
      <c r="X45" s="2"/>
      <c r="Y45" s="2"/>
      <c r="Z45" s="2"/>
    </row>
    <row r="46" spans="1:26" ht="15.75" customHeight="1">
      <c r="A46" s="47" t="s">
        <v>13</v>
      </c>
      <c r="B46" s="43" t="s">
        <v>52</v>
      </c>
      <c r="C46" s="165">
        <v>0</v>
      </c>
      <c r="D46" s="163"/>
      <c r="E46" s="48"/>
      <c r="F46" s="48"/>
      <c r="G46" s="48"/>
      <c r="H46" s="48"/>
      <c r="I46" s="48"/>
      <c r="J46" s="48"/>
      <c r="K46" s="48"/>
      <c r="L46" s="48"/>
      <c r="M46" s="48"/>
      <c r="N46" s="48"/>
      <c r="O46" s="48"/>
      <c r="P46" s="2"/>
      <c r="Q46" s="2"/>
      <c r="R46" s="2"/>
      <c r="S46" s="2"/>
      <c r="T46" s="2"/>
      <c r="U46" s="2"/>
      <c r="V46" s="2"/>
      <c r="W46" s="2"/>
      <c r="X46" s="2"/>
      <c r="Y46" s="2"/>
      <c r="Z46" s="2"/>
    </row>
    <row r="47" spans="1:26" ht="15.75" customHeight="1">
      <c r="A47" s="47" t="s">
        <v>16</v>
      </c>
      <c r="B47" s="43" t="s">
        <v>53</v>
      </c>
      <c r="C47" s="165"/>
      <c r="D47" s="48"/>
      <c r="E47" s="48"/>
      <c r="F47" s="48"/>
      <c r="G47" s="48"/>
      <c r="H47" s="48"/>
      <c r="I47" s="48"/>
      <c r="J47" s="48"/>
      <c r="K47" s="48"/>
      <c r="L47" s="48"/>
      <c r="M47" s="48"/>
      <c r="N47" s="48"/>
      <c r="O47" s="48"/>
      <c r="P47" s="2"/>
      <c r="Q47" s="2"/>
      <c r="R47" s="2"/>
      <c r="S47" s="2"/>
      <c r="T47" s="2"/>
      <c r="U47" s="2"/>
      <c r="V47" s="2"/>
      <c r="W47" s="2"/>
      <c r="X47" s="2"/>
      <c r="Y47" s="2"/>
      <c r="Z47" s="2"/>
    </row>
    <row r="48" spans="1:26" ht="15.75" customHeight="1">
      <c r="A48" s="47" t="s">
        <v>54</v>
      </c>
      <c r="B48" s="43" t="s">
        <v>55</v>
      </c>
      <c r="C48" s="165"/>
      <c r="D48" s="48"/>
      <c r="E48" s="48"/>
      <c r="F48" s="48"/>
      <c r="G48" s="48"/>
      <c r="H48" s="48"/>
      <c r="I48" s="48"/>
      <c r="J48" s="48"/>
      <c r="K48" s="48"/>
      <c r="L48" s="48"/>
      <c r="M48" s="48"/>
      <c r="N48" s="48"/>
      <c r="O48" s="48"/>
      <c r="P48" s="2"/>
      <c r="Q48" s="2"/>
      <c r="R48" s="2"/>
      <c r="S48" s="2"/>
      <c r="T48" s="2"/>
      <c r="U48" s="2"/>
      <c r="V48" s="2"/>
      <c r="W48" s="2"/>
      <c r="X48" s="2"/>
      <c r="Y48" s="2"/>
      <c r="Z48" s="2"/>
    </row>
    <row r="49" spans="1:26" ht="15.75" customHeight="1">
      <c r="A49" s="47" t="s">
        <v>56</v>
      </c>
      <c r="B49" s="43" t="s">
        <v>57</v>
      </c>
      <c r="C49" s="165"/>
      <c r="D49" s="48"/>
      <c r="E49" s="48"/>
      <c r="F49" s="48"/>
      <c r="G49" s="48"/>
      <c r="H49" s="48"/>
      <c r="I49" s="48"/>
      <c r="J49" s="48"/>
      <c r="K49" s="48"/>
      <c r="L49" s="48"/>
      <c r="M49" s="48"/>
      <c r="N49" s="48"/>
      <c r="O49" s="48"/>
      <c r="P49" s="2"/>
      <c r="Q49" s="2"/>
      <c r="R49" s="2"/>
      <c r="S49" s="2"/>
      <c r="T49" s="2"/>
      <c r="U49" s="2"/>
      <c r="V49" s="2"/>
      <c r="W49" s="2"/>
      <c r="X49" s="2"/>
      <c r="Y49" s="2"/>
      <c r="Z49" s="2"/>
    </row>
    <row r="50" spans="1:26" ht="15.75" customHeight="1">
      <c r="A50" s="47" t="s">
        <v>58</v>
      </c>
      <c r="B50" s="43" t="s">
        <v>59</v>
      </c>
      <c r="C50" s="165">
        <v>0</v>
      </c>
      <c r="D50" s="48"/>
      <c r="E50" s="48"/>
      <c r="F50" s="48"/>
      <c r="G50" s="48"/>
      <c r="H50" s="48"/>
      <c r="I50" s="48"/>
      <c r="J50" s="48"/>
      <c r="K50" s="48"/>
      <c r="L50" s="48"/>
      <c r="M50" s="48"/>
      <c r="N50" s="48"/>
      <c r="O50" s="48"/>
      <c r="P50" s="2"/>
      <c r="Q50" s="2"/>
      <c r="R50" s="2"/>
      <c r="S50" s="2"/>
      <c r="T50" s="2"/>
      <c r="U50" s="2"/>
      <c r="V50" s="2"/>
      <c r="W50" s="2"/>
      <c r="X50" s="2"/>
      <c r="Y50" s="2"/>
      <c r="Z50" s="2"/>
    </row>
    <row r="51" spans="1:26" ht="15.75" customHeight="1">
      <c r="A51" s="47" t="s">
        <v>60</v>
      </c>
      <c r="B51" s="43" t="s">
        <v>61</v>
      </c>
      <c r="C51" s="165"/>
      <c r="D51" s="48"/>
      <c r="E51" s="48"/>
      <c r="F51" s="48"/>
      <c r="G51" s="48"/>
      <c r="H51" s="48"/>
      <c r="I51" s="48"/>
      <c r="J51" s="48"/>
      <c r="K51" s="48"/>
      <c r="L51" s="48"/>
      <c r="M51" s="48"/>
      <c r="N51" s="48"/>
      <c r="O51" s="48"/>
      <c r="P51" s="2"/>
      <c r="Q51" s="2"/>
      <c r="R51" s="2"/>
      <c r="S51" s="2"/>
      <c r="T51" s="2"/>
      <c r="U51" s="2"/>
      <c r="V51" s="2"/>
      <c r="W51" s="2"/>
      <c r="X51" s="2"/>
      <c r="Y51" s="2"/>
      <c r="Z51" s="2"/>
    </row>
    <row r="52" spans="1:26" ht="28.5" customHeight="1">
      <c r="A52" s="179" t="s">
        <v>62</v>
      </c>
      <c r="B52" s="180"/>
      <c r="C52" s="24">
        <f>SUM(C44:C51)</f>
        <v>0</v>
      </c>
      <c r="D52" s="48"/>
      <c r="E52" s="48"/>
      <c r="F52" s="48"/>
      <c r="G52" s="48"/>
      <c r="H52" s="48"/>
      <c r="I52" s="48"/>
      <c r="J52" s="48"/>
      <c r="K52" s="48"/>
      <c r="L52" s="48"/>
      <c r="M52" s="48"/>
      <c r="N52" s="48"/>
      <c r="O52" s="48"/>
      <c r="P52" s="2"/>
      <c r="Q52" s="2"/>
      <c r="R52" s="2"/>
      <c r="S52" s="2"/>
      <c r="T52" s="2"/>
      <c r="U52" s="2"/>
      <c r="V52" s="2"/>
      <c r="W52" s="2"/>
      <c r="X52" s="2"/>
      <c r="Y52" s="2"/>
      <c r="Z52" s="2"/>
    </row>
    <row r="53" spans="1:26" ht="15.75" customHeight="1">
      <c r="A53" s="25"/>
      <c r="B53" s="48"/>
      <c r="C53" s="48"/>
      <c r="D53" s="48"/>
      <c r="E53" s="48"/>
      <c r="F53" s="48"/>
      <c r="G53" s="48"/>
      <c r="H53" s="48"/>
      <c r="I53" s="48"/>
      <c r="J53" s="48"/>
      <c r="K53" s="48"/>
      <c r="L53" s="48"/>
      <c r="M53" s="48"/>
      <c r="N53" s="48"/>
      <c r="O53" s="48"/>
      <c r="P53" s="2"/>
      <c r="Q53" s="2"/>
      <c r="R53" s="2"/>
      <c r="S53" s="2"/>
      <c r="T53" s="2"/>
      <c r="U53" s="2"/>
      <c r="V53" s="2"/>
      <c r="W53" s="2"/>
      <c r="X53" s="2"/>
      <c r="Y53" s="2"/>
      <c r="Z53" s="2"/>
    </row>
    <row r="54" spans="1:26" ht="15.75" customHeight="1">
      <c r="A54" s="186" t="s">
        <v>63</v>
      </c>
      <c r="B54" s="183"/>
      <c r="C54" s="180"/>
      <c r="D54" s="48"/>
      <c r="E54" s="48"/>
      <c r="F54" s="48"/>
      <c r="G54" s="48"/>
      <c r="H54" s="48"/>
      <c r="I54" s="48"/>
      <c r="J54" s="48"/>
      <c r="K54" s="48"/>
      <c r="L54" s="48"/>
      <c r="M54" s="48"/>
      <c r="N54" s="48"/>
      <c r="O54" s="48"/>
      <c r="P54" s="2"/>
      <c r="Q54" s="2"/>
      <c r="R54" s="2"/>
      <c r="S54" s="2"/>
      <c r="T54" s="2"/>
      <c r="U54" s="2"/>
      <c r="V54" s="2"/>
      <c r="W54" s="2"/>
      <c r="X54" s="2"/>
      <c r="Y54" s="2"/>
      <c r="Z54" s="2"/>
    </row>
    <row r="55" spans="1:26" ht="15.75" customHeight="1">
      <c r="A55" s="26" t="s">
        <v>47</v>
      </c>
      <c r="B55" s="26" t="s">
        <v>48</v>
      </c>
      <c r="C55" s="26" t="s">
        <v>49</v>
      </c>
      <c r="D55" s="48"/>
      <c r="E55" s="48"/>
      <c r="F55" s="48"/>
      <c r="G55" s="48"/>
      <c r="H55" s="48"/>
      <c r="I55" s="48"/>
      <c r="J55" s="48"/>
      <c r="K55" s="48"/>
      <c r="L55" s="48"/>
      <c r="M55" s="48"/>
      <c r="N55" s="48"/>
      <c r="O55" s="48"/>
      <c r="P55" s="2"/>
      <c r="Q55" s="2"/>
      <c r="R55" s="2"/>
      <c r="S55" s="2"/>
      <c r="T55" s="2"/>
      <c r="U55" s="2"/>
      <c r="V55" s="2"/>
      <c r="W55" s="2"/>
      <c r="X55" s="2"/>
      <c r="Y55" s="2"/>
      <c r="Z55" s="2"/>
    </row>
    <row r="56" spans="1:26" ht="15.75" customHeight="1">
      <c r="A56" s="47" t="s">
        <v>8</v>
      </c>
      <c r="B56" s="43" t="s">
        <v>50</v>
      </c>
      <c r="C56" s="165">
        <v>0</v>
      </c>
      <c r="D56" s="48"/>
      <c r="E56" s="48"/>
      <c r="F56" s="48"/>
      <c r="G56" s="48"/>
      <c r="H56" s="48"/>
      <c r="I56" s="48"/>
      <c r="J56" s="48"/>
      <c r="K56" s="48"/>
      <c r="L56" s="48"/>
      <c r="M56" s="48"/>
      <c r="N56" s="48"/>
      <c r="O56" s="48"/>
      <c r="P56" s="2"/>
      <c r="Q56" s="2"/>
      <c r="R56" s="2"/>
      <c r="S56" s="2"/>
      <c r="T56" s="2"/>
      <c r="U56" s="2"/>
      <c r="V56" s="2"/>
      <c r="W56" s="2"/>
      <c r="X56" s="2"/>
      <c r="Y56" s="2"/>
      <c r="Z56" s="2"/>
    </row>
    <row r="57" spans="1:26" ht="15.75" customHeight="1">
      <c r="A57" s="47" t="s">
        <v>11</v>
      </c>
      <c r="B57" s="43" t="s">
        <v>51</v>
      </c>
      <c r="C57" s="165">
        <v>0</v>
      </c>
      <c r="D57" s="48"/>
      <c r="E57" s="48"/>
      <c r="F57" s="48"/>
      <c r="G57" s="48"/>
      <c r="H57" s="48"/>
      <c r="I57" s="48"/>
      <c r="J57" s="48"/>
      <c r="K57" s="48"/>
      <c r="L57" s="48"/>
      <c r="M57" s="48"/>
      <c r="N57" s="48"/>
      <c r="O57" s="48"/>
      <c r="P57" s="2"/>
      <c r="Q57" s="2"/>
      <c r="R57" s="2"/>
      <c r="S57" s="2"/>
      <c r="T57" s="2"/>
      <c r="U57" s="2"/>
      <c r="V57" s="2"/>
      <c r="W57" s="2"/>
      <c r="X57" s="2"/>
      <c r="Y57" s="2"/>
      <c r="Z57" s="2"/>
    </row>
    <row r="58" spans="1:26" ht="15.75" customHeight="1">
      <c r="A58" s="47" t="s">
        <v>13</v>
      </c>
      <c r="B58" s="43" t="s">
        <v>52</v>
      </c>
      <c r="C58" s="165"/>
      <c r="D58" s="48"/>
      <c r="E58" s="48"/>
      <c r="F58" s="48"/>
      <c r="G58" s="48"/>
      <c r="H58" s="48"/>
      <c r="I58" s="48"/>
      <c r="J58" s="48"/>
      <c r="K58" s="48"/>
      <c r="L58" s="48"/>
      <c r="M58" s="48"/>
      <c r="N58" s="48"/>
      <c r="O58" s="48"/>
      <c r="P58" s="2"/>
      <c r="Q58" s="2"/>
      <c r="R58" s="2"/>
      <c r="S58" s="2"/>
      <c r="T58" s="2"/>
      <c r="U58" s="2"/>
      <c r="V58" s="2"/>
      <c r="W58" s="2"/>
      <c r="X58" s="2"/>
      <c r="Y58" s="2"/>
      <c r="Z58" s="2"/>
    </row>
    <row r="59" spans="1:26" ht="15.75" customHeight="1">
      <c r="A59" s="47" t="s">
        <v>16</v>
      </c>
      <c r="B59" s="43" t="s">
        <v>53</v>
      </c>
      <c r="C59" s="165"/>
      <c r="D59" s="48"/>
      <c r="E59" s="48"/>
      <c r="F59" s="48"/>
      <c r="G59" s="48"/>
      <c r="H59" s="48"/>
      <c r="I59" s="48"/>
      <c r="J59" s="48"/>
      <c r="K59" s="48"/>
      <c r="L59" s="48"/>
      <c r="M59" s="48"/>
      <c r="N59" s="48"/>
      <c r="O59" s="48"/>
      <c r="P59" s="2"/>
      <c r="Q59" s="2"/>
      <c r="R59" s="2"/>
      <c r="S59" s="2"/>
      <c r="T59" s="2"/>
      <c r="U59" s="2"/>
      <c r="V59" s="2"/>
      <c r="W59" s="2"/>
      <c r="X59" s="2"/>
      <c r="Y59" s="2"/>
      <c r="Z59" s="2"/>
    </row>
    <row r="60" spans="1:26" ht="15.75" customHeight="1">
      <c r="A60" s="47" t="s">
        <v>54</v>
      </c>
      <c r="B60" s="43" t="s">
        <v>55</v>
      </c>
      <c r="C60" s="165"/>
      <c r="D60" s="48"/>
      <c r="E60" s="48"/>
      <c r="F60" s="48"/>
      <c r="G60" s="48"/>
      <c r="H60" s="48"/>
      <c r="I60" s="48"/>
      <c r="J60" s="48"/>
      <c r="K60" s="48"/>
      <c r="L60" s="48"/>
      <c r="M60" s="48"/>
      <c r="N60" s="48"/>
      <c r="O60" s="48"/>
      <c r="P60" s="2"/>
      <c r="Q60" s="2"/>
      <c r="R60" s="2"/>
      <c r="S60" s="2"/>
      <c r="T60" s="2"/>
      <c r="U60" s="2"/>
      <c r="V60" s="2"/>
      <c r="W60" s="2"/>
      <c r="X60" s="2"/>
      <c r="Y60" s="2"/>
      <c r="Z60" s="2"/>
    </row>
    <row r="61" spans="1:26" ht="15.75" customHeight="1">
      <c r="A61" s="47" t="s">
        <v>56</v>
      </c>
      <c r="B61" s="43" t="s">
        <v>57</v>
      </c>
      <c r="C61" s="165"/>
      <c r="D61" s="48"/>
      <c r="E61" s="48"/>
      <c r="F61" s="48"/>
      <c r="G61" s="48"/>
      <c r="H61" s="48"/>
      <c r="I61" s="48"/>
      <c r="J61" s="48"/>
      <c r="K61" s="48"/>
      <c r="L61" s="48"/>
      <c r="M61" s="48"/>
      <c r="N61" s="48"/>
      <c r="O61" s="48"/>
      <c r="P61" s="2"/>
      <c r="Q61" s="2"/>
      <c r="R61" s="2"/>
      <c r="S61" s="2"/>
      <c r="T61" s="2"/>
      <c r="U61" s="2"/>
      <c r="V61" s="2"/>
      <c r="W61" s="2"/>
      <c r="X61" s="2"/>
      <c r="Y61" s="2"/>
      <c r="Z61" s="2"/>
    </row>
    <row r="62" spans="1:26" ht="15.75" customHeight="1">
      <c r="A62" s="47" t="s">
        <v>58</v>
      </c>
      <c r="B62" s="43" t="s">
        <v>59</v>
      </c>
      <c r="C62" s="165"/>
      <c r="D62" s="48"/>
      <c r="E62" s="48"/>
      <c r="F62" s="48"/>
      <c r="G62" s="48"/>
      <c r="H62" s="48"/>
      <c r="I62" s="48"/>
      <c r="J62" s="48"/>
      <c r="K62" s="48"/>
      <c r="L62" s="48"/>
      <c r="M62" s="48"/>
      <c r="N62" s="48"/>
      <c r="O62" s="48"/>
      <c r="P62" s="2"/>
      <c r="Q62" s="2"/>
      <c r="R62" s="2"/>
      <c r="S62" s="2"/>
      <c r="T62" s="2"/>
      <c r="U62" s="2"/>
      <c r="V62" s="2"/>
      <c r="W62" s="2"/>
      <c r="X62" s="2"/>
      <c r="Y62" s="2"/>
      <c r="Z62" s="2"/>
    </row>
    <row r="63" spans="1:26" ht="15.75" customHeight="1">
      <c r="A63" s="47" t="s">
        <v>60</v>
      </c>
      <c r="B63" s="43" t="s">
        <v>61</v>
      </c>
      <c r="C63" s="165"/>
      <c r="D63" s="48"/>
      <c r="E63" s="48"/>
      <c r="F63" s="48"/>
      <c r="G63" s="48"/>
      <c r="H63" s="48"/>
      <c r="I63" s="48"/>
      <c r="J63" s="48"/>
      <c r="K63" s="48"/>
      <c r="L63" s="48"/>
      <c r="M63" s="48"/>
      <c r="N63" s="48"/>
      <c r="O63" s="48"/>
      <c r="P63" s="2"/>
      <c r="Q63" s="2"/>
      <c r="R63" s="2"/>
      <c r="S63" s="2"/>
      <c r="T63" s="2"/>
      <c r="U63" s="2"/>
      <c r="V63" s="2"/>
      <c r="W63" s="2"/>
      <c r="X63" s="2"/>
      <c r="Y63" s="2"/>
      <c r="Z63" s="2"/>
    </row>
    <row r="64" spans="1:26" ht="15.75" customHeight="1">
      <c r="A64" s="181" t="s">
        <v>62</v>
      </c>
      <c r="B64" s="180"/>
      <c r="C64" s="27">
        <f>SUM(C56:C63)</f>
        <v>0</v>
      </c>
      <c r="D64" s="48"/>
      <c r="E64" s="48"/>
      <c r="F64" s="48"/>
      <c r="G64" s="48"/>
      <c r="H64" s="48"/>
      <c r="I64" s="48"/>
      <c r="J64" s="48"/>
      <c r="K64" s="48"/>
      <c r="L64" s="48"/>
      <c r="M64" s="48"/>
      <c r="N64" s="48"/>
      <c r="O64" s="48"/>
      <c r="P64" s="2"/>
      <c r="Q64" s="2"/>
      <c r="R64" s="2"/>
      <c r="S64" s="2"/>
      <c r="T64" s="2"/>
      <c r="U64" s="2"/>
      <c r="V64" s="2"/>
      <c r="W64" s="2"/>
      <c r="X64" s="2"/>
      <c r="Y64" s="2"/>
      <c r="Z64" s="2"/>
    </row>
    <row r="65" spans="1:26" ht="15.75" customHeight="1">
      <c r="A65" s="25"/>
      <c r="B65" s="48"/>
      <c r="C65" s="48"/>
      <c r="D65" s="48"/>
      <c r="E65" s="48"/>
      <c r="F65" s="48"/>
      <c r="G65" s="48"/>
      <c r="H65" s="48"/>
      <c r="I65" s="48"/>
      <c r="J65" s="48"/>
      <c r="K65" s="48"/>
      <c r="L65" s="48"/>
      <c r="M65" s="48"/>
      <c r="N65" s="48"/>
      <c r="O65" s="48"/>
      <c r="P65" s="2"/>
      <c r="Q65" s="2"/>
      <c r="R65" s="2"/>
      <c r="S65" s="2"/>
      <c r="T65" s="2"/>
      <c r="U65" s="2"/>
      <c r="V65" s="2"/>
      <c r="W65" s="2"/>
      <c r="X65" s="2"/>
      <c r="Y65" s="2"/>
      <c r="Z65" s="2"/>
    </row>
    <row r="66" spans="1:26" ht="15.75" customHeight="1">
      <c r="A66" s="182" t="s">
        <v>64</v>
      </c>
      <c r="B66" s="183"/>
      <c r="C66" s="180"/>
      <c r="D66" s="48"/>
      <c r="E66" s="48"/>
      <c r="F66" s="48"/>
      <c r="G66" s="48"/>
      <c r="H66" s="48"/>
      <c r="I66" s="48"/>
      <c r="J66" s="48"/>
      <c r="K66" s="48"/>
      <c r="L66" s="48"/>
      <c r="M66" s="48"/>
      <c r="N66" s="48"/>
      <c r="O66" s="48"/>
      <c r="P66" s="2"/>
      <c r="Q66" s="2"/>
      <c r="R66" s="2"/>
      <c r="S66" s="2"/>
      <c r="T66" s="2"/>
      <c r="U66" s="2"/>
      <c r="V66" s="2"/>
      <c r="W66" s="2"/>
      <c r="X66" s="2"/>
      <c r="Y66" s="2"/>
      <c r="Z66" s="2"/>
    </row>
    <row r="67" spans="1:26" ht="15.75" customHeight="1">
      <c r="A67" s="16" t="s">
        <v>65</v>
      </c>
      <c r="B67" s="16" t="s">
        <v>66</v>
      </c>
      <c r="C67" s="16" t="s">
        <v>49</v>
      </c>
      <c r="D67" s="48"/>
      <c r="E67" s="48"/>
      <c r="F67" s="48"/>
      <c r="G67" s="48"/>
      <c r="H67" s="48"/>
      <c r="I67" s="48"/>
      <c r="J67" s="48"/>
      <c r="K67" s="48"/>
      <c r="L67" s="48"/>
      <c r="M67" s="48"/>
      <c r="N67" s="48"/>
      <c r="O67" s="48"/>
      <c r="P67" s="2"/>
      <c r="Q67" s="2"/>
      <c r="R67" s="2"/>
      <c r="S67" s="2"/>
      <c r="T67" s="2"/>
      <c r="U67" s="2"/>
      <c r="V67" s="2"/>
      <c r="W67" s="2"/>
      <c r="X67" s="2"/>
      <c r="Y67" s="2"/>
      <c r="Z67" s="2"/>
    </row>
    <row r="68" spans="1:26" ht="15.75" customHeight="1">
      <c r="A68" s="47" t="s">
        <v>8</v>
      </c>
      <c r="B68" s="43" t="s">
        <v>67</v>
      </c>
      <c r="C68" s="165">
        <v>0</v>
      </c>
      <c r="D68" s="48"/>
      <c r="E68" s="48"/>
      <c r="F68" s="48"/>
      <c r="G68" s="48"/>
      <c r="H68" s="48"/>
      <c r="I68" s="48"/>
      <c r="J68" s="48"/>
      <c r="K68" s="48"/>
      <c r="L68" s="48"/>
      <c r="M68" s="48"/>
      <c r="N68" s="48"/>
      <c r="O68" s="48"/>
      <c r="P68" s="2"/>
      <c r="Q68" s="2"/>
      <c r="R68" s="2"/>
      <c r="S68" s="2"/>
      <c r="T68" s="2"/>
      <c r="U68" s="2"/>
      <c r="V68" s="2"/>
      <c r="W68" s="2"/>
      <c r="X68" s="2"/>
      <c r="Y68" s="2"/>
      <c r="Z68" s="2"/>
    </row>
    <row r="69" spans="1:26" ht="15.75" customHeight="1">
      <c r="A69" s="47" t="s">
        <v>68</v>
      </c>
      <c r="B69" s="43" t="s">
        <v>69</v>
      </c>
      <c r="C69" s="165">
        <v>0</v>
      </c>
      <c r="D69" s="48"/>
      <c r="E69" s="48"/>
      <c r="F69" s="48"/>
      <c r="G69" s="48"/>
      <c r="H69" s="48"/>
      <c r="I69" s="48"/>
      <c r="J69" s="48"/>
      <c r="K69" s="48"/>
      <c r="L69" s="48"/>
      <c r="M69" s="48"/>
      <c r="N69" s="48"/>
      <c r="O69" s="48"/>
      <c r="P69" s="2"/>
      <c r="Q69" s="2"/>
      <c r="R69" s="2"/>
      <c r="S69" s="2"/>
      <c r="T69" s="2"/>
      <c r="U69" s="2"/>
      <c r="V69" s="2"/>
      <c r="W69" s="2"/>
      <c r="X69" s="2"/>
      <c r="Y69" s="2"/>
      <c r="Z69" s="2"/>
    </row>
    <row r="70" spans="1:26" ht="30">
      <c r="A70" s="47" t="s">
        <v>11</v>
      </c>
      <c r="B70" s="43" t="s">
        <v>70</v>
      </c>
      <c r="C70" s="165">
        <v>0</v>
      </c>
      <c r="D70" s="48"/>
      <c r="E70" s="48"/>
      <c r="F70" s="48"/>
      <c r="G70" s="48"/>
      <c r="H70" s="48"/>
      <c r="I70" s="48"/>
      <c r="J70" s="48"/>
      <c r="K70" s="48"/>
      <c r="L70" s="48"/>
      <c r="M70" s="48"/>
      <c r="N70" s="48"/>
      <c r="O70" s="48"/>
      <c r="P70" s="2"/>
      <c r="Q70" s="2"/>
      <c r="R70" s="2"/>
      <c r="S70" s="2"/>
      <c r="T70" s="2"/>
      <c r="U70" s="2"/>
      <c r="V70" s="2"/>
      <c r="W70" s="2"/>
      <c r="X70" s="2"/>
      <c r="Y70" s="2"/>
      <c r="Z70" s="2"/>
    </row>
    <row r="71" spans="1:26" ht="15.75" customHeight="1">
      <c r="A71" s="47" t="s">
        <v>13</v>
      </c>
      <c r="B71" s="43" t="s">
        <v>71</v>
      </c>
      <c r="C71" s="165"/>
      <c r="D71" s="48"/>
      <c r="E71" s="48"/>
      <c r="F71" s="48"/>
      <c r="G71" s="48"/>
      <c r="H71" s="48"/>
      <c r="I71" s="48"/>
      <c r="J71" s="48"/>
      <c r="K71" s="48"/>
      <c r="L71" s="48"/>
      <c r="M71" s="48"/>
      <c r="N71" s="48"/>
      <c r="O71" s="48"/>
      <c r="P71" s="2"/>
      <c r="Q71" s="2"/>
      <c r="R71" s="2"/>
      <c r="S71" s="2"/>
      <c r="T71" s="2"/>
      <c r="U71" s="2"/>
      <c r="V71" s="2"/>
      <c r="W71" s="2"/>
      <c r="X71" s="2"/>
      <c r="Y71" s="2"/>
      <c r="Z71" s="2"/>
    </row>
    <row r="72" spans="1:26" ht="15.75" customHeight="1">
      <c r="A72" s="47" t="s">
        <v>16</v>
      </c>
      <c r="B72" s="43" t="s">
        <v>72</v>
      </c>
      <c r="C72" s="165"/>
      <c r="D72" s="48"/>
      <c r="E72" s="48"/>
      <c r="F72" s="48"/>
      <c r="G72" s="48"/>
      <c r="H72" s="48"/>
      <c r="I72" s="48"/>
      <c r="J72" s="48"/>
      <c r="K72" s="48"/>
      <c r="L72" s="48"/>
      <c r="M72" s="48"/>
      <c r="N72" s="48"/>
      <c r="O72" s="48"/>
      <c r="P72" s="2"/>
      <c r="Q72" s="2"/>
      <c r="R72" s="2"/>
      <c r="S72" s="2"/>
      <c r="T72" s="2"/>
      <c r="U72" s="2"/>
      <c r="V72" s="2"/>
      <c r="W72" s="2"/>
      <c r="X72" s="2"/>
      <c r="Y72" s="2"/>
      <c r="Z72" s="2"/>
    </row>
    <row r="73" spans="1:26" ht="35.25" customHeight="1">
      <c r="A73" s="47" t="s">
        <v>54</v>
      </c>
      <c r="B73" s="43" t="s">
        <v>73</v>
      </c>
      <c r="C73" s="165"/>
      <c r="D73" s="48"/>
      <c r="E73" s="48"/>
      <c r="F73" s="48"/>
      <c r="G73" s="48"/>
      <c r="H73" s="48"/>
      <c r="I73" s="48"/>
      <c r="J73" s="48"/>
      <c r="K73" s="48"/>
      <c r="L73" s="48"/>
      <c r="M73" s="48"/>
      <c r="N73" s="48"/>
      <c r="O73" s="48"/>
      <c r="P73" s="2"/>
      <c r="Q73" s="2"/>
      <c r="R73" s="2"/>
      <c r="S73" s="2"/>
      <c r="T73" s="2"/>
      <c r="U73" s="2"/>
      <c r="V73" s="2"/>
      <c r="W73" s="2"/>
      <c r="X73" s="2"/>
      <c r="Y73" s="2"/>
      <c r="Z73" s="2"/>
    </row>
    <row r="74" spans="1:26" ht="15.75" customHeight="1">
      <c r="A74" s="47" t="s">
        <v>56</v>
      </c>
      <c r="B74" s="43" t="s">
        <v>61</v>
      </c>
      <c r="C74" s="165">
        <v>0</v>
      </c>
      <c r="D74" s="48"/>
      <c r="E74" s="48"/>
      <c r="F74" s="48"/>
      <c r="G74" s="48"/>
      <c r="H74" s="48"/>
      <c r="I74" s="48"/>
      <c r="J74" s="48"/>
      <c r="K74" s="48"/>
      <c r="L74" s="48"/>
      <c r="M74" s="48"/>
      <c r="N74" s="48"/>
      <c r="O74" s="48"/>
      <c r="P74" s="2"/>
      <c r="Q74" s="2"/>
      <c r="R74" s="2"/>
      <c r="S74" s="2"/>
      <c r="T74" s="2"/>
      <c r="U74" s="2"/>
      <c r="V74" s="2"/>
      <c r="W74" s="2"/>
      <c r="X74" s="2"/>
      <c r="Y74" s="2"/>
      <c r="Z74" s="2"/>
    </row>
    <row r="75" spans="1:26" ht="15.75" customHeight="1">
      <c r="A75" s="179" t="s">
        <v>74</v>
      </c>
      <c r="B75" s="180"/>
      <c r="C75" s="24">
        <f>SUM(C68:C74)</f>
        <v>0</v>
      </c>
      <c r="D75" s="48"/>
      <c r="E75" s="48"/>
      <c r="F75" s="48"/>
      <c r="G75" s="48"/>
      <c r="H75" s="48"/>
      <c r="I75" s="48"/>
      <c r="J75" s="48"/>
      <c r="K75" s="48"/>
      <c r="L75" s="48"/>
      <c r="M75" s="48"/>
      <c r="N75" s="48"/>
      <c r="O75" s="48"/>
      <c r="P75" s="2"/>
      <c r="Q75" s="2"/>
      <c r="R75" s="2"/>
      <c r="S75" s="2"/>
      <c r="T75" s="2"/>
      <c r="U75" s="2"/>
      <c r="V75" s="2"/>
      <c r="W75" s="2"/>
      <c r="X75" s="2"/>
      <c r="Y75" s="2"/>
      <c r="Z75" s="2"/>
    </row>
    <row r="76" spans="1:26" ht="15.75" customHeight="1">
      <c r="A76" s="25"/>
      <c r="B76" s="48"/>
      <c r="C76" s="48"/>
      <c r="D76" s="48"/>
      <c r="E76" s="48"/>
      <c r="F76" s="48"/>
      <c r="G76" s="48"/>
      <c r="H76" s="48"/>
      <c r="I76" s="48"/>
      <c r="J76" s="48"/>
      <c r="K76" s="48"/>
      <c r="L76" s="48"/>
      <c r="M76" s="48"/>
      <c r="N76" s="48"/>
      <c r="O76" s="48"/>
      <c r="P76" s="2"/>
      <c r="Q76" s="2"/>
      <c r="R76" s="2"/>
      <c r="S76" s="2"/>
      <c r="T76" s="2"/>
      <c r="U76" s="2"/>
      <c r="V76" s="2"/>
      <c r="W76" s="2"/>
      <c r="X76" s="2"/>
      <c r="Y76" s="2"/>
      <c r="Z76" s="2"/>
    </row>
    <row r="77" spans="1:26" ht="15.75" customHeight="1">
      <c r="A77" s="186" t="s">
        <v>75</v>
      </c>
      <c r="B77" s="183"/>
      <c r="C77" s="180"/>
      <c r="D77" s="48"/>
      <c r="E77" s="48"/>
      <c r="F77" s="48"/>
      <c r="G77" s="48"/>
      <c r="H77" s="48"/>
      <c r="I77" s="48"/>
      <c r="J77" s="48"/>
      <c r="K77" s="48"/>
      <c r="L77" s="48"/>
      <c r="M77" s="48"/>
      <c r="N77" s="48"/>
      <c r="O77" s="48"/>
      <c r="P77" s="2"/>
      <c r="Q77" s="2"/>
      <c r="R77" s="2"/>
      <c r="S77" s="2"/>
      <c r="T77" s="2"/>
      <c r="U77" s="2"/>
      <c r="V77" s="2"/>
      <c r="W77" s="2"/>
      <c r="X77" s="2"/>
      <c r="Y77" s="2"/>
      <c r="Z77" s="2"/>
    </row>
    <row r="78" spans="1:26" ht="18.75" customHeight="1">
      <c r="A78" s="26" t="s">
        <v>65</v>
      </c>
      <c r="B78" s="26" t="s">
        <v>66</v>
      </c>
      <c r="C78" s="26" t="s">
        <v>49</v>
      </c>
      <c r="D78" s="48"/>
      <c r="E78" s="48"/>
      <c r="F78" s="48"/>
      <c r="G78" s="48"/>
      <c r="H78" s="48"/>
      <c r="I78" s="48"/>
      <c r="J78" s="48"/>
      <c r="K78" s="48"/>
      <c r="L78" s="48"/>
      <c r="M78" s="48"/>
      <c r="N78" s="48"/>
      <c r="O78" s="48"/>
      <c r="P78" s="2"/>
      <c r="Q78" s="2"/>
      <c r="R78" s="2"/>
      <c r="S78" s="2"/>
      <c r="T78" s="2"/>
      <c r="U78" s="2"/>
      <c r="V78" s="2"/>
      <c r="W78" s="2"/>
      <c r="X78" s="2"/>
      <c r="Y78" s="2"/>
      <c r="Z78" s="2"/>
    </row>
    <row r="79" spans="1:26" ht="15.75" customHeight="1">
      <c r="A79" s="47" t="s">
        <v>8</v>
      </c>
      <c r="B79" s="43" t="s">
        <v>67</v>
      </c>
      <c r="C79" s="165">
        <v>0</v>
      </c>
      <c r="D79" s="48"/>
      <c r="E79" s="48"/>
      <c r="F79" s="48"/>
      <c r="G79" s="48"/>
      <c r="H79" s="48"/>
      <c r="I79" s="48"/>
      <c r="J79" s="48"/>
      <c r="K79" s="48"/>
      <c r="L79" s="48"/>
      <c r="M79" s="48"/>
      <c r="N79" s="48"/>
      <c r="O79" s="48"/>
      <c r="P79" s="2"/>
      <c r="Q79" s="2"/>
      <c r="R79" s="2"/>
      <c r="S79" s="2"/>
      <c r="T79" s="2"/>
      <c r="U79" s="2"/>
      <c r="V79" s="2"/>
      <c r="W79" s="2"/>
      <c r="X79" s="2"/>
      <c r="Y79" s="2"/>
      <c r="Z79" s="2"/>
    </row>
    <row r="80" spans="1:26" ht="15.75" customHeight="1">
      <c r="A80" s="47" t="s">
        <v>68</v>
      </c>
      <c r="B80" s="43" t="s">
        <v>69</v>
      </c>
      <c r="C80" s="165"/>
      <c r="D80" s="48"/>
      <c r="E80" s="48"/>
      <c r="F80" s="48"/>
      <c r="G80" s="48"/>
      <c r="H80" s="48"/>
      <c r="I80" s="48"/>
      <c r="J80" s="48"/>
      <c r="K80" s="48"/>
      <c r="L80" s="48"/>
      <c r="M80" s="48"/>
      <c r="N80" s="48"/>
      <c r="O80" s="48"/>
      <c r="P80" s="2"/>
      <c r="Q80" s="2"/>
      <c r="R80" s="2"/>
      <c r="S80" s="2"/>
      <c r="T80" s="2"/>
      <c r="U80" s="2"/>
      <c r="V80" s="2"/>
      <c r="W80" s="2"/>
      <c r="X80" s="2"/>
      <c r="Y80" s="2"/>
      <c r="Z80" s="2"/>
    </row>
    <row r="81" spans="1:26" ht="30">
      <c r="A81" s="47" t="s">
        <v>11</v>
      </c>
      <c r="B81" s="43" t="s">
        <v>70</v>
      </c>
      <c r="C81" s="165">
        <v>0</v>
      </c>
      <c r="D81" s="48"/>
      <c r="E81" s="48"/>
      <c r="F81" s="48"/>
      <c r="G81" s="48"/>
      <c r="H81" s="48"/>
      <c r="I81" s="48"/>
      <c r="J81" s="48"/>
      <c r="K81" s="48"/>
      <c r="L81" s="48"/>
      <c r="M81" s="48"/>
      <c r="N81" s="48"/>
      <c r="O81" s="48"/>
      <c r="P81" s="2"/>
      <c r="Q81" s="2"/>
      <c r="R81" s="2"/>
      <c r="S81" s="2"/>
      <c r="T81" s="2"/>
      <c r="U81" s="2"/>
      <c r="V81" s="2"/>
      <c r="W81" s="2"/>
      <c r="X81" s="2"/>
      <c r="Y81" s="2"/>
      <c r="Z81" s="2"/>
    </row>
    <row r="82" spans="1:26" ht="15.75" customHeight="1">
      <c r="A82" s="47" t="s">
        <v>13</v>
      </c>
      <c r="B82" s="43" t="s">
        <v>71</v>
      </c>
      <c r="C82" s="165"/>
      <c r="D82" s="48"/>
      <c r="E82" s="48"/>
      <c r="F82" s="48"/>
      <c r="G82" s="48"/>
      <c r="H82" s="48"/>
      <c r="I82" s="48"/>
      <c r="J82" s="48"/>
      <c r="K82" s="48"/>
      <c r="L82" s="48"/>
      <c r="M82" s="48"/>
      <c r="N82" s="48"/>
      <c r="O82" s="48"/>
      <c r="P82" s="2"/>
      <c r="Q82" s="2"/>
      <c r="R82" s="2"/>
      <c r="S82" s="2"/>
      <c r="T82" s="2"/>
      <c r="U82" s="2"/>
      <c r="V82" s="2"/>
      <c r="W82" s="2"/>
      <c r="X82" s="2"/>
      <c r="Y82" s="2"/>
      <c r="Z82" s="2"/>
    </row>
    <row r="83" spans="1:26" ht="15.75" customHeight="1">
      <c r="A83" s="47" t="s">
        <v>16</v>
      </c>
      <c r="B83" s="43" t="s">
        <v>72</v>
      </c>
      <c r="C83" s="165"/>
      <c r="D83" s="48"/>
      <c r="E83" s="48"/>
      <c r="F83" s="48"/>
      <c r="G83" s="48"/>
      <c r="H83" s="48"/>
      <c r="I83" s="48"/>
      <c r="J83" s="48"/>
      <c r="K83" s="48"/>
      <c r="L83" s="48"/>
      <c r="M83" s="48"/>
      <c r="N83" s="48"/>
      <c r="O83" s="48"/>
      <c r="P83" s="2"/>
      <c r="Q83" s="2"/>
      <c r="R83" s="2"/>
      <c r="S83" s="2"/>
      <c r="T83" s="2"/>
      <c r="U83" s="2"/>
      <c r="V83" s="2"/>
      <c r="W83" s="2"/>
      <c r="X83" s="2"/>
      <c r="Y83" s="2"/>
      <c r="Z83" s="2"/>
    </row>
    <row r="84" spans="1:26" ht="15.75" customHeight="1">
      <c r="A84" s="47" t="s">
        <v>54</v>
      </c>
      <c r="B84" s="43" t="s">
        <v>73</v>
      </c>
      <c r="C84" s="165"/>
      <c r="D84" s="48"/>
      <c r="E84" s="48"/>
      <c r="F84" s="48"/>
      <c r="G84" s="48"/>
      <c r="H84" s="48"/>
      <c r="I84" s="48"/>
      <c r="J84" s="48"/>
      <c r="K84" s="48"/>
      <c r="L84" s="48"/>
      <c r="M84" s="48"/>
      <c r="N84" s="48"/>
      <c r="O84" s="48"/>
      <c r="P84" s="2"/>
      <c r="Q84" s="2"/>
      <c r="R84" s="2"/>
      <c r="S84" s="2"/>
      <c r="T84" s="2"/>
      <c r="U84" s="2"/>
      <c r="V84" s="2"/>
      <c r="W84" s="2"/>
      <c r="X84" s="2"/>
      <c r="Y84" s="2"/>
      <c r="Z84" s="2"/>
    </row>
    <row r="85" spans="1:26" ht="15.75" customHeight="1">
      <c r="A85" s="47" t="s">
        <v>56</v>
      </c>
      <c r="B85" s="43" t="s">
        <v>61</v>
      </c>
      <c r="C85" s="165">
        <v>0</v>
      </c>
      <c r="D85" s="48"/>
      <c r="E85" s="48"/>
      <c r="F85" s="48"/>
      <c r="G85" s="48"/>
      <c r="H85" s="48"/>
      <c r="I85" s="48"/>
      <c r="J85" s="48"/>
      <c r="K85" s="48"/>
      <c r="L85" s="48"/>
      <c r="M85" s="48"/>
      <c r="N85" s="48"/>
      <c r="O85" s="48"/>
      <c r="P85" s="2"/>
      <c r="Q85" s="2"/>
      <c r="R85" s="2"/>
      <c r="S85" s="2"/>
      <c r="T85" s="2"/>
      <c r="U85" s="2"/>
      <c r="V85" s="2"/>
      <c r="W85" s="2"/>
      <c r="X85" s="2"/>
      <c r="Y85" s="2"/>
      <c r="Z85" s="2"/>
    </row>
    <row r="86" spans="1:26" ht="15.75" customHeight="1">
      <c r="A86" s="181" t="s">
        <v>74</v>
      </c>
      <c r="B86" s="180"/>
      <c r="C86" s="27">
        <f>SUM(C79:C85)</f>
        <v>0</v>
      </c>
      <c r="D86" s="48"/>
      <c r="E86" s="48"/>
      <c r="F86" s="48"/>
      <c r="G86" s="48"/>
      <c r="H86" s="48"/>
      <c r="I86" s="48"/>
      <c r="J86" s="48"/>
      <c r="K86" s="48"/>
      <c r="L86" s="48"/>
      <c r="M86" s="48"/>
      <c r="N86" s="48"/>
      <c r="O86" s="48"/>
      <c r="P86" s="2"/>
      <c r="Q86" s="2"/>
      <c r="R86" s="2"/>
      <c r="S86" s="2"/>
      <c r="T86" s="2"/>
      <c r="U86" s="2"/>
      <c r="V86" s="2"/>
      <c r="W86" s="2"/>
      <c r="X86" s="2"/>
      <c r="Y86" s="2"/>
      <c r="Z86" s="2"/>
    </row>
    <row r="87" spans="1:26" ht="15" customHeight="1">
      <c r="A87" s="25"/>
      <c r="B87" s="48"/>
      <c r="C87" s="48"/>
      <c r="D87" s="48"/>
      <c r="E87" s="48"/>
      <c r="F87" s="48"/>
      <c r="G87" s="48"/>
      <c r="H87" s="48"/>
      <c r="I87" s="48"/>
      <c r="J87" s="48"/>
      <c r="K87" s="48"/>
      <c r="L87" s="48"/>
      <c r="M87" s="48"/>
      <c r="N87" s="48"/>
      <c r="O87" s="48"/>
      <c r="P87" s="2"/>
      <c r="Q87" s="2"/>
      <c r="R87" s="2"/>
      <c r="S87" s="2"/>
      <c r="T87" s="2"/>
      <c r="U87" s="2"/>
      <c r="V87" s="2"/>
      <c r="W87" s="2"/>
      <c r="X87" s="2"/>
      <c r="Y87" s="2"/>
      <c r="Z87" s="2"/>
    </row>
    <row r="88" spans="1:26" ht="15.75" customHeight="1">
      <c r="A88" s="182" t="s">
        <v>76</v>
      </c>
      <c r="B88" s="183"/>
      <c r="C88" s="183"/>
      <c r="D88" s="180"/>
      <c r="E88" s="48"/>
      <c r="F88" s="48"/>
      <c r="G88" s="48"/>
      <c r="H88" s="48"/>
      <c r="I88" s="48"/>
      <c r="J88" s="48"/>
      <c r="K88" s="48"/>
      <c r="L88" s="48"/>
      <c r="M88" s="48"/>
      <c r="N88" s="48"/>
      <c r="O88" s="48"/>
      <c r="P88" s="2"/>
      <c r="Q88" s="2"/>
      <c r="R88" s="2"/>
      <c r="S88" s="2"/>
      <c r="T88" s="2"/>
      <c r="U88" s="2"/>
      <c r="V88" s="2"/>
      <c r="W88" s="2"/>
      <c r="X88" s="2"/>
      <c r="Y88" s="2"/>
      <c r="Z88" s="2"/>
    </row>
    <row r="89" spans="1:26" ht="15.75" customHeight="1">
      <c r="A89" s="182" t="s">
        <v>77</v>
      </c>
      <c r="B89" s="183"/>
      <c r="C89" s="183"/>
      <c r="D89" s="180"/>
      <c r="E89" s="48"/>
      <c r="F89" s="48"/>
      <c r="G89" s="48"/>
      <c r="H89" s="48"/>
      <c r="I89" s="48"/>
      <c r="J89" s="48"/>
      <c r="K89" s="48"/>
      <c r="L89" s="48"/>
      <c r="M89" s="48"/>
      <c r="N89" s="48"/>
      <c r="O89" s="48"/>
      <c r="P89" s="2"/>
      <c r="Q89" s="2"/>
      <c r="R89" s="2"/>
      <c r="S89" s="2"/>
      <c r="T89" s="2"/>
      <c r="U89" s="2"/>
      <c r="V89" s="2"/>
      <c r="W89" s="2"/>
      <c r="X89" s="2"/>
      <c r="Y89" s="2"/>
      <c r="Z89" s="2"/>
    </row>
    <row r="90" spans="1:26" ht="15.75" customHeight="1">
      <c r="A90" s="16" t="s">
        <v>78</v>
      </c>
      <c r="B90" s="16" t="s">
        <v>79</v>
      </c>
      <c r="C90" s="16" t="s">
        <v>80</v>
      </c>
      <c r="D90" s="16" t="s">
        <v>49</v>
      </c>
      <c r="E90" s="48"/>
      <c r="F90" s="48"/>
      <c r="G90" s="48"/>
      <c r="H90" s="48"/>
      <c r="I90" s="48"/>
      <c r="J90" s="48"/>
      <c r="K90" s="48"/>
      <c r="L90" s="48"/>
      <c r="M90" s="48"/>
      <c r="N90" s="48"/>
      <c r="O90" s="48"/>
      <c r="P90" s="2"/>
      <c r="Q90" s="2"/>
      <c r="R90" s="2"/>
      <c r="S90" s="2"/>
      <c r="T90" s="2"/>
      <c r="U90" s="2"/>
      <c r="V90" s="2"/>
      <c r="W90" s="2"/>
      <c r="X90" s="2"/>
      <c r="Y90" s="2"/>
      <c r="Z90" s="2"/>
    </row>
    <row r="91" spans="1:26" ht="15.75" customHeight="1">
      <c r="A91" s="47" t="s">
        <v>8</v>
      </c>
      <c r="B91" s="43" t="s">
        <v>81</v>
      </c>
      <c r="C91" s="28">
        <v>0.2</v>
      </c>
      <c r="D91" s="29">
        <f>(C52+D116+D119)*C91</f>
        <v>0</v>
      </c>
      <c r="E91" s="48"/>
      <c r="F91" s="48"/>
      <c r="G91" s="48"/>
      <c r="H91" s="48"/>
      <c r="I91" s="48"/>
      <c r="J91" s="48"/>
      <c r="K91" s="48"/>
      <c r="L91" s="48"/>
      <c r="M91" s="48"/>
      <c r="N91" s="48"/>
      <c r="O91" s="48"/>
      <c r="P91" s="2"/>
      <c r="Q91" s="2"/>
      <c r="R91" s="2"/>
      <c r="S91" s="2"/>
      <c r="T91" s="2"/>
      <c r="U91" s="2"/>
      <c r="V91" s="2"/>
      <c r="W91" s="2"/>
      <c r="X91" s="2"/>
      <c r="Y91" s="2"/>
      <c r="Z91" s="2"/>
    </row>
    <row r="92" spans="1:26" ht="15.75" customHeight="1">
      <c r="A92" s="47" t="s">
        <v>11</v>
      </c>
      <c r="B92" s="43" t="s">
        <v>82</v>
      </c>
      <c r="C92" s="28">
        <v>1.4999999999999999E-2</v>
      </c>
      <c r="D92" s="29">
        <f>(C52+D116+D119)*C92</f>
        <v>0</v>
      </c>
      <c r="E92" s="48"/>
      <c r="F92" s="48"/>
      <c r="G92" s="48"/>
      <c r="H92" s="48"/>
      <c r="I92" s="48"/>
      <c r="J92" s="48"/>
      <c r="K92" s="48"/>
      <c r="L92" s="48"/>
      <c r="M92" s="48"/>
      <c r="N92" s="48"/>
      <c r="O92" s="48"/>
      <c r="P92" s="2"/>
      <c r="Q92" s="2"/>
      <c r="R92" s="2"/>
      <c r="S92" s="2"/>
      <c r="T92" s="2"/>
      <c r="U92" s="2"/>
      <c r="V92" s="2"/>
      <c r="W92" s="2"/>
      <c r="X92" s="2"/>
      <c r="Y92" s="2"/>
      <c r="Z92" s="2"/>
    </row>
    <row r="93" spans="1:26" ht="15.75" customHeight="1">
      <c r="A93" s="47" t="s">
        <v>13</v>
      </c>
      <c r="B93" s="43" t="s">
        <v>83</v>
      </c>
      <c r="C93" s="28">
        <v>0.01</v>
      </c>
      <c r="D93" s="29">
        <f>(C52+D116+D119)*C93</f>
        <v>0</v>
      </c>
      <c r="E93" s="48"/>
      <c r="F93" s="48"/>
      <c r="G93" s="48"/>
      <c r="H93" s="48"/>
      <c r="I93" s="48"/>
      <c r="J93" s="48"/>
      <c r="K93" s="48"/>
      <c r="L93" s="48"/>
      <c r="M93" s="48"/>
      <c r="N93" s="48"/>
      <c r="O93" s="48"/>
      <c r="P93" s="2"/>
      <c r="Q93" s="2"/>
      <c r="R93" s="2"/>
      <c r="S93" s="2"/>
      <c r="T93" s="2"/>
      <c r="U93" s="2"/>
      <c r="V93" s="2"/>
      <c r="W93" s="2"/>
      <c r="X93" s="2"/>
      <c r="Y93" s="2"/>
      <c r="Z93" s="2"/>
    </row>
    <row r="94" spans="1:26" ht="15.75" customHeight="1">
      <c r="A94" s="47" t="s">
        <v>16</v>
      </c>
      <c r="B94" s="43" t="s">
        <v>84</v>
      </c>
      <c r="C94" s="28">
        <v>2E-3</v>
      </c>
      <c r="D94" s="29">
        <f>(C52+D116+D119)*C94</f>
        <v>0</v>
      </c>
      <c r="E94" s="48"/>
      <c r="F94" s="48"/>
      <c r="G94" s="48"/>
      <c r="H94" s="48"/>
      <c r="I94" s="48"/>
      <c r="J94" s="48"/>
      <c r="K94" s="48"/>
      <c r="L94" s="48"/>
      <c r="M94" s="48"/>
      <c r="N94" s="48"/>
      <c r="O94" s="48"/>
      <c r="P94" s="2"/>
      <c r="Q94" s="2"/>
      <c r="R94" s="2"/>
      <c r="S94" s="2"/>
      <c r="T94" s="2"/>
      <c r="U94" s="2"/>
      <c r="V94" s="2"/>
      <c r="W94" s="2"/>
      <c r="X94" s="2"/>
      <c r="Y94" s="2"/>
      <c r="Z94" s="2"/>
    </row>
    <row r="95" spans="1:26" ht="15.75" customHeight="1">
      <c r="A95" s="47" t="s">
        <v>54</v>
      </c>
      <c r="B95" s="43" t="s">
        <v>85</v>
      </c>
      <c r="C95" s="28">
        <v>2.5000000000000001E-2</v>
      </c>
      <c r="D95" s="29">
        <f>(C52+D116+D119)*C95</f>
        <v>0</v>
      </c>
      <c r="E95" s="48"/>
      <c r="F95" s="48"/>
      <c r="G95" s="48"/>
      <c r="H95" s="48"/>
      <c r="I95" s="48"/>
      <c r="J95" s="48"/>
      <c r="K95" s="48"/>
      <c r="L95" s="48"/>
      <c r="M95" s="48"/>
      <c r="N95" s="48"/>
      <c r="O95" s="48"/>
      <c r="P95" s="2"/>
      <c r="Q95" s="2"/>
      <c r="R95" s="2"/>
      <c r="S95" s="2"/>
      <c r="T95" s="2"/>
      <c r="U95" s="2"/>
      <c r="V95" s="2"/>
      <c r="W95" s="2"/>
      <c r="X95" s="2"/>
      <c r="Y95" s="2"/>
      <c r="Z95" s="2"/>
    </row>
    <row r="96" spans="1:26" ht="15.75" customHeight="1">
      <c r="A96" s="47" t="s">
        <v>56</v>
      </c>
      <c r="B96" s="43" t="s">
        <v>86</v>
      </c>
      <c r="C96" s="28">
        <v>0.08</v>
      </c>
      <c r="D96" s="29">
        <f>(C52+D116+D119)*C96</f>
        <v>0</v>
      </c>
      <c r="E96" s="48"/>
      <c r="F96" s="48"/>
      <c r="G96" s="48"/>
      <c r="H96" s="48"/>
      <c r="I96" s="48"/>
      <c r="J96" s="48"/>
      <c r="K96" s="48"/>
      <c r="L96" s="48"/>
      <c r="M96" s="48"/>
      <c r="N96" s="48"/>
      <c r="O96" s="48"/>
      <c r="P96" s="2"/>
      <c r="Q96" s="2"/>
      <c r="R96" s="2"/>
      <c r="S96" s="2"/>
      <c r="T96" s="2"/>
      <c r="U96" s="2"/>
      <c r="V96" s="2"/>
      <c r="W96" s="2"/>
      <c r="X96" s="2"/>
      <c r="Y96" s="2"/>
      <c r="Z96" s="2"/>
    </row>
    <row r="97" spans="1:26" ht="15.75" customHeight="1">
      <c r="A97" s="30" t="s">
        <v>58</v>
      </c>
      <c r="B97" s="31" t="s">
        <v>87</v>
      </c>
      <c r="C97" s="32">
        <v>0.03</v>
      </c>
      <c r="D97" s="33">
        <f>(C52+D116+D119)*C97</f>
        <v>0</v>
      </c>
      <c r="E97" s="48"/>
      <c r="F97" s="48"/>
      <c r="G97" s="48"/>
      <c r="H97" s="48"/>
      <c r="I97" s="48"/>
      <c r="J97" s="48"/>
      <c r="K97" s="48"/>
      <c r="L97" s="48"/>
      <c r="M97" s="48"/>
      <c r="N97" s="48"/>
      <c r="O97" s="48"/>
      <c r="P97" s="2"/>
      <c r="Q97" s="2"/>
      <c r="R97" s="2"/>
      <c r="S97" s="2"/>
      <c r="T97" s="2"/>
      <c r="U97" s="2"/>
      <c r="V97" s="2"/>
      <c r="W97" s="2"/>
      <c r="X97" s="2"/>
      <c r="Y97" s="2"/>
      <c r="Z97" s="2"/>
    </row>
    <row r="98" spans="1:26" ht="15.75" customHeight="1">
      <c r="A98" s="47" t="s">
        <v>60</v>
      </c>
      <c r="B98" s="43" t="s">
        <v>88</v>
      </c>
      <c r="C98" s="28">
        <v>6.0000000000000001E-3</v>
      </c>
      <c r="D98" s="29">
        <f>(C52+D116+D119)*C98</f>
        <v>0</v>
      </c>
      <c r="E98" s="48"/>
      <c r="F98" s="48"/>
      <c r="G98" s="48"/>
      <c r="H98" s="48"/>
      <c r="I98" s="48"/>
      <c r="J98" s="48"/>
      <c r="K98" s="48"/>
      <c r="L98" s="48"/>
      <c r="M98" s="48"/>
      <c r="N98" s="48"/>
      <c r="O98" s="48"/>
      <c r="P98" s="2"/>
      <c r="Q98" s="2"/>
      <c r="R98" s="2"/>
      <c r="S98" s="2"/>
      <c r="T98" s="2"/>
      <c r="U98" s="2"/>
      <c r="V98" s="2"/>
      <c r="W98" s="2"/>
      <c r="X98" s="2"/>
      <c r="Y98" s="2"/>
      <c r="Z98" s="2"/>
    </row>
    <row r="99" spans="1:26" ht="15.75" customHeight="1">
      <c r="A99" s="179" t="s">
        <v>89</v>
      </c>
      <c r="B99" s="180"/>
      <c r="C99" s="34">
        <f t="shared" ref="C99:D99" si="0">SUM(C91:C98)</f>
        <v>0.3680000000000001</v>
      </c>
      <c r="D99" s="35">
        <f t="shared" si="0"/>
        <v>0</v>
      </c>
      <c r="E99" s="48"/>
      <c r="F99" s="48"/>
      <c r="G99" s="48"/>
      <c r="H99" s="48"/>
      <c r="I99" s="48"/>
      <c r="J99" s="48"/>
      <c r="K99" s="48"/>
      <c r="L99" s="48"/>
      <c r="M99" s="48"/>
      <c r="N99" s="48"/>
      <c r="O99" s="48"/>
      <c r="P99" s="2"/>
      <c r="Q99" s="2"/>
      <c r="R99" s="2"/>
      <c r="S99" s="2"/>
      <c r="T99" s="2"/>
      <c r="U99" s="2"/>
      <c r="V99" s="2"/>
      <c r="W99" s="2"/>
      <c r="X99" s="2"/>
      <c r="Y99" s="2"/>
      <c r="Z99" s="2"/>
    </row>
    <row r="100" spans="1:26" ht="15.75" customHeight="1">
      <c r="A100" s="184"/>
      <c r="B100" s="183"/>
      <c r="C100" s="183"/>
      <c r="D100" s="185"/>
      <c r="E100" s="48"/>
      <c r="F100" s="48"/>
      <c r="G100" s="48"/>
      <c r="H100" s="48"/>
      <c r="I100" s="48"/>
      <c r="J100" s="48"/>
      <c r="K100" s="48"/>
      <c r="L100" s="48"/>
      <c r="M100" s="48"/>
      <c r="N100" s="48"/>
      <c r="O100" s="48"/>
      <c r="P100" s="2"/>
      <c r="Q100" s="2"/>
      <c r="R100" s="2"/>
      <c r="S100" s="2"/>
      <c r="T100" s="2"/>
      <c r="U100" s="2"/>
      <c r="V100" s="2"/>
      <c r="W100" s="2"/>
      <c r="X100" s="2"/>
      <c r="Y100" s="2"/>
      <c r="Z100" s="2"/>
    </row>
    <row r="101" spans="1:26" ht="15.75" customHeight="1">
      <c r="A101" s="186" t="s">
        <v>90</v>
      </c>
      <c r="B101" s="183"/>
      <c r="C101" s="183"/>
      <c r="D101" s="180"/>
      <c r="E101" s="48"/>
      <c r="F101" s="48"/>
      <c r="G101" s="48"/>
      <c r="H101" s="48"/>
      <c r="I101" s="48"/>
      <c r="J101" s="48"/>
      <c r="K101" s="48"/>
      <c r="L101" s="48"/>
      <c r="M101" s="48"/>
      <c r="N101" s="48"/>
      <c r="O101" s="48"/>
      <c r="P101" s="2"/>
      <c r="Q101" s="2"/>
      <c r="R101" s="2"/>
      <c r="S101" s="2"/>
      <c r="T101" s="2"/>
      <c r="U101" s="2"/>
      <c r="V101" s="2"/>
      <c r="W101" s="2"/>
      <c r="X101" s="2"/>
      <c r="Y101" s="2"/>
      <c r="Z101" s="2"/>
    </row>
    <row r="102" spans="1:26" ht="15.75" customHeight="1">
      <c r="A102" s="186" t="s">
        <v>77</v>
      </c>
      <c r="B102" s="183"/>
      <c r="C102" s="183"/>
      <c r="D102" s="180"/>
      <c r="E102" s="48"/>
      <c r="F102" s="48"/>
      <c r="G102" s="48"/>
      <c r="H102" s="48"/>
      <c r="I102" s="48"/>
      <c r="J102" s="48"/>
      <c r="K102" s="48"/>
      <c r="L102" s="48"/>
      <c r="M102" s="48"/>
      <c r="N102" s="48"/>
      <c r="O102" s="48"/>
      <c r="P102" s="2"/>
      <c r="Q102" s="2"/>
      <c r="R102" s="2"/>
      <c r="S102" s="2"/>
      <c r="T102" s="2"/>
      <c r="U102" s="2"/>
      <c r="V102" s="2"/>
      <c r="W102" s="2"/>
      <c r="X102" s="2"/>
      <c r="Y102" s="2"/>
      <c r="Z102" s="2"/>
    </row>
    <row r="103" spans="1:26" ht="15.75" customHeight="1">
      <c r="A103" s="26" t="s">
        <v>78</v>
      </c>
      <c r="B103" s="26" t="s">
        <v>79</v>
      </c>
      <c r="C103" s="26" t="s">
        <v>80</v>
      </c>
      <c r="D103" s="26" t="s">
        <v>49</v>
      </c>
      <c r="E103" s="48"/>
      <c r="F103" s="48"/>
      <c r="G103" s="48"/>
      <c r="H103" s="48"/>
      <c r="I103" s="48"/>
      <c r="J103" s="48"/>
      <c r="K103" s="48"/>
      <c r="L103" s="48"/>
      <c r="M103" s="48"/>
      <c r="N103" s="48"/>
      <c r="O103" s="48"/>
      <c r="P103" s="2"/>
      <c r="Q103" s="2"/>
      <c r="R103" s="2"/>
      <c r="S103" s="2"/>
      <c r="T103" s="2"/>
      <c r="U103" s="2"/>
      <c r="V103" s="2"/>
      <c r="W103" s="2"/>
      <c r="X103" s="2"/>
      <c r="Y103" s="2"/>
      <c r="Z103" s="2"/>
    </row>
    <row r="104" spans="1:26" ht="15.75" customHeight="1">
      <c r="A104" s="47" t="s">
        <v>8</v>
      </c>
      <c r="B104" s="43" t="s">
        <v>81</v>
      </c>
      <c r="C104" s="28">
        <v>0.2</v>
      </c>
      <c r="D104" s="29">
        <f>(C64+D124+D127)*C104</f>
        <v>0</v>
      </c>
      <c r="E104" s="48"/>
      <c r="F104" s="48"/>
      <c r="G104" s="48"/>
      <c r="H104" s="48"/>
      <c r="I104" s="48"/>
      <c r="J104" s="48"/>
      <c r="K104" s="48"/>
      <c r="L104" s="48"/>
      <c r="M104" s="48"/>
      <c r="N104" s="48"/>
      <c r="O104" s="48"/>
      <c r="P104" s="2"/>
      <c r="Q104" s="2"/>
      <c r="R104" s="2"/>
      <c r="S104" s="2"/>
      <c r="T104" s="2"/>
      <c r="U104" s="2"/>
      <c r="V104" s="2"/>
      <c r="W104" s="2"/>
      <c r="X104" s="2"/>
      <c r="Y104" s="2"/>
      <c r="Z104" s="2"/>
    </row>
    <row r="105" spans="1:26" ht="15.75" customHeight="1">
      <c r="A105" s="47" t="s">
        <v>11</v>
      </c>
      <c r="B105" s="43" t="s">
        <v>82</v>
      </c>
      <c r="C105" s="28">
        <v>1.4999999999999999E-2</v>
      </c>
      <c r="D105" s="29">
        <f>(C64+D124+D127)*C105</f>
        <v>0</v>
      </c>
      <c r="E105" s="48"/>
      <c r="F105" s="48"/>
      <c r="G105" s="48"/>
      <c r="H105" s="48"/>
      <c r="I105" s="48"/>
      <c r="J105" s="48"/>
      <c r="K105" s="48"/>
      <c r="L105" s="48"/>
      <c r="M105" s="48"/>
      <c r="N105" s="48"/>
      <c r="O105" s="48"/>
      <c r="P105" s="2"/>
      <c r="Q105" s="2"/>
      <c r="R105" s="2"/>
      <c r="S105" s="2"/>
      <c r="T105" s="2"/>
      <c r="U105" s="2"/>
      <c r="V105" s="2"/>
      <c r="W105" s="2"/>
      <c r="X105" s="2"/>
      <c r="Y105" s="2"/>
      <c r="Z105" s="2"/>
    </row>
    <row r="106" spans="1:26" ht="15.75" customHeight="1">
      <c r="A106" s="47" t="s">
        <v>13</v>
      </c>
      <c r="B106" s="43" t="s">
        <v>83</v>
      </c>
      <c r="C106" s="28">
        <v>0.01</v>
      </c>
      <c r="D106" s="29">
        <f>(C64+D124+D127)*C106</f>
        <v>0</v>
      </c>
      <c r="E106" s="48"/>
      <c r="F106" s="48"/>
      <c r="G106" s="48"/>
      <c r="H106" s="48"/>
      <c r="I106" s="48"/>
      <c r="J106" s="48"/>
      <c r="K106" s="48"/>
      <c r="L106" s="48"/>
      <c r="M106" s="48"/>
      <c r="N106" s="48"/>
      <c r="O106" s="48"/>
      <c r="P106" s="2"/>
      <c r="Q106" s="2"/>
      <c r="R106" s="2"/>
      <c r="S106" s="2"/>
      <c r="T106" s="2"/>
      <c r="U106" s="2"/>
      <c r="V106" s="2"/>
      <c r="W106" s="2"/>
      <c r="X106" s="2"/>
      <c r="Y106" s="2"/>
      <c r="Z106" s="2"/>
    </row>
    <row r="107" spans="1:26" ht="15.75" customHeight="1">
      <c r="A107" s="47" t="s">
        <v>16</v>
      </c>
      <c r="B107" s="43" t="s">
        <v>84</v>
      </c>
      <c r="C107" s="28">
        <v>2E-3</v>
      </c>
      <c r="D107" s="29">
        <f>(C64+D124+D127)*C107</f>
        <v>0</v>
      </c>
      <c r="E107" s="48"/>
      <c r="F107" s="48"/>
      <c r="G107" s="48"/>
      <c r="H107" s="48"/>
      <c r="I107" s="48"/>
      <c r="J107" s="48"/>
      <c r="K107" s="48"/>
      <c r="L107" s="48"/>
      <c r="M107" s="48"/>
      <c r="N107" s="48"/>
      <c r="O107" s="48"/>
      <c r="P107" s="2"/>
      <c r="Q107" s="2"/>
      <c r="R107" s="2"/>
      <c r="S107" s="2"/>
      <c r="T107" s="2"/>
      <c r="U107" s="2"/>
      <c r="V107" s="2"/>
      <c r="W107" s="2"/>
      <c r="X107" s="2"/>
      <c r="Y107" s="2"/>
      <c r="Z107" s="2"/>
    </row>
    <row r="108" spans="1:26" ht="15.75" customHeight="1">
      <c r="A108" s="47" t="s">
        <v>54</v>
      </c>
      <c r="B108" s="43" t="s">
        <v>85</v>
      </c>
      <c r="C108" s="28">
        <v>2.5000000000000001E-2</v>
      </c>
      <c r="D108" s="29">
        <f>(C64+D124+D127)*C108</f>
        <v>0</v>
      </c>
      <c r="E108" s="48"/>
      <c r="F108" s="48"/>
      <c r="G108" s="48"/>
      <c r="H108" s="48"/>
      <c r="I108" s="48"/>
      <c r="J108" s="48"/>
      <c r="K108" s="48"/>
      <c r="L108" s="48"/>
      <c r="M108" s="48"/>
      <c r="N108" s="48"/>
      <c r="O108" s="48"/>
      <c r="P108" s="2"/>
      <c r="Q108" s="2"/>
      <c r="R108" s="2"/>
      <c r="S108" s="2"/>
      <c r="T108" s="2"/>
      <c r="U108" s="2"/>
      <c r="V108" s="2"/>
      <c r="W108" s="2"/>
      <c r="X108" s="2"/>
      <c r="Y108" s="2"/>
      <c r="Z108" s="2"/>
    </row>
    <row r="109" spans="1:26" ht="15.75" customHeight="1">
      <c r="A109" s="47" t="s">
        <v>56</v>
      </c>
      <c r="B109" s="43" t="s">
        <v>86</v>
      </c>
      <c r="C109" s="28">
        <v>0.08</v>
      </c>
      <c r="D109" s="29">
        <f>(C64+D124+D127)*C109</f>
        <v>0</v>
      </c>
      <c r="E109" s="48"/>
      <c r="F109" s="48"/>
      <c r="G109" s="48"/>
      <c r="H109" s="48"/>
      <c r="I109" s="48"/>
      <c r="J109" s="48"/>
      <c r="K109" s="48"/>
      <c r="L109" s="48"/>
      <c r="M109" s="48"/>
      <c r="N109" s="48"/>
      <c r="O109" s="48"/>
      <c r="P109" s="2"/>
      <c r="Q109" s="2"/>
      <c r="R109" s="2"/>
      <c r="S109" s="2"/>
      <c r="T109" s="2"/>
      <c r="U109" s="2"/>
      <c r="V109" s="2"/>
      <c r="W109" s="2"/>
      <c r="X109" s="2"/>
      <c r="Y109" s="2"/>
      <c r="Z109" s="2"/>
    </row>
    <row r="110" spans="1:26" ht="30">
      <c r="A110" s="30" t="s">
        <v>58</v>
      </c>
      <c r="B110" s="31" t="s">
        <v>87</v>
      </c>
      <c r="C110" s="32">
        <v>0.03</v>
      </c>
      <c r="D110" s="33">
        <f>(C64+D124+D127)*C110</f>
        <v>0</v>
      </c>
      <c r="E110" s="48"/>
      <c r="F110" s="48"/>
      <c r="G110" s="48"/>
      <c r="H110" s="48"/>
      <c r="I110" s="48"/>
      <c r="J110" s="48"/>
      <c r="K110" s="48"/>
      <c r="L110" s="48"/>
      <c r="M110" s="48"/>
      <c r="N110" s="48"/>
      <c r="O110" s="48"/>
      <c r="P110" s="2"/>
      <c r="Q110" s="2"/>
      <c r="R110" s="2"/>
      <c r="S110" s="2"/>
      <c r="T110" s="2"/>
      <c r="U110" s="2"/>
      <c r="V110" s="2"/>
      <c r="W110" s="2"/>
      <c r="X110" s="2"/>
      <c r="Y110" s="2"/>
      <c r="Z110" s="2"/>
    </row>
    <row r="111" spans="1:26" ht="15.75" customHeight="1">
      <c r="A111" s="47" t="s">
        <v>60</v>
      </c>
      <c r="B111" s="43" t="s">
        <v>88</v>
      </c>
      <c r="C111" s="28">
        <v>6.0000000000000001E-3</v>
      </c>
      <c r="D111" s="29">
        <f>(C64+D124+D127)*C111</f>
        <v>0</v>
      </c>
      <c r="E111" s="48"/>
      <c r="F111" s="48"/>
      <c r="G111" s="48"/>
      <c r="H111" s="48"/>
      <c r="I111" s="48"/>
      <c r="J111" s="48"/>
      <c r="K111" s="48"/>
      <c r="L111" s="48"/>
      <c r="M111" s="48"/>
      <c r="N111" s="48"/>
      <c r="O111" s="48"/>
      <c r="P111" s="2"/>
      <c r="Q111" s="2"/>
      <c r="R111" s="2"/>
      <c r="S111" s="2"/>
      <c r="T111" s="2"/>
      <c r="U111" s="2"/>
      <c r="V111" s="2"/>
      <c r="W111" s="2"/>
      <c r="X111" s="2"/>
      <c r="Y111" s="2"/>
      <c r="Z111" s="2"/>
    </row>
    <row r="112" spans="1:26" ht="15.75" customHeight="1">
      <c r="A112" s="181" t="s">
        <v>89</v>
      </c>
      <c r="B112" s="180"/>
      <c r="C112" s="36">
        <f t="shared" ref="C112:D112" si="1">SUM(C104:C111)</f>
        <v>0.3680000000000001</v>
      </c>
      <c r="D112" s="37">
        <f t="shared" si="1"/>
        <v>0</v>
      </c>
      <c r="E112" s="48"/>
      <c r="F112" s="48"/>
      <c r="G112" s="48"/>
      <c r="H112" s="48"/>
      <c r="I112" s="48"/>
      <c r="J112" s="48"/>
      <c r="K112" s="48"/>
      <c r="L112" s="48"/>
      <c r="M112" s="48"/>
      <c r="N112" s="48"/>
      <c r="O112" s="48"/>
      <c r="P112" s="2"/>
      <c r="Q112" s="2"/>
      <c r="R112" s="2"/>
      <c r="S112" s="2"/>
      <c r="T112" s="2"/>
      <c r="U112" s="2"/>
      <c r="V112" s="2"/>
      <c r="W112" s="2"/>
      <c r="X112" s="2"/>
      <c r="Y112" s="2"/>
      <c r="Z112" s="2"/>
    </row>
    <row r="113" spans="1:26" ht="15.75" customHeight="1">
      <c r="A113" s="25"/>
      <c r="B113" s="48"/>
      <c r="C113" s="48"/>
      <c r="D113" s="48"/>
      <c r="E113" s="48"/>
      <c r="F113" s="48"/>
      <c r="G113" s="48"/>
      <c r="H113" s="48"/>
      <c r="I113" s="48"/>
      <c r="J113" s="48"/>
      <c r="K113" s="48"/>
      <c r="L113" s="48"/>
      <c r="M113" s="48"/>
      <c r="N113" s="48"/>
      <c r="O113" s="48"/>
      <c r="P113" s="2"/>
      <c r="Q113" s="2"/>
      <c r="R113" s="2"/>
      <c r="S113" s="2"/>
      <c r="T113" s="2"/>
      <c r="U113" s="2"/>
      <c r="V113" s="2"/>
      <c r="W113" s="2"/>
      <c r="X113" s="2"/>
      <c r="Y113" s="2"/>
      <c r="Z113" s="2"/>
    </row>
    <row r="114" spans="1:26" ht="15.75" customHeight="1">
      <c r="A114" s="182" t="s">
        <v>91</v>
      </c>
      <c r="B114" s="183"/>
      <c r="C114" s="183"/>
      <c r="D114" s="180"/>
      <c r="E114" s="48"/>
      <c r="F114" s="48"/>
      <c r="G114" s="48"/>
      <c r="H114" s="48"/>
      <c r="I114" s="48"/>
      <c r="J114" s="48"/>
      <c r="K114" s="48"/>
      <c r="L114" s="48"/>
      <c r="M114" s="48"/>
      <c r="N114" s="48"/>
      <c r="O114" s="48"/>
      <c r="P114" s="2"/>
      <c r="Q114" s="2"/>
      <c r="R114" s="2"/>
      <c r="S114" s="2"/>
      <c r="T114" s="2"/>
      <c r="U114" s="2"/>
      <c r="V114" s="2"/>
      <c r="W114" s="2"/>
      <c r="X114" s="2"/>
      <c r="Y114" s="2"/>
      <c r="Z114" s="2"/>
    </row>
    <row r="115" spans="1:26" ht="15.75" customHeight="1">
      <c r="A115" s="16" t="s">
        <v>92</v>
      </c>
      <c r="B115" s="16" t="s">
        <v>93</v>
      </c>
      <c r="C115" s="16" t="s">
        <v>80</v>
      </c>
      <c r="D115" s="16" t="s">
        <v>49</v>
      </c>
      <c r="E115" s="48"/>
      <c r="F115" s="48"/>
      <c r="G115" s="48"/>
      <c r="H115" s="48"/>
      <c r="I115" s="48"/>
      <c r="J115" s="48"/>
      <c r="K115" s="48"/>
      <c r="L115" s="48"/>
      <c r="M115" s="48"/>
      <c r="N115" s="48"/>
      <c r="O115" s="48"/>
      <c r="P115" s="2"/>
      <c r="Q115" s="2"/>
      <c r="R115" s="2"/>
      <c r="S115" s="2"/>
      <c r="T115" s="2"/>
      <c r="U115" s="2"/>
      <c r="V115" s="2"/>
      <c r="W115" s="2"/>
      <c r="X115" s="2"/>
      <c r="Y115" s="2"/>
      <c r="Z115" s="2"/>
    </row>
    <row r="116" spans="1:26" ht="15.75" customHeight="1">
      <c r="A116" s="47" t="s">
        <v>8</v>
      </c>
      <c r="B116" s="43" t="s">
        <v>94</v>
      </c>
      <c r="C116" s="28">
        <v>8.3299999999999999E-2</v>
      </c>
      <c r="D116" s="29">
        <f>C52*C116</f>
        <v>0</v>
      </c>
      <c r="E116" s="48"/>
      <c r="F116" s="48"/>
      <c r="G116" s="48"/>
      <c r="H116" s="48"/>
      <c r="I116" s="48"/>
      <c r="J116" s="48"/>
      <c r="K116" s="48"/>
      <c r="L116" s="48"/>
      <c r="M116" s="48"/>
      <c r="N116" s="48"/>
      <c r="O116" s="48"/>
      <c r="P116" s="2"/>
      <c r="Q116" s="2"/>
      <c r="R116" s="2"/>
      <c r="S116" s="2"/>
      <c r="T116" s="2"/>
      <c r="U116" s="2"/>
      <c r="V116" s="2"/>
      <c r="W116" s="2"/>
      <c r="X116" s="2"/>
      <c r="Y116" s="2"/>
      <c r="Z116" s="2"/>
    </row>
    <row r="117" spans="1:26" ht="15.75" customHeight="1">
      <c r="A117" s="47" t="s">
        <v>11</v>
      </c>
      <c r="B117" s="43" t="s">
        <v>95</v>
      </c>
      <c r="C117" s="28">
        <v>2.7799999999999998E-2</v>
      </c>
      <c r="D117" s="29">
        <f>C117*$C$52</f>
        <v>0</v>
      </c>
      <c r="E117" s="48"/>
      <c r="F117" s="48"/>
      <c r="G117" s="48"/>
      <c r="H117" s="48"/>
      <c r="I117" s="48"/>
      <c r="J117" s="48"/>
      <c r="K117" s="48"/>
      <c r="L117" s="48"/>
      <c r="M117" s="48"/>
      <c r="N117" s="48"/>
      <c r="O117" s="48"/>
      <c r="P117" s="2"/>
      <c r="Q117" s="2"/>
      <c r="R117" s="2"/>
      <c r="S117" s="2"/>
      <c r="T117" s="2"/>
      <c r="U117" s="2"/>
      <c r="V117" s="2"/>
      <c r="W117" s="2"/>
      <c r="X117" s="2"/>
      <c r="Y117" s="2"/>
      <c r="Z117" s="2"/>
    </row>
    <row r="118" spans="1:26" ht="15.75" customHeight="1">
      <c r="A118" s="47"/>
      <c r="B118" s="7" t="s">
        <v>96</v>
      </c>
      <c r="C118" s="28"/>
      <c r="D118" s="29">
        <v>0</v>
      </c>
      <c r="E118" s="48"/>
      <c r="F118" s="48"/>
      <c r="G118" s="48"/>
      <c r="H118" s="48"/>
      <c r="I118" s="48"/>
      <c r="J118" s="48"/>
      <c r="K118" s="48"/>
      <c r="L118" s="48"/>
      <c r="M118" s="48"/>
      <c r="N118" s="48"/>
      <c r="O118" s="48"/>
      <c r="P118" s="2"/>
      <c r="Q118" s="2"/>
      <c r="R118" s="2"/>
      <c r="S118" s="2"/>
      <c r="T118" s="2"/>
      <c r="U118" s="2"/>
      <c r="V118" s="2"/>
      <c r="W118" s="2"/>
      <c r="X118" s="2"/>
      <c r="Y118" s="2"/>
      <c r="Z118" s="2"/>
    </row>
    <row r="119" spans="1:26" ht="30">
      <c r="A119" s="47"/>
      <c r="B119" s="43" t="s">
        <v>97</v>
      </c>
      <c r="C119" s="28">
        <f>SUM(C116:C118)</f>
        <v>0.1111</v>
      </c>
      <c r="D119" s="29">
        <f>C119*$C$52</f>
        <v>0</v>
      </c>
      <c r="E119" s="48"/>
      <c r="F119" s="48"/>
      <c r="G119" s="48"/>
      <c r="H119" s="48"/>
      <c r="I119" s="48"/>
      <c r="J119" s="48"/>
      <c r="K119" s="48"/>
      <c r="L119" s="48"/>
      <c r="M119" s="48"/>
      <c r="N119" s="48"/>
      <c r="O119" s="48"/>
      <c r="P119" s="2"/>
      <c r="Q119" s="2"/>
      <c r="R119" s="2"/>
      <c r="S119" s="2"/>
      <c r="T119" s="2"/>
      <c r="U119" s="2"/>
      <c r="V119" s="2"/>
      <c r="W119" s="2"/>
      <c r="X119" s="2"/>
      <c r="Y119" s="2"/>
      <c r="Z119" s="2"/>
    </row>
    <row r="120" spans="1:26" ht="15.75" customHeight="1">
      <c r="A120" s="179" t="s">
        <v>89</v>
      </c>
      <c r="B120" s="180"/>
      <c r="C120" s="34"/>
      <c r="D120" s="24">
        <f>D116+D117</f>
        <v>0</v>
      </c>
      <c r="E120" s="48"/>
      <c r="F120" s="48"/>
      <c r="G120" s="48"/>
      <c r="H120" s="48"/>
      <c r="I120" s="48"/>
      <c r="J120" s="48"/>
      <c r="K120" s="48"/>
      <c r="L120" s="48"/>
      <c r="M120" s="48"/>
      <c r="N120" s="48"/>
      <c r="O120" s="48"/>
      <c r="P120" s="2"/>
      <c r="Q120" s="2"/>
      <c r="R120" s="2"/>
      <c r="S120" s="2"/>
      <c r="T120" s="2"/>
      <c r="U120" s="2"/>
      <c r="V120" s="2"/>
      <c r="W120" s="2"/>
      <c r="X120" s="2"/>
      <c r="Y120" s="2"/>
      <c r="Z120" s="2"/>
    </row>
    <row r="121" spans="1:26" ht="15.75" customHeight="1">
      <c r="A121" s="25"/>
      <c r="B121" s="48"/>
      <c r="C121" s="48"/>
      <c r="D121" s="48"/>
      <c r="E121" s="48"/>
      <c r="F121" s="48"/>
      <c r="G121" s="48"/>
      <c r="H121" s="48"/>
      <c r="I121" s="48"/>
      <c r="J121" s="48"/>
      <c r="K121" s="48"/>
      <c r="L121" s="48"/>
      <c r="M121" s="48"/>
      <c r="N121" s="48"/>
      <c r="O121" s="48"/>
      <c r="P121" s="2"/>
      <c r="Q121" s="2"/>
      <c r="R121" s="2"/>
      <c r="S121" s="2"/>
      <c r="T121" s="2"/>
      <c r="U121" s="2"/>
      <c r="V121" s="2"/>
      <c r="W121" s="2"/>
      <c r="X121" s="2"/>
      <c r="Y121" s="2"/>
      <c r="Z121" s="2"/>
    </row>
    <row r="122" spans="1:26" ht="15.75" customHeight="1">
      <c r="A122" s="186" t="s">
        <v>98</v>
      </c>
      <c r="B122" s="183"/>
      <c r="C122" s="183"/>
      <c r="D122" s="180"/>
      <c r="E122" s="48"/>
      <c r="F122" s="48"/>
      <c r="G122" s="48"/>
      <c r="H122" s="48"/>
      <c r="I122" s="48"/>
      <c r="J122" s="48"/>
      <c r="K122" s="48"/>
      <c r="L122" s="48"/>
      <c r="M122" s="48"/>
      <c r="N122" s="48"/>
      <c r="O122" s="48"/>
      <c r="P122" s="2"/>
      <c r="Q122" s="2"/>
      <c r="R122" s="2"/>
      <c r="S122" s="2"/>
      <c r="T122" s="2"/>
      <c r="U122" s="2"/>
      <c r="V122" s="2"/>
      <c r="W122" s="2"/>
      <c r="X122" s="2"/>
      <c r="Y122" s="2"/>
      <c r="Z122" s="2"/>
    </row>
    <row r="123" spans="1:26" ht="15.75" customHeight="1">
      <c r="A123" s="26" t="s">
        <v>92</v>
      </c>
      <c r="B123" s="26" t="s">
        <v>93</v>
      </c>
      <c r="C123" s="26" t="s">
        <v>80</v>
      </c>
      <c r="D123" s="26" t="s">
        <v>49</v>
      </c>
      <c r="E123" s="48"/>
      <c r="F123" s="48"/>
      <c r="G123" s="48"/>
      <c r="H123" s="48"/>
      <c r="I123" s="48"/>
      <c r="J123" s="48"/>
      <c r="K123" s="48"/>
      <c r="L123" s="48"/>
      <c r="M123" s="48"/>
      <c r="N123" s="48"/>
      <c r="O123" s="48"/>
      <c r="P123" s="2"/>
      <c r="Q123" s="2"/>
      <c r="R123" s="2"/>
      <c r="S123" s="2"/>
      <c r="T123" s="2"/>
      <c r="U123" s="2"/>
      <c r="V123" s="2"/>
      <c r="W123" s="2"/>
      <c r="X123" s="2"/>
      <c r="Y123" s="2"/>
      <c r="Z123" s="2"/>
    </row>
    <row r="124" spans="1:26" ht="15.75" customHeight="1">
      <c r="A124" s="47" t="s">
        <v>8</v>
      </c>
      <c r="B124" s="43" t="s">
        <v>94</v>
      </c>
      <c r="C124" s="28">
        <v>8.3299999999999999E-2</v>
      </c>
      <c r="D124" s="29">
        <f>C64*C124</f>
        <v>0</v>
      </c>
      <c r="E124" s="48"/>
      <c r="F124" s="48"/>
      <c r="G124" s="48"/>
      <c r="H124" s="48"/>
      <c r="I124" s="48"/>
      <c r="J124" s="48"/>
      <c r="K124" s="48"/>
      <c r="L124" s="48"/>
      <c r="M124" s="48"/>
      <c r="N124" s="48"/>
      <c r="O124" s="48"/>
      <c r="P124" s="2"/>
      <c r="Q124" s="2"/>
      <c r="R124" s="2"/>
      <c r="S124" s="2"/>
      <c r="T124" s="2"/>
      <c r="U124" s="2"/>
      <c r="V124" s="2"/>
      <c r="W124" s="2"/>
      <c r="X124" s="2"/>
      <c r="Y124" s="2"/>
      <c r="Z124" s="2"/>
    </row>
    <row r="125" spans="1:26" ht="15.75" customHeight="1">
      <c r="A125" s="47" t="s">
        <v>11</v>
      </c>
      <c r="B125" s="43" t="s">
        <v>95</v>
      </c>
      <c r="C125" s="28">
        <v>2.7799999999999998E-2</v>
      </c>
      <c r="D125" s="29">
        <f>C125*$C$64</f>
        <v>0</v>
      </c>
      <c r="E125" s="48"/>
      <c r="F125" s="48"/>
      <c r="G125" s="48"/>
      <c r="H125" s="48"/>
      <c r="I125" s="48"/>
      <c r="J125" s="48"/>
      <c r="K125" s="48"/>
      <c r="L125" s="48"/>
      <c r="M125" s="48"/>
      <c r="N125" s="48"/>
      <c r="O125" s="48"/>
      <c r="P125" s="2"/>
      <c r="Q125" s="2"/>
      <c r="R125" s="2"/>
      <c r="S125" s="2"/>
      <c r="T125" s="2"/>
      <c r="U125" s="2"/>
      <c r="V125" s="2"/>
      <c r="W125" s="2"/>
      <c r="X125" s="2"/>
      <c r="Y125" s="2"/>
      <c r="Z125" s="2"/>
    </row>
    <row r="126" spans="1:26" ht="15.75" customHeight="1">
      <c r="A126" s="47"/>
      <c r="B126" s="7" t="s">
        <v>96</v>
      </c>
      <c r="C126" s="28"/>
      <c r="D126" s="29">
        <f>SUM(D125)</f>
        <v>0</v>
      </c>
      <c r="E126" s="48"/>
      <c r="F126" s="48"/>
      <c r="G126" s="48"/>
      <c r="H126" s="48"/>
      <c r="I126" s="48"/>
      <c r="J126" s="48"/>
      <c r="K126" s="48"/>
      <c r="L126" s="48"/>
      <c r="M126" s="48"/>
      <c r="N126" s="48"/>
      <c r="O126" s="48"/>
      <c r="P126" s="2"/>
      <c r="Q126" s="2"/>
      <c r="R126" s="2"/>
      <c r="S126" s="2"/>
      <c r="T126" s="2"/>
      <c r="U126" s="2"/>
      <c r="V126" s="2"/>
      <c r="W126" s="2"/>
      <c r="X126" s="2"/>
      <c r="Y126" s="2"/>
      <c r="Z126" s="2"/>
    </row>
    <row r="127" spans="1:26" ht="30">
      <c r="A127" s="47"/>
      <c r="B127" s="43" t="s">
        <v>97</v>
      </c>
      <c r="C127" s="28">
        <f>SUM(C124:C126)</f>
        <v>0.1111</v>
      </c>
      <c r="D127" s="29">
        <f>C127*$C$64</f>
        <v>0</v>
      </c>
      <c r="E127" s="48"/>
      <c r="F127" s="48"/>
      <c r="G127" s="48"/>
      <c r="H127" s="48"/>
      <c r="I127" s="48"/>
      <c r="J127" s="48"/>
      <c r="K127" s="48"/>
      <c r="L127" s="48"/>
      <c r="M127" s="48"/>
      <c r="N127" s="48"/>
      <c r="O127" s="48"/>
      <c r="P127" s="2"/>
      <c r="Q127" s="2"/>
      <c r="R127" s="2"/>
      <c r="S127" s="2"/>
      <c r="T127" s="2"/>
      <c r="U127" s="2"/>
      <c r="V127" s="2"/>
      <c r="W127" s="2"/>
      <c r="X127" s="2"/>
      <c r="Y127" s="2"/>
      <c r="Z127" s="2"/>
    </row>
    <row r="128" spans="1:26" ht="15.75" customHeight="1">
      <c r="A128" s="181" t="s">
        <v>89</v>
      </c>
      <c r="B128" s="180"/>
      <c r="C128" s="36"/>
      <c r="D128" s="27">
        <f>D124+D126</f>
        <v>0</v>
      </c>
      <c r="E128" s="48"/>
      <c r="F128" s="48"/>
      <c r="G128" s="48"/>
      <c r="H128" s="48"/>
      <c r="I128" s="48"/>
      <c r="J128" s="48"/>
      <c r="K128" s="48"/>
      <c r="L128" s="48"/>
      <c r="M128" s="48"/>
      <c r="N128" s="48"/>
      <c r="O128" s="48"/>
      <c r="P128" s="2"/>
      <c r="Q128" s="2"/>
      <c r="R128" s="2"/>
      <c r="S128" s="2"/>
      <c r="T128" s="2"/>
      <c r="U128" s="2"/>
      <c r="V128" s="2"/>
      <c r="W128" s="2"/>
      <c r="X128" s="2"/>
      <c r="Y128" s="2"/>
      <c r="Z128" s="2"/>
    </row>
    <row r="129" spans="1:26" ht="15.75" customHeight="1">
      <c r="A129" s="25"/>
      <c r="B129" s="48"/>
      <c r="C129" s="48"/>
      <c r="D129" s="48"/>
      <c r="E129" s="48"/>
      <c r="F129" s="48"/>
      <c r="G129" s="48"/>
      <c r="H129" s="48"/>
      <c r="I129" s="48"/>
      <c r="J129" s="48"/>
      <c r="K129" s="48"/>
      <c r="L129" s="48"/>
      <c r="M129" s="48"/>
      <c r="N129" s="48"/>
      <c r="O129" s="48"/>
      <c r="P129" s="2"/>
      <c r="Q129" s="2"/>
      <c r="R129" s="2"/>
      <c r="S129" s="2"/>
      <c r="T129" s="2"/>
      <c r="U129" s="2"/>
      <c r="V129" s="2"/>
      <c r="W129" s="2"/>
      <c r="X129" s="2"/>
      <c r="Y129" s="2"/>
      <c r="Z129" s="2"/>
    </row>
    <row r="130" spans="1:26" ht="15.75" customHeight="1">
      <c r="A130" s="182" t="s">
        <v>99</v>
      </c>
      <c r="B130" s="183"/>
      <c r="C130" s="183"/>
      <c r="D130" s="180"/>
      <c r="E130" s="48"/>
      <c r="F130" s="48"/>
      <c r="G130" s="48"/>
      <c r="H130" s="48"/>
      <c r="I130" s="48"/>
      <c r="J130" s="48"/>
      <c r="K130" s="48"/>
      <c r="L130" s="48"/>
      <c r="M130" s="48"/>
      <c r="N130" s="48"/>
      <c r="O130" s="48"/>
      <c r="P130" s="2"/>
      <c r="Q130" s="2"/>
      <c r="R130" s="2"/>
      <c r="S130" s="2"/>
      <c r="T130" s="2"/>
      <c r="U130" s="2"/>
      <c r="V130" s="2"/>
      <c r="W130" s="2"/>
      <c r="X130" s="2"/>
      <c r="Y130" s="2"/>
      <c r="Z130" s="2"/>
    </row>
    <row r="131" spans="1:26" ht="15.75" customHeight="1">
      <c r="A131" s="16" t="s">
        <v>100</v>
      </c>
      <c r="B131" s="16" t="s">
        <v>101</v>
      </c>
      <c r="C131" s="16" t="s">
        <v>80</v>
      </c>
      <c r="D131" s="16" t="s">
        <v>49</v>
      </c>
      <c r="E131" s="48"/>
      <c r="F131" s="48"/>
      <c r="G131" s="48"/>
      <c r="H131" s="48"/>
      <c r="I131" s="48"/>
      <c r="J131" s="48"/>
      <c r="K131" s="48"/>
      <c r="L131" s="48"/>
      <c r="M131" s="48"/>
      <c r="N131" s="48"/>
      <c r="O131" s="48"/>
      <c r="P131" s="2"/>
      <c r="Q131" s="2"/>
      <c r="R131" s="2"/>
      <c r="S131" s="2"/>
      <c r="T131" s="2"/>
      <c r="U131" s="2"/>
      <c r="V131" s="2"/>
      <c r="W131" s="2"/>
      <c r="X131" s="2"/>
      <c r="Y131" s="2"/>
      <c r="Z131" s="2"/>
    </row>
    <row r="132" spans="1:26" ht="15.75" customHeight="1">
      <c r="A132" s="47" t="s">
        <v>8</v>
      </c>
      <c r="B132" s="43" t="s">
        <v>101</v>
      </c>
      <c r="C132" s="32">
        <v>5.0000000000000001E-4</v>
      </c>
      <c r="D132" s="33">
        <f t="shared" ref="D132:D133" si="2">C132*$C$52</f>
        <v>0</v>
      </c>
      <c r="E132" s="48"/>
      <c r="F132" s="48"/>
      <c r="G132" s="48"/>
      <c r="H132" s="38"/>
      <c r="I132" s="48"/>
      <c r="J132" s="48"/>
      <c r="K132" s="48"/>
      <c r="L132" s="48"/>
      <c r="M132" s="48"/>
      <c r="N132" s="48"/>
      <c r="O132" s="48"/>
      <c r="P132" s="2"/>
      <c r="Q132" s="2"/>
      <c r="R132" s="2"/>
      <c r="S132" s="2"/>
      <c r="T132" s="2"/>
      <c r="U132" s="2"/>
      <c r="V132" s="2"/>
      <c r="W132" s="2"/>
      <c r="X132" s="2"/>
      <c r="Y132" s="2"/>
      <c r="Z132" s="2"/>
    </row>
    <row r="133" spans="1:26" ht="30">
      <c r="A133" s="47" t="s">
        <v>11</v>
      </c>
      <c r="B133" s="43" t="s">
        <v>102</v>
      </c>
      <c r="C133" s="28"/>
      <c r="D133" s="29">
        <f t="shared" si="2"/>
        <v>0</v>
      </c>
      <c r="E133" s="48"/>
      <c r="F133" s="48"/>
      <c r="G133" s="48"/>
      <c r="H133" s="48"/>
      <c r="I133" s="48"/>
      <c r="J133" s="48"/>
      <c r="K133" s="48"/>
      <c r="L133" s="48"/>
      <c r="M133" s="48"/>
      <c r="N133" s="48"/>
      <c r="O133" s="48"/>
      <c r="P133" s="2"/>
      <c r="Q133" s="2"/>
      <c r="R133" s="2"/>
      <c r="S133" s="2"/>
      <c r="T133" s="2"/>
      <c r="U133" s="2"/>
      <c r="V133" s="2"/>
      <c r="W133" s="2"/>
      <c r="X133" s="2"/>
      <c r="Y133" s="2"/>
      <c r="Z133" s="2"/>
    </row>
    <row r="134" spans="1:26" ht="15.75" customHeight="1">
      <c r="A134" s="179" t="s">
        <v>89</v>
      </c>
      <c r="B134" s="180"/>
      <c r="C134" s="34"/>
      <c r="D134" s="24">
        <f>SUM(D133,D132)</f>
        <v>0</v>
      </c>
      <c r="E134" s="48"/>
      <c r="F134" s="48"/>
      <c r="G134" s="48"/>
      <c r="H134" s="48"/>
      <c r="I134" s="48"/>
      <c r="J134" s="48"/>
      <c r="K134" s="48"/>
      <c r="L134" s="48"/>
      <c r="M134" s="48"/>
      <c r="N134" s="48"/>
      <c r="O134" s="48"/>
      <c r="P134" s="2"/>
      <c r="Q134" s="2"/>
      <c r="R134" s="2"/>
      <c r="S134" s="2"/>
      <c r="T134" s="2"/>
      <c r="U134" s="2"/>
      <c r="V134" s="2"/>
      <c r="W134" s="2"/>
      <c r="X134" s="2"/>
      <c r="Y134" s="2"/>
      <c r="Z134" s="2"/>
    </row>
    <row r="135" spans="1:26" ht="15.75" customHeight="1">
      <c r="A135" s="39"/>
      <c r="B135" s="48"/>
      <c r="C135" s="48"/>
      <c r="D135" s="48"/>
      <c r="E135" s="48"/>
      <c r="F135" s="48"/>
      <c r="G135" s="48"/>
      <c r="H135" s="48"/>
      <c r="I135" s="48"/>
      <c r="J135" s="48"/>
      <c r="K135" s="48"/>
      <c r="L135" s="48"/>
      <c r="M135" s="48"/>
      <c r="N135" s="48"/>
      <c r="O135" s="48"/>
      <c r="P135" s="2"/>
      <c r="Q135" s="2"/>
      <c r="R135" s="2"/>
      <c r="S135" s="2"/>
      <c r="T135" s="2"/>
      <c r="U135" s="2"/>
      <c r="V135" s="2"/>
      <c r="W135" s="2"/>
      <c r="X135" s="2"/>
      <c r="Y135" s="2"/>
      <c r="Z135" s="2"/>
    </row>
    <row r="136" spans="1:26" ht="15.75" customHeight="1">
      <c r="A136" s="186" t="s">
        <v>103</v>
      </c>
      <c r="B136" s="183"/>
      <c r="C136" s="183"/>
      <c r="D136" s="180"/>
      <c r="E136" s="48"/>
      <c r="F136" s="48"/>
      <c r="G136" s="48"/>
      <c r="H136" s="48"/>
      <c r="I136" s="48"/>
      <c r="J136" s="48"/>
      <c r="K136" s="48"/>
      <c r="L136" s="48"/>
      <c r="M136" s="48"/>
      <c r="N136" s="48"/>
      <c r="O136" s="48"/>
      <c r="P136" s="2"/>
      <c r="Q136" s="2"/>
      <c r="R136" s="2"/>
      <c r="S136" s="2"/>
      <c r="T136" s="2"/>
      <c r="U136" s="2"/>
      <c r="V136" s="2"/>
      <c r="W136" s="2"/>
      <c r="X136" s="2"/>
      <c r="Y136" s="2"/>
      <c r="Z136" s="2"/>
    </row>
    <row r="137" spans="1:26" ht="15.75" customHeight="1">
      <c r="A137" s="26" t="s">
        <v>100</v>
      </c>
      <c r="B137" s="26" t="s">
        <v>101</v>
      </c>
      <c r="C137" s="26" t="s">
        <v>80</v>
      </c>
      <c r="D137" s="26" t="s">
        <v>49</v>
      </c>
      <c r="E137" s="48"/>
      <c r="F137" s="48"/>
      <c r="G137" s="48"/>
      <c r="H137" s="48"/>
      <c r="I137" s="48"/>
      <c r="J137" s="48"/>
      <c r="K137" s="48"/>
      <c r="L137" s="48"/>
      <c r="M137" s="48"/>
      <c r="N137" s="48"/>
      <c r="O137" s="48"/>
      <c r="P137" s="2"/>
      <c r="Q137" s="2"/>
      <c r="R137" s="2"/>
      <c r="S137" s="2"/>
      <c r="T137" s="2"/>
      <c r="U137" s="2"/>
      <c r="V137" s="2"/>
      <c r="W137" s="2"/>
      <c r="X137" s="2"/>
      <c r="Y137" s="2"/>
      <c r="Z137" s="2"/>
    </row>
    <row r="138" spans="1:26" ht="15.75" customHeight="1">
      <c r="A138" s="47" t="s">
        <v>8</v>
      </c>
      <c r="B138" s="43" t="s">
        <v>101</v>
      </c>
      <c r="C138" s="32">
        <v>5.0000000000000001E-4</v>
      </c>
      <c r="D138" s="33">
        <f>C138*$C$64</f>
        <v>0</v>
      </c>
      <c r="E138" s="48"/>
      <c r="F138" s="48"/>
      <c r="G138" s="48"/>
      <c r="H138" s="48"/>
      <c r="I138" s="48"/>
      <c r="J138" s="48"/>
      <c r="K138" s="48"/>
      <c r="L138" s="48"/>
      <c r="M138" s="48"/>
      <c r="N138" s="48"/>
      <c r="O138" s="48"/>
      <c r="P138" s="2"/>
      <c r="Q138" s="2"/>
      <c r="R138" s="2"/>
      <c r="S138" s="2"/>
      <c r="T138" s="2"/>
      <c r="U138" s="2"/>
      <c r="V138" s="2"/>
      <c r="W138" s="2"/>
      <c r="X138" s="2"/>
      <c r="Y138" s="2"/>
      <c r="Z138" s="2"/>
    </row>
    <row r="139" spans="1:26" ht="30">
      <c r="A139" s="47" t="s">
        <v>11</v>
      </c>
      <c r="B139" s="43" t="s">
        <v>102</v>
      </c>
      <c r="C139" s="28"/>
      <c r="D139" s="29">
        <f t="shared" ref="D139" si="3">C139*$C$52</f>
        <v>0</v>
      </c>
      <c r="E139" s="48"/>
      <c r="F139" s="48"/>
      <c r="G139" s="48"/>
      <c r="H139" s="48"/>
      <c r="I139" s="48"/>
      <c r="J139" s="48"/>
      <c r="K139" s="48"/>
      <c r="L139" s="48"/>
      <c r="M139" s="48"/>
      <c r="N139" s="48"/>
      <c r="O139" s="48"/>
      <c r="P139" s="2"/>
      <c r="Q139" s="2"/>
      <c r="R139" s="2"/>
      <c r="S139" s="2"/>
      <c r="T139" s="2"/>
      <c r="U139" s="2"/>
      <c r="V139" s="2"/>
      <c r="W139" s="2"/>
      <c r="X139" s="2"/>
      <c r="Y139" s="2"/>
      <c r="Z139" s="2"/>
    </row>
    <row r="140" spans="1:26" ht="15.75" customHeight="1">
      <c r="A140" s="181" t="s">
        <v>89</v>
      </c>
      <c r="B140" s="180"/>
      <c r="C140" s="36"/>
      <c r="D140" s="27">
        <f>SUM(D139,D138)</f>
        <v>0</v>
      </c>
      <c r="E140" s="48"/>
      <c r="F140" s="48"/>
      <c r="G140" s="48"/>
      <c r="H140" s="48"/>
      <c r="I140" s="48"/>
      <c r="J140" s="48"/>
      <c r="K140" s="48"/>
      <c r="L140" s="48"/>
      <c r="M140" s="48"/>
      <c r="N140" s="48"/>
      <c r="O140" s="48"/>
      <c r="P140" s="2"/>
      <c r="Q140" s="2"/>
      <c r="R140" s="2"/>
      <c r="S140" s="2"/>
      <c r="T140" s="2"/>
      <c r="U140" s="2"/>
      <c r="V140" s="2"/>
      <c r="W140" s="2"/>
      <c r="X140" s="2"/>
      <c r="Y140" s="2"/>
      <c r="Z140" s="2"/>
    </row>
    <row r="141" spans="1:26" ht="15.75" customHeight="1">
      <c r="A141" s="39"/>
      <c r="B141" s="48"/>
      <c r="C141" s="48"/>
      <c r="D141" s="48"/>
      <c r="E141" s="48"/>
      <c r="F141" s="48"/>
      <c r="G141" s="48"/>
      <c r="H141" s="48"/>
      <c r="I141" s="48"/>
      <c r="J141" s="48"/>
      <c r="K141" s="48"/>
      <c r="L141" s="48"/>
      <c r="M141" s="48"/>
      <c r="N141" s="48"/>
      <c r="O141" s="48"/>
      <c r="P141" s="2"/>
      <c r="Q141" s="2"/>
      <c r="R141" s="2"/>
      <c r="S141" s="2"/>
      <c r="T141" s="2"/>
      <c r="U141" s="2"/>
      <c r="V141" s="2"/>
      <c r="W141" s="2"/>
      <c r="X141" s="2"/>
      <c r="Y141" s="2"/>
      <c r="Z141" s="2"/>
    </row>
    <row r="142" spans="1:26" ht="15.75" customHeight="1">
      <c r="A142" s="182" t="s">
        <v>104</v>
      </c>
      <c r="B142" s="183"/>
      <c r="C142" s="183"/>
      <c r="D142" s="180"/>
      <c r="E142" s="48"/>
      <c r="F142" s="48"/>
      <c r="G142" s="48"/>
      <c r="H142" s="48"/>
      <c r="I142" s="48"/>
      <c r="J142" s="48"/>
      <c r="K142" s="48"/>
      <c r="L142" s="48"/>
      <c r="M142" s="48"/>
      <c r="N142" s="48"/>
      <c r="O142" s="48"/>
      <c r="P142" s="2"/>
      <c r="Q142" s="2"/>
      <c r="R142" s="2"/>
      <c r="S142" s="2"/>
      <c r="T142" s="2"/>
      <c r="U142" s="2"/>
      <c r="V142" s="2"/>
      <c r="W142" s="2"/>
      <c r="X142" s="2"/>
      <c r="Y142" s="2"/>
      <c r="Z142" s="2"/>
    </row>
    <row r="143" spans="1:26" ht="15.75" customHeight="1">
      <c r="A143" s="16" t="s">
        <v>105</v>
      </c>
      <c r="B143" s="16" t="s">
        <v>106</v>
      </c>
      <c r="C143" s="16" t="s">
        <v>80</v>
      </c>
      <c r="D143" s="16" t="s">
        <v>49</v>
      </c>
      <c r="E143" s="48"/>
      <c r="F143" s="48"/>
      <c r="G143" s="48"/>
      <c r="H143" s="48"/>
      <c r="I143" s="48"/>
      <c r="J143" s="48"/>
      <c r="K143" s="48"/>
      <c r="L143" s="48"/>
      <c r="M143" s="48"/>
      <c r="N143" s="48"/>
      <c r="O143" s="48"/>
      <c r="P143" s="2"/>
      <c r="Q143" s="2"/>
      <c r="R143" s="2"/>
      <c r="S143" s="2"/>
      <c r="T143" s="2"/>
      <c r="U143" s="2"/>
      <c r="V143" s="2"/>
      <c r="W143" s="2"/>
      <c r="X143" s="2"/>
      <c r="Y143" s="2"/>
      <c r="Z143" s="2"/>
    </row>
    <row r="144" spans="1:26" ht="15.75" customHeight="1">
      <c r="A144" s="47" t="s">
        <v>8</v>
      </c>
      <c r="B144" s="43" t="s">
        <v>107</v>
      </c>
      <c r="C144" s="32">
        <v>1.2999999999999999E-3</v>
      </c>
      <c r="D144" s="33">
        <f t="shared" ref="D144:D149" si="4">C144*$C$52</f>
        <v>0</v>
      </c>
      <c r="E144" s="48"/>
      <c r="F144" s="48"/>
      <c r="G144" s="48"/>
      <c r="H144" s="48"/>
      <c r="I144" s="48"/>
      <c r="J144" s="48"/>
      <c r="K144" s="48"/>
      <c r="L144" s="48"/>
      <c r="M144" s="48"/>
      <c r="N144" s="48"/>
      <c r="O144" s="48"/>
      <c r="P144" s="2"/>
      <c r="Q144" s="2"/>
      <c r="R144" s="2"/>
      <c r="S144" s="2"/>
      <c r="T144" s="2"/>
      <c r="U144" s="2"/>
      <c r="V144" s="2"/>
      <c r="W144" s="2"/>
      <c r="X144" s="2"/>
      <c r="Y144" s="2"/>
      <c r="Z144" s="2"/>
    </row>
    <row r="145" spans="1:26" ht="30">
      <c r="A145" s="47" t="s">
        <v>11</v>
      </c>
      <c r="B145" s="43" t="s">
        <v>108</v>
      </c>
      <c r="C145" s="32">
        <v>2.8999999999999998E-3</v>
      </c>
      <c r="D145" s="33">
        <f t="shared" si="4"/>
        <v>0</v>
      </c>
      <c r="E145" s="48"/>
      <c r="F145" s="48"/>
      <c r="G145" s="48"/>
      <c r="H145" s="48"/>
      <c r="I145" s="48"/>
      <c r="J145" s="48"/>
      <c r="K145" s="48"/>
      <c r="L145" s="48"/>
      <c r="M145" s="48"/>
      <c r="N145" s="48"/>
      <c r="O145" s="48"/>
      <c r="P145" s="2"/>
      <c r="Q145" s="2"/>
      <c r="R145" s="2"/>
      <c r="S145" s="2"/>
      <c r="T145" s="2"/>
      <c r="U145" s="2"/>
      <c r="V145" s="2"/>
      <c r="W145" s="2"/>
      <c r="X145" s="2"/>
      <c r="Y145" s="2"/>
      <c r="Z145" s="2"/>
    </row>
    <row r="146" spans="1:26" ht="30">
      <c r="A146" s="47" t="s">
        <v>13</v>
      </c>
      <c r="B146" s="43" t="s">
        <v>109</v>
      </c>
      <c r="C146" s="32">
        <v>0.04</v>
      </c>
      <c r="D146" s="33">
        <f t="shared" si="4"/>
        <v>0</v>
      </c>
      <c r="E146" s="48"/>
      <c r="F146" s="48"/>
      <c r="G146" s="48"/>
      <c r="H146" s="48"/>
      <c r="I146" s="48"/>
      <c r="J146" s="48"/>
      <c r="K146" s="48"/>
      <c r="L146" s="48"/>
      <c r="M146" s="48"/>
      <c r="N146" s="48"/>
      <c r="O146" s="48"/>
      <c r="P146" s="2"/>
      <c r="Q146" s="2"/>
      <c r="R146" s="2"/>
      <c r="S146" s="2"/>
      <c r="T146" s="2"/>
      <c r="U146" s="2"/>
      <c r="V146" s="2"/>
      <c r="W146" s="2"/>
      <c r="X146" s="2"/>
      <c r="Y146" s="2"/>
      <c r="Z146" s="2"/>
    </row>
    <row r="147" spans="1:26" ht="15.75" customHeight="1">
      <c r="A147" s="47" t="s">
        <v>16</v>
      </c>
      <c r="B147" s="43" t="s">
        <v>110</v>
      </c>
      <c r="C147" s="32">
        <v>1.2200000000000001E-2</v>
      </c>
      <c r="D147" s="33">
        <f t="shared" si="4"/>
        <v>0</v>
      </c>
      <c r="E147" s="48"/>
      <c r="F147" s="48"/>
      <c r="G147" s="48"/>
      <c r="H147" s="48"/>
      <c r="I147" s="48"/>
      <c r="J147" s="48"/>
      <c r="K147" s="48"/>
      <c r="L147" s="48"/>
      <c r="M147" s="48"/>
      <c r="N147" s="48"/>
      <c r="O147" s="48"/>
      <c r="P147" s="2"/>
      <c r="Q147" s="2"/>
      <c r="R147" s="2"/>
      <c r="S147" s="2"/>
      <c r="T147" s="2"/>
      <c r="U147" s="2"/>
      <c r="V147" s="2"/>
      <c r="W147" s="2"/>
      <c r="X147" s="2"/>
      <c r="Y147" s="2"/>
      <c r="Z147" s="2"/>
    </row>
    <row r="148" spans="1:26" ht="30">
      <c r="A148" s="47" t="s">
        <v>54</v>
      </c>
      <c r="B148" s="43" t="s">
        <v>111</v>
      </c>
      <c r="C148" s="32">
        <v>4.4999999999999997E-3</v>
      </c>
      <c r="D148" s="33">
        <f t="shared" si="4"/>
        <v>0</v>
      </c>
      <c r="E148" s="48"/>
      <c r="F148" s="48"/>
      <c r="G148" s="48"/>
      <c r="H148" s="48"/>
      <c r="I148" s="48"/>
      <c r="J148" s="48"/>
      <c r="K148" s="48"/>
      <c r="L148" s="48"/>
      <c r="M148" s="48"/>
      <c r="N148" s="48"/>
      <c r="O148" s="48"/>
      <c r="P148" s="2"/>
      <c r="Q148" s="2"/>
      <c r="R148" s="2"/>
      <c r="S148" s="2"/>
      <c r="T148" s="2"/>
      <c r="U148" s="2"/>
      <c r="V148" s="2"/>
      <c r="W148" s="2"/>
      <c r="X148" s="2"/>
      <c r="Y148" s="2"/>
      <c r="Z148" s="2"/>
    </row>
    <row r="149" spans="1:26" ht="15.75" customHeight="1">
      <c r="A149" s="47" t="s">
        <v>56</v>
      </c>
      <c r="B149" s="43" t="s">
        <v>112</v>
      </c>
      <c r="C149" s="32">
        <v>0.04</v>
      </c>
      <c r="D149" s="33">
        <f t="shared" si="4"/>
        <v>0</v>
      </c>
      <c r="E149" s="48"/>
      <c r="F149" s="48"/>
      <c r="G149" s="48"/>
      <c r="H149" s="48"/>
      <c r="I149" s="48"/>
      <c r="J149" s="48"/>
      <c r="K149" s="48"/>
      <c r="L149" s="48"/>
      <c r="M149" s="48"/>
      <c r="N149" s="48"/>
      <c r="O149" s="48"/>
      <c r="P149" s="2"/>
      <c r="Q149" s="2"/>
      <c r="R149" s="2"/>
      <c r="S149" s="2"/>
      <c r="T149" s="2"/>
      <c r="U149" s="2"/>
      <c r="V149" s="2"/>
      <c r="W149" s="2"/>
      <c r="X149" s="2"/>
      <c r="Y149" s="2"/>
      <c r="Z149" s="2"/>
    </row>
    <row r="150" spans="1:26" ht="15.75" customHeight="1">
      <c r="A150" s="179" t="s">
        <v>113</v>
      </c>
      <c r="B150" s="180"/>
      <c r="C150" s="34">
        <f t="shared" ref="C150:D150" si="5">SUM(C144:C149)</f>
        <v>0.1009</v>
      </c>
      <c r="D150" s="24">
        <f t="shared" si="5"/>
        <v>0</v>
      </c>
      <c r="E150" s="48"/>
      <c r="F150" s="48"/>
      <c r="G150" s="48"/>
      <c r="H150" s="48"/>
      <c r="I150" s="48"/>
      <c r="J150" s="48"/>
      <c r="K150" s="48"/>
      <c r="L150" s="48"/>
      <c r="M150" s="48"/>
      <c r="N150" s="48"/>
      <c r="O150" s="48"/>
      <c r="P150" s="2"/>
      <c r="Q150" s="2"/>
      <c r="R150" s="2"/>
      <c r="S150" s="2"/>
      <c r="T150" s="2"/>
      <c r="U150" s="2"/>
      <c r="V150" s="2"/>
      <c r="W150" s="2"/>
      <c r="X150" s="2"/>
      <c r="Y150" s="2"/>
      <c r="Z150" s="2"/>
    </row>
    <row r="151" spans="1:26" ht="15.75" customHeight="1">
      <c r="A151" s="39"/>
      <c r="B151" s="48"/>
      <c r="C151" s="48"/>
      <c r="D151" s="48"/>
      <c r="E151" s="48"/>
      <c r="F151" s="48"/>
      <c r="G151" s="48"/>
      <c r="H151" s="48"/>
      <c r="I151" s="48"/>
      <c r="J151" s="48"/>
      <c r="K151" s="48"/>
      <c r="L151" s="48"/>
      <c r="M151" s="48"/>
      <c r="N151" s="48"/>
      <c r="O151" s="48"/>
      <c r="P151" s="2"/>
      <c r="Q151" s="2"/>
      <c r="R151" s="2"/>
      <c r="S151" s="2"/>
      <c r="T151" s="2"/>
      <c r="U151" s="2"/>
      <c r="V151" s="2"/>
      <c r="W151" s="2"/>
      <c r="X151" s="2"/>
      <c r="Y151" s="2"/>
      <c r="Z151" s="2"/>
    </row>
    <row r="152" spans="1:26" ht="18.75" customHeight="1">
      <c r="A152" s="186" t="s">
        <v>114</v>
      </c>
      <c r="B152" s="183"/>
      <c r="C152" s="183"/>
      <c r="D152" s="180"/>
      <c r="E152" s="48"/>
      <c r="F152" s="48"/>
      <c r="G152" s="48"/>
      <c r="H152" s="48"/>
      <c r="I152" s="48"/>
      <c r="J152" s="48"/>
      <c r="K152" s="48"/>
      <c r="L152" s="48"/>
      <c r="M152" s="48"/>
      <c r="N152" s="48"/>
      <c r="O152" s="48"/>
      <c r="P152" s="2"/>
      <c r="Q152" s="2"/>
      <c r="R152" s="2"/>
      <c r="S152" s="2"/>
      <c r="T152" s="2"/>
      <c r="U152" s="2"/>
      <c r="V152" s="2"/>
      <c r="W152" s="2"/>
      <c r="X152" s="2"/>
      <c r="Y152" s="2"/>
      <c r="Z152" s="2"/>
    </row>
    <row r="153" spans="1:26" ht="15.75" customHeight="1">
      <c r="A153" s="26" t="s">
        <v>105</v>
      </c>
      <c r="B153" s="26" t="s">
        <v>106</v>
      </c>
      <c r="C153" s="26" t="s">
        <v>80</v>
      </c>
      <c r="D153" s="26" t="s">
        <v>49</v>
      </c>
      <c r="E153" s="48"/>
      <c r="F153" s="48"/>
      <c r="G153" s="48"/>
      <c r="H153" s="48"/>
      <c r="I153" s="48"/>
      <c r="J153" s="48"/>
      <c r="K153" s="48"/>
      <c r="L153" s="48"/>
      <c r="M153" s="48"/>
      <c r="N153" s="48"/>
      <c r="O153" s="48"/>
      <c r="P153" s="2"/>
      <c r="Q153" s="2"/>
      <c r="R153" s="2"/>
      <c r="S153" s="2"/>
      <c r="T153" s="2"/>
      <c r="U153" s="2"/>
      <c r="V153" s="2"/>
      <c r="W153" s="2"/>
      <c r="X153" s="2"/>
      <c r="Y153" s="2"/>
      <c r="Z153" s="2"/>
    </row>
    <row r="154" spans="1:26" ht="15.75" customHeight="1">
      <c r="A154" s="47" t="s">
        <v>8</v>
      </c>
      <c r="B154" s="43" t="s">
        <v>107</v>
      </c>
      <c r="C154" s="32">
        <v>1.2999999999999999E-3</v>
      </c>
      <c r="D154" s="33">
        <f t="shared" ref="D154:D159" si="6">C154*$C$64</f>
        <v>0</v>
      </c>
      <c r="E154" s="48"/>
      <c r="F154" s="48"/>
      <c r="G154" s="48"/>
      <c r="H154" s="48"/>
      <c r="I154" s="48"/>
      <c r="J154" s="48"/>
      <c r="K154" s="48"/>
      <c r="L154" s="48"/>
      <c r="M154" s="48"/>
      <c r="N154" s="48"/>
      <c r="O154" s="48"/>
      <c r="P154" s="2"/>
      <c r="Q154" s="2"/>
      <c r="R154" s="2"/>
      <c r="S154" s="2"/>
      <c r="T154" s="2"/>
      <c r="U154" s="2"/>
      <c r="V154" s="2"/>
      <c r="W154" s="2"/>
      <c r="X154" s="2"/>
      <c r="Y154" s="2"/>
      <c r="Z154" s="2"/>
    </row>
    <row r="155" spans="1:26" ht="30">
      <c r="A155" s="47" t="s">
        <v>11</v>
      </c>
      <c r="B155" s="43" t="s">
        <v>108</v>
      </c>
      <c r="C155" s="32">
        <v>2.8999999999999998E-3</v>
      </c>
      <c r="D155" s="33">
        <f t="shared" si="6"/>
        <v>0</v>
      </c>
      <c r="E155" s="48"/>
      <c r="F155" s="48"/>
      <c r="G155" s="48"/>
      <c r="H155" s="48"/>
      <c r="I155" s="48"/>
      <c r="J155" s="48"/>
      <c r="K155" s="48"/>
      <c r="L155" s="48"/>
      <c r="M155" s="48"/>
      <c r="N155" s="48"/>
      <c r="O155" s="48"/>
      <c r="P155" s="2"/>
      <c r="Q155" s="2"/>
      <c r="R155" s="2"/>
      <c r="S155" s="2"/>
      <c r="T155" s="2"/>
      <c r="U155" s="2"/>
      <c r="V155" s="2"/>
      <c r="W155" s="2"/>
      <c r="X155" s="2"/>
      <c r="Y155" s="2"/>
      <c r="Z155" s="2"/>
    </row>
    <row r="156" spans="1:26" ht="30">
      <c r="A156" s="47" t="s">
        <v>13</v>
      </c>
      <c r="B156" s="43" t="s">
        <v>109</v>
      </c>
      <c r="C156" s="32">
        <v>0.04</v>
      </c>
      <c r="D156" s="33">
        <f t="shared" si="6"/>
        <v>0</v>
      </c>
      <c r="E156" s="48"/>
      <c r="F156" s="48"/>
      <c r="G156" s="48"/>
      <c r="H156" s="48"/>
      <c r="I156" s="48"/>
      <c r="J156" s="48"/>
      <c r="K156" s="48"/>
      <c r="L156" s="48"/>
      <c r="M156" s="48"/>
      <c r="N156" s="48"/>
      <c r="O156" s="48"/>
      <c r="P156" s="2"/>
      <c r="Q156" s="2"/>
      <c r="R156" s="2"/>
      <c r="S156" s="2"/>
      <c r="T156" s="2"/>
      <c r="U156" s="2"/>
      <c r="V156" s="2"/>
      <c r="W156" s="2"/>
      <c r="X156" s="2"/>
      <c r="Y156" s="2"/>
      <c r="Z156" s="2"/>
    </row>
    <row r="157" spans="1:26" ht="15.75" customHeight="1">
      <c r="A157" s="47" t="s">
        <v>16</v>
      </c>
      <c r="B157" s="43" t="s">
        <v>110</v>
      </c>
      <c r="C157" s="32">
        <v>1.2200000000000001E-2</v>
      </c>
      <c r="D157" s="33">
        <f t="shared" si="6"/>
        <v>0</v>
      </c>
      <c r="E157" s="48"/>
      <c r="F157" s="48"/>
      <c r="G157" s="48"/>
      <c r="H157" s="48"/>
      <c r="I157" s="48"/>
      <c r="J157" s="48"/>
      <c r="K157" s="48"/>
      <c r="L157" s="48"/>
      <c r="M157" s="48"/>
      <c r="N157" s="48"/>
      <c r="O157" s="48"/>
      <c r="P157" s="2"/>
      <c r="Q157" s="2"/>
      <c r="R157" s="2"/>
      <c r="S157" s="2"/>
      <c r="T157" s="2"/>
      <c r="U157" s="2"/>
      <c r="V157" s="2"/>
      <c r="W157" s="2"/>
      <c r="X157" s="2"/>
      <c r="Y157" s="2"/>
      <c r="Z157" s="2"/>
    </row>
    <row r="158" spans="1:26" ht="30">
      <c r="A158" s="47" t="s">
        <v>54</v>
      </c>
      <c r="B158" s="43" t="s">
        <v>111</v>
      </c>
      <c r="C158" s="32">
        <v>4.4999999999999997E-3</v>
      </c>
      <c r="D158" s="33">
        <f t="shared" si="6"/>
        <v>0</v>
      </c>
      <c r="E158" s="48"/>
      <c r="F158" s="48"/>
      <c r="G158" s="48"/>
      <c r="H158" s="48"/>
      <c r="I158" s="48"/>
      <c r="J158" s="48"/>
      <c r="K158" s="48"/>
      <c r="L158" s="48"/>
      <c r="M158" s="48"/>
      <c r="N158" s="48"/>
      <c r="O158" s="48"/>
      <c r="P158" s="2"/>
      <c r="Q158" s="2"/>
      <c r="R158" s="2"/>
      <c r="S158" s="2"/>
      <c r="T158" s="2"/>
      <c r="U158" s="2"/>
      <c r="V158" s="2"/>
      <c r="W158" s="2"/>
      <c r="X158" s="2"/>
      <c r="Y158" s="2"/>
      <c r="Z158" s="2"/>
    </row>
    <row r="159" spans="1:26" ht="15.75" customHeight="1">
      <c r="A159" s="47" t="s">
        <v>56</v>
      </c>
      <c r="B159" s="43" t="s">
        <v>112</v>
      </c>
      <c r="C159" s="32">
        <v>0.04</v>
      </c>
      <c r="D159" s="33">
        <f t="shared" si="6"/>
        <v>0</v>
      </c>
      <c r="E159" s="48"/>
      <c r="F159" s="48"/>
      <c r="G159" s="48"/>
      <c r="H159" s="48"/>
      <c r="I159" s="48"/>
      <c r="J159" s="48"/>
      <c r="K159" s="48"/>
      <c r="L159" s="48"/>
      <c r="M159" s="48"/>
      <c r="N159" s="48"/>
      <c r="O159" s="48"/>
      <c r="P159" s="2"/>
      <c r="Q159" s="2"/>
      <c r="R159" s="2"/>
      <c r="S159" s="2"/>
      <c r="T159" s="2"/>
      <c r="U159" s="2"/>
      <c r="V159" s="2"/>
      <c r="W159" s="2"/>
      <c r="X159" s="2"/>
      <c r="Y159" s="2"/>
      <c r="Z159" s="2"/>
    </row>
    <row r="160" spans="1:26" ht="15.75" customHeight="1">
      <c r="A160" s="181" t="s">
        <v>113</v>
      </c>
      <c r="B160" s="180"/>
      <c r="C160" s="36">
        <f t="shared" ref="C160" si="7">SUM(C154:C159)</f>
        <v>0.1009</v>
      </c>
      <c r="D160" s="27">
        <f>SUM(D154:D159)</f>
        <v>0</v>
      </c>
      <c r="E160" s="48"/>
      <c r="F160" s="48"/>
      <c r="G160" s="48"/>
      <c r="H160" s="48"/>
      <c r="I160" s="48"/>
      <c r="J160" s="48"/>
      <c r="K160" s="48"/>
      <c r="L160" s="48"/>
      <c r="M160" s="48"/>
      <c r="N160" s="48"/>
      <c r="O160" s="48"/>
      <c r="P160" s="2"/>
      <c r="Q160" s="2"/>
      <c r="R160" s="2"/>
      <c r="S160" s="2"/>
      <c r="T160" s="2"/>
      <c r="U160" s="2"/>
      <c r="V160" s="2"/>
      <c r="W160" s="2"/>
      <c r="X160" s="2"/>
      <c r="Y160" s="2"/>
      <c r="Z160" s="2"/>
    </row>
    <row r="161" spans="1:26" ht="15.75" customHeight="1">
      <c r="A161" s="39"/>
      <c r="B161" s="48"/>
      <c r="C161" s="48"/>
      <c r="D161" s="48"/>
      <c r="E161" s="48"/>
      <c r="F161" s="48"/>
      <c r="G161" s="48"/>
      <c r="H161" s="48"/>
      <c r="I161" s="48"/>
      <c r="J161" s="48"/>
      <c r="K161" s="48"/>
      <c r="L161" s="48"/>
      <c r="M161" s="48"/>
      <c r="N161" s="48"/>
      <c r="O161" s="48"/>
      <c r="P161" s="2"/>
      <c r="Q161" s="2"/>
      <c r="R161" s="2"/>
      <c r="S161" s="2"/>
      <c r="T161" s="2"/>
      <c r="U161" s="2"/>
      <c r="V161" s="2"/>
      <c r="W161" s="2"/>
      <c r="X161" s="2"/>
      <c r="Y161" s="2"/>
      <c r="Z161" s="2"/>
    </row>
    <row r="162" spans="1:26" ht="15.75" customHeight="1">
      <c r="A162" s="182" t="s">
        <v>115</v>
      </c>
      <c r="B162" s="183"/>
      <c r="C162" s="183"/>
      <c r="D162" s="180"/>
      <c r="E162" s="48"/>
      <c r="F162" s="48"/>
      <c r="G162" s="48"/>
      <c r="H162" s="48"/>
      <c r="I162" s="48"/>
      <c r="J162" s="48"/>
      <c r="K162" s="48"/>
      <c r="L162" s="48"/>
      <c r="M162" s="48"/>
      <c r="N162" s="48"/>
      <c r="O162" s="48"/>
      <c r="P162" s="2"/>
      <c r="Q162" s="2"/>
      <c r="R162" s="2"/>
      <c r="S162" s="2"/>
      <c r="T162" s="2"/>
      <c r="U162" s="2"/>
      <c r="V162" s="2"/>
      <c r="W162" s="2"/>
      <c r="X162" s="2"/>
      <c r="Y162" s="2"/>
      <c r="Z162" s="2"/>
    </row>
    <row r="163" spans="1:26" ht="30">
      <c r="A163" s="16" t="s">
        <v>116</v>
      </c>
      <c r="B163" s="16" t="s">
        <v>117</v>
      </c>
      <c r="C163" s="16" t="s">
        <v>80</v>
      </c>
      <c r="D163" s="16" t="s">
        <v>49</v>
      </c>
      <c r="E163" s="48"/>
      <c r="F163" s="48"/>
      <c r="G163" s="48"/>
      <c r="H163" s="48"/>
      <c r="I163" s="48"/>
      <c r="J163" s="48"/>
      <c r="K163" s="48"/>
      <c r="L163" s="48"/>
      <c r="M163" s="48"/>
      <c r="N163" s="48"/>
      <c r="O163" s="48"/>
      <c r="P163" s="2"/>
      <c r="Q163" s="2"/>
      <c r="R163" s="2"/>
      <c r="S163" s="2"/>
      <c r="T163" s="2"/>
      <c r="U163" s="2"/>
      <c r="V163" s="2"/>
      <c r="W163" s="2"/>
      <c r="X163" s="2"/>
      <c r="Y163" s="2"/>
      <c r="Z163" s="2"/>
    </row>
    <row r="164" spans="1:26" ht="15.75" customHeight="1">
      <c r="A164" s="47" t="s">
        <v>8</v>
      </c>
      <c r="B164" s="43" t="s">
        <v>118</v>
      </c>
      <c r="C164" s="32">
        <v>1.6199999999999999E-2</v>
      </c>
      <c r="D164" s="33">
        <f>(C52+D99)*C164</f>
        <v>0</v>
      </c>
      <c r="E164" s="48"/>
      <c r="F164" s="48"/>
      <c r="G164" s="48"/>
      <c r="H164" s="48"/>
      <c r="I164" s="48"/>
      <c r="J164" s="48"/>
      <c r="K164" s="48"/>
      <c r="L164" s="48"/>
      <c r="M164" s="48"/>
      <c r="N164" s="48"/>
      <c r="O164" s="48"/>
      <c r="P164" s="2"/>
      <c r="Q164" s="2"/>
      <c r="R164" s="2"/>
      <c r="S164" s="2"/>
      <c r="T164" s="2"/>
      <c r="U164" s="2"/>
      <c r="V164" s="2"/>
      <c r="W164" s="2"/>
      <c r="X164" s="2"/>
      <c r="Y164" s="2"/>
      <c r="Z164" s="2"/>
    </row>
    <row r="165" spans="1:26" ht="15.75" customHeight="1">
      <c r="A165" s="47" t="s">
        <v>11</v>
      </c>
      <c r="B165" s="43" t="s">
        <v>119</v>
      </c>
      <c r="C165" s="32">
        <v>0</v>
      </c>
      <c r="D165" s="33">
        <f>(C52+C75+D99+D120+D150)*C165</f>
        <v>0</v>
      </c>
      <c r="E165" s="48"/>
      <c r="F165" s="48"/>
      <c r="G165" s="48"/>
      <c r="H165" s="48"/>
      <c r="I165" s="48"/>
      <c r="J165" s="48"/>
      <c r="K165" s="48"/>
      <c r="L165" s="48"/>
      <c r="M165" s="48"/>
      <c r="N165" s="48"/>
      <c r="O165" s="48"/>
      <c r="P165" s="2"/>
      <c r="Q165" s="2"/>
      <c r="R165" s="2"/>
      <c r="S165" s="2"/>
      <c r="T165" s="2"/>
      <c r="U165" s="2"/>
      <c r="V165" s="2"/>
      <c r="W165" s="2"/>
      <c r="X165" s="2"/>
      <c r="Y165" s="2"/>
      <c r="Z165" s="2"/>
    </row>
    <row r="166" spans="1:26" ht="15.75" customHeight="1">
      <c r="A166" s="47" t="s">
        <v>13</v>
      </c>
      <c r="B166" s="43" t="s">
        <v>120</v>
      </c>
      <c r="C166" s="32">
        <v>2.0000000000000001E-4</v>
      </c>
      <c r="D166" s="33">
        <f>(C52+C75+D99+D120+D150)*C166</f>
        <v>0</v>
      </c>
      <c r="E166" s="48"/>
      <c r="F166" s="48"/>
      <c r="G166" s="48"/>
      <c r="H166" s="48"/>
      <c r="I166" s="48"/>
      <c r="J166" s="48"/>
      <c r="K166" s="48"/>
      <c r="L166" s="48"/>
      <c r="M166" s="48"/>
      <c r="N166" s="48"/>
      <c r="O166" s="48"/>
      <c r="P166" s="2"/>
      <c r="Q166" s="2"/>
      <c r="R166" s="2"/>
      <c r="S166" s="2"/>
      <c r="T166" s="2"/>
      <c r="U166" s="2"/>
      <c r="V166" s="2"/>
      <c r="W166" s="2"/>
      <c r="X166" s="2"/>
      <c r="Y166" s="2"/>
      <c r="Z166" s="2"/>
    </row>
    <row r="167" spans="1:26" ht="15.75" customHeight="1">
      <c r="A167" s="47" t="s">
        <v>16</v>
      </c>
      <c r="B167" s="43" t="s">
        <v>121</v>
      </c>
      <c r="C167" s="32">
        <v>7.3000000000000001E-3</v>
      </c>
      <c r="D167" s="33">
        <f>(C52+C75+D99+D120+D150)*C167</f>
        <v>0</v>
      </c>
      <c r="E167" s="48"/>
      <c r="F167" s="48"/>
      <c r="G167" s="48"/>
      <c r="H167" s="48"/>
      <c r="I167" s="48"/>
      <c r="J167" s="48"/>
      <c r="K167" s="48"/>
      <c r="L167" s="48"/>
      <c r="M167" s="48"/>
      <c r="N167" s="48"/>
      <c r="O167" s="48"/>
      <c r="P167" s="2"/>
      <c r="Q167" s="2"/>
      <c r="R167" s="2"/>
      <c r="S167" s="2"/>
      <c r="T167" s="2"/>
      <c r="U167" s="2"/>
      <c r="V167" s="2"/>
      <c r="W167" s="2"/>
      <c r="X167" s="2"/>
      <c r="Y167" s="2"/>
      <c r="Z167" s="2"/>
    </row>
    <row r="168" spans="1:26" ht="15.75" customHeight="1">
      <c r="A168" s="47" t="s">
        <v>54</v>
      </c>
      <c r="B168" s="43" t="s">
        <v>122</v>
      </c>
      <c r="C168" s="32">
        <v>2.9999999999999997E-4</v>
      </c>
      <c r="D168" s="33">
        <f>(C52+C75+D99+D120+D150)*C168</f>
        <v>0</v>
      </c>
      <c r="E168" s="48"/>
      <c r="F168" s="48"/>
      <c r="G168" s="48"/>
      <c r="H168" s="48"/>
      <c r="I168" s="48"/>
      <c r="J168" s="48"/>
      <c r="K168" s="48"/>
      <c r="L168" s="48"/>
      <c r="M168" s="48"/>
      <c r="N168" s="48"/>
      <c r="O168" s="48"/>
      <c r="P168" s="2"/>
      <c r="Q168" s="2"/>
      <c r="R168" s="2"/>
      <c r="S168" s="2"/>
      <c r="T168" s="2"/>
      <c r="U168" s="2"/>
      <c r="V168" s="2"/>
      <c r="W168" s="2"/>
      <c r="X168" s="2"/>
      <c r="Y168" s="2"/>
      <c r="Z168" s="2"/>
    </row>
    <row r="169" spans="1:26" ht="15.75" customHeight="1">
      <c r="A169" s="47" t="s">
        <v>56</v>
      </c>
      <c r="B169" s="43" t="s">
        <v>61</v>
      </c>
      <c r="C169" s="32">
        <v>5.0000000000000001E-4</v>
      </c>
      <c r="D169" s="33">
        <f>(C52+C75+D99+D120+D150)*C169</f>
        <v>0</v>
      </c>
      <c r="E169" s="48"/>
      <c r="F169" s="48"/>
      <c r="G169" s="48"/>
      <c r="H169" s="48"/>
      <c r="I169" s="48"/>
      <c r="J169" s="48"/>
      <c r="K169" s="48"/>
      <c r="L169" s="48"/>
      <c r="M169" s="48"/>
      <c r="N169" s="48"/>
      <c r="O169" s="48"/>
      <c r="P169" s="2"/>
      <c r="Q169" s="2"/>
      <c r="R169" s="2"/>
      <c r="S169" s="2"/>
      <c r="T169" s="2"/>
      <c r="U169" s="2"/>
      <c r="V169" s="2"/>
      <c r="W169" s="2"/>
      <c r="X169" s="2"/>
      <c r="Y169" s="2"/>
      <c r="Z169" s="2"/>
    </row>
    <row r="170" spans="1:26" ht="15.75" customHeight="1">
      <c r="A170" s="47"/>
      <c r="B170" s="7" t="s">
        <v>96</v>
      </c>
      <c r="C170" s="32"/>
      <c r="D170" s="33">
        <f>SUM(D164:D169)</f>
        <v>0</v>
      </c>
      <c r="E170" s="48"/>
      <c r="F170" s="48"/>
      <c r="G170" s="48"/>
      <c r="H170" s="48"/>
      <c r="I170" s="48"/>
      <c r="J170" s="48"/>
      <c r="K170" s="48"/>
      <c r="L170" s="48"/>
      <c r="M170" s="48"/>
      <c r="N170" s="48"/>
      <c r="O170" s="48"/>
      <c r="P170" s="2"/>
      <c r="Q170" s="2"/>
      <c r="R170" s="2"/>
      <c r="S170" s="2"/>
      <c r="T170" s="2"/>
      <c r="U170" s="2"/>
      <c r="V170" s="2"/>
      <c r="W170" s="2"/>
      <c r="X170" s="2"/>
      <c r="Y170" s="2"/>
      <c r="Z170" s="2"/>
    </row>
    <row r="171" spans="1:26" ht="30">
      <c r="A171" s="47" t="s">
        <v>58</v>
      </c>
      <c r="B171" s="43" t="s">
        <v>123</v>
      </c>
      <c r="C171" s="32"/>
      <c r="D171" s="33">
        <f>(C52+D99+D120+D150)*C171</f>
        <v>0</v>
      </c>
      <c r="E171" s="48"/>
      <c r="F171" s="48"/>
      <c r="G171" s="48"/>
      <c r="H171" s="48"/>
      <c r="I171" s="48"/>
      <c r="J171" s="48"/>
      <c r="K171" s="48"/>
      <c r="L171" s="48"/>
      <c r="M171" s="48"/>
      <c r="N171" s="48"/>
      <c r="O171" s="48"/>
      <c r="P171" s="2"/>
      <c r="Q171" s="2"/>
      <c r="R171" s="2"/>
      <c r="S171" s="2"/>
      <c r="T171" s="2"/>
      <c r="U171" s="2"/>
      <c r="V171" s="2"/>
      <c r="W171" s="2"/>
      <c r="X171" s="2"/>
      <c r="Y171" s="2"/>
      <c r="Z171" s="2"/>
    </row>
    <row r="172" spans="1:26" ht="15.75" customHeight="1">
      <c r="A172" s="179" t="s">
        <v>113</v>
      </c>
      <c r="B172" s="180"/>
      <c r="C172" s="34"/>
      <c r="D172" s="24">
        <f>SUM(D170:D171)</f>
        <v>0</v>
      </c>
      <c r="E172" s="48"/>
      <c r="F172" s="48"/>
      <c r="G172" s="48"/>
      <c r="H172" s="48"/>
      <c r="I172" s="48"/>
      <c r="J172" s="48"/>
      <c r="K172" s="48"/>
      <c r="L172" s="48"/>
      <c r="M172" s="48"/>
      <c r="N172" s="48"/>
      <c r="O172" s="48"/>
      <c r="P172" s="2"/>
      <c r="Q172" s="2"/>
      <c r="R172" s="2"/>
      <c r="S172" s="2"/>
      <c r="T172" s="2"/>
      <c r="U172" s="2"/>
      <c r="V172" s="2"/>
      <c r="W172" s="2"/>
      <c r="X172" s="2"/>
      <c r="Y172" s="2"/>
      <c r="Z172" s="2"/>
    </row>
    <row r="173" spans="1:26" ht="15.75" customHeight="1">
      <c r="A173" s="39"/>
      <c r="B173" s="48"/>
      <c r="C173" s="48"/>
      <c r="D173" s="48"/>
      <c r="E173" s="48"/>
      <c r="F173" s="48"/>
      <c r="G173" s="48"/>
      <c r="H173" s="48"/>
      <c r="I173" s="48"/>
      <c r="J173" s="48"/>
      <c r="K173" s="48"/>
      <c r="L173" s="48"/>
      <c r="M173" s="48"/>
      <c r="N173" s="48"/>
      <c r="O173" s="48"/>
      <c r="P173" s="2"/>
      <c r="Q173" s="2"/>
      <c r="R173" s="2"/>
      <c r="S173" s="2"/>
      <c r="T173" s="2"/>
      <c r="U173" s="2"/>
      <c r="V173" s="2"/>
      <c r="W173" s="2"/>
      <c r="X173" s="2"/>
      <c r="Y173" s="2"/>
      <c r="Z173" s="2"/>
    </row>
    <row r="174" spans="1:26" ht="15.75" customHeight="1">
      <c r="A174" s="186" t="s">
        <v>124</v>
      </c>
      <c r="B174" s="183"/>
      <c r="C174" s="183"/>
      <c r="D174" s="180"/>
      <c r="E174" s="48"/>
      <c r="F174" s="48"/>
      <c r="G174" s="48"/>
      <c r="H174" s="48"/>
      <c r="I174" s="48"/>
      <c r="J174" s="48"/>
      <c r="K174" s="48"/>
      <c r="L174" s="48"/>
      <c r="M174" s="48"/>
      <c r="N174" s="48"/>
      <c r="O174" s="48"/>
      <c r="P174" s="2"/>
      <c r="Q174" s="2"/>
      <c r="R174" s="2"/>
      <c r="S174" s="2"/>
      <c r="T174" s="2"/>
      <c r="U174" s="2"/>
      <c r="V174" s="2"/>
      <c r="W174" s="2"/>
      <c r="X174" s="2"/>
      <c r="Y174" s="2"/>
      <c r="Z174" s="2"/>
    </row>
    <row r="175" spans="1:26" ht="30">
      <c r="A175" s="26" t="s">
        <v>116</v>
      </c>
      <c r="B175" s="26" t="s">
        <v>117</v>
      </c>
      <c r="C175" s="26" t="s">
        <v>80</v>
      </c>
      <c r="D175" s="26" t="s">
        <v>49</v>
      </c>
      <c r="E175" s="48"/>
      <c r="F175" s="48"/>
      <c r="G175" s="48"/>
      <c r="H175" s="48"/>
      <c r="I175" s="48"/>
      <c r="J175" s="48"/>
      <c r="K175" s="48"/>
      <c r="L175" s="48"/>
      <c r="M175" s="48"/>
      <c r="N175" s="48"/>
      <c r="O175" s="48"/>
      <c r="P175" s="2"/>
      <c r="Q175" s="2"/>
      <c r="R175" s="2"/>
      <c r="S175" s="2"/>
      <c r="T175" s="2"/>
      <c r="U175" s="2"/>
      <c r="V175" s="2"/>
      <c r="W175" s="2"/>
      <c r="X175" s="2"/>
      <c r="Y175" s="2"/>
      <c r="Z175" s="2"/>
    </row>
    <row r="176" spans="1:26" ht="15.75" customHeight="1">
      <c r="A176" s="47" t="s">
        <v>8</v>
      </c>
      <c r="B176" s="43" t="s">
        <v>118</v>
      </c>
      <c r="C176" s="32">
        <v>1.6199999999999999E-2</v>
      </c>
      <c r="D176" s="33">
        <f>(C64+D112)*C176</f>
        <v>0</v>
      </c>
      <c r="E176" s="48"/>
      <c r="F176" s="48"/>
      <c r="G176" s="48"/>
      <c r="H176" s="48"/>
      <c r="I176" s="48"/>
      <c r="J176" s="48"/>
      <c r="K176" s="48"/>
      <c r="L176" s="48"/>
      <c r="M176" s="48"/>
      <c r="N176" s="48"/>
      <c r="O176" s="48"/>
      <c r="P176" s="2"/>
      <c r="Q176" s="2"/>
      <c r="R176" s="2"/>
      <c r="S176" s="2"/>
      <c r="T176" s="2"/>
      <c r="U176" s="2"/>
      <c r="V176" s="2"/>
      <c r="W176" s="2"/>
      <c r="X176" s="2"/>
      <c r="Y176" s="2"/>
      <c r="Z176" s="2"/>
    </row>
    <row r="177" spans="1:26" ht="15.75" customHeight="1">
      <c r="A177" s="47" t="s">
        <v>11</v>
      </c>
      <c r="B177" s="43" t="s">
        <v>119</v>
      </c>
      <c r="C177" s="32">
        <v>0</v>
      </c>
      <c r="D177" s="33">
        <f>(C64+C86+D112+D128+D160)*C177</f>
        <v>0</v>
      </c>
      <c r="E177" s="48"/>
      <c r="F177" s="48"/>
      <c r="G177" s="48"/>
      <c r="H177" s="48"/>
      <c r="I177" s="48"/>
      <c r="J177" s="48"/>
      <c r="K177" s="48"/>
      <c r="L177" s="48"/>
      <c r="M177" s="48"/>
      <c r="N177" s="48"/>
      <c r="O177" s="48"/>
      <c r="P177" s="2"/>
      <c r="Q177" s="2"/>
      <c r="R177" s="2"/>
      <c r="S177" s="2"/>
      <c r="T177" s="2"/>
      <c r="U177" s="2"/>
      <c r="V177" s="2"/>
      <c r="W177" s="2"/>
      <c r="X177" s="2"/>
      <c r="Y177" s="2"/>
      <c r="Z177" s="2"/>
    </row>
    <row r="178" spans="1:26" ht="15.75" customHeight="1">
      <c r="A178" s="47" t="s">
        <v>13</v>
      </c>
      <c r="B178" s="43" t="s">
        <v>120</v>
      </c>
      <c r="C178" s="32">
        <v>2.0000000000000001E-4</v>
      </c>
      <c r="D178" s="33">
        <f>(C64+C86+D112+D128+D160)*C178</f>
        <v>0</v>
      </c>
      <c r="E178" s="48"/>
      <c r="F178" s="48"/>
      <c r="G178" s="48"/>
      <c r="H178" s="48"/>
      <c r="I178" s="48"/>
      <c r="J178" s="48"/>
      <c r="K178" s="48"/>
      <c r="L178" s="48"/>
      <c r="M178" s="48"/>
      <c r="N178" s="48"/>
      <c r="O178" s="48"/>
      <c r="P178" s="2"/>
      <c r="Q178" s="2"/>
      <c r="R178" s="2"/>
      <c r="S178" s="2"/>
      <c r="T178" s="2"/>
      <c r="U178" s="2"/>
      <c r="V178" s="2"/>
      <c r="W178" s="2"/>
      <c r="X178" s="2"/>
      <c r="Y178" s="2"/>
      <c r="Z178" s="2"/>
    </row>
    <row r="179" spans="1:26" ht="15.75" customHeight="1">
      <c r="A179" s="47" t="s">
        <v>16</v>
      </c>
      <c r="B179" s="43" t="s">
        <v>121</v>
      </c>
      <c r="C179" s="32">
        <v>7.3000000000000001E-3</v>
      </c>
      <c r="D179" s="33">
        <f>(C64+C86+D112+D128+D160)*C179</f>
        <v>0</v>
      </c>
      <c r="E179" s="48"/>
      <c r="F179" s="48"/>
      <c r="G179" s="48"/>
      <c r="H179" s="48"/>
      <c r="I179" s="48"/>
      <c r="J179" s="48"/>
      <c r="K179" s="48"/>
      <c r="L179" s="48"/>
      <c r="M179" s="48"/>
      <c r="N179" s="48"/>
      <c r="O179" s="48"/>
      <c r="P179" s="2"/>
      <c r="Q179" s="2"/>
      <c r="R179" s="2"/>
      <c r="S179" s="2"/>
      <c r="T179" s="2"/>
      <c r="U179" s="2"/>
      <c r="V179" s="2"/>
      <c r="W179" s="2"/>
      <c r="X179" s="2"/>
      <c r="Y179" s="2"/>
      <c r="Z179" s="2"/>
    </row>
    <row r="180" spans="1:26" ht="15.75" customHeight="1">
      <c r="A180" s="47" t="s">
        <v>54</v>
      </c>
      <c r="B180" s="43" t="s">
        <v>122</v>
      </c>
      <c r="C180" s="32">
        <v>2.9999999999999997E-4</v>
      </c>
      <c r="D180" s="33">
        <f>(C64+C86+D112+D128+D160)*C180</f>
        <v>0</v>
      </c>
      <c r="E180" s="48"/>
      <c r="F180" s="48"/>
      <c r="G180" s="48"/>
      <c r="H180" s="48"/>
      <c r="I180" s="48"/>
      <c r="J180" s="48"/>
      <c r="K180" s="48"/>
      <c r="L180" s="48"/>
      <c r="M180" s="48"/>
      <c r="N180" s="48"/>
      <c r="O180" s="48"/>
      <c r="P180" s="2"/>
      <c r="Q180" s="2"/>
      <c r="R180" s="2"/>
      <c r="S180" s="2"/>
      <c r="T180" s="2"/>
      <c r="U180" s="2"/>
      <c r="V180" s="2"/>
      <c r="W180" s="2"/>
      <c r="X180" s="2"/>
      <c r="Y180" s="2"/>
      <c r="Z180" s="2"/>
    </row>
    <row r="181" spans="1:26" ht="15.75" customHeight="1">
      <c r="A181" s="47" t="s">
        <v>56</v>
      </c>
      <c r="B181" s="43" t="s">
        <v>61</v>
      </c>
      <c r="C181" s="32">
        <v>5.0000000000000001E-4</v>
      </c>
      <c r="D181" s="33">
        <f>(C64+C86+D112+D128+D160)*C181</f>
        <v>0</v>
      </c>
      <c r="E181" s="48"/>
      <c r="F181" s="48"/>
      <c r="G181" s="48"/>
      <c r="H181" s="48"/>
      <c r="I181" s="48"/>
      <c r="J181" s="48"/>
      <c r="K181" s="48"/>
      <c r="L181" s="48"/>
      <c r="M181" s="48"/>
      <c r="N181" s="48"/>
      <c r="O181" s="48"/>
      <c r="P181" s="2"/>
      <c r="Q181" s="2"/>
      <c r="R181" s="2"/>
      <c r="S181" s="2"/>
      <c r="T181" s="2"/>
      <c r="U181" s="2"/>
      <c r="V181" s="2"/>
      <c r="W181" s="2"/>
      <c r="X181" s="2"/>
      <c r="Y181" s="2"/>
      <c r="Z181" s="2"/>
    </row>
    <row r="182" spans="1:26" ht="15.75" customHeight="1">
      <c r="A182" s="47"/>
      <c r="B182" s="7" t="s">
        <v>96</v>
      </c>
      <c r="C182" s="32"/>
      <c r="D182" s="33">
        <f>SUM(D176:D181)</f>
        <v>0</v>
      </c>
      <c r="E182" s="48"/>
      <c r="F182" s="48"/>
      <c r="G182" s="48"/>
      <c r="H182" s="48"/>
      <c r="I182" s="48"/>
      <c r="J182" s="48"/>
      <c r="K182" s="48"/>
      <c r="L182" s="48"/>
      <c r="M182" s="48"/>
      <c r="N182" s="48"/>
      <c r="O182" s="48"/>
      <c r="P182" s="2"/>
      <c r="Q182" s="2"/>
      <c r="R182" s="2"/>
      <c r="S182" s="2"/>
      <c r="T182" s="2"/>
      <c r="U182" s="2"/>
      <c r="V182" s="2"/>
      <c r="W182" s="2"/>
      <c r="X182" s="2"/>
      <c r="Y182" s="2"/>
      <c r="Z182" s="2"/>
    </row>
    <row r="183" spans="1:26" ht="30">
      <c r="A183" s="47" t="s">
        <v>58</v>
      </c>
      <c r="B183" s="43" t="s">
        <v>123</v>
      </c>
      <c r="C183" s="32"/>
      <c r="D183" s="33">
        <f>(C64+C86+D112+D128+D160)*C183</f>
        <v>0</v>
      </c>
      <c r="E183" s="48"/>
      <c r="F183" s="48"/>
      <c r="G183" s="48"/>
      <c r="H183" s="48"/>
      <c r="I183" s="48"/>
      <c r="J183" s="48"/>
      <c r="K183" s="48"/>
      <c r="L183" s="48"/>
      <c r="M183" s="48"/>
      <c r="N183" s="48"/>
      <c r="O183" s="48"/>
      <c r="P183" s="2"/>
      <c r="Q183" s="2"/>
      <c r="R183" s="2"/>
      <c r="S183" s="2"/>
      <c r="T183" s="2"/>
      <c r="U183" s="2"/>
      <c r="V183" s="2"/>
      <c r="W183" s="2"/>
      <c r="X183" s="2"/>
      <c r="Y183" s="2"/>
      <c r="Z183" s="2"/>
    </row>
    <row r="184" spans="1:26" ht="15.75" customHeight="1">
      <c r="A184" s="181" t="s">
        <v>113</v>
      </c>
      <c r="B184" s="180"/>
      <c r="C184" s="36"/>
      <c r="D184" s="27">
        <f>SUM(D182:D183)</f>
        <v>0</v>
      </c>
      <c r="E184" s="48"/>
      <c r="F184" s="48"/>
      <c r="G184" s="48"/>
      <c r="H184" s="48"/>
      <c r="I184" s="48"/>
      <c r="J184" s="48"/>
      <c r="K184" s="48"/>
      <c r="L184" s="48"/>
      <c r="M184" s="48"/>
      <c r="N184" s="48"/>
      <c r="O184" s="48"/>
      <c r="P184" s="2"/>
      <c r="Q184" s="2"/>
      <c r="R184" s="2"/>
      <c r="S184" s="2"/>
      <c r="T184" s="2"/>
      <c r="U184" s="2"/>
      <c r="V184" s="2"/>
      <c r="W184" s="2"/>
      <c r="X184" s="2"/>
      <c r="Y184" s="2"/>
      <c r="Z184" s="2"/>
    </row>
    <row r="185" spans="1:26" ht="15.75" customHeight="1">
      <c r="A185" s="19"/>
      <c r="B185" s="48"/>
      <c r="C185" s="48"/>
      <c r="D185" s="48"/>
      <c r="E185" s="48"/>
      <c r="F185" s="48"/>
      <c r="G185" s="48"/>
      <c r="H185" s="48"/>
      <c r="I185" s="48"/>
      <c r="J185" s="48"/>
      <c r="K185" s="48"/>
      <c r="L185" s="48"/>
      <c r="M185" s="48"/>
      <c r="N185" s="48"/>
      <c r="O185" s="48"/>
      <c r="P185" s="2"/>
      <c r="Q185" s="2"/>
      <c r="R185" s="2"/>
      <c r="S185" s="2"/>
      <c r="T185" s="2"/>
      <c r="U185" s="2"/>
      <c r="V185" s="2"/>
      <c r="W185" s="2"/>
      <c r="X185" s="2"/>
      <c r="Y185" s="2"/>
      <c r="Z185" s="2"/>
    </row>
    <row r="186" spans="1:26" ht="39" customHeight="1">
      <c r="A186" s="187" t="s">
        <v>125</v>
      </c>
      <c r="B186" s="183"/>
      <c r="C186" s="180"/>
      <c r="D186" s="48"/>
      <c r="E186" s="48"/>
      <c r="F186" s="48"/>
      <c r="G186" s="48"/>
      <c r="H186" s="48"/>
      <c r="I186" s="48"/>
      <c r="J186" s="48"/>
      <c r="K186" s="48"/>
      <c r="L186" s="48"/>
      <c r="M186" s="48"/>
      <c r="N186" s="48"/>
      <c r="O186" s="48"/>
      <c r="P186" s="2"/>
      <c r="Q186" s="2"/>
      <c r="R186" s="2"/>
      <c r="S186" s="2"/>
      <c r="T186" s="2"/>
      <c r="U186" s="2"/>
      <c r="V186" s="2"/>
      <c r="W186" s="2"/>
      <c r="X186" s="2"/>
      <c r="Y186" s="2"/>
      <c r="Z186" s="2"/>
    </row>
    <row r="187" spans="1:26" ht="30">
      <c r="A187" s="16">
        <v>3</v>
      </c>
      <c r="B187" s="16" t="s">
        <v>126</v>
      </c>
      <c r="C187" s="16" t="s">
        <v>49</v>
      </c>
      <c r="D187" s="48"/>
      <c r="E187" s="48"/>
      <c r="F187" s="48"/>
      <c r="G187" s="48"/>
      <c r="H187" s="48"/>
      <c r="I187" s="48"/>
      <c r="J187" s="48"/>
      <c r="K187" s="48"/>
      <c r="L187" s="48"/>
      <c r="M187" s="48"/>
      <c r="N187" s="48"/>
      <c r="O187" s="48"/>
      <c r="P187" s="2"/>
      <c r="Q187" s="2"/>
      <c r="R187" s="2"/>
      <c r="S187" s="2"/>
      <c r="T187" s="2"/>
      <c r="U187" s="2"/>
      <c r="V187" s="2"/>
      <c r="W187" s="2"/>
      <c r="X187" s="2"/>
      <c r="Y187" s="2"/>
      <c r="Z187" s="2"/>
    </row>
    <row r="188" spans="1:26" ht="30">
      <c r="A188" s="47" t="s">
        <v>78</v>
      </c>
      <c r="B188" s="43" t="s">
        <v>127</v>
      </c>
      <c r="C188" s="29">
        <f>D96+D91</f>
        <v>0</v>
      </c>
      <c r="D188" s="48"/>
      <c r="E188" s="48"/>
      <c r="F188" s="48"/>
      <c r="G188" s="48"/>
      <c r="H188" s="48"/>
      <c r="I188" s="48"/>
      <c r="J188" s="48"/>
      <c r="K188" s="48"/>
      <c r="L188" s="48"/>
      <c r="M188" s="48"/>
      <c r="N188" s="48"/>
      <c r="O188" s="48"/>
      <c r="P188" s="2"/>
      <c r="Q188" s="2"/>
      <c r="R188" s="2"/>
      <c r="S188" s="2"/>
      <c r="T188" s="2"/>
      <c r="U188" s="2"/>
      <c r="V188" s="2"/>
      <c r="W188" s="2"/>
      <c r="X188" s="2"/>
      <c r="Y188" s="2"/>
      <c r="Z188" s="2"/>
    </row>
    <row r="189" spans="1:26" ht="15.75" customHeight="1">
      <c r="A189" s="47" t="s">
        <v>92</v>
      </c>
      <c r="B189" s="43" t="s">
        <v>128</v>
      </c>
      <c r="C189" s="29">
        <f>D120</f>
        <v>0</v>
      </c>
      <c r="D189" s="48"/>
      <c r="E189" s="48"/>
      <c r="F189" s="48"/>
      <c r="G189" s="48"/>
      <c r="H189" s="48"/>
      <c r="I189" s="48"/>
      <c r="J189" s="48"/>
      <c r="K189" s="48"/>
      <c r="L189" s="48"/>
      <c r="M189" s="48"/>
      <c r="N189" s="48"/>
      <c r="O189" s="48"/>
      <c r="P189" s="2"/>
      <c r="Q189" s="2"/>
      <c r="R189" s="2"/>
      <c r="S189" s="2"/>
      <c r="T189" s="2"/>
      <c r="U189" s="2"/>
      <c r="V189" s="2"/>
      <c r="W189" s="2"/>
      <c r="X189" s="2"/>
      <c r="Y189" s="2"/>
      <c r="Z189" s="2"/>
    </row>
    <row r="190" spans="1:26" ht="15.75" customHeight="1">
      <c r="A190" s="47" t="s">
        <v>100</v>
      </c>
      <c r="B190" s="43" t="s">
        <v>101</v>
      </c>
      <c r="C190" s="29">
        <f>D134</f>
        <v>0</v>
      </c>
      <c r="D190" s="48"/>
      <c r="E190" s="48"/>
      <c r="F190" s="48"/>
      <c r="G190" s="48"/>
      <c r="H190" s="48"/>
      <c r="I190" s="48"/>
      <c r="J190" s="48"/>
      <c r="K190" s="48"/>
      <c r="L190" s="48"/>
      <c r="M190" s="48"/>
      <c r="N190" s="48"/>
      <c r="O190" s="48"/>
      <c r="P190" s="2"/>
      <c r="Q190" s="2"/>
      <c r="R190" s="2"/>
      <c r="S190" s="2"/>
      <c r="T190" s="2"/>
      <c r="U190" s="2"/>
      <c r="V190" s="2"/>
      <c r="W190" s="2"/>
      <c r="X190" s="2"/>
      <c r="Y190" s="2"/>
      <c r="Z190" s="2"/>
    </row>
    <row r="191" spans="1:26" ht="15.75" customHeight="1">
      <c r="A191" s="47" t="s">
        <v>105</v>
      </c>
      <c r="B191" s="43" t="s">
        <v>129</v>
      </c>
      <c r="C191" s="29">
        <f>D150</f>
        <v>0</v>
      </c>
      <c r="D191" s="48"/>
      <c r="E191" s="48"/>
      <c r="F191" s="48"/>
      <c r="G191" s="48"/>
      <c r="H191" s="48"/>
      <c r="I191" s="48"/>
      <c r="J191" s="48"/>
      <c r="K191" s="48"/>
      <c r="L191" s="48"/>
      <c r="M191" s="48"/>
      <c r="N191" s="48"/>
      <c r="O191" s="48"/>
      <c r="P191" s="2"/>
      <c r="Q191" s="2"/>
      <c r="R191" s="2"/>
      <c r="S191" s="2"/>
      <c r="T191" s="2"/>
      <c r="U191" s="2"/>
      <c r="V191" s="2"/>
      <c r="W191" s="2"/>
      <c r="X191" s="2"/>
      <c r="Y191" s="2"/>
      <c r="Z191" s="2"/>
    </row>
    <row r="192" spans="1:26" ht="30">
      <c r="A192" s="47" t="s">
        <v>116</v>
      </c>
      <c r="B192" s="43" t="s">
        <v>130</v>
      </c>
      <c r="C192" s="29">
        <f>D172</f>
        <v>0</v>
      </c>
      <c r="D192" s="48"/>
      <c r="E192" s="48"/>
      <c r="F192" s="48"/>
      <c r="G192" s="48"/>
      <c r="H192" s="48"/>
      <c r="I192" s="48"/>
      <c r="J192" s="48"/>
      <c r="K192" s="48"/>
      <c r="L192" s="48"/>
      <c r="M192" s="48"/>
      <c r="N192" s="48"/>
      <c r="O192" s="48"/>
      <c r="P192" s="2"/>
      <c r="Q192" s="2"/>
      <c r="R192" s="2"/>
      <c r="S192" s="2"/>
      <c r="T192" s="2"/>
      <c r="U192" s="2"/>
      <c r="V192" s="2"/>
      <c r="W192" s="2"/>
      <c r="X192" s="2"/>
      <c r="Y192" s="2"/>
      <c r="Z192" s="2"/>
    </row>
    <row r="193" spans="1:26" ht="15.75" customHeight="1">
      <c r="A193" s="47" t="s">
        <v>131</v>
      </c>
      <c r="B193" s="43" t="s">
        <v>132</v>
      </c>
      <c r="C193" s="29" t="s">
        <v>133</v>
      </c>
      <c r="D193" s="48"/>
      <c r="E193" s="48"/>
      <c r="F193" s="48"/>
      <c r="G193" s="48"/>
      <c r="H193" s="48"/>
      <c r="I193" s="48"/>
      <c r="J193" s="48"/>
      <c r="K193" s="48"/>
      <c r="L193" s="48"/>
      <c r="M193" s="48"/>
      <c r="N193" s="48"/>
      <c r="O193" s="48"/>
      <c r="P193" s="2"/>
      <c r="Q193" s="2"/>
      <c r="R193" s="2"/>
      <c r="S193" s="2"/>
      <c r="T193" s="2"/>
      <c r="U193" s="2"/>
      <c r="V193" s="2"/>
      <c r="W193" s="2"/>
      <c r="X193" s="2"/>
      <c r="Y193" s="2"/>
      <c r="Z193" s="2"/>
    </row>
    <row r="194" spans="1:26" ht="15.75" customHeight="1">
      <c r="A194" s="179" t="s">
        <v>113</v>
      </c>
      <c r="B194" s="180"/>
      <c r="C194" s="24">
        <f>SUM(C188:C193)</f>
        <v>0</v>
      </c>
      <c r="D194" s="48"/>
      <c r="E194" s="48"/>
      <c r="F194" s="48"/>
      <c r="G194" s="48"/>
      <c r="H194" s="48"/>
      <c r="I194" s="48"/>
      <c r="J194" s="48"/>
      <c r="K194" s="48"/>
      <c r="L194" s="48"/>
      <c r="M194" s="48"/>
      <c r="N194" s="48"/>
      <c r="O194" s="48"/>
      <c r="P194" s="2"/>
      <c r="Q194" s="2"/>
      <c r="R194" s="2"/>
      <c r="S194" s="2"/>
      <c r="T194" s="2"/>
      <c r="U194" s="2"/>
      <c r="V194" s="2"/>
      <c r="W194" s="2"/>
      <c r="X194" s="2"/>
      <c r="Y194" s="2"/>
      <c r="Z194" s="2"/>
    </row>
    <row r="195" spans="1:26" ht="15.75" customHeight="1">
      <c r="A195" s="25"/>
      <c r="B195" s="48"/>
      <c r="C195" s="48"/>
      <c r="D195" s="48"/>
      <c r="E195" s="48"/>
      <c r="F195" s="48"/>
      <c r="G195" s="48"/>
      <c r="H195" s="48"/>
      <c r="I195" s="48"/>
      <c r="J195" s="48"/>
      <c r="K195" s="48"/>
      <c r="L195" s="48"/>
      <c r="M195" s="48"/>
      <c r="N195" s="48"/>
      <c r="O195" s="48"/>
      <c r="P195" s="2"/>
      <c r="Q195" s="2"/>
      <c r="R195" s="2"/>
      <c r="S195" s="2"/>
      <c r="T195" s="2"/>
      <c r="U195" s="2"/>
      <c r="V195" s="2"/>
      <c r="W195" s="2"/>
      <c r="X195" s="2"/>
      <c r="Y195" s="2"/>
      <c r="Z195" s="2"/>
    </row>
    <row r="196" spans="1:26" ht="17.25" customHeight="1">
      <c r="A196" s="192" t="s">
        <v>134</v>
      </c>
      <c r="B196" s="183"/>
      <c r="C196" s="180"/>
      <c r="D196" s="48"/>
      <c r="E196" s="48"/>
      <c r="F196" s="48"/>
      <c r="G196" s="48"/>
      <c r="H196" s="48"/>
      <c r="I196" s="48"/>
      <c r="J196" s="48"/>
      <c r="K196" s="48"/>
      <c r="L196" s="48"/>
      <c r="M196" s="48"/>
      <c r="N196" s="48"/>
      <c r="O196" s="48"/>
      <c r="P196" s="2"/>
      <c r="Q196" s="2"/>
      <c r="R196" s="2"/>
      <c r="S196" s="2"/>
      <c r="T196" s="2"/>
      <c r="U196" s="2"/>
      <c r="V196" s="2"/>
      <c r="W196" s="2"/>
      <c r="X196" s="2"/>
      <c r="Y196" s="2"/>
      <c r="Z196" s="2"/>
    </row>
    <row r="197" spans="1:26" ht="30">
      <c r="A197" s="26">
        <v>3</v>
      </c>
      <c r="B197" s="26" t="s">
        <v>126</v>
      </c>
      <c r="C197" s="26" t="s">
        <v>49</v>
      </c>
      <c r="D197" s="48"/>
      <c r="E197" s="48"/>
      <c r="F197" s="48"/>
      <c r="G197" s="48"/>
      <c r="H197" s="48"/>
      <c r="I197" s="48"/>
      <c r="J197" s="48"/>
      <c r="K197" s="48"/>
      <c r="L197" s="48"/>
      <c r="M197" s="48"/>
      <c r="N197" s="48"/>
      <c r="O197" s="48"/>
      <c r="P197" s="2"/>
      <c r="Q197" s="2"/>
      <c r="R197" s="2"/>
      <c r="S197" s="2"/>
      <c r="T197" s="2"/>
      <c r="U197" s="2"/>
      <c r="V197" s="2"/>
      <c r="W197" s="2"/>
      <c r="X197" s="2"/>
      <c r="Y197" s="2"/>
      <c r="Z197" s="2"/>
    </row>
    <row r="198" spans="1:26" ht="30">
      <c r="A198" s="47" t="s">
        <v>78</v>
      </c>
      <c r="B198" s="43" t="s">
        <v>127</v>
      </c>
      <c r="C198" s="29">
        <f>D109+D104</f>
        <v>0</v>
      </c>
      <c r="D198" s="48"/>
      <c r="E198" s="48"/>
      <c r="F198" s="48"/>
      <c r="G198" s="48"/>
      <c r="H198" s="48"/>
      <c r="I198" s="48"/>
      <c r="J198" s="48"/>
      <c r="K198" s="48"/>
      <c r="L198" s="48"/>
      <c r="M198" s="48"/>
      <c r="N198" s="48"/>
      <c r="O198" s="48"/>
      <c r="P198" s="2"/>
      <c r="Q198" s="2"/>
      <c r="R198" s="2"/>
      <c r="S198" s="2"/>
      <c r="T198" s="2"/>
      <c r="U198" s="2"/>
      <c r="V198" s="2"/>
      <c r="W198" s="2"/>
      <c r="X198" s="2"/>
      <c r="Y198" s="2"/>
      <c r="Z198" s="2"/>
    </row>
    <row r="199" spans="1:26" ht="15.75" customHeight="1">
      <c r="A199" s="47" t="s">
        <v>92</v>
      </c>
      <c r="B199" s="43" t="s">
        <v>128</v>
      </c>
      <c r="C199" s="29">
        <f>D128</f>
        <v>0</v>
      </c>
      <c r="D199" s="48"/>
      <c r="E199" s="48"/>
      <c r="F199" s="48"/>
      <c r="G199" s="48"/>
      <c r="H199" s="48"/>
      <c r="I199" s="48"/>
      <c r="J199" s="48"/>
      <c r="K199" s="48"/>
      <c r="L199" s="48"/>
      <c r="M199" s="48"/>
      <c r="N199" s="48"/>
      <c r="O199" s="48"/>
      <c r="P199" s="2"/>
      <c r="Q199" s="2"/>
      <c r="R199" s="2"/>
      <c r="S199" s="2"/>
      <c r="T199" s="2"/>
      <c r="U199" s="2"/>
      <c r="V199" s="2"/>
      <c r="W199" s="2"/>
      <c r="X199" s="2"/>
      <c r="Y199" s="2"/>
      <c r="Z199" s="2"/>
    </row>
    <row r="200" spans="1:26" ht="15.75" customHeight="1">
      <c r="A200" s="47" t="s">
        <v>100</v>
      </c>
      <c r="B200" s="43" t="s">
        <v>101</v>
      </c>
      <c r="C200" s="29">
        <f>D140</f>
        <v>0</v>
      </c>
      <c r="D200" s="48"/>
      <c r="E200" s="48"/>
      <c r="F200" s="48"/>
      <c r="G200" s="48"/>
      <c r="H200" s="48"/>
      <c r="I200" s="48"/>
      <c r="J200" s="48"/>
      <c r="K200" s="48"/>
      <c r="L200" s="48"/>
      <c r="M200" s="48"/>
      <c r="N200" s="48"/>
      <c r="O200" s="48"/>
      <c r="P200" s="2"/>
      <c r="Q200" s="2"/>
      <c r="R200" s="2"/>
      <c r="S200" s="2"/>
      <c r="T200" s="2"/>
      <c r="U200" s="2"/>
      <c r="V200" s="2"/>
      <c r="W200" s="2"/>
      <c r="X200" s="2"/>
      <c r="Y200" s="2"/>
      <c r="Z200" s="2"/>
    </row>
    <row r="201" spans="1:26" ht="15.75" customHeight="1">
      <c r="A201" s="47" t="s">
        <v>105</v>
      </c>
      <c r="B201" s="43" t="s">
        <v>129</v>
      </c>
      <c r="C201" s="29">
        <f>D160</f>
        <v>0</v>
      </c>
      <c r="D201" s="48"/>
      <c r="E201" s="48"/>
      <c r="F201" s="48"/>
      <c r="G201" s="48"/>
      <c r="H201" s="48"/>
      <c r="I201" s="48"/>
      <c r="J201" s="48"/>
      <c r="K201" s="48"/>
      <c r="L201" s="48"/>
      <c r="M201" s="48"/>
      <c r="N201" s="48"/>
      <c r="O201" s="48"/>
      <c r="P201" s="2"/>
      <c r="Q201" s="2"/>
      <c r="R201" s="2"/>
      <c r="S201" s="2"/>
      <c r="T201" s="2"/>
      <c r="U201" s="2"/>
      <c r="V201" s="2"/>
      <c r="W201" s="2"/>
      <c r="X201" s="2"/>
      <c r="Y201" s="2"/>
      <c r="Z201" s="2"/>
    </row>
    <row r="202" spans="1:26" ht="30">
      <c r="A202" s="47" t="s">
        <v>116</v>
      </c>
      <c r="B202" s="43" t="s">
        <v>130</v>
      </c>
      <c r="C202" s="29">
        <f>D182</f>
        <v>0</v>
      </c>
      <c r="D202" s="48"/>
      <c r="E202" s="48"/>
      <c r="F202" s="48"/>
      <c r="G202" s="48"/>
      <c r="H202" s="48"/>
      <c r="I202" s="48"/>
      <c r="J202" s="48"/>
      <c r="K202" s="48"/>
      <c r="L202" s="48"/>
      <c r="M202" s="48"/>
      <c r="N202" s="48"/>
      <c r="O202" s="48"/>
      <c r="P202" s="2"/>
      <c r="Q202" s="2"/>
      <c r="R202" s="2"/>
      <c r="S202" s="2"/>
      <c r="T202" s="2"/>
      <c r="U202" s="2"/>
      <c r="V202" s="2"/>
      <c r="W202" s="2"/>
      <c r="X202" s="2"/>
      <c r="Y202" s="2"/>
      <c r="Z202" s="2"/>
    </row>
    <row r="203" spans="1:26" ht="15.75" customHeight="1">
      <c r="A203" s="47" t="s">
        <v>131</v>
      </c>
      <c r="B203" s="43" t="s">
        <v>132</v>
      </c>
      <c r="C203" s="29" t="s">
        <v>133</v>
      </c>
      <c r="D203" s="48"/>
      <c r="E203" s="48"/>
      <c r="F203" s="48"/>
      <c r="G203" s="48"/>
      <c r="H203" s="48"/>
      <c r="I203" s="48"/>
      <c r="J203" s="48"/>
      <c r="K203" s="48"/>
      <c r="L203" s="48"/>
      <c r="M203" s="48"/>
      <c r="N203" s="48"/>
      <c r="O203" s="48"/>
      <c r="P203" s="2"/>
      <c r="Q203" s="2"/>
      <c r="R203" s="2"/>
      <c r="S203" s="2"/>
      <c r="T203" s="2"/>
      <c r="U203" s="2"/>
      <c r="V203" s="2"/>
      <c r="W203" s="2"/>
      <c r="X203" s="2"/>
      <c r="Y203" s="2"/>
      <c r="Z203" s="2"/>
    </row>
    <row r="204" spans="1:26" ht="15.75" customHeight="1">
      <c r="A204" s="181" t="s">
        <v>113</v>
      </c>
      <c r="B204" s="180"/>
      <c r="C204" s="27">
        <f>SUM(C198:C203)</f>
        <v>0</v>
      </c>
      <c r="D204" s="48"/>
      <c r="E204" s="48"/>
      <c r="F204" s="48"/>
      <c r="G204" s="48"/>
      <c r="H204" s="48"/>
      <c r="I204" s="48"/>
      <c r="J204" s="48"/>
      <c r="K204" s="48"/>
      <c r="L204" s="48"/>
      <c r="M204" s="48"/>
      <c r="N204" s="48"/>
      <c r="O204" s="48"/>
      <c r="P204" s="2"/>
      <c r="Q204" s="2"/>
      <c r="R204" s="2"/>
      <c r="S204" s="2"/>
      <c r="T204" s="2"/>
      <c r="U204" s="2"/>
      <c r="V204" s="2"/>
      <c r="W204" s="2"/>
      <c r="X204" s="2"/>
      <c r="Y204" s="2"/>
      <c r="Z204" s="2"/>
    </row>
    <row r="205" spans="1:26" ht="15.75" customHeight="1">
      <c r="A205" s="25"/>
      <c r="B205" s="48"/>
      <c r="C205" s="48"/>
      <c r="D205" s="48"/>
      <c r="E205" s="48"/>
      <c r="F205" s="48"/>
      <c r="G205" s="48"/>
      <c r="H205" s="48"/>
      <c r="I205" s="48"/>
      <c r="J205" s="48"/>
      <c r="K205" s="48"/>
      <c r="L205" s="48"/>
      <c r="M205" s="48"/>
      <c r="N205" s="48"/>
      <c r="O205" s="48"/>
      <c r="P205" s="2"/>
      <c r="Q205" s="2"/>
      <c r="R205" s="2"/>
      <c r="S205" s="2"/>
      <c r="T205" s="2"/>
      <c r="U205" s="2"/>
      <c r="V205" s="2"/>
      <c r="W205" s="2"/>
      <c r="X205" s="2"/>
      <c r="Y205" s="2"/>
      <c r="Z205" s="2"/>
    </row>
    <row r="206" spans="1:26" ht="15.75" customHeight="1">
      <c r="A206" s="187" t="s">
        <v>135</v>
      </c>
      <c r="B206" s="183"/>
      <c r="C206" s="183"/>
      <c r="D206" s="180"/>
      <c r="E206" s="48"/>
      <c r="F206" s="48"/>
      <c r="G206" s="48"/>
      <c r="H206" s="48"/>
      <c r="I206" s="48"/>
      <c r="J206" s="48"/>
      <c r="K206" s="48"/>
      <c r="L206" s="48"/>
      <c r="M206" s="48"/>
      <c r="N206" s="48"/>
      <c r="O206" s="48"/>
      <c r="P206" s="2"/>
      <c r="Q206" s="2"/>
      <c r="R206" s="2"/>
      <c r="S206" s="2"/>
      <c r="T206" s="2"/>
      <c r="U206" s="2"/>
      <c r="V206" s="2"/>
      <c r="W206" s="2"/>
      <c r="X206" s="2"/>
      <c r="Y206" s="2"/>
      <c r="Z206" s="2"/>
    </row>
    <row r="207" spans="1:26" ht="42.75" customHeight="1">
      <c r="A207" s="179" t="s">
        <v>136</v>
      </c>
      <c r="B207" s="180"/>
      <c r="C207" s="179" t="s">
        <v>137</v>
      </c>
      <c r="D207" s="180"/>
      <c r="E207" s="48"/>
      <c r="F207" s="48"/>
      <c r="G207" s="48"/>
      <c r="H207" s="48"/>
      <c r="I207" s="48"/>
      <c r="J207" s="48"/>
      <c r="K207" s="48"/>
      <c r="L207" s="48"/>
      <c r="M207" s="48"/>
      <c r="N207" s="48"/>
      <c r="O207" s="48"/>
      <c r="P207" s="2"/>
      <c r="Q207" s="2"/>
      <c r="R207" s="2"/>
      <c r="S207" s="2"/>
      <c r="T207" s="2"/>
      <c r="U207" s="2"/>
      <c r="V207" s="2"/>
      <c r="W207" s="2"/>
      <c r="X207" s="2"/>
      <c r="Y207" s="2"/>
      <c r="Z207" s="2"/>
    </row>
    <row r="208" spans="1:26" ht="30">
      <c r="A208" s="47" t="s">
        <v>8</v>
      </c>
      <c r="B208" s="43" t="s">
        <v>138</v>
      </c>
      <c r="C208" s="190">
        <f>C52</f>
        <v>0</v>
      </c>
      <c r="D208" s="180"/>
      <c r="E208" s="48"/>
      <c r="F208" s="48"/>
      <c r="G208" s="48"/>
      <c r="H208" s="48"/>
      <c r="I208" s="48"/>
      <c r="J208" s="48"/>
      <c r="K208" s="48"/>
      <c r="L208" s="48"/>
      <c r="M208" s="48"/>
      <c r="N208" s="48"/>
      <c r="O208" s="48"/>
      <c r="P208" s="2"/>
      <c r="Q208" s="2"/>
      <c r="R208" s="2"/>
      <c r="S208" s="2"/>
      <c r="T208" s="2"/>
      <c r="U208" s="2"/>
      <c r="V208" s="2"/>
      <c r="W208" s="2"/>
      <c r="X208" s="2"/>
      <c r="Y208" s="2"/>
      <c r="Z208" s="2"/>
    </row>
    <row r="209" spans="1:26" ht="30">
      <c r="A209" s="47" t="s">
        <v>11</v>
      </c>
      <c r="B209" s="43" t="s">
        <v>139</v>
      </c>
      <c r="C209" s="190">
        <f>C75</f>
        <v>0</v>
      </c>
      <c r="D209" s="180"/>
      <c r="E209" s="48"/>
      <c r="F209" s="48"/>
      <c r="G209" s="48"/>
      <c r="H209" s="48"/>
      <c r="I209" s="48"/>
      <c r="J209" s="48"/>
      <c r="K209" s="48"/>
      <c r="L209" s="48"/>
      <c r="M209" s="48"/>
      <c r="N209" s="48"/>
      <c r="O209" s="48"/>
      <c r="P209" s="2"/>
      <c r="Q209" s="2"/>
      <c r="R209" s="2"/>
      <c r="S209" s="2"/>
      <c r="T209" s="2"/>
      <c r="U209" s="2"/>
      <c r="V209" s="2"/>
      <c r="W209" s="2"/>
      <c r="X209" s="2"/>
      <c r="Y209" s="2"/>
      <c r="Z209" s="2"/>
    </row>
    <row r="210" spans="1:26" ht="30">
      <c r="A210" s="47" t="s">
        <v>13</v>
      </c>
      <c r="B210" s="43" t="s">
        <v>140</v>
      </c>
      <c r="C210" s="190">
        <f>C194</f>
        <v>0</v>
      </c>
      <c r="D210" s="180"/>
      <c r="E210" s="48"/>
      <c r="F210" s="48"/>
      <c r="G210" s="48"/>
      <c r="H210" s="48"/>
      <c r="I210" s="48"/>
      <c r="J210" s="48"/>
      <c r="K210" s="48"/>
      <c r="L210" s="48"/>
      <c r="M210" s="48"/>
      <c r="N210" s="48"/>
      <c r="O210" s="48"/>
      <c r="P210" s="2"/>
      <c r="Q210" s="2"/>
      <c r="R210" s="2"/>
      <c r="S210" s="2"/>
      <c r="T210" s="2"/>
      <c r="U210" s="2"/>
      <c r="V210" s="2"/>
      <c r="W210" s="2"/>
      <c r="X210" s="2"/>
      <c r="Y210" s="2"/>
      <c r="Z210" s="2"/>
    </row>
    <row r="211" spans="1:26" ht="28.5" customHeight="1">
      <c r="A211" s="189" t="s">
        <v>141</v>
      </c>
      <c r="B211" s="180"/>
      <c r="C211" s="190">
        <f>SUM(C208:D210)</f>
        <v>0</v>
      </c>
      <c r="D211" s="180"/>
      <c r="E211" s="48"/>
      <c r="F211" s="48"/>
      <c r="G211" s="48"/>
      <c r="H211" s="48"/>
      <c r="I211" s="48"/>
      <c r="J211" s="48"/>
      <c r="K211" s="48"/>
      <c r="L211" s="48"/>
      <c r="M211" s="48"/>
      <c r="N211" s="48"/>
      <c r="O211" s="48"/>
      <c r="P211" s="2"/>
      <c r="Q211" s="2"/>
      <c r="R211" s="2"/>
      <c r="S211" s="2"/>
      <c r="T211" s="2"/>
      <c r="U211" s="2"/>
      <c r="V211" s="2"/>
      <c r="W211" s="2"/>
      <c r="X211" s="2"/>
      <c r="Y211" s="2"/>
      <c r="Z211" s="2"/>
    </row>
    <row r="212" spans="1:26" ht="15.75" customHeight="1">
      <c r="A212" s="179" t="s">
        <v>142</v>
      </c>
      <c r="B212" s="180"/>
      <c r="C212" s="193">
        <f>SUM(C211)</f>
        <v>0</v>
      </c>
      <c r="D212" s="180"/>
      <c r="E212" s="48"/>
      <c r="F212" s="48"/>
      <c r="G212" s="48"/>
      <c r="H212" s="48"/>
      <c r="I212" s="48"/>
      <c r="J212" s="48"/>
      <c r="K212" s="48"/>
      <c r="L212" s="48"/>
      <c r="M212" s="48"/>
      <c r="N212" s="48"/>
      <c r="O212" s="48"/>
      <c r="P212" s="2"/>
      <c r="Q212" s="2"/>
      <c r="R212" s="2"/>
      <c r="S212" s="2"/>
      <c r="T212" s="2"/>
      <c r="U212" s="2"/>
      <c r="V212" s="2"/>
      <c r="W212" s="2"/>
      <c r="X212" s="2"/>
      <c r="Y212" s="2"/>
      <c r="Z212" s="2"/>
    </row>
    <row r="213" spans="1:26" ht="15.75" customHeight="1">
      <c r="A213" s="48"/>
      <c r="B213" s="48"/>
      <c r="C213" s="48"/>
      <c r="D213" s="48"/>
      <c r="E213" s="48"/>
      <c r="F213" s="48"/>
      <c r="G213" s="48"/>
      <c r="H213" s="48"/>
      <c r="I213" s="48"/>
      <c r="J213" s="48"/>
      <c r="K213" s="48"/>
      <c r="L213" s="48"/>
      <c r="M213" s="48"/>
      <c r="N213" s="48"/>
      <c r="O213" s="48"/>
      <c r="P213" s="2"/>
      <c r="Q213" s="2"/>
      <c r="R213" s="2"/>
      <c r="S213" s="2"/>
      <c r="T213" s="2"/>
      <c r="U213" s="2"/>
      <c r="V213" s="2"/>
      <c r="W213" s="2"/>
      <c r="X213" s="2"/>
      <c r="Y213" s="2"/>
      <c r="Z213" s="2"/>
    </row>
    <row r="214" spans="1:26" ht="15.75" hidden="1" customHeight="1">
      <c r="A214" s="48"/>
      <c r="B214" s="48"/>
      <c r="C214" s="48"/>
      <c r="D214" s="40">
        <f>C212</f>
        <v>0</v>
      </c>
      <c r="E214" s="48"/>
      <c r="F214" s="48"/>
      <c r="G214" s="48"/>
      <c r="H214" s="48"/>
      <c r="I214" s="48"/>
      <c r="J214" s="48"/>
      <c r="K214" s="48"/>
      <c r="L214" s="48"/>
      <c r="M214" s="48"/>
      <c r="N214" s="48"/>
      <c r="O214" s="48"/>
      <c r="P214" s="2"/>
      <c r="Q214" s="2"/>
      <c r="R214" s="2"/>
      <c r="S214" s="2"/>
      <c r="T214" s="2"/>
      <c r="U214" s="2"/>
      <c r="V214" s="2"/>
      <c r="W214" s="2"/>
      <c r="X214" s="2"/>
      <c r="Y214" s="2"/>
      <c r="Z214" s="2"/>
    </row>
    <row r="215" spans="1:26" ht="15.75" customHeight="1">
      <c r="A215" s="192" t="s">
        <v>143</v>
      </c>
      <c r="B215" s="183"/>
      <c r="C215" s="183"/>
      <c r="D215" s="180"/>
      <c r="E215" s="48"/>
      <c r="F215" s="48"/>
      <c r="G215" s="48"/>
      <c r="H215" s="48"/>
      <c r="I215" s="48"/>
      <c r="J215" s="48"/>
      <c r="K215" s="48"/>
      <c r="L215" s="48"/>
      <c r="M215" s="48"/>
      <c r="N215" s="48"/>
      <c r="O215" s="48"/>
      <c r="P215" s="2"/>
      <c r="Q215" s="2"/>
      <c r="R215" s="2"/>
      <c r="S215" s="2"/>
      <c r="T215" s="2"/>
      <c r="U215" s="2"/>
      <c r="V215" s="2"/>
      <c r="W215" s="2"/>
      <c r="X215" s="2"/>
      <c r="Y215" s="2"/>
      <c r="Z215" s="2"/>
    </row>
    <row r="216" spans="1:26" ht="15.75" customHeight="1">
      <c r="A216" s="181" t="s">
        <v>136</v>
      </c>
      <c r="B216" s="180"/>
      <c r="C216" s="181" t="s">
        <v>137</v>
      </c>
      <c r="D216" s="180"/>
      <c r="E216" s="48"/>
      <c r="F216" s="48"/>
      <c r="G216" s="48"/>
      <c r="H216" s="48"/>
      <c r="I216" s="48"/>
      <c r="J216" s="48"/>
      <c r="K216" s="48"/>
      <c r="L216" s="48"/>
      <c r="M216" s="48"/>
      <c r="N216" s="48"/>
      <c r="O216" s="48"/>
      <c r="P216" s="2"/>
      <c r="Q216" s="2"/>
      <c r="R216" s="2"/>
      <c r="S216" s="2"/>
      <c r="T216" s="2"/>
      <c r="U216" s="2"/>
      <c r="V216" s="2"/>
      <c r="W216" s="2"/>
      <c r="X216" s="2"/>
      <c r="Y216" s="2"/>
      <c r="Z216" s="2"/>
    </row>
    <row r="217" spans="1:26" ht="30">
      <c r="A217" s="47" t="s">
        <v>8</v>
      </c>
      <c r="B217" s="43" t="s">
        <v>138</v>
      </c>
      <c r="C217" s="190">
        <f>C64</f>
        <v>0</v>
      </c>
      <c r="D217" s="180"/>
      <c r="E217" s="48"/>
      <c r="F217" s="48"/>
      <c r="G217" s="48"/>
      <c r="H217" s="48"/>
      <c r="I217" s="48"/>
      <c r="J217" s="48"/>
      <c r="K217" s="48"/>
      <c r="L217" s="48"/>
      <c r="M217" s="48"/>
      <c r="N217" s="48"/>
      <c r="O217" s="48"/>
      <c r="P217" s="2"/>
      <c r="Q217" s="2"/>
      <c r="R217" s="2"/>
      <c r="S217" s="2"/>
      <c r="T217" s="2"/>
      <c r="U217" s="2"/>
      <c r="V217" s="2"/>
      <c r="W217" s="2"/>
      <c r="X217" s="2"/>
      <c r="Y217" s="2"/>
      <c r="Z217" s="2"/>
    </row>
    <row r="218" spans="1:26" ht="30">
      <c r="A218" s="47" t="s">
        <v>11</v>
      </c>
      <c r="B218" s="43" t="s">
        <v>139</v>
      </c>
      <c r="C218" s="190">
        <f>C86</f>
        <v>0</v>
      </c>
      <c r="D218" s="180"/>
      <c r="E218" s="48"/>
      <c r="F218" s="48"/>
      <c r="G218" s="48"/>
      <c r="H218" s="48"/>
      <c r="I218" s="48"/>
      <c r="J218" s="48"/>
      <c r="K218" s="48"/>
      <c r="L218" s="48"/>
      <c r="M218" s="48"/>
      <c r="N218" s="48"/>
      <c r="O218" s="48"/>
      <c r="P218" s="2"/>
      <c r="Q218" s="2"/>
      <c r="R218" s="2"/>
      <c r="S218" s="2"/>
      <c r="T218" s="2"/>
      <c r="U218" s="2"/>
      <c r="V218" s="2"/>
      <c r="W218" s="2"/>
      <c r="X218" s="2"/>
      <c r="Y218" s="2"/>
      <c r="Z218" s="2"/>
    </row>
    <row r="219" spans="1:26" ht="30">
      <c r="A219" s="47" t="s">
        <v>13</v>
      </c>
      <c r="B219" s="43" t="s">
        <v>140</v>
      </c>
      <c r="C219" s="190">
        <f>C204</f>
        <v>0</v>
      </c>
      <c r="D219" s="180"/>
      <c r="E219" s="48"/>
      <c r="F219" s="48"/>
      <c r="G219" s="48"/>
      <c r="H219" s="48"/>
      <c r="I219" s="48"/>
      <c r="J219" s="48"/>
      <c r="K219" s="48"/>
      <c r="L219" s="48"/>
      <c r="M219" s="48"/>
      <c r="N219" s="48"/>
      <c r="O219" s="48"/>
      <c r="P219" s="2"/>
      <c r="Q219" s="2"/>
      <c r="R219" s="2"/>
      <c r="S219" s="2"/>
      <c r="T219" s="2"/>
      <c r="U219" s="2"/>
      <c r="V219" s="2"/>
      <c r="W219" s="2"/>
      <c r="X219" s="2"/>
      <c r="Y219" s="2"/>
      <c r="Z219" s="2"/>
    </row>
    <row r="220" spans="1:26" ht="15.75" customHeight="1">
      <c r="A220" s="189" t="s">
        <v>141</v>
      </c>
      <c r="B220" s="180"/>
      <c r="C220" s="190">
        <f>SUM(C217:D219)</f>
        <v>0</v>
      </c>
      <c r="D220" s="180"/>
      <c r="E220" s="48"/>
      <c r="F220" s="48"/>
      <c r="G220" s="48"/>
      <c r="H220" s="48"/>
      <c r="I220" s="48"/>
      <c r="J220" s="48"/>
      <c r="K220" s="48"/>
      <c r="L220" s="48"/>
      <c r="M220" s="48"/>
      <c r="N220" s="48"/>
      <c r="O220" s="48"/>
      <c r="P220" s="2"/>
      <c r="Q220" s="2"/>
      <c r="R220" s="2"/>
      <c r="S220" s="2"/>
      <c r="T220" s="2"/>
      <c r="U220" s="2"/>
      <c r="V220" s="2"/>
      <c r="W220" s="2"/>
      <c r="X220" s="2"/>
      <c r="Y220" s="2"/>
      <c r="Z220" s="2"/>
    </row>
    <row r="221" spans="1:26" ht="15.75" customHeight="1">
      <c r="A221" s="181" t="s">
        <v>142</v>
      </c>
      <c r="B221" s="180"/>
      <c r="C221" s="191">
        <f>SUM(C220)</f>
        <v>0</v>
      </c>
      <c r="D221" s="180"/>
      <c r="E221" s="48"/>
      <c r="F221" s="48"/>
      <c r="G221" s="48"/>
      <c r="H221" s="48"/>
      <c r="I221" s="48"/>
      <c r="J221" s="48"/>
      <c r="K221" s="48"/>
      <c r="L221" s="48"/>
      <c r="M221" s="48"/>
      <c r="N221" s="48"/>
      <c r="O221" s="48"/>
      <c r="P221" s="2"/>
      <c r="Q221" s="2"/>
      <c r="R221" s="2"/>
      <c r="S221" s="2"/>
      <c r="T221" s="2"/>
      <c r="U221" s="2"/>
      <c r="V221" s="2"/>
      <c r="W221" s="2"/>
      <c r="X221" s="2"/>
      <c r="Y221" s="2"/>
      <c r="Z221" s="2"/>
    </row>
    <row r="222" spans="1:26" ht="15.75" customHeight="1">
      <c r="A222" s="48"/>
      <c r="B222" s="48"/>
      <c r="C222" s="48"/>
      <c r="D222" s="48"/>
      <c r="E222" s="48"/>
      <c r="F222" s="48"/>
      <c r="G222" s="48"/>
      <c r="H222" s="48"/>
      <c r="I222" s="48"/>
      <c r="J222" s="48"/>
      <c r="K222" s="48"/>
      <c r="L222" s="48"/>
      <c r="M222" s="48"/>
      <c r="N222" s="48"/>
      <c r="O222" s="48"/>
      <c r="P222" s="2"/>
      <c r="Q222" s="2"/>
      <c r="R222" s="2"/>
      <c r="S222" s="2"/>
      <c r="T222" s="2"/>
      <c r="U222" s="2"/>
      <c r="V222" s="2"/>
      <c r="W222" s="2"/>
      <c r="X222" s="2"/>
      <c r="Y222" s="2"/>
      <c r="Z222" s="2"/>
    </row>
    <row r="223" spans="1:26" ht="15.75" customHeight="1">
      <c r="A223" s="194" t="s">
        <v>144</v>
      </c>
      <c r="B223" s="183"/>
      <c r="C223" s="180"/>
      <c r="D223" s="48"/>
      <c r="E223" s="48"/>
      <c r="F223" s="48"/>
      <c r="G223" s="48"/>
      <c r="H223" s="48"/>
      <c r="I223" s="48"/>
      <c r="J223" s="48"/>
      <c r="K223" s="48"/>
      <c r="L223" s="48"/>
      <c r="M223" s="48"/>
      <c r="N223" s="48"/>
      <c r="O223" s="48"/>
      <c r="P223" s="2"/>
      <c r="Q223" s="2"/>
      <c r="R223" s="2"/>
      <c r="S223" s="2"/>
      <c r="T223" s="2"/>
      <c r="U223" s="2"/>
      <c r="V223" s="2"/>
      <c r="W223" s="2"/>
      <c r="X223" s="2"/>
      <c r="Y223" s="2"/>
      <c r="Z223" s="2"/>
    </row>
    <row r="224" spans="1:26" ht="15.75" customHeight="1">
      <c r="A224" s="41" t="s">
        <v>145</v>
      </c>
      <c r="B224" s="42" t="s">
        <v>146</v>
      </c>
      <c r="C224" s="42" t="s">
        <v>133</v>
      </c>
      <c r="D224" s="48"/>
      <c r="E224" s="48"/>
      <c r="F224" s="48"/>
      <c r="G224" s="48"/>
      <c r="H224" s="48"/>
      <c r="I224" s="48"/>
      <c r="J224" s="48"/>
      <c r="K224" s="48"/>
      <c r="L224" s="48"/>
      <c r="M224" s="48"/>
      <c r="N224" s="48"/>
      <c r="O224" s="48"/>
      <c r="P224" s="2"/>
      <c r="Q224" s="2"/>
      <c r="R224" s="2"/>
      <c r="S224" s="2"/>
      <c r="T224" s="2"/>
      <c r="U224" s="2"/>
      <c r="V224" s="2"/>
      <c r="W224" s="2"/>
      <c r="X224" s="2"/>
      <c r="Y224" s="2"/>
      <c r="Z224" s="2"/>
    </row>
    <row r="225" spans="1:26" ht="15.75" customHeight="1">
      <c r="A225" s="47" t="s">
        <v>16</v>
      </c>
      <c r="B225" s="126" t="s">
        <v>147</v>
      </c>
      <c r="C225" s="166">
        <v>0</v>
      </c>
      <c r="D225" s="40"/>
      <c r="E225" s="48"/>
      <c r="F225" s="48"/>
      <c r="G225" s="48"/>
      <c r="H225" s="48"/>
      <c r="I225" s="48"/>
      <c r="J225" s="48"/>
      <c r="K225" s="48"/>
      <c r="L225" s="48"/>
      <c r="M225" s="48"/>
      <c r="N225" s="48"/>
      <c r="O225" s="48"/>
      <c r="P225" s="2"/>
      <c r="Q225" s="2"/>
      <c r="R225" s="2"/>
      <c r="S225" s="2"/>
      <c r="T225" s="2"/>
      <c r="U225" s="2"/>
      <c r="V225" s="2"/>
      <c r="W225" s="2"/>
      <c r="X225" s="2"/>
      <c r="Y225" s="2"/>
      <c r="Z225" s="2"/>
    </row>
    <row r="226" spans="1:26" ht="15.75" customHeight="1">
      <c r="A226" s="47" t="s">
        <v>54</v>
      </c>
      <c r="B226" s="126" t="s">
        <v>148</v>
      </c>
      <c r="C226" s="166">
        <v>0</v>
      </c>
      <c r="D226" s="40"/>
      <c r="E226" s="89" t="s">
        <v>597</v>
      </c>
      <c r="F226" s="89" t="s">
        <v>596</v>
      </c>
      <c r="G226" s="89" t="s">
        <v>599</v>
      </c>
      <c r="H226" s="89"/>
      <c r="I226" s="89" t="s">
        <v>598</v>
      </c>
      <c r="J226" s="89" t="s">
        <v>597</v>
      </c>
      <c r="K226" s="48"/>
      <c r="L226" s="48"/>
      <c r="M226" s="48"/>
      <c r="N226" s="48"/>
      <c r="O226" s="48"/>
      <c r="P226" s="2"/>
      <c r="Q226" s="2"/>
      <c r="R226" s="2"/>
      <c r="S226" s="2"/>
      <c r="T226" s="2"/>
      <c r="U226" s="2"/>
      <c r="V226" s="2"/>
      <c r="W226" s="2"/>
      <c r="X226" s="2"/>
      <c r="Y226" s="2"/>
      <c r="Z226" s="2"/>
    </row>
    <row r="227" spans="1:26" ht="15.75" customHeight="1">
      <c r="A227" s="47" t="s">
        <v>56</v>
      </c>
      <c r="B227" s="126" t="s">
        <v>149</v>
      </c>
      <c r="C227" s="166">
        <v>0</v>
      </c>
      <c r="D227" s="40"/>
      <c r="E227" s="89" t="s">
        <v>593</v>
      </c>
      <c r="F227" s="89">
        <v>10</v>
      </c>
      <c r="G227" s="91">
        <v>0.15</v>
      </c>
      <c r="H227" s="89"/>
      <c r="I227" s="89" t="s">
        <v>595</v>
      </c>
      <c r="J227" s="89" t="s">
        <v>593</v>
      </c>
      <c r="K227" s="48"/>
      <c r="L227" s="48"/>
      <c r="M227" s="48"/>
      <c r="N227" s="48"/>
      <c r="O227" s="48"/>
      <c r="P227" s="2"/>
      <c r="Q227" s="2"/>
      <c r="R227" s="2"/>
      <c r="S227" s="2"/>
      <c r="T227" s="2"/>
      <c r="U227" s="2"/>
      <c r="V227" s="2"/>
      <c r="W227" s="2"/>
      <c r="X227" s="2"/>
      <c r="Y227" s="2"/>
      <c r="Z227" s="2"/>
    </row>
    <row r="228" spans="1:26" ht="15.75" customHeight="1">
      <c r="A228" s="47" t="s">
        <v>58</v>
      </c>
      <c r="B228" s="126" t="s">
        <v>150</v>
      </c>
      <c r="C228" s="166">
        <v>0</v>
      </c>
      <c r="D228" s="40"/>
      <c r="E228" s="89" t="s">
        <v>591</v>
      </c>
      <c r="F228" s="89">
        <v>12</v>
      </c>
      <c r="G228" s="91">
        <v>0.1</v>
      </c>
      <c r="H228" s="89"/>
      <c r="I228" s="89" t="s">
        <v>594</v>
      </c>
      <c r="J228" s="89" t="s">
        <v>593</v>
      </c>
      <c r="K228" s="48"/>
      <c r="L228" s="48"/>
      <c r="M228" s="48"/>
      <c r="N228" s="48"/>
      <c r="O228" s="48"/>
      <c r="P228" s="2"/>
      <c r="Q228" s="2"/>
      <c r="R228" s="2"/>
      <c r="S228" s="2"/>
      <c r="T228" s="2"/>
      <c r="U228" s="2"/>
      <c r="V228" s="2"/>
      <c r="W228" s="2"/>
      <c r="X228" s="2"/>
      <c r="Y228" s="2"/>
      <c r="Z228" s="2"/>
    </row>
    <row r="229" spans="1:26" ht="15.75" customHeight="1">
      <c r="A229" s="47" t="s">
        <v>47</v>
      </c>
      <c r="B229" s="126" t="s">
        <v>151</v>
      </c>
      <c r="C229" s="166">
        <v>0</v>
      </c>
      <c r="D229" s="40"/>
      <c r="E229" s="48"/>
      <c r="F229" s="48"/>
      <c r="G229" s="48"/>
      <c r="H229" s="89"/>
      <c r="I229" s="89" t="s">
        <v>592</v>
      </c>
      <c r="J229" s="89" t="s">
        <v>591</v>
      </c>
      <c r="K229" s="89" t="s">
        <v>596</v>
      </c>
      <c r="L229" s="89" t="s">
        <v>159</v>
      </c>
      <c r="M229" s="48"/>
      <c r="N229" s="48"/>
      <c r="O229" s="48"/>
      <c r="P229" s="2"/>
      <c r="Q229" s="2"/>
      <c r="R229" s="2"/>
      <c r="S229" s="2"/>
      <c r="T229" s="2"/>
      <c r="U229" s="2"/>
      <c r="V229" s="2"/>
      <c r="W229" s="2"/>
      <c r="X229" s="2"/>
      <c r="Y229" s="2"/>
      <c r="Z229" s="2"/>
    </row>
    <row r="230" spans="1:26" ht="15.75" customHeight="1">
      <c r="A230" s="47" t="s">
        <v>152</v>
      </c>
      <c r="B230" s="125" t="s">
        <v>605</v>
      </c>
      <c r="C230" s="166">
        <v>0</v>
      </c>
      <c r="D230" s="40"/>
      <c r="E230" s="48"/>
      <c r="F230" s="48"/>
      <c r="G230" s="48"/>
      <c r="H230" s="48"/>
      <c r="I230" s="48"/>
      <c r="J230" s="48"/>
      <c r="K230" s="89" t="e">
        <f>VLOOKUP(J230,E$229:F$231,2,0)</f>
        <v>#N/A</v>
      </c>
      <c r="L230" s="90" t="e">
        <f>VLOOKUP(J230,E$229:G$231,3,0)</f>
        <v>#N/A</v>
      </c>
      <c r="M230" s="48"/>
      <c r="N230" s="48"/>
      <c r="O230" s="48"/>
      <c r="P230" s="2"/>
      <c r="Q230" s="2"/>
      <c r="R230" s="2"/>
      <c r="S230" s="2"/>
      <c r="T230" s="2"/>
      <c r="U230" s="2"/>
      <c r="V230" s="2"/>
      <c r="W230" s="2"/>
      <c r="X230" s="2"/>
      <c r="Y230" s="2"/>
      <c r="Z230" s="2"/>
    </row>
    <row r="231" spans="1:26" ht="15.75" customHeight="1">
      <c r="A231" s="47" t="s">
        <v>153</v>
      </c>
      <c r="B231" s="43" t="s">
        <v>154</v>
      </c>
      <c r="C231" s="44">
        <f>SUM(C225:C230)</f>
        <v>0</v>
      </c>
      <c r="D231" s="40"/>
      <c r="E231" s="48"/>
      <c r="F231" s="48"/>
      <c r="G231" s="48"/>
      <c r="H231" s="48"/>
      <c r="I231" s="48"/>
      <c r="J231" s="48"/>
      <c r="K231" s="89" t="e">
        <f>VLOOKUP(J231,E$229:F$231,2,0)</f>
        <v>#N/A</v>
      </c>
      <c r="L231" s="90" t="e">
        <f>VLOOKUP(J231,E$229:G$231,3,0)</f>
        <v>#N/A</v>
      </c>
      <c r="M231" s="48"/>
      <c r="N231" s="48"/>
      <c r="O231" s="48"/>
      <c r="P231" s="2"/>
      <c r="Q231" s="2"/>
      <c r="R231" s="2"/>
      <c r="S231" s="2"/>
      <c r="T231" s="2"/>
      <c r="U231" s="2"/>
      <c r="V231" s="2"/>
      <c r="W231" s="2"/>
      <c r="X231" s="2"/>
      <c r="Y231" s="2"/>
      <c r="Z231" s="2"/>
    </row>
    <row r="232" spans="1:26" ht="15.75" customHeight="1">
      <c r="A232" s="47" t="s">
        <v>155</v>
      </c>
      <c r="B232" s="43" t="s">
        <v>156</v>
      </c>
      <c r="C232" s="45">
        <f>C231/E26</f>
        <v>0</v>
      </c>
      <c r="D232" s="40"/>
      <c r="E232" s="48"/>
      <c r="F232" s="48"/>
      <c r="G232" s="48"/>
      <c r="H232" s="48"/>
      <c r="I232" s="138" t="s">
        <v>604</v>
      </c>
      <c r="J232" s="138"/>
      <c r="K232" s="89" t="e">
        <f>VLOOKUP(J232,E$229:F$231,2,0)</f>
        <v>#N/A</v>
      </c>
      <c r="L232" s="90" t="e">
        <f>VLOOKUP(J232,E$229:G$231,3,0)</f>
        <v>#N/A</v>
      </c>
      <c r="M232" s="48"/>
      <c r="N232" s="48"/>
      <c r="O232" s="48"/>
      <c r="P232" s="2"/>
      <c r="Q232" s="2"/>
      <c r="R232" s="2"/>
      <c r="S232" s="2"/>
      <c r="T232" s="2"/>
      <c r="U232" s="2"/>
      <c r="V232" s="2"/>
      <c r="W232" s="2"/>
      <c r="X232" s="2"/>
      <c r="Y232" s="2"/>
      <c r="Z232" s="2"/>
    </row>
    <row r="233" spans="1:26" ht="15.75" customHeight="1">
      <c r="A233" s="48"/>
      <c r="B233" s="48"/>
      <c r="C233" s="48"/>
      <c r="D233" s="40"/>
      <c r="E233" s="48"/>
      <c r="F233" s="48"/>
      <c r="G233" s="48"/>
      <c r="H233" s="48"/>
      <c r="I233" s="138"/>
      <c r="J233" s="138"/>
      <c r="K233" s="48"/>
      <c r="L233" s="48"/>
      <c r="M233" s="48"/>
      <c r="N233" s="48"/>
      <c r="O233" s="48"/>
      <c r="P233" s="2"/>
      <c r="Q233" s="2"/>
      <c r="R233" s="2"/>
      <c r="S233" s="2"/>
      <c r="T233" s="2"/>
      <c r="U233" s="2"/>
      <c r="V233" s="2"/>
      <c r="W233" s="2"/>
      <c r="X233" s="2"/>
      <c r="Y233" s="2"/>
      <c r="Z233" s="2"/>
    </row>
    <row r="234" spans="1:26" ht="15.75" customHeight="1">
      <c r="A234" s="194" t="s">
        <v>157</v>
      </c>
      <c r="B234" s="183"/>
      <c r="C234" s="183"/>
      <c r="D234" s="180"/>
      <c r="E234" s="48"/>
      <c r="F234" s="48"/>
      <c r="G234" s="48"/>
      <c r="H234" s="48"/>
      <c r="I234" s="138"/>
      <c r="J234" s="138"/>
      <c r="K234" s="48"/>
      <c r="L234" s="48"/>
      <c r="M234" s="48"/>
      <c r="N234" s="48"/>
      <c r="O234" s="48"/>
      <c r="P234" s="2"/>
      <c r="Q234" s="2"/>
      <c r="R234" s="2"/>
      <c r="S234" s="2"/>
      <c r="T234" s="2"/>
      <c r="U234" s="2"/>
      <c r="V234" s="2"/>
      <c r="W234" s="2"/>
      <c r="X234" s="2"/>
      <c r="Y234" s="2"/>
      <c r="Z234" s="2"/>
    </row>
    <row r="235" spans="1:26" ht="15.75" customHeight="1">
      <c r="A235" s="46" t="s">
        <v>158</v>
      </c>
      <c r="B235" s="16" t="s">
        <v>159</v>
      </c>
      <c r="C235" s="46" t="s">
        <v>160</v>
      </c>
      <c r="D235" s="46" t="s">
        <v>161</v>
      </c>
      <c r="E235" s="48"/>
      <c r="F235" s="139"/>
      <c r="G235" s="139"/>
      <c r="H235" s="139"/>
      <c r="I235" s="138"/>
      <c r="J235" s="138"/>
      <c r="K235" s="48"/>
      <c r="L235" s="48"/>
      <c r="M235" s="48"/>
      <c r="N235" s="48"/>
      <c r="O235" s="48"/>
      <c r="P235" s="2"/>
      <c r="Q235" s="2"/>
      <c r="R235" s="2"/>
      <c r="S235" s="2"/>
      <c r="T235" s="2"/>
      <c r="U235" s="2"/>
      <c r="V235" s="2"/>
      <c r="W235" s="2"/>
      <c r="X235" s="2"/>
      <c r="Y235" s="2"/>
      <c r="Z235" s="2"/>
    </row>
    <row r="236" spans="1:26" ht="15.75" customHeight="1">
      <c r="A236" s="47" t="s">
        <v>8</v>
      </c>
      <c r="B236" s="43" t="s">
        <v>162</v>
      </c>
      <c r="C236" s="47" t="s">
        <v>595</v>
      </c>
      <c r="D236" s="92" t="s">
        <v>601</v>
      </c>
      <c r="E236" s="48"/>
      <c r="F236" s="139"/>
      <c r="G236" s="139"/>
      <c r="H236" s="139"/>
      <c r="I236" s="138"/>
      <c r="J236" s="138"/>
      <c r="K236" s="48"/>
      <c r="L236" s="48"/>
      <c r="M236" s="48"/>
      <c r="N236" s="48"/>
      <c r="O236" s="48"/>
      <c r="P236" s="2"/>
      <c r="Q236" s="2"/>
      <c r="R236" s="2"/>
      <c r="S236" s="2"/>
      <c r="T236" s="2"/>
      <c r="U236" s="2"/>
      <c r="V236" s="2"/>
      <c r="W236" s="2"/>
      <c r="X236" s="2"/>
      <c r="Y236" s="2"/>
      <c r="Z236" s="2"/>
    </row>
    <row r="237" spans="1:26" ht="15.75" customHeight="1">
      <c r="A237" s="47" t="s">
        <v>11</v>
      </c>
      <c r="B237" s="43" t="s">
        <v>163</v>
      </c>
      <c r="C237" s="47" t="s">
        <v>164</v>
      </c>
      <c r="D237" s="167">
        <v>0</v>
      </c>
      <c r="E237" s="48"/>
      <c r="F237" s="139"/>
      <c r="G237" s="139"/>
      <c r="H237" s="139"/>
      <c r="I237" s="138"/>
      <c r="J237" s="138"/>
      <c r="K237" s="48"/>
      <c r="L237" s="48"/>
      <c r="M237" s="48"/>
      <c r="N237" s="48"/>
      <c r="O237" s="48"/>
      <c r="P237" s="2"/>
      <c r="Q237" s="2"/>
      <c r="R237" s="2"/>
      <c r="S237" s="2"/>
      <c r="T237" s="2"/>
      <c r="U237" s="2"/>
      <c r="V237" s="2"/>
      <c r="W237" s="2"/>
      <c r="X237" s="2"/>
      <c r="Y237" s="2"/>
      <c r="Z237" s="2"/>
    </row>
    <row r="238" spans="1:26" ht="15.75" customHeight="1">
      <c r="A238" s="47" t="s">
        <v>13</v>
      </c>
      <c r="B238" s="43" t="s">
        <v>165</v>
      </c>
      <c r="C238" s="47" t="s">
        <v>164</v>
      </c>
      <c r="D238" s="47">
        <f>VLOOKUP(C236,I:K,3,0)</f>
        <v>0</v>
      </c>
      <c r="E238" s="48"/>
      <c r="F238" s="139"/>
      <c r="G238" s="139"/>
      <c r="H238" s="139"/>
      <c r="I238" s="138"/>
      <c r="J238" s="138"/>
      <c r="K238" s="124"/>
      <c r="L238" s="124"/>
      <c r="M238" s="124"/>
      <c r="N238" s="95"/>
      <c r="O238" s="48"/>
      <c r="P238" s="2"/>
      <c r="Q238" s="2"/>
      <c r="R238" s="2"/>
      <c r="S238" s="2"/>
      <c r="T238" s="2"/>
      <c r="U238" s="2"/>
      <c r="V238" s="2"/>
      <c r="W238" s="2"/>
      <c r="X238" s="2"/>
      <c r="Y238" s="2"/>
      <c r="Z238" s="2"/>
    </row>
    <row r="239" spans="1:26" ht="15.75" customHeight="1">
      <c r="A239" s="47" t="s">
        <v>16</v>
      </c>
      <c r="B239" s="43" t="s">
        <v>602</v>
      </c>
      <c r="C239" s="47" t="s">
        <v>80</v>
      </c>
      <c r="D239" s="49">
        <f>VLOOKUP(C236,I:L,4,0)</f>
        <v>0</v>
      </c>
      <c r="E239" s="50"/>
      <c r="F239" s="48"/>
      <c r="G239" s="48"/>
      <c r="H239" s="48"/>
      <c r="I239" s="138"/>
      <c r="J239" s="138"/>
      <c r="K239" s="124"/>
      <c r="L239" s="124"/>
      <c r="M239" s="124"/>
      <c r="N239" s="95"/>
      <c r="O239" s="48"/>
      <c r="P239" s="2"/>
      <c r="Q239" s="2"/>
      <c r="R239" s="2"/>
      <c r="S239" s="2"/>
      <c r="T239" s="2"/>
      <c r="U239" s="2"/>
      <c r="V239" s="2"/>
      <c r="W239" s="2"/>
      <c r="X239" s="2"/>
      <c r="Y239" s="2"/>
      <c r="Z239" s="2"/>
    </row>
    <row r="240" spans="1:26" ht="15.75" customHeight="1">
      <c r="A240" s="47" t="s">
        <v>54</v>
      </c>
      <c r="B240" s="43" t="s">
        <v>166</v>
      </c>
      <c r="C240" s="47" t="s">
        <v>133</v>
      </c>
      <c r="D240" s="168">
        <v>0</v>
      </c>
      <c r="E240" s="51"/>
      <c r="F240" s="48"/>
      <c r="G240" s="48"/>
      <c r="H240" s="48"/>
      <c r="I240" s="48"/>
      <c r="J240" s="48"/>
      <c r="K240" s="124"/>
      <c r="L240" s="124"/>
      <c r="M240" s="124"/>
      <c r="N240" s="95"/>
      <c r="O240" s="48"/>
      <c r="P240" s="2"/>
      <c r="Q240" s="2"/>
      <c r="R240" s="2"/>
      <c r="S240" s="2"/>
      <c r="T240" s="2"/>
      <c r="U240" s="2"/>
      <c r="V240" s="2"/>
      <c r="W240" s="2"/>
      <c r="X240" s="2"/>
      <c r="Y240" s="2"/>
      <c r="Z240" s="2"/>
    </row>
    <row r="241" spans="1:26" ht="15.75" customHeight="1">
      <c r="A241" s="47" t="s">
        <v>56</v>
      </c>
      <c r="B241" s="43" t="s">
        <v>603</v>
      </c>
      <c r="C241" s="47"/>
      <c r="D241" s="94">
        <f>IF(D238&lt;=D237,0,D240*D239)</f>
        <v>0</v>
      </c>
      <c r="E241" s="51"/>
      <c r="F241" s="48"/>
      <c r="G241" s="48"/>
      <c r="H241" s="48"/>
      <c r="I241" s="48"/>
      <c r="J241" s="48"/>
      <c r="K241" s="124"/>
      <c r="L241" s="124"/>
      <c r="M241" s="124"/>
      <c r="N241" s="95"/>
      <c r="O241" s="48"/>
      <c r="P241" s="2"/>
      <c r="Q241" s="2"/>
      <c r="R241" s="2"/>
      <c r="S241" s="2"/>
      <c r="T241" s="2"/>
      <c r="U241" s="2"/>
      <c r="V241" s="2"/>
      <c r="W241" s="2"/>
      <c r="X241" s="2"/>
      <c r="Y241" s="2"/>
      <c r="Z241" s="2"/>
    </row>
    <row r="242" spans="1:26" ht="15.75" customHeight="1">
      <c r="A242" s="47" t="s">
        <v>58</v>
      </c>
      <c r="B242" s="43" t="s">
        <v>600</v>
      </c>
      <c r="C242" s="47" t="s">
        <v>133</v>
      </c>
      <c r="D242" s="93">
        <f>D241/12</f>
        <v>0</v>
      </c>
      <c r="E242" s="48"/>
      <c r="F242" s="48"/>
      <c r="G242" s="48"/>
      <c r="H242" s="48"/>
      <c r="I242" s="48"/>
      <c r="J242" s="48"/>
      <c r="K242" s="48"/>
      <c r="L242" s="48"/>
      <c r="M242" s="48"/>
      <c r="N242" s="48"/>
      <c r="O242" s="48"/>
      <c r="P242" s="2"/>
      <c r="Q242" s="2"/>
      <c r="R242" s="2"/>
      <c r="S242" s="2"/>
      <c r="T242" s="2"/>
      <c r="U242" s="2"/>
      <c r="V242" s="2"/>
      <c r="W242" s="2"/>
      <c r="X242" s="2"/>
      <c r="Y242" s="2"/>
      <c r="Z242" s="2"/>
    </row>
    <row r="243" spans="1:26" ht="15.75" customHeight="1">
      <c r="A243" s="47" t="s">
        <v>60</v>
      </c>
      <c r="B243" s="43" t="s">
        <v>167</v>
      </c>
      <c r="C243" s="29" t="s">
        <v>133</v>
      </c>
      <c r="D243" s="93">
        <f>D241/E26</f>
        <v>0</v>
      </c>
      <c r="E243" s="48"/>
      <c r="F243" s="48"/>
      <c r="G243" s="48"/>
      <c r="H243" s="48"/>
      <c r="I243" s="48"/>
      <c r="J243" s="48"/>
      <c r="K243" s="48"/>
      <c r="L243" s="48"/>
      <c r="M243" s="48"/>
      <c r="N243" s="48"/>
      <c r="O243" s="48"/>
      <c r="P243" s="2"/>
      <c r="Q243" s="2"/>
      <c r="R243" s="2"/>
      <c r="S243" s="2"/>
      <c r="T243" s="2"/>
      <c r="U243" s="2"/>
      <c r="V243" s="2"/>
      <c r="W243" s="2"/>
      <c r="X243" s="2"/>
      <c r="Y243" s="2"/>
      <c r="Z243" s="2"/>
    </row>
    <row r="244" spans="1:26" ht="15.75" customHeight="1">
      <c r="A244" s="48"/>
      <c r="B244" s="48"/>
      <c r="C244" s="48"/>
      <c r="D244" s="40"/>
      <c r="E244" s="52"/>
      <c r="F244" s="48"/>
      <c r="G244" s="48"/>
      <c r="H244" s="48"/>
      <c r="I244" s="48"/>
      <c r="J244" s="48"/>
      <c r="K244" s="48"/>
      <c r="L244" s="48"/>
      <c r="M244" s="48"/>
      <c r="N244" s="48"/>
      <c r="O244" s="48"/>
      <c r="P244" s="2"/>
      <c r="Q244" s="2"/>
      <c r="R244" s="2"/>
      <c r="S244" s="2"/>
      <c r="T244" s="2"/>
      <c r="U244" s="2"/>
      <c r="V244" s="2"/>
      <c r="W244" s="2"/>
      <c r="X244" s="2"/>
      <c r="Y244" s="2"/>
      <c r="Z244" s="2"/>
    </row>
    <row r="245" spans="1:26" ht="15.75" customHeight="1">
      <c r="A245" s="48"/>
      <c r="B245" s="48"/>
      <c r="C245" s="48"/>
      <c r="D245" s="48"/>
      <c r="E245" s="48"/>
      <c r="F245" s="48"/>
      <c r="G245" s="48"/>
      <c r="H245" s="48"/>
      <c r="I245" s="48"/>
      <c r="J245" s="48"/>
      <c r="K245" s="48"/>
      <c r="L245" s="48"/>
      <c r="M245" s="48"/>
      <c r="N245" s="48"/>
      <c r="O245" s="48"/>
      <c r="P245" s="2"/>
      <c r="Q245" s="2"/>
      <c r="R245" s="2"/>
      <c r="S245" s="2"/>
      <c r="T245" s="2"/>
      <c r="U245" s="2"/>
      <c r="V245" s="2"/>
      <c r="W245" s="2"/>
      <c r="X245" s="2"/>
      <c r="Y245" s="2"/>
      <c r="Z245" s="2"/>
    </row>
    <row r="246" spans="1:26" ht="15.75" customHeight="1">
      <c r="A246" s="188" t="s">
        <v>606</v>
      </c>
      <c r="B246" s="183"/>
      <c r="C246" s="183"/>
      <c r="D246" s="180"/>
      <c r="E246" s="48"/>
      <c r="F246" s="48"/>
      <c r="G246" s="48"/>
      <c r="H246" s="48"/>
      <c r="I246" s="48"/>
      <c r="J246" s="48"/>
      <c r="K246" s="48"/>
      <c r="L246" s="48"/>
      <c r="M246" s="48"/>
      <c r="N246" s="48"/>
      <c r="O246" s="48"/>
      <c r="P246" s="2"/>
      <c r="Q246" s="2"/>
      <c r="R246" s="2"/>
      <c r="S246" s="2"/>
      <c r="T246" s="2"/>
      <c r="U246" s="2"/>
      <c r="V246" s="2"/>
      <c r="W246" s="2"/>
      <c r="X246" s="2"/>
      <c r="Y246" s="2"/>
      <c r="Z246" s="2"/>
    </row>
    <row r="247" spans="1:26" ht="15.75" customHeight="1">
      <c r="A247" s="16" t="s">
        <v>168</v>
      </c>
      <c r="B247" s="16" t="s">
        <v>169</v>
      </c>
      <c r="C247" s="16" t="s">
        <v>170</v>
      </c>
      <c r="D247" s="16"/>
      <c r="E247" s="48"/>
      <c r="F247" s="177" t="s">
        <v>606</v>
      </c>
      <c r="G247" s="177"/>
      <c r="H247" s="177"/>
      <c r="I247" s="48"/>
      <c r="J247" s="48"/>
      <c r="K247" s="48"/>
      <c r="L247" s="48"/>
      <c r="M247" s="48"/>
      <c r="N247" s="48"/>
      <c r="O247" s="48"/>
      <c r="P247" s="2"/>
      <c r="Q247" s="2"/>
      <c r="R247" s="2"/>
      <c r="S247" s="2"/>
      <c r="T247" s="2"/>
      <c r="U247" s="2"/>
      <c r="V247" s="2"/>
      <c r="W247" s="2"/>
      <c r="X247" s="2"/>
      <c r="Y247" s="2"/>
      <c r="Z247" s="2"/>
    </row>
    <row r="248" spans="1:26" ht="15.75" customHeight="1">
      <c r="A248" s="47"/>
      <c r="B248" s="189" t="s">
        <v>169</v>
      </c>
      <c r="C248" s="180"/>
      <c r="D248" s="33"/>
      <c r="E248" s="48"/>
      <c r="F248" s="101" t="s">
        <v>607</v>
      </c>
      <c r="G248" s="102" t="s">
        <v>608</v>
      </c>
      <c r="H248" s="103" t="s">
        <v>609</v>
      </c>
      <c r="I248" s="48"/>
      <c r="J248" s="48"/>
      <c r="K248" s="48"/>
      <c r="L248" s="48"/>
      <c r="M248" s="48"/>
      <c r="N248" s="48"/>
      <c r="O248" s="48"/>
      <c r="P248" s="2"/>
      <c r="Q248" s="2"/>
      <c r="R248" s="2"/>
      <c r="S248" s="2"/>
      <c r="T248" s="2"/>
      <c r="U248" s="2"/>
      <c r="V248" s="2"/>
      <c r="W248" s="2"/>
      <c r="X248" s="2"/>
      <c r="Y248" s="2"/>
      <c r="Z248" s="2"/>
    </row>
    <row r="249" spans="1:26" ht="15.75" customHeight="1">
      <c r="A249" s="53"/>
      <c r="B249" s="97" t="s">
        <v>610</v>
      </c>
      <c r="C249" s="99">
        <f>C324</f>
        <v>0.05</v>
      </c>
      <c r="D249" s="127"/>
      <c r="E249" s="54"/>
      <c r="F249" s="104">
        <v>2.9700000000000001E-2</v>
      </c>
      <c r="G249" s="105">
        <v>5.0799999999999998E-2</v>
      </c>
      <c r="H249" s="106">
        <v>6.2700000000000006E-2</v>
      </c>
      <c r="I249" s="48"/>
      <c r="J249" s="48"/>
      <c r="K249" s="48"/>
      <c r="L249" s="48"/>
      <c r="M249" s="48"/>
      <c r="N249" s="48"/>
      <c r="O249" s="48"/>
      <c r="P249" s="2"/>
      <c r="Q249" s="2"/>
      <c r="R249" s="2"/>
      <c r="S249" s="2"/>
      <c r="T249" s="2"/>
      <c r="U249" s="2"/>
      <c r="V249" s="2"/>
      <c r="W249" s="2"/>
      <c r="X249" s="2"/>
      <c r="Y249" s="2"/>
      <c r="Z249" s="2"/>
    </row>
    <row r="250" spans="1:26" ht="15.75" customHeight="1">
      <c r="A250" s="53"/>
      <c r="B250" s="96" t="s">
        <v>611</v>
      </c>
      <c r="C250" s="99">
        <f>C325</f>
        <v>1.3299999999999999E-2</v>
      </c>
      <c r="D250" s="127"/>
      <c r="E250" s="54"/>
      <c r="F250" s="107">
        <f>0.3%+0.56%</f>
        <v>8.6E-3</v>
      </c>
      <c r="G250" s="108">
        <f>0.48%+0.85%</f>
        <v>1.3299999999999999E-2</v>
      </c>
      <c r="H250" s="109">
        <f>0.82%+0.89%</f>
        <v>1.7099999999999997E-2</v>
      </c>
      <c r="I250" s="48"/>
      <c r="J250" s="48"/>
      <c r="K250" s="48"/>
      <c r="L250" s="48"/>
      <c r="M250" s="48"/>
      <c r="N250" s="48"/>
      <c r="O250" s="48"/>
      <c r="P250" s="2"/>
      <c r="Q250" s="2"/>
      <c r="R250" s="2"/>
      <c r="S250" s="2"/>
      <c r="T250" s="2"/>
      <c r="U250" s="2"/>
      <c r="V250" s="2"/>
      <c r="W250" s="2"/>
      <c r="X250" s="2"/>
      <c r="Y250" s="2"/>
      <c r="Z250" s="2"/>
    </row>
    <row r="251" spans="1:26" ht="15.75" customHeight="1">
      <c r="A251" s="53"/>
      <c r="B251" s="96" t="s">
        <v>612</v>
      </c>
      <c r="C251" s="100">
        <f>C315</f>
        <v>0</v>
      </c>
      <c r="D251" s="127"/>
      <c r="E251" s="54"/>
      <c r="F251" s="107">
        <v>7.7799999999999994E-2</v>
      </c>
      <c r="G251" s="108">
        <v>0.1085</v>
      </c>
      <c r="H251" s="109">
        <v>0.13550000000000001</v>
      </c>
      <c r="I251" s="48"/>
      <c r="J251" s="48"/>
      <c r="K251" s="48"/>
      <c r="L251" s="48"/>
      <c r="M251" s="48"/>
      <c r="N251" s="48"/>
      <c r="O251" s="48"/>
      <c r="P251" s="2"/>
      <c r="Q251" s="2"/>
      <c r="R251" s="2"/>
      <c r="S251" s="2"/>
      <c r="T251" s="2"/>
      <c r="U251" s="2"/>
      <c r="V251" s="2"/>
      <c r="W251" s="2"/>
      <c r="X251" s="2"/>
      <c r="Y251" s="2"/>
      <c r="Z251" s="2"/>
    </row>
    <row r="252" spans="1:26" ht="15.75" customHeight="1">
      <c r="A252" s="53"/>
      <c r="B252" s="96" t="s">
        <v>613</v>
      </c>
      <c r="C252" s="100">
        <f>(1+G252)^(G253/252)-1</f>
        <v>0</v>
      </c>
      <c r="D252" s="127"/>
      <c r="E252" s="54"/>
      <c r="F252" s="107" t="s">
        <v>625</v>
      </c>
      <c r="G252" s="169">
        <v>0</v>
      </c>
      <c r="H252" s="110"/>
      <c r="I252" s="48"/>
      <c r="J252" s="48"/>
      <c r="K252" s="48"/>
      <c r="L252" s="48"/>
      <c r="M252" s="48"/>
      <c r="N252" s="48"/>
      <c r="O252" s="48"/>
      <c r="P252" s="2"/>
      <c r="Q252" s="2"/>
      <c r="R252" s="2"/>
      <c r="S252" s="2"/>
      <c r="T252" s="2"/>
      <c r="U252" s="2"/>
      <c r="V252" s="2"/>
      <c r="W252" s="2"/>
      <c r="X252" s="2"/>
      <c r="Y252" s="2"/>
      <c r="Z252" s="2"/>
    </row>
    <row r="253" spans="1:26" ht="15.75" customHeight="1">
      <c r="A253" s="53"/>
      <c r="B253" s="96" t="s">
        <v>614</v>
      </c>
      <c r="C253" s="100">
        <f>C322</f>
        <v>0.03</v>
      </c>
      <c r="D253" s="127"/>
      <c r="E253" s="54"/>
      <c r="F253" s="111" t="s">
        <v>624</v>
      </c>
      <c r="G253" s="140">
        <v>10</v>
      </c>
      <c r="H253" s="112"/>
      <c r="I253" s="48"/>
      <c r="J253" s="48"/>
      <c r="K253" s="48"/>
      <c r="L253" s="48"/>
      <c r="M253" s="48"/>
      <c r="N253" s="48"/>
      <c r="O253" s="48"/>
      <c r="P253" s="2"/>
      <c r="Q253" s="2"/>
      <c r="R253" s="2"/>
      <c r="S253" s="2"/>
      <c r="T253" s="2"/>
      <c r="U253" s="2"/>
      <c r="V253" s="2"/>
      <c r="W253" s="2"/>
      <c r="X253" s="2"/>
      <c r="Y253" s="2"/>
      <c r="Z253" s="2"/>
    </row>
    <row r="254" spans="1:26" ht="15.75" customHeight="1">
      <c r="A254" s="53"/>
      <c r="B254" s="119" t="s">
        <v>615</v>
      </c>
      <c r="C254" s="120">
        <f>C317</f>
        <v>0.08</v>
      </c>
      <c r="D254" s="127"/>
      <c r="E254" s="54"/>
      <c r="F254" s="113"/>
      <c r="G254" s="114"/>
      <c r="H254" s="112"/>
      <c r="I254" s="48"/>
      <c r="J254" s="48"/>
      <c r="K254" s="48"/>
      <c r="L254" s="48"/>
      <c r="M254" s="48"/>
      <c r="N254" s="48"/>
      <c r="O254" s="48"/>
      <c r="P254" s="2"/>
      <c r="Q254" s="2"/>
      <c r="R254" s="2"/>
      <c r="S254" s="2"/>
      <c r="T254" s="2"/>
      <c r="U254" s="2"/>
      <c r="V254" s="2"/>
      <c r="W254" s="2"/>
      <c r="X254" s="2"/>
      <c r="Y254" s="2"/>
      <c r="Z254" s="2"/>
    </row>
    <row r="255" spans="1:26" ht="15.75" customHeight="1">
      <c r="A255" s="118"/>
      <c r="B255" s="122" t="s">
        <v>616</v>
      </c>
      <c r="C255" s="123"/>
      <c r="D255" s="128"/>
      <c r="E255" s="54"/>
      <c r="F255" s="113"/>
      <c r="G255" s="114"/>
      <c r="H255" s="112"/>
      <c r="I255" s="48"/>
      <c r="J255" s="48"/>
      <c r="K255" s="48"/>
      <c r="L255" s="48"/>
      <c r="M255" s="48"/>
      <c r="N255" s="48"/>
      <c r="O255" s="48"/>
      <c r="P255" s="2"/>
      <c r="Q255" s="2"/>
      <c r="R255" s="2"/>
      <c r="S255" s="2"/>
      <c r="T255" s="2"/>
      <c r="U255" s="2"/>
      <c r="V255" s="2"/>
      <c r="W255" s="2"/>
      <c r="X255" s="2"/>
      <c r="Y255" s="2"/>
      <c r="Z255" s="2"/>
    </row>
    <row r="256" spans="1:26" ht="15.75" customHeight="1">
      <c r="A256" s="118"/>
      <c r="B256" s="178" t="s">
        <v>617</v>
      </c>
      <c r="C256" s="178"/>
      <c r="D256" s="128"/>
      <c r="E256" s="54"/>
      <c r="F256" s="113"/>
      <c r="G256" s="114"/>
      <c r="H256" s="112"/>
      <c r="I256" s="48"/>
      <c r="J256" s="48"/>
      <c r="K256" s="48"/>
      <c r="L256" s="48"/>
      <c r="M256" s="48"/>
      <c r="N256" s="48"/>
      <c r="O256" s="48"/>
      <c r="P256" s="2"/>
      <c r="Q256" s="2"/>
      <c r="R256" s="2"/>
      <c r="S256" s="2"/>
      <c r="T256" s="2"/>
      <c r="U256" s="2"/>
      <c r="V256" s="2"/>
      <c r="W256" s="2"/>
      <c r="X256" s="2"/>
      <c r="Y256" s="2"/>
      <c r="Z256" s="2"/>
    </row>
    <row r="257" spans="1:26" ht="15.75" customHeight="1" thickBot="1">
      <c r="A257" s="197" t="s">
        <v>89</v>
      </c>
      <c r="B257" s="198"/>
      <c r="C257" s="121">
        <f>ROUND((((1+C249+C250)*(1+C251)*(1+C252))/(1-(C253+C254))-1),4)</f>
        <v>0.19470000000000001</v>
      </c>
      <c r="D257" s="98"/>
      <c r="E257" s="48"/>
      <c r="F257" s="115">
        <v>0.21429999999999999</v>
      </c>
      <c r="G257" s="116">
        <v>0.2717</v>
      </c>
      <c r="H257" s="117">
        <v>0.3362</v>
      </c>
      <c r="I257" s="48"/>
      <c r="J257" s="48"/>
      <c r="K257" s="48"/>
      <c r="L257" s="48"/>
      <c r="M257" s="48"/>
      <c r="N257" s="48"/>
      <c r="O257" s="48"/>
      <c r="P257" s="2"/>
      <c r="Q257" s="2"/>
      <c r="R257" s="2"/>
      <c r="S257" s="2"/>
      <c r="T257" s="2"/>
      <c r="U257" s="2"/>
      <c r="V257" s="2"/>
      <c r="W257" s="2"/>
      <c r="X257" s="2"/>
      <c r="Y257" s="2"/>
      <c r="Z257" s="2"/>
    </row>
    <row r="258" spans="1:26" ht="15.75" customHeight="1">
      <c r="A258" s="48"/>
      <c r="B258" s="48"/>
      <c r="C258" s="48"/>
      <c r="D258" s="48"/>
      <c r="E258" s="48"/>
      <c r="F258" s="48"/>
      <c r="G258" s="48"/>
      <c r="H258" s="48"/>
      <c r="I258" s="48"/>
      <c r="J258" s="48"/>
      <c r="K258" s="48"/>
      <c r="L258" s="48"/>
      <c r="M258" s="48"/>
      <c r="N258" s="48"/>
      <c r="O258" s="48"/>
      <c r="P258" s="2"/>
      <c r="Q258" s="2"/>
      <c r="R258" s="2"/>
      <c r="S258" s="2"/>
      <c r="T258" s="2"/>
      <c r="U258" s="2"/>
      <c r="V258" s="2"/>
      <c r="W258" s="2"/>
      <c r="X258" s="2"/>
      <c r="Y258" s="2"/>
      <c r="Z258" s="2"/>
    </row>
    <row r="259" spans="1:26" ht="15.75" customHeight="1">
      <c r="A259" s="48"/>
      <c r="B259" s="48"/>
      <c r="C259" s="48"/>
      <c r="D259" s="48"/>
      <c r="E259" s="48"/>
      <c r="F259" s="48"/>
      <c r="G259" s="48"/>
      <c r="H259" s="48"/>
      <c r="I259" s="48"/>
      <c r="J259" s="48"/>
      <c r="K259" s="48"/>
      <c r="L259" s="48"/>
      <c r="M259" s="48"/>
      <c r="N259" s="48"/>
      <c r="O259" s="48"/>
      <c r="P259" s="2"/>
      <c r="Q259" s="2"/>
      <c r="R259" s="2"/>
      <c r="S259" s="2"/>
      <c r="T259" s="2"/>
      <c r="U259" s="2"/>
      <c r="V259" s="2"/>
      <c r="W259" s="2"/>
      <c r="X259" s="2"/>
      <c r="Y259" s="2"/>
      <c r="Z259" s="2"/>
    </row>
    <row r="260" spans="1:26" ht="15.75" customHeight="1">
      <c r="A260" s="48"/>
      <c r="B260" s="48"/>
      <c r="C260" s="48"/>
      <c r="D260" s="48"/>
      <c r="E260" s="48"/>
      <c r="F260" s="48"/>
      <c r="G260" s="48"/>
      <c r="H260" s="48"/>
      <c r="I260" s="48"/>
      <c r="J260" s="48"/>
      <c r="K260" s="48"/>
      <c r="L260" s="48"/>
      <c r="M260" s="48"/>
      <c r="N260" s="48"/>
      <c r="O260" s="48"/>
      <c r="P260" s="2"/>
      <c r="Q260" s="2"/>
      <c r="R260" s="2"/>
      <c r="S260" s="2"/>
      <c r="T260" s="2"/>
      <c r="U260" s="2"/>
      <c r="V260" s="2"/>
      <c r="W260" s="2"/>
      <c r="X260" s="2"/>
      <c r="Y260" s="2"/>
      <c r="Z260" s="2"/>
    </row>
    <row r="261" spans="1:26" ht="15.75" customHeight="1">
      <c r="A261" s="187" t="s">
        <v>171</v>
      </c>
      <c r="B261" s="183"/>
      <c r="C261" s="183"/>
      <c r="D261" s="180"/>
      <c r="E261" s="48"/>
      <c r="F261" s="48"/>
      <c r="G261" s="48"/>
      <c r="H261" s="48"/>
      <c r="I261" s="48"/>
      <c r="J261" s="48"/>
      <c r="K261" s="48"/>
      <c r="L261" s="48"/>
      <c r="M261" s="48"/>
      <c r="N261" s="48"/>
      <c r="O261" s="48"/>
      <c r="P261" s="2"/>
      <c r="Q261" s="2"/>
      <c r="R261" s="2"/>
      <c r="S261" s="2"/>
      <c r="T261" s="2"/>
      <c r="U261" s="2"/>
      <c r="V261" s="2"/>
      <c r="W261" s="2"/>
      <c r="X261" s="2"/>
      <c r="Y261" s="2"/>
      <c r="Z261" s="2"/>
    </row>
    <row r="262" spans="1:26" ht="15.75" customHeight="1">
      <c r="A262" s="47" t="s">
        <v>8</v>
      </c>
      <c r="B262" s="43" t="s">
        <v>172</v>
      </c>
      <c r="C262" s="190">
        <f>(C212+C221)*12</f>
        <v>0</v>
      </c>
      <c r="D262" s="180"/>
      <c r="E262" s="48"/>
      <c r="F262" s="48"/>
      <c r="G262" s="48"/>
      <c r="H262" s="48"/>
      <c r="I262" s="48"/>
      <c r="J262" s="48"/>
      <c r="K262" s="48"/>
      <c r="L262" s="48"/>
      <c r="M262" s="48"/>
      <c r="N262" s="48"/>
      <c r="O262" s="48"/>
      <c r="P262" s="2"/>
      <c r="Q262" s="2"/>
      <c r="R262" s="2"/>
      <c r="S262" s="2"/>
      <c r="T262" s="2"/>
      <c r="U262" s="2"/>
      <c r="V262" s="2"/>
      <c r="W262" s="2"/>
      <c r="X262" s="2"/>
      <c r="Y262" s="2"/>
      <c r="Z262" s="2"/>
    </row>
    <row r="263" spans="1:26" ht="15.75" customHeight="1">
      <c r="A263" s="47" t="s">
        <v>11</v>
      </c>
      <c r="B263" s="43" t="s">
        <v>173</v>
      </c>
      <c r="C263" s="190">
        <f>C231</f>
        <v>0</v>
      </c>
      <c r="D263" s="180"/>
      <c r="E263" s="48"/>
      <c r="F263" s="48"/>
      <c r="G263" s="48"/>
      <c r="H263" s="48"/>
      <c r="I263" s="48"/>
      <c r="J263" s="48"/>
      <c r="K263" s="48"/>
      <c r="L263" s="48"/>
      <c r="M263" s="48"/>
      <c r="N263" s="48"/>
      <c r="O263" s="48"/>
      <c r="P263" s="2"/>
      <c r="Q263" s="2"/>
      <c r="R263" s="2"/>
      <c r="S263" s="2"/>
      <c r="T263" s="2"/>
      <c r="U263" s="2"/>
      <c r="V263" s="2"/>
      <c r="W263" s="2"/>
      <c r="X263" s="2"/>
      <c r="Y263" s="2"/>
      <c r="Z263" s="2"/>
    </row>
    <row r="264" spans="1:26" ht="15.75" customHeight="1">
      <c r="A264" s="47" t="s">
        <v>13</v>
      </c>
      <c r="B264" s="43" t="s">
        <v>174</v>
      </c>
      <c r="C264" s="190">
        <f>D241</f>
        <v>0</v>
      </c>
      <c r="D264" s="180"/>
      <c r="E264" s="48"/>
      <c r="F264" s="48"/>
      <c r="G264" s="48"/>
      <c r="H264" s="48"/>
      <c r="I264" s="48"/>
      <c r="J264" s="48"/>
      <c r="K264" s="48"/>
      <c r="L264" s="48"/>
      <c r="M264" s="48"/>
      <c r="N264" s="48"/>
      <c r="O264" s="48"/>
      <c r="P264" s="2"/>
      <c r="Q264" s="2"/>
      <c r="R264" s="2"/>
      <c r="S264" s="2"/>
      <c r="T264" s="2"/>
      <c r="U264" s="2"/>
      <c r="V264" s="2"/>
      <c r="W264" s="2"/>
      <c r="X264" s="2"/>
      <c r="Y264" s="2"/>
      <c r="Z264" s="2"/>
    </row>
    <row r="265" spans="1:26">
      <c r="A265" s="189" t="s">
        <v>175</v>
      </c>
      <c r="B265" s="180"/>
      <c r="C265" s="190">
        <f>SUM(C262:D264)</f>
        <v>0</v>
      </c>
      <c r="D265" s="180"/>
      <c r="E265" s="48"/>
      <c r="F265" s="48"/>
      <c r="G265" s="48"/>
      <c r="H265" s="48"/>
      <c r="I265" s="48"/>
      <c r="J265" s="48"/>
      <c r="K265" s="48"/>
      <c r="L265" s="48"/>
      <c r="M265" s="48"/>
      <c r="N265" s="48"/>
      <c r="O265" s="48"/>
      <c r="P265" s="2"/>
      <c r="Q265" s="2"/>
      <c r="R265" s="2"/>
      <c r="S265" s="2"/>
      <c r="T265" s="2"/>
      <c r="U265" s="2"/>
      <c r="V265" s="2"/>
      <c r="W265" s="2"/>
      <c r="X265" s="2"/>
      <c r="Y265" s="2"/>
      <c r="Z265" s="2"/>
    </row>
    <row r="266" spans="1:26">
      <c r="A266" s="179" t="s">
        <v>176</v>
      </c>
      <c r="B266" s="180"/>
      <c r="C266" s="193">
        <f>SUM(C265)</f>
        <v>0</v>
      </c>
      <c r="D266" s="180"/>
      <c r="E266" s="48"/>
      <c r="F266" s="48"/>
      <c r="G266" s="48"/>
      <c r="H266" s="48"/>
      <c r="I266" s="48"/>
      <c r="J266" s="48"/>
      <c r="K266" s="48"/>
      <c r="L266" s="48"/>
      <c r="M266" s="48"/>
      <c r="N266" s="48"/>
      <c r="O266" s="48"/>
      <c r="P266" s="2"/>
      <c r="Q266" s="2"/>
      <c r="R266" s="2"/>
      <c r="S266" s="2"/>
      <c r="T266" s="2"/>
      <c r="U266" s="2"/>
      <c r="V266" s="2"/>
      <c r="W266" s="2"/>
      <c r="X266" s="2"/>
      <c r="Y266" s="2"/>
      <c r="Z266" s="2"/>
    </row>
    <row r="267" spans="1:26" ht="15.75" customHeight="1">
      <c r="A267" s="48"/>
      <c r="B267" s="48"/>
      <c r="C267" s="48"/>
      <c r="D267" s="48"/>
      <c r="E267" s="48"/>
      <c r="F267" s="48"/>
      <c r="G267" s="48"/>
      <c r="H267" s="48"/>
      <c r="I267" s="48"/>
      <c r="J267" s="48"/>
      <c r="K267" s="48"/>
      <c r="L267" s="48"/>
      <c r="M267" s="48"/>
      <c r="N267" s="48"/>
      <c r="O267" s="48"/>
      <c r="P267" s="2"/>
      <c r="Q267" s="2"/>
      <c r="R267" s="2"/>
      <c r="S267" s="2"/>
      <c r="T267" s="2"/>
      <c r="U267" s="2"/>
      <c r="V267" s="2"/>
      <c r="W267" s="2"/>
      <c r="X267" s="2"/>
      <c r="Y267" s="2"/>
      <c r="Z267" s="2"/>
    </row>
    <row r="268" spans="1:26" ht="15.75" customHeight="1">
      <c r="A268" s="48"/>
      <c r="B268" s="48"/>
      <c r="C268" s="48"/>
      <c r="D268" s="48"/>
      <c r="E268" s="48"/>
      <c r="F268" s="48"/>
      <c r="G268" s="48"/>
      <c r="H268" s="48"/>
      <c r="I268" s="48"/>
      <c r="J268" s="48"/>
      <c r="K268" s="48"/>
      <c r="L268" s="48"/>
      <c r="M268" s="48"/>
      <c r="N268" s="48"/>
      <c r="O268" s="48"/>
      <c r="P268" s="2"/>
      <c r="Q268" s="2"/>
      <c r="R268" s="2"/>
      <c r="S268" s="2"/>
      <c r="T268" s="2"/>
      <c r="U268" s="2"/>
      <c r="V268" s="2"/>
      <c r="W268" s="2"/>
      <c r="X268" s="2"/>
      <c r="Y268" s="2"/>
      <c r="Z268" s="2"/>
    </row>
    <row r="269" spans="1:26" ht="15.75" customHeight="1">
      <c r="A269" s="48"/>
      <c r="B269" s="48"/>
      <c r="C269" s="48"/>
      <c r="D269" s="48"/>
      <c r="E269" s="48"/>
      <c r="F269" s="48"/>
      <c r="G269" s="48"/>
      <c r="H269" s="48"/>
      <c r="I269" s="48"/>
      <c r="J269" s="48"/>
      <c r="K269" s="48"/>
      <c r="L269" s="48"/>
      <c r="M269" s="48"/>
      <c r="N269" s="48"/>
      <c r="O269" s="48"/>
      <c r="P269" s="2"/>
      <c r="Q269" s="2"/>
      <c r="R269" s="2"/>
      <c r="S269" s="2"/>
      <c r="T269" s="2"/>
      <c r="U269" s="2"/>
      <c r="V269" s="2"/>
      <c r="W269" s="2"/>
      <c r="X269" s="2"/>
      <c r="Y269" s="2"/>
      <c r="Z269" s="2"/>
    </row>
    <row r="270" spans="1:26" ht="15.75" customHeight="1">
      <c r="A270" s="48"/>
      <c r="B270" s="48"/>
      <c r="C270" s="48"/>
      <c r="D270" s="48"/>
      <c r="E270" s="48"/>
      <c r="F270" s="48"/>
      <c r="G270" s="48"/>
      <c r="H270" s="48"/>
      <c r="I270" s="48"/>
      <c r="J270" s="48"/>
      <c r="K270" s="48"/>
      <c r="L270" s="48"/>
      <c r="M270" s="48"/>
      <c r="N270" s="48"/>
      <c r="O270" s="48"/>
      <c r="P270" s="2"/>
      <c r="Q270" s="2"/>
      <c r="R270" s="2"/>
      <c r="S270" s="2"/>
      <c r="T270" s="2"/>
      <c r="U270" s="2"/>
      <c r="V270" s="2"/>
      <c r="W270" s="2"/>
      <c r="X270" s="2"/>
      <c r="Y270" s="2"/>
      <c r="Z270" s="2"/>
    </row>
    <row r="271" spans="1:26" ht="15.75" customHeight="1">
      <c r="A271" s="194" t="s">
        <v>177</v>
      </c>
      <c r="B271" s="183"/>
      <c r="C271" s="183"/>
      <c r="D271" s="180"/>
      <c r="E271" s="48"/>
      <c r="F271" s="48"/>
      <c r="G271" s="48"/>
      <c r="H271" s="48"/>
      <c r="I271" s="48"/>
      <c r="J271" s="48"/>
      <c r="K271" s="48"/>
      <c r="L271" s="48"/>
      <c r="M271" s="48"/>
      <c r="N271" s="48"/>
      <c r="O271" s="48"/>
      <c r="P271" s="2"/>
      <c r="Q271" s="2"/>
      <c r="R271" s="2"/>
      <c r="S271" s="2"/>
      <c r="T271" s="2"/>
      <c r="U271" s="2"/>
      <c r="V271" s="2"/>
      <c r="W271" s="2"/>
      <c r="X271" s="2"/>
      <c r="Y271" s="2"/>
      <c r="Z271" s="2"/>
    </row>
    <row r="272" spans="1:26" ht="15.75" customHeight="1">
      <c r="A272" s="46" t="s">
        <v>178</v>
      </c>
      <c r="B272" s="64" t="s">
        <v>179</v>
      </c>
      <c r="C272" s="195" t="s">
        <v>180</v>
      </c>
      <c r="D272" s="180"/>
      <c r="E272" s="48"/>
      <c r="F272" s="48"/>
      <c r="G272" s="48"/>
      <c r="H272" s="48"/>
      <c r="I272" s="48"/>
      <c r="J272" s="48"/>
      <c r="K272" s="48"/>
      <c r="L272" s="48"/>
      <c r="M272" s="48"/>
      <c r="N272" s="48"/>
      <c r="O272" s="48"/>
      <c r="P272" s="2"/>
      <c r="Q272" s="2"/>
      <c r="R272" s="2"/>
      <c r="S272" s="2"/>
      <c r="T272" s="2"/>
      <c r="U272" s="2"/>
      <c r="V272" s="2"/>
      <c r="W272" s="2"/>
      <c r="X272" s="2"/>
      <c r="Y272" s="2"/>
      <c r="Z272" s="2"/>
    </row>
    <row r="273" spans="1:26" ht="15.75" customHeight="1">
      <c r="A273" s="47" t="s">
        <v>8</v>
      </c>
      <c r="B273" s="55" t="s">
        <v>181</v>
      </c>
      <c r="C273" s="56">
        <f>E38</f>
        <v>0</v>
      </c>
      <c r="D273" s="62" t="s">
        <v>133</v>
      </c>
      <c r="E273" s="48"/>
      <c r="F273" s="48"/>
      <c r="G273" s="48"/>
      <c r="H273" s="48"/>
      <c r="I273" s="48"/>
      <c r="J273" s="48"/>
      <c r="K273" s="48"/>
      <c r="L273" s="48"/>
      <c r="M273" s="48"/>
      <c r="N273" s="48"/>
      <c r="O273" s="48"/>
      <c r="P273" s="2"/>
      <c r="Q273" s="2"/>
      <c r="R273" s="2"/>
      <c r="S273" s="2"/>
      <c r="T273" s="2"/>
      <c r="U273" s="2"/>
      <c r="V273" s="2"/>
      <c r="W273" s="2"/>
      <c r="X273" s="2"/>
      <c r="Y273" s="2"/>
      <c r="Z273" s="2"/>
    </row>
    <row r="274" spans="1:26" ht="15.75" customHeight="1">
      <c r="A274" s="47" t="s">
        <v>11</v>
      </c>
      <c r="B274" s="57" t="s">
        <v>182</v>
      </c>
      <c r="C274" s="170">
        <v>0</v>
      </c>
      <c r="D274" s="62" t="s">
        <v>183</v>
      </c>
      <c r="E274" s="48"/>
      <c r="F274" s="48"/>
      <c r="G274" s="48"/>
      <c r="H274" s="48"/>
      <c r="I274" s="48"/>
      <c r="J274" s="48"/>
      <c r="K274" s="48"/>
      <c r="L274" s="48"/>
      <c r="M274" s="48"/>
      <c r="N274" s="48"/>
      <c r="O274" s="48"/>
      <c r="P274" s="2"/>
      <c r="Q274" s="2"/>
      <c r="R274" s="2"/>
      <c r="S274" s="2"/>
      <c r="T274" s="2"/>
      <c r="U274" s="2"/>
      <c r="V274" s="2"/>
      <c r="W274" s="2"/>
      <c r="X274" s="2"/>
      <c r="Y274" s="2"/>
      <c r="Z274" s="2"/>
    </row>
    <row r="275" spans="1:26" ht="15.75" customHeight="1">
      <c r="A275" s="47" t="s">
        <v>13</v>
      </c>
      <c r="B275" s="57" t="s">
        <v>184</v>
      </c>
      <c r="C275" s="58">
        <f>E25</f>
        <v>64.600000000000009</v>
      </c>
      <c r="D275" s="62" t="s">
        <v>185</v>
      </c>
      <c r="E275" s="48"/>
      <c r="F275" s="48"/>
      <c r="G275" s="48"/>
      <c r="H275" s="48"/>
      <c r="I275" s="48"/>
      <c r="J275" s="48"/>
      <c r="K275" s="48"/>
      <c r="L275" s="48"/>
      <c r="M275" s="48"/>
      <c r="N275" s="48"/>
      <c r="O275" s="48"/>
      <c r="P275" s="2"/>
      <c r="Q275" s="2"/>
      <c r="R275" s="2"/>
      <c r="S275" s="2"/>
      <c r="T275" s="2"/>
      <c r="U275" s="2"/>
      <c r="V275" s="2"/>
      <c r="W275" s="2"/>
      <c r="X275" s="2"/>
      <c r="Y275" s="2"/>
      <c r="Z275" s="2"/>
    </row>
    <row r="276" spans="1:26" ht="15.75" customHeight="1">
      <c r="A276" s="47" t="s">
        <v>16</v>
      </c>
      <c r="B276" s="57" t="s">
        <v>186</v>
      </c>
      <c r="C276" s="59" t="e">
        <f>(C275/C274)*C273</f>
        <v>#DIV/0!</v>
      </c>
      <c r="D276" s="30"/>
      <c r="E276" s="48"/>
      <c r="F276" s="48"/>
      <c r="G276" s="48"/>
      <c r="H276" s="48"/>
      <c r="I276" s="48"/>
      <c r="J276" s="48"/>
      <c r="K276" s="48"/>
      <c r="L276" s="48"/>
      <c r="M276" s="48"/>
      <c r="N276" s="48"/>
      <c r="O276" s="48"/>
      <c r="P276" s="2"/>
      <c r="Q276" s="2"/>
      <c r="R276" s="2"/>
      <c r="S276" s="2"/>
      <c r="T276" s="2"/>
      <c r="U276" s="2"/>
      <c r="V276" s="2"/>
      <c r="W276" s="2"/>
      <c r="X276" s="2"/>
      <c r="Y276" s="2"/>
      <c r="Z276" s="2"/>
    </row>
    <row r="277" spans="1:26" ht="15.75" customHeight="1">
      <c r="A277" s="47" t="s">
        <v>54</v>
      </c>
      <c r="B277" s="57" t="s">
        <v>187</v>
      </c>
      <c r="C277" s="60" t="e">
        <f>C276*E22</f>
        <v>#DIV/0!</v>
      </c>
      <c r="D277" s="47" t="s">
        <v>133</v>
      </c>
      <c r="E277" s="48"/>
      <c r="F277" s="48"/>
      <c r="G277" s="48"/>
      <c r="H277" s="48"/>
      <c r="I277" s="48"/>
      <c r="J277" s="48"/>
      <c r="K277" s="48"/>
      <c r="L277" s="48"/>
      <c r="M277" s="48"/>
      <c r="N277" s="48"/>
      <c r="O277" s="48"/>
      <c r="P277" s="2"/>
      <c r="Q277" s="2"/>
      <c r="R277" s="2"/>
      <c r="S277" s="2"/>
      <c r="T277" s="2"/>
      <c r="U277" s="2"/>
      <c r="V277" s="2"/>
      <c r="W277" s="2"/>
      <c r="X277" s="2"/>
      <c r="Y277" s="2"/>
      <c r="Z277" s="2"/>
    </row>
    <row r="278" spans="1:26" ht="15.75" customHeight="1">
      <c r="A278" s="46" t="s">
        <v>56</v>
      </c>
      <c r="B278" s="196" t="s">
        <v>188</v>
      </c>
      <c r="C278" s="180"/>
      <c r="D278" s="24" t="e">
        <f>C277/E26</f>
        <v>#DIV/0!</v>
      </c>
      <c r="E278" s="25"/>
      <c r="F278" s="48"/>
      <c r="G278" s="48"/>
      <c r="H278" s="48"/>
      <c r="I278" s="48"/>
      <c r="J278" s="48"/>
      <c r="K278" s="48"/>
      <c r="L278" s="48"/>
      <c r="M278" s="48"/>
      <c r="N278" s="48"/>
      <c r="O278" s="48"/>
      <c r="P278" s="2"/>
      <c r="Q278" s="2"/>
      <c r="R278" s="2"/>
      <c r="S278" s="2"/>
      <c r="T278" s="2"/>
      <c r="U278" s="2"/>
      <c r="V278" s="2"/>
      <c r="W278" s="2"/>
      <c r="X278" s="2"/>
      <c r="Y278" s="2"/>
      <c r="Z278" s="2"/>
    </row>
    <row r="279" spans="1:26" ht="15.75" customHeight="1">
      <c r="A279" s="48"/>
      <c r="B279" s="48"/>
      <c r="C279" s="48"/>
      <c r="D279" s="48"/>
      <c r="E279" s="48"/>
      <c r="F279" s="48"/>
      <c r="G279" s="48"/>
      <c r="H279" s="48"/>
      <c r="I279" s="48"/>
      <c r="J279" s="48"/>
      <c r="K279" s="48"/>
      <c r="L279" s="48"/>
      <c r="M279" s="48"/>
      <c r="N279" s="48"/>
      <c r="O279" s="48"/>
      <c r="P279" s="2"/>
      <c r="Q279" s="2"/>
      <c r="R279" s="2"/>
      <c r="S279" s="2"/>
      <c r="T279" s="2"/>
      <c r="U279" s="2"/>
      <c r="V279" s="2"/>
      <c r="W279" s="2"/>
      <c r="X279" s="2"/>
      <c r="Y279" s="2"/>
      <c r="Z279" s="2"/>
    </row>
    <row r="280" spans="1:26" ht="15.75" customHeight="1">
      <c r="A280" s="46" t="s">
        <v>189</v>
      </c>
      <c r="B280" s="64" t="s">
        <v>190</v>
      </c>
      <c r="C280" s="61"/>
      <c r="D280" s="46" t="s">
        <v>191</v>
      </c>
      <c r="E280" s="48"/>
      <c r="F280" s="48"/>
      <c r="G280" s="48"/>
      <c r="H280" s="48"/>
      <c r="I280" s="48"/>
      <c r="J280" s="48"/>
      <c r="K280" s="48"/>
      <c r="L280" s="48"/>
      <c r="M280" s="48"/>
      <c r="N280" s="48"/>
      <c r="O280" s="48"/>
      <c r="P280" s="2"/>
      <c r="Q280" s="2"/>
      <c r="R280" s="2"/>
      <c r="S280" s="2"/>
      <c r="T280" s="2"/>
      <c r="U280" s="2"/>
      <c r="V280" s="2"/>
      <c r="W280" s="2"/>
      <c r="X280" s="2"/>
      <c r="Y280" s="2"/>
      <c r="Z280" s="2"/>
    </row>
    <row r="281" spans="1:26" ht="15.75" customHeight="1">
      <c r="A281" s="47" t="s">
        <v>8</v>
      </c>
      <c r="B281" s="57" t="s">
        <v>192</v>
      </c>
      <c r="C281" s="171">
        <v>0</v>
      </c>
      <c r="D281" s="47"/>
      <c r="E281" s="48"/>
      <c r="F281" s="48"/>
      <c r="G281" s="48"/>
      <c r="H281" s="48"/>
      <c r="I281" s="48"/>
      <c r="J281" s="48"/>
      <c r="K281" s="48"/>
      <c r="L281" s="48"/>
      <c r="M281" s="48"/>
      <c r="N281" s="48"/>
      <c r="O281" s="48"/>
      <c r="P281" s="2"/>
      <c r="Q281" s="2"/>
      <c r="R281" s="2"/>
      <c r="S281" s="2"/>
      <c r="T281" s="2"/>
      <c r="U281" s="2"/>
      <c r="V281" s="2"/>
      <c r="W281" s="2"/>
      <c r="X281" s="2"/>
      <c r="Y281" s="2"/>
      <c r="Z281" s="2"/>
    </row>
    <row r="282" spans="1:26" ht="15.75" customHeight="1">
      <c r="A282" s="47" t="s">
        <v>11</v>
      </c>
      <c r="B282" s="57" t="s">
        <v>193</v>
      </c>
      <c r="C282" s="171">
        <v>0</v>
      </c>
      <c r="D282" s="47" t="s">
        <v>133</v>
      </c>
      <c r="E282" s="48"/>
      <c r="F282" s="48"/>
      <c r="G282" s="48"/>
      <c r="H282" s="48"/>
      <c r="I282" s="48"/>
      <c r="J282" s="48"/>
      <c r="K282" s="48"/>
      <c r="L282" s="48"/>
      <c r="M282" s="48"/>
      <c r="N282" s="48"/>
      <c r="O282" s="48"/>
      <c r="P282" s="2"/>
      <c r="Q282" s="2"/>
      <c r="R282" s="2"/>
      <c r="S282" s="2"/>
      <c r="T282" s="2"/>
      <c r="U282" s="2"/>
      <c r="V282" s="2"/>
      <c r="W282" s="2"/>
      <c r="X282" s="2"/>
      <c r="Y282" s="2"/>
      <c r="Z282" s="2"/>
    </row>
    <row r="283" spans="1:26" ht="15.75" customHeight="1">
      <c r="A283" s="47" t="s">
        <v>16</v>
      </c>
      <c r="B283" s="57" t="s">
        <v>194</v>
      </c>
      <c r="C283" s="62">
        <f>C281</f>
        <v>0</v>
      </c>
      <c r="D283" s="47"/>
      <c r="E283" s="48"/>
      <c r="F283" s="48"/>
      <c r="G283" s="48"/>
      <c r="H283" s="48"/>
      <c r="I283" s="48"/>
      <c r="J283" s="48"/>
      <c r="K283" s="48"/>
      <c r="L283" s="48"/>
      <c r="M283" s="48"/>
      <c r="N283" s="48"/>
      <c r="O283" s="48"/>
      <c r="P283" s="2"/>
      <c r="Q283" s="2"/>
      <c r="R283" s="2"/>
      <c r="S283" s="2"/>
      <c r="T283" s="2"/>
      <c r="U283" s="2"/>
      <c r="V283" s="2"/>
      <c r="W283" s="2"/>
      <c r="X283" s="2"/>
      <c r="Y283" s="2"/>
      <c r="Z283" s="2"/>
    </row>
    <row r="284" spans="1:26" ht="15.75" customHeight="1">
      <c r="A284" s="47" t="s">
        <v>54</v>
      </c>
      <c r="B284" s="57" t="s">
        <v>195</v>
      </c>
      <c r="C284" s="171">
        <v>0</v>
      </c>
      <c r="D284" s="47" t="s">
        <v>133</v>
      </c>
      <c r="E284" s="48"/>
      <c r="F284" s="48"/>
      <c r="G284" s="48"/>
      <c r="H284" s="48"/>
      <c r="I284" s="48"/>
      <c r="J284" s="48"/>
      <c r="K284" s="48"/>
      <c r="L284" s="48"/>
      <c r="M284" s="48"/>
      <c r="N284" s="48"/>
      <c r="O284" s="48"/>
      <c r="P284" s="2"/>
      <c r="Q284" s="2"/>
      <c r="R284" s="2"/>
      <c r="S284" s="2"/>
      <c r="T284" s="2"/>
      <c r="U284" s="2"/>
      <c r="V284" s="2"/>
      <c r="W284" s="2"/>
      <c r="X284" s="2"/>
      <c r="Y284" s="2"/>
      <c r="Z284" s="2"/>
    </row>
    <row r="285" spans="1:26" ht="15.75" customHeight="1">
      <c r="A285" s="47" t="s">
        <v>56</v>
      </c>
      <c r="B285" s="57" t="s">
        <v>196</v>
      </c>
      <c r="C285" s="86">
        <v>85000</v>
      </c>
      <c r="D285" s="47"/>
      <c r="E285" s="48"/>
      <c r="F285" s="48"/>
      <c r="G285" s="48"/>
      <c r="H285" s="48"/>
      <c r="I285" s="48"/>
      <c r="J285" s="48"/>
      <c r="K285" s="48"/>
      <c r="L285" s="48"/>
      <c r="M285" s="48"/>
      <c r="N285" s="48"/>
      <c r="O285" s="48"/>
      <c r="P285" s="2"/>
      <c r="Q285" s="2"/>
      <c r="R285" s="2"/>
      <c r="S285" s="2"/>
      <c r="T285" s="2"/>
      <c r="U285" s="2"/>
      <c r="V285" s="2"/>
      <c r="W285" s="2"/>
      <c r="X285" s="2"/>
      <c r="Y285" s="2"/>
      <c r="Z285" s="2"/>
    </row>
    <row r="286" spans="1:26" ht="15.75" customHeight="1">
      <c r="A286" s="47" t="s">
        <v>58</v>
      </c>
      <c r="B286" s="57" t="s">
        <v>197</v>
      </c>
      <c r="C286" s="63">
        <f>((E26/C285)*C281)*C282</f>
        <v>0</v>
      </c>
      <c r="D286" s="47" t="s">
        <v>133</v>
      </c>
      <c r="E286" s="48"/>
      <c r="F286" s="48"/>
      <c r="G286" s="48"/>
      <c r="H286" s="48"/>
      <c r="I286" s="48"/>
      <c r="J286" s="48"/>
      <c r="K286" s="48"/>
      <c r="L286" s="48"/>
      <c r="M286" s="48"/>
      <c r="N286" s="48"/>
      <c r="O286" s="48"/>
      <c r="P286" s="2"/>
      <c r="Q286" s="2"/>
      <c r="R286" s="2"/>
      <c r="S286" s="2"/>
      <c r="T286" s="2"/>
      <c r="U286" s="2"/>
      <c r="V286" s="2"/>
      <c r="W286" s="2"/>
      <c r="X286" s="2"/>
      <c r="Y286" s="2"/>
      <c r="Z286" s="2"/>
    </row>
    <row r="287" spans="1:26" ht="15.75" customHeight="1">
      <c r="A287" s="46" t="s">
        <v>60</v>
      </c>
      <c r="B287" s="64" t="s">
        <v>198</v>
      </c>
      <c r="C287" s="65">
        <f>(((C282*C281)+(C284*C281*C283))/C285)</f>
        <v>0</v>
      </c>
      <c r="D287" s="46" t="s">
        <v>133</v>
      </c>
      <c r="E287" s="48"/>
      <c r="F287" s="48"/>
      <c r="G287" s="48"/>
      <c r="H287" s="48"/>
      <c r="I287" s="48"/>
      <c r="J287" s="48"/>
      <c r="K287" s="48"/>
      <c r="L287" s="48"/>
      <c r="M287" s="48"/>
      <c r="N287" s="48"/>
      <c r="O287" s="48"/>
      <c r="P287" s="2"/>
      <c r="Q287" s="2"/>
      <c r="R287" s="2"/>
      <c r="S287" s="2"/>
      <c r="T287" s="2"/>
      <c r="U287" s="2"/>
      <c r="V287" s="2"/>
      <c r="W287" s="2"/>
      <c r="X287" s="2"/>
      <c r="Y287" s="2"/>
      <c r="Z287" s="2"/>
    </row>
    <row r="288" spans="1:26" ht="15.75" customHeight="1">
      <c r="A288" s="48"/>
      <c r="B288" s="48"/>
      <c r="C288" s="48"/>
      <c r="D288" s="48"/>
      <c r="E288" s="48"/>
      <c r="F288" s="48"/>
      <c r="G288" s="48"/>
      <c r="H288" s="48"/>
      <c r="I288" s="48"/>
      <c r="J288" s="48"/>
      <c r="K288" s="48"/>
      <c r="L288" s="48"/>
      <c r="M288" s="48"/>
      <c r="N288" s="48"/>
      <c r="O288" s="48"/>
      <c r="P288" s="2"/>
      <c r="Q288" s="2"/>
      <c r="R288" s="2"/>
      <c r="S288" s="2"/>
      <c r="T288" s="2"/>
      <c r="U288" s="2"/>
      <c r="V288" s="2"/>
      <c r="W288" s="2"/>
      <c r="X288" s="2"/>
      <c r="Y288" s="2"/>
      <c r="Z288" s="2"/>
    </row>
    <row r="289" spans="1:26" ht="15.75" customHeight="1">
      <c r="A289" s="48"/>
      <c r="B289" s="3"/>
      <c r="C289" s="66"/>
      <c r="D289" s="48"/>
      <c r="E289" s="48"/>
      <c r="F289" s="48"/>
      <c r="G289" s="48"/>
      <c r="H289" s="48"/>
      <c r="I289" s="48"/>
      <c r="J289" s="48"/>
      <c r="K289" s="48"/>
      <c r="L289" s="48"/>
      <c r="M289" s="48"/>
      <c r="N289" s="48"/>
      <c r="O289" s="48"/>
      <c r="P289" s="2"/>
      <c r="Q289" s="2"/>
      <c r="R289" s="2"/>
      <c r="S289" s="2"/>
      <c r="T289" s="2"/>
      <c r="U289" s="2"/>
      <c r="V289" s="2"/>
      <c r="W289" s="2"/>
      <c r="X289" s="2"/>
      <c r="Y289" s="2"/>
      <c r="Z289" s="2"/>
    </row>
    <row r="290" spans="1:26" ht="15.75" customHeight="1">
      <c r="A290" s="46" t="s">
        <v>199</v>
      </c>
      <c r="B290" s="196" t="s">
        <v>200</v>
      </c>
      <c r="C290" s="180"/>
      <c r="D290" s="16" t="s">
        <v>133</v>
      </c>
      <c r="E290" s="48"/>
      <c r="F290" s="227" t="s">
        <v>666</v>
      </c>
      <c r="G290" s="228"/>
      <c r="H290" s="229"/>
      <c r="I290" s="48"/>
      <c r="J290" s="48"/>
      <c r="K290" s="48"/>
      <c r="L290" s="48"/>
      <c r="M290" s="48"/>
      <c r="N290" s="48"/>
      <c r="O290" s="48"/>
      <c r="P290" s="2"/>
      <c r="Q290" s="2"/>
      <c r="R290" s="2"/>
      <c r="S290" s="2"/>
      <c r="T290" s="2"/>
      <c r="U290" s="2"/>
      <c r="V290" s="2"/>
      <c r="W290" s="2"/>
      <c r="X290" s="2"/>
      <c r="Y290" s="2"/>
      <c r="Z290" s="2"/>
    </row>
    <row r="291" spans="1:26" ht="15.75" customHeight="1">
      <c r="A291" s="53" t="s">
        <v>8</v>
      </c>
      <c r="B291" s="67" t="s">
        <v>201</v>
      </c>
      <c r="C291" s="172">
        <v>0</v>
      </c>
      <c r="D291" s="149">
        <f>C291/E26</f>
        <v>0</v>
      </c>
      <c r="E291" s="54"/>
      <c r="F291" s="158" t="s">
        <v>667</v>
      </c>
      <c r="G291" s="159">
        <f>((1+(G292*G294)))</f>
        <v>1.0630200000000001</v>
      </c>
      <c r="H291" s="158"/>
      <c r="I291" s="48"/>
      <c r="J291" s="48"/>
      <c r="K291" s="48"/>
      <c r="L291" s="48"/>
      <c r="M291" s="48"/>
      <c r="N291" s="48"/>
      <c r="O291" s="48"/>
      <c r="P291" s="2"/>
      <c r="Q291" s="2"/>
      <c r="R291" s="2"/>
      <c r="S291" s="2"/>
      <c r="T291" s="2"/>
      <c r="U291" s="2"/>
      <c r="V291" s="2"/>
      <c r="W291" s="2"/>
      <c r="X291" s="2"/>
      <c r="Y291" s="2"/>
      <c r="Z291" s="2"/>
    </row>
    <row r="292" spans="1:26" ht="15.75" customHeight="1">
      <c r="A292" s="53" t="s">
        <v>13</v>
      </c>
      <c r="B292" s="67" t="s">
        <v>202</v>
      </c>
      <c r="C292" s="172">
        <v>0</v>
      </c>
      <c r="D292" s="150">
        <f>C292/E26</f>
        <v>0</v>
      </c>
      <c r="E292" s="54"/>
      <c r="F292" s="158" t="s">
        <v>668</v>
      </c>
      <c r="G292" s="160">
        <f>E24</f>
        <v>63.02</v>
      </c>
      <c r="H292" s="158"/>
      <c r="I292" s="48"/>
      <c r="J292" s="48"/>
      <c r="K292" s="48"/>
      <c r="L292" s="48"/>
      <c r="M292" s="48"/>
      <c r="N292" s="48"/>
      <c r="O292" s="48"/>
      <c r="P292" s="2"/>
      <c r="Q292" s="2"/>
      <c r="R292" s="2"/>
      <c r="S292" s="2"/>
      <c r="T292" s="2"/>
      <c r="U292" s="2"/>
      <c r="V292" s="2"/>
      <c r="W292" s="2"/>
      <c r="X292" s="2"/>
      <c r="Y292" s="2"/>
      <c r="Z292" s="2"/>
    </row>
    <row r="293" spans="1:26" ht="15.75" customHeight="1">
      <c r="A293" s="53" t="s">
        <v>16</v>
      </c>
      <c r="B293" s="67" t="s">
        <v>89</v>
      </c>
      <c r="C293" s="151">
        <f>SUM(C291:C292)</f>
        <v>0</v>
      </c>
      <c r="D293" s="149">
        <f>D291+D292</f>
        <v>0</v>
      </c>
      <c r="E293" s="54"/>
      <c r="F293" s="161" t="s">
        <v>669</v>
      </c>
      <c r="G293" s="162">
        <f>E23</f>
        <v>1.58</v>
      </c>
      <c r="H293" s="158"/>
      <c r="I293" s="48"/>
      <c r="J293" s="48"/>
      <c r="K293" s="48"/>
      <c r="L293" s="48"/>
      <c r="M293" s="48"/>
      <c r="N293" s="48"/>
      <c r="O293" s="48"/>
      <c r="P293" s="2"/>
      <c r="Q293" s="2"/>
      <c r="R293" s="2"/>
      <c r="S293" s="2"/>
      <c r="T293" s="2"/>
      <c r="U293" s="2"/>
      <c r="V293" s="2"/>
      <c r="W293" s="2"/>
      <c r="X293" s="2"/>
      <c r="Y293" s="2"/>
      <c r="Z293" s="2"/>
    </row>
    <row r="294" spans="1:26" ht="15.75" customHeight="1">
      <c r="A294" s="53" t="s">
        <v>54</v>
      </c>
      <c r="B294" s="152" t="s">
        <v>664</v>
      </c>
      <c r="C294" s="153">
        <f>D294*E26</f>
        <v>0</v>
      </c>
      <c r="D294" s="154">
        <f>(D293*G291)-D293</f>
        <v>0</v>
      </c>
      <c r="E294" s="54"/>
      <c r="F294" s="158" t="s">
        <v>670</v>
      </c>
      <c r="G294" s="158">
        <v>1E-3</v>
      </c>
      <c r="H294" s="158"/>
      <c r="I294" s="48"/>
      <c r="J294" s="48"/>
      <c r="K294" s="48"/>
      <c r="L294" s="48"/>
      <c r="M294" s="48"/>
      <c r="N294" s="48"/>
      <c r="O294" s="48"/>
      <c r="P294" s="2"/>
      <c r="Q294" s="2"/>
      <c r="R294" s="2"/>
      <c r="S294" s="2"/>
      <c r="T294" s="2"/>
      <c r="U294" s="2"/>
      <c r="V294" s="2"/>
      <c r="W294" s="2"/>
      <c r="X294" s="2"/>
      <c r="Y294" s="2"/>
      <c r="Z294" s="2"/>
    </row>
    <row r="295" spans="1:26" ht="15.75" customHeight="1">
      <c r="A295" s="46"/>
      <c r="B295" s="155" t="s">
        <v>665</v>
      </c>
      <c r="C295" s="156">
        <f>C293+C294</f>
        <v>0</v>
      </c>
      <c r="D295" s="157">
        <f>C295/E26</f>
        <v>0</v>
      </c>
      <c r="E295" s="48"/>
      <c r="F295" s="48"/>
      <c r="G295" s="48"/>
      <c r="H295" s="48"/>
      <c r="I295" s="48"/>
      <c r="J295" s="48"/>
      <c r="K295" s="48"/>
      <c r="L295" s="48"/>
      <c r="M295" s="48"/>
      <c r="N295" s="48"/>
      <c r="O295" s="48"/>
      <c r="P295" s="2"/>
      <c r="Q295" s="2"/>
      <c r="R295" s="2"/>
      <c r="S295" s="2"/>
      <c r="T295" s="2"/>
      <c r="U295" s="2"/>
      <c r="V295" s="2"/>
      <c r="W295" s="2"/>
      <c r="X295" s="2"/>
      <c r="Y295" s="2"/>
      <c r="Z295" s="2"/>
    </row>
    <row r="296" spans="1:26" ht="15.75" customHeight="1">
      <c r="A296" s="6"/>
      <c r="B296" s="48"/>
      <c r="C296" s="48"/>
      <c r="D296" s="48"/>
      <c r="E296" s="48"/>
      <c r="F296" s="48"/>
      <c r="G296" s="48"/>
      <c r="H296" s="48"/>
      <c r="I296" s="48"/>
      <c r="J296" s="48"/>
      <c r="K296" s="48"/>
      <c r="L296" s="48"/>
      <c r="M296" s="48"/>
      <c r="N296" s="48"/>
      <c r="O296" s="48"/>
      <c r="P296" s="2"/>
      <c r="Q296" s="2"/>
      <c r="R296" s="2"/>
      <c r="S296" s="2"/>
      <c r="T296" s="2"/>
      <c r="U296" s="2"/>
      <c r="V296" s="2"/>
      <c r="W296" s="2"/>
      <c r="X296" s="2"/>
      <c r="Y296" s="2"/>
      <c r="Z296" s="2"/>
    </row>
    <row r="297" spans="1:26" ht="15.75" customHeight="1">
      <c r="A297" s="48"/>
      <c r="B297" s="48"/>
      <c r="C297" s="48"/>
      <c r="D297" s="48"/>
      <c r="E297" s="48"/>
      <c r="F297" s="48"/>
      <c r="G297" s="48"/>
      <c r="H297" s="48"/>
      <c r="I297" s="48"/>
      <c r="J297" s="48"/>
      <c r="K297" s="48"/>
      <c r="L297" s="48"/>
      <c r="M297" s="48"/>
      <c r="N297" s="48"/>
      <c r="O297" s="48"/>
      <c r="P297" s="2"/>
      <c r="Q297" s="2"/>
      <c r="R297" s="2"/>
      <c r="S297" s="2"/>
      <c r="T297" s="2"/>
      <c r="U297" s="2"/>
      <c r="V297" s="2"/>
      <c r="W297" s="2"/>
      <c r="X297" s="2"/>
      <c r="Y297" s="2"/>
      <c r="Z297" s="2"/>
    </row>
    <row r="298" spans="1:26" ht="15.75" customHeight="1">
      <c r="A298" s="68" t="s">
        <v>203</v>
      </c>
      <c r="B298" s="69" t="s">
        <v>204</v>
      </c>
      <c r="C298" s="68"/>
      <c r="D298" s="70" t="s">
        <v>205</v>
      </c>
      <c r="E298" s="54"/>
      <c r="F298" s="48"/>
      <c r="G298" s="48"/>
      <c r="H298" s="48"/>
      <c r="I298" s="48"/>
      <c r="J298" s="48"/>
      <c r="K298" s="48"/>
      <c r="L298" s="48"/>
      <c r="M298" s="48"/>
      <c r="N298" s="48"/>
      <c r="O298" s="48"/>
      <c r="P298" s="2"/>
      <c r="Q298" s="2"/>
      <c r="R298" s="2"/>
      <c r="S298" s="2"/>
      <c r="T298" s="2"/>
      <c r="U298" s="2"/>
      <c r="V298" s="2"/>
      <c r="W298" s="2"/>
      <c r="X298" s="2"/>
      <c r="Y298" s="2"/>
      <c r="Z298" s="2"/>
    </row>
    <row r="299" spans="1:26" ht="15.75" customHeight="1">
      <c r="A299" s="53" t="s">
        <v>8</v>
      </c>
      <c r="B299" s="67" t="s">
        <v>206</v>
      </c>
      <c r="C299" s="167">
        <v>0</v>
      </c>
      <c r="D299" s="53">
        <f>C299*2</f>
        <v>0</v>
      </c>
      <c r="E299" s="54"/>
      <c r="F299" s="48"/>
      <c r="G299" s="48"/>
      <c r="H299" s="48"/>
      <c r="I299" s="48"/>
      <c r="J299" s="48"/>
      <c r="K299" s="48"/>
      <c r="L299" s="48"/>
      <c r="M299" s="48"/>
      <c r="N299" s="48"/>
      <c r="O299" s="48"/>
      <c r="P299" s="2"/>
      <c r="Q299" s="2"/>
      <c r="R299" s="2"/>
      <c r="S299" s="2"/>
      <c r="T299" s="2"/>
      <c r="U299" s="2"/>
      <c r="V299" s="2"/>
      <c r="W299" s="2"/>
      <c r="X299" s="2"/>
      <c r="Y299" s="2"/>
      <c r="Z299" s="2"/>
    </row>
    <row r="300" spans="1:26" ht="15.75" customHeight="1">
      <c r="A300" s="53" t="s">
        <v>11</v>
      </c>
      <c r="B300" s="67" t="s">
        <v>207</v>
      </c>
      <c r="C300" s="53">
        <f>D299*200</f>
        <v>0</v>
      </c>
      <c r="D300" s="71">
        <f>C300/E26</f>
        <v>0</v>
      </c>
      <c r="E300" s="54"/>
      <c r="F300" s="48"/>
      <c r="G300" s="48"/>
      <c r="H300" s="48"/>
      <c r="I300" s="48"/>
      <c r="J300" s="48"/>
      <c r="K300" s="48"/>
      <c r="L300" s="48"/>
      <c r="M300" s="48"/>
      <c r="N300" s="48"/>
      <c r="O300" s="48"/>
      <c r="P300" s="2"/>
      <c r="Q300" s="2"/>
      <c r="R300" s="2"/>
      <c r="S300" s="2"/>
      <c r="T300" s="2"/>
      <c r="U300" s="2"/>
      <c r="V300" s="2"/>
      <c r="W300" s="2"/>
      <c r="X300" s="2"/>
      <c r="Y300" s="2"/>
      <c r="Z300" s="2"/>
    </row>
    <row r="301" spans="1:26" ht="15.75" customHeight="1">
      <c r="A301" s="53" t="s">
        <v>13</v>
      </c>
      <c r="B301" s="67" t="s">
        <v>208</v>
      </c>
      <c r="C301" s="71">
        <f>D300*E22</f>
        <v>0</v>
      </c>
      <c r="D301" s="129">
        <f>D299*E22</f>
        <v>0</v>
      </c>
      <c r="E301" s="54"/>
      <c r="F301" s="48"/>
      <c r="G301" s="48"/>
      <c r="H301" s="48"/>
      <c r="I301" s="48"/>
      <c r="J301" s="48"/>
      <c r="K301" s="48"/>
      <c r="L301" s="48"/>
      <c r="M301" s="48"/>
      <c r="N301" s="48"/>
      <c r="O301" s="48"/>
      <c r="P301" s="2"/>
      <c r="Q301" s="2"/>
      <c r="R301" s="2"/>
      <c r="S301" s="2"/>
      <c r="T301" s="2"/>
      <c r="U301" s="2"/>
      <c r="V301" s="2"/>
      <c r="W301" s="2"/>
      <c r="X301" s="2"/>
      <c r="Y301" s="2"/>
      <c r="Z301" s="2"/>
    </row>
    <row r="302" spans="1:26" ht="15.75" customHeight="1">
      <c r="A302" s="72"/>
      <c r="B302" s="48"/>
      <c r="C302" s="48"/>
      <c r="D302" s="48"/>
      <c r="E302" s="48"/>
      <c r="F302" s="48"/>
      <c r="G302" s="48"/>
      <c r="H302" s="48"/>
      <c r="I302" s="48"/>
      <c r="J302" s="48"/>
      <c r="K302" s="48"/>
      <c r="L302" s="48"/>
      <c r="M302" s="48"/>
      <c r="N302" s="48"/>
      <c r="O302" s="48"/>
      <c r="P302" s="2"/>
      <c r="Q302" s="2"/>
      <c r="R302" s="2"/>
      <c r="S302" s="2"/>
      <c r="T302" s="2"/>
      <c r="U302" s="2"/>
      <c r="V302" s="2"/>
      <c r="W302" s="2"/>
      <c r="X302" s="2"/>
      <c r="Y302" s="2"/>
      <c r="Z302" s="2"/>
    </row>
    <row r="303" spans="1:26" ht="15.75" customHeight="1">
      <c r="A303" s="48"/>
      <c r="B303" s="48"/>
      <c r="C303" s="48"/>
      <c r="D303" s="48"/>
      <c r="E303" s="48"/>
      <c r="F303" s="48"/>
      <c r="G303" s="48"/>
      <c r="H303" s="48"/>
      <c r="I303" s="48"/>
      <c r="J303" s="48"/>
      <c r="K303" s="48"/>
      <c r="L303" s="48"/>
      <c r="M303" s="48"/>
      <c r="N303" s="48"/>
      <c r="O303" s="48"/>
      <c r="P303" s="2"/>
      <c r="Q303" s="2"/>
      <c r="R303" s="2"/>
      <c r="S303" s="2"/>
      <c r="T303" s="2"/>
      <c r="U303" s="2"/>
      <c r="V303" s="2"/>
      <c r="W303" s="2"/>
      <c r="X303" s="2"/>
      <c r="Y303" s="2"/>
      <c r="Z303" s="2"/>
    </row>
    <row r="304" spans="1:26" ht="15.75" customHeight="1">
      <c r="A304" s="187" t="s">
        <v>209</v>
      </c>
      <c r="B304" s="183"/>
      <c r="C304" s="183"/>
      <c r="D304" s="180"/>
      <c r="E304" s="48"/>
      <c r="F304" s="48"/>
      <c r="G304" s="48"/>
      <c r="H304" s="48"/>
      <c r="I304" s="48"/>
      <c r="J304" s="48"/>
      <c r="K304" s="48"/>
      <c r="L304" s="48"/>
      <c r="M304" s="48"/>
      <c r="N304" s="48"/>
      <c r="O304" s="48"/>
      <c r="P304" s="2"/>
      <c r="Q304" s="2"/>
      <c r="R304" s="2"/>
      <c r="S304" s="2"/>
      <c r="T304" s="2"/>
      <c r="U304" s="2"/>
      <c r="V304" s="2"/>
      <c r="W304" s="2"/>
      <c r="X304" s="2"/>
      <c r="Y304" s="2"/>
      <c r="Z304" s="2"/>
    </row>
    <row r="305" spans="1:26" ht="15.75" customHeight="1">
      <c r="A305" s="179" t="s">
        <v>210</v>
      </c>
      <c r="B305" s="180"/>
      <c r="C305" s="179" t="s">
        <v>137</v>
      </c>
      <c r="D305" s="180"/>
      <c r="E305" s="48"/>
      <c r="F305" s="48"/>
      <c r="G305" s="48"/>
      <c r="H305" s="48"/>
      <c r="I305" s="48"/>
      <c r="J305" s="48"/>
      <c r="K305" s="48"/>
      <c r="L305" s="48"/>
      <c r="M305" s="48"/>
      <c r="N305" s="48"/>
      <c r="O305" s="48"/>
      <c r="P305" s="2"/>
      <c r="Q305" s="2"/>
      <c r="R305" s="2"/>
      <c r="S305" s="2"/>
      <c r="T305" s="2"/>
      <c r="U305" s="2"/>
      <c r="V305" s="2"/>
      <c r="W305" s="2"/>
      <c r="X305" s="2"/>
      <c r="Y305" s="2"/>
      <c r="Z305" s="2"/>
    </row>
    <row r="306" spans="1:26" ht="15.75" customHeight="1">
      <c r="A306" s="47" t="s">
        <v>8</v>
      </c>
      <c r="B306" s="43" t="s">
        <v>211</v>
      </c>
      <c r="C306" s="201" t="e">
        <f>C277</f>
        <v>#DIV/0!</v>
      </c>
      <c r="D306" s="180"/>
      <c r="E306" s="48"/>
      <c r="F306" s="48"/>
      <c r="G306" s="48"/>
      <c r="H306" s="48"/>
      <c r="I306" s="48"/>
      <c r="J306" s="48"/>
      <c r="K306" s="48"/>
      <c r="L306" s="48"/>
      <c r="M306" s="48"/>
      <c r="N306" s="48"/>
      <c r="O306" s="48"/>
      <c r="P306" s="2"/>
      <c r="Q306" s="2"/>
      <c r="R306" s="2"/>
      <c r="S306" s="2"/>
      <c r="T306" s="2"/>
      <c r="U306" s="2"/>
      <c r="V306" s="2"/>
      <c r="W306" s="2"/>
      <c r="X306" s="2"/>
      <c r="Y306" s="2"/>
      <c r="Z306" s="2"/>
    </row>
    <row r="307" spans="1:26" ht="15.75" customHeight="1">
      <c r="A307" s="47" t="s">
        <v>11</v>
      </c>
      <c r="B307" s="43" t="s">
        <v>190</v>
      </c>
      <c r="C307" s="202">
        <f>C286</f>
        <v>0</v>
      </c>
      <c r="D307" s="180"/>
      <c r="E307" s="48"/>
      <c r="F307" s="48"/>
      <c r="G307" s="48"/>
      <c r="H307" s="48"/>
      <c r="I307" s="48"/>
      <c r="J307" s="48"/>
      <c r="K307" s="48"/>
      <c r="L307" s="48"/>
      <c r="M307" s="48"/>
      <c r="N307" s="48"/>
      <c r="O307" s="48"/>
      <c r="P307" s="2"/>
      <c r="Q307" s="2"/>
      <c r="R307" s="2"/>
      <c r="S307" s="2"/>
      <c r="T307" s="2"/>
      <c r="U307" s="2"/>
      <c r="V307" s="2"/>
      <c r="W307" s="2"/>
      <c r="X307" s="2"/>
      <c r="Y307" s="2"/>
      <c r="Z307" s="2"/>
    </row>
    <row r="308" spans="1:26" ht="15.75" customHeight="1">
      <c r="A308" s="47" t="s">
        <v>13</v>
      </c>
      <c r="B308" s="43" t="s">
        <v>212</v>
      </c>
      <c r="C308" s="203">
        <f>C295</f>
        <v>0</v>
      </c>
      <c r="D308" s="180"/>
      <c r="E308" s="48"/>
      <c r="F308" s="48"/>
      <c r="G308" s="48"/>
      <c r="H308" s="48"/>
      <c r="I308" s="48"/>
      <c r="J308" s="48"/>
      <c r="K308" s="48"/>
      <c r="L308" s="48"/>
      <c r="M308" s="48"/>
      <c r="N308" s="48"/>
      <c r="O308" s="48"/>
      <c r="P308" s="2"/>
      <c r="Q308" s="2"/>
      <c r="R308" s="2"/>
      <c r="S308" s="2"/>
      <c r="T308" s="2"/>
      <c r="U308" s="2"/>
      <c r="V308" s="2"/>
      <c r="W308" s="2"/>
      <c r="X308" s="2"/>
      <c r="Y308" s="2"/>
      <c r="Z308" s="2"/>
    </row>
    <row r="309" spans="1:26" ht="15.75" customHeight="1">
      <c r="A309" s="47" t="s">
        <v>16</v>
      </c>
      <c r="B309" s="43" t="s">
        <v>213</v>
      </c>
      <c r="C309" s="204">
        <f>D301</f>
        <v>0</v>
      </c>
      <c r="D309" s="180"/>
      <c r="E309" s="48"/>
      <c r="F309" s="48"/>
      <c r="G309" s="48"/>
      <c r="H309" s="48"/>
      <c r="I309" s="48"/>
      <c r="J309" s="48"/>
      <c r="K309" s="48"/>
      <c r="L309" s="48"/>
      <c r="M309" s="48"/>
      <c r="N309" s="48"/>
      <c r="O309" s="48"/>
      <c r="P309" s="2"/>
      <c r="Q309" s="2"/>
      <c r="R309" s="2"/>
      <c r="S309" s="2"/>
      <c r="T309" s="2"/>
      <c r="U309" s="2"/>
      <c r="V309" s="2"/>
      <c r="W309" s="2"/>
      <c r="X309" s="2"/>
      <c r="Y309" s="2"/>
      <c r="Z309" s="2"/>
    </row>
    <row r="310" spans="1:26" ht="15.75" customHeight="1">
      <c r="A310" s="189" t="s">
        <v>175</v>
      </c>
      <c r="B310" s="180"/>
      <c r="C310" s="203" t="e">
        <f>SUM(C306:D308)</f>
        <v>#DIV/0!</v>
      </c>
      <c r="D310" s="180"/>
      <c r="E310" s="48"/>
      <c r="F310" s="48"/>
      <c r="G310" s="48"/>
      <c r="H310" s="48"/>
      <c r="I310" s="48"/>
      <c r="J310" s="48"/>
      <c r="K310" s="48"/>
      <c r="L310" s="48"/>
      <c r="M310" s="48"/>
      <c r="N310" s="48"/>
      <c r="O310" s="48"/>
      <c r="P310" s="2"/>
      <c r="Q310" s="2"/>
      <c r="R310" s="2"/>
      <c r="S310" s="2"/>
      <c r="T310" s="2"/>
      <c r="U310" s="2"/>
      <c r="V310" s="2"/>
      <c r="W310" s="2"/>
      <c r="X310" s="2"/>
      <c r="Y310" s="2"/>
      <c r="Z310" s="2"/>
    </row>
    <row r="311" spans="1:26" ht="15.75" customHeight="1">
      <c r="A311" s="48"/>
      <c r="B311" s="48"/>
      <c r="C311" s="48"/>
      <c r="D311" s="48"/>
      <c r="E311" s="48"/>
      <c r="F311" s="48"/>
      <c r="G311" s="48"/>
      <c r="H311" s="48"/>
      <c r="I311" s="48"/>
      <c r="J311" s="48"/>
      <c r="K311" s="48"/>
      <c r="L311" s="48"/>
      <c r="M311" s="48"/>
      <c r="N311" s="48"/>
      <c r="O311" s="48"/>
      <c r="P311" s="2"/>
      <c r="Q311" s="2"/>
      <c r="R311" s="2"/>
      <c r="S311" s="2"/>
      <c r="T311" s="2"/>
      <c r="U311" s="2"/>
      <c r="V311" s="2"/>
      <c r="W311" s="2"/>
      <c r="X311" s="2"/>
      <c r="Y311" s="2"/>
      <c r="Z311" s="2"/>
    </row>
    <row r="312" spans="1:26" ht="15.75" customHeight="1">
      <c r="A312" s="48"/>
      <c r="B312" s="48"/>
      <c r="C312" s="48"/>
      <c r="D312" s="48"/>
      <c r="E312" s="48"/>
      <c r="F312" s="48"/>
      <c r="G312" s="48"/>
      <c r="H312" s="48"/>
      <c r="I312" s="48"/>
      <c r="J312" s="48"/>
      <c r="K312" s="48"/>
      <c r="L312" s="48"/>
      <c r="M312" s="48"/>
      <c r="N312" s="48"/>
      <c r="O312" s="48"/>
      <c r="P312" s="2"/>
      <c r="Q312" s="2"/>
      <c r="R312" s="2"/>
      <c r="S312" s="2"/>
      <c r="T312" s="2"/>
      <c r="U312" s="2"/>
      <c r="V312" s="2"/>
      <c r="W312" s="2"/>
      <c r="X312" s="2"/>
      <c r="Y312" s="2"/>
      <c r="Z312" s="2"/>
    </row>
    <row r="313" spans="1:26" ht="15.75" customHeight="1">
      <c r="A313" s="188" t="s">
        <v>618</v>
      </c>
      <c r="B313" s="185"/>
      <c r="C313" s="185"/>
      <c r="D313" s="180"/>
      <c r="E313" s="48"/>
      <c r="F313" s="48"/>
      <c r="G313" s="48"/>
      <c r="H313" s="48"/>
      <c r="I313" s="48"/>
      <c r="J313" s="48"/>
      <c r="K313" s="48"/>
      <c r="L313" s="48"/>
      <c r="M313" s="48"/>
      <c r="N313" s="48"/>
      <c r="O313" s="48"/>
      <c r="P313" s="2"/>
      <c r="Q313" s="2"/>
      <c r="R313" s="2"/>
      <c r="S313" s="2"/>
      <c r="T313" s="2"/>
      <c r="U313" s="2"/>
      <c r="V313" s="2"/>
      <c r="W313" s="2"/>
      <c r="X313" s="2"/>
      <c r="Y313" s="2"/>
      <c r="Z313" s="2"/>
    </row>
    <row r="314" spans="1:26" ht="15.75" customHeight="1">
      <c r="A314" s="16" t="s">
        <v>78</v>
      </c>
      <c r="B314" s="16" t="s">
        <v>619</v>
      </c>
      <c r="C314" s="16" t="s">
        <v>170</v>
      </c>
      <c r="D314" s="16" t="s">
        <v>49</v>
      </c>
      <c r="E314" s="48"/>
      <c r="F314" s="40"/>
      <c r="G314" s="48"/>
      <c r="H314" s="48"/>
      <c r="I314" s="48"/>
      <c r="J314" s="48"/>
      <c r="K314" s="48"/>
      <c r="L314" s="48"/>
      <c r="M314" s="48"/>
      <c r="N314" s="48"/>
      <c r="O314" s="48"/>
      <c r="P314" s="2"/>
      <c r="Q314" s="2"/>
      <c r="R314" s="2"/>
      <c r="S314" s="2"/>
      <c r="T314" s="2"/>
      <c r="U314" s="2"/>
      <c r="V314" s="2"/>
      <c r="W314" s="2"/>
      <c r="X314" s="2"/>
      <c r="Y314" s="2"/>
      <c r="Z314" s="2"/>
    </row>
    <row r="315" spans="1:26" ht="15.75" customHeight="1">
      <c r="A315" s="73" t="s">
        <v>8</v>
      </c>
      <c r="B315" s="141" t="s">
        <v>214</v>
      </c>
      <c r="C315" s="173">
        <v>0</v>
      </c>
      <c r="D315" s="142" t="e">
        <f>(C332+C333)*C315</f>
        <v>#DIV/0!</v>
      </c>
      <c r="E315" s="48"/>
      <c r="F315" s="48"/>
      <c r="G315" s="48"/>
      <c r="H315" s="48"/>
      <c r="I315" s="48"/>
      <c r="J315" s="48"/>
      <c r="K315" s="48"/>
      <c r="L315" s="48"/>
      <c r="M315" s="48"/>
      <c r="N315" s="48"/>
      <c r="O315" s="48"/>
      <c r="P315" s="2"/>
      <c r="Q315" s="2"/>
      <c r="R315" s="2"/>
      <c r="S315" s="2"/>
      <c r="T315" s="2"/>
      <c r="U315" s="2"/>
      <c r="V315" s="2"/>
      <c r="W315" s="2"/>
      <c r="X315" s="2"/>
      <c r="Y315" s="2"/>
      <c r="Z315" s="2"/>
    </row>
    <row r="316" spans="1:26" ht="15.75" customHeight="1">
      <c r="A316" s="73" t="s">
        <v>11</v>
      </c>
      <c r="B316" s="143" t="s">
        <v>663</v>
      </c>
      <c r="C316" s="144"/>
      <c r="D316" s="142" t="e">
        <f>D317+D320+D321+D323</f>
        <v>#DIV/0!</v>
      </c>
      <c r="E316" s="48"/>
      <c r="F316" s="48"/>
      <c r="G316" s="48"/>
      <c r="H316" s="48"/>
      <c r="I316" s="48"/>
      <c r="J316" s="48"/>
      <c r="K316" s="48"/>
      <c r="L316" s="48"/>
      <c r="M316" s="48"/>
      <c r="N316" s="48"/>
      <c r="O316" s="48"/>
      <c r="P316" s="2"/>
      <c r="Q316" s="2"/>
      <c r="R316" s="2"/>
      <c r="S316" s="2"/>
      <c r="T316" s="2"/>
      <c r="U316" s="2"/>
      <c r="V316" s="2"/>
      <c r="W316" s="2"/>
      <c r="X316" s="2"/>
      <c r="Y316" s="2"/>
      <c r="Z316" s="2"/>
    </row>
    <row r="317" spans="1:26" ht="15.75" customHeight="1">
      <c r="A317" s="7" t="s">
        <v>215</v>
      </c>
      <c r="B317" s="74" t="s">
        <v>216</v>
      </c>
      <c r="C317" s="75">
        <f>C319+C318</f>
        <v>0.08</v>
      </c>
      <c r="D317" s="76" t="e">
        <f>D318+D319</f>
        <v>#DIV/0!</v>
      </c>
      <c r="E317" s="48"/>
      <c r="F317" s="48"/>
      <c r="G317" s="48"/>
      <c r="H317" s="48"/>
      <c r="I317" s="48"/>
      <c r="J317" s="48"/>
      <c r="K317" s="48"/>
      <c r="L317" s="48"/>
      <c r="M317" s="48"/>
      <c r="N317" s="48"/>
      <c r="O317" s="48"/>
      <c r="P317" s="2"/>
      <c r="Q317" s="2"/>
      <c r="R317" s="2"/>
      <c r="S317" s="2"/>
      <c r="T317" s="2"/>
      <c r="U317" s="2"/>
      <c r="V317" s="2"/>
      <c r="W317" s="2"/>
      <c r="X317" s="2"/>
      <c r="Y317" s="2"/>
      <c r="Z317" s="2"/>
    </row>
    <row r="318" spans="1:26" ht="15.75" customHeight="1">
      <c r="A318" s="47" t="s">
        <v>217</v>
      </c>
      <c r="B318" s="43" t="s">
        <v>218</v>
      </c>
      <c r="C318" s="174">
        <v>0.03</v>
      </c>
      <c r="D318" s="29" t="e">
        <f>(C332+C333)*C318</f>
        <v>#DIV/0!</v>
      </c>
      <c r="E318" s="48"/>
      <c r="F318" s="48"/>
      <c r="G318" s="48"/>
      <c r="H318" s="48"/>
      <c r="I318" s="48"/>
      <c r="J318" s="48"/>
      <c r="K318" s="48"/>
      <c r="L318" s="48"/>
      <c r="M318" s="48"/>
      <c r="N318" s="48"/>
      <c r="O318" s="48"/>
      <c r="P318" s="2"/>
      <c r="Q318" s="2"/>
      <c r="R318" s="2"/>
      <c r="S318" s="2"/>
      <c r="T318" s="2"/>
      <c r="U318" s="2"/>
      <c r="V318" s="2"/>
      <c r="W318" s="2"/>
      <c r="X318" s="2"/>
      <c r="Y318" s="2"/>
      <c r="Z318" s="2"/>
    </row>
    <row r="319" spans="1:26" ht="15.75" customHeight="1">
      <c r="A319" s="47" t="s">
        <v>219</v>
      </c>
      <c r="B319" s="43" t="s">
        <v>220</v>
      </c>
      <c r="C319" s="174">
        <v>0.05</v>
      </c>
      <c r="D319" s="29" t="e">
        <f>(C332+C333)*C319</f>
        <v>#DIV/0!</v>
      </c>
      <c r="E319" s="48"/>
      <c r="F319" s="48"/>
      <c r="G319" s="48"/>
      <c r="H319" s="48"/>
      <c r="I319" s="48"/>
      <c r="J319" s="48"/>
      <c r="K319" s="48"/>
      <c r="L319" s="48"/>
      <c r="M319" s="48"/>
      <c r="N319" s="48"/>
      <c r="O319" s="48"/>
      <c r="P319" s="2"/>
      <c r="Q319" s="2"/>
      <c r="R319" s="2"/>
      <c r="S319" s="2"/>
      <c r="T319" s="2"/>
      <c r="U319" s="2"/>
      <c r="V319" s="2"/>
      <c r="W319" s="2"/>
      <c r="X319" s="2"/>
      <c r="Y319" s="2"/>
      <c r="Z319" s="2"/>
    </row>
    <row r="320" spans="1:26" ht="15.75" customHeight="1">
      <c r="A320" s="7" t="s">
        <v>221</v>
      </c>
      <c r="B320" s="74" t="s">
        <v>222</v>
      </c>
      <c r="C320" s="75">
        <v>0</v>
      </c>
      <c r="D320" s="76">
        <v>0</v>
      </c>
      <c r="E320" s="48"/>
      <c r="F320" s="48"/>
      <c r="G320" s="48"/>
      <c r="H320" s="48"/>
      <c r="I320" s="48"/>
      <c r="J320" s="48"/>
      <c r="K320" s="48"/>
      <c r="L320" s="48"/>
      <c r="M320" s="48"/>
      <c r="N320" s="48"/>
      <c r="O320" s="48"/>
      <c r="P320" s="2"/>
      <c r="Q320" s="2"/>
      <c r="R320" s="2"/>
      <c r="S320" s="2"/>
      <c r="T320" s="2"/>
      <c r="U320" s="2"/>
      <c r="V320" s="2"/>
      <c r="W320" s="2"/>
      <c r="X320" s="2"/>
      <c r="Y320" s="2"/>
      <c r="Z320" s="2"/>
    </row>
    <row r="321" spans="1:26" ht="15.75" customHeight="1">
      <c r="A321" s="7" t="s">
        <v>223</v>
      </c>
      <c r="B321" s="74" t="s">
        <v>224</v>
      </c>
      <c r="C321" s="75">
        <f t="shared" ref="C321:D321" si="8">C322</f>
        <v>0.03</v>
      </c>
      <c r="D321" s="76" t="e">
        <f t="shared" si="8"/>
        <v>#DIV/0!</v>
      </c>
      <c r="E321" s="48"/>
      <c r="F321" s="48"/>
      <c r="G321" s="48"/>
      <c r="H321" s="48"/>
      <c r="I321" s="48"/>
      <c r="J321" s="48"/>
      <c r="K321" s="48"/>
      <c r="L321" s="48"/>
      <c r="M321" s="48"/>
      <c r="N321" s="48"/>
      <c r="O321" s="48"/>
      <c r="P321" s="2"/>
      <c r="Q321" s="2"/>
      <c r="R321" s="2"/>
      <c r="S321" s="2"/>
      <c r="T321" s="2"/>
      <c r="U321" s="2"/>
      <c r="V321" s="2"/>
      <c r="W321" s="2"/>
      <c r="X321" s="2"/>
      <c r="Y321" s="2"/>
      <c r="Z321" s="2"/>
    </row>
    <row r="322" spans="1:26" ht="15.75" customHeight="1">
      <c r="A322" s="47" t="s">
        <v>225</v>
      </c>
      <c r="B322" s="43" t="s">
        <v>226</v>
      </c>
      <c r="C322" s="174">
        <v>0.03</v>
      </c>
      <c r="D322" s="29" t="e">
        <f>(C333+C332)*C322</f>
        <v>#DIV/0!</v>
      </c>
      <c r="E322" s="48"/>
      <c r="F322" s="48"/>
      <c r="G322" s="48"/>
      <c r="H322" s="48"/>
      <c r="I322" s="48"/>
      <c r="J322" s="48"/>
      <c r="K322" s="48"/>
      <c r="L322" s="48"/>
      <c r="M322" s="48"/>
      <c r="N322" s="48"/>
      <c r="O322" s="48"/>
      <c r="P322" s="2"/>
      <c r="Q322" s="2"/>
      <c r="R322" s="2"/>
      <c r="S322" s="2"/>
      <c r="T322" s="2"/>
      <c r="U322" s="2"/>
      <c r="V322" s="2"/>
      <c r="W322" s="2"/>
      <c r="X322" s="2"/>
      <c r="Y322" s="2"/>
      <c r="Z322" s="2"/>
    </row>
    <row r="323" spans="1:26" ht="15.75" customHeight="1">
      <c r="A323" s="7"/>
      <c r="B323" s="130"/>
      <c r="C323" s="131"/>
      <c r="D323" s="145" t="e">
        <f>SUM(D326:D327)</f>
        <v>#DIV/0!</v>
      </c>
      <c r="E323" s="48"/>
      <c r="F323" s="48"/>
      <c r="G323" s="48"/>
      <c r="H323" s="48"/>
      <c r="I323" s="48"/>
      <c r="J323" s="48"/>
      <c r="K323" s="48"/>
      <c r="L323" s="48"/>
      <c r="M323" s="48"/>
      <c r="N323" s="48"/>
      <c r="O323" s="48"/>
      <c r="P323" s="2"/>
      <c r="Q323" s="2"/>
      <c r="R323" s="2"/>
      <c r="S323" s="2"/>
      <c r="T323" s="2"/>
      <c r="U323" s="2"/>
      <c r="V323" s="2"/>
      <c r="W323" s="2"/>
      <c r="X323" s="2"/>
      <c r="Y323" s="2"/>
      <c r="Z323" s="2"/>
    </row>
    <row r="324" spans="1:26" ht="15.75" customHeight="1">
      <c r="A324" s="146"/>
      <c r="B324" s="97" t="s">
        <v>610</v>
      </c>
      <c r="C324" s="175">
        <v>0.05</v>
      </c>
      <c r="D324" s="147" t="e">
        <f>(C332+C333)*C324</f>
        <v>#DIV/0!</v>
      </c>
      <c r="E324" s="48"/>
      <c r="F324" s="48"/>
      <c r="G324" s="48"/>
      <c r="H324" s="48"/>
      <c r="I324" s="48"/>
      <c r="J324" s="48"/>
      <c r="K324" s="48"/>
      <c r="L324" s="48"/>
      <c r="M324" s="48"/>
      <c r="N324" s="48"/>
      <c r="O324" s="48"/>
      <c r="P324" s="2"/>
      <c r="Q324" s="2"/>
      <c r="R324" s="2"/>
      <c r="S324" s="2"/>
      <c r="T324" s="2"/>
      <c r="U324" s="2"/>
      <c r="V324" s="2"/>
      <c r="W324" s="2"/>
      <c r="X324" s="2"/>
      <c r="Y324" s="2"/>
      <c r="Z324" s="2"/>
    </row>
    <row r="325" spans="1:26" ht="15.75" customHeight="1">
      <c r="A325" s="146"/>
      <c r="B325" s="96" t="s">
        <v>611</v>
      </c>
      <c r="C325" s="175">
        <v>1.3299999999999999E-2</v>
      </c>
      <c r="D325" s="147" t="e">
        <f>(C332+C333)*C325</f>
        <v>#DIV/0!</v>
      </c>
      <c r="E325" s="48"/>
      <c r="F325" s="48"/>
      <c r="G325" s="48"/>
      <c r="H325" s="48"/>
      <c r="I325" s="48"/>
      <c r="J325" s="48"/>
      <c r="K325" s="48"/>
      <c r="L325" s="48"/>
      <c r="M325" s="48"/>
      <c r="N325" s="48"/>
      <c r="O325" s="48"/>
      <c r="P325" s="2"/>
      <c r="Q325" s="2"/>
      <c r="R325" s="2"/>
      <c r="S325" s="2"/>
      <c r="T325" s="2"/>
      <c r="U325" s="2"/>
      <c r="V325" s="2"/>
      <c r="W325" s="2"/>
      <c r="X325" s="2"/>
      <c r="Y325" s="2"/>
      <c r="Z325" s="2"/>
    </row>
    <row r="326" spans="1:26" ht="15.75" customHeight="1">
      <c r="A326" s="205" t="s">
        <v>620</v>
      </c>
      <c r="B326" s="132" t="s">
        <v>621</v>
      </c>
      <c r="C326" s="133" t="s">
        <v>622</v>
      </c>
      <c r="D326" s="148" t="s">
        <v>623</v>
      </c>
      <c r="E326" s="48"/>
      <c r="F326" s="48"/>
      <c r="G326" s="48"/>
      <c r="H326" s="48"/>
      <c r="I326" s="48"/>
      <c r="J326" s="48"/>
      <c r="K326" s="48"/>
      <c r="L326" s="48"/>
      <c r="M326" s="48"/>
      <c r="N326" s="48"/>
      <c r="O326" s="48"/>
      <c r="P326" s="2"/>
      <c r="Q326" s="2"/>
      <c r="R326" s="2"/>
      <c r="S326" s="2"/>
      <c r="T326" s="2"/>
      <c r="U326" s="2"/>
      <c r="V326" s="2"/>
      <c r="W326" s="2"/>
      <c r="X326" s="2"/>
      <c r="Y326" s="2"/>
      <c r="Z326" s="2"/>
    </row>
    <row r="327" spans="1:26" ht="15.75" customHeight="1">
      <c r="A327" s="206"/>
      <c r="B327" s="134" t="e">
        <f>C332+C333</f>
        <v>#DIV/0!</v>
      </c>
      <c r="C327" s="176">
        <f>C257</f>
        <v>0.19470000000000001</v>
      </c>
      <c r="D327" s="127" t="e">
        <f>B327*C327/1</f>
        <v>#DIV/0!</v>
      </c>
      <c r="E327" s="48"/>
      <c r="F327" s="48"/>
      <c r="G327" s="48"/>
      <c r="H327" s="48"/>
      <c r="I327" s="48"/>
      <c r="J327" s="48"/>
      <c r="K327" s="48"/>
      <c r="L327" s="48"/>
      <c r="M327" s="48"/>
      <c r="N327" s="48"/>
      <c r="O327" s="48"/>
      <c r="P327" s="2"/>
      <c r="Q327" s="2"/>
      <c r="R327" s="2"/>
      <c r="S327" s="2"/>
      <c r="T327" s="2"/>
      <c r="U327" s="2"/>
      <c r="V327" s="2"/>
      <c r="W327" s="2"/>
      <c r="X327" s="2"/>
      <c r="Y327" s="2"/>
      <c r="Z327" s="2"/>
    </row>
    <row r="328" spans="1:26" ht="18" customHeight="1">
      <c r="A328" s="179" t="s">
        <v>89</v>
      </c>
      <c r="B328" s="183"/>
      <c r="C328" s="180"/>
      <c r="D328" s="24" t="e">
        <f>D327</f>
        <v>#DIV/0!</v>
      </c>
      <c r="E328" s="48"/>
      <c r="F328" s="48"/>
      <c r="G328" s="48"/>
      <c r="H328" s="48"/>
      <c r="I328" s="48"/>
      <c r="J328" s="48"/>
      <c r="K328" s="48"/>
      <c r="L328" s="48"/>
      <c r="M328" s="48"/>
      <c r="N328" s="48"/>
      <c r="O328" s="48"/>
      <c r="P328" s="2"/>
      <c r="Q328" s="2"/>
      <c r="R328" s="2"/>
      <c r="S328" s="2"/>
      <c r="T328" s="2"/>
      <c r="U328" s="2"/>
      <c r="V328" s="2"/>
      <c r="W328" s="2"/>
      <c r="X328" s="2"/>
      <c r="Y328" s="2"/>
      <c r="Z328" s="2"/>
    </row>
    <row r="329" spans="1:26" ht="15.75" customHeight="1">
      <c r="A329" s="48"/>
      <c r="B329" s="48"/>
      <c r="C329" s="48"/>
      <c r="D329" s="48"/>
      <c r="E329" s="48"/>
      <c r="F329" s="48"/>
      <c r="G329" s="48"/>
      <c r="H329" s="48"/>
      <c r="I329" s="48"/>
      <c r="J329" s="48"/>
      <c r="K329" s="48"/>
      <c r="L329" s="48"/>
      <c r="M329" s="48"/>
      <c r="N329" s="48"/>
      <c r="O329" s="48"/>
      <c r="P329" s="2"/>
      <c r="Q329" s="2"/>
      <c r="R329" s="2"/>
      <c r="S329" s="2"/>
      <c r="T329" s="2"/>
      <c r="U329" s="2"/>
      <c r="V329" s="2"/>
      <c r="W329" s="2"/>
      <c r="X329" s="2"/>
      <c r="Y329" s="2"/>
      <c r="Z329" s="2"/>
    </row>
    <row r="330" spans="1:26" ht="15.75" customHeight="1">
      <c r="A330" s="48"/>
      <c r="B330" s="48"/>
      <c r="C330" s="48"/>
      <c r="D330" s="48"/>
      <c r="E330" s="48"/>
      <c r="F330" s="48"/>
      <c r="G330" s="48"/>
      <c r="H330" s="48"/>
      <c r="I330" s="48"/>
      <c r="J330" s="48"/>
      <c r="K330" s="48"/>
      <c r="L330" s="48"/>
      <c r="M330" s="48"/>
      <c r="N330" s="48"/>
      <c r="O330" s="48"/>
      <c r="P330" s="2"/>
      <c r="Q330" s="2"/>
      <c r="R330" s="2"/>
      <c r="S330" s="2"/>
      <c r="T330" s="2"/>
      <c r="U330" s="2"/>
      <c r="V330" s="2"/>
      <c r="W330" s="2"/>
      <c r="X330" s="2"/>
      <c r="Y330" s="2"/>
      <c r="Z330" s="2"/>
    </row>
    <row r="331" spans="1:26" ht="15.75" customHeight="1">
      <c r="A331" s="194" t="s">
        <v>227</v>
      </c>
      <c r="B331" s="183"/>
      <c r="C331" s="180"/>
      <c r="D331" s="48"/>
      <c r="E331" s="48"/>
      <c r="F331" s="48"/>
      <c r="G331" s="48"/>
      <c r="H331" s="48"/>
      <c r="I331" s="48"/>
      <c r="J331" s="48"/>
      <c r="K331" s="48"/>
      <c r="L331" s="48"/>
      <c r="M331" s="48"/>
      <c r="N331" s="48"/>
      <c r="O331" s="48"/>
      <c r="P331" s="2"/>
      <c r="Q331" s="2"/>
      <c r="R331" s="2"/>
      <c r="S331" s="2"/>
      <c r="T331" s="2"/>
      <c r="U331" s="2"/>
      <c r="V331" s="2"/>
      <c r="W331" s="2"/>
      <c r="X331" s="2"/>
      <c r="Y331" s="2"/>
      <c r="Z331" s="2"/>
    </row>
    <row r="332" spans="1:26" ht="15.75" customHeight="1">
      <c r="A332" s="77" t="s">
        <v>8</v>
      </c>
      <c r="B332" s="78" t="s">
        <v>228</v>
      </c>
      <c r="C332" s="79">
        <f>C266</f>
        <v>0</v>
      </c>
      <c r="D332" s="48"/>
      <c r="E332" s="48"/>
      <c r="F332" s="48"/>
      <c r="G332" s="48"/>
      <c r="H332" s="48"/>
      <c r="I332" s="48"/>
      <c r="J332" s="48"/>
      <c r="K332" s="48"/>
      <c r="L332" s="48"/>
      <c r="M332" s="48"/>
      <c r="N332" s="48"/>
      <c r="O332" s="48"/>
      <c r="P332" s="2"/>
      <c r="Q332" s="2"/>
      <c r="R332" s="2"/>
      <c r="S332" s="2"/>
      <c r="T332" s="2"/>
      <c r="U332" s="2"/>
      <c r="V332" s="2"/>
      <c r="W332" s="2"/>
      <c r="X332" s="2"/>
      <c r="Y332" s="2"/>
      <c r="Z332" s="2"/>
    </row>
    <row r="333" spans="1:26" ht="15.75" customHeight="1">
      <c r="A333" s="77" t="s">
        <v>11</v>
      </c>
      <c r="B333" s="78" t="s">
        <v>229</v>
      </c>
      <c r="C333" s="79" t="e">
        <f>C310</f>
        <v>#DIV/0!</v>
      </c>
      <c r="D333" s="48"/>
      <c r="E333" s="48"/>
      <c r="F333" s="48"/>
      <c r="G333" s="48"/>
      <c r="H333" s="48"/>
      <c r="I333" s="48"/>
      <c r="J333" s="48"/>
      <c r="K333" s="48"/>
      <c r="L333" s="48"/>
      <c r="M333" s="48"/>
      <c r="N333" s="48"/>
      <c r="O333" s="48"/>
      <c r="P333" s="2"/>
      <c r="Q333" s="2"/>
      <c r="R333" s="2"/>
      <c r="S333" s="2"/>
      <c r="T333" s="2"/>
      <c r="U333" s="2"/>
      <c r="V333" s="2"/>
      <c r="W333" s="2"/>
      <c r="X333" s="2"/>
      <c r="Y333" s="2"/>
      <c r="Z333" s="2"/>
    </row>
    <row r="334" spans="1:26" ht="15.75" customHeight="1">
      <c r="A334" s="77" t="s">
        <v>13</v>
      </c>
      <c r="B334" s="78" t="s">
        <v>230</v>
      </c>
      <c r="C334" s="79" t="e">
        <f>D328</f>
        <v>#DIV/0!</v>
      </c>
      <c r="D334" s="48"/>
      <c r="E334" s="48"/>
      <c r="F334" s="48"/>
      <c r="G334" s="48"/>
      <c r="H334" s="48"/>
      <c r="I334" s="48"/>
      <c r="J334" s="48"/>
      <c r="K334" s="48"/>
      <c r="L334" s="48"/>
      <c r="M334" s="48"/>
      <c r="N334" s="48"/>
      <c r="O334" s="48"/>
      <c r="P334" s="2"/>
      <c r="Q334" s="2"/>
      <c r="R334" s="2"/>
      <c r="S334" s="2"/>
      <c r="T334" s="2"/>
      <c r="U334" s="2"/>
      <c r="V334" s="2"/>
      <c r="W334" s="2"/>
      <c r="X334" s="2"/>
      <c r="Y334" s="2"/>
      <c r="Z334" s="2"/>
    </row>
    <row r="335" spans="1:26" ht="15.75" customHeight="1">
      <c r="A335" s="77" t="s">
        <v>16</v>
      </c>
      <c r="B335" s="78" t="s">
        <v>231</v>
      </c>
      <c r="C335" s="79" t="e">
        <f>C332+C333+C334</f>
        <v>#DIV/0!</v>
      </c>
      <c r="D335" s="48"/>
      <c r="E335" s="48"/>
      <c r="F335" s="48"/>
      <c r="G335" s="48"/>
      <c r="H335" s="48"/>
      <c r="I335" s="48"/>
      <c r="J335" s="48"/>
      <c r="K335" s="48"/>
      <c r="L335" s="48"/>
      <c r="M335" s="48"/>
      <c r="N335" s="48"/>
      <c r="O335" s="48"/>
      <c r="P335" s="2"/>
      <c r="Q335" s="2"/>
      <c r="R335" s="2"/>
      <c r="S335" s="2"/>
      <c r="T335" s="2"/>
      <c r="U335" s="2"/>
      <c r="V335" s="2"/>
      <c r="W335" s="2"/>
      <c r="X335" s="2"/>
      <c r="Y335" s="2"/>
      <c r="Z335" s="2"/>
    </row>
    <row r="336" spans="1:26" ht="15.75" customHeight="1">
      <c r="A336" s="77" t="s">
        <v>54</v>
      </c>
      <c r="B336" s="78" t="s">
        <v>232</v>
      </c>
      <c r="C336" s="80">
        <f>E26</f>
        <v>12920.000000000002</v>
      </c>
      <c r="D336" s="48"/>
      <c r="E336" s="48"/>
      <c r="F336" s="48"/>
      <c r="G336" s="48"/>
      <c r="H336" s="48"/>
      <c r="I336" s="48"/>
      <c r="J336" s="48"/>
      <c r="K336" s="48"/>
      <c r="L336" s="48"/>
      <c r="M336" s="48"/>
      <c r="N336" s="48"/>
      <c r="O336" s="48"/>
      <c r="P336" s="2"/>
      <c r="Q336" s="2"/>
      <c r="R336" s="2"/>
      <c r="S336" s="2"/>
      <c r="T336" s="2"/>
      <c r="U336" s="2"/>
      <c r="V336" s="2"/>
      <c r="W336" s="2"/>
      <c r="X336" s="2"/>
      <c r="Y336" s="2"/>
      <c r="Z336" s="2"/>
    </row>
    <row r="337" spans="1:26" ht="15.75" customHeight="1">
      <c r="A337" s="77" t="s">
        <v>56</v>
      </c>
      <c r="B337" s="78" t="s">
        <v>233</v>
      </c>
      <c r="C337" s="81" t="e">
        <f>C335/C336</f>
        <v>#DIV/0!</v>
      </c>
      <c r="D337" s="48"/>
      <c r="E337" s="48"/>
      <c r="F337" s="48"/>
      <c r="G337" s="48"/>
      <c r="H337" s="48"/>
      <c r="I337" s="48"/>
      <c r="J337" s="48"/>
      <c r="K337" s="48"/>
      <c r="L337" s="48"/>
      <c r="M337" s="48"/>
      <c r="N337" s="48"/>
      <c r="O337" s="48"/>
      <c r="P337" s="2"/>
      <c r="Q337" s="2"/>
      <c r="R337" s="2"/>
      <c r="S337" s="2"/>
      <c r="T337" s="2"/>
      <c r="U337" s="2"/>
      <c r="V337" s="2"/>
      <c r="W337" s="2"/>
      <c r="X337" s="2"/>
      <c r="Y337" s="2"/>
      <c r="Z337" s="2"/>
    </row>
    <row r="338" spans="1:26" ht="15.75" customHeight="1">
      <c r="A338" s="48"/>
      <c r="B338" s="48"/>
      <c r="C338" s="48"/>
      <c r="D338" s="48"/>
      <c r="E338" s="48"/>
      <c r="F338" s="48"/>
      <c r="G338" s="48"/>
      <c r="H338" s="48"/>
      <c r="I338" s="48"/>
      <c r="J338" s="48"/>
      <c r="K338" s="48"/>
      <c r="L338" s="48"/>
      <c r="M338" s="48"/>
      <c r="N338" s="48"/>
      <c r="O338" s="48"/>
      <c r="P338" s="2"/>
      <c r="Q338" s="2"/>
      <c r="R338" s="2"/>
      <c r="S338" s="2"/>
      <c r="T338" s="2"/>
      <c r="U338" s="2"/>
      <c r="V338" s="2"/>
      <c r="W338" s="2"/>
      <c r="X338" s="2"/>
      <c r="Y338" s="2"/>
      <c r="Z338" s="2"/>
    </row>
    <row r="339" spans="1:26" ht="15.75" customHeight="1">
      <c r="A339" s="82" t="s">
        <v>234</v>
      </c>
      <c r="B339" s="83"/>
      <c r="C339" s="72"/>
      <c r="D339" s="72"/>
      <c r="E339" s="72"/>
      <c r="F339" s="72"/>
      <c r="G339" s="72"/>
      <c r="H339" s="72"/>
      <c r="I339" s="72"/>
      <c r="J339" s="48"/>
      <c r="K339" s="48"/>
      <c r="L339" s="48"/>
      <c r="M339" s="48"/>
      <c r="N339" s="48"/>
      <c r="O339" s="48"/>
      <c r="P339" s="2"/>
      <c r="Q339" s="2"/>
      <c r="R339" s="2"/>
      <c r="S339" s="2"/>
      <c r="T339" s="2"/>
      <c r="U339" s="2"/>
      <c r="V339" s="2"/>
      <c r="W339" s="2"/>
      <c r="X339" s="2"/>
      <c r="Y339" s="2"/>
      <c r="Z339" s="2"/>
    </row>
    <row r="340" spans="1:26" ht="15.75" customHeight="1">
      <c r="A340" s="84"/>
      <c r="B340" s="84"/>
      <c r="C340" s="72"/>
      <c r="D340" s="72"/>
      <c r="E340" s="48"/>
      <c r="F340" s="48"/>
      <c r="G340" s="48"/>
      <c r="H340" s="48"/>
      <c r="I340" s="48"/>
      <c r="J340" s="48"/>
      <c r="K340" s="48"/>
      <c r="L340" s="48"/>
      <c r="M340" s="48"/>
      <c r="N340" s="48"/>
      <c r="O340" s="48"/>
      <c r="P340" s="2"/>
      <c r="Q340" s="2"/>
      <c r="R340" s="2"/>
      <c r="S340" s="2"/>
      <c r="T340" s="2"/>
      <c r="U340" s="2"/>
      <c r="V340" s="2"/>
      <c r="W340" s="2"/>
      <c r="X340" s="2"/>
      <c r="Y340" s="2"/>
      <c r="Z340" s="2"/>
    </row>
    <row r="341" spans="1:26" ht="15.75" customHeight="1">
      <c r="A341" s="72"/>
      <c r="B341" s="72"/>
      <c r="C341" s="72"/>
      <c r="D341" s="72"/>
      <c r="E341" s="72"/>
      <c r="F341" s="48"/>
      <c r="G341" s="48"/>
      <c r="H341" s="48"/>
      <c r="I341" s="48"/>
      <c r="J341" s="48"/>
      <c r="K341" s="48"/>
      <c r="L341" s="48"/>
      <c r="M341" s="48"/>
      <c r="N341" s="48"/>
      <c r="O341" s="48"/>
      <c r="P341" s="2"/>
      <c r="Q341" s="2"/>
      <c r="R341" s="2"/>
      <c r="S341" s="2"/>
      <c r="T341" s="2"/>
      <c r="U341" s="2"/>
      <c r="V341" s="2"/>
      <c r="W341" s="2"/>
      <c r="X341" s="2"/>
      <c r="Y341" s="2"/>
      <c r="Z341" s="2"/>
    </row>
    <row r="342" spans="1:26" ht="15.75" customHeight="1">
      <c r="A342" s="199" t="s">
        <v>235</v>
      </c>
      <c r="B342" s="200"/>
      <c r="C342" s="72"/>
      <c r="D342" s="72"/>
      <c r="E342" s="72"/>
      <c r="F342" s="48"/>
      <c r="G342" s="48"/>
      <c r="H342" s="48"/>
      <c r="I342" s="48"/>
      <c r="J342" s="48"/>
      <c r="K342" s="48"/>
      <c r="L342" s="48"/>
      <c r="M342" s="48"/>
      <c r="N342" s="48"/>
      <c r="O342" s="48"/>
      <c r="P342" s="2"/>
      <c r="Q342" s="2"/>
      <c r="R342" s="2"/>
      <c r="S342" s="2"/>
      <c r="T342" s="2"/>
      <c r="U342" s="2"/>
      <c r="V342" s="2"/>
      <c r="W342" s="2"/>
      <c r="X342" s="2"/>
      <c r="Y342" s="2"/>
      <c r="Z342" s="2"/>
    </row>
    <row r="343" spans="1:26" ht="15.75" customHeight="1">
      <c r="A343" s="48"/>
      <c r="B343" s="48"/>
      <c r="C343" s="48"/>
      <c r="D343" s="48"/>
      <c r="E343" s="48"/>
      <c r="F343" s="48"/>
      <c r="G343" s="48"/>
      <c r="H343" s="48"/>
      <c r="I343" s="48"/>
      <c r="J343" s="48"/>
      <c r="K343" s="48"/>
      <c r="L343" s="48"/>
      <c r="M343" s="48"/>
      <c r="N343" s="48"/>
      <c r="O343" s="48"/>
      <c r="P343" s="2"/>
      <c r="Q343" s="2"/>
      <c r="R343" s="2"/>
      <c r="S343" s="2"/>
      <c r="T343" s="2"/>
      <c r="U343" s="2"/>
      <c r="V343" s="2"/>
      <c r="W343" s="2"/>
      <c r="X343" s="2"/>
      <c r="Y343" s="2"/>
      <c r="Z343" s="2"/>
    </row>
    <row r="344" spans="1:26" ht="15.75" customHeight="1">
      <c r="A344" s="199" t="s">
        <v>235</v>
      </c>
      <c r="B344" s="200"/>
      <c r="C344" s="72"/>
      <c r="D344" s="72"/>
      <c r="E344" s="72"/>
      <c r="F344" s="48"/>
      <c r="G344" s="48"/>
      <c r="H344" s="48"/>
      <c r="I344" s="48"/>
      <c r="J344" s="48"/>
      <c r="K344" s="48"/>
      <c r="L344" s="48"/>
      <c r="M344" s="48"/>
      <c r="N344" s="48"/>
      <c r="O344" s="48"/>
      <c r="P344" s="2"/>
      <c r="Q344" s="2"/>
      <c r="R344" s="2"/>
      <c r="S344" s="2"/>
      <c r="T344" s="2"/>
      <c r="U344" s="2"/>
      <c r="V344" s="2"/>
      <c r="W344" s="2"/>
      <c r="X344" s="2"/>
      <c r="Y344" s="2"/>
      <c r="Z344" s="2"/>
    </row>
    <row r="345" spans="1:26" ht="15.75" customHeight="1">
      <c r="A345" s="48"/>
      <c r="B345" s="48"/>
      <c r="C345" s="48"/>
      <c r="D345" s="48"/>
      <c r="E345" s="48"/>
      <c r="F345" s="48"/>
      <c r="G345" s="48"/>
      <c r="H345" s="48"/>
      <c r="I345" s="48"/>
      <c r="J345" s="48"/>
      <c r="K345" s="48"/>
      <c r="L345" s="48"/>
      <c r="M345" s="48"/>
      <c r="N345" s="48"/>
      <c r="O345" s="48"/>
      <c r="P345" s="2"/>
      <c r="Q345" s="2"/>
      <c r="R345" s="2"/>
      <c r="S345" s="2"/>
      <c r="T345" s="2"/>
      <c r="U345" s="2"/>
      <c r="V345" s="2"/>
      <c r="W345" s="2"/>
      <c r="X345" s="2"/>
      <c r="Y345" s="2"/>
      <c r="Z345" s="2"/>
    </row>
    <row r="346" spans="1:26" ht="15.75" customHeight="1">
      <c r="A346" s="48"/>
      <c r="B346" s="48"/>
      <c r="C346" s="48"/>
      <c r="D346" s="48"/>
      <c r="E346" s="48"/>
      <c r="F346" s="48"/>
      <c r="G346" s="48"/>
      <c r="H346" s="48"/>
      <c r="I346" s="48"/>
      <c r="J346" s="48"/>
      <c r="K346" s="48"/>
      <c r="L346" s="48"/>
      <c r="M346" s="48"/>
      <c r="N346" s="48"/>
      <c r="O346" s="48"/>
      <c r="P346" s="2"/>
      <c r="Q346" s="2"/>
      <c r="R346" s="2"/>
      <c r="S346" s="2"/>
      <c r="T346" s="2"/>
      <c r="U346" s="2"/>
      <c r="V346" s="2"/>
      <c r="W346" s="2"/>
      <c r="X346" s="2"/>
      <c r="Y346" s="2"/>
      <c r="Z346" s="2"/>
    </row>
    <row r="347" spans="1:26" ht="15.75" customHeight="1">
      <c r="A347" s="48"/>
      <c r="B347" s="48"/>
      <c r="C347" s="48"/>
      <c r="D347" s="48"/>
      <c r="E347" s="48"/>
      <c r="F347" s="48"/>
      <c r="G347" s="48"/>
      <c r="H347" s="48"/>
      <c r="I347" s="48"/>
      <c r="J347" s="48"/>
      <c r="K347" s="48"/>
      <c r="L347" s="48"/>
      <c r="M347" s="48"/>
      <c r="N347" s="48"/>
      <c r="O347" s="48"/>
      <c r="P347" s="2"/>
      <c r="Q347" s="2"/>
      <c r="R347" s="2"/>
      <c r="S347" s="2"/>
      <c r="T347" s="2"/>
      <c r="U347" s="2"/>
      <c r="V347" s="2"/>
      <c r="W347" s="2"/>
      <c r="X347" s="2"/>
      <c r="Y347" s="2"/>
      <c r="Z347" s="2"/>
    </row>
    <row r="348" spans="1:26" ht="15.75" customHeight="1">
      <c r="A348" s="48"/>
      <c r="B348" s="48"/>
      <c r="C348" s="48"/>
      <c r="D348" s="48"/>
      <c r="E348" s="48"/>
      <c r="F348" s="48"/>
      <c r="G348" s="48"/>
      <c r="H348" s="48"/>
      <c r="I348" s="48"/>
      <c r="J348" s="48"/>
      <c r="K348" s="48"/>
      <c r="L348" s="48"/>
      <c r="M348" s="48"/>
      <c r="N348" s="48"/>
      <c r="O348" s="48"/>
      <c r="P348" s="2"/>
      <c r="Q348" s="2"/>
      <c r="R348" s="2"/>
      <c r="S348" s="2"/>
      <c r="T348" s="2"/>
      <c r="U348" s="2"/>
      <c r="V348" s="2"/>
      <c r="W348" s="2"/>
      <c r="X348" s="2"/>
      <c r="Y348" s="2"/>
      <c r="Z348" s="2"/>
    </row>
    <row r="349" spans="1:26" ht="15.75" customHeight="1">
      <c r="A349" s="48"/>
      <c r="B349" s="48"/>
      <c r="C349" s="48"/>
      <c r="D349" s="48"/>
      <c r="E349" s="48"/>
      <c r="F349" s="48"/>
      <c r="G349" s="48"/>
      <c r="H349" s="48"/>
      <c r="I349" s="48"/>
      <c r="J349" s="48"/>
      <c r="K349" s="48"/>
      <c r="L349" s="48"/>
      <c r="M349" s="48"/>
      <c r="N349" s="48"/>
      <c r="O349" s="48"/>
      <c r="P349" s="2"/>
      <c r="Q349" s="2"/>
      <c r="R349" s="2"/>
      <c r="S349" s="2"/>
      <c r="T349" s="2"/>
      <c r="U349" s="2"/>
      <c r="V349" s="2"/>
      <c r="W349" s="2"/>
      <c r="X349" s="2"/>
      <c r="Y349" s="2"/>
      <c r="Z349" s="2"/>
    </row>
    <row r="350" spans="1:26" ht="15.75" customHeight="1">
      <c r="A350" s="48"/>
      <c r="B350" s="48"/>
      <c r="C350" s="48"/>
      <c r="D350" s="48"/>
      <c r="E350" s="48"/>
      <c r="F350" s="48"/>
      <c r="G350" s="48"/>
      <c r="H350" s="48"/>
      <c r="I350" s="48"/>
      <c r="J350" s="48"/>
      <c r="K350" s="48"/>
      <c r="L350" s="48"/>
      <c r="M350" s="48"/>
      <c r="N350" s="48"/>
      <c r="O350" s="48"/>
      <c r="P350" s="2"/>
      <c r="Q350" s="2"/>
      <c r="R350" s="2"/>
      <c r="S350" s="2"/>
      <c r="T350" s="2"/>
      <c r="U350" s="2"/>
      <c r="V350" s="2"/>
      <c r="W350" s="2"/>
      <c r="X350" s="2"/>
      <c r="Y350" s="2"/>
      <c r="Z350" s="2"/>
    </row>
    <row r="351" spans="1:26" ht="15.75" customHeight="1">
      <c r="A351" s="48"/>
      <c r="B351" s="48"/>
      <c r="C351" s="48"/>
      <c r="D351" s="48"/>
      <c r="E351" s="48"/>
      <c r="F351" s="48"/>
      <c r="G351" s="48"/>
      <c r="H351" s="48"/>
      <c r="I351" s="48"/>
      <c r="J351" s="48"/>
      <c r="K351" s="48"/>
      <c r="L351" s="48"/>
      <c r="M351" s="48"/>
      <c r="N351" s="48"/>
      <c r="O351" s="48"/>
      <c r="P351" s="2"/>
      <c r="Q351" s="2"/>
      <c r="R351" s="2"/>
      <c r="S351" s="2"/>
      <c r="T351" s="2"/>
      <c r="U351" s="2"/>
      <c r="V351" s="2"/>
      <c r="W351" s="2"/>
      <c r="X351" s="2"/>
      <c r="Y351" s="2"/>
      <c r="Z351" s="2"/>
    </row>
    <row r="352" spans="1:26" ht="15.75" customHeight="1">
      <c r="A352" s="48"/>
      <c r="B352" s="48"/>
      <c r="C352" s="48"/>
      <c r="D352" s="48"/>
      <c r="E352" s="48"/>
      <c r="F352" s="48"/>
      <c r="G352" s="48"/>
      <c r="H352" s="48"/>
      <c r="I352" s="48"/>
      <c r="J352" s="48"/>
      <c r="K352" s="48"/>
      <c r="L352" s="48"/>
      <c r="M352" s="48"/>
      <c r="N352" s="48"/>
      <c r="O352" s="48"/>
      <c r="P352" s="2"/>
      <c r="Q352" s="2"/>
      <c r="R352" s="2"/>
      <c r="S352" s="2"/>
      <c r="T352" s="2"/>
      <c r="U352" s="2"/>
      <c r="V352" s="2"/>
      <c r="W352" s="2"/>
      <c r="X352" s="2"/>
      <c r="Y352" s="2"/>
      <c r="Z352" s="2"/>
    </row>
    <row r="353" spans="1:26" ht="15.75" customHeight="1">
      <c r="A353" s="48"/>
      <c r="B353" s="48"/>
      <c r="C353" s="48"/>
      <c r="D353" s="48"/>
      <c r="E353" s="48"/>
      <c r="F353" s="48"/>
      <c r="G353" s="48"/>
      <c r="H353" s="48"/>
      <c r="I353" s="48"/>
      <c r="J353" s="48"/>
      <c r="K353" s="48"/>
      <c r="L353" s="48"/>
      <c r="M353" s="48"/>
      <c r="N353" s="48"/>
      <c r="O353" s="48"/>
      <c r="P353" s="2"/>
      <c r="Q353" s="2"/>
      <c r="R353" s="2"/>
      <c r="S353" s="2"/>
      <c r="T353" s="2"/>
      <c r="U353" s="2"/>
      <c r="V353" s="2"/>
      <c r="W353" s="2"/>
      <c r="X353" s="2"/>
      <c r="Y353" s="2"/>
      <c r="Z353" s="2"/>
    </row>
    <row r="354" spans="1:26" ht="15.75" customHeight="1">
      <c r="A354" s="48"/>
      <c r="B354" s="48"/>
      <c r="C354" s="48"/>
      <c r="D354" s="48"/>
      <c r="E354" s="48"/>
      <c r="F354" s="48"/>
      <c r="G354" s="48"/>
      <c r="H354" s="48"/>
      <c r="I354" s="48"/>
      <c r="J354" s="48"/>
      <c r="K354" s="48"/>
      <c r="L354" s="48"/>
      <c r="M354" s="48"/>
      <c r="N354" s="48"/>
      <c r="O354" s="48"/>
      <c r="P354" s="2"/>
      <c r="Q354" s="2"/>
      <c r="R354" s="2"/>
      <c r="S354" s="2"/>
      <c r="T354" s="2"/>
      <c r="U354" s="2"/>
      <c r="V354" s="2"/>
      <c r="W354" s="2"/>
      <c r="X354" s="2"/>
      <c r="Y354" s="2"/>
      <c r="Z354" s="2"/>
    </row>
    <row r="355" spans="1:26" ht="15.75" customHeight="1">
      <c r="A355" s="48"/>
      <c r="B355" s="48"/>
      <c r="C355" s="48"/>
      <c r="D355" s="48"/>
      <c r="E355" s="48"/>
      <c r="F355" s="48"/>
      <c r="G355" s="48"/>
      <c r="H355" s="48"/>
      <c r="I355" s="48"/>
      <c r="J355" s="48"/>
      <c r="K355" s="48"/>
      <c r="L355" s="48"/>
      <c r="M355" s="48"/>
      <c r="N355" s="48"/>
      <c r="O355" s="48"/>
      <c r="P355" s="2"/>
      <c r="Q355" s="2"/>
      <c r="R355" s="2"/>
      <c r="S355" s="2"/>
      <c r="T355" s="2"/>
      <c r="U355" s="2"/>
      <c r="V355" s="2"/>
      <c r="W355" s="2"/>
      <c r="X355" s="2"/>
      <c r="Y355" s="2"/>
      <c r="Z355" s="2"/>
    </row>
    <row r="356" spans="1:26" ht="15.75" customHeight="1">
      <c r="A356" s="48"/>
      <c r="B356" s="48"/>
      <c r="C356" s="48"/>
      <c r="D356" s="48"/>
      <c r="E356" s="48"/>
      <c r="F356" s="48"/>
      <c r="G356" s="48"/>
      <c r="H356" s="48"/>
      <c r="I356" s="48"/>
      <c r="J356" s="48"/>
      <c r="K356" s="48"/>
      <c r="L356" s="48"/>
      <c r="M356" s="48"/>
      <c r="N356" s="48"/>
      <c r="O356" s="48"/>
      <c r="P356" s="2"/>
      <c r="Q356" s="2"/>
      <c r="R356" s="2"/>
      <c r="S356" s="2"/>
      <c r="T356" s="2"/>
      <c r="U356" s="2"/>
      <c r="V356" s="2"/>
      <c r="W356" s="2"/>
      <c r="X356" s="2"/>
      <c r="Y356" s="2"/>
      <c r="Z356" s="2"/>
    </row>
    <row r="357" spans="1:26" ht="15.75" customHeight="1">
      <c r="A357" s="48"/>
      <c r="B357" s="48"/>
      <c r="C357" s="48"/>
      <c r="D357" s="48"/>
      <c r="E357" s="48"/>
      <c r="F357" s="48"/>
      <c r="G357" s="48"/>
      <c r="H357" s="48"/>
      <c r="I357" s="48"/>
      <c r="J357" s="48"/>
      <c r="K357" s="48"/>
      <c r="L357" s="48"/>
      <c r="M357" s="48"/>
      <c r="N357" s="48"/>
      <c r="O357" s="48"/>
      <c r="P357" s="2"/>
      <c r="Q357" s="2"/>
      <c r="R357" s="2"/>
      <c r="S357" s="2"/>
      <c r="T357" s="2"/>
      <c r="U357" s="2"/>
      <c r="V357" s="2"/>
      <c r="W357" s="2"/>
      <c r="X357" s="2"/>
      <c r="Y357" s="2"/>
      <c r="Z357" s="2"/>
    </row>
    <row r="358" spans="1:26" ht="15.75" customHeight="1">
      <c r="A358" s="48"/>
      <c r="B358" s="48"/>
      <c r="C358" s="48"/>
      <c r="D358" s="48"/>
      <c r="E358" s="48"/>
      <c r="F358" s="48"/>
      <c r="G358" s="48"/>
      <c r="H358" s="48"/>
      <c r="I358" s="48"/>
      <c r="J358" s="48"/>
      <c r="K358" s="48"/>
      <c r="L358" s="48"/>
      <c r="M358" s="48"/>
      <c r="N358" s="48"/>
      <c r="O358" s="48"/>
      <c r="P358" s="2"/>
      <c r="Q358" s="2"/>
      <c r="R358" s="2"/>
      <c r="S358" s="2"/>
      <c r="T358" s="2"/>
      <c r="U358" s="2"/>
      <c r="V358" s="2"/>
      <c r="W358" s="2"/>
      <c r="X358" s="2"/>
      <c r="Y358" s="2"/>
      <c r="Z358" s="2"/>
    </row>
    <row r="359" spans="1:26" ht="15.75" customHeight="1">
      <c r="A359" s="48"/>
      <c r="B359" s="48"/>
      <c r="C359" s="48"/>
      <c r="D359" s="48"/>
      <c r="E359" s="48"/>
      <c r="F359" s="48"/>
      <c r="G359" s="48"/>
      <c r="H359" s="48"/>
      <c r="I359" s="48"/>
      <c r="J359" s="48"/>
      <c r="K359" s="48"/>
      <c r="L359" s="48"/>
      <c r="M359" s="48"/>
      <c r="N359" s="48"/>
      <c r="O359" s="48"/>
      <c r="P359" s="2"/>
      <c r="Q359" s="2"/>
      <c r="R359" s="2"/>
      <c r="S359" s="2"/>
      <c r="T359" s="2"/>
      <c r="U359" s="2"/>
      <c r="V359" s="2"/>
      <c r="W359" s="2"/>
      <c r="X359" s="2"/>
      <c r="Y359" s="2"/>
      <c r="Z359" s="2"/>
    </row>
    <row r="360" spans="1:26" ht="15.75" customHeight="1">
      <c r="A360" s="48"/>
      <c r="B360" s="48"/>
      <c r="C360" s="48"/>
      <c r="D360" s="48"/>
      <c r="E360" s="48"/>
      <c r="F360" s="48"/>
      <c r="G360" s="48"/>
      <c r="H360" s="48"/>
      <c r="I360" s="48"/>
      <c r="J360" s="48"/>
      <c r="K360" s="48"/>
      <c r="L360" s="48"/>
      <c r="M360" s="48"/>
      <c r="N360" s="48"/>
      <c r="O360" s="48"/>
      <c r="P360" s="2"/>
      <c r="Q360" s="2"/>
      <c r="R360" s="2"/>
      <c r="S360" s="2"/>
      <c r="T360" s="2"/>
      <c r="U360" s="2"/>
      <c r="V360" s="2"/>
      <c r="W360" s="2"/>
      <c r="X360" s="2"/>
      <c r="Y360" s="2"/>
      <c r="Z360" s="2"/>
    </row>
    <row r="361" spans="1:26" ht="15.75" customHeight="1">
      <c r="A361" s="48"/>
      <c r="B361" s="48"/>
      <c r="C361" s="48"/>
      <c r="D361" s="48"/>
      <c r="E361" s="48"/>
      <c r="F361" s="48"/>
      <c r="G361" s="48"/>
      <c r="H361" s="48"/>
      <c r="I361" s="48"/>
      <c r="J361" s="48"/>
      <c r="K361" s="48"/>
      <c r="L361" s="48"/>
      <c r="M361" s="48"/>
      <c r="N361" s="48"/>
      <c r="O361" s="48"/>
      <c r="P361" s="2"/>
      <c r="Q361" s="2"/>
      <c r="R361" s="2"/>
      <c r="S361" s="2"/>
      <c r="T361" s="2"/>
      <c r="U361" s="2"/>
      <c r="V361" s="2"/>
      <c r="W361" s="2"/>
      <c r="X361" s="2"/>
      <c r="Y361" s="2"/>
      <c r="Z361" s="2"/>
    </row>
    <row r="362" spans="1:26" ht="15.75" customHeight="1">
      <c r="A362" s="48"/>
      <c r="B362" s="48"/>
      <c r="C362" s="48"/>
      <c r="D362" s="48"/>
      <c r="E362" s="48"/>
      <c r="F362" s="48"/>
      <c r="G362" s="48"/>
      <c r="H362" s="48"/>
      <c r="I362" s="48"/>
      <c r="J362" s="48"/>
      <c r="K362" s="48"/>
      <c r="L362" s="48"/>
      <c r="M362" s="48"/>
      <c r="N362" s="48"/>
      <c r="O362" s="48"/>
      <c r="P362" s="2"/>
      <c r="Q362" s="2"/>
      <c r="R362" s="2"/>
      <c r="S362" s="2"/>
      <c r="T362" s="2"/>
      <c r="U362" s="2"/>
      <c r="V362" s="2"/>
      <c r="W362" s="2"/>
      <c r="X362" s="2"/>
      <c r="Y362" s="2"/>
      <c r="Z362" s="2"/>
    </row>
    <row r="363" spans="1:26" ht="15.75" customHeight="1">
      <c r="A363" s="48"/>
      <c r="B363" s="48"/>
      <c r="C363" s="48"/>
      <c r="D363" s="48"/>
      <c r="E363" s="48"/>
      <c r="F363" s="48"/>
      <c r="G363" s="48"/>
      <c r="H363" s="48"/>
      <c r="I363" s="48"/>
      <c r="J363" s="48"/>
      <c r="K363" s="48"/>
      <c r="L363" s="48"/>
      <c r="M363" s="48"/>
      <c r="N363" s="48"/>
      <c r="O363" s="48"/>
      <c r="P363" s="2"/>
      <c r="Q363" s="2"/>
      <c r="R363" s="2"/>
      <c r="S363" s="2"/>
      <c r="T363" s="2"/>
      <c r="U363" s="2"/>
      <c r="V363" s="2"/>
      <c r="W363" s="2"/>
      <c r="X363" s="2"/>
      <c r="Y363" s="2"/>
      <c r="Z363" s="2"/>
    </row>
    <row r="364" spans="1:26" ht="15.75" customHeight="1">
      <c r="A364" s="48"/>
      <c r="B364" s="48"/>
      <c r="C364" s="48"/>
      <c r="D364" s="48"/>
      <c r="E364" s="48"/>
      <c r="F364" s="48"/>
      <c r="G364" s="48"/>
      <c r="H364" s="48"/>
      <c r="I364" s="48"/>
      <c r="J364" s="48"/>
      <c r="K364" s="48"/>
      <c r="L364" s="48"/>
      <c r="M364" s="48"/>
      <c r="N364" s="48"/>
      <c r="O364" s="48"/>
      <c r="P364" s="2"/>
      <c r="Q364" s="2"/>
      <c r="R364" s="2"/>
      <c r="S364" s="2"/>
      <c r="T364" s="2"/>
      <c r="U364" s="2"/>
      <c r="V364" s="2"/>
      <c r="W364" s="2"/>
      <c r="X364" s="2"/>
      <c r="Y364" s="2"/>
      <c r="Z364" s="2"/>
    </row>
    <row r="365" spans="1:26" ht="15.75" customHeight="1">
      <c r="A365" s="48"/>
      <c r="B365" s="48"/>
      <c r="C365" s="48"/>
      <c r="D365" s="48"/>
      <c r="E365" s="48"/>
      <c r="F365" s="48"/>
      <c r="G365" s="48"/>
      <c r="H365" s="48"/>
      <c r="I365" s="48"/>
      <c r="J365" s="48"/>
      <c r="K365" s="48"/>
      <c r="L365" s="48"/>
      <c r="M365" s="48"/>
      <c r="N365" s="48"/>
      <c r="O365" s="48"/>
      <c r="P365" s="2"/>
      <c r="Q365" s="2"/>
      <c r="R365" s="2"/>
      <c r="S365" s="2"/>
      <c r="T365" s="2"/>
      <c r="U365" s="2"/>
      <c r="V365" s="2"/>
      <c r="W365" s="2"/>
      <c r="X365" s="2"/>
      <c r="Y365" s="2"/>
      <c r="Z365" s="2"/>
    </row>
    <row r="366" spans="1:26" ht="15.75" customHeight="1">
      <c r="A366" s="48"/>
      <c r="B366" s="48"/>
      <c r="C366" s="48"/>
      <c r="D366" s="48"/>
      <c r="E366" s="48"/>
      <c r="F366" s="48"/>
      <c r="G366" s="48"/>
      <c r="H366" s="48"/>
      <c r="I366" s="48"/>
      <c r="J366" s="48"/>
      <c r="K366" s="48"/>
      <c r="L366" s="48"/>
      <c r="M366" s="48"/>
      <c r="N366" s="48"/>
      <c r="O366" s="48"/>
      <c r="P366" s="2"/>
      <c r="Q366" s="2"/>
      <c r="R366" s="2"/>
      <c r="S366" s="2"/>
      <c r="T366" s="2"/>
      <c r="U366" s="2"/>
      <c r="V366" s="2"/>
      <c r="W366" s="2"/>
      <c r="X366" s="2"/>
      <c r="Y366" s="2"/>
      <c r="Z366" s="2"/>
    </row>
    <row r="367" spans="1:26"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sheetProtection algorithmName="SHA-512" hashValue="PTrvtz3Eep0+fivgC8V/y1XAd40oa9YlHlW2DgUyGRcAlv4vqbu70qEksxb4FFnaaWtjui00ywtF2cFrQigcGQ==" saltValue="4f9hFVKtkA9XAw0Mbiuffg==" spinCount="100000" sheet="1" objects="1" scenarios="1" formatCells="0" formatColumns="0" formatRows="0" sort="0" autoFilter="0" pivotTables="0"/>
  <mergeCells count="126">
    <mergeCell ref="F290:H290"/>
    <mergeCell ref="A304:D304"/>
    <mergeCell ref="A305:B305"/>
    <mergeCell ref="C305:D305"/>
    <mergeCell ref="C306:D306"/>
    <mergeCell ref="A310:B310"/>
    <mergeCell ref="A313:D313"/>
    <mergeCell ref="A328:C328"/>
    <mergeCell ref="A331:C331"/>
    <mergeCell ref="A326:A327"/>
    <mergeCell ref="F247:H247"/>
    <mergeCell ref="B248:C248"/>
    <mergeCell ref="B256:C256"/>
    <mergeCell ref="A257:B257"/>
    <mergeCell ref="A261:D261"/>
    <mergeCell ref="C262:D262"/>
    <mergeCell ref="C263:D263"/>
    <mergeCell ref="C264:D264"/>
    <mergeCell ref="A265:B265"/>
    <mergeCell ref="C265:D265"/>
    <mergeCell ref="A75:B75"/>
    <mergeCell ref="A86:B86"/>
    <mergeCell ref="A88:D88"/>
    <mergeCell ref="C266:D266"/>
    <mergeCell ref="A266:B266"/>
    <mergeCell ref="A271:D271"/>
    <mergeCell ref="C272:D272"/>
    <mergeCell ref="A42:C42"/>
    <mergeCell ref="A52:B52"/>
    <mergeCell ref="A54:C54"/>
    <mergeCell ref="A64:B64"/>
    <mergeCell ref="A66:C66"/>
    <mergeCell ref="A77:C77"/>
    <mergeCell ref="C217:D217"/>
    <mergeCell ref="C218:D218"/>
    <mergeCell ref="C219:D219"/>
    <mergeCell ref="A212:B212"/>
    <mergeCell ref="C212:D212"/>
    <mergeCell ref="A215:D215"/>
    <mergeCell ref="A216:B216"/>
    <mergeCell ref="C216:D216"/>
    <mergeCell ref="A150:B150"/>
    <mergeCell ref="A152:D152"/>
    <mergeCell ref="A162:D162"/>
    <mergeCell ref="A33:E33"/>
    <mergeCell ref="A34:D34"/>
    <mergeCell ref="A35:D35"/>
    <mergeCell ref="A36:D36"/>
    <mergeCell ref="A37:D37"/>
    <mergeCell ref="A38:D38"/>
    <mergeCell ref="A39:D39"/>
    <mergeCell ref="A40:E40"/>
    <mergeCell ref="A41:C41"/>
    <mergeCell ref="A22:D22"/>
    <mergeCell ref="A23:D23"/>
    <mergeCell ref="A24:D24"/>
    <mergeCell ref="A25:D25"/>
    <mergeCell ref="A26:D26"/>
    <mergeCell ref="A28:C28"/>
    <mergeCell ref="A29:C29"/>
    <mergeCell ref="A30:C30"/>
    <mergeCell ref="A31:C31"/>
    <mergeCell ref="B14:C14"/>
    <mergeCell ref="D14:E14"/>
    <mergeCell ref="B15:C15"/>
    <mergeCell ref="D15:E15"/>
    <mergeCell ref="D16:E16"/>
    <mergeCell ref="B16:C16"/>
    <mergeCell ref="B17:C17"/>
    <mergeCell ref="D17:E17"/>
    <mergeCell ref="A19:E19"/>
    <mergeCell ref="A2:E2"/>
    <mergeCell ref="A3:E3"/>
    <mergeCell ref="A5:E5"/>
    <mergeCell ref="A6:B6"/>
    <mergeCell ref="C6:E6"/>
    <mergeCell ref="A7:E8"/>
    <mergeCell ref="B10:E10"/>
    <mergeCell ref="B11:E11"/>
    <mergeCell ref="A13:E13"/>
    <mergeCell ref="A207:B207"/>
    <mergeCell ref="C207:D207"/>
    <mergeCell ref="C208:D208"/>
    <mergeCell ref="C209:D209"/>
    <mergeCell ref="C210:D210"/>
    <mergeCell ref="A211:B211"/>
    <mergeCell ref="C211:D211"/>
    <mergeCell ref="A344:B344"/>
    <mergeCell ref="C307:D307"/>
    <mergeCell ref="C308:D308"/>
    <mergeCell ref="C309:D309"/>
    <mergeCell ref="C310:D310"/>
    <mergeCell ref="B278:C278"/>
    <mergeCell ref="B290:C290"/>
    <mergeCell ref="A342:B342"/>
    <mergeCell ref="A220:B220"/>
    <mergeCell ref="C220:D220"/>
    <mergeCell ref="A221:B221"/>
    <mergeCell ref="C221:D221"/>
    <mergeCell ref="A234:D234"/>
    <mergeCell ref="A246:D246"/>
    <mergeCell ref="A223:C223"/>
    <mergeCell ref="A89:D89"/>
    <mergeCell ref="A100:D100"/>
    <mergeCell ref="A101:D101"/>
    <mergeCell ref="A102:D102"/>
    <mergeCell ref="A99:B99"/>
    <mergeCell ref="A112:B112"/>
    <mergeCell ref="A196:C196"/>
    <mergeCell ref="A204:B204"/>
    <mergeCell ref="A206:D206"/>
    <mergeCell ref="A184:B184"/>
    <mergeCell ref="A186:C186"/>
    <mergeCell ref="A194:B194"/>
    <mergeCell ref="A114:D114"/>
    <mergeCell ref="A120:B120"/>
    <mergeCell ref="A122:D122"/>
    <mergeCell ref="A128:B128"/>
    <mergeCell ref="A130:D130"/>
    <mergeCell ref="A134:B134"/>
    <mergeCell ref="A136:D136"/>
    <mergeCell ref="A140:B140"/>
    <mergeCell ref="A142:D142"/>
    <mergeCell ref="A160:B160"/>
    <mergeCell ref="A172:B172"/>
    <mergeCell ref="A174:D174"/>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 footer="0"/>
  <pageSetup paperSize="9" fitToHeight="0" orientation="portrait"/>
  <tableParts count="2">
    <tablePart r:id="rId1"/>
    <tablePart r:id="rId2"/>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4">
    <tabColor rgb="FF8DB3E2"/>
    <pageSetUpPr fitToPage="1"/>
  </sheetPr>
  <dimension ref="A1:Z1000"/>
  <sheetViews>
    <sheetView showGridLines="0" topLeftCell="A7" workbookViewId="0">
      <selection activeCell="D17" sqref="D17:E17"/>
    </sheetView>
  </sheetViews>
  <sheetFormatPr defaultColWidth="14.42578125" defaultRowHeight="15" customHeight="1"/>
  <cols>
    <col min="1" max="1" width="30.7109375" customWidth="1"/>
    <col min="2" max="2" width="34.42578125" customWidth="1"/>
    <col min="3" max="4" width="31.5703125" customWidth="1"/>
    <col min="5" max="5" width="33.7109375" customWidth="1"/>
    <col min="6" max="6" width="18.140625" customWidth="1"/>
    <col min="7" max="10" width="9.140625" customWidth="1"/>
    <col min="11" max="26" width="8.7109375" customWidth="1"/>
  </cols>
  <sheetData>
    <row r="1" spans="1:26">
      <c r="A1" s="1"/>
      <c r="B1" s="2"/>
      <c r="C1" s="2"/>
      <c r="D1" s="2"/>
      <c r="E1" s="2"/>
      <c r="F1" s="2"/>
      <c r="G1" s="2"/>
      <c r="H1" s="2"/>
      <c r="I1" s="2"/>
      <c r="J1" s="2"/>
      <c r="K1" s="2"/>
      <c r="L1" s="2"/>
      <c r="M1" s="2"/>
      <c r="N1" s="2"/>
      <c r="O1" s="2"/>
      <c r="P1" s="2"/>
      <c r="Q1" s="2"/>
      <c r="R1" s="2"/>
      <c r="S1" s="2"/>
      <c r="T1" s="2"/>
      <c r="U1" s="2"/>
      <c r="V1" s="2"/>
      <c r="W1" s="2"/>
      <c r="X1" s="2"/>
      <c r="Y1" s="2"/>
      <c r="Z1" s="2"/>
    </row>
    <row r="2" spans="1:26" ht="48" customHeight="1">
      <c r="A2" s="207" t="s">
        <v>351</v>
      </c>
      <c r="B2" s="183"/>
      <c r="C2" s="183"/>
      <c r="D2" s="183"/>
      <c r="E2" s="180"/>
      <c r="F2" s="3"/>
      <c r="G2" s="3"/>
      <c r="H2" s="3"/>
      <c r="I2" s="3"/>
      <c r="J2" s="2"/>
      <c r="K2" s="2"/>
      <c r="L2" s="2"/>
      <c r="M2" s="2"/>
      <c r="N2" s="2"/>
      <c r="O2" s="2"/>
      <c r="P2" s="2"/>
      <c r="Q2" s="2"/>
      <c r="R2" s="2"/>
      <c r="S2" s="2"/>
      <c r="T2" s="2"/>
      <c r="U2" s="2"/>
      <c r="V2" s="2"/>
      <c r="W2" s="2"/>
      <c r="X2" s="2"/>
      <c r="Y2" s="2"/>
      <c r="Z2" s="2"/>
    </row>
    <row r="3" spans="1:26" ht="21.75" customHeight="1">
      <c r="A3" s="179" t="s">
        <v>1</v>
      </c>
      <c r="B3" s="183"/>
      <c r="C3" s="183"/>
      <c r="D3" s="183"/>
      <c r="E3" s="180"/>
      <c r="F3" s="2"/>
      <c r="G3" s="2"/>
      <c r="H3" s="2"/>
      <c r="I3" s="2"/>
      <c r="J3" s="2"/>
      <c r="K3" s="2"/>
      <c r="L3" s="2"/>
      <c r="M3" s="2"/>
      <c r="N3" s="2"/>
      <c r="O3" s="2"/>
      <c r="P3" s="2"/>
      <c r="Q3" s="2"/>
      <c r="R3" s="2"/>
      <c r="S3" s="2"/>
      <c r="T3" s="2"/>
      <c r="U3" s="2"/>
      <c r="V3" s="2"/>
      <c r="W3" s="2"/>
      <c r="X3" s="2"/>
      <c r="Y3" s="2"/>
      <c r="Z3" s="2"/>
    </row>
    <row r="4" spans="1:26" ht="21.75" customHeight="1">
      <c r="A4" s="4"/>
      <c r="B4" s="4"/>
      <c r="C4" s="4"/>
      <c r="D4" s="4"/>
      <c r="E4" s="4"/>
      <c r="F4" s="2"/>
      <c r="G4" s="2"/>
      <c r="H4" s="2"/>
      <c r="I4" s="2"/>
      <c r="J4" s="2"/>
      <c r="K4" s="2"/>
      <c r="L4" s="2"/>
      <c r="M4" s="2"/>
      <c r="N4" s="2"/>
      <c r="O4" s="2"/>
      <c r="P4" s="2"/>
      <c r="Q4" s="2"/>
      <c r="R4" s="2"/>
      <c r="S4" s="2"/>
      <c r="T4" s="2"/>
      <c r="U4" s="2"/>
      <c r="V4" s="2"/>
      <c r="W4" s="2"/>
      <c r="X4" s="2"/>
      <c r="Y4" s="2"/>
      <c r="Z4" s="2"/>
    </row>
    <row r="5" spans="1:26" ht="21.75" customHeight="1">
      <c r="A5" s="208" t="s">
        <v>2</v>
      </c>
      <c r="B5" s="183"/>
      <c r="C5" s="183"/>
      <c r="D5" s="183"/>
      <c r="E5" s="180"/>
      <c r="F5" s="2"/>
      <c r="G5" s="2"/>
      <c r="H5" s="2"/>
      <c r="I5" s="2"/>
      <c r="J5" s="2"/>
      <c r="K5" s="2"/>
      <c r="L5" s="2"/>
      <c r="M5" s="2"/>
      <c r="N5" s="2"/>
      <c r="O5" s="2"/>
      <c r="P5" s="2"/>
      <c r="Q5" s="2"/>
      <c r="R5" s="2"/>
      <c r="S5" s="2"/>
      <c r="T5" s="2"/>
      <c r="U5" s="2"/>
      <c r="V5" s="2"/>
      <c r="W5" s="2"/>
      <c r="X5" s="2"/>
      <c r="Y5" s="2"/>
      <c r="Z5" s="2"/>
    </row>
    <row r="6" spans="1:26" ht="21.75" customHeight="1">
      <c r="A6" s="232" t="s">
        <v>352</v>
      </c>
      <c r="B6" s="234"/>
      <c r="C6" s="232" t="s">
        <v>353</v>
      </c>
      <c r="D6" s="233"/>
      <c r="E6" s="234"/>
      <c r="F6" s="2"/>
      <c r="G6" s="2"/>
      <c r="H6" s="2"/>
      <c r="I6" s="2"/>
      <c r="J6" s="2"/>
      <c r="K6" s="2"/>
      <c r="L6" s="2"/>
      <c r="M6" s="2"/>
      <c r="N6" s="2"/>
      <c r="O6" s="2"/>
      <c r="P6" s="2"/>
      <c r="Q6" s="2"/>
      <c r="R6" s="2"/>
      <c r="S6" s="2"/>
      <c r="T6" s="2"/>
      <c r="U6" s="2"/>
      <c r="V6" s="2"/>
      <c r="W6" s="2"/>
      <c r="X6" s="2"/>
      <c r="Y6" s="2"/>
      <c r="Z6" s="2"/>
    </row>
    <row r="7" spans="1:26" ht="24" customHeight="1">
      <c r="A7" s="235" t="s">
        <v>639</v>
      </c>
      <c r="B7" s="236"/>
      <c r="C7" s="236"/>
      <c r="D7" s="236"/>
      <c r="E7" s="237"/>
      <c r="F7" s="2"/>
      <c r="G7" s="2"/>
      <c r="H7" s="2"/>
      <c r="I7" s="2"/>
      <c r="J7" s="2"/>
      <c r="K7" s="2"/>
      <c r="L7" s="2"/>
      <c r="M7" s="2"/>
      <c r="N7" s="2"/>
      <c r="O7" s="2"/>
      <c r="P7" s="2"/>
      <c r="Q7" s="2"/>
      <c r="R7" s="2"/>
      <c r="S7" s="2"/>
      <c r="T7" s="2"/>
      <c r="U7" s="2"/>
      <c r="V7" s="2"/>
      <c r="W7" s="2"/>
      <c r="X7" s="2"/>
      <c r="Y7" s="2"/>
      <c r="Z7" s="2"/>
    </row>
    <row r="8" spans="1:26" ht="66" customHeight="1">
      <c r="A8" s="238"/>
      <c r="B8" s="239"/>
      <c r="C8" s="239"/>
      <c r="D8" s="239"/>
      <c r="E8" s="240"/>
      <c r="F8" s="2"/>
      <c r="G8" s="2"/>
      <c r="H8" s="2"/>
      <c r="I8" s="2"/>
      <c r="J8" s="2"/>
      <c r="K8" s="2"/>
      <c r="L8" s="2"/>
      <c r="M8" s="2"/>
      <c r="N8" s="2"/>
      <c r="O8" s="2"/>
      <c r="P8" s="2"/>
      <c r="Q8" s="2"/>
      <c r="R8" s="2"/>
      <c r="S8" s="2"/>
      <c r="T8" s="2"/>
      <c r="U8" s="2"/>
      <c r="V8" s="2"/>
      <c r="W8" s="2"/>
      <c r="X8" s="2"/>
      <c r="Y8" s="2"/>
      <c r="Z8" s="2"/>
    </row>
    <row r="9" spans="1:26" ht="21.75" customHeight="1">
      <c r="A9" s="4"/>
      <c r="B9" s="4"/>
      <c r="C9" s="4"/>
      <c r="D9" s="4"/>
      <c r="E9" s="4"/>
      <c r="F9" s="2"/>
      <c r="G9" s="2"/>
      <c r="H9" s="2"/>
      <c r="I9" s="2"/>
      <c r="J9" s="2"/>
      <c r="K9" s="2"/>
      <c r="L9" s="2"/>
      <c r="M9" s="2"/>
      <c r="N9" s="2"/>
      <c r="O9" s="2"/>
      <c r="P9" s="2"/>
      <c r="Q9" s="2"/>
      <c r="R9" s="2"/>
      <c r="S9" s="2"/>
      <c r="T9" s="2"/>
      <c r="U9" s="2"/>
      <c r="V9" s="2"/>
      <c r="W9" s="2"/>
      <c r="X9" s="2"/>
      <c r="Y9" s="2"/>
      <c r="Z9" s="2"/>
    </row>
    <row r="10" spans="1:26" ht="28.5" customHeight="1">
      <c r="A10" s="5" t="s">
        <v>5</v>
      </c>
      <c r="B10" s="245"/>
      <c r="C10" s="246"/>
      <c r="D10" s="246"/>
      <c r="E10" s="247"/>
      <c r="F10" s="2"/>
      <c r="G10" s="2"/>
      <c r="H10" s="2"/>
      <c r="I10" s="2"/>
      <c r="J10" s="2"/>
      <c r="K10" s="2"/>
      <c r="L10" s="2"/>
      <c r="M10" s="2"/>
      <c r="N10" s="2"/>
      <c r="O10" s="2"/>
      <c r="P10" s="2"/>
      <c r="Q10" s="2"/>
      <c r="R10" s="2"/>
      <c r="S10" s="2"/>
      <c r="T10" s="2"/>
      <c r="U10" s="2"/>
      <c r="V10" s="2"/>
      <c r="W10" s="2"/>
      <c r="X10" s="2"/>
      <c r="Y10" s="2"/>
      <c r="Z10" s="2"/>
    </row>
    <row r="11" spans="1:26" ht="28.5" customHeight="1">
      <c r="A11" s="5" t="s">
        <v>6</v>
      </c>
      <c r="B11" s="245"/>
      <c r="C11" s="246"/>
      <c r="D11" s="246"/>
      <c r="E11" s="247"/>
      <c r="F11" s="2"/>
      <c r="G11" s="2"/>
      <c r="H11" s="2"/>
      <c r="I11" s="2"/>
      <c r="J11" s="2"/>
      <c r="K11" s="2"/>
      <c r="L11" s="2"/>
      <c r="M11" s="2"/>
      <c r="N11" s="2"/>
      <c r="O11" s="2"/>
      <c r="P11" s="2"/>
      <c r="Q11" s="2"/>
      <c r="R11" s="2"/>
      <c r="S11" s="2"/>
      <c r="T11" s="2"/>
      <c r="U11" s="2"/>
      <c r="V11" s="2"/>
      <c r="W11" s="2"/>
      <c r="X11" s="2"/>
      <c r="Y11" s="2"/>
      <c r="Z11" s="2"/>
    </row>
    <row r="12" spans="1:26">
      <c r="A12" s="6"/>
      <c r="B12" s="6"/>
      <c r="C12" s="6"/>
      <c r="D12" s="2"/>
      <c r="E12" s="2"/>
      <c r="F12" s="2"/>
      <c r="G12" s="2"/>
      <c r="H12" s="2"/>
      <c r="I12" s="2"/>
      <c r="J12" s="2"/>
      <c r="K12" s="2"/>
      <c r="L12" s="2"/>
      <c r="M12" s="2"/>
      <c r="N12" s="2"/>
      <c r="O12" s="2"/>
      <c r="P12" s="2"/>
      <c r="Q12" s="2"/>
      <c r="R12" s="2"/>
      <c r="S12" s="2"/>
      <c r="T12" s="2"/>
      <c r="U12" s="2"/>
      <c r="V12" s="2"/>
      <c r="W12" s="2"/>
      <c r="X12" s="2"/>
      <c r="Y12" s="2"/>
      <c r="Z12" s="2"/>
    </row>
    <row r="13" spans="1:26" ht="24" customHeight="1">
      <c r="A13" s="179" t="s">
        <v>7</v>
      </c>
      <c r="B13" s="183"/>
      <c r="C13" s="183"/>
      <c r="D13" s="183"/>
      <c r="E13" s="180"/>
      <c r="F13" s="2"/>
      <c r="G13" s="2"/>
      <c r="H13" s="2"/>
      <c r="I13" s="2"/>
      <c r="J13" s="2"/>
      <c r="K13" s="2"/>
      <c r="L13" s="2"/>
      <c r="M13" s="2"/>
      <c r="N13" s="2"/>
      <c r="O13" s="2"/>
      <c r="P13" s="2"/>
      <c r="Q13" s="2"/>
      <c r="R13" s="2"/>
      <c r="S13" s="2"/>
      <c r="T13" s="2"/>
      <c r="U13" s="2"/>
      <c r="V13" s="2"/>
      <c r="W13" s="2"/>
      <c r="X13" s="2"/>
      <c r="Y13" s="2"/>
      <c r="Z13" s="2"/>
    </row>
    <row r="14" spans="1:26" ht="24" customHeight="1">
      <c r="A14" s="7" t="s">
        <v>8</v>
      </c>
      <c r="B14" s="218" t="s">
        <v>9</v>
      </c>
      <c r="C14" s="180"/>
      <c r="D14" s="219" t="s">
        <v>10</v>
      </c>
      <c r="E14" s="217"/>
      <c r="F14" s="2"/>
      <c r="G14" s="2"/>
      <c r="H14" s="2"/>
      <c r="I14" s="2"/>
      <c r="J14" s="2"/>
      <c r="K14" s="2"/>
      <c r="L14" s="2"/>
      <c r="M14" s="2"/>
      <c r="N14" s="2"/>
      <c r="O14" s="2"/>
      <c r="P14" s="2"/>
      <c r="Q14" s="2"/>
      <c r="R14" s="2"/>
      <c r="S14" s="2"/>
      <c r="T14" s="2"/>
      <c r="U14" s="2"/>
      <c r="V14" s="2"/>
      <c r="W14" s="2"/>
      <c r="X14" s="2"/>
      <c r="Y14" s="2"/>
      <c r="Z14" s="2"/>
    </row>
    <row r="15" spans="1:26" ht="24" customHeight="1">
      <c r="A15" s="7" t="s">
        <v>11</v>
      </c>
      <c r="B15" s="218" t="s">
        <v>12</v>
      </c>
      <c r="C15" s="180"/>
      <c r="D15" s="219"/>
      <c r="E15" s="217"/>
      <c r="F15" s="2"/>
      <c r="G15" s="2"/>
      <c r="H15" s="2"/>
      <c r="I15" s="2"/>
      <c r="J15" s="2"/>
      <c r="K15" s="2"/>
      <c r="L15" s="2"/>
      <c r="M15" s="2"/>
      <c r="N15" s="2"/>
      <c r="O15" s="2"/>
      <c r="P15" s="2"/>
      <c r="Q15" s="2"/>
      <c r="R15" s="2"/>
      <c r="S15" s="2"/>
      <c r="T15" s="2"/>
      <c r="U15" s="2"/>
      <c r="V15" s="2"/>
      <c r="W15" s="2"/>
      <c r="X15" s="2"/>
      <c r="Y15" s="2"/>
      <c r="Z15" s="2"/>
    </row>
    <row r="16" spans="1:26" ht="24" customHeight="1">
      <c r="A16" s="7" t="s">
        <v>13</v>
      </c>
      <c r="B16" s="218" t="s">
        <v>14</v>
      </c>
      <c r="C16" s="180"/>
      <c r="D16" s="219" t="s">
        <v>15</v>
      </c>
      <c r="E16" s="217"/>
      <c r="F16" s="2"/>
      <c r="G16" s="2"/>
      <c r="H16" s="2"/>
      <c r="I16" s="2"/>
      <c r="J16" s="2"/>
      <c r="K16" s="2"/>
      <c r="L16" s="2"/>
      <c r="M16" s="2"/>
      <c r="N16" s="2"/>
      <c r="O16" s="2"/>
      <c r="P16" s="2"/>
      <c r="Q16" s="2"/>
      <c r="R16" s="2"/>
      <c r="S16" s="2"/>
      <c r="T16" s="2"/>
      <c r="U16" s="2"/>
      <c r="V16" s="2"/>
      <c r="W16" s="2"/>
      <c r="X16" s="2"/>
      <c r="Y16" s="2"/>
      <c r="Z16" s="2"/>
    </row>
    <row r="17" spans="1:26" ht="24" customHeight="1">
      <c r="A17" s="7" t="s">
        <v>16</v>
      </c>
      <c r="B17" s="218" t="s">
        <v>17</v>
      </c>
      <c r="C17" s="180"/>
      <c r="D17" s="220"/>
      <c r="E17" s="221"/>
      <c r="F17" s="2"/>
      <c r="G17" s="2"/>
      <c r="H17" s="2"/>
      <c r="I17" s="2"/>
      <c r="J17" s="2"/>
      <c r="K17" s="2"/>
      <c r="L17" s="2"/>
      <c r="M17" s="2"/>
      <c r="N17" s="2"/>
      <c r="O17" s="2"/>
      <c r="P17" s="2"/>
      <c r="Q17" s="2"/>
      <c r="R17" s="2"/>
      <c r="S17" s="2"/>
      <c r="T17" s="2"/>
      <c r="U17" s="2"/>
      <c r="V17" s="2"/>
      <c r="W17" s="2"/>
      <c r="X17" s="2"/>
      <c r="Y17" s="2"/>
      <c r="Z17" s="2"/>
    </row>
    <row r="18" spans="1:26">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c r="A19" s="179" t="s">
        <v>354</v>
      </c>
      <c r="B19" s="183"/>
      <c r="C19" s="183"/>
      <c r="D19" s="183"/>
      <c r="E19" s="180"/>
      <c r="F19" s="2"/>
      <c r="G19" s="2"/>
      <c r="H19" s="2"/>
      <c r="I19" s="2"/>
      <c r="J19" s="2"/>
      <c r="K19" s="2"/>
      <c r="L19" s="2"/>
      <c r="M19" s="2"/>
      <c r="N19" s="2"/>
      <c r="O19" s="2"/>
      <c r="P19" s="2"/>
      <c r="Q19" s="2"/>
      <c r="R19" s="2"/>
      <c r="S19" s="2"/>
      <c r="T19" s="2"/>
      <c r="U19" s="2"/>
      <c r="V19" s="2"/>
      <c r="W19" s="2"/>
      <c r="X19" s="2"/>
      <c r="Y19" s="2"/>
      <c r="Z19" s="2"/>
    </row>
    <row r="20" spans="1:26" ht="27.75" customHeight="1">
      <c r="A20" s="8" t="s">
        <v>19</v>
      </c>
      <c r="B20" s="8" t="s">
        <v>20</v>
      </c>
      <c r="C20" s="8" t="s">
        <v>21</v>
      </c>
      <c r="D20" s="8" t="s">
        <v>22</v>
      </c>
      <c r="E20" s="8" t="s">
        <v>23</v>
      </c>
      <c r="F20" s="2"/>
      <c r="G20" s="2"/>
      <c r="H20" s="2"/>
      <c r="I20" s="2"/>
      <c r="J20" s="2"/>
      <c r="K20" s="2"/>
      <c r="L20" s="2"/>
      <c r="M20" s="2"/>
      <c r="N20" s="2"/>
      <c r="O20" s="2"/>
      <c r="P20" s="2"/>
      <c r="Q20" s="2"/>
      <c r="R20" s="2"/>
      <c r="S20" s="2"/>
      <c r="T20" s="2"/>
      <c r="U20" s="2"/>
      <c r="V20" s="2"/>
      <c r="W20" s="2"/>
      <c r="X20" s="2"/>
      <c r="Y20" s="2"/>
      <c r="Z20" s="2"/>
    </row>
    <row r="21" spans="1:26" ht="27.75" customHeight="1">
      <c r="A21" s="9" t="s">
        <v>24</v>
      </c>
      <c r="B21" s="10">
        <v>15</v>
      </c>
      <c r="C21" s="10">
        <v>15</v>
      </c>
      <c r="D21" s="10">
        <v>0</v>
      </c>
      <c r="E21" s="11">
        <v>15</v>
      </c>
      <c r="F21" s="2"/>
      <c r="G21" s="2"/>
      <c r="H21" s="2"/>
      <c r="I21" s="2"/>
      <c r="J21" s="2"/>
      <c r="K21" s="2"/>
      <c r="L21" s="2"/>
      <c r="M21" s="2"/>
      <c r="N21" s="2"/>
      <c r="O21" s="2"/>
      <c r="P21" s="2"/>
      <c r="Q21" s="2"/>
      <c r="R21" s="2"/>
      <c r="S21" s="2"/>
      <c r="T21" s="2"/>
      <c r="U21" s="2"/>
      <c r="V21" s="2"/>
      <c r="W21" s="2"/>
      <c r="X21" s="2"/>
      <c r="Y21" s="2"/>
      <c r="Z21" s="2"/>
    </row>
    <row r="22" spans="1:26" ht="17.25" customHeight="1">
      <c r="A22" s="222" t="s">
        <v>355</v>
      </c>
      <c r="B22" s="183"/>
      <c r="C22" s="183"/>
      <c r="D22" s="180"/>
      <c r="E22" s="12">
        <v>200</v>
      </c>
      <c r="F22" s="2"/>
      <c r="G22" s="2"/>
      <c r="H22" s="2"/>
      <c r="I22" s="2"/>
      <c r="J22" s="2"/>
      <c r="K22" s="2"/>
      <c r="L22" s="2"/>
      <c r="M22" s="2"/>
      <c r="N22" s="2"/>
      <c r="O22" s="2"/>
      <c r="P22" s="2"/>
      <c r="Q22" s="2"/>
      <c r="R22" s="2"/>
      <c r="S22" s="2"/>
      <c r="T22" s="2"/>
      <c r="U22" s="2"/>
      <c r="V22" s="2"/>
      <c r="W22" s="2"/>
      <c r="X22" s="2"/>
      <c r="Y22" s="2"/>
      <c r="Z22" s="2"/>
    </row>
    <row r="23" spans="1:26" ht="17.25" customHeight="1">
      <c r="A23" s="218" t="s">
        <v>26</v>
      </c>
      <c r="B23" s="183"/>
      <c r="C23" s="183"/>
      <c r="D23" s="180"/>
      <c r="E23" s="14">
        <v>35.526000000000003</v>
      </c>
      <c r="F23" s="2"/>
      <c r="G23" s="2"/>
      <c r="H23" s="2"/>
      <c r="I23" s="2"/>
      <c r="J23" s="2"/>
      <c r="K23" s="2"/>
      <c r="L23" s="2"/>
      <c r="M23" s="2"/>
      <c r="N23" s="2"/>
      <c r="O23" s="2"/>
      <c r="P23" s="2"/>
      <c r="Q23" s="2"/>
      <c r="R23" s="2"/>
      <c r="S23" s="2"/>
      <c r="T23" s="2"/>
      <c r="U23" s="2"/>
      <c r="V23" s="2"/>
      <c r="W23" s="2"/>
      <c r="X23" s="2"/>
      <c r="Y23" s="2"/>
      <c r="Z23" s="2"/>
    </row>
    <row r="24" spans="1:26" ht="17.25" customHeight="1">
      <c r="A24" s="218" t="s">
        <v>27</v>
      </c>
      <c r="B24" s="183"/>
      <c r="C24" s="183"/>
      <c r="D24" s="180"/>
      <c r="E24" s="14">
        <v>37.479999999999997</v>
      </c>
      <c r="F24" s="2"/>
      <c r="G24" s="2"/>
      <c r="H24" s="2"/>
      <c r="I24" s="2"/>
      <c r="J24" s="2"/>
      <c r="K24" s="2"/>
      <c r="L24" s="2"/>
      <c r="M24" s="2"/>
      <c r="N24" s="2"/>
      <c r="O24" s="2"/>
      <c r="P24" s="2"/>
      <c r="Q24" s="2"/>
      <c r="R24" s="2"/>
      <c r="S24" s="2"/>
      <c r="T24" s="2"/>
      <c r="U24" s="2"/>
      <c r="V24" s="2"/>
      <c r="W24" s="2"/>
      <c r="X24" s="2"/>
      <c r="Y24" s="2"/>
      <c r="Z24" s="2"/>
    </row>
    <row r="25" spans="1:26" ht="17.25" customHeight="1">
      <c r="A25" s="218" t="s">
        <v>356</v>
      </c>
      <c r="B25" s="183"/>
      <c r="C25" s="183"/>
      <c r="D25" s="180"/>
      <c r="E25" s="14">
        <f>E23+E24</f>
        <v>73.006</v>
      </c>
      <c r="F25" s="2"/>
      <c r="G25" s="2"/>
      <c r="H25" s="2"/>
      <c r="I25" s="2"/>
      <c r="J25" s="2"/>
      <c r="K25" s="2"/>
      <c r="L25" s="2"/>
      <c r="M25" s="2"/>
      <c r="N25" s="2"/>
      <c r="O25" s="2"/>
      <c r="P25" s="2"/>
      <c r="Q25" s="2"/>
      <c r="R25" s="2"/>
      <c r="S25" s="2"/>
      <c r="T25" s="2"/>
      <c r="U25" s="2"/>
      <c r="V25" s="2"/>
      <c r="W25" s="2"/>
      <c r="X25" s="2"/>
      <c r="Y25" s="2"/>
      <c r="Z25" s="2"/>
    </row>
    <row r="26" spans="1:26" ht="17.25" customHeight="1">
      <c r="A26" s="222" t="s">
        <v>357</v>
      </c>
      <c r="B26" s="183"/>
      <c r="C26" s="183"/>
      <c r="D26" s="180"/>
      <c r="E26" s="14">
        <f>E25*E22</f>
        <v>14601.2</v>
      </c>
      <c r="F26" s="2"/>
      <c r="G26" s="2"/>
      <c r="H26" s="2"/>
      <c r="I26" s="2"/>
      <c r="J26" s="2"/>
      <c r="K26" s="2"/>
      <c r="L26" s="2"/>
      <c r="M26" s="2"/>
      <c r="N26" s="2"/>
      <c r="O26" s="2"/>
      <c r="P26" s="2"/>
      <c r="Q26" s="2"/>
      <c r="R26" s="2"/>
      <c r="S26" s="2"/>
      <c r="T26" s="2"/>
      <c r="U26" s="2"/>
      <c r="V26" s="2"/>
      <c r="W26" s="2"/>
      <c r="X26" s="2"/>
      <c r="Y26" s="2"/>
      <c r="Z26" s="2"/>
    </row>
    <row r="27" spans="1:26" ht="15.75" customHeight="1">
      <c r="A27" s="15"/>
      <c r="B27" s="2"/>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c r="A28" s="223" t="s">
        <v>30</v>
      </c>
      <c r="B28" s="183"/>
      <c r="C28" s="180"/>
      <c r="D28" s="16" t="s">
        <v>31</v>
      </c>
      <c r="E28" s="17"/>
      <c r="F28" s="2"/>
      <c r="G28" s="2"/>
      <c r="H28" s="2"/>
      <c r="I28" s="2"/>
      <c r="J28" s="2"/>
      <c r="K28" s="2"/>
      <c r="L28" s="2"/>
      <c r="M28" s="2"/>
      <c r="N28" s="2"/>
      <c r="O28" s="2"/>
      <c r="P28" s="2"/>
      <c r="Q28" s="2"/>
      <c r="R28" s="2"/>
      <c r="S28" s="2"/>
      <c r="T28" s="2"/>
      <c r="U28" s="2"/>
      <c r="V28" s="2"/>
      <c r="W28" s="2"/>
      <c r="X28" s="2"/>
      <c r="Y28" s="2"/>
      <c r="Z28" s="2"/>
    </row>
    <row r="29" spans="1:26" ht="15.75" customHeight="1">
      <c r="A29" s="222" t="s">
        <v>358</v>
      </c>
      <c r="B29" s="183"/>
      <c r="C29" s="180"/>
      <c r="D29" s="18" t="s">
        <v>33</v>
      </c>
      <c r="E29" s="17"/>
      <c r="F29" s="2"/>
      <c r="G29" s="2"/>
      <c r="H29" s="2"/>
      <c r="I29" s="2"/>
      <c r="J29" s="2"/>
      <c r="K29" s="2"/>
      <c r="L29" s="2"/>
      <c r="M29" s="2"/>
      <c r="N29" s="2"/>
      <c r="O29" s="2"/>
      <c r="P29" s="2"/>
      <c r="Q29" s="2"/>
      <c r="R29" s="2"/>
      <c r="S29" s="2"/>
      <c r="T29" s="2"/>
      <c r="U29" s="2"/>
      <c r="V29" s="2"/>
      <c r="W29" s="2"/>
      <c r="X29" s="2"/>
      <c r="Y29" s="2"/>
      <c r="Z29" s="2"/>
    </row>
    <row r="30" spans="1:26" ht="15.75" customHeight="1">
      <c r="A30" s="222" t="s">
        <v>359</v>
      </c>
      <c r="B30" s="183"/>
      <c r="C30" s="180"/>
      <c r="D30" s="18" t="s">
        <v>35</v>
      </c>
      <c r="E30" s="4"/>
      <c r="F30" s="2"/>
      <c r="G30" s="2"/>
      <c r="H30" s="2"/>
      <c r="I30" s="2"/>
      <c r="J30" s="2"/>
      <c r="K30" s="2"/>
      <c r="L30" s="2"/>
      <c r="M30" s="2"/>
      <c r="N30" s="2"/>
      <c r="O30" s="2"/>
      <c r="P30" s="2"/>
      <c r="Q30" s="2"/>
      <c r="R30" s="2"/>
      <c r="S30" s="2"/>
      <c r="T30" s="2"/>
      <c r="U30" s="2"/>
      <c r="V30" s="2"/>
      <c r="W30" s="2"/>
      <c r="X30" s="2"/>
      <c r="Y30" s="2"/>
      <c r="Z30" s="2"/>
    </row>
    <row r="31" spans="1:26" ht="15.75" customHeight="1">
      <c r="A31" s="222" t="s">
        <v>360</v>
      </c>
      <c r="B31" s="183"/>
      <c r="C31" s="180"/>
      <c r="D31" s="18" t="s">
        <v>37</v>
      </c>
      <c r="E31" s="4"/>
      <c r="F31" s="2"/>
      <c r="G31" s="2"/>
      <c r="H31" s="2"/>
      <c r="I31" s="2"/>
      <c r="J31" s="2"/>
      <c r="K31" s="2"/>
      <c r="L31" s="2"/>
      <c r="M31" s="2"/>
      <c r="N31" s="2"/>
      <c r="O31" s="2"/>
      <c r="P31" s="2"/>
      <c r="Q31" s="2"/>
      <c r="R31" s="2"/>
      <c r="S31" s="2"/>
      <c r="T31" s="2"/>
      <c r="U31" s="2"/>
      <c r="V31" s="2"/>
      <c r="W31" s="2"/>
      <c r="X31" s="2"/>
      <c r="Y31" s="2"/>
      <c r="Z31" s="2"/>
    </row>
    <row r="32" spans="1:26" ht="15.75" customHeight="1">
      <c r="A32" s="19"/>
      <c r="B32" s="19"/>
      <c r="C32" s="19"/>
      <c r="D32" s="19"/>
      <c r="E32" s="2"/>
      <c r="F32" s="2"/>
      <c r="G32" s="2"/>
      <c r="H32" s="2"/>
      <c r="I32" s="2"/>
      <c r="J32" s="2"/>
      <c r="K32" s="2"/>
      <c r="L32" s="2"/>
      <c r="M32" s="2"/>
      <c r="N32" s="2"/>
      <c r="O32" s="2"/>
      <c r="P32" s="2"/>
      <c r="Q32" s="2"/>
      <c r="R32" s="2"/>
      <c r="S32" s="2"/>
      <c r="T32" s="2"/>
      <c r="U32" s="2"/>
      <c r="V32" s="2"/>
      <c r="W32" s="2"/>
      <c r="X32" s="2"/>
      <c r="Y32" s="2"/>
      <c r="Z32" s="2"/>
    </row>
    <row r="33" spans="1:26" ht="15.75" customHeight="1">
      <c r="A33" s="224" t="s">
        <v>30</v>
      </c>
      <c r="B33" s="183"/>
      <c r="C33" s="183"/>
      <c r="D33" s="183"/>
      <c r="E33" s="180"/>
      <c r="F33" s="2"/>
      <c r="G33" s="2"/>
      <c r="H33" s="2"/>
      <c r="I33" s="2"/>
      <c r="J33" s="2"/>
      <c r="K33" s="2"/>
      <c r="L33" s="2"/>
      <c r="M33" s="2"/>
      <c r="N33" s="2"/>
      <c r="O33" s="2"/>
      <c r="P33" s="2"/>
      <c r="Q33" s="2"/>
      <c r="R33" s="2"/>
      <c r="S33" s="2"/>
      <c r="T33" s="2"/>
      <c r="U33" s="2"/>
      <c r="V33" s="2"/>
      <c r="W33" s="2"/>
      <c r="X33" s="2"/>
      <c r="Y33" s="2"/>
      <c r="Z33" s="2"/>
    </row>
    <row r="34" spans="1:26" ht="15" customHeight="1">
      <c r="A34" s="225" t="s">
        <v>38</v>
      </c>
      <c r="B34" s="183"/>
      <c r="C34" s="183"/>
      <c r="D34" s="180"/>
      <c r="E34" s="20">
        <v>15</v>
      </c>
      <c r="F34" s="2"/>
      <c r="G34" s="2"/>
      <c r="H34" s="2"/>
      <c r="I34" s="2"/>
      <c r="J34" s="2"/>
      <c r="K34" s="2"/>
      <c r="L34" s="2"/>
      <c r="M34" s="2"/>
      <c r="N34" s="2"/>
      <c r="O34" s="2"/>
      <c r="P34" s="2"/>
      <c r="Q34" s="2"/>
      <c r="R34" s="2"/>
      <c r="S34" s="2"/>
      <c r="T34" s="2"/>
      <c r="U34" s="2"/>
      <c r="V34" s="2"/>
      <c r="W34" s="2"/>
      <c r="X34" s="2"/>
      <c r="Y34" s="2"/>
      <c r="Z34" s="2"/>
    </row>
    <row r="35" spans="1:26" ht="15" customHeight="1">
      <c r="A35" s="225" t="s">
        <v>39</v>
      </c>
      <c r="B35" s="183"/>
      <c r="C35" s="183"/>
      <c r="D35" s="180"/>
      <c r="E35" s="20" t="s">
        <v>40</v>
      </c>
      <c r="F35" s="2"/>
      <c r="G35" s="2"/>
      <c r="H35" s="2"/>
      <c r="I35" s="2"/>
      <c r="J35" s="2"/>
      <c r="K35" s="2"/>
      <c r="L35" s="2"/>
      <c r="M35" s="2"/>
      <c r="N35" s="2"/>
      <c r="O35" s="2"/>
      <c r="P35" s="2"/>
      <c r="Q35" s="2"/>
      <c r="R35" s="2"/>
      <c r="S35" s="2"/>
      <c r="T35" s="2"/>
      <c r="U35" s="2"/>
      <c r="V35" s="2"/>
      <c r="W35" s="2"/>
      <c r="X35" s="2"/>
      <c r="Y35" s="2"/>
      <c r="Z35" s="2"/>
    </row>
    <row r="36" spans="1:26" ht="15.75" customHeight="1">
      <c r="A36" s="225" t="s">
        <v>41</v>
      </c>
      <c r="B36" s="183"/>
      <c r="C36" s="183"/>
      <c r="D36" s="180"/>
      <c r="E36" s="21">
        <v>5.9</v>
      </c>
      <c r="F36" s="2"/>
      <c r="G36" s="2"/>
      <c r="H36" s="2"/>
      <c r="I36" s="2"/>
      <c r="J36" s="2"/>
      <c r="K36" s="2"/>
      <c r="L36" s="2"/>
      <c r="M36" s="2"/>
      <c r="N36" s="2"/>
      <c r="O36" s="2"/>
      <c r="P36" s="2"/>
      <c r="Q36" s="2"/>
      <c r="R36" s="2"/>
      <c r="S36" s="2"/>
      <c r="T36" s="2"/>
      <c r="U36" s="2"/>
      <c r="V36" s="2"/>
      <c r="W36" s="2"/>
      <c r="X36" s="2"/>
      <c r="Y36" s="2"/>
      <c r="Z36" s="2"/>
    </row>
    <row r="37" spans="1:26" ht="15.75" customHeight="1">
      <c r="A37" s="222" t="s">
        <v>42</v>
      </c>
      <c r="B37" s="183"/>
      <c r="C37" s="183"/>
      <c r="D37" s="180"/>
      <c r="E37" s="22">
        <v>6.24</v>
      </c>
      <c r="F37" s="2"/>
      <c r="G37" s="2"/>
      <c r="H37" s="2"/>
      <c r="I37" s="2"/>
      <c r="J37" s="2"/>
      <c r="K37" s="2"/>
      <c r="L37" s="2"/>
      <c r="M37" s="2"/>
      <c r="N37" s="2"/>
      <c r="O37" s="2"/>
      <c r="P37" s="2"/>
      <c r="Q37" s="2"/>
      <c r="R37" s="2"/>
      <c r="S37" s="2"/>
      <c r="T37" s="2"/>
      <c r="U37" s="2"/>
      <c r="V37" s="2"/>
      <c r="W37" s="2"/>
      <c r="X37" s="2"/>
      <c r="Y37" s="2"/>
      <c r="Z37" s="2"/>
    </row>
    <row r="38" spans="1:26" ht="15.75" customHeight="1">
      <c r="A38" s="222" t="s">
        <v>43</v>
      </c>
      <c r="B38" s="183"/>
      <c r="C38" s="183"/>
      <c r="D38" s="180"/>
      <c r="E38" s="164">
        <v>0</v>
      </c>
      <c r="F38" s="48"/>
      <c r="G38" s="48"/>
      <c r="H38" s="48"/>
      <c r="I38" s="48"/>
      <c r="J38" s="48"/>
      <c r="K38" s="2"/>
      <c r="L38" s="2"/>
      <c r="M38" s="2"/>
      <c r="N38" s="2"/>
      <c r="O38" s="2"/>
      <c r="P38" s="2"/>
      <c r="Q38" s="2"/>
      <c r="R38" s="2"/>
      <c r="S38" s="2"/>
      <c r="T38" s="2"/>
      <c r="U38" s="2"/>
      <c r="V38" s="2"/>
      <c r="W38" s="2"/>
      <c r="X38" s="2"/>
      <c r="Y38" s="2"/>
      <c r="Z38" s="2"/>
    </row>
    <row r="39" spans="1:26" ht="15.75" customHeight="1">
      <c r="A39" s="189" t="s">
        <v>44</v>
      </c>
      <c r="B39" s="183"/>
      <c r="C39" s="183"/>
      <c r="D39" s="180"/>
      <c r="E39" s="23"/>
      <c r="F39" s="48"/>
      <c r="G39" s="48"/>
      <c r="H39" s="48"/>
      <c r="I39" s="48"/>
      <c r="J39" s="48"/>
      <c r="K39" s="2"/>
      <c r="L39" s="2"/>
      <c r="M39" s="2"/>
      <c r="N39" s="2"/>
      <c r="O39" s="2"/>
      <c r="P39" s="2"/>
      <c r="Q39" s="2"/>
      <c r="R39" s="2"/>
      <c r="S39" s="2"/>
      <c r="T39" s="2"/>
      <c r="U39" s="2"/>
      <c r="V39" s="2"/>
      <c r="W39" s="2"/>
      <c r="X39" s="2"/>
      <c r="Y39" s="2"/>
      <c r="Z39" s="2"/>
    </row>
    <row r="40" spans="1:26" ht="8.25" customHeight="1">
      <c r="A40" s="226"/>
      <c r="B40" s="210"/>
      <c r="C40" s="210"/>
      <c r="D40" s="210"/>
      <c r="E40" s="210"/>
      <c r="F40" s="48"/>
      <c r="G40" s="48"/>
      <c r="H40" s="48"/>
      <c r="I40" s="48"/>
      <c r="J40" s="48"/>
      <c r="K40" s="2"/>
      <c r="L40" s="2"/>
      <c r="M40" s="2"/>
      <c r="N40" s="2"/>
      <c r="O40" s="2"/>
      <c r="P40" s="2"/>
      <c r="Q40" s="2"/>
      <c r="R40" s="2"/>
      <c r="S40" s="2"/>
      <c r="T40" s="2"/>
      <c r="U40" s="2"/>
      <c r="V40" s="2"/>
      <c r="W40" s="2"/>
      <c r="X40" s="2"/>
      <c r="Y40" s="2"/>
      <c r="Z40" s="2"/>
    </row>
    <row r="41" spans="1:26" ht="25.5" customHeight="1">
      <c r="A41" s="194" t="s">
        <v>45</v>
      </c>
      <c r="B41" s="183"/>
      <c r="C41" s="180"/>
      <c r="D41" s="48"/>
      <c r="E41" s="48"/>
      <c r="F41" s="48"/>
      <c r="G41" s="48"/>
      <c r="H41" s="48"/>
      <c r="I41" s="48"/>
      <c r="J41" s="48"/>
      <c r="K41" s="48"/>
      <c r="L41" s="48"/>
      <c r="M41" s="48"/>
      <c r="N41" s="48"/>
      <c r="O41" s="48"/>
      <c r="P41" s="2"/>
      <c r="Q41" s="2"/>
      <c r="R41" s="2"/>
      <c r="S41" s="2"/>
      <c r="T41" s="2"/>
      <c r="U41" s="2"/>
      <c r="V41" s="2"/>
      <c r="W41" s="2"/>
      <c r="X41" s="2"/>
      <c r="Y41" s="2"/>
      <c r="Z41" s="2"/>
    </row>
    <row r="42" spans="1:26" ht="25.5" customHeight="1">
      <c r="A42" s="182" t="s">
        <v>46</v>
      </c>
      <c r="B42" s="183"/>
      <c r="C42" s="180"/>
      <c r="D42" s="48"/>
      <c r="E42" s="48"/>
      <c r="F42" s="48"/>
      <c r="G42" s="48"/>
      <c r="H42" s="48"/>
      <c r="I42" s="48"/>
      <c r="J42" s="48"/>
      <c r="K42" s="48"/>
      <c r="L42" s="48"/>
      <c r="M42" s="48"/>
      <c r="N42" s="48"/>
      <c r="O42" s="48"/>
      <c r="P42" s="2"/>
      <c r="Q42" s="2"/>
      <c r="R42" s="2"/>
      <c r="S42" s="2"/>
      <c r="T42" s="2"/>
      <c r="U42" s="2"/>
      <c r="V42" s="2"/>
      <c r="W42" s="2"/>
      <c r="X42" s="2"/>
      <c r="Y42" s="2"/>
      <c r="Z42" s="2"/>
    </row>
    <row r="43" spans="1:26" ht="15.75" customHeight="1">
      <c r="A43" s="16" t="s">
        <v>47</v>
      </c>
      <c r="B43" s="16" t="s">
        <v>48</v>
      </c>
      <c r="C43" s="16" t="s">
        <v>49</v>
      </c>
      <c r="D43" s="48"/>
      <c r="E43" s="48"/>
      <c r="F43" s="48"/>
      <c r="G43" s="48"/>
      <c r="H43" s="48"/>
      <c r="I43" s="48"/>
      <c r="J43" s="48"/>
      <c r="K43" s="48"/>
      <c r="L43" s="48"/>
      <c r="M43" s="48"/>
      <c r="N43" s="48"/>
      <c r="O43" s="48"/>
      <c r="P43" s="2"/>
      <c r="Q43" s="2"/>
      <c r="R43" s="2"/>
      <c r="S43" s="2"/>
      <c r="T43" s="2"/>
      <c r="U43" s="2"/>
      <c r="V43" s="2"/>
      <c r="W43" s="2"/>
      <c r="X43" s="2"/>
      <c r="Y43" s="2"/>
      <c r="Z43" s="2"/>
    </row>
    <row r="44" spans="1:26" ht="15.75" customHeight="1">
      <c r="A44" s="47" t="s">
        <v>8</v>
      </c>
      <c r="B44" s="43" t="s">
        <v>50</v>
      </c>
      <c r="C44" s="165">
        <v>0</v>
      </c>
      <c r="D44" s="48"/>
      <c r="E44" s="48"/>
      <c r="F44" s="48"/>
      <c r="G44" s="48"/>
      <c r="H44" s="48"/>
      <c r="I44" s="48"/>
      <c r="J44" s="48"/>
      <c r="K44" s="48"/>
      <c r="L44" s="48"/>
      <c r="M44" s="48"/>
      <c r="N44" s="48"/>
      <c r="O44" s="48"/>
      <c r="P44" s="2"/>
      <c r="Q44" s="2"/>
      <c r="R44" s="2"/>
      <c r="S44" s="2"/>
      <c r="T44" s="2"/>
      <c r="U44" s="2"/>
      <c r="V44" s="2"/>
      <c r="W44" s="2"/>
      <c r="X44" s="2"/>
      <c r="Y44" s="2"/>
      <c r="Z44" s="2"/>
    </row>
    <row r="45" spans="1:26" ht="15.75" customHeight="1">
      <c r="A45" s="47" t="s">
        <v>11</v>
      </c>
      <c r="B45" s="43" t="s">
        <v>51</v>
      </c>
      <c r="C45" s="165">
        <v>0</v>
      </c>
      <c r="D45" s="48"/>
      <c r="E45" s="48"/>
      <c r="F45" s="48"/>
      <c r="G45" s="48"/>
      <c r="H45" s="48"/>
      <c r="I45" s="48"/>
      <c r="J45" s="48"/>
      <c r="K45" s="48"/>
      <c r="L45" s="48"/>
      <c r="M45" s="48"/>
      <c r="N45" s="48"/>
      <c r="O45" s="48"/>
      <c r="P45" s="2"/>
      <c r="Q45" s="2"/>
      <c r="R45" s="2"/>
      <c r="S45" s="2"/>
      <c r="T45" s="2"/>
      <c r="U45" s="2"/>
      <c r="V45" s="2"/>
      <c r="W45" s="2"/>
      <c r="X45" s="2"/>
      <c r="Y45" s="2"/>
      <c r="Z45" s="2"/>
    </row>
    <row r="46" spans="1:26" ht="15.75" customHeight="1">
      <c r="A46" s="47" t="s">
        <v>13</v>
      </c>
      <c r="B46" s="43" t="s">
        <v>52</v>
      </c>
      <c r="C46" s="165">
        <v>0</v>
      </c>
      <c r="D46" s="163"/>
      <c r="E46" s="48"/>
      <c r="F46" s="48"/>
      <c r="G46" s="48"/>
      <c r="H46" s="48"/>
      <c r="I46" s="48"/>
      <c r="J46" s="48"/>
      <c r="K46" s="48"/>
      <c r="L46" s="48"/>
      <c r="M46" s="48"/>
      <c r="N46" s="48"/>
      <c r="O46" s="48"/>
      <c r="P46" s="2"/>
      <c r="Q46" s="2"/>
      <c r="R46" s="2"/>
      <c r="S46" s="2"/>
      <c r="T46" s="2"/>
      <c r="U46" s="2"/>
      <c r="V46" s="2"/>
      <c r="W46" s="2"/>
      <c r="X46" s="2"/>
      <c r="Y46" s="2"/>
      <c r="Z46" s="2"/>
    </row>
    <row r="47" spans="1:26" ht="15.75" customHeight="1">
      <c r="A47" s="47" t="s">
        <v>16</v>
      </c>
      <c r="B47" s="43" t="s">
        <v>53</v>
      </c>
      <c r="C47" s="165"/>
      <c r="D47" s="48"/>
      <c r="E47" s="48"/>
      <c r="F47" s="48"/>
      <c r="G47" s="48"/>
      <c r="H47" s="48"/>
      <c r="I47" s="48"/>
      <c r="J47" s="48"/>
      <c r="K47" s="48"/>
      <c r="L47" s="48"/>
      <c r="M47" s="48"/>
      <c r="N47" s="48"/>
      <c r="O47" s="48"/>
      <c r="P47" s="2"/>
      <c r="Q47" s="2"/>
      <c r="R47" s="2"/>
      <c r="S47" s="2"/>
      <c r="T47" s="2"/>
      <c r="U47" s="2"/>
      <c r="V47" s="2"/>
      <c r="W47" s="2"/>
      <c r="X47" s="2"/>
      <c r="Y47" s="2"/>
      <c r="Z47" s="2"/>
    </row>
    <row r="48" spans="1:26" ht="15.75" customHeight="1">
      <c r="A48" s="47" t="s">
        <v>54</v>
      </c>
      <c r="B48" s="43" t="s">
        <v>55</v>
      </c>
      <c r="C48" s="165"/>
      <c r="D48" s="48"/>
      <c r="E48" s="48"/>
      <c r="F48" s="48"/>
      <c r="G48" s="48"/>
      <c r="H48" s="48"/>
      <c r="I48" s="48"/>
      <c r="J48" s="48"/>
      <c r="K48" s="48"/>
      <c r="L48" s="48"/>
      <c r="M48" s="48"/>
      <c r="N48" s="48"/>
      <c r="O48" s="48"/>
      <c r="P48" s="2"/>
      <c r="Q48" s="2"/>
      <c r="R48" s="2"/>
      <c r="S48" s="2"/>
      <c r="T48" s="2"/>
      <c r="U48" s="2"/>
      <c r="V48" s="2"/>
      <c r="W48" s="2"/>
      <c r="X48" s="2"/>
      <c r="Y48" s="2"/>
      <c r="Z48" s="2"/>
    </row>
    <row r="49" spans="1:26" ht="15.75" customHeight="1">
      <c r="A49" s="47" t="s">
        <v>56</v>
      </c>
      <c r="B49" s="43" t="s">
        <v>57</v>
      </c>
      <c r="C49" s="165"/>
      <c r="D49" s="48"/>
      <c r="E49" s="48"/>
      <c r="F49" s="48"/>
      <c r="G49" s="48"/>
      <c r="H49" s="48"/>
      <c r="I49" s="48"/>
      <c r="J49" s="48"/>
      <c r="K49" s="48"/>
      <c r="L49" s="48"/>
      <c r="M49" s="48"/>
      <c r="N49" s="48"/>
      <c r="O49" s="48"/>
      <c r="P49" s="2"/>
      <c r="Q49" s="2"/>
      <c r="R49" s="2"/>
      <c r="S49" s="2"/>
      <c r="T49" s="2"/>
      <c r="U49" s="2"/>
      <c r="V49" s="2"/>
      <c r="W49" s="2"/>
      <c r="X49" s="2"/>
      <c r="Y49" s="2"/>
      <c r="Z49" s="2"/>
    </row>
    <row r="50" spans="1:26" ht="15.75" customHeight="1">
      <c r="A50" s="47" t="s">
        <v>58</v>
      </c>
      <c r="B50" s="43" t="s">
        <v>59</v>
      </c>
      <c r="C50" s="165">
        <v>0</v>
      </c>
      <c r="D50" s="48"/>
      <c r="E50" s="48"/>
      <c r="F50" s="48"/>
      <c r="G50" s="48"/>
      <c r="H50" s="48"/>
      <c r="I50" s="48"/>
      <c r="J50" s="48"/>
      <c r="K50" s="48"/>
      <c r="L50" s="48"/>
      <c r="M50" s="48"/>
      <c r="N50" s="48"/>
      <c r="O50" s="48"/>
      <c r="P50" s="2"/>
      <c r="Q50" s="2"/>
      <c r="R50" s="2"/>
      <c r="S50" s="2"/>
      <c r="T50" s="2"/>
      <c r="U50" s="2"/>
      <c r="V50" s="2"/>
      <c r="W50" s="2"/>
      <c r="X50" s="2"/>
      <c r="Y50" s="2"/>
      <c r="Z50" s="2"/>
    </row>
    <row r="51" spans="1:26" ht="15.75" customHeight="1">
      <c r="A51" s="47" t="s">
        <v>60</v>
      </c>
      <c r="B51" s="43" t="s">
        <v>61</v>
      </c>
      <c r="C51" s="165"/>
      <c r="D51" s="48"/>
      <c r="E51" s="48"/>
      <c r="F51" s="48"/>
      <c r="G51" s="48"/>
      <c r="H51" s="48"/>
      <c r="I51" s="48"/>
      <c r="J51" s="48"/>
      <c r="K51" s="48"/>
      <c r="L51" s="48"/>
      <c r="M51" s="48"/>
      <c r="N51" s="48"/>
      <c r="O51" s="48"/>
      <c r="P51" s="2"/>
      <c r="Q51" s="2"/>
      <c r="R51" s="2"/>
      <c r="S51" s="2"/>
      <c r="T51" s="2"/>
      <c r="U51" s="2"/>
      <c r="V51" s="2"/>
      <c r="W51" s="2"/>
      <c r="X51" s="2"/>
      <c r="Y51" s="2"/>
      <c r="Z51" s="2"/>
    </row>
    <row r="52" spans="1:26" ht="28.5" customHeight="1">
      <c r="A52" s="179" t="s">
        <v>62</v>
      </c>
      <c r="B52" s="180"/>
      <c r="C52" s="24">
        <f>SUM(C44:C51)</f>
        <v>0</v>
      </c>
      <c r="D52" s="48"/>
      <c r="E52" s="48"/>
      <c r="F52" s="48"/>
      <c r="G52" s="48"/>
      <c r="H52" s="48"/>
      <c r="I52" s="48"/>
      <c r="J52" s="48"/>
      <c r="K52" s="48"/>
      <c r="L52" s="48"/>
      <c r="M52" s="48"/>
      <c r="N52" s="48"/>
      <c r="O52" s="48"/>
      <c r="P52" s="2"/>
      <c r="Q52" s="2"/>
      <c r="R52" s="2"/>
      <c r="S52" s="2"/>
      <c r="T52" s="2"/>
      <c r="U52" s="2"/>
      <c r="V52" s="2"/>
      <c r="W52" s="2"/>
      <c r="X52" s="2"/>
      <c r="Y52" s="2"/>
      <c r="Z52" s="2"/>
    </row>
    <row r="53" spans="1:26" ht="15.75" customHeight="1">
      <c r="A53" s="25"/>
      <c r="B53" s="48"/>
      <c r="C53" s="48"/>
      <c r="D53" s="48"/>
      <c r="E53" s="48"/>
      <c r="F53" s="48"/>
      <c r="G53" s="48"/>
      <c r="H53" s="48"/>
      <c r="I53" s="48"/>
      <c r="J53" s="48"/>
      <c r="K53" s="48"/>
      <c r="L53" s="48"/>
      <c r="M53" s="48"/>
      <c r="N53" s="48"/>
      <c r="O53" s="48"/>
      <c r="P53" s="2"/>
      <c r="Q53" s="2"/>
      <c r="R53" s="2"/>
      <c r="S53" s="2"/>
      <c r="T53" s="2"/>
      <c r="U53" s="2"/>
      <c r="V53" s="2"/>
      <c r="W53" s="2"/>
      <c r="X53" s="2"/>
      <c r="Y53" s="2"/>
      <c r="Z53" s="2"/>
    </row>
    <row r="54" spans="1:26" ht="15.75" customHeight="1">
      <c r="A54" s="186" t="s">
        <v>63</v>
      </c>
      <c r="B54" s="183"/>
      <c r="C54" s="180"/>
      <c r="D54" s="48"/>
      <c r="E54" s="48"/>
      <c r="F54" s="48"/>
      <c r="G54" s="48"/>
      <c r="H54" s="48"/>
      <c r="I54" s="48"/>
      <c r="J54" s="48"/>
      <c r="K54" s="48"/>
      <c r="L54" s="48"/>
      <c r="M54" s="48"/>
      <c r="N54" s="48"/>
      <c r="O54" s="48"/>
      <c r="P54" s="2"/>
      <c r="Q54" s="2"/>
      <c r="R54" s="2"/>
      <c r="S54" s="2"/>
      <c r="T54" s="2"/>
      <c r="U54" s="2"/>
      <c r="V54" s="2"/>
      <c r="W54" s="2"/>
      <c r="X54" s="2"/>
      <c r="Y54" s="2"/>
      <c r="Z54" s="2"/>
    </row>
    <row r="55" spans="1:26" ht="15.75" customHeight="1">
      <c r="A55" s="26" t="s">
        <v>47</v>
      </c>
      <c r="B55" s="26" t="s">
        <v>48</v>
      </c>
      <c r="C55" s="26" t="s">
        <v>49</v>
      </c>
      <c r="D55" s="48"/>
      <c r="E55" s="48"/>
      <c r="F55" s="48"/>
      <c r="G55" s="48"/>
      <c r="H55" s="48"/>
      <c r="I55" s="48"/>
      <c r="J55" s="48"/>
      <c r="K55" s="48"/>
      <c r="L55" s="48"/>
      <c r="M55" s="48"/>
      <c r="N55" s="48"/>
      <c r="O55" s="48"/>
      <c r="P55" s="2"/>
      <c r="Q55" s="2"/>
      <c r="R55" s="2"/>
      <c r="S55" s="2"/>
      <c r="T55" s="2"/>
      <c r="U55" s="2"/>
      <c r="V55" s="2"/>
      <c r="W55" s="2"/>
      <c r="X55" s="2"/>
      <c r="Y55" s="2"/>
      <c r="Z55" s="2"/>
    </row>
    <row r="56" spans="1:26" ht="15.75" customHeight="1">
      <c r="A56" s="47" t="s">
        <v>8</v>
      </c>
      <c r="B56" s="43" t="s">
        <v>50</v>
      </c>
      <c r="C56" s="165">
        <v>0</v>
      </c>
      <c r="D56" s="48"/>
      <c r="E56" s="48"/>
      <c r="F56" s="48"/>
      <c r="G56" s="48"/>
      <c r="H56" s="48"/>
      <c r="I56" s="48"/>
      <c r="J56" s="48"/>
      <c r="K56" s="48"/>
      <c r="L56" s="48"/>
      <c r="M56" s="48"/>
      <c r="N56" s="48"/>
      <c r="O56" s="48"/>
      <c r="P56" s="2"/>
      <c r="Q56" s="2"/>
      <c r="R56" s="2"/>
      <c r="S56" s="2"/>
      <c r="T56" s="2"/>
      <c r="U56" s="2"/>
      <c r="V56" s="2"/>
      <c r="W56" s="2"/>
      <c r="X56" s="2"/>
      <c r="Y56" s="2"/>
      <c r="Z56" s="2"/>
    </row>
    <row r="57" spans="1:26" ht="15.75" customHeight="1">
      <c r="A57" s="47" t="s">
        <v>11</v>
      </c>
      <c r="B57" s="43" t="s">
        <v>51</v>
      </c>
      <c r="C57" s="165">
        <v>0</v>
      </c>
      <c r="D57" s="48"/>
      <c r="E57" s="48"/>
      <c r="F57" s="48"/>
      <c r="G57" s="48"/>
      <c r="H57" s="48"/>
      <c r="I57" s="48"/>
      <c r="J57" s="48"/>
      <c r="K57" s="48"/>
      <c r="L57" s="48"/>
      <c r="M57" s="48"/>
      <c r="N57" s="48"/>
      <c r="O57" s="48"/>
      <c r="P57" s="2"/>
      <c r="Q57" s="2"/>
      <c r="R57" s="2"/>
      <c r="S57" s="2"/>
      <c r="T57" s="2"/>
      <c r="U57" s="2"/>
      <c r="V57" s="2"/>
      <c r="W57" s="2"/>
      <c r="X57" s="2"/>
      <c r="Y57" s="2"/>
      <c r="Z57" s="2"/>
    </row>
    <row r="58" spans="1:26" ht="15.75" customHeight="1">
      <c r="A58" s="47" t="s">
        <v>13</v>
      </c>
      <c r="B58" s="43" t="s">
        <v>52</v>
      </c>
      <c r="C58" s="165"/>
      <c r="D58" s="48"/>
      <c r="E58" s="48"/>
      <c r="F58" s="48"/>
      <c r="G58" s="48"/>
      <c r="H58" s="48"/>
      <c r="I58" s="48"/>
      <c r="J58" s="48"/>
      <c r="K58" s="48"/>
      <c r="L58" s="48"/>
      <c r="M58" s="48"/>
      <c r="N58" s="48"/>
      <c r="O58" s="48"/>
      <c r="P58" s="2"/>
      <c r="Q58" s="2"/>
      <c r="R58" s="2"/>
      <c r="S58" s="2"/>
      <c r="T58" s="2"/>
      <c r="U58" s="2"/>
      <c r="V58" s="2"/>
      <c r="W58" s="2"/>
      <c r="X58" s="2"/>
      <c r="Y58" s="2"/>
      <c r="Z58" s="2"/>
    </row>
    <row r="59" spans="1:26" ht="15.75" customHeight="1">
      <c r="A59" s="47" t="s">
        <v>16</v>
      </c>
      <c r="B59" s="43" t="s">
        <v>53</v>
      </c>
      <c r="C59" s="165"/>
      <c r="D59" s="48"/>
      <c r="E59" s="48"/>
      <c r="F59" s="48"/>
      <c r="G59" s="48"/>
      <c r="H59" s="48"/>
      <c r="I59" s="48"/>
      <c r="J59" s="48"/>
      <c r="K59" s="48"/>
      <c r="L59" s="48"/>
      <c r="M59" s="48"/>
      <c r="N59" s="48"/>
      <c r="O59" s="48"/>
      <c r="P59" s="2"/>
      <c r="Q59" s="2"/>
      <c r="R59" s="2"/>
      <c r="S59" s="2"/>
      <c r="T59" s="2"/>
      <c r="U59" s="2"/>
      <c r="V59" s="2"/>
      <c r="W59" s="2"/>
      <c r="X59" s="2"/>
      <c r="Y59" s="2"/>
      <c r="Z59" s="2"/>
    </row>
    <row r="60" spans="1:26" ht="15.75" customHeight="1">
      <c r="A60" s="47" t="s">
        <v>54</v>
      </c>
      <c r="B60" s="43" t="s">
        <v>55</v>
      </c>
      <c r="C60" s="165"/>
      <c r="D60" s="48"/>
      <c r="E60" s="48"/>
      <c r="F60" s="48"/>
      <c r="G60" s="48"/>
      <c r="H60" s="48"/>
      <c r="I60" s="48"/>
      <c r="J60" s="48"/>
      <c r="K60" s="48"/>
      <c r="L60" s="48"/>
      <c r="M60" s="48"/>
      <c r="N60" s="48"/>
      <c r="O60" s="48"/>
      <c r="P60" s="2"/>
      <c r="Q60" s="2"/>
      <c r="R60" s="2"/>
      <c r="S60" s="2"/>
      <c r="T60" s="2"/>
      <c r="U60" s="2"/>
      <c r="V60" s="2"/>
      <c r="W60" s="2"/>
      <c r="X60" s="2"/>
      <c r="Y60" s="2"/>
      <c r="Z60" s="2"/>
    </row>
    <row r="61" spans="1:26" ht="15.75" customHeight="1">
      <c r="A61" s="47" t="s">
        <v>56</v>
      </c>
      <c r="B61" s="43" t="s">
        <v>57</v>
      </c>
      <c r="C61" s="165"/>
      <c r="D61" s="48"/>
      <c r="E61" s="48"/>
      <c r="F61" s="48"/>
      <c r="G61" s="48"/>
      <c r="H61" s="48"/>
      <c r="I61" s="48"/>
      <c r="J61" s="48"/>
      <c r="K61" s="48"/>
      <c r="L61" s="48"/>
      <c r="M61" s="48"/>
      <c r="N61" s="48"/>
      <c r="O61" s="48"/>
      <c r="P61" s="2"/>
      <c r="Q61" s="2"/>
      <c r="R61" s="2"/>
      <c r="S61" s="2"/>
      <c r="T61" s="2"/>
      <c r="U61" s="2"/>
      <c r="V61" s="2"/>
      <c r="W61" s="2"/>
      <c r="X61" s="2"/>
      <c r="Y61" s="2"/>
      <c r="Z61" s="2"/>
    </row>
    <row r="62" spans="1:26" ht="15.75" customHeight="1">
      <c r="A62" s="47" t="s">
        <v>58</v>
      </c>
      <c r="B62" s="43" t="s">
        <v>59</v>
      </c>
      <c r="C62" s="165"/>
      <c r="D62" s="48"/>
      <c r="E62" s="48"/>
      <c r="F62" s="48"/>
      <c r="G62" s="48"/>
      <c r="H62" s="48"/>
      <c r="I62" s="48"/>
      <c r="J62" s="48"/>
      <c r="K62" s="48"/>
      <c r="L62" s="48"/>
      <c r="M62" s="48"/>
      <c r="N62" s="48"/>
      <c r="O62" s="48"/>
      <c r="P62" s="2"/>
      <c r="Q62" s="2"/>
      <c r="R62" s="2"/>
      <c r="S62" s="2"/>
      <c r="T62" s="2"/>
      <c r="U62" s="2"/>
      <c r="V62" s="2"/>
      <c r="W62" s="2"/>
      <c r="X62" s="2"/>
      <c r="Y62" s="2"/>
      <c r="Z62" s="2"/>
    </row>
    <row r="63" spans="1:26" ht="15.75" customHeight="1">
      <c r="A63" s="47" t="s">
        <v>60</v>
      </c>
      <c r="B63" s="43" t="s">
        <v>61</v>
      </c>
      <c r="C63" s="165"/>
      <c r="D63" s="48"/>
      <c r="E63" s="48"/>
      <c r="F63" s="48"/>
      <c r="G63" s="48"/>
      <c r="H63" s="48"/>
      <c r="I63" s="48"/>
      <c r="J63" s="48"/>
      <c r="K63" s="48"/>
      <c r="L63" s="48"/>
      <c r="M63" s="48"/>
      <c r="N63" s="48"/>
      <c r="O63" s="48"/>
      <c r="P63" s="2"/>
      <c r="Q63" s="2"/>
      <c r="R63" s="2"/>
      <c r="S63" s="2"/>
      <c r="T63" s="2"/>
      <c r="U63" s="2"/>
      <c r="V63" s="2"/>
      <c r="W63" s="2"/>
      <c r="X63" s="2"/>
      <c r="Y63" s="2"/>
      <c r="Z63" s="2"/>
    </row>
    <row r="64" spans="1:26" ht="15.75" customHeight="1">
      <c r="A64" s="181" t="s">
        <v>62</v>
      </c>
      <c r="B64" s="180"/>
      <c r="C64" s="27">
        <f>SUM(C56:C63)</f>
        <v>0</v>
      </c>
      <c r="D64" s="48"/>
      <c r="E64" s="48"/>
      <c r="F64" s="48"/>
      <c r="G64" s="48"/>
      <c r="H64" s="48"/>
      <c r="I64" s="48"/>
      <c r="J64" s="48"/>
      <c r="K64" s="48"/>
      <c r="L64" s="48"/>
      <c r="M64" s="48"/>
      <c r="N64" s="48"/>
      <c r="O64" s="48"/>
      <c r="P64" s="2"/>
      <c r="Q64" s="2"/>
      <c r="R64" s="2"/>
      <c r="S64" s="2"/>
      <c r="T64" s="2"/>
      <c r="U64" s="2"/>
      <c r="V64" s="2"/>
      <c r="W64" s="2"/>
      <c r="X64" s="2"/>
      <c r="Y64" s="2"/>
      <c r="Z64" s="2"/>
    </row>
    <row r="65" spans="1:26" ht="15.75" customHeight="1">
      <c r="A65" s="25"/>
      <c r="B65" s="48"/>
      <c r="C65" s="48"/>
      <c r="D65" s="48"/>
      <c r="E65" s="48"/>
      <c r="F65" s="48"/>
      <c r="G65" s="48"/>
      <c r="H65" s="48"/>
      <c r="I65" s="48"/>
      <c r="J65" s="48"/>
      <c r="K65" s="48"/>
      <c r="L65" s="48"/>
      <c r="M65" s="48"/>
      <c r="N65" s="48"/>
      <c r="O65" s="48"/>
      <c r="P65" s="2"/>
      <c r="Q65" s="2"/>
      <c r="R65" s="2"/>
      <c r="S65" s="2"/>
      <c r="T65" s="2"/>
      <c r="U65" s="2"/>
      <c r="V65" s="2"/>
      <c r="W65" s="2"/>
      <c r="X65" s="2"/>
      <c r="Y65" s="2"/>
      <c r="Z65" s="2"/>
    </row>
    <row r="66" spans="1:26" ht="15.75" customHeight="1">
      <c r="A66" s="182" t="s">
        <v>64</v>
      </c>
      <c r="B66" s="183"/>
      <c r="C66" s="180"/>
      <c r="D66" s="48"/>
      <c r="E66" s="48"/>
      <c r="F66" s="48"/>
      <c r="G66" s="48"/>
      <c r="H66" s="48"/>
      <c r="I66" s="48"/>
      <c r="J66" s="48"/>
      <c r="K66" s="48"/>
      <c r="L66" s="48"/>
      <c r="M66" s="48"/>
      <c r="N66" s="48"/>
      <c r="O66" s="48"/>
      <c r="P66" s="2"/>
      <c r="Q66" s="2"/>
      <c r="R66" s="2"/>
      <c r="S66" s="2"/>
      <c r="T66" s="2"/>
      <c r="U66" s="2"/>
      <c r="V66" s="2"/>
      <c r="W66" s="2"/>
      <c r="X66" s="2"/>
      <c r="Y66" s="2"/>
      <c r="Z66" s="2"/>
    </row>
    <row r="67" spans="1:26" ht="15.75" customHeight="1">
      <c r="A67" s="16" t="s">
        <v>65</v>
      </c>
      <c r="B67" s="16" t="s">
        <v>66</v>
      </c>
      <c r="C67" s="16" t="s">
        <v>49</v>
      </c>
      <c r="D67" s="48"/>
      <c r="E67" s="48"/>
      <c r="F67" s="48"/>
      <c r="G67" s="48"/>
      <c r="H67" s="48"/>
      <c r="I67" s="48"/>
      <c r="J67" s="48"/>
      <c r="K67" s="48"/>
      <c r="L67" s="48"/>
      <c r="M67" s="48"/>
      <c r="N67" s="48"/>
      <c r="O67" s="48"/>
      <c r="P67" s="2"/>
      <c r="Q67" s="2"/>
      <c r="R67" s="2"/>
      <c r="S67" s="2"/>
      <c r="T67" s="2"/>
      <c r="U67" s="2"/>
      <c r="V67" s="2"/>
      <c r="W67" s="2"/>
      <c r="X67" s="2"/>
      <c r="Y67" s="2"/>
      <c r="Z67" s="2"/>
    </row>
    <row r="68" spans="1:26" ht="15.75" customHeight="1">
      <c r="A68" s="47" t="s">
        <v>8</v>
      </c>
      <c r="B68" s="43" t="s">
        <v>67</v>
      </c>
      <c r="C68" s="165">
        <v>0</v>
      </c>
      <c r="D68" s="48"/>
      <c r="E68" s="48"/>
      <c r="F68" s="48"/>
      <c r="G68" s="48"/>
      <c r="H68" s="48"/>
      <c r="I68" s="48"/>
      <c r="J68" s="48"/>
      <c r="K68" s="48"/>
      <c r="L68" s="48"/>
      <c r="M68" s="48"/>
      <c r="N68" s="48"/>
      <c r="O68" s="48"/>
      <c r="P68" s="2"/>
      <c r="Q68" s="2"/>
      <c r="R68" s="2"/>
      <c r="S68" s="2"/>
      <c r="T68" s="2"/>
      <c r="U68" s="2"/>
      <c r="V68" s="2"/>
      <c r="W68" s="2"/>
      <c r="X68" s="2"/>
      <c r="Y68" s="2"/>
      <c r="Z68" s="2"/>
    </row>
    <row r="69" spans="1:26" ht="15.75" customHeight="1">
      <c r="A69" s="47" t="s">
        <v>68</v>
      </c>
      <c r="B69" s="43" t="s">
        <v>69</v>
      </c>
      <c r="C69" s="165">
        <v>0</v>
      </c>
      <c r="D69" s="48"/>
      <c r="E69" s="48"/>
      <c r="F69" s="48"/>
      <c r="G69" s="48"/>
      <c r="H69" s="48"/>
      <c r="I69" s="48"/>
      <c r="J69" s="48"/>
      <c r="K69" s="48"/>
      <c r="L69" s="48"/>
      <c r="M69" s="48"/>
      <c r="N69" s="48"/>
      <c r="O69" s="48"/>
      <c r="P69" s="2"/>
      <c r="Q69" s="2"/>
      <c r="R69" s="2"/>
      <c r="S69" s="2"/>
      <c r="T69" s="2"/>
      <c r="U69" s="2"/>
      <c r="V69" s="2"/>
      <c r="W69" s="2"/>
      <c r="X69" s="2"/>
      <c r="Y69" s="2"/>
      <c r="Z69" s="2"/>
    </row>
    <row r="70" spans="1:26" ht="30">
      <c r="A70" s="47" t="s">
        <v>11</v>
      </c>
      <c r="B70" s="43" t="s">
        <v>70</v>
      </c>
      <c r="C70" s="165">
        <v>0</v>
      </c>
      <c r="D70" s="48"/>
      <c r="E70" s="48"/>
      <c r="F70" s="48"/>
      <c r="G70" s="48"/>
      <c r="H70" s="48"/>
      <c r="I70" s="48"/>
      <c r="J70" s="48"/>
      <c r="K70" s="48"/>
      <c r="L70" s="48"/>
      <c r="M70" s="48"/>
      <c r="N70" s="48"/>
      <c r="O70" s="48"/>
      <c r="P70" s="2"/>
      <c r="Q70" s="2"/>
      <c r="R70" s="2"/>
      <c r="S70" s="2"/>
      <c r="T70" s="2"/>
      <c r="U70" s="2"/>
      <c r="V70" s="2"/>
      <c r="W70" s="2"/>
      <c r="X70" s="2"/>
      <c r="Y70" s="2"/>
      <c r="Z70" s="2"/>
    </row>
    <row r="71" spans="1:26" ht="15.75" customHeight="1">
      <c r="A71" s="47" t="s">
        <v>13</v>
      </c>
      <c r="B71" s="43" t="s">
        <v>71</v>
      </c>
      <c r="C71" s="165"/>
      <c r="D71" s="48"/>
      <c r="E71" s="48"/>
      <c r="F71" s="48"/>
      <c r="G71" s="48"/>
      <c r="H71" s="48"/>
      <c r="I71" s="48"/>
      <c r="J71" s="48"/>
      <c r="K71" s="48"/>
      <c r="L71" s="48"/>
      <c r="M71" s="48"/>
      <c r="N71" s="48"/>
      <c r="O71" s="48"/>
      <c r="P71" s="2"/>
      <c r="Q71" s="2"/>
      <c r="R71" s="2"/>
      <c r="S71" s="2"/>
      <c r="T71" s="2"/>
      <c r="U71" s="2"/>
      <c r="V71" s="2"/>
      <c r="W71" s="2"/>
      <c r="X71" s="2"/>
      <c r="Y71" s="2"/>
      <c r="Z71" s="2"/>
    </row>
    <row r="72" spans="1:26" ht="15.75" customHeight="1">
      <c r="A72" s="47" t="s">
        <v>16</v>
      </c>
      <c r="B72" s="43" t="s">
        <v>72</v>
      </c>
      <c r="C72" s="165"/>
      <c r="D72" s="48"/>
      <c r="E72" s="48"/>
      <c r="F72" s="48"/>
      <c r="G72" s="48"/>
      <c r="H72" s="48"/>
      <c r="I72" s="48"/>
      <c r="J72" s="48"/>
      <c r="K72" s="48"/>
      <c r="L72" s="48"/>
      <c r="M72" s="48"/>
      <c r="N72" s="48"/>
      <c r="O72" s="48"/>
      <c r="P72" s="2"/>
      <c r="Q72" s="2"/>
      <c r="R72" s="2"/>
      <c r="S72" s="2"/>
      <c r="T72" s="2"/>
      <c r="U72" s="2"/>
      <c r="V72" s="2"/>
      <c r="W72" s="2"/>
      <c r="X72" s="2"/>
      <c r="Y72" s="2"/>
      <c r="Z72" s="2"/>
    </row>
    <row r="73" spans="1:26" ht="35.25" customHeight="1">
      <c r="A73" s="47" t="s">
        <v>54</v>
      </c>
      <c r="B73" s="43" t="s">
        <v>73</v>
      </c>
      <c r="C73" s="165"/>
      <c r="D73" s="48"/>
      <c r="E73" s="48"/>
      <c r="F73" s="48"/>
      <c r="G73" s="48"/>
      <c r="H73" s="48"/>
      <c r="I73" s="48"/>
      <c r="J73" s="48"/>
      <c r="K73" s="48"/>
      <c r="L73" s="48"/>
      <c r="M73" s="48"/>
      <c r="N73" s="48"/>
      <c r="O73" s="48"/>
      <c r="P73" s="2"/>
      <c r="Q73" s="2"/>
      <c r="R73" s="2"/>
      <c r="S73" s="2"/>
      <c r="T73" s="2"/>
      <c r="U73" s="2"/>
      <c r="V73" s="2"/>
      <c r="W73" s="2"/>
      <c r="X73" s="2"/>
      <c r="Y73" s="2"/>
      <c r="Z73" s="2"/>
    </row>
    <row r="74" spans="1:26" ht="15.75" customHeight="1">
      <c r="A74" s="47" t="s">
        <v>56</v>
      </c>
      <c r="B74" s="43" t="s">
        <v>61</v>
      </c>
      <c r="C74" s="165">
        <v>0</v>
      </c>
      <c r="D74" s="48"/>
      <c r="E74" s="48"/>
      <c r="F74" s="48"/>
      <c r="G74" s="48"/>
      <c r="H74" s="48"/>
      <c r="I74" s="48"/>
      <c r="J74" s="48"/>
      <c r="K74" s="48"/>
      <c r="L74" s="48"/>
      <c r="M74" s="48"/>
      <c r="N74" s="48"/>
      <c r="O74" s="48"/>
      <c r="P74" s="2"/>
      <c r="Q74" s="2"/>
      <c r="R74" s="2"/>
      <c r="S74" s="2"/>
      <c r="T74" s="2"/>
      <c r="U74" s="2"/>
      <c r="V74" s="2"/>
      <c r="W74" s="2"/>
      <c r="X74" s="2"/>
      <c r="Y74" s="2"/>
      <c r="Z74" s="2"/>
    </row>
    <row r="75" spans="1:26" ht="15.75" customHeight="1">
      <c r="A75" s="179" t="s">
        <v>74</v>
      </c>
      <c r="B75" s="180"/>
      <c r="C75" s="24">
        <f>SUM(C68:C74)</f>
        <v>0</v>
      </c>
      <c r="D75" s="48"/>
      <c r="E75" s="48"/>
      <c r="F75" s="48"/>
      <c r="G75" s="48"/>
      <c r="H75" s="48"/>
      <c r="I75" s="48"/>
      <c r="J75" s="48"/>
      <c r="K75" s="48"/>
      <c r="L75" s="48"/>
      <c r="M75" s="48"/>
      <c r="N75" s="48"/>
      <c r="O75" s="48"/>
      <c r="P75" s="2"/>
      <c r="Q75" s="2"/>
      <c r="R75" s="2"/>
      <c r="S75" s="2"/>
      <c r="T75" s="2"/>
      <c r="U75" s="2"/>
      <c r="V75" s="2"/>
      <c r="W75" s="2"/>
      <c r="X75" s="2"/>
      <c r="Y75" s="2"/>
      <c r="Z75" s="2"/>
    </row>
    <row r="76" spans="1:26" ht="15.75" customHeight="1">
      <c r="A76" s="25"/>
      <c r="B76" s="48"/>
      <c r="C76" s="48"/>
      <c r="D76" s="48"/>
      <c r="E76" s="48"/>
      <c r="F76" s="48"/>
      <c r="G76" s="48"/>
      <c r="H76" s="48"/>
      <c r="I76" s="48"/>
      <c r="J76" s="48"/>
      <c r="K76" s="48"/>
      <c r="L76" s="48"/>
      <c r="M76" s="48"/>
      <c r="N76" s="48"/>
      <c r="O76" s="48"/>
      <c r="P76" s="2"/>
      <c r="Q76" s="2"/>
      <c r="R76" s="2"/>
      <c r="S76" s="2"/>
      <c r="T76" s="2"/>
      <c r="U76" s="2"/>
      <c r="V76" s="2"/>
      <c r="W76" s="2"/>
      <c r="X76" s="2"/>
      <c r="Y76" s="2"/>
      <c r="Z76" s="2"/>
    </row>
    <row r="77" spans="1:26" ht="15.75" customHeight="1">
      <c r="A77" s="186" t="s">
        <v>75</v>
      </c>
      <c r="B77" s="183"/>
      <c r="C77" s="180"/>
      <c r="D77" s="48"/>
      <c r="E77" s="48"/>
      <c r="F77" s="48"/>
      <c r="G77" s="48"/>
      <c r="H77" s="48"/>
      <c r="I77" s="48"/>
      <c r="J77" s="48"/>
      <c r="K77" s="48"/>
      <c r="L77" s="48"/>
      <c r="M77" s="48"/>
      <c r="N77" s="48"/>
      <c r="O77" s="48"/>
      <c r="P77" s="2"/>
      <c r="Q77" s="2"/>
      <c r="R77" s="2"/>
      <c r="S77" s="2"/>
      <c r="T77" s="2"/>
      <c r="U77" s="2"/>
      <c r="V77" s="2"/>
      <c r="W77" s="2"/>
      <c r="X77" s="2"/>
      <c r="Y77" s="2"/>
      <c r="Z77" s="2"/>
    </row>
    <row r="78" spans="1:26" ht="18.75" customHeight="1">
      <c r="A78" s="26" t="s">
        <v>65</v>
      </c>
      <c r="B78" s="26" t="s">
        <v>66</v>
      </c>
      <c r="C78" s="26" t="s">
        <v>49</v>
      </c>
      <c r="D78" s="48"/>
      <c r="E78" s="48"/>
      <c r="F78" s="48"/>
      <c r="G78" s="48"/>
      <c r="H78" s="48"/>
      <c r="I78" s="48"/>
      <c r="J78" s="48"/>
      <c r="K78" s="48"/>
      <c r="L78" s="48"/>
      <c r="M78" s="48"/>
      <c r="N78" s="48"/>
      <c r="O78" s="48"/>
      <c r="P78" s="2"/>
      <c r="Q78" s="2"/>
      <c r="R78" s="2"/>
      <c r="S78" s="2"/>
      <c r="T78" s="2"/>
      <c r="U78" s="2"/>
      <c r="V78" s="2"/>
      <c r="W78" s="2"/>
      <c r="X78" s="2"/>
      <c r="Y78" s="2"/>
      <c r="Z78" s="2"/>
    </row>
    <row r="79" spans="1:26" ht="15.75" customHeight="1">
      <c r="A79" s="47" t="s">
        <v>8</v>
      </c>
      <c r="B79" s="43" t="s">
        <v>67</v>
      </c>
      <c r="C79" s="165">
        <v>0</v>
      </c>
      <c r="D79" s="48"/>
      <c r="E79" s="48"/>
      <c r="F79" s="48"/>
      <c r="G79" s="48"/>
      <c r="H79" s="48"/>
      <c r="I79" s="48"/>
      <c r="J79" s="48"/>
      <c r="K79" s="48"/>
      <c r="L79" s="48"/>
      <c r="M79" s="48"/>
      <c r="N79" s="48"/>
      <c r="O79" s="48"/>
      <c r="P79" s="2"/>
      <c r="Q79" s="2"/>
      <c r="R79" s="2"/>
      <c r="S79" s="2"/>
      <c r="T79" s="2"/>
      <c r="U79" s="2"/>
      <c r="V79" s="2"/>
      <c r="W79" s="2"/>
      <c r="X79" s="2"/>
      <c r="Y79" s="2"/>
      <c r="Z79" s="2"/>
    </row>
    <row r="80" spans="1:26" ht="15.75" customHeight="1">
      <c r="A80" s="47" t="s">
        <v>68</v>
      </c>
      <c r="B80" s="43" t="s">
        <v>69</v>
      </c>
      <c r="C80" s="165"/>
      <c r="D80" s="48"/>
      <c r="E80" s="48"/>
      <c r="F80" s="48"/>
      <c r="G80" s="48"/>
      <c r="H80" s="48"/>
      <c r="I80" s="48"/>
      <c r="J80" s="48"/>
      <c r="K80" s="48"/>
      <c r="L80" s="48"/>
      <c r="M80" s="48"/>
      <c r="N80" s="48"/>
      <c r="O80" s="48"/>
      <c r="P80" s="2"/>
      <c r="Q80" s="2"/>
      <c r="R80" s="2"/>
      <c r="S80" s="2"/>
      <c r="T80" s="2"/>
      <c r="U80" s="2"/>
      <c r="V80" s="2"/>
      <c r="W80" s="2"/>
      <c r="X80" s="2"/>
      <c r="Y80" s="2"/>
      <c r="Z80" s="2"/>
    </row>
    <row r="81" spans="1:26" ht="30">
      <c r="A81" s="47" t="s">
        <v>11</v>
      </c>
      <c r="B81" s="43" t="s">
        <v>70</v>
      </c>
      <c r="C81" s="165">
        <v>0</v>
      </c>
      <c r="D81" s="48"/>
      <c r="E81" s="48"/>
      <c r="F81" s="48"/>
      <c r="G81" s="48"/>
      <c r="H81" s="48"/>
      <c r="I81" s="48"/>
      <c r="J81" s="48"/>
      <c r="K81" s="48"/>
      <c r="L81" s="48"/>
      <c r="M81" s="48"/>
      <c r="N81" s="48"/>
      <c r="O81" s="48"/>
      <c r="P81" s="2"/>
      <c r="Q81" s="2"/>
      <c r="R81" s="2"/>
      <c r="S81" s="2"/>
      <c r="T81" s="2"/>
      <c r="U81" s="2"/>
      <c r="V81" s="2"/>
      <c r="W81" s="2"/>
      <c r="X81" s="2"/>
      <c r="Y81" s="2"/>
      <c r="Z81" s="2"/>
    </row>
    <row r="82" spans="1:26" ht="15.75" customHeight="1">
      <c r="A82" s="47" t="s">
        <v>13</v>
      </c>
      <c r="B82" s="43" t="s">
        <v>71</v>
      </c>
      <c r="C82" s="165"/>
      <c r="D82" s="48"/>
      <c r="E82" s="48"/>
      <c r="F82" s="48"/>
      <c r="G82" s="48"/>
      <c r="H82" s="48"/>
      <c r="I82" s="48"/>
      <c r="J82" s="48"/>
      <c r="K82" s="48"/>
      <c r="L82" s="48"/>
      <c r="M82" s="48"/>
      <c r="N82" s="48"/>
      <c r="O82" s="48"/>
      <c r="P82" s="2"/>
      <c r="Q82" s="2"/>
      <c r="R82" s="2"/>
      <c r="S82" s="2"/>
      <c r="T82" s="2"/>
      <c r="U82" s="2"/>
      <c r="V82" s="2"/>
      <c r="W82" s="2"/>
      <c r="X82" s="2"/>
      <c r="Y82" s="2"/>
      <c r="Z82" s="2"/>
    </row>
    <row r="83" spans="1:26" ht="15.75" customHeight="1">
      <c r="A83" s="47" t="s">
        <v>16</v>
      </c>
      <c r="B83" s="43" t="s">
        <v>72</v>
      </c>
      <c r="C83" s="165"/>
      <c r="D83" s="48"/>
      <c r="E83" s="48"/>
      <c r="F83" s="48"/>
      <c r="G83" s="48"/>
      <c r="H83" s="48"/>
      <c r="I83" s="48"/>
      <c r="J83" s="48"/>
      <c r="K83" s="48"/>
      <c r="L83" s="48"/>
      <c r="M83" s="48"/>
      <c r="N83" s="48"/>
      <c r="O83" s="48"/>
      <c r="P83" s="2"/>
      <c r="Q83" s="2"/>
      <c r="R83" s="2"/>
      <c r="S83" s="2"/>
      <c r="T83" s="2"/>
      <c r="U83" s="2"/>
      <c r="V83" s="2"/>
      <c r="W83" s="2"/>
      <c r="X83" s="2"/>
      <c r="Y83" s="2"/>
      <c r="Z83" s="2"/>
    </row>
    <row r="84" spans="1:26" ht="15.75" customHeight="1">
      <c r="A84" s="47" t="s">
        <v>54</v>
      </c>
      <c r="B84" s="43" t="s">
        <v>73</v>
      </c>
      <c r="C84" s="165"/>
      <c r="D84" s="48"/>
      <c r="E84" s="48"/>
      <c r="F84" s="48"/>
      <c r="G84" s="48"/>
      <c r="H84" s="48"/>
      <c r="I84" s="48"/>
      <c r="J84" s="48"/>
      <c r="K84" s="48"/>
      <c r="L84" s="48"/>
      <c r="M84" s="48"/>
      <c r="N84" s="48"/>
      <c r="O84" s="48"/>
      <c r="P84" s="2"/>
      <c r="Q84" s="2"/>
      <c r="R84" s="2"/>
      <c r="S84" s="2"/>
      <c r="T84" s="2"/>
      <c r="U84" s="2"/>
      <c r="V84" s="2"/>
      <c r="W84" s="2"/>
      <c r="X84" s="2"/>
      <c r="Y84" s="2"/>
      <c r="Z84" s="2"/>
    </row>
    <row r="85" spans="1:26" ht="15.75" customHeight="1">
      <c r="A85" s="47" t="s">
        <v>56</v>
      </c>
      <c r="B85" s="43" t="s">
        <v>61</v>
      </c>
      <c r="C85" s="165">
        <v>0</v>
      </c>
      <c r="D85" s="48"/>
      <c r="E85" s="48"/>
      <c r="F85" s="48"/>
      <c r="G85" s="48"/>
      <c r="H85" s="48"/>
      <c r="I85" s="48"/>
      <c r="J85" s="48"/>
      <c r="K85" s="48"/>
      <c r="L85" s="48"/>
      <c r="M85" s="48"/>
      <c r="N85" s="48"/>
      <c r="O85" s="48"/>
      <c r="P85" s="2"/>
      <c r="Q85" s="2"/>
      <c r="R85" s="2"/>
      <c r="S85" s="2"/>
      <c r="T85" s="2"/>
      <c r="U85" s="2"/>
      <c r="V85" s="2"/>
      <c r="W85" s="2"/>
      <c r="X85" s="2"/>
      <c r="Y85" s="2"/>
      <c r="Z85" s="2"/>
    </row>
    <row r="86" spans="1:26" ht="15.75" customHeight="1">
      <c r="A86" s="181" t="s">
        <v>74</v>
      </c>
      <c r="B86" s="180"/>
      <c r="C86" s="27">
        <f>SUM(C79:C85)</f>
        <v>0</v>
      </c>
      <c r="D86" s="48"/>
      <c r="E86" s="48"/>
      <c r="F86" s="48"/>
      <c r="G86" s="48"/>
      <c r="H86" s="48"/>
      <c r="I86" s="48"/>
      <c r="J86" s="48"/>
      <c r="K86" s="48"/>
      <c r="L86" s="48"/>
      <c r="M86" s="48"/>
      <c r="N86" s="48"/>
      <c r="O86" s="48"/>
      <c r="P86" s="2"/>
      <c r="Q86" s="2"/>
      <c r="R86" s="2"/>
      <c r="S86" s="2"/>
      <c r="T86" s="2"/>
      <c r="U86" s="2"/>
      <c r="V86" s="2"/>
      <c r="W86" s="2"/>
      <c r="X86" s="2"/>
      <c r="Y86" s="2"/>
      <c r="Z86" s="2"/>
    </row>
    <row r="87" spans="1:26" ht="15" customHeight="1">
      <c r="A87" s="25"/>
      <c r="B87" s="48"/>
      <c r="C87" s="48"/>
      <c r="D87" s="48"/>
      <c r="E87" s="48"/>
      <c r="F87" s="48"/>
      <c r="G87" s="48"/>
      <c r="H87" s="48"/>
      <c r="I87" s="48"/>
      <c r="J87" s="48"/>
      <c r="K87" s="48"/>
      <c r="L87" s="48"/>
      <c r="M87" s="48"/>
      <c r="N87" s="48"/>
      <c r="O87" s="48"/>
      <c r="P87" s="2"/>
      <c r="Q87" s="2"/>
      <c r="R87" s="2"/>
      <c r="S87" s="2"/>
      <c r="T87" s="2"/>
      <c r="U87" s="2"/>
      <c r="V87" s="2"/>
      <c r="W87" s="2"/>
      <c r="X87" s="2"/>
      <c r="Y87" s="2"/>
      <c r="Z87" s="2"/>
    </row>
    <row r="88" spans="1:26" ht="15.75" customHeight="1">
      <c r="A88" s="182" t="s">
        <v>76</v>
      </c>
      <c r="B88" s="183"/>
      <c r="C88" s="183"/>
      <c r="D88" s="180"/>
      <c r="E88" s="48"/>
      <c r="F88" s="48"/>
      <c r="G88" s="48"/>
      <c r="H88" s="48"/>
      <c r="I88" s="48"/>
      <c r="J88" s="48"/>
      <c r="K88" s="48"/>
      <c r="L88" s="48"/>
      <c r="M88" s="48"/>
      <c r="N88" s="48"/>
      <c r="O88" s="48"/>
      <c r="P88" s="2"/>
      <c r="Q88" s="2"/>
      <c r="R88" s="2"/>
      <c r="S88" s="2"/>
      <c r="T88" s="2"/>
      <c r="U88" s="2"/>
      <c r="V88" s="2"/>
      <c r="W88" s="2"/>
      <c r="X88" s="2"/>
      <c r="Y88" s="2"/>
      <c r="Z88" s="2"/>
    </row>
    <row r="89" spans="1:26" ht="15.75" customHeight="1">
      <c r="A89" s="182" t="s">
        <v>77</v>
      </c>
      <c r="B89" s="183"/>
      <c r="C89" s="183"/>
      <c r="D89" s="180"/>
      <c r="E89" s="48"/>
      <c r="F89" s="48"/>
      <c r="G89" s="48"/>
      <c r="H89" s="48"/>
      <c r="I89" s="48"/>
      <c r="J89" s="48"/>
      <c r="K89" s="48"/>
      <c r="L89" s="48"/>
      <c r="M89" s="48"/>
      <c r="N89" s="48"/>
      <c r="O89" s="48"/>
      <c r="P89" s="2"/>
      <c r="Q89" s="2"/>
      <c r="R89" s="2"/>
      <c r="S89" s="2"/>
      <c r="T89" s="2"/>
      <c r="U89" s="2"/>
      <c r="V89" s="2"/>
      <c r="W89" s="2"/>
      <c r="X89" s="2"/>
      <c r="Y89" s="2"/>
      <c r="Z89" s="2"/>
    </row>
    <row r="90" spans="1:26" ht="15.75" customHeight="1">
      <c r="A90" s="16" t="s">
        <v>78</v>
      </c>
      <c r="B90" s="16" t="s">
        <v>79</v>
      </c>
      <c r="C90" s="16" t="s">
        <v>80</v>
      </c>
      <c r="D90" s="16" t="s">
        <v>49</v>
      </c>
      <c r="E90" s="48"/>
      <c r="F90" s="48"/>
      <c r="G90" s="48"/>
      <c r="H90" s="48"/>
      <c r="I90" s="48"/>
      <c r="J90" s="48"/>
      <c r="K90" s="48"/>
      <c r="L90" s="48"/>
      <c r="M90" s="48"/>
      <c r="N90" s="48"/>
      <c r="O90" s="48"/>
      <c r="P90" s="2"/>
      <c r="Q90" s="2"/>
      <c r="R90" s="2"/>
      <c r="S90" s="2"/>
      <c r="T90" s="2"/>
      <c r="U90" s="2"/>
      <c r="V90" s="2"/>
      <c r="W90" s="2"/>
      <c r="X90" s="2"/>
      <c r="Y90" s="2"/>
      <c r="Z90" s="2"/>
    </row>
    <row r="91" spans="1:26" ht="15.75" customHeight="1">
      <c r="A91" s="47" t="s">
        <v>8</v>
      </c>
      <c r="B91" s="43" t="s">
        <v>81</v>
      </c>
      <c r="C91" s="28">
        <v>0.2</v>
      </c>
      <c r="D91" s="29">
        <f>(C52+D116+D119)*C91</f>
        <v>0</v>
      </c>
      <c r="E91" s="48"/>
      <c r="F91" s="48"/>
      <c r="G91" s="48"/>
      <c r="H91" s="48"/>
      <c r="I91" s="48"/>
      <c r="J91" s="48"/>
      <c r="K91" s="48"/>
      <c r="L91" s="48"/>
      <c r="M91" s="48"/>
      <c r="N91" s="48"/>
      <c r="O91" s="48"/>
      <c r="P91" s="2"/>
      <c r="Q91" s="2"/>
      <c r="R91" s="2"/>
      <c r="S91" s="2"/>
      <c r="T91" s="2"/>
      <c r="U91" s="2"/>
      <c r="V91" s="2"/>
      <c r="W91" s="2"/>
      <c r="X91" s="2"/>
      <c r="Y91" s="2"/>
      <c r="Z91" s="2"/>
    </row>
    <row r="92" spans="1:26" ht="15.75" customHeight="1">
      <c r="A92" s="47" t="s">
        <v>11</v>
      </c>
      <c r="B92" s="43" t="s">
        <v>82</v>
      </c>
      <c r="C92" s="28">
        <v>1.4999999999999999E-2</v>
      </c>
      <c r="D92" s="29">
        <f>(C52+D116+D119)*C92</f>
        <v>0</v>
      </c>
      <c r="E92" s="48"/>
      <c r="F92" s="48"/>
      <c r="G92" s="48"/>
      <c r="H92" s="48"/>
      <c r="I92" s="48"/>
      <c r="J92" s="48"/>
      <c r="K92" s="48"/>
      <c r="L92" s="48"/>
      <c r="M92" s="48"/>
      <c r="N92" s="48"/>
      <c r="O92" s="48"/>
      <c r="P92" s="2"/>
      <c r="Q92" s="2"/>
      <c r="R92" s="2"/>
      <c r="S92" s="2"/>
      <c r="T92" s="2"/>
      <c r="U92" s="2"/>
      <c r="V92" s="2"/>
      <c r="W92" s="2"/>
      <c r="X92" s="2"/>
      <c r="Y92" s="2"/>
      <c r="Z92" s="2"/>
    </row>
    <row r="93" spans="1:26" ht="15.75" customHeight="1">
      <c r="A93" s="47" t="s">
        <v>13</v>
      </c>
      <c r="B93" s="43" t="s">
        <v>83</v>
      </c>
      <c r="C93" s="28">
        <v>0.01</v>
      </c>
      <c r="D93" s="29">
        <f>(C52+D116+D119)*C93</f>
        <v>0</v>
      </c>
      <c r="E93" s="48"/>
      <c r="F93" s="48"/>
      <c r="G93" s="48"/>
      <c r="H93" s="48"/>
      <c r="I93" s="48"/>
      <c r="J93" s="48"/>
      <c r="K93" s="48"/>
      <c r="L93" s="48"/>
      <c r="M93" s="48"/>
      <c r="N93" s="48"/>
      <c r="O93" s="48"/>
      <c r="P93" s="2"/>
      <c r="Q93" s="2"/>
      <c r="R93" s="2"/>
      <c r="S93" s="2"/>
      <c r="T93" s="2"/>
      <c r="U93" s="2"/>
      <c r="V93" s="2"/>
      <c r="W93" s="2"/>
      <c r="X93" s="2"/>
      <c r="Y93" s="2"/>
      <c r="Z93" s="2"/>
    </row>
    <row r="94" spans="1:26" ht="15.75" customHeight="1">
      <c r="A94" s="47" t="s">
        <v>16</v>
      </c>
      <c r="B94" s="43" t="s">
        <v>84</v>
      </c>
      <c r="C94" s="28">
        <v>2E-3</v>
      </c>
      <c r="D94" s="29">
        <f>(C52+D116+D119)*C94</f>
        <v>0</v>
      </c>
      <c r="E94" s="48"/>
      <c r="F94" s="48"/>
      <c r="G94" s="48"/>
      <c r="H94" s="48"/>
      <c r="I94" s="48"/>
      <c r="J94" s="48"/>
      <c r="K94" s="48"/>
      <c r="L94" s="48"/>
      <c r="M94" s="48"/>
      <c r="N94" s="48"/>
      <c r="O94" s="48"/>
      <c r="P94" s="2"/>
      <c r="Q94" s="2"/>
      <c r="R94" s="2"/>
      <c r="S94" s="2"/>
      <c r="T94" s="2"/>
      <c r="U94" s="2"/>
      <c r="V94" s="2"/>
      <c r="W94" s="2"/>
      <c r="X94" s="2"/>
      <c r="Y94" s="2"/>
      <c r="Z94" s="2"/>
    </row>
    <row r="95" spans="1:26" ht="15.75" customHeight="1">
      <c r="A95" s="47" t="s">
        <v>54</v>
      </c>
      <c r="B95" s="43" t="s">
        <v>85</v>
      </c>
      <c r="C95" s="28">
        <v>2.5000000000000001E-2</v>
      </c>
      <c r="D95" s="29">
        <f>(C52+D116+D119)*C95</f>
        <v>0</v>
      </c>
      <c r="E95" s="48"/>
      <c r="F95" s="48"/>
      <c r="G95" s="48"/>
      <c r="H95" s="48"/>
      <c r="I95" s="48"/>
      <c r="J95" s="48"/>
      <c r="K95" s="48"/>
      <c r="L95" s="48"/>
      <c r="M95" s="48"/>
      <c r="N95" s="48"/>
      <c r="O95" s="48"/>
      <c r="P95" s="2"/>
      <c r="Q95" s="2"/>
      <c r="R95" s="2"/>
      <c r="S95" s="2"/>
      <c r="T95" s="2"/>
      <c r="U95" s="2"/>
      <c r="V95" s="2"/>
      <c r="W95" s="2"/>
      <c r="X95" s="2"/>
      <c r="Y95" s="2"/>
      <c r="Z95" s="2"/>
    </row>
    <row r="96" spans="1:26" ht="15.75" customHeight="1">
      <c r="A96" s="47" t="s">
        <v>56</v>
      </c>
      <c r="B96" s="43" t="s">
        <v>86</v>
      </c>
      <c r="C96" s="28">
        <v>0.08</v>
      </c>
      <c r="D96" s="29">
        <f>(C52+D116+D119)*C96</f>
        <v>0</v>
      </c>
      <c r="E96" s="48"/>
      <c r="F96" s="48"/>
      <c r="G96" s="48"/>
      <c r="H96" s="48"/>
      <c r="I96" s="48"/>
      <c r="J96" s="48"/>
      <c r="K96" s="48"/>
      <c r="L96" s="48"/>
      <c r="M96" s="48"/>
      <c r="N96" s="48"/>
      <c r="O96" s="48"/>
      <c r="P96" s="2"/>
      <c r="Q96" s="2"/>
      <c r="R96" s="2"/>
      <c r="S96" s="2"/>
      <c r="T96" s="2"/>
      <c r="U96" s="2"/>
      <c r="V96" s="2"/>
      <c r="W96" s="2"/>
      <c r="X96" s="2"/>
      <c r="Y96" s="2"/>
      <c r="Z96" s="2"/>
    </row>
    <row r="97" spans="1:26" ht="30">
      <c r="A97" s="30" t="s">
        <v>58</v>
      </c>
      <c r="B97" s="31" t="s">
        <v>87</v>
      </c>
      <c r="C97" s="32">
        <v>0.03</v>
      </c>
      <c r="D97" s="33">
        <f>(C52+D116+D119)*C97</f>
        <v>0</v>
      </c>
      <c r="E97" s="48"/>
      <c r="F97" s="48"/>
      <c r="G97" s="48"/>
      <c r="H97" s="48"/>
      <c r="I97" s="48"/>
      <c r="J97" s="48"/>
      <c r="K97" s="48"/>
      <c r="L97" s="48"/>
      <c r="M97" s="48"/>
      <c r="N97" s="48"/>
      <c r="O97" s="48"/>
      <c r="P97" s="2"/>
      <c r="Q97" s="2"/>
      <c r="R97" s="2"/>
      <c r="S97" s="2"/>
      <c r="T97" s="2"/>
      <c r="U97" s="2"/>
      <c r="V97" s="2"/>
      <c r="W97" s="2"/>
      <c r="X97" s="2"/>
      <c r="Y97" s="2"/>
      <c r="Z97" s="2"/>
    </row>
    <row r="98" spans="1:26" ht="15.75" customHeight="1">
      <c r="A98" s="47" t="s">
        <v>60</v>
      </c>
      <c r="B98" s="43" t="s">
        <v>88</v>
      </c>
      <c r="C98" s="28">
        <v>6.0000000000000001E-3</v>
      </c>
      <c r="D98" s="29">
        <f>(C52+D116+D119)*C98</f>
        <v>0</v>
      </c>
      <c r="E98" s="48"/>
      <c r="F98" s="48"/>
      <c r="G98" s="48"/>
      <c r="H98" s="48"/>
      <c r="I98" s="48"/>
      <c r="J98" s="48"/>
      <c r="K98" s="48"/>
      <c r="L98" s="48"/>
      <c r="M98" s="48"/>
      <c r="N98" s="48"/>
      <c r="O98" s="48"/>
      <c r="P98" s="2"/>
      <c r="Q98" s="2"/>
      <c r="R98" s="2"/>
      <c r="S98" s="2"/>
      <c r="T98" s="2"/>
      <c r="U98" s="2"/>
      <c r="V98" s="2"/>
      <c r="W98" s="2"/>
      <c r="X98" s="2"/>
      <c r="Y98" s="2"/>
      <c r="Z98" s="2"/>
    </row>
    <row r="99" spans="1:26" ht="15.75" customHeight="1">
      <c r="A99" s="179" t="s">
        <v>89</v>
      </c>
      <c r="B99" s="180"/>
      <c r="C99" s="34">
        <f t="shared" ref="C99:D99" si="0">SUM(C91:C98)</f>
        <v>0.3680000000000001</v>
      </c>
      <c r="D99" s="35">
        <f t="shared" si="0"/>
        <v>0</v>
      </c>
      <c r="E99" s="48"/>
      <c r="F99" s="48"/>
      <c r="G99" s="48"/>
      <c r="H99" s="48"/>
      <c r="I99" s="48"/>
      <c r="J99" s="48"/>
      <c r="K99" s="48"/>
      <c r="L99" s="48"/>
      <c r="M99" s="48"/>
      <c r="N99" s="48"/>
      <c r="O99" s="48"/>
      <c r="P99" s="2"/>
      <c r="Q99" s="2"/>
      <c r="R99" s="2"/>
      <c r="S99" s="2"/>
      <c r="T99" s="2"/>
      <c r="U99" s="2"/>
      <c r="V99" s="2"/>
      <c r="W99" s="2"/>
      <c r="X99" s="2"/>
      <c r="Y99" s="2"/>
      <c r="Z99" s="2"/>
    </row>
    <row r="100" spans="1:26" ht="15.75" customHeight="1">
      <c r="A100" s="184"/>
      <c r="B100" s="183"/>
      <c r="C100" s="183"/>
      <c r="D100" s="185"/>
      <c r="E100" s="48"/>
      <c r="F100" s="48"/>
      <c r="G100" s="48"/>
      <c r="H100" s="48"/>
      <c r="I100" s="48"/>
      <c r="J100" s="48"/>
      <c r="K100" s="48"/>
      <c r="L100" s="48"/>
      <c r="M100" s="48"/>
      <c r="N100" s="48"/>
      <c r="O100" s="48"/>
      <c r="P100" s="2"/>
      <c r="Q100" s="2"/>
      <c r="R100" s="2"/>
      <c r="S100" s="2"/>
      <c r="T100" s="2"/>
      <c r="U100" s="2"/>
      <c r="V100" s="2"/>
      <c r="W100" s="2"/>
      <c r="X100" s="2"/>
      <c r="Y100" s="2"/>
      <c r="Z100" s="2"/>
    </row>
    <row r="101" spans="1:26" ht="15.75" customHeight="1">
      <c r="A101" s="186" t="s">
        <v>90</v>
      </c>
      <c r="B101" s="183"/>
      <c r="C101" s="183"/>
      <c r="D101" s="180"/>
      <c r="E101" s="48"/>
      <c r="F101" s="48"/>
      <c r="G101" s="48"/>
      <c r="H101" s="48"/>
      <c r="I101" s="48"/>
      <c r="J101" s="48"/>
      <c r="K101" s="48"/>
      <c r="L101" s="48"/>
      <c r="M101" s="48"/>
      <c r="N101" s="48"/>
      <c r="O101" s="48"/>
      <c r="P101" s="2"/>
      <c r="Q101" s="2"/>
      <c r="R101" s="2"/>
      <c r="S101" s="2"/>
      <c r="T101" s="2"/>
      <c r="U101" s="2"/>
      <c r="V101" s="2"/>
      <c r="W101" s="2"/>
      <c r="X101" s="2"/>
      <c r="Y101" s="2"/>
      <c r="Z101" s="2"/>
    </row>
    <row r="102" spans="1:26" ht="15.75" customHeight="1">
      <c r="A102" s="186" t="s">
        <v>77</v>
      </c>
      <c r="B102" s="183"/>
      <c r="C102" s="183"/>
      <c r="D102" s="180"/>
      <c r="E102" s="48"/>
      <c r="F102" s="48"/>
      <c r="G102" s="48"/>
      <c r="H102" s="48"/>
      <c r="I102" s="48"/>
      <c r="J102" s="48"/>
      <c r="K102" s="48"/>
      <c r="L102" s="48"/>
      <c r="M102" s="48"/>
      <c r="N102" s="48"/>
      <c r="O102" s="48"/>
      <c r="P102" s="2"/>
      <c r="Q102" s="2"/>
      <c r="R102" s="2"/>
      <c r="S102" s="2"/>
      <c r="T102" s="2"/>
      <c r="U102" s="2"/>
      <c r="V102" s="2"/>
      <c r="W102" s="2"/>
      <c r="X102" s="2"/>
      <c r="Y102" s="2"/>
      <c r="Z102" s="2"/>
    </row>
    <row r="103" spans="1:26" ht="15.75" customHeight="1">
      <c r="A103" s="26" t="s">
        <v>78</v>
      </c>
      <c r="B103" s="26" t="s">
        <v>79</v>
      </c>
      <c r="C103" s="26" t="s">
        <v>80</v>
      </c>
      <c r="D103" s="26" t="s">
        <v>49</v>
      </c>
      <c r="E103" s="48"/>
      <c r="F103" s="48"/>
      <c r="G103" s="48"/>
      <c r="H103" s="48"/>
      <c r="I103" s="48"/>
      <c r="J103" s="48"/>
      <c r="K103" s="48"/>
      <c r="L103" s="48"/>
      <c r="M103" s="48"/>
      <c r="N103" s="48"/>
      <c r="O103" s="48"/>
      <c r="P103" s="2"/>
      <c r="Q103" s="2"/>
      <c r="R103" s="2"/>
      <c r="S103" s="2"/>
      <c r="T103" s="2"/>
      <c r="U103" s="2"/>
      <c r="V103" s="2"/>
      <c r="W103" s="2"/>
      <c r="X103" s="2"/>
      <c r="Y103" s="2"/>
      <c r="Z103" s="2"/>
    </row>
    <row r="104" spans="1:26" ht="15.75" customHeight="1">
      <c r="A104" s="47" t="s">
        <v>8</v>
      </c>
      <c r="B104" s="43" t="s">
        <v>81</v>
      </c>
      <c r="C104" s="28">
        <v>0.2</v>
      </c>
      <c r="D104" s="29">
        <f>(C64+D124+D127)*C104</f>
        <v>0</v>
      </c>
      <c r="E104" s="48"/>
      <c r="F104" s="48"/>
      <c r="G104" s="48"/>
      <c r="H104" s="48"/>
      <c r="I104" s="48"/>
      <c r="J104" s="48"/>
      <c r="K104" s="48"/>
      <c r="L104" s="48"/>
      <c r="M104" s="48"/>
      <c r="N104" s="48"/>
      <c r="O104" s="48"/>
      <c r="P104" s="2"/>
      <c r="Q104" s="2"/>
      <c r="R104" s="2"/>
      <c r="S104" s="2"/>
      <c r="T104" s="2"/>
      <c r="U104" s="2"/>
      <c r="V104" s="2"/>
      <c r="W104" s="2"/>
      <c r="X104" s="2"/>
      <c r="Y104" s="2"/>
      <c r="Z104" s="2"/>
    </row>
    <row r="105" spans="1:26" ht="15.75" customHeight="1">
      <c r="A105" s="47" t="s">
        <v>11</v>
      </c>
      <c r="B105" s="43" t="s">
        <v>82</v>
      </c>
      <c r="C105" s="28">
        <v>1.4999999999999999E-2</v>
      </c>
      <c r="D105" s="29">
        <f>(C64+D124+D127)*C105</f>
        <v>0</v>
      </c>
      <c r="E105" s="48"/>
      <c r="F105" s="48"/>
      <c r="G105" s="48"/>
      <c r="H105" s="48"/>
      <c r="I105" s="48"/>
      <c r="J105" s="48"/>
      <c r="K105" s="48"/>
      <c r="L105" s="48"/>
      <c r="M105" s="48"/>
      <c r="N105" s="48"/>
      <c r="O105" s="48"/>
      <c r="P105" s="2"/>
      <c r="Q105" s="2"/>
      <c r="R105" s="2"/>
      <c r="S105" s="2"/>
      <c r="T105" s="2"/>
      <c r="U105" s="2"/>
      <c r="V105" s="2"/>
      <c r="W105" s="2"/>
      <c r="X105" s="2"/>
      <c r="Y105" s="2"/>
      <c r="Z105" s="2"/>
    </row>
    <row r="106" spans="1:26" ht="15.75" customHeight="1">
      <c r="A106" s="47" t="s">
        <v>13</v>
      </c>
      <c r="B106" s="43" t="s">
        <v>83</v>
      </c>
      <c r="C106" s="28">
        <v>0.01</v>
      </c>
      <c r="D106" s="29">
        <f>(C64+D124+D127)*C106</f>
        <v>0</v>
      </c>
      <c r="E106" s="48"/>
      <c r="F106" s="48"/>
      <c r="G106" s="48"/>
      <c r="H106" s="48"/>
      <c r="I106" s="48"/>
      <c r="J106" s="48"/>
      <c r="K106" s="48"/>
      <c r="L106" s="48"/>
      <c r="M106" s="48"/>
      <c r="N106" s="48"/>
      <c r="O106" s="48"/>
      <c r="P106" s="2"/>
      <c r="Q106" s="2"/>
      <c r="R106" s="2"/>
      <c r="S106" s="2"/>
      <c r="T106" s="2"/>
      <c r="U106" s="2"/>
      <c r="V106" s="2"/>
      <c r="W106" s="2"/>
      <c r="X106" s="2"/>
      <c r="Y106" s="2"/>
      <c r="Z106" s="2"/>
    </row>
    <row r="107" spans="1:26" ht="15.75" customHeight="1">
      <c r="A107" s="47" t="s">
        <v>16</v>
      </c>
      <c r="B107" s="43" t="s">
        <v>84</v>
      </c>
      <c r="C107" s="28">
        <v>2E-3</v>
      </c>
      <c r="D107" s="29">
        <f>(C64+D124+D127)*C107</f>
        <v>0</v>
      </c>
      <c r="E107" s="48"/>
      <c r="F107" s="48"/>
      <c r="G107" s="48"/>
      <c r="H107" s="48"/>
      <c r="I107" s="48"/>
      <c r="J107" s="48"/>
      <c r="K107" s="48"/>
      <c r="L107" s="48"/>
      <c r="M107" s="48"/>
      <c r="N107" s="48"/>
      <c r="O107" s="48"/>
      <c r="P107" s="2"/>
      <c r="Q107" s="2"/>
      <c r="R107" s="2"/>
      <c r="S107" s="2"/>
      <c r="T107" s="2"/>
      <c r="U107" s="2"/>
      <c r="V107" s="2"/>
      <c r="W107" s="2"/>
      <c r="X107" s="2"/>
      <c r="Y107" s="2"/>
      <c r="Z107" s="2"/>
    </row>
    <row r="108" spans="1:26" ht="15.75" customHeight="1">
      <c r="A108" s="47" t="s">
        <v>54</v>
      </c>
      <c r="B108" s="43" t="s">
        <v>85</v>
      </c>
      <c r="C108" s="28">
        <v>2.5000000000000001E-2</v>
      </c>
      <c r="D108" s="29">
        <f>(C64+D124+D127)*C108</f>
        <v>0</v>
      </c>
      <c r="E108" s="48"/>
      <c r="F108" s="48"/>
      <c r="G108" s="48"/>
      <c r="H108" s="48"/>
      <c r="I108" s="48"/>
      <c r="J108" s="48"/>
      <c r="K108" s="48"/>
      <c r="L108" s="48"/>
      <c r="M108" s="48"/>
      <c r="N108" s="48"/>
      <c r="O108" s="48"/>
      <c r="P108" s="2"/>
      <c r="Q108" s="2"/>
      <c r="R108" s="2"/>
      <c r="S108" s="2"/>
      <c r="T108" s="2"/>
      <c r="U108" s="2"/>
      <c r="V108" s="2"/>
      <c r="W108" s="2"/>
      <c r="X108" s="2"/>
      <c r="Y108" s="2"/>
      <c r="Z108" s="2"/>
    </row>
    <row r="109" spans="1:26" ht="15.75" customHeight="1">
      <c r="A109" s="47" t="s">
        <v>56</v>
      </c>
      <c r="B109" s="43" t="s">
        <v>86</v>
      </c>
      <c r="C109" s="28">
        <v>0.08</v>
      </c>
      <c r="D109" s="29">
        <f>(C64+D124+D127)*C109</f>
        <v>0</v>
      </c>
      <c r="E109" s="48"/>
      <c r="F109" s="48"/>
      <c r="G109" s="48"/>
      <c r="H109" s="48"/>
      <c r="I109" s="48"/>
      <c r="J109" s="48"/>
      <c r="K109" s="48"/>
      <c r="L109" s="48"/>
      <c r="M109" s="48"/>
      <c r="N109" s="48"/>
      <c r="O109" s="48"/>
      <c r="P109" s="2"/>
      <c r="Q109" s="2"/>
      <c r="R109" s="2"/>
      <c r="S109" s="2"/>
      <c r="T109" s="2"/>
      <c r="U109" s="2"/>
      <c r="V109" s="2"/>
      <c r="W109" s="2"/>
      <c r="X109" s="2"/>
      <c r="Y109" s="2"/>
      <c r="Z109" s="2"/>
    </row>
    <row r="110" spans="1:26" ht="30">
      <c r="A110" s="30" t="s">
        <v>58</v>
      </c>
      <c r="B110" s="31" t="s">
        <v>87</v>
      </c>
      <c r="C110" s="32">
        <v>0.03</v>
      </c>
      <c r="D110" s="33">
        <f>(C64+D124+D127)*C110</f>
        <v>0</v>
      </c>
      <c r="E110" s="48"/>
      <c r="F110" s="48"/>
      <c r="G110" s="48"/>
      <c r="H110" s="48"/>
      <c r="I110" s="48"/>
      <c r="J110" s="48"/>
      <c r="K110" s="48"/>
      <c r="L110" s="48"/>
      <c r="M110" s="48"/>
      <c r="N110" s="48"/>
      <c r="O110" s="48"/>
      <c r="P110" s="2"/>
      <c r="Q110" s="2"/>
      <c r="R110" s="2"/>
      <c r="S110" s="2"/>
      <c r="T110" s="2"/>
      <c r="U110" s="2"/>
      <c r="V110" s="2"/>
      <c r="W110" s="2"/>
      <c r="X110" s="2"/>
      <c r="Y110" s="2"/>
      <c r="Z110" s="2"/>
    </row>
    <row r="111" spans="1:26" ht="15.75" customHeight="1">
      <c r="A111" s="47" t="s">
        <v>60</v>
      </c>
      <c r="B111" s="43" t="s">
        <v>88</v>
      </c>
      <c r="C111" s="28">
        <v>6.0000000000000001E-3</v>
      </c>
      <c r="D111" s="29">
        <f>(C64+D124+D127)*C111</f>
        <v>0</v>
      </c>
      <c r="E111" s="48"/>
      <c r="F111" s="48"/>
      <c r="G111" s="48"/>
      <c r="H111" s="48"/>
      <c r="I111" s="48"/>
      <c r="J111" s="48"/>
      <c r="K111" s="48"/>
      <c r="L111" s="48"/>
      <c r="M111" s="48"/>
      <c r="N111" s="48"/>
      <c r="O111" s="48"/>
      <c r="P111" s="2"/>
      <c r="Q111" s="2"/>
      <c r="R111" s="2"/>
      <c r="S111" s="2"/>
      <c r="T111" s="2"/>
      <c r="U111" s="2"/>
      <c r="V111" s="2"/>
      <c r="W111" s="2"/>
      <c r="X111" s="2"/>
      <c r="Y111" s="2"/>
      <c r="Z111" s="2"/>
    </row>
    <row r="112" spans="1:26" ht="15.75" customHeight="1">
      <c r="A112" s="181" t="s">
        <v>89</v>
      </c>
      <c r="B112" s="180"/>
      <c r="C112" s="36">
        <f t="shared" ref="C112:D112" si="1">SUM(C104:C111)</f>
        <v>0.3680000000000001</v>
      </c>
      <c r="D112" s="37">
        <f t="shared" si="1"/>
        <v>0</v>
      </c>
      <c r="E112" s="48"/>
      <c r="F112" s="48"/>
      <c r="G112" s="48"/>
      <c r="H112" s="48"/>
      <c r="I112" s="48"/>
      <c r="J112" s="48"/>
      <c r="K112" s="48"/>
      <c r="L112" s="48"/>
      <c r="M112" s="48"/>
      <c r="N112" s="48"/>
      <c r="O112" s="48"/>
      <c r="P112" s="2"/>
      <c r="Q112" s="2"/>
      <c r="R112" s="2"/>
      <c r="S112" s="2"/>
      <c r="T112" s="2"/>
      <c r="U112" s="2"/>
      <c r="V112" s="2"/>
      <c r="W112" s="2"/>
      <c r="X112" s="2"/>
      <c r="Y112" s="2"/>
      <c r="Z112" s="2"/>
    </row>
    <row r="113" spans="1:26" ht="15.75" customHeight="1">
      <c r="A113" s="25"/>
      <c r="B113" s="48"/>
      <c r="C113" s="48"/>
      <c r="D113" s="48"/>
      <c r="E113" s="48"/>
      <c r="F113" s="48"/>
      <c r="G113" s="48"/>
      <c r="H113" s="48"/>
      <c r="I113" s="48"/>
      <c r="J113" s="48"/>
      <c r="K113" s="48"/>
      <c r="L113" s="48"/>
      <c r="M113" s="48"/>
      <c r="N113" s="48"/>
      <c r="O113" s="48"/>
      <c r="P113" s="2"/>
      <c r="Q113" s="2"/>
      <c r="R113" s="2"/>
      <c r="S113" s="2"/>
      <c r="T113" s="2"/>
      <c r="U113" s="2"/>
      <c r="V113" s="2"/>
      <c r="W113" s="2"/>
      <c r="X113" s="2"/>
      <c r="Y113" s="2"/>
      <c r="Z113" s="2"/>
    </row>
    <row r="114" spans="1:26" ht="15.75" customHeight="1">
      <c r="A114" s="182" t="s">
        <v>91</v>
      </c>
      <c r="B114" s="183"/>
      <c r="C114" s="183"/>
      <c r="D114" s="180"/>
      <c r="E114" s="48"/>
      <c r="F114" s="48"/>
      <c r="G114" s="48"/>
      <c r="H114" s="48"/>
      <c r="I114" s="48"/>
      <c r="J114" s="48"/>
      <c r="K114" s="48"/>
      <c r="L114" s="48"/>
      <c r="M114" s="48"/>
      <c r="N114" s="48"/>
      <c r="O114" s="48"/>
      <c r="P114" s="2"/>
      <c r="Q114" s="2"/>
      <c r="R114" s="2"/>
      <c r="S114" s="2"/>
      <c r="T114" s="2"/>
      <c r="U114" s="2"/>
      <c r="V114" s="2"/>
      <c r="W114" s="2"/>
      <c r="X114" s="2"/>
      <c r="Y114" s="2"/>
      <c r="Z114" s="2"/>
    </row>
    <row r="115" spans="1:26" ht="15.75" customHeight="1">
      <c r="A115" s="16" t="s">
        <v>92</v>
      </c>
      <c r="B115" s="16" t="s">
        <v>93</v>
      </c>
      <c r="C115" s="16" t="s">
        <v>80</v>
      </c>
      <c r="D115" s="16" t="s">
        <v>49</v>
      </c>
      <c r="E115" s="48"/>
      <c r="F115" s="48"/>
      <c r="G115" s="48"/>
      <c r="H115" s="48"/>
      <c r="I115" s="48"/>
      <c r="J115" s="48"/>
      <c r="K115" s="48"/>
      <c r="L115" s="48"/>
      <c r="M115" s="48"/>
      <c r="N115" s="48"/>
      <c r="O115" s="48"/>
      <c r="P115" s="2"/>
      <c r="Q115" s="2"/>
      <c r="R115" s="2"/>
      <c r="S115" s="2"/>
      <c r="T115" s="2"/>
      <c r="U115" s="2"/>
      <c r="V115" s="2"/>
      <c r="W115" s="2"/>
      <c r="X115" s="2"/>
      <c r="Y115" s="2"/>
      <c r="Z115" s="2"/>
    </row>
    <row r="116" spans="1:26" ht="15.75" customHeight="1">
      <c r="A116" s="47" t="s">
        <v>8</v>
      </c>
      <c r="B116" s="43" t="s">
        <v>94</v>
      </c>
      <c r="C116" s="28">
        <v>8.3299999999999999E-2</v>
      </c>
      <c r="D116" s="29">
        <f>C52*C116</f>
        <v>0</v>
      </c>
      <c r="E116" s="48"/>
      <c r="F116" s="48"/>
      <c r="G116" s="48"/>
      <c r="H116" s="48"/>
      <c r="I116" s="48"/>
      <c r="J116" s="48"/>
      <c r="K116" s="48"/>
      <c r="L116" s="48"/>
      <c r="M116" s="48"/>
      <c r="N116" s="48"/>
      <c r="O116" s="48"/>
      <c r="P116" s="2"/>
      <c r="Q116" s="2"/>
      <c r="R116" s="2"/>
      <c r="S116" s="2"/>
      <c r="T116" s="2"/>
      <c r="U116" s="2"/>
      <c r="V116" s="2"/>
      <c r="W116" s="2"/>
      <c r="X116" s="2"/>
      <c r="Y116" s="2"/>
      <c r="Z116" s="2"/>
    </row>
    <row r="117" spans="1:26" ht="15.75" customHeight="1">
      <c r="A117" s="47" t="s">
        <v>11</v>
      </c>
      <c r="B117" s="43" t="s">
        <v>95</v>
      </c>
      <c r="C117" s="28">
        <v>2.7799999999999998E-2</v>
      </c>
      <c r="D117" s="29">
        <f>C117*$C$52</f>
        <v>0</v>
      </c>
      <c r="E117" s="48"/>
      <c r="F117" s="48"/>
      <c r="G117" s="48"/>
      <c r="H117" s="48"/>
      <c r="I117" s="48"/>
      <c r="J117" s="48"/>
      <c r="K117" s="48"/>
      <c r="L117" s="48"/>
      <c r="M117" s="48"/>
      <c r="N117" s="48"/>
      <c r="O117" s="48"/>
      <c r="P117" s="2"/>
      <c r="Q117" s="2"/>
      <c r="R117" s="2"/>
      <c r="S117" s="2"/>
      <c r="T117" s="2"/>
      <c r="U117" s="2"/>
      <c r="V117" s="2"/>
      <c r="W117" s="2"/>
      <c r="X117" s="2"/>
      <c r="Y117" s="2"/>
      <c r="Z117" s="2"/>
    </row>
    <row r="118" spans="1:26" ht="15.75" customHeight="1">
      <c r="A118" s="47"/>
      <c r="B118" s="7" t="s">
        <v>96</v>
      </c>
      <c r="C118" s="28"/>
      <c r="D118" s="29">
        <v>0</v>
      </c>
      <c r="E118" s="48"/>
      <c r="F118" s="48"/>
      <c r="G118" s="48"/>
      <c r="H118" s="48"/>
      <c r="I118" s="48"/>
      <c r="J118" s="48"/>
      <c r="K118" s="48"/>
      <c r="L118" s="48"/>
      <c r="M118" s="48"/>
      <c r="N118" s="48"/>
      <c r="O118" s="48"/>
      <c r="P118" s="2"/>
      <c r="Q118" s="2"/>
      <c r="R118" s="2"/>
      <c r="S118" s="2"/>
      <c r="T118" s="2"/>
      <c r="U118" s="2"/>
      <c r="V118" s="2"/>
      <c r="W118" s="2"/>
      <c r="X118" s="2"/>
      <c r="Y118" s="2"/>
      <c r="Z118" s="2"/>
    </row>
    <row r="119" spans="1:26" ht="30">
      <c r="A119" s="47"/>
      <c r="B119" s="43" t="s">
        <v>97</v>
      </c>
      <c r="C119" s="28">
        <f>SUM(C116:C118)</f>
        <v>0.1111</v>
      </c>
      <c r="D119" s="29">
        <f>C119*$C$52</f>
        <v>0</v>
      </c>
      <c r="E119" s="48"/>
      <c r="F119" s="48"/>
      <c r="G119" s="48"/>
      <c r="H119" s="48"/>
      <c r="I119" s="48"/>
      <c r="J119" s="48"/>
      <c r="K119" s="48"/>
      <c r="L119" s="48"/>
      <c r="M119" s="48"/>
      <c r="N119" s="48"/>
      <c r="O119" s="48"/>
      <c r="P119" s="2"/>
      <c r="Q119" s="2"/>
      <c r="R119" s="2"/>
      <c r="S119" s="2"/>
      <c r="T119" s="2"/>
      <c r="U119" s="2"/>
      <c r="V119" s="2"/>
      <c r="W119" s="2"/>
      <c r="X119" s="2"/>
      <c r="Y119" s="2"/>
      <c r="Z119" s="2"/>
    </row>
    <row r="120" spans="1:26" ht="15.75" customHeight="1">
      <c r="A120" s="179" t="s">
        <v>89</v>
      </c>
      <c r="B120" s="180"/>
      <c r="C120" s="34"/>
      <c r="D120" s="24">
        <f>D116+D117</f>
        <v>0</v>
      </c>
      <c r="E120" s="48"/>
      <c r="F120" s="48"/>
      <c r="G120" s="48"/>
      <c r="H120" s="48"/>
      <c r="I120" s="48"/>
      <c r="J120" s="48"/>
      <c r="K120" s="48"/>
      <c r="L120" s="48"/>
      <c r="M120" s="48"/>
      <c r="N120" s="48"/>
      <c r="O120" s="48"/>
      <c r="P120" s="2"/>
      <c r="Q120" s="2"/>
      <c r="R120" s="2"/>
      <c r="S120" s="2"/>
      <c r="T120" s="2"/>
      <c r="U120" s="2"/>
      <c r="V120" s="2"/>
      <c r="W120" s="2"/>
      <c r="X120" s="2"/>
      <c r="Y120" s="2"/>
      <c r="Z120" s="2"/>
    </row>
    <row r="121" spans="1:26" ht="15.75" customHeight="1">
      <c r="A121" s="25"/>
      <c r="B121" s="48"/>
      <c r="C121" s="48"/>
      <c r="D121" s="48"/>
      <c r="E121" s="48"/>
      <c r="F121" s="48"/>
      <c r="G121" s="48"/>
      <c r="H121" s="48"/>
      <c r="I121" s="48"/>
      <c r="J121" s="48"/>
      <c r="K121" s="48"/>
      <c r="L121" s="48"/>
      <c r="M121" s="48"/>
      <c r="N121" s="48"/>
      <c r="O121" s="48"/>
      <c r="P121" s="2"/>
      <c r="Q121" s="2"/>
      <c r="R121" s="2"/>
      <c r="S121" s="2"/>
      <c r="T121" s="2"/>
      <c r="U121" s="2"/>
      <c r="V121" s="2"/>
      <c r="W121" s="2"/>
      <c r="X121" s="2"/>
      <c r="Y121" s="2"/>
      <c r="Z121" s="2"/>
    </row>
    <row r="122" spans="1:26" ht="15.75" customHeight="1">
      <c r="A122" s="186" t="s">
        <v>98</v>
      </c>
      <c r="B122" s="183"/>
      <c r="C122" s="183"/>
      <c r="D122" s="180"/>
      <c r="E122" s="48"/>
      <c r="F122" s="48"/>
      <c r="G122" s="48"/>
      <c r="H122" s="48"/>
      <c r="I122" s="48"/>
      <c r="J122" s="48"/>
      <c r="K122" s="48"/>
      <c r="L122" s="48"/>
      <c r="M122" s="48"/>
      <c r="N122" s="48"/>
      <c r="O122" s="48"/>
      <c r="P122" s="2"/>
      <c r="Q122" s="2"/>
      <c r="R122" s="2"/>
      <c r="S122" s="2"/>
      <c r="T122" s="2"/>
      <c r="U122" s="2"/>
      <c r="V122" s="2"/>
      <c r="W122" s="2"/>
      <c r="X122" s="2"/>
      <c r="Y122" s="2"/>
      <c r="Z122" s="2"/>
    </row>
    <row r="123" spans="1:26" ht="15.75" customHeight="1">
      <c r="A123" s="26" t="s">
        <v>92</v>
      </c>
      <c r="B123" s="26" t="s">
        <v>93</v>
      </c>
      <c r="C123" s="26" t="s">
        <v>80</v>
      </c>
      <c r="D123" s="26" t="s">
        <v>49</v>
      </c>
      <c r="E123" s="48"/>
      <c r="F123" s="48"/>
      <c r="G123" s="48"/>
      <c r="H123" s="48"/>
      <c r="I123" s="48"/>
      <c r="J123" s="48"/>
      <c r="K123" s="48"/>
      <c r="L123" s="48"/>
      <c r="M123" s="48"/>
      <c r="N123" s="48"/>
      <c r="O123" s="48"/>
      <c r="P123" s="2"/>
      <c r="Q123" s="2"/>
      <c r="R123" s="2"/>
      <c r="S123" s="2"/>
      <c r="T123" s="2"/>
      <c r="U123" s="2"/>
      <c r="V123" s="2"/>
      <c r="W123" s="2"/>
      <c r="X123" s="2"/>
      <c r="Y123" s="2"/>
      <c r="Z123" s="2"/>
    </row>
    <row r="124" spans="1:26" ht="15.75" customHeight="1">
      <c r="A124" s="47" t="s">
        <v>8</v>
      </c>
      <c r="B124" s="43" t="s">
        <v>94</v>
      </c>
      <c r="C124" s="28">
        <v>8.3299999999999999E-2</v>
      </c>
      <c r="D124" s="29">
        <f>C64*C124</f>
        <v>0</v>
      </c>
      <c r="E124" s="48"/>
      <c r="F124" s="48"/>
      <c r="G124" s="48"/>
      <c r="H124" s="48"/>
      <c r="I124" s="48"/>
      <c r="J124" s="48"/>
      <c r="K124" s="48"/>
      <c r="L124" s="48"/>
      <c r="M124" s="48"/>
      <c r="N124" s="48"/>
      <c r="O124" s="48"/>
      <c r="P124" s="2"/>
      <c r="Q124" s="2"/>
      <c r="R124" s="2"/>
      <c r="S124" s="2"/>
      <c r="T124" s="2"/>
      <c r="U124" s="2"/>
      <c r="V124" s="2"/>
      <c r="W124" s="2"/>
      <c r="X124" s="2"/>
      <c r="Y124" s="2"/>
      <c r="Z124" s="2"/>
    </row>
    <row r="125" spans="1:26" ht="15.75" customHeight="1">
      <c r="A125" s="47" t="s">
        <v>11</v>
      </c>
      <c r="B125" s="43" t="s">
        <v>95</v>
      </c>
      <c r="C125" s="28">
        <v>2.7799999999999998E-2</v>
      </c>
      <c r="D125" s="29">
        <f>C125*$C$64</f>
        <v>0</v>
      </c>
      <c r="E125" s="48"/>
      <c r="F125" s="48"/>
      <c r="G125" s="48"/>
      <c r="H125" s="48"/>
      <c r="I125" s="48"/>
      <c r="J125" s="48"/>
      <c r="K125" s="48"/>
      <c r="L125" s="48"/>
      <c r="M125" s="48"/>
      <c r="N125" s="48"/>
      <c r="O125" s="48"/>
      <c r="P125" s="2"/>
      <c r="Q125" s="2"/>
      <c r="R125" s="2"/>
      <c r="S125" s="2"/>
      <c r="T125" s="2"/>
      <c r="U125" s="2"/>
      <c r="V125" s="2"/>
      <c r="W125" s="2"/>
      <c r="X125" s="2"/>
      <c r="Y125" s="2"/>
      <c r="Z125" s="2"/>
    </row>
    <row r="126" spans="1:26" ht="15.75" customHeight="1">
      <c r="A126" s="47"/>
      <c r="B126" s="7" t="s">
        <v>96</v>
      </c>
      <c r="C126" s="28"/>
      <c r="D126" s="29">
        <f>SUM(D125)</f>
        <v>0</v>
      </c>
      <c r="E126" s="48"/>
      <c r="F126" s="48"/>
      <c r="G126" s="48"/>
      <c r="H126" s="48"/>
      <c r="I126" s="48"/>
      <c r="J126" s="48"/>
      <c r="K126" s="48"/>
      <c r="L126" s="48"/>
      <c r="M126" s="48"/>
      <c r="N126" s="48"/>
      <c r="O126" s="48"/>
      <c r="P126" s="2"/>
      <c r="Q126" s="2"/>
      <c r="R126" s="2"/>
      <c r="S126" s="2"/>
      <c r="T126" s="2"/>
      <c r="U126" s="2"/>
      <c r="V126" s="2"/>
      <c r="W126" s="2"/>
      <c r="X126" s="2"/>
      <c r="Y126" s="2"/>
      <c r="Z126" s="2"/>
    </row>
    <row r="127" spans="1:26" ht="30">
      <c r="A127" s="47"/>
      <c r="B127" s="43" t="s">
        <v>97</v>
      </c>
      <c r="C127" s="28">
        <f>SUM(C124:C126)</f>
        <v>0.1111</v>
      </c>
      <c r="D127" s="29">
        <f>C127*$C$64</f>
        <v>0</v>
      </c>
      <c r="E127" s="48"/>
      <c r="F127" s="48"/>
      <c r="G127" s="48"/>
      <c r="H127" s="48"/>
      <c r="I127" s="48"/>
      <c r="J127" s="48"/>
      <c r="K127" s="48"/>
      <c r="L127" s="48"/>
      <c r="M127" s="48"/>
      <c r="N127" s="48"/>
      <c r="O127" s="48"/>
      <c r="P127" s="2"/>
      <c r="Q127" s="2"/>
      <c r="R127" s="2"/>
      <c r="S127" s="2"/>
      <c r="T127" s="2"/>
      <c r="U127" s="2"/>
      <c r="V127" s="2"/>
      <c r="W127" s="2"/>
      <c r="X127" s="2"/>
      <c r="Y127" s="2"/>
      <c r="Z127" s="2"/>
    </row>
    <row r="128" spans="1:26" ht="15.75" customHeight="1">
      <c r="A128" s="181" t="s">
        <v>89</v>
      </c>
      <c r="B128" s="180"/>
      <c r="C128" s="36"/>
      <c r="D128" s="27">
        <f>D124+D126</f>
        <v>0</v>
      </c>
      <c r="E128" s="48"/>
      <c r="F128" s="48"/>
      <c r="G128" s="48"/>
      <c r="H128" s="48"/>
      <c r="I128" s="48"/>
      <c r="J128" s="48"/>
      <c r="K128" s="48"/>
      <c r="L128" s="48"/>
      <c r="M128" s="48"/>
      <c r="N128" s="48"/>
      <c r="O128" s="48"/>
      <c r="P128" s="2"/>
      <c r="Q128" s="2"/>
      <c r="R128" s="2"/>
      <c r="S128" s="2"/>
      <c r="T128" s="2"/>
      <c r="U128" s="2"/>
      <c r="V128" s="2"/>
      <c r="W128" s="2"/>
      <c r="X128" s="2"/>
      <c r="Y128" s="2"/>
      <c r="Z128" s="2"/>
    </row>
    <row r="129" spans="1:26" ht="15.75" customHeight="1">
      <c r="A129" s="25"/>
      <c r="B129" s="48"/>
      <c r="C129" s="48"/>
      <c r="D129" s="48"/>
      <c r="E129" s="48"/>
      <c r="F129" s="48"/>
      <c r="G129" s="48"/>
      <c r="H129" s="48"/>
      <c r="I129" s="48"/>
      <c r="J129" s="48"/>
      <c r="K129" s="48"/>
      <c r="L129" s="48"/>
      <c r="M129" s="48"/>
      <c r="N129" s="48"/>
      <c r="O129" s="48"/>
      <c r="P129" s="2"/>
      <c r="Q129" s="2"/>
      <c r="R129" s="2"/>
      <c r="S129" s="2"/>
      <c r="T129" s="2"/>
      <c r="U129" s="2"/>
      <c r="V129" s="2"/>
      <c r="W129" s="2"/>
      <c r="X129" s="2"/>
      <c r="Y129" s="2"/>
      <c r="Z129" s="2"/>
    </row>
    <row r="130" spans="1:26" ht="15.75" customHeight="1">
      <c r="A130" s="182" t="s">
        <v>99</v>
      </c>
      <c r="B130" s="183"/>
      <c r="C130" s="183"/>
      <c r="D130" s="180"/>
      <c r="E130" s="48"/>
      <c r="F130" s="48"/>
      <c r="G130" s="48"/>
      <c r="H130" s="48"/>
      <c r="I130" s="48"/>
      <c r="J130" s="48"/>
      <c r="K130" s="48"/>
      <c r="L130" s="48"/>
      <c r="M130" s="48"/>
      <c r="N130" s="48"/>
      <c r="O130" s="48"/>
      <c r="P130" s="2"/>
      <c r="Q130" s="2"/>
      <c r="R130" s="2"/>
      <c r="S130" s="2"/>
      <c r="T130" s="2"/>
      <c r="U130" s="2"/>
      <c r="V130" s="2"/>
      <c r="W130" s="2"/>
      <c r="X130" s="2"/>
      <c r="Y130" s="2"/>
      <c r="Z130" s="2"/>
    </row>
    <row r="131" spans="1:26" ht="15.75" customHeight="1">
      <c r="A131" s="16" t="s">
        <v>100</v>
      </c>
      <c r="B131" s="16" t="s">
        <v>101</v>
      </c>
      <c r="C131" s="16" t="s">
        <v>80</v>
      </c>
      <c r="D131" s="16" t="s">
        <v>49</v>
      </c>
      <c r="E131" s="48"/>
      <c r="F131" s="48"/>
      <c r="G131" s="48"/>
      <c r="H131" s="48"/>
      <c r="I131" s="48"/>
      <c r="J131" s="48"/>
      <c r="K131" s="48"/>
      <c r="L131" s="48"/>
      <c r="M131" s="48"/>
      <c r="N131" s="48"/>
      <c r="O131" s="48"/>
      <c r="P131" s="2"/>
      <c r="Q131" s="2"/>
      <c r="R131" s="2"/>
      <c r="S131" s="2"/>
      <c r="T131" s="2"/>
      <c r="U131" s="2"/>
      <c r="V131" s="2"/>
      <c r="W131" s="2"/>
      <c r="X131" s="2"/>
      <c r="Y131" s="2"/>
      <c r="Z131" s="2"/>
    </row>
    <row r="132" spans="1:26" ht="15.75" customHeight="1">
      <c r="A132" s="47" t="s">
        <v>8</v>
      </c>
      <c r="B132" s="43" t="s">
        <v>101</v>
      </c>
      <c r="C132" s="32">
        <v>5.0000000000000001E-4</v>
      </c>
      <c r="D132" s="33">
        <f t="shared" ref="D132:D133" si="2">C132*$C$52</f>
        <v>0</v>
      </c>
      <c r="E132" s="48"/>
      <c r="F132" s="48"/>
      <c r="G132" s="48"/>
      <c r="H132" s="38"/>
      <c r="I132" s="48"/>
      <c r="J132" s="48"/>
      <c r="K132" s="48"/>
      <c r="L132" s="48"/>
      <c r="M132" s="48"/>
      <c r="N132" s="48"/>
      <c r="O132" s="48"/>
      <c r="P132" s="2"/>
      <c r="Q132" s="2"/>
      <c r="R132" s="2"/>
      <c r="S132" s="2"/>
      <c r="T132" s="2"/>
      <c r="U132" s="2"/>
      <c r="V132" s="2"/>
      <c r="W132" s="2"/>
      <c r="X132" s="2"/>
      <c r="Y132" s="2"/>
      <c r="Z132" s="2"/>
    </row>
    <row r="133" spans="1:26" ht="30">
      <c r="A133" s="47" t="s">
        <v>11</v>
      </c>
      <c r="B133" s="43" t="s">
        <v>102</v>
      </c>
      <c r="C133" s="28"/>
      <c r="D133" s="29">
        <f t="shared" si="2"/>
        <v>0</v>
      </c>
      <c r="E133" s="48"/>
      <c r="F133" s="48"/>
      <c r="G133" s="48"/>
      <c r="H133" s="48"/>
      <c r="I133" s="48"/>
      <c r="J133" s="48"/>
      <c r="K133" s="48"/>
      <c r="L133" s="48"/>
      <c r="M133" s="48"/>
      <c r="N133" s="48"/>
      <c r="O133" s="48"/>
      <c r="P133" s="2"/>
      <c r="Q133" s="2"/>
      <c r="R133" s="2"/>
      <c r="S133" s="2"/>
      <c r="T133" s="2"/>
      <c r="U133" s="2"/>
      <c r="V133" s="2"/>
      <c r="W133" s="2"/>
      <c r="X133" s="2"/>
      <c r="Y133" s="2"/>
      <c r="Z133" s="2"/>
    </row>
    <row r="134" spans="1:26" ht="15.75" customHeight="1">
      <c r="A134" s="179" t="s">
        <v>89</v>
      </c>
      <c r="B134" s="180"/>
      <c r="C134" s="34"/>
      <c r="D134" s="24">
        <f>SUM(D133,D132)</f>
        <v>0</v>
      </c>
      <c r="E134" s="48"/>
      <c r="F134" s="48"/>
      <c r="G134" s="48"/>
      <c r="H134" s="48"/>
      <c r="I134" s="48"/>
      <c r="J134" s="48"/>
      <c r="K134" s="48"/>
      <c r="L134" s="48"/>
      <c r="M134" s="48"/>
      <c r="N134" s="48"/>
      <c r="O134" s="48"/>
      <c r="P134" s="2"/>
      <c r="Q134" s="2"/>
      <c r="R134" s="2"/>
      <c r="S134" s="2"/>
      <c r="T134" s="2"/>
      <c r="U134" s="2"/>
      <c r="V134" s="2"/>
      <c r="W134" s="2"/>
      <c r="X134" s="2"/>
      <c r="Y134" s="2"/>
      <c r="Z134" s="2"/>
    </row>
    <row r="135" spans="1:26" ht="15.75" customHeight="1">
      <c r="A135" s="39"/>
      <c r="B135" s="48"/>
      <c r="C135" s="48"/>
      <c r="D135" s="48"/>
      <c r="E135" s="48"/>
      <c r="F135" s="48"/>
      <c r="G135" s="48"/>
      <c r="H135" s="48"/>
      <c r="I135" s="48"/>
      <c r="J135" s="48"/>
      <c r="K135" s="48"/>
      <c r="L135" s="48"/>
      <c r="M135" s="48"/>
      <c r="N135" s="48"/>
      <c r="O135" s="48"/>
      <c r="P135" s="2"/>
      <c r="Q135" s="2"/>
      <c r="R135" s="2"/>
      <c r="S135" s="2"/>
      <c r="T135" s="2"/>
      <c r="U135" s="2"/>
      <c r="V135" s="2"/>
      <c r="W135" s="2"/>
      <c r="X135" s="2"/>
      <c r="Y135" s="2"/>
      <c r="Z135" s="2"/>
    </row>
    <row r="136" spans="1:26" ht="15.75" customHeight="1">
      <c r="A136" s="186" t="s">
        <v>103</v>
      </c>
      <c r="B136" s="183"/>
      <c r="C136" s="183"/>
      <c r="D136" s="180"/>
      <c r="E136" s="48"/>
      <c r="F136" s="48"/>
      <c r="G136" s="48"/>
      <c r="H136" s="48"/>
      <c r="I136" s="48"/>
      <c r="J136" s="48"/>
      <c r="K136" s="48"/>
      <c r="L136" s="48"/>
      <c r="M136" s="48"/>
      <c r="N136" s="48"/>
      <c r="O136" s="48"/>
      <c r="P136" s="2"/>
      <c r="Q136" s="2"/>
      <c r="R136" s="2"/>
      <c r="S136" s="2"/>
      <c r="T136" s="2"/>
      <c r="U136" s="2"/>
      <c r="V136" s="2"/>
      <c r="W136" s="2"/>
      <c r="X136" s="2"/>
      <c r="Y136" s="2"/>
      <c r="Z136" s="2"/>
    </row>
    <row r="137" spans="1:26" ht="15.75" customHeight="1">
      <c r="A137" s="26" t="s">
        <v>100</v>
      </c>
      <c r="B137" s="26" t="s">
        <v>101</v>
      </c>
      <c r="C137" s="26" t="s">
        <v>80</v>
      </c>
      <c r="D137" s="26" t="s">
        <v>49</v>
      </c>
      <c r="E137" s="48"/>
      <c r="F137" s="48"/>
      <c r="G137" s="48"/>
      <c r="H137" s="48"/>
      <c r="I137" s="48"/>
      <c r="J137" s="48"/>
      <c r="K137" s="48"/>
      <c r="L137" s="48"/>
      <c r="M137" s="48"/>
      <c r="N137" s="48"/>
      <c r="O137" s="48"/>
      <c r="P137" s="2"/>
      <c r="Q137" s="2"/>
      <c r="R137" s="2"/>
      <c r="S137" s="2"/>
      <c r="T137" s="2"/>
      <c r="U137" s="2"/>
      <c r="V137" s="2"/>
      <c r="W137" s="2"/>
      <c r="X137" s="2"/>
      <c r="Y137" s="2"/>
      <c r="Z137" s="2"/>
    </row>
    <row r="138" spans="1:26" ht="15.75" customHeight="1">
      <c r="A138" s="47" t="s">
        <v>8</v>
      </c>
      <c r="B138" s="43" t="s">
        <v>101</v>
      </c>
      <c r="C138" s="32">
        <v>5.0000000000000001E-4</v>
      </c>
      <c r="D138" s="33">
        <f>C138*$C$64</f>
        <v>0</v>
      </c>
      <c r="E138" s="48"/>
      <c r="F138" s="48"/>
      <c r="G138" s="48"/>
      <c r="H138" s="48"/>
      <c r="I138" s="48"/>
      <c r="J138" s="48"/>
      <c r="K138" s="48"/>
      <c r="L138" s="48"/>
      <c r="M138" s="48"/>
      <c r="N138" s="48"/>
      <c r="O138" s="48"/>
      <c r="P138" s="2"/>
      <c r="Q138" s="2"/>
      <c r="R138" s="2"/>
      <c r="S138" s="2"/>
      <c r="T138" s="2"/>
      <c r="U138" s="2"/>
      <c r="V138" s="2"/>
      <c r="W138" s="2"/>
      <c r="X138" s="2"/>
      <c r="Y138" s="2"/>
      <c r="Z138" s="2"/>
    </row>
    <row r="139" spans="1:26" ht="30">
      <c r="A139" s="47" t="s">
        <v>11</v>
      </c>
      <c r="B139" s="43" t="s">
        <v>102</v>
      </c>
      <c r="C139" s="28"/>
      <c r="D139" s="29">
        <f t="shared" ref="D139" si="3">C139*$C$52</f>
        <v>0</v>
      </c>
      <c r="E139" s="48"/>
      <c r="F139" s="48"/>
      <c r="G139" s="48"/>
      <c r="H139" s="48"/>
      <c r="I139" s="48"/>
      <c r="J139" s="48"/>
      <c r="K139" s="48"/>
      <c r="L139" s="48"/>
      <c r="M139" s="48"/>
      <c r="N139" s="48"/>
      <c r="O139" s="48"/>
      <c r="P139" s="2"/>
      <c r="Q139" s="2"/>
      <c r="R139" s="2"/>
      <c r="S139" s="2"/>
      <c r="T139" s="2"/>
      <c r="U139" s="2"/>
      <c r="V139" s="2"/>
      <c r="W139" s="2"/>
      <c r="X139" s="2"/>
      <c r="Y139" s="2"/>
      <c r="Z139" s="2"/>
    </row>
    <row r="140" spans="1:26" ht="15.75" customHeight="1">
      <c r="A140" s="181" t="s">
        <v>89</v>
      </c>
      <c r="B140" s="180"/>
      <c r="C140" s="36"/>
      <c r="D140" s="27">
        <f>SUM(D139,D138)</f>
        <v>0</v>
      </c>
      <c r="E140" s="48"/>
      <c r="F140" s="48"/>
      <c r="G140" s="48"/>
      <c r="H140" s="48"/>
      <c r="I140" s="48"/>
      <c r="J140" s="48"/>
      <c r="K140" s="48"/>
      <c r="L140" s="48"/>
      <c r="M140" s="48"/>
      <c r="N140" s="48"/>
      <c r="O140" s="48"/>
      <c r="P140" s="2"/>
      <c r="Q140" s="2"/>
      <c r="R140" s="2"/>
      <c r="S140" s="2"/>
      <c r="T140" s="2"/>
      <c r="U140" s="2"/>
      <c r="V140" s="2"/>
      <c r="W140" s="2"/>
      <c r="X140" s="2"/>
      <c r="Y140" s="2"/>
      <c r="Z140" s="2"/>
    </row>
    <row r="141" spans="1:26" ht="15.75" customHeight="1">
      <c r="A141" s="39"/>
      <c r="B141" s="48"/>
      <c r="C141" s="48"/>
      <c r="D141" s="48"/>
      <c r="E141" s="48"/>
      <c r="F141" s="48"/>
      <c r="G141" s="48"/>
      <c r="H141" s="48"/>
      <c r="I141" s="48"/>
      <c r="J141" s="48"/>
      <c r="K141" s="48"/>
      <c r="L141" s="48"/>
      <c r="M141" s="48"/>
      <c r="N141" s="48"/>
      <c r="O141" s="48"/>
      <c r="P141" s="2"/>
      <c r="Q141" s="2"/>
      <c r="R141" s="2"/>
      <c r="S141" s="2"/>
      <c r="T141" s="2"/>
      <c r="U141" s="2"/>
      <c r="V141" s="2"/>
      <c r="W141" s="2"/>
      <c r="X141" s="2"/>
      <c r="Y141" s="2"/>
      <c r="Z141" s="2"/>
    </row>
    <row r="142" spans="1:26" ht="15.75" customHeight="1">
      <c r="A142" s="182" t="s">
        <v>104</v>
      </c>
      <c r="B142" s="183"/>
      <c r="C142" s="183"/>
      <c r="D142" s="180"/>
      <c r="E142" s="48"/>
      <c r="F142" s="48"/>
      <c r="G142" s="48"/>
      <c r="H142" s="48"/>
      <c r="I142" s="48"/>
      <c r="J142" s="48"/>
      <c r="K142" s="48"/>
      <c r="L142" s="48"/>
      <c r="M142" s="48"/>
      <c r="N142" s="48"/>
      <c r="O142" s="48"/>
      <c r="P142" s="2"/>
      <c r="Q142" s="2"/>
      <c r="R142" s="2"/>
      <c r="S142" s="2"/>
      <c r="T142" s="2"/>
      <c r="U142" s="2"/>
      <c r="V142" s="2"/>
      <c r="W142" s="2"/>
      <c r="X142" s="2"/>
      <c r="Y142" s="2"/>
      <c r="Z142" s="2"/>
    </row>
    <row r="143" spans="1:26" ht="15.75" customHeight="1">
      <c r="A143" s="16" t="s">
        <v>105</v>
      </c>
      <c r="B143" s="16" t="s">
        <v>106</v>
      </c>
      <c r="C143" s="16" t="s">
        <v>80</v>
      </c>
      <c r="D143" s="16" t="s">
        <v>49</v>
      </c>
      <c r="E143" s="48"/>
      <c r="F143" s="48"/>
      <c r="G143" s="48"/>
      <c r="H143" s="48"/>
      <c r="I143" s="48"/>
      <c r="J143" s="48"/>
      <c r="K143" s="48"/>
      <c r="L143" s="48"/>
      <c r="M143" s="48"/>
      <c r="N143" s="48"/>
      <c r="O143" s="48"/>
      <c r="P143" s="2"/>
      <c r="Q143" s="2"/>
      <c r="R143" s="2"/>
      <c r="S143" s="2"/>
      <c r="T143" s="2"/>
      <c r="U143" s="2"/>
      <c r="V143" s="2"/>
      <c r="W143" s="2"/>
      <c r="X143" s="2"/>
      <c r="Y143" s="2"/>
      <c r="Z143" s="2"/>
    </row>
    <row r="144" spans="1:26" ht="15.75" customHeight="1">
      <c r="A144" s="47" t="s">
        <v>8</v>
      </c>
      <c r="B144" s="43" t="s">
        <v>107</v>
      </c>
      <c r="C144" s="32">
        <v>1.2999999999999999E-3</v>
      </c>
      <c r="D144" s="33">
        <f t="shared" ref="D144:D149" si="4">C144*$C$52</f>
        <v>0</v>
      </c>
      <c r="E144" s="48"/>
      <c r="F144" s="48"/>
      <c r="G144" s="48"/>
      <c r="H144" s="48"/>
      <c r="I144" s="48"/>
      <c r="J144" s="48"/>
      <c r="K144" s="48"/>
      <c r="L144" s="48"/>
      <c r="M144" s="48"/>
      <c r="N144" s="48"/>
      <c r="O144" s="48"/>
      <c r="P144" s="2"/>
      <c r="Q144" s="2"/>
      <c r="R144" s="2"/>
      <c r="S144" s="2"/>
      <c r="T144" s="2"/>
      <c r="U144" s="2"/>
      <c r="V144" s="2"/>
      <c r="W144" s="2"/>
      <c r="X144" s="2"/>
      <c r="Y144" s="2"/>
      <c r="Z144" s="2"/>
    </row>
    <row r="145" spans="1:26" ht="30">
      <c r="A145" s="47" t="s">
        <v>11</v>
      </c>
      <c r="B145" s="43" t="s">
        <v>108</v>
      </c>
      <c r="C145" s="32">
        <v>2.8999999999999998E-3</v>
      </c>
      <c r="D145" s="33">
        <f t="shared" si="4"/>
        <v>0</v>
      </c>
      <c r="E145" s="48"/>
      <c r="F145" s="48"/>
      <c r="G145" s="48"/>
      <c r="H145" s="48"/>
      <c r="I145" s="48"/>
      <c r="J145" s="48"/>
      <c r="K145" s="48"/>
      <c r="L145" s="48"/>
      <c r="M145" s="48"/>
      <c r="N145" s="48"/>
      <c r="O145" s="48"/>
      <c r="P145" s="2"/>
      <c r="Q145" s="2"/>
      <c r="R145" s="2"/>
      <c r="S145" s="2"/>
      <c r="T145" s="2"/>
      <c r="U145" s="2"/>
      <c r="V145" s="2"/>
      <c r="W145" s="2"/>
      <c r="X145" s="2"/>
      <c r="Y145" s="2"/>
      <c r="Z145" s="2"/>
    </row>
    <row r="146" spans="1:26" ht="30">
      <c r="A146" s="47" t="s">
        <v>13</v>
      </c>
      <c r="B146" s="43" t="s">
        <v>109</v>
      </c>
      <c r="C146" s="32">
        <v>0.04</v>
      </c>
      <c r="D146" s="33">
        <f t="shared" si="4"/>
        <v>0</v>
      </c>
      <c r="E146" s="48"/>
      <c r="F146" s="48"/>
      <c r="G146" s="48"/>
      <c r="H146" s="48"/>
      <c r="I146" s="48"/>
      <c r="J146" s="48"/>
      <c r="K146" s="48"/>
      <c r="L146" s="48"/>
      <c r="M146" s="48"/>
      <c r="N146" s="48"/>
      <c r="O146" s="48"/>
      <c r="P146" s="2"/>
      <c r="Q146" s="2"/>
      <c r="R146" s="2"/>
      <c r="S146" s="2"/>
      <c r="T146" s="2"/>
      <c r="U146" s="2"/>
      <c r="V146" s="2"/>
      <c r="W146" s="2"/>
      <c r="X146" s="2"/>
      <c r="Y146" s="2"/>
      <c r="Z146" s="2"/>
    </row>
    <row r="147" spans="1:26" ht="15.75" customHeight="1">
      <c r="A147" s="47" t="s">
        <v>16</v>
      </c>
      <c r="B147" s="43" t="s">
        <v>110</v>
      </c>
      <c r="C147" s="32">
        <v>1.2200000000000001E-2</v>
      </c>
      <c r="D147" s="33">
        <f t="shared" si="4"/>
        <v>0</v>
      </c>
      <c r="E147" s="48"/>
      <c r="F147" s="48"/>
      <c r="G147" s="48"/>
      <c r="H147" s="48"/>
      <c r="I147" s="48"/>
      <c r="J147" s="48"/>
      <c r="K147" s="48"/>
      <c r="L147" s="48"/>
      <c r="M147" s="48"/>
      <c r="N147" s="48"/>
      <c r="O147" s="48"/>
      <c r="P147" s="2"/>
      <c r="Q147" s="2"/>
      <c r="R147" s="2"/>
      <c r="S147" s="2"/>
      <c r="T147" s="2"/>
      <c r="U147" s="2"/>
      <c r="V147" s="2"/>
      <c r="W147" s="2"/>
      <c r="X147" s="2"/>
      <c r="Y147" s="2"/>
      <c r="Z147" s="2"/>
    </row>
    <row r="148" spans="1:26" ht="30">
      <c r="A148" s="47" t="s">
        <v>54</v>
      </c>
      <c r="B148" s="43" t="s">
        <v>111</v>
      </c>
      <c r="C148" s="32">
        <v>4.4999999999999997E-3</v>
      </c>
      <c r="D148" s="33">
        <f t="shared" si="4"/>
        <v>0</v>
      </c>
      <c r="E148" s="48"/>
      <c r="F148" s="48"/>
      <c r="G148" s="48"/>
      <c r="H148" s="48"/>
      <c r="I148" s="48"/>
      <c r="J148" s="48"/>
      <c r="K148" s="48"/>
      <c r="L148" s="48"/>
      <c r="M148" s="48"/>
      <c r="N148" s="48"/>
      <c r="O148" s="48"/>
      <c r="P148" s="2"/>
      <c r="Q148" s="2"/>
      <c r="R148" s="2"/>
      <c r="S148" s="2"/>
      <c r="T148" s="2"/>
      <c r="U148" s="2"/>
      <c r="V148" s="2"/>
      <c r="W148" s="2"/>
      <c r="X148" s="2"/>
      <c r="Y148" s="2"/>
      <c r="Z148" s="2"/>
    </row>
    <row r="149" spans="1:26" ht="15.75" customHeight="1">
      <c r="A149" s="47" t="s">
        <v>56</v>
      </c>
      <c r="B149" s="43" t="s">
        <v>112</v>
      </c>
      <c r="C149" s="32">
        <v>0.04</v>
      </c>
      <c r="D149" s="33">
        <f t="shared" si="4"/>
        <v>0</v>
      </c>
      <c r="E149" s="48"/>
      <c r="F149" s="48"/>
      <c r="G149" s="48"/>
      <c r="H149" s="48"/>
      <c r="I149" s="48"/>
      <c r="J149" s="48"/>
      <c r="K149" s="48"/>
      <c r="L149" s="48"/>
      <c r="M149" s="48"/>
      <c r="N149" s="48"/>
      <c r="O149" s="48"/>
      <c r="P149" s="2"/>
      <c r="Q149" s="2"/>
      <c r="R149" s="2"/>
      <c r="S149" s="2"/>
      <c r="T149" s="2"/>
      <c r="U149" s="2"/>
      <c r="V149" s="2"/>
      <c r="W149" s="2"/>
      <c r="X149" s="2"/>
      <c r="Y149" s="2"/>
      <c r="Z149" s="2"/>
    </row>
    <row r="150" spans="1:26" ht="15.75" customHeight="1">
      <c r="A150" s="179" t="s">
        <v>113</v>
      </c>
      <c r="B150" s="180"/>
      <c r="C150" s="34">
        <f t="shared" ref="C150:D150" si="5">SUM(C144:C149)</f>
        <v>0.1009</v>
      </c>
      <c r="D150" s="24">
        <f t="shared" si="5"/>
        <v>0</v>
      </c>
      <c r="E150" s="48"/>
      <c r="F150" s="48"/>
      <c r="G150" s="48"/>
      <c r="H150" s="48"/>
      <c r="I150" s="48"/>
      <c r="J150" s="48"/>
      <c r="K150" s="48"/>
      <c r="L150" s="48"/>
      <c r="M150" s="48"/>
      <c r="N150" s="48"/>
      <c r="O150" s="48"/>
      <c r="P150" s="2"/>
      <c r="Q150" s="2"/>
      <c r="R150" s="2"/>
      <c r="S150" s="2"/>
      <c r="T150" s="2"/>
      <c r="U150" s="2"/>
      <c r="V150" s="2"/>
      <c r="W150" s="2"/>
      <c r="X150" s="2"/>
      <c r="Y150" s="2"/>
      <c r="Z150" s="2"/>
    </row>
    <row r="151" spans="1:26" ht="15.75" customHeight="1">
      <c r="A151" s="39"/>
      <c r="B151" s="48"/>
      <c r="C151" s="48"/>
      <c r="D151" s="48"/>
      <c r="E151" s="48"/>
      <c r="F151" s="48"/>
      <c r="G151" s="48"/>
      <c r="H151" s="48"/>
      <c r="I151" s="48"/>
      <c r="J151" s="48"/>
      <c r="K151" s="48"/>
      <c r="L151" s="48"/>
      <c r="M151" s="48"/>
      <c r="N151" s="48"/>
      <c r="O151" s="48"/>
      <c r="P151" s="2"/>
      <c r="Q151" s="2"/>
      <c r="R151" s="2"/>
      <c r="S151" s="2"/>
      <c r="T151" s="2"/>
      <c r="U151" s="2"/>
      <c r="V151" s="2"/>
      <c r="W151" s="2"/>
      <c r="X151" s="2"/>
      <c r="Y151" s="2"/>
      <c r="Z151" s="2"/>
    </row>
    <row r="152" spans="1:26" ht="18.75" customHeight="1">
      <c r="A152" s="186" t="s">
        <v>114</v>
      </c>
      <c r="B152" s="183"/>
      <c r="C152" s="183"/>
      <c r="D152" s="180"/>
      <c r="E152" s="48"/>
      <c r="F152" s="48"/>
      <c r="G152" s="48"/>
      <c r="H152" s="48"/>
      <c r="I152" s="48"/>
      <c r="J152" s="48"/>
      <c r="K152" s="48"/>
      <c r="L152" s="48"/>
      <c r="M152" s="48"/>
      <c r="N152" s="48"/>
      <c r="O152" s="48"/>
      <c r="P152" s="2"/>
      <c r="Q152" s="2"/>
      <c r="R152" s="2"/>
      <c r="S152" s="2"/>
      <c r="T152" s="2"/>
      <c r="U152" s="2"/>
      <c r="V152" s="2"/>
      <c r="W152" s="2"/>
      <c r="X152" s="2"/>
      <c r="Y152" s="2"/>
      <c r="Z152" s="2"/>
    </row>
    <row r="153" spans="1:26" ht="15.75" customHeight="1">
      <c r="A153" s="26" t="s">
        <v>105</v>
      </c>
      <c r="B153" s="26" t="s">
        <v>106</v>
      </c>
      <c r="C153" s="26" t="s">
        <v>80</v>
      </c>
      <c r="D153" s="26" t="s">
        <v>49</v>
      </c>
      <c r="E153" s="48"/>
      <c r="F153" s="48"/>
      <c r="G153" s="48"/>
      <c r="H153" s="48"/>
      <c r="I153" s="48"/>
      <c r="J153" s="48"/>
      <c r="K153" s="48"/>
      <c r="L153" s="48"/>
      <c r="M153" s="48"/>
      <c r="N153" s="48"/>
      <c r="O153" s="48"/>
      <c r="P153" s="2"/>
      <c r="Q153" s="2"/>
      <c r="R153" s="2"/>
      <c r="S153" s="2"/>
      <c r="T153" s="2"/>
      <c r="U153" s="2"/>
      <c r="V153" s="2"/>
      <c r="W153" s="2"/>
      <c r="X153" s="2"/>
      <c r="Y153" s="2"/>
      <c r="Z153" s="2"/>
    </row>
    <row r="154" spans="1:26" ht="15.75" customHeight="1">
      <c r="A154" s="47" t="s">
        <v>8</v>
      </c>
      <c r="B154" s="43" t="s">
        <v>107</v>
      </c>
      <c r="C154" s="32">
        <v>1.2999999999999999E-3</v>
      </c>
      <c r="D154" s="33">
        <f t="shared" ref="D154:D159" si="6">C154*$C$64</f>
        <v>0</v>
      </c>
      <c r="E154" s="48"/>
      <c r="F154" s="48"/>
      <c r="G154" s="48"/>
      <c r="H154" s="48"/>
      <c r="I154" s="48"/>
      <c r="J154" s="48"/>
      <c r="K154" s="48"/>
      <c r="L154" s="48"/>
      <c r="M154" s="48"/>
      <c r="N154" s="48"/>
      <c r="O154" s="48"/>
      <c r="P154" s="2"/>
      <c r="Q154" s="2"/>
      <c r="R154" s="2"/>
      <c r="S154" s="2"/>
      <c r="T154" s="2"/>
      <c r="U154" s="2"/>
      <c r="V154" s="2"/>
      <c r="W154" s="2"/>
      <c r="X154" s="2"/>
      <c r="Y154" s="2"/>
      <c r="Z154" s="2"/>
    </row>
    <row r="155" spans="1:26" ht="30">
      <c r="A155" s="47" t="s">
        <v>11</v>
      </c>
      <c r="B155" s="43" t="s">
        <v>108</v>
      </c>
      <c r="C155" s="32">
        <v>2.8999999999999998E-3</v>
      </c>
      <c r="D155" s="33">
        <f t="shared" si="6"/>
        <v>0</v>
      </c>
      <c r="E155" s="48"/>
      <c r="F155" s="48"/>
      <c r="G155" s="48"/>
      <c r="H155" s="48"/>
      <c r="I155" s="48"/>
      <c r="J155" s="48"/>
      <c r="K155" s="48"/>
      <c r="L155" s="48"/>
      <c r="M155" s="48"/>
      <c r="N155" s="48"/>
      <c r="O155" s="48"/>
      <c r="P155" s="2"/>
      <c r="Q155" s="2"/>
      <c r="R155" s="2"/>
      <c r="S155" s="2"/>
      <c r="T155" s="2"/>
      <c r="U155" s="2"/>
      <c r="V155" s="2"/>
      <c r="W155" s="2"/>
      <c r="X155" s="2"/>
      <c r="Y155" s="2"/>
      <c r="Z155" s="2"/>
    </row>
    <row r="156" spans="1:26" ht="30">
      <c r="A156" s="47" t="s">
        <v>13</v>
      </c>
      <c r="B156" s="43" t="s">
        <v>109</v>
      </c>
      <c r="C156" s="32">
        <v>0.04</v>
      </c>
      <c r="D156" s="33">
        <f t="shared" si="6"/>
        <v>0</v>
      </c>
      <c r="E156" s="48"/>
      <c r="F156" s="48"/>
      <c r="G156" s="48"/>
      <c r="H156" s="48"/>
      <c r="I156" s="48"/>
      <c r="J156" s="48"/>
      <c r="K156" s="48"/>
      <c r="L156" s="48"/>
      <c r="M156" s="48"/>
      <c r="N156" s="48"/>
      <c r="O156" s="48"/>
      <c r="P156" s="2"/>
      <c r="Q156" s="2"/>
      <c r="R156" s="2"/>
      <c r="S156" s="2"/>
      <c r="T156" s="2"/>
      <c r="U156" s="2"/>
      <c r="V156" s="2"/>
      <c r="W156" s="2"/>
      <c r="X156" s="2"/>
      <c r="Y156" s="2"/>
      <c r="Z156" s="2"/>
    </row>
    <row r="157" spans="1:26" ht="15.75" customHeight="1">
      <c r="A157" s="47" t="s">
        <v>16</v>
      </c>
      <c r="B157" s="43" t="s">
        <v>110</v>
      </c>
      <c r="C157" s="32">
        <v>1.2200000000000001E-2</v>
      </c>
      <c r="D157" s="33">
        <f t="shared" si="6"/>
        <v>0</v>
      </c>
      <c r="E157" s="48"/>
      <c r="F157" s="48"/>
      <c r="G157" s="48"/>
      <c r="H157" s="48"/>
      <c r="I157" s="48"/>
      <c r="J157" s="48"/>
      <c r="K157" s="48"/>
      <c r="L157" s="48"/>
      <c r="M157" s="48"/>
      <c r="N157" s="48"/>
      <c r="O157" s="48"/>
      <c r="P157" s="2"/>
      <c r="Q157" s="2"/>
      <c r="R157" s="2"/>
      <c r="S157" s="2"/>
      <c r="T157" s="2"/>
      <c r="U157" s="2"/>
      <c r="V157" s="2"/>
      <c r="W157" s="2"/>
      <c r="X157" s="2"/>
      <c r="Y157" s="2"/>
      <c r="Z157" s="2"/>
    </row>
    <row r="158" spans="1:26" ht="30">
      <c r="A158" s="47" t="s">
        <v>54</v>
      </c>
      <c r="B158" s="43" t="s">
        <v>111</v>
      </c>
      <c r="C158" s="32">
        <v>4.4999999999999997E-3</v>
      </c>
      <c r="D158" s="33">
        <f t="shared" si="6"/>
        <v>0</v>
      </c>
      <c r="E158" s="48"/>
      <c r="F158" s="48"/>
      <c r="G158" s="48"/>
      <c r="H158" s="48"/>
      <c r="I158" s="48"/>
      <c r="J158" s="48"/>
      <c r="K158" s="48"/>
      <c r="L158" s="48"/>
      <c r="M158" s="48"/>
      <c r="N158" s="48"/>
      <c r="O158" s="48"/>
      <c r="P158" s="2"/>
      <c r="Q158" s="2"/>
      <c r="R158" s="2"/>
      <c r="S158" s="2"/>
      <c r="T158" s="2"/>
      <c r="U158" s="2"/>
      <c r="V158" s="2"/>
      <c r="W158" s="2"/>
      <c r="X158" s="2"/>
      <c r="Y158" s="2"/>
      <c r="Z158" s="2"/>
    </row>
    <row r="159" spans="1:26" ht="15.75" customHeight="1">
      <c r="A159" s="47" t="s">
        <v>56</v>
      </c>
      <c r="B159" s="43" t="s">
        <v>112</v>
      </c>
      <c r="C159" s="32">
        <v>0.04</v>
      </c>
      <c r="D159" s="33">
        <f t="shared" si="6"/>
        <v>0</v>
      </c>
      <c r="E159" s="48"/>
      <c r="F159" s="48"/>
      <c r="G159" s="48"/>
      <c r="H159" s="48"/>
      <c r="I159" s="48"/>
      <c r="J159" s="48"/>
      <c r="K159" s="48"/>
      <c r="L159" s="48"/>
      <c r="M159" s="48"/>
      <c r="N159" s="48"/>
      <c r="O159" s="48"/>
      <c r="P159" s="2"/>
      <c r="Q159" s="2"/>
      <c r="R159" s="2"/>
      <c r="S159" s="2"/>
      <c r="T159" s="2"/>
      <c r="U159" s="2"/>
      <c r="V159" s="2"/>
      <c r="W159" s="2"/>
      <c r="X159" s="2"/>
      <c r="Y159" s="2"/>
      <c r="Z159" s="2"/>
    </row>
    <row r="160" spans="1:26" ht="15.75" customHeight="1">
      <c r="A160" s="181" t="s">
        <v>113</v>
      </c>
      <c r="B160" s="180"/>
      <c r="C160" s="36">
        <f t="shared" ref="C160" si="7">SUM(C154:C159)</f>
        <v>0.1009</v>
      </c>
      <c r="D160" s="27">
        <f>SUM(D154:D159)</f>
        <v>0</v>
      </c>
      <c r="E160" s="48"/>
      <c r="F160" s="48"/>
      <c r="G160" s="48"/>
      <c r="H160" s="48"/>
      <c r="I160" s="48"/>
      <c r="J160" s="48"/>
      <c r="K160" s="48"/>
      <c r="L160" s="48"/>
      <c r="M160" s="48"/>
      <c r="N160" s="48"/>
      <c r="O160" s="48"/>
      <c r="P160" s="2"/>
      <c r="Q160" s="2"/>
      <c r="R160" s="2"/>
      <c r="S160" s="2"/>
      <c r="T160" s="2"/>
      <c r="U160" s="2"/>
      <c r="V160" s="2"/>
      <c r="W160" s="2"/>
      <c r="X160" s="2"/>
      <c r="Y160" s="2"/>
      <c r="Z160" s="2"/>
    </row>
    <row r="161" spans="1:26" ht="15.75" customHeight="1">
      <c r="A161" s="39"/>
      <c r="B161" s="48"/>
      <c r="C161" s="48"/>
      <c r="D161" s="48"/>
      <c r="E161" s="48"/>
      <c r="F161" s="48"/>
      <c r="G161" s="48"/>
      <c r="H161" s="48"/>
      <c r="I161" s="48"/>
      <c r="J161" s="48"/>
      <c r="K161" s="48"/>
      <c r="L161" s="48"/>
      <c r="M161" s="48"/>
      <c r="N161" s="48"/>
      <c r="O161" s="48"/>
      <c r="P161" s="2"/>
      <c r="Q161" s="2"/>
      <c r="R161" s="2"/>
      <c r="S161" s="2"/>
      <c r="T161" s="2"/>
      <c r="U161" s="2"/>
      <c r="V161" s="2"/>
      <c r="W161" s="2"/>
      <c r="X161" s="2"/>
      <c r="Y161" s="2"/>
      <c r="Z161" s="2"/>
    </row>
    <row r="162" spans="1:26" ht="15.75" customHeight="1">
      <c r="A162" s="182" t="s">
        <v>115</v>
      </c>
      <c r="B162" s="183"/>
      <c r="C162" s="183"/>
      <c r="D162" s="180"/>
      <c r="E162" s="48"/>
      <c r="F162" s="48"/>
      <c r="G162" s="48"/>
      <c r="H162" s="48"/>
      <c r="I162" s="48"/>
      <c r="J162" s="48"/>
      <c r="K162" s="48"/>
      <c r="L162" s="48"/>
      <c r="M162" s="48"/>
      <c r="N162" s="48"/>
      <c r="O162" s="48"/>
      <c r="P162" s="2"/>
      <c r="Q162" s="2"/>
      <c r="R162" s="2"/>
      <c r="S162" s="2"/>
      <c r="T162" s="2"/>
      <c r="U162" s="2"/>
      <c r="V162" s="2"/>
      <c r="W162" s="2"/>
      <c r="X162" s="2"/>
      <c r="Y162" s="2"/>
      <c r="Z162" s="2"/>
    </row>
    <row r="163" spans="1:26" ht="30">
      <c r="A163" s="16" t="s">
        <v>116</v>
      </c>
      <c r="B163" s="16" t="s">
        <v>117</v>
      </c>
      <c r="C163" s="16" t="s">
        <v>80</v>
      </c>
      <c r="D163" s="16" t="s">
        <v>49</v>
      </c>
      <c r="E163" s="48"/>
      <c r="F163" s="48"/>
      <c r="G163" s="48"/>
      <c r="H163" s="48"/>
      <c r="I163" s="48"/>
      <c r="J163" s="48"/>
      <c r="K163" s="48"/>
      <c r="L163" s="48"/>
      <c r="M163" s="48"/>
      <c r="N163" s="48"/>
      <c r="O163" s="48"/>
      <c r="P163" s="2"/>
      <c r="Q163" s="2"/>
      <c r="R163" s="2"/>
      <c r="S163" s="2"/>
      <c r="T163" s="2"/>
      <c r="U163" s="2"/>
      <c r="V163" s="2"/>
      <c r="W163" s="2"/>
      <c r="X163" s="2"/>
      <c r="Y163" s="2"/>
      <c r="Z163" s="2"/>
    </row>
    <row r="164" spans="1:26" ht="15.75" customHeight="1">
      <c r="A164" s="47" t="s">
        <v>8</v>
      </c>
      <c r="B164" s="43" t="s">
        <v>118</v>
      </c>
      <c r="C164" s="32">
        <v>1.6199999999999999E-2</v>
      </c>
      <c r="D164" s="33">
        <f>(C52+D99)*C164</f>
        <v>0</v>
      </c>
      <c r="E164" s="48"/>
      <c r="F164" s="48"/>
      <c r="G164" s="48"/>
      <c r="H164" s="48"/>
      <c r="I164" s="48"/>
      <c r="J164" s="48"/>
      <c r="K164" s="48"/>
      <c r="L164" s="48"/>
      <c r="M164" s="48"/>
      <c r="N164" s="48"/>
      <c r="O164" s="48"/>
      <c r="P164" s="2"/>
      <c r="Q164" s="2"/>
      <c r="R164" s="2"/>
      <c r="S164" s="2"/>
      <c r="T164" s="2"/>
      <c r="U164" s="2"/>
      <c r="V164" s="2"/>
      <c r="W164" s="2"/>
      <c r="X164" s="2"/>
      <c r="Y164" s="2"/>
      <c r="Z164" s="2"/>
    </row>
    <row r="165" spans="1:26" ht="15.75" customHeight="1">
      <c r="A165" s="47" t="s">
        <v>11</v>
      </c>
      <c r="B165" s="43" t="s">
        <v>119</v>
      </c>
      <c r="C165" s="32">
        <v>0</v>
      </c>
      <c r="D165" s="33">
        <f>(C52+C75+D99+D120+D150)*C165</f>
        <v>0</v>
      </c>
      <c r="E165" s="48"/>
      <c r="F165" s="48"/>
      <c r="G165" s="48"/>
      <c r="H165" s="48"/>
      <c r="I165" s="48"/>
      <c r="J165" s="48"/>
      <c r="K165" s="48"/>
      <c r="L165" s="48"/>
      <c r="M165" s="48"/>
      <c r="N165" s="48"/>
      <c r="O165" s="48"/>
      <c r="P165" s="2"/>
      <c r="Q165" s="2"/>
      <c r="R165" s="2"/>
      <c r="S165" s="2"/>
      <c r="T165" s="2"/>
      <c r="U165" s="2"/>
      <c r="V165" s="2"/>
      <c r="W165" s="2"/>
      <c r="X165" s="2"/>
      <c r="Y165" s="2"/>
      <c r="Z165" s="2"/>
    </row>
    <row r="166" spans="1:26" ht="15.75" customHeight="1">
      <c r="A166" s="47" t="s">
        <v>13</v>
      </c>
      <c r="B166" s="43" t="s">
        <v>120</v>
      </c>
      <c r="C166" s="32">
        <v>2.0000000000000001E-4</v>
      </c>
      <c r="D166" s="33">
        <f>(C52+C75+D99+D120+D150)*C166</f>
        <v>0</v>
      </c>
      <c r="E166" s="48"/>
      <c r="F166" s="48"/>
      <c r="G166" s="48"/>
      <c r="H166" s="48"/>
      <c r="I166" s="48"/>
      <c r="J166" s="48"/>
      <c r="K166" s="48"/>
      <c r="L166" s="48"/>
      <c r="M166" s="48"/>
      <c r="N166" s="48"/>
      <c r="O166" s="48"/>
      <c r="P166" s="2"/>
      <c r="Q166" s="2"/>
      <c r="R166" s="2"/>
      <c r="S166" s="2"/>
      <c r="T166" s="2"/>
      <c r="U166" s="2"/>
      <c r="V166" s="2"/>
      <c r="W166" s="2"/>
      <c r="X166" s="2"/>
      <c r="Y166" s="2"/>
      <c r="Z166" s="2"/>
    </row>
    <row r="167" spans="1:26" ht="15.75" customHeight="1">
      <c r="A167" s="47" t="s">
        <v>16</v>
      </c>
      <c r="B167" s="43" t="s">
        <v>121</v>
      </c>
      <c r="C167" s="32">
        <v>7.3000000000000001E-3</v>
      </c>
      <c r="D167" s="33">
        <f>(C52+C75+D99+D120+D150)*C167</f>
        <v>0</v>
      </c>
      <c r="E167" s="48"/>
      <c r="F167" s="48"/>
      <c r="G167" s="48"/>
      <c r="H167" s="48"/>
      <c r="I167" s="48"/>
      <c r="J167" s="48"/>
      <c r="K167" s="48"/>
      <c r="L167" s="48"/>
      <c r="M167" s="48"/>
      <c r="N167" s="48"/>
      <c r="O167" s="48"/>
      <c r="P167" s="2"/>
      <c r="Q167" s="2"/>
      <c r="R167" s="2"/>
      <c r="S167" s="2"/>
      <c r="T167" s="2"/>
      <c r="U167" s="2"/>
      <c r="V167" s="2"/>
      <c r="W167" s="2"/>
      <c r="X167" s="2"/>
      <c r="Y167" s="2"/>
      <c r="Z167" s="2"/>
    </row>
    <row r="168" spans="1:26" ht="15.75" customHeight="1">
      <c r="A168" s="47" t="s">
        <v>54</v>
      </c>
      <c r="B168" s="43" t="s">
        <v>122</v>
      </c>
      <c r="C168" s="32">
        <v>2.9999999999999997E-4</v>
      </c>
      <c r="D168" s="33">
        <f>(C52+C75+D99+D120+D150)*C168</f>
        <v>0</v>
      </c>
      <c r="E168" s="48"/>
      <c r="F168" s="48"/>
      <c r="G168" s="48"/>
      <c r="H168" s="48"/>
      <c r="I168" s="48"/>
      <c r="J168" s="48"/>
      <c r="K168" s="48"/>
      <c r="L168" s="48"/>
      <c r="M168" s="48"/>
      <c r="N168" s="48"/>
      <c r="O168" s="48"/>
      <c r="P168" s="2"/>
      <c r="Q168" s="2"/>
      <c r="R168" s="2"/>
      <c r="S168" s="2"/>
      <c r="T168" s="2"/>
      <c r="U168" s="2"/>
      <c r="V168" s="2"/>
      <c r="W168" s="2"/>
      <c r="X168" s="2"/>
      <c r="Y168" s="2"/>
      <c r="Z168" s="2"/>
    </row>
    <row r="169" spans="1:26" ht="15.75" customHeight="1">
      <c r="A169" s="47" t="s">
        <v>56</v>
      </c>
      <c r="B169" s="43" t="s">
        <v>61</v>
      </c>
      <c r="C169" s="32">
        <v>5.0000000000000001E-4</v>
      </c>
      <c r="D169" s="33">
        <f>(C52+C75+D99+D120+D150)*C169</f>
        <v>0</v>
      </c>
      <c r="E169" s="48"/>
      <c r="F169" s="48"/>
      <c r="G169" s="48"/>
      <c r="H169" s="48"/>
      <c r="I169" s="48"/>
      <c r="J169" s="48"/>
      <c r="K169" s="48"/>
      <c r="L169" s="48"/>
      <c r="M169" s="48"/>
      <c r="N169" s="48"/>
      <c r="O169" s="48"/>
      <c r="P169" s="2"/>
      <c r="Q169" s="2"/>
      <c r="R169" s="2"/>
      <c r="S169" s="2"/>
      <c r="T169" s="2"/>
      <c r="U169" s="2"/>
      <c r="V169" s="2"/>
      <c r="W169" s="2"/>
      <c r="X169" s="2"/>
      <c r="Y169" s="2"/>
      <c r="Z169" s="2"/>
    </row>
    <row r="170" spans="1:26" ht="15.75" customHeight="1">
      <c r="A170" s="47"/>
      <c r="B170" s="7" t="s">
        <v>96</v>
      </c>
      <c r="C170" s="32"/>
      <c r="D170" s="33">
        <f>SUM(D164:D169)</f>
        <v>0</v>
      </c>
      <c r="E170" s="48"/>
      <c r="F170" s="48"/>
      <c r="G170" s="48"/>
      <c r="H170" s="48"/>
      <c r="I170" s="48"/>
      <c r="J170" s="48"/>
      <c r="K170" s="48"/>
      <c r="L170" s="48"/>
      <c r="M170" s="48"/>
      <c r="N170" s="48"/>
      <c r="O170" s="48"/>
      <c r="P170" s="2"/>
      <c r="Q170" s="2"/>
      <c r="R170" s="2"/>
      <c r="S170" s="2"/>
      <c r="T170" s="2"/>
      <c r="U170" s="2"/>
      <c r="V170" s="2"/>
      <c r="W170" s="2"/>
      <c r="X170" s="2"/>
      <c r="Y170" s="2"/>
      <c r="Z170" s="2"/>
    </row>
    <row r="171" spans="1:26" ht="30">
      <c r="A171" s="47" t="s">
        <v>58</v>
      </c>
      <c r="B171" s="43" t="s">
        <v>123</v>
      </c>
      <c r="C171" s="32"/>
      <c r="D171" s="33">
        <f>(C52+D99+D120+D150)*C171</f>
        <v>0</v>
      </c>
      <c r="E171" s="48"/>
      <c r="F171" s="48"/>
      <c r="G171" s="48"/>
      <c r="H171" s="48"/>
      <c r="I171" s="48"/>
      <c r="J171" s="48"/>
      <c r="K171" s="48"/>
      <c r="L171" s="48"/>
      <c r="M171" s="48"/>
      <c r="N171" s="48"/>
      <c r="O171" s="48"/>
      <c r="P171" s="2"/>
      <c r="Q171" s="2"/>
      <c r="R171" s="2"/>
      <c r="S171" s="2"/>
      <c r="T171" s="2"/>
      <c r="U171" s="2"/>
      <c r="V171" s="2"/>
      <c r="W171" s="2"/>
      <c r="X171" s="2"/>
      <c r="Y171" s="2"/>
      <c r="Z171" s="2"/>
    </row>
    <row r="172" spans="1:26" ht="15.75" customHeight="1">
      <c r="A172" s="179" t="s">
        <v>113</v>
      </c>
      <c r="B172" s="180"/>
      <c r="C172" s="34"/>
      <c r="D172" s="24">
        <f>SUM(D170:D171)</f>
        <v>0</v>
      </c>
      <c r="E172" s="48"/>
      <c r="F172" s="48"/>
      <c r="G172" s="48"/>
      <c r="H172" s="48"/>
      <c r="I172" s="48"/>
      <c r="J172" s="48"/>
      <c r="K172" s="48"/>
      <c r="L172" s="48"/>
      <c r="M172" s="48"/>
      <c r="N172" s="48"/>
      <c r="O172" s="48"/>
      <c r="P172" s="2"/>
      <c r="Q172" s="2"/>
      <c r="R172" s="2"/>
      <c r="S172" s="2"/>
      <c r="T172" s="2"/>
      <c r="U172" s="2"/>
      <c r="V172" s="2"/>
      <c r="W172" s="2"/>
      <c r="X172" s="2"/>
      <c r="Y172" s="2"/>
      <c r="Z172" s="2"/>
    </row>
    <row r="173" spans="1:26" ht="15.75" customHeight="1">
      <c r="A173" s="39"/>
      <c r="B173" s="48"/>
      <c r="C173" s="48"/>
      <c r="D173" s="48"/>
      <c r="E173" s="48"/>
      <c r="F173" s="48"/>
      <c r="G173" s="48"/>
      <c r="H173" s="48"/>
      <c r="I173" s="48"/>
      <c r="J173" s="48"/>
      <c r="K173" s="48"/>
      <c r="L173" s="48"/>
      <c r="M173" s="48"/>
      <c r="N173" s="48"/>
      <c r="O173" s="48"/>
      <c r="P173" s="2"/>
      <c r="Q173" s="2"/>
      <c r="R173" s="2"/>
      <c r="S173" s="2"/>
      <c r="T173" s="2"/>
      <c r="U173" s="2"/>
      <c r="V173" s="2"/>
      <c r="W173" s="2"/>
      <c r="X173" s="2"/>
      <c r="Y173" s="2"/>
      <c r="Z173" s="2"/>
    </row>
    <row r="174" spans="1:26" ht="15.75" customHeight="1">
      <c r="A174" s="186" t="s">
        <v>124</v>
      </c>
      <c r="B174" s="183"/>
      <c r="C174" s="183"/>
      <c r="D174" s="180"/>
      <c r="E174" s="48"/>
      <c r="F174" s="48"/>
      <c r="G174" s="48"/>
      <c r="H174" s="48"/>
      <c r="I174" s="48"/>
      <c r="J174" s="48"/>
      <c r="K174" s="48"/>
      <c r="L174" s="48"/>
      <c r="M174" s="48"/>
      <c r="N174" s="48"/>
      <c r="O174" s="48"/>
      <c r="P174" s="2"/>
      <c r="Q174" s="2"/>
      <c r="R174" s="2"/>
      <c r="S174" s="2"/>
      <c r="T174" s="2"/>
      <c r="U174" s="2"/>
      <c r="V174" s="2"/>
      <c r="W174" s="2"/>
      <c r="X174" s="2"/>
      <c r="Y174" s="2"/>
      <c r="Z174" s="2"/>
    </row>
    <row r="175" spans="1:26" ht="30">
      <c r="A175" s="26" t="s">
        <v>116</v>
      </c>
      <c r="B175" s="26" t="s">
        <v>117</v>
      </c>
      <c r="C175" s="26" t="s">
        <v>80</v>
      </c>
      <c r="D175" s="26" t="s">
        <v>49</v>
      </c>
      <c r="E175" s="48"/>
      <c r="F175" s="48"/>
      <c r="G175" s="48"/>
      <c r="H175" s="48"/>
      <c r="I175" s="48"/>
      <c r="J175" s="48"/>
      <c r="K175" s="48"/>
      <c r="L175" s="48"/>
      <c r="M175" s="48"/>
      <c r="N175" s="48"/>
      <c r="O175" s="48"/>
      <c r="P175" s="2"/>
      <c r="Q175" s="2"/>
      <c r="R175" s="2"/>
      <c r="S175" s="2"/>
      <c r="T175" s="2"/>
      <c r="U175" s="2"/>
      <c r="V175" s="2"/>
      <c r="W175" s="2"/>
      <c r="X175" s="2"/>
      <c r="Y175" s="2"/>
      <c r="Z175" s="2"/>
    </row>
    <row r="176" spans="1:26" ht="15.75" customHeight="1">
      <c r="A176" s="47" t="s">
        <v>8</v>
      </c>
      <c r="B176" s="43" t="s">
        <v>118</v>
      </c>
      <c r="C176" s="32">
        <v>1.6199999999999999E-2</v>
      </c>
      <c r="D176" s="33">
        <f>(C64+D112)*C176</f>
        <v>0</v>
      </c>
      <c r="E176" s="48"/>
      <c r="F176" s="48"/>
      <c r="G176" s="48"/>
      <c r="H176" s="48"/>
      <c r="I176" s="48"/>
      <c r="J176" s="48"/>
      <c r="K176" s="48"/>
      <c r="L176" s="48"/>
      <c r="M176" s="48"/>
      <c r="N176" s="48"/>
      <c r="O176" s="48"/>
      <c r="P176" s="2"/>
      <c r="Q176" s="2"/>
      <c r="R176" s="2"/>
      <c r="S176" s="2"/>
      <c r="T176" s="2"/>
      <c r="U176" s="2"/>
      <c r="V176" s="2"/>
      <c r="W176" s="2"/>
      <c r="X176" s="2"/>
      <c r="Y176" s="2"/>
      <c r="Z176" s="2"/>
    </row>
    <row r="177" spans="1:26" ht="15.75" customHeight="1">
      <c r="A177" s="47" t="s">
        <v>11</v>
      </c>
      <c r="B177" s="43" t="s">
        <v>119</v>
      </c>
      <c r="C177" s="32">
        <v>0</v>
      </c>
      <c r="D177" s="33">
        <f>(C64+C86+D112+D128+D160)*C177</f>
        <v>0</v>
      </c>
      <c r="E177" s="48"/>
      <c r="F177" s="48"/>
      <c r="G177" s="48"/>
      <c r="H177" s="48"/>
      <c r="I177" s="48"/>
      <c r="J177" s="48"/>
      <c r="K177" s="48"/>
      <c r="L177" s="48"/>
      <c r="M177" s="48"/>
      <c r="N177" s="48"/>
      <c r="O177" s="48"/>
      <c r="P177" s="2"/>
      <c r="Q177" s="2"/>
      <c r="R177" s="2"/>
      <c r="S177" s="2"/>
      <c r="T177" s="2"/>
      <c r="U177" s="2"/>
      <c r="V177" s="2"/>
      <c r="W177" s="2"/>
      <c r="X177" s="2"/>
      <c r="Y177" s="2"/>
      <c r="Z177" s="2"/>
    </row>
    <row r="178" spans="1:26" ht="15.75" customHeight="1">
      <c r="A178" s="47" t="s">
        <v>13</v>
      </c>
      <c r="B178" s="43" t="s">
        <v>120</v>
      </c>
      <c r="C178" s="32">
        <v>2.0000000000000001E-4</v>
      </c>
      <c r="D178" s="33">
        <f>(C64+C86+D112+D128+D160)*C178</f>
        <v>0</v>
      </c>
      <c r="E178" s="48"/>
      <c r="F178" s="48"/>
      <c r="G178" s="48"/>
      <c r="H178" s="48"/>
      <c r="I178" s="48"/>
      <c r="J178" s="48"/>
      <c r="K178" s="48"/>
      <c r="L178" s="48"/>
      <c r="M178" s="48"/>
      <c r="N178" s="48"/>
      <c r="O178" s="48"/>
      <c r="P178" s="2"/>
      <c r="Q178" s="2"/>
      <c r="R178" s="2"/>
      <c r="S178" s="2"/>
      <c r="T178" s="2"/>
      <c r="U178" s="2"/>
      <c r="V178" s="2"/>
      <c r="W178" s="2"/>
      <c r="X178" s="2"/>
      <c r="Y178" s="2"/>
      <c r="Z178" s="2"/>
    </row>
    <row r="179" spans="1:26" ht="15.75" customHeight="1">
      <c r="A179" s="47" t="s">
        <v>16</v>
      </c>
      <c r="B179" s="43" t="s">
        <v>121</v>
      </c>
      <c r="C179" s="32">
        <v>7.3000000000000001E-3</v>
      </c>
      <c r="D179" s="33">
        <f>(C64+C86+D112+D128+D160)*C179</f>
        <v>0</v>
      </c>
      <c r="E179" s="48"/>
      <c r="F179" s="48"/>
      <c r="G179" s="48"/>
      <c r="H179" s="48"/>
      <c r="I179" s="48"/>
      <c r="J179" s="48"/>
      <c r="K179" s="48"/>
      <c r="L179" s="48"/>
      <c r="M179" s="48"/>
      <c r="N179" s="48"/>
      <c r="O179" s="48"/>
      <c r="P179" s="2"/>
      <c r="Q179" s="2"/>
      <c r="R179" s="2"/>
      <c r="S179" s="2"/>
      <c r="T179" s="2"/>
      <c r="U179" s="2"/>
      <c r="V179" s="2"/>
      <c r="W179" s="2"/>
      <c r="X179" s="2"/>
      <c r="Y179" s="2"/>
      <c r="Z179" s="2"/>
    </row>
    <row r="180" spans="1:26" ht="15.75" customHeight="1">
      <c r="A180" s="47" t="s">
        <v>54</v>
      </c>
      <c r="B180" s="43" t="s">
        <v>122</v>
      </c>
      <c r="C180" s="32">
        <v>2.9999999999999997E-4</v>
      </c>
      <c r="D180" s="33">
        <f>(C64+C86+D112+D128+D160)*C180</f>
        <v>0</v>
      </c>
      <c r="E180" s="48"/>
      <c r="F180" s="48"/>
      <c r="G180" s="48"/>
      <c r="H180" s="48"/>
      <c r="I180" s="48"/>
      <c r="J180" s="48"/>
      <c r="K180" s="48"/>
      <c r="L180" s="48"/>
      <c r="M180" s="48"/>
      <c r="N180" s="48"/>
      <c r="O180" s="48"/>
      <c r="P180" s="2"/>
      <c r="Q180" s="2"/>
      <c r="R180" s="2"/>
      <c r="S180" s="2"/>
      <c r="T180" s="2"/>
      <c r="U180" s="2"/>
      <c r="V180" s="2"/>
      <c r="W180" s="2"/>
      <c r="X180" s="2"/>
      <c r="Y180" s="2"/>
      <c r="Z180" s="2"/>
    </row>
    <row r="181" spans="1:26" ht="15.75" customHeight="1">
      <c r="A181" s="47" t="s">
        <v>56</v>
      </c>
      <c r="B181" s="43" t="s">
        <v>61</v>
      </c>
      <c r="C181" s="32">
        <v>5.0000000000000001E-4</v>
      </c>
      <c r="D181" s="33">
        <f>(C64+C86+D112+D128+D160)*C181</f>
        <v>0</v>
      </c>
      <c r="E181" s="48"/>
      <c r="F181" s="48"/>
      <c r="G181" s="48"/>
      <c r="H181" s="48"/>
      <c r="I181" s="48"/>
      <c r="J181" s="48"/>
      <c r="K181" s="48"/>
      <c r="L181" s="48"/>
      <c r="M181" s="48"/>
      <c r="N181" s="48"/>
      <c r="O181" s="48"/>
      <c r="P181" s="2"/>
      <c r="Q181" s="2"/>
      <c r="R181" s="2"/>
      <c r="S181" s="2"/>
      <c r="T181" s="2"/>
      <c r="U181" s="2"/>
      <c r="V181" s="2"/>
      <c r="W181" s="2"/>
      <c r="X181" s="2"/>
      <c r="Y181" s="2"/>
      <c r="Z181" s="2"/>
    </row>
    <row r="182" spans="1:26" ht="15.75" customHeight="1">
      <c r="A182" s="47"/>
      <c r="B182" s="7" t="s">
        <v>96</v>
      </c>
      <c r="C182" s="32"/>
      <c r="D182" s="33">
        <f>SUM(D176:D181)</f>
        <v>0</v>
      </c>
      <c r="E182" s="48"/>
      <c r="F182" s="48"/>
      <c r="G182" s="48"/>
      <c r="H182" s="48"/>
      <c r="I182" s="48"/>
      <c r="J182" s="48"/>
      <c r="K182" s="48"/>
      <c r="L182" s="48"/>
      <c r="M182" s="48"/>
      <c r="N182" s="48"/>
      <c r="O182" s="48"/>
      <c r="P182" s="2"/>
      <c r="Q182" s="2"/>
      <c r="R182" s="2"/>
      <c r="S182" s="2"/>
      <c r="T182" s="2"/>
      <c r="U182" s="2"/>
      <c r="V182" s="2"/>
      <c r="W182" s="2"/>
      <c r="X182" s="2"/>
      <c r="Y182" s="2"/>
      <c r="Z182" s="2"/>
    </row>
    <row r="183" spans="1:26" ht="30">
      <c r="A183" s="47" t="s">
        <v>58</v>
      </c>
      <c r="B183" s="43" t="s">
        <v>123</v>
      </c>
      <c r="C183" s="32"/>
      <c r="D183" s="33">
        <f>(C64+C86+D112+D128+D160)*C183</f>
        <v>0</v>
      </c>
      <c r="E183" s="48"/>
      <c r="F183" s="48"/>
      <c r="G183" s="48"/>
      <c r="H183" s="48"/>
      <c r="I183" s="48"/>
      <c r="J183" s="48"/>
      <c r="K183" s="48"/>
      <c r="L183" s="48"/>
      <c r="M183" s="48"/>
      <c r="N183" s="48"/>
      <c r="O183" s="48"/>
      <c r="P183" s="2"/>
      <c r="Q183" s="2"/>
      <c r="R183" s="2"/>
      <c r="S183" s="2"/>
      <c r="T183" s="2"/>
      <c r="U183" s="2"/>
      <c r="V183" s="2"/>
      <c r="W183" s="2"/>
      <c r="X183" s="2"/>
      <c r="Y183" s="2"/>
      <c r="Z183" s="2"/>
    </row>
    <row r="184" spans="1:26" ht="15.75" customHeight="1">
      <c r="A184" s="181" t="s">
        <v>113</v>
      </c>
      <c r="B184" s="180"/>
      <c r="C184" s="36"/>
      <c r="D184" s="27">
        <f>SUM(D182:D183)</f>
        <v>0</v>
      </c>
      <c r="E184" s="48"/>
      <c r="F184" s="48"/>
      <c r="G184" s="48"/>
      <c r="H184" s="48"/>
      <c r="I184" s="48"/>
      <c r="J184" s="48"/>
      <c r="K184" s="48"/>
      <c r="L184" s="48"/>
      <c r="M184" s="48"/>
      <c r="N184" s="48"/>
      <c r="O184" s="48"/>
      <c r="P184" s="2"/>
      <c r="Q184" s="2"/>
      <c r="R184" s="2"/>
      <c r="S184" s="2"/>
      <c r="T184" s="2"/>
      <c r="U184" s="2"/>
      <c r="V184" s="2"/>
      <c r="W184" s="2"/>
      <c r="X184" s="2"/>
      <c r="Y184" s="2"/>
      <c r="Z184" s="2"/>
    </row>
    <row r="185" spans="1:26" ht="15.75" customHeight="1">
      <c r="A185" s="19"/>
      <c r="B185" s="48"/>
      <c r="C185" s="48"/>
      <c r="D185" s="48"/>
      <c r="E185" s="48"/>
      <c r="F185" s="48"/>
      <c r="G185" s="48"/>
      <c r="H185" s="48"/>
      <c r="I185" s="48"/>
      <c r="J185" s="48"/>
      <c r="K185" s="48"/>
      <c r="L185" s="48"/>
      <c r="M185" s="48"/>
      <c r="N185" s="48"/>
      <c r="O185" s="48"/>
      <c r="P185" s="2"/>
      <c r="Q185" s="2"/>
      <c r="R185" s="2"/>
      <c r="S185" s="2"/>
      <c r="T185" s="2"/>
      <c r="U185" s="2"/>
      <c r="V185" s="2"/>
      <c r="W185" s="2"/>
      <c r="X185" s="2"/>
      <c r="Y185" s="2"/>
      <c r="Z185" s="2"/>
    </row>
    <row r="186" spans="1:26" ht="39" customHeight="1">
      <c r="A186" s="187" t="s">
        <v>125</v>
      </c>
      <c r="B186" s="183"/>
      <c r="C186" s="180"/>
      <c r="D186" s="48"/>
      <c r="E186" s="48"/>
      <c r="F186" s="48"/>
      <c r="G186" s="48"/>
      <c r="H186" s="48"/>
      <c r="I186" s="48"/>
      <c r="J186" s="48"/>
      <c r="K186" s="48"/>
      <c r="L186" s="48"/>
      <c r="M186" s="48"/>
      <c r="N186" s="48"/>
      <c r="O186" s="48"/>
      <c r="P186" s="2"/>
      <c r="Q186" s="2"/>
      <c r="R186" s="2"/>
      <c r="S186" s="2"/>
      <c r="T186" s="2"/>
      <c r="U186" s="2"/>
      <c r="V186" s="2"/>
      <c r="W186" s="2"/>
      <c r="X186" s="2"/>
      <c r="Y186" s="2"/>
      <c r="Z186" s="2"/>
    </row>
    <row r="187" spans="1:26" ht="30">
      <c r="A187" s="16">
        <v>3</v>
      </c>
      <c r="B187" s="16" t="s">
        <v>126</v>
      </c>
      <c r="C187" s="16" t="s">
        <v>49</v>
      </c>
      <c r="D187" s="48"/>
      <c r="E187" s="48"/>
      <c r="F187" s="48"/>
      <c r="G187" s="48"/>
      <c r="H187" s="48"/>
      <c r="I187" s="48"/>
      <c r="J187" s="48"/>
      <c r="K187" s="48"/>
      <c r="L187" s="48"/>
      <c r="M187" s="48"/>
      <c r="N187" s="48"/>
      <c r="O187" s="48"/>
      <c r="P187" s="2"/>
      <c r="Q187" s="2"/>
      <c r="R187" s="2"/>
      <c r="S187" s="2"/>
      <c r="T187" s="2"/>
      <c r="U187" s="2"/>
      <c r="V187" s="2"/>
      <c r="W187" s="2"/>
      <c r="X187" s="2"/>
      <c r="Y187" s="2"/>
      <c r="Z187" s="2"/>
    </row>
    <row r="188" spans="1:26" ht="30">
      <c r="A188" s="47" t="s">
        <v>78</v>
      </c>
      <c r="B188" s="43" t="s">
        <v>127</v>
      </c>
      <c r="C188" s="29">
        <f>D96+D91</f>
        <v>0</v>
      </c>
      <c r="D188" s="48"/>
      <c r="E188" s="48"/>
      <c r="F188" s="48"/>
      <c r="G188" s="48"/>
      <c r="H188" s="48"/>
      <c r="I188" s="48"/>
      <c r="J188" s="48"/>
      <c r="K188" s="48"/>
      <c r="L188" s="48"/>
      <c r="M188" s="48"/>
      <c r="N188" s="48"/>
      <c r="O188" s="48"/>
      <c r="P188" s="2"/>
      <c r="Q188" s="2"/>
      <c r="R188" s="2"/>
      <c r="S188" s="2"/>
      <c r="T188" s="2"/>
      <c r="U188" s="2"/>
      <c r="V188" s="2"/>
      <c r="W188" s="2"/>
      <c r="X188" s="2"/>
      <c r="Y188" s="2"/>
      <c r="Z188" s="2"/>
    </row>
    <row r="189" spans="1:26" ht="15.75" customHeight="1">
      <c r="A189" s="47" t="s">
        <v>92</v>
      </c>
      <c r="B189" s="43" t="s">
        <v>128</v>
      </c>
      <c r="C189" s="29">
        <f>D120</f>
        <v>0</v>
      </c>
      <c r="D189" s="48"/>
      <c r="E189" s="48"/>
      <c r="F189" s="48"/>
      <c r="G189" s="48"/>
      <c r="H189" s="48"/>
      <c r="I189" s="48"/>
      <c r="J189" s="48"/>
      <c r="K189" s="48"/>
      <c r="L189" s="48"/>
      <c r="M189" s="48"/>
      <c r="N189" s="48"/>
      <c r="O189" s="48"/>
      <c r="P189" s="2"/>
      <c r="Q189" s="2"/>
      <c r="R189" s="2"/>
      <c r="S189" s="2"/>
      <c r="T189" s="2"/>
      <c r="U189" s="2"/>
      <c r="V189" s="2"/>
      <c r="W189" s="2"/>
      <c r="X189" s="2"/>
      <c r="Y189" s="2"/>
      <c r="Z189" s="2"/>
    </row>
    <row r="190" spans="1:26" ht="15.75" customHeight="1">
      <c r="A190" s="47" t="s">
        <v>100</v>
      </c>
      <c r="B190" s="43" t="s">
        <v>101</v>
      </c>
      <c r="C190" s="29">
        <f>D134</f>
        <v>0</v>
      </c>
      <c r="D190" s="48"/>
      <c r="E190" s="48"/>
      <c r="F190" s="48"/>
      <c r="G190" s="48"/>
      <c r="H190" s="48"/>
      <c r="I190" s="48"/>
      <c r="J190" s="48"/>
      <c r="K190" s="48"/>
      <c r="L190" s="48"/>
      <c r="M190" s="48"/>
      <c r="N190" s="48"/>
      <c r="O190" s="48"/>
      <c r="P190" s="2"/>
      <c r="Q190" s="2"/>
      <c r="R190" s="2"/>
      <c r="S190" s="2"/>
      <c r="T190" s="2"/>
      <c r="U190" s="2"/>
      <c r="V190" s="2"/>
      <c r="W190" s="2"/>
      <c r="X190" s="2"/>
      <c r="Y190" s="2"/>
      <c r="Z190" s="2"/>
    </row>
    <row r="191" spans="1:26" ht="15.75" customHeight="1">
      <c r="A191" s="47" t="s">
        <v>105</v>
      </c>
      <c r="B191" s="43" t="s">
        <v>129</v>
      </c>
      <c r="C191" s="29">
        <f>D150</f>
        <v>0</v>
      </c>
      <c r="D191" s="48"/>
      <c r="E191" s="48"/>
      <c r="F191" s="48"/>
      <c r="G191" s="48"/>
      <c r="H191" s="48"/>
      <c r="I191" s="48"/>
      <c r="J191" s="48"/>
      <c r="K191" s="48"/>
      <c r="L191" s="48"/>
      <c r="M191" s="48"/>
      <c r="N191" s="48"/>
      <c r="O191" s="48"/>
      <c r="P191" s="2"/>
      <c r="Q191" s="2"/>
      <c r="R191" s="2"/>
      <c r="S191" s="2"/>
      <c r="T191" s="2"/>
      <c r="U191" s="2"/>
      <c r="V191" s="2"/>
      <c r="W191" s="2"/>
      <c r="X191" s="2"/>
      <c r="Y191" s="2"/>
      <c r="Z191" s="2"/>
    </row>
    <row r="192" spans="1:26" ht="30">
      <c r="A192" s="47" t="s">
        <v>116</v>
      </c>
      <c r="B192" s="43" t="s">
        <v>130</v>
      </c>
      <c r="C192" s="29">
        <f>D172</f>
        <v>0</v>
      </c>
      <c r="D192" s="48"/>
      <c r="E192" s="48"/>
      <c r="F192" s="48"/>
      <c r="G192" s="48"/>
      <c r="H192" s="48"/>
      <c r="I192" s="48"/>
      <c r="J192" s="48"/>
      <c r="K192" s="48"/>
      <c r="L192" s="48"/>
      <c r="M192" s="48"/>
      <c r="N192" s="48"/>
      <c r="O192" s="48"/>
      <c r="P192" s="2"/>
      <c r="Q192" s="2"/>
      <c r="R192" s="2"/>
      <c r="S192" s="2"/>
      <c r="T192" s="2"/>
      <c r="U192" s="2"/>
      <c r="V192" s="2"/>
      <c r="W192" s="2"/>
      <c r="X192" s="2"/>
      <c r="Y192" s="2"/>
      <c r="Z192" s="2"/>
    </row>
    <row r="193" spans="1:26" ht="15.75" customHeight="1">
      <c r="A193" s="47" t="s">
        <v>131</v>
      </c>
      <c r="B193" s="43" t="s">
        <v>132</v>
      </c>
      <c r="C193" s="29" t="s">
        <v>133</v>
      </c>
      <c r="D193" s="48"/>
      <c r="E193" s="48"/>
      <c r="F193" s="48"/>
      <c r="G193" s="48"/>
      <c r="H193" s="48"/>
      <c r="I193" s="48"/>
      <c r="J193" s="48"/>
      <c r="K193" s="48"/>
      <c r="L193" s="48"/>
      <c r="M193" s="48"/>
      <c r="N193" s="48"/>
      <c r="O193" s="48"/>
      <c r="P193" s="2"/>
      <c r="Q193" s="2"/>
      <c r="R193" s="2"/>
      <c r="S193" s="2"/>
      <c r="T193" s="2"/>
      <c r="U193" s="2"/>
      <c r="V193" s="2"/>
      <c r="W193" s="2"/>
      <c r="X193" s="2"/>
      <c r="Y193" s="2"/>
      <c r="Z193" s="2"/>
    </row>
    <row r="194" spans="1:26" ht="15.75" customHeight="1">
      <c r="A194" s="179" t="s">
        <v>113</v>
      </c>
      <c r="B194" s="180"/>
      <c r="C194" s="24">
        <f>SUM(C188:C193)</f>
        <v>0</v>
      </c>
      <c r="D194" s="48"/>
      <c r="E194" s="48"/>
      <c r="F194" s="48"/>
      <c r="G194" s="48"/>
      <c r="H194" s="48"/>
      <c r="I194" s="48"/>
      <c r="J194" s="48"/>
      <c r="K194" s="48"/>
      <c r="L194" s="48"/>
      <c r="M194" s="48"/>
      <c r="N194" s="48"/>
      <c r="O194" s="48"/>
      <c r="P194" s="2"/>
      <c r="Q194" s="2"/>
      <c r="R194" s="2"/>
      <c r="S194" s="2"/>
      <c r="T194" s="2"/>
      <c r="U194" s="2"/>
      <c r="V194" s="2"/>
      <c r="W194" s="2"/>
      <c r="X194" s="2"/>
      <c r="Y194" s="2"/>
      <c r="Z194" s="2"/>
    </row>
    <row r="195" spans="1:26" ht="15.75" customHeight="1">
      <c r="A195" s="25"/>
      <c r="B195" s="48"/>
      <c r="C195" s="48"/>
      <c r="D195" s="48"/>
      <c r="E195" s="48"/>
      <c r="F195" s="48"/>
      <c r="G195" s="48"/>
      <c r="H195" s="48"/>
      <c r="I195" s="48"/>
      <c r="J195" s="48"/>
      <c r="K195" s="48"/>
      <c r="L195" s="48"/>
      <c r="M195" s="48"/>
      <c r="N195" s="48"/>
      <c r="O195" s="48"/>
      <c r="P195" s="2"/>
      <c r="Q195" s="2"/>
      <c r="R195" s="2"/>
      <c r="S195" s="2"/>
      <c r="T195" s="2"/>
      <c r="U195" s="2"/>
      <c r="V195" s="2"/>
      <c r="W195" s="2"/>
      <c r="X195" s="2"/>
      <c r="Y195" s="2"/>
      <c r="Z195" s="2"/>
    </row>
    <row r="196" spans="1:26" ht="17.25" customHeight="1">
      <c r="A196" s="192" t="s">
        <v>134</v>
      </c>
      <c r="B196" s="183"/>
      <c r="C196" s="180"/>
      <c r="D196" s="48"/>
      <c r="E196" s="48"/>
      <c r="F196" s="48"/>
      <c r="G196" s="48"/>
      <c r="H196" s="48"/>
      <c r="I196" s="48"/>
      <c r="J196" s="48"/>
      <c r="K196" s="48"/>
      <c r="L196" s="48"/>
      <c r="M196" s="48"/>
      <c r="N196" s="48"/>
      <c r="O196" s="48"/>
      <c r="P196" s="2"/>
      <c r="Q196" s="2"/>
      <c r="R196" s="2"/>
      <c r="S196" s="2"/>
      <c r="T196" s="2"/>
      <c r="U196" s="2"/>
      <c r="V196" s="2"/>
      <c r="W196" s="2"/>
      <c r="X196" s="2"/>
      <c r="Y196" s="2"/>
      <c r="Z196" s="2"/>
    </row>
    <row r="197" spans="1:26" ht="30">
      <c r="A197" s="26">
        <v>3</v>
      </c>
      <c r="B197" s="26" t="s">
        <v>126</v>
      </c>
      <c r="C197" s="26" t="s">
        <v>49</v>
      </c>
      <c r="D197" s="48"/>
      <c r="E197" s="48"/>
      <c r="F197" s="48"/>
      <c r="G197" s="48"/>
      <c r="H197" s="48"/>
      <c r="I197" s="48"/>
      <c r="J197" s="48"/>
      <c r="K197" s="48"/>
      <c r="L197" s="48"/>
      <c r="M197" s="48"/>
      <c r="N197" s="48"/>
      <c r="O197" s="48"/>
      <c r="P197" s="2"/>
      <c r="Q197" s="2"/>
      <c r="R197" s="2"/>
      <c r="S197" s="2"/>
      <c r="T197" s="2"/>
      <c r="U197" s="2"/>
      <c r="V197" s="2"/>
      <c r="W197" s="2"/>
      <c r="X197" s="2"/>
      <c r="Y197" s="2"/>
      <c r="Z197" s="2"/>
    </row>
    <row r="198" spans="1:26" ht="30">
      <c r="A198" s="47" t="s">
        <v>78</v>
      </c>
      <c r="B198" s="43" t="s">
        <v>127</v>
      </c>
      <c r="C198" s="29">
        <f>D109+D104</f>
        <v>0</v>
      </c>
      <c r="D198" s="48"/>
      <c r="E198" s="48"/>
      <c r="F198" s="48"/>
      <c r="G198" s="48"/>
      <c r="H198" s="48"/>
      <c r="I198" s="48"/>
      <c r="J198" s="48"/>
      <c r="K198" s="48"/>
      <c r="L198" s="48"/>
      <c r="M198" s="48"/>
      <c r="N198" s="48"/>
      <c r="O198" s="48"/>
      <c r="P198" s="2"/>
      <c r="Q198" s="2"/>
      <c r="R198" s="2"/>
      <c r="S198" s="2"/>
      <c r="T198" s="2"/>
      <c r="U198" s="2"/>
      <c r="V198" s="2"/>
      <c r="W198" s="2"/>
      <c r="X198" s="2"/>
      <c r="Y198" s="2"/>
      <c r="Z198" s="2"/>
    </row>
    <row r="199" spans="1:26" ht="15.75" customHeight="1">
      <c r="A199" s="47" t="s">
        <v>92</v>
      </c>
      <c r="B199" s="43" t="s">
        <v>128</v>
      </c>
      <c r="C199" s="29">
        <f>D128</f>
        <v>0</v>
      </c>
      <c r="D199" s="48"/>
      <c r="E199" s="48"/>
      <c r="F199" s="48"/>
      <c r="G199" s="48"/>
      <c r="H199" s="48"/>
      <c r="I199" s="48"/>
      <c r="J199" s="48"/>
      <c r="K199" s="48"/>
      <c r="L199" s="48"/>
      <c r="M199" s="48"/>
      <c r="N199" s="48"/>
      <c r="O199" s="48"/>
      <c r="P199" s="2"/>
      <c r="Q199" s="2"/>
      <c r="R199" s="2"/>
      <c r="S199" s="2"/>
      <c r="T199" s="2"/>
      <c r="U199" s="2"/>
      <c r="V199" s="2"/>
      <c r="W199" s="2"/>
      <c r="X199" s="2"/>
      <c r="Y199" s="2"/>
      <c r="Z199" s="2"/>
    </row>
    <row r="200" spans="1:26" ht="15.75" customHeight="1">
      <c r="A200" s="47" t="s">
        <v>100</v>
      </c>
      <c r="B200" s="43" t="s">
        <v>101</v>
      </c>
      <c r="C200" s="29">
        <f>D140</f>
        <v>0</v>
      </c>
      <c r="D200" s="48"/>
      <c r="E200" s="48"/>
      <c r="F200" s="48"/>
      <c r="G200" s="48"/>
      <c r="H200" s="48"/>
      <c r="I200" s="48"/>
      <c r="J200" s="48"/>
      <c r="K200" s="48"/>
      <c r="L200" s="48"/>
      <c r="M200" s="48"/>
      <c r="N200" s="48"/>
      <c r="O200" s="48"/>
      <c r="P200" s="2"/>
      <c r="Q200" s="2"/>
      <c r="R200" s="2"/>
      <c r="S200" s="2"/>
      <c r="T200" s="2"/>
      <c r="U200" s="2"/>
      <c r="V200" s="2"/>
      <c r="W200" s="2"/>
      <c r="X200" s="2"/>
      <c r="Y200" s="2"/>
      <c r="Z200" s="2"/>
    </row>
    <row r="201" spans="1:26" ht="15.75" customHeight="1">
      <c r="A201" s="47" t="s">
        <v>105</v>
      </c>
      <c r="B201" s="43" t="s">
        <v>129</v>
      </c>
      <c r="C201" s="29">
        <f>D160</f>
        <v>0</v>
      </c>
      <c r="D201" s="48"/>
      <c r="E201" s="48"/>
      <c r="F201" s="48"/>
      <c r="G201" s="48"/>
      <c r="H201" s="48"/>
      <c r="I201" s="48"/>
      <c r="J201" s="48"/>
      <c r="K201" s="48"/>
      <c r="L201" s="48"/>
      <c r="M201" s="48"/>
      <c r="N201" s="48"/>
      <c r="O201" s="48"/>
      <c r="P201" s="2"/>
      <c r="Q201" s="2"/>
      <c r="R201" s="2"/>
      <c r="S201" s="2"/>
      <c r="T201" s="2"/>
      <c r="U201" s="2"/>
      <c r="V201" s="2"/>
      <c r="W201" s="2"/>
      <c r="X201" s="2"/>
      <c r="Y201" s="2"/>
      <c r="Z201" s="2"/>
    </row>
    <row r="202" spans="1:26" ht="30">
      <c r="A202" s="47" t="s">
        <v>116</v>
      </c>
      <c r="B202" s="43" t="s">
        <v>130</v>
      </c>
      <c r="C202" s="29">
        <f>D182</f>
        <v>0</v>
      </c>
      <c r="D202" s="48"/>
      <c r="E202" s="48"/>
      <c r="F202" s="48"/>
      <c r="G202" s="48"/>
      <c r="H202" s="48"/>
      <c r="I202" s="48"/>
      <c r="J202" s="48"/>
      <c r="K202" s="48"/>
      <c r="L202" s="48"/>
      <c r="M202" s="48"/>
      <c r="N202" s="48"/>
      <c r="O202" s="48"/>
      <c r="P202" s="2"/>
      <c r="Q202" s="2"/>
      <c r="R202" s="2"/>
      <c r="S202" s="2"/>
      <c r="T202" s="2"/>
      <c r="U202" s="2"/>
      <c r="V202" s="2"/>
      <c r="W202" s="2"/>
      <c r="X202" s="2"/>
      <c r="Y202" s="2"/>
      <c r="Z202" s="2"/>
    </row>
    <row r="203" spans="1:26" ht="15.75" customHeight="1">
      <c r="A203" s="47" t="s">
        <v>131</v>
      </c>
      <c r="B203" s="43" t="s">
        <v>132</v>
      </c>
      <c r="C203" s="29" t="s">
        <v>133</v>
      </c>
      <c r="D203" s="48"/>
      <c r="E203" s="48"/>
      <c r="F203" s="48"/>
      <c r="G203" s="48"/>
      <c r="H203" s="48"/>
      <c r="I203" s="48"/>
      <c r="J203" s="48"/>
      <c r="K203" s="48"/>
      <c r="L203" s="48"/>
      <c r="M203" s="48"/>
      <c r="N203" s="48"/>
      <c r="O203" s="48"/>
      <c r="P203" s="2"/>
      <c r="Q203" s="2"/>
      <c r="R203" s="2"/>
      <c r="S203" s="2"/>
      <c r="T203" s="2"/>
      <c r="U203" s="2"/>
      <c r="V203" s="2"/>
      <c r="W203" s="2"/>
      <c r="X203" s="2"/>
      <c r="Y203" s="2"/>
      <c r="Z203" s="2"/>
    </row>
    <row r="204" spans="1:26" ht="15.75" customHeight="1">
      <c r="A204" s="181" t="s">
        <v>113</v>
      </c>
      <c r="B204" s="180"/>
      <c r="C204" s="27">
        <f>SUM(C198:C203)</f>
        <v>0</v>
      </c>
      <c r="D204" s="48"/>
      <c r="E204" s="48"/>
      <c r="F204" s="48"/>
      <c r="G204" s="48"/>
      <c r="H204" s="48"/>
      <c r="I204" s="48"/>
      <c r="J204" s="48"/>
      <c r="K204" s="48"/>
      <c r="L204" s="48"/>
      <c r="M204" s="48"/>
      <c r="N204" s="48"/>
      <c r="O204" s="48"/>
      <c r="P204" s="2"/>
      <c r="Q204" s="2"/>
      <c r="R204" s="2"/>
      <c r="S204" s="2"/>
      <c r="T204" s="2"/>
      <c r="U204" s="2"/>
      <c r="V204" s="2"/>
      <c r="W204" s="2"/>
      <c r="X204" s="2"/>
      <c r="Y204" s="2"/>
      <c r="Z204" s="2"/>
    </row>
    <row r="205" spans="1:26" ht="15.75" customHeight="1">
      <c r="A205" s="25"/>
      <c r="B205" s="48"/>
      <c r="C205" s="48"/>
      <c r="D205" s="48"/>
      <c r="E205" s="48"/>
      <c r="F205" s="48"/>
      <c r="G205" s="48"/>
      <c r="H205" s="48"/>
      <c r="I205" s="48"/>
      <c r="J205" s="48"/>
      <c r="K205" s="48"/>
      <c r="L205" s="48"/>
      <c r="M205" s="48"/>
      <c r="N205" s="48"/>
      <c r="O205" s="48"/>
      <c r="P205" s="2"/>
      <c r="Q205" s="2"/>
      <c r="R205" s="2"/>
      <c r="S205" s="2"/>
      <c r="T205" s="2"/>
      <c r="U205" s="2"/>
      <c r="V205" s="2"/>
      <c r="W205" s="2"/>
      <c r="X205" s="2"/>
      <c r="Y205" s="2"/>
      <c r="Z205" s="2"/>
    </row>
    <row r="206" spans="1:26" ht="15.75" customHeight="1">
      <c r="A206" s="187" t="s">
        <v>135</v>
      </c>
      <c r="B206" s="183"/>
      <c r="C206" s="183"/>
      <c r="D206" s="180"/>
      <c r="E206" s="48"/>
      <c r="F206" s="48"/>
      <c r="G206" s="48"/>
      <c r="H206" s="48"/>
      <c r="I206" s="48"/>
      <c r="J206" s="48"/>
      <c r="K206" s="48"/>
      <c r="L206" s="48"/>
      <c r="M206" s="48"/>
      <c r="N206" s="48"/>
      <c r="O206" s="48"/>
      <c r="P206" s="2"/>
      <c r="Q206" s="2"/>
      <c r="R206" s="2"/>
      <c r="S206" s="2"/>
      <c r="T206" s="2"/>
      <c r="U206" s="2"/>
      <c r="V206" s="2"/>
      <c r="W206" s="2"/>
      <c r="X206" s="2"/>
      <c r="Y206" s="2"/>
      <c r="Z206" s="2"/>
    </row>
    <row r="207" spans="1:26" ht="42.75" customHeight="1">
      <c r="A207" s="179" t="s">
        <v>136</v>
      </c>
      <c r="B207" s="180"/>
      <c r="C207" s="179" t="s">
        <v>137</v>
      </c>
      <c r="D207" s="180"/>
      <c r="E207" s="48"/>
      <c r="F207" s="48"/>
      <c r="G207" s="48"/>
      <c r="H207" s="48"/>
      <c r="I207" s="48"/>
      <c r="J207" s="48"/>
      <c r="K207" s="48"/>
      <c r="L207" s="48"/>
      <c r="M207" s="48"/>
      <c r="N207" s="48"/>
      <c r="O207" s="48"/>
      <c r="P207" s="2"/>
      <c r="Q207" s="2"/>
      <c r="R207" s="2"/>
      <c r="S207" s="2"/>
      <c r="T207" s="2"/>
      <c r="U207" s="2"/>
      <c r="V207" s="2"/>
      <c r="W207" s="2"/>
      <c r="X207" s="2"/>
      <c r="Y207" s="2"/>
      <c r="Z207" s="2"/>
    </row>
    <row r="208" spans="1:26" ht="30">
      <c r="A208" s="47" t="s">
        <v>8</v>
      </c>
      <c r="B208" s="43" t="s">
        <v>138</v>
      </c>
      <c r="C208" s="190">
        <f>C52</f>
        <v>0</v>
      </c>
      <c r="D208" s="180"/>
      <c r="E208" s="48"/>
      <c r="F208" s="48"/>
      <c r="G208" s="48"/>
      <c r="H208" s="48"/>
      <c r="I208" s="48"/>
      <c r="J208" s="48"/>
      <c r="K208" s="48"/>
      <c r="L208" s="48"/>
      <c r="M208" s="48"/>
      <c r="N208" s="48"/>
      <c r="O208" s="48"/>
      <c r="P208" s="2"/>
      <c r="Q208" s="2"/>
      <c r="R208" s="2"/>
      <c r="S208" s="2"/>
      <c r="T208" s="2"/>
      <c r="U208" s="2"/>
      <c r="V208" s="2"/>
      <c r="W208" s="2"/>
      <c r="X208" s="2"/>
      <c r="Y208" s="2"/>
      <c r="Z208" s="2"/>
    </row>
    <row r="209" spans="1:26" ht="30">
      <c r="A209" s="47" t="s">
        <v>11</v>
      </c>
      <c r="B209" s="43" t="s">
        <v>139</v>
      </c>
      <c r="C209" s="190">
        <f>C75</f>
        <v>0</v>
      </c>
      <c r="D209" s="180"/>
      <c r="E209" s="48"/>
      <c r="F209" s="48"/>
      <c r="G209" s="48"/>
      <c r="H209" s="48"/>
      <c r="I209" s="48"/>
      <c r="J209" s="48"/>
      <c r="K209" s="48"/>
      <c r="L209" s="48"/>
      <c r="M209" s="48"/>
      <c r="N209" s="48"/>
      <c r="O209" s="48"/>
      <c r="P209" s="2"/>
      <c r="Q209" s="2"/>
      <c r="R209" s="2"/>
      <c r="S209" s="2"/>
      <c r="T209" s="2"/>
      <c r="U209" s="2"/>
      <c r="V209" s="2"/>
      <c r="W209" s="2"/>
      <c r="X209" s="2"/>
      <c r="Y209" s="2"/>
      <c r="Z209" s="2"/>
    </row>
    <row r="210" spans="1:26" ht="30">
      <c r="A210" s="47" t="s">
        <v>13</v>
      </c>
      <c r="B210" s="43" t="s">
        <v>140</v>
      </c>
      <c r="C210" s="190">
        <f>C194</f>
        <v>0</v>
      </c>
      <c r="D210" s="180"/>
      <c r="E210" s="48"/>
      <c r="F210" s="48"/>
      <c r="G210" s="48"/>
      <c r="H210" s="48"/>
      <c r="I210" s="48"/>
      <c r="J210" s="48"/>
      <c r="K210" s="48"/>
      <c r="L210" s="48"/>
      <c r="M210" s="48"/>
      <c r="N210" s="48"/>
      <c r="O210" s="48"/>
      <c r="P210" s="2"/>
      <c r="Q210" s="2"/>
      <c r="R210" s="2"/>
      <c r="S210" s="2"/>
      <c r="T210" s="2"/>
      <c r="U210" s="2"/>
      <c r="V210" s="2"/>
      <c r="W210" s="2"/>
      <c r="X210" s="2"/>
      <c r="Y210" s="2"/>
      <c r="Z210" s="2"/>
    </row>
    <row r="211" spans="1:26" ht="28.5" customHeight="1">
      <c r="A211" s="189" t="s">
        <v>141</v>
      </c>
      <c r="B211" s="180"/>
      <c r="C211" s="190">
        <f>SUM(C208:D210)</f>
        <v>0</v>
      </c>
      <c r="D211" s="180"/>
      <c r="E211" s="48"/>
      <c r="F211" s="48"/>
      <c r="G211" s="48"/>
      <c r="H211" s="48"/>
      <c r="I211" s="48"/>
      <c r="J211" s="48"/>
      <c r="K211" s="48"/>
      <c r="L211" s="48"/>
      <c r="M211" s="48"/>
      <c r="N211" s="48"/>
      <c r="O211" s="48"/>
      <c r="P211" s="2"/>
      <c r="Q211" s="2"/>
      <c r="R211" s="2"/>
      <c r="S211" s="2"/>
      <c r="T211" s="2"/>
      <c r="U211" s="2"/>
      <c r="V211" s="2"/>
      <c r="W211" s="2"/>
      <c r="X211" s="2"/>
      <c r="Y211" s="2"/>
      <c r="Z211" s="2"/>
    </row>
    <row r="212" spans="1:26" ht="15.75" customHeight="1">
      <c r="A212" s="179" t="s">
        <v>142</v>
      </c>
      <c r="B212" s="180"/>
      <c r="C212" s="193">
        <f>SUM(C211)</f>
        <v>0</v>
      </c>
      <c r="D212" s="180"/>
      <c r="E212" s="48"/>
      <c r="F212" s="48"/>
      <c r="G212" s="48"/>
      <c r="H212" s="48"/>
      <c r="I212" s="48"/>
      <c r="J212" s="48"/>
      <c r="K212" s="48"/>
      <c r="L212" s="48"/>
      <c r="M212" s="48"/>
      <c r="N212" s="48"/>
      <c r="O212" s="48"/>
      <c r="P212" s="2"/>
      <c r="Q212" s="2"/>
      <c r="R212" s="2"/>
      <c r="S212" s="2"/>
      <c r="T212" s="2"/>
      <c r="U212" s="2"/>
      <c r="V212" s="2"/>
      <c r="W212" s="2"/>
      <c r="X212" s="2"/>
      <c r="Y212" s="2"/>
      <c r="Z212" s="2"/>
    </row>
    <row r="213" spans="1:26" ht="15.75" customHeight="1">
      <c r="A213" s="48"/>
      <c r="B213" s="48"/>
      <c r="C213" s="48"/>
      <c r="D213" s="48"/>
      <c r="E213" s="48"/>
      <c r="F213" s="48"/>
      <c r="G213" s="48"/>
      <c r="H213" s="48"/>
      <c r="I213" s="48"/>
      <c r="J213" s="48"/>
      <c r="K213" s="48"/>
      <c r="L213" s="48"/>
      <c r="M213" s="48"/>
      <c r="N213" s="48"/>
      <c r="O213" s="48"/>
      <c r="P213" s="2"/>
      <c r="Q213" s="2"/>
      <c r="R213" s="2"/>
      <c r="S213" s="2"/>
      <c r="T213" s="2"/>
      <c r="U213" s="2"/>
      <c r="V213" s="2"/>
      <c r="W213" s="2"/>
      <c r="X213" s="2"/>
      <c r="Y213" s="2"/>
      <c r="Z213" s="2"/>
    </row>
    <row r="214" spans="1:26" ht="15.75" hidden="1" customHeight="1">
      <c r="A214" s="48"/>
      <c r="B214" s="48"/>
      <c r="C214" s="48"/>
      <c r="D214" s="40">
        <f>C212</f>
        <v>0</v>
      </c>
      <c r="E214" s="48"/>
      <c r="F214" s="48"/>
      <c r="G214" s="48"/>
      <c r="H214" s="48"/>
      <c r="I214" s="48"/>
      <c r="J214" s="48"/>
      <c r="K214" s="48"/>
      <c r="L214" s="48"/>
      <c r="M214" s="48"/>
      <c r="N214" s="48"/>
      <c r="O214" s="48"/>
      <c r="P214" s="2"/>
      <c r="Q214" s="2"/>
      <c r="R214" s="2"/>
      <c r="S214" s="2"/>
      <c r="T214" s="2"/>
      <c r="U214" s="2"/>
      <c r="V214" s="2"/>
      <c r="W214" s="2"/>
      <c r="X214" s="2"/>
      <c r="Y214" s="2"/>
      <c r="Z214" s="2"/>
    </row>
    <row r="215" spans="1:26" ht="15.75" customHeight="1">
      <c r="A215" s="192" t="s">
        <v>143</v>
      </c>
      <c r="B215" s="183"/>
      <c r="C215" s="183"/>
      <c r="D215" s="180"/>
      <c r="E215" s="48"/>
      <c r="F215" s="48"/>
      <c r="G215" s="48"/>
      <c r="H215" s="48"/>
      <c r="I215" s="48"/>
      <c r="J215" s="48"/>
      <c r="K215" s="48"/>
      <c r="L215" s="48"/>
      <c r="M215" s="48"/>
      <c r="N215" s="48"/>
      <c r="O215" s="48"/>
      <c r="P215" s="2"/>
      <c r="Q215" s="2"/>
      <c r="R215" s="2"/>
      <c r="S215" s="2"/>
      <c r="T215" s="2"/>
      <c r="U215" s="2"/>
      <c r="V215" s="2"/>
      <c r="W215" s="2"/>
      <c r="X215" s="2"/>
      <c r="Y215" s="2"/>
      <c r="Z215" s="2"/>
    </row>
    <row r="216" spans="1:26" ht="15.75" customHeight="1">
      <c r="A216" s="181" t="s">
        <v>136</v>
      </c>
      <c r="B216" s="180"/>
      <c r="C216" s="181" t="s">
        <v>137</v>
      </c>
      <c r="D216" s="180"/>
      <c r="E216" s="48"/>
      <c r="F216" s="48"/>
      <c r="G216" s="48"/>
      <c r="H216" s="48"/>
      <c r="I216" s="48"/>
      <c r="J216" s="48"/>
      <c r="K216" s="48"/>
      <c r="L216" s="48"/>
      <c r="M216" s="48"/>
      <c r="N216" s="48"/>
      <c r="O216" s="48"/>
      <c r="P216" s="2"/>
      <c r="Q216" s="2"/>
      <c r="R216" s="2"/>
      <c r="S216" s="2"/>
      <c r="T216" s="2"/>
      <c r="U216" s="2"/>
      <c r="V216" s="2"/>
      <c r="W216" s="2"/>
      <c r="X216" s="2"/>
      <c r="Y216" s="2"/>
      <c r="Z216" s="2"/>
    </row>
    <row r="217" spans="1:26" ht="30">
      <c r="A217" s="47" t="s">
        <v>8</v>
      </c>
      <c r="B217" s="43" t="s">
        <v>138</v>
      </c>
      <c r="C217" s="190">
        <f>C64</f>
        <v>0</v>
      </c>
      <c r="D217" s="180"/>
      <c r="E217" s="48"/>
      <c r="F217" s="48"/>
      <c r="G217" s="48"/>
      <c r="H217" s="48"/>
      <c r="I217" s="48"/>
      <c r="J217" s="48"/>
      <c r="K217" s="48"/>
      <c r="L217" s="48"/>
      <c r="M217" s="48"/>
      <c r="N217" s="48"/>
      <c r="O217" s="48"/>
      <c r="P217" s="2"/>
      <c r="Q217" s="2"/>
      <c r="R217" s="2"/>
      <c r="S217" s="2"/>
      <c r="T217" s="2"/>
      <c r="U217" s="2"/>
      <c r="V217" s="2"/>
      <c r="W217" s="2"/>
      <c r="X217" s="2"/>
      <c r="Y217" s="2"/>
      <c r="Z217" s="2"/>
    </row>
    <row r="218" spans="1:26" ht="30">
      <c r="A218" s="47" t="s">
        <v>11</v>
      </c>
      <c r="B218" s="43" t="s">
        <v>139</v>
      </c>
      <c r="C218" s="190">
        <f>C86</f>
        <v>0</v>
      </c>
      <c r="D218" s="180"/>
      <c r="E218" s="48"/>
      <c r="F218" s="48"/>
      <c r="G218" s="48"/>
      <c r="H218" s="48"/>
      <c r="I218" s="48"/>
      <c r="J218" s="48"/>
      <c r="K218" s="48"/>
      <c r="L218" s="48"/>
      <c r="M218" s="48"/>
      <c r="N218" s="48"/>
      <c r="O218" s="48"/>
      <c r="P218" s="2"/>
      <c r="Q218" s="2"/>
      <c r="R218" s="2"/>
      <c r="S218" s="2"/>
      <c r="T218" s="2"/>
      <c r="U218" s="2"/>
      <c r="V218" s="2"/>
      <c r="W218" s="2"/>
      <c r="X218" s="2"/>
      <c r="Y218" s="2"/>
      <c r="Z218" s="2"/>
    </row>
    <row r="219" spans="1:26" ht="30">
      <c r="A219" s="47" t="s">
        <v>13</v>
      </c>
      <c r="B219" s="43" t="s">
        <v>140</v>
      </c>
      <c r="C219" s="190">
        <f>C204</f>
        <v>0</v>
      </c>
      <c r="D219" s="180"/>
      <c r="E219" s="48"/>
      <c r="F219" s="48"/>
      <c r="G219" s="48"/>
      <c r="H219" s="48"/>
      <c r="I219" s="48"/>
      <c r="J219" s="48"/>
      <c r="K219" s="48"/>
      <c r="L219" s="48"/>
      <c r="M219" s="48"/>
      <c r="N219" s="48"/>
      <c r="O219" s="48"/>
      <c r="P219" s="2"/>
      <c r="Q219" s="2"/>
      <c r="R219" s="2"/>
      <c r="S219" s="2"/>
      <c r="T219" s="2"/>
      <c r="U219" s="2"/>
      <c r="V219" s="2"/>
      <c r="W219" s="2"/>
      <c r="X219" s="2"/>
      <c r="Y219" s="2"/>
      <c r="Z219" s="2"/>
    </row>
    <row r="220" spans="1:26" ht="15.75" customHeight="1">
      <c r="A220" s="189" t="s">
        <v>141</v>
      </c>
      <c r="B220" s="180"/>
      <c r="C220" s="190">
        <f>SUM(C217:D219)</f>
        <v>0</v>
      </c>
      <c r="D220" s="180"/>
      <c r="E220" s="48"/>
      <c r="F220" s="48"/>
      <c r="G220" s="48"/>
      <c r="H220" s="48"/>
      <c r="I220" s="48"/>
      <c r="J220" s="48"/>
      <c r="K220" s="48"/>
      <c r="L220" s="48"/>
      <c r="M220" s="48"/>
      <c r="N220" s="48"/>
      <c r="O220" s="48"/>
      <c r="P220" s="2"/>
      <c r="Q220" s="2"/>
      <c r="R220" s="2"/>
      <c r="S220" s="2"/>
      <c r="T220" s="2"/>
      <c r="U220" s="2"/>
      <c r="V220" s="2"/>
      <c r="W220" s="2"/>
      <c r="X220" s="2"/>
      <c r="Y220" s="2"/>
      <c r="Z220" s="2"/>
    </row>
    <row r="221" spans="1:26" ht="15.75" customHeight="1">
      <c r="A221" s="181" t="s">
        <v>142</v>
      </c>
      <c r="B221" s="180"/>
      <c r="C221" s="191">
        <f>SUM(C220)</f>
        <v>0</v>
      </c>
      <c r="D221" s="180"/>
      <c r="E221" s="48"/>
      <c r="F221" s="48"/>
      <c r="G221" s="48"/>
      <c r="H221" s="48"/>
      <c r="I221" s="48"/>
      <c r="J221" s="48"/>
      <c r="K221" s="48"/>
      <c r="L221" s="48"/>
      <c r="M221" s="48"/>
      <c r="N221" s="48"/>
      <c r="O221" s="48"/>
      <c r="P221" s="2"/>
      <c r="Q221" s="2"/>
      <c r="R221" s="2"/>
      <c r="S221" s="2"/>
      <c r="T221" s="2"/>
      <c r="U221" s="2"/>
      <c r="V221" s="2"/>
      <c r="W221" s="2"/>
      <c r="X221" s="2"/>
      <c r="Y221" s="2"/>
      <c r="Z221" s="2"/>
    </row>
    <row r="222" spans="1:26" ht="15.75" customHeight="1">
      <c r="A222" s="48"/>
      <c r="B222" s="48"/>
      <c r="C222" s="48"/>
      <c r="D222" s="48"/>
      <c r="E222" s="48"/>
      <c r="F222" s="48"/>
      <c r="G222" s="48"/>
      <c r="H222" s="48"/>
      <c r="I222" s="48"/>
      <c r="J222" s="48"/>
      <c r="K222" s="48"/>
      <c r="L222" s="48"/>
      <c r="M222" s="48"/>
      <c r="N222" s="48"/>
      <c r="O222" s="48"/>
      <c r="P222" s="2"/>
      <c r="Q222" s="2"/>
      <c r="R222" s="2"/>
      <c r="S222" s="2"/>
      <c r="T222" s="2"/>
      <c r="U222" s="2"/>
      <c r="V222" s="2"/>
      <c r="W222" s="2"/>
      <c r="X222" s="2"/>
      <c r="Y222" s="2"/>
      <c r="Z222" s="2"/>
    </row>
    <row r="223" spans="1:26" ht="15.75" customHeight="1">
      <c r="A223" s="194" t="s">
        <v>144</v>
      </c>
      <c r="B223" s="183"/>
      <c r="C223" s="180"/>
      <c r="D223" s="48"/>
      <c r="E223" s="48"/>
      <c r="F223" s="48"/>
      <c r="G223" s="48"/>
      <c r="H223" s="48"/>
      <c r="I223" s="48"/>
      <c r="J223" s="48"/>
      <c r="K223" s="48"/>
      <c r="L223" s="48"/>
      <c r="M223" s="48"/>
      <c r="N223" s="48"/>
      <c r="O223" s="48"/>
      <c r="P223" s="2"/>
      <c r="Q223" s="2"/>
      <c r="R223" s="2"/>
      <c r="S223" s="2"/>
      <c r="T223" s="2"/>
      <c r="U223" s="2"/>
      <c r="V223" s="2"/>
      <c r="W223" s="2"/>
      <c r="X223" s="2"/>
      <c r="Y223" s="2"/>
      <c r="Z223" s="2"/>
    </row>
    <row r="224" spans="1:26" ht="15.75" customHeight="1">
      <c r="A224" s="41" t="s">
        <v>145</v>
      </c>
      <c r="B224" s="42" t="s">
        <v>146</v>
      </c>
      <c r="C224" s="42" t="s">
        <v>133</v>
      </c>
      <c r="D224" s="48"/>
      <c r="E224" s="48"/>
      <c r="F224" s="48"/>
      <c r="G224" s="48"/>
      <c r="H224" s="48"/>
      <c r="I224" s="48"/>
      <c r="J224" s="48"/>
      <c r="K224" s="48"/>
      <c r="L224" s="48"/>
      <c r="M224" s="48"/>
      <c r="N224" s="48"/>
      <c r="O224" s="48"/>
      <c r="P224" s="2"/>
      <c r="Q224" s="2"/>
      <c r="R224" s="2"/>
      <c r="S224" s="2"/>
      <c r="T224" s="2"/>
      <c r="U224" s="2"/>
      <c r="V224" s="2"/>
      <c r="W224" s="2"/>
      <c r="X224" s="2"/>
      <c r="Y224" s="2"/>
      <c r="Z224" s="2"/>
    </row>
    <row r="225" spans="1:26" ht="15.75" customHeight="1">
      <c r="A225" s="47" t="s">
        <v>16</v>
      </c>
      <c r="B225" s="126" t="s">
        <v>147</v>
      </c>
      <c r="C225" s="166">
        <v>0</v>
      </c>
      <c r="D225" s="40"/>
      <c r="E225" s="48"/>
      <c r="F225" s="48"/>
      <c r="G225" s="48"/>
      <c r="H225" s="48"/>
      <c r="I225" s="48"/>
      <c r="J225" s="48"/>
      <c r="K225" s="48"/>
      <c r="L225" s="48"/>
      <c r="M225" s="48"/>
      <c r="N225" s="48"/>
      <c r="O225" s="48"/>
      <c r="P225" s="2"/>
      <c r="Q225" s="2"/>
      <c r="R225" s="2"/>
      <c r="S225" s="2"/>
      <c r="T225" s="2"/>
      <c r="U225" s="2"/>
      <c r="V225" s="2"/>
      <c r="W225" s="2"/>
      <c r="X225" s="2"/>
      <c r="Y225" s="2"/>
      <c r="Z225" s="2"/>
    </row>
    <row r="226" spans="1:26" ht="15.75" customHeight="1">
      <c r="A226" s="47" t="s">
        <v>54</v>
      </c>
      <c r="B226" s="126" t="s">
        <v>148</v>
      </c>
      <c r="C226" s="166">
        <v>0</v>
      </c>
      <c r="D226" s="40"/>
      <c r="E226" s="89" t="s">
        <v>597</v>
      </c>
      <c r="F226" s="89" t="s">
        <v>596</v>
      </c>
      <c r="G226" s="89" t="s">
        <v>599</v>
      </c>
      <c r="H226" s="89"/>
      <c r="I226" s="89" t="s">
        <v>598</v>
      </c>
      <c r="J226" s="89" t="s">
        <v>597</v>
      </c>
      <c r="K226" s="48"/>
      <c r="L226" s="48"/>
      <c r="M226" s="48"/>
      <c r="N226" s="48"/>
      <c r="O226" s="48"/>
      <c r="P226" s="2"/>
      <c r="Q226" s="2"/>
      <c r="R226" s="2"/>
      <c r="S226" s="2"/>
      <c r="T226" s="2"/>
      <c r="U226" s="2"/>
      <c r="V226" s="2"/>
      <c r="W226" s="2"/>
      <c r="X226" s="2"/>
      <c r="Y226" s="2"/>
      <c r="Z226" s="2"/>
    </row>
    <row r="227" spans="1:26" ht="15.75" customHeight="1">
      <c r="A227" s="47" t="s">
        <v>56</v>
      </c>
      <c r="B227" s="126" t="s">
        <v>149</v>
      </c>
      <c r="C227" s="166">
        <v>0</v>
      </c>
      <c r="D227" s="40"/>
      <c r="E227" s="89" t="s">
        <v>593</v>
      </c>
      <c r="F227" s="89">
        <v>10</v>
      </c>
      <c r="G227" s="91">
        <v>0.15</v>
      </c>
      <c r="H227" s="89"/>
      <c r="I227" s="89" t="s">
        <v>595</v>
      </c>
      <c r="J227" s="89" t="s">
        <v>593</v>
      </c>
      <c r="K227" s="48"/>
      <c r="L227" s="48"/>
      <c r="M227" s="48"/>
      <c r="N227" s="48"/>
      <c r="O227" s="48"/>
      <c r="P227" s="2"/>
      <c r="Q227" s="2"/>
      <c r="R227" s="2"/>
      <c r="S227" s="2"/>
      <c r="T227" s="2"/>
      <c r="U227" s="2"/>
      <c r="V227" s="2"/>
      <c r="W227" s="2"/>
      <c r="X227" s="2"/>
      <c r="Y227" s="2"/>
      <c r="Z227" s="2"/>
    </row>
    <row r="228" spans="1:26" ht="15.75" customHeight="1">
      <c r="A228" s="47" t="s">
        <v>58</v>
      </c>
      <c r="B228" s="126" t="s">
        <v>150</v>
      </c>
      <c r="C228" s="166">
        <v>0</v>
      </c>
      <c r="D228" s="40"/>
      <c r="E228" s="89" t="s">
        <v>591</v>
      </c>
      <c r="F228" s="89">
        <v>12</v>
      </c>
      <c r="G228" s="91">
        <v>0.1</v>
      </c>
      <c r="H228" s="89"/>
      <c r="I228" s="89" t="s">
        <v>594</v>
      </c>
      <c r="J228" s="89" t="s">
        <v>593</v>
      </c>
      <c r="K228" s="48"/>
      <c r="L228" s="48"/>
      <c r="M228" s="48"/>
      <c r="N228" s="48"/>
      <c r="O228" s="48"/>
      <c r="P228" s="2"/>
      <c r="Q228" s="2"/>
      <c r="R228" s="2"/>
      <c r="S228" s="2"/>
      <c r="T228" s="2"/>
      <c r="U228" s="2"/>
      <c r="V228" s="2"/>
      <c r="W228" s="2"/>
      <c r="X228" s="2"/>
      <c r="Y228" s="2"/>
      <c r="Z228" s="2"/>
    </row>
    <row r="229" spans="1:26" ht="15.75" customHeight="1">
      <c r="A229" s="47" t="s">
        <v>47</v>
      </c>
      <c r="B229" s="126" t="s">
        <v>151</v>
      </c>
      <c r="C229" s="166">
        <v>0</v>
      </c>
      <c r="D229" s="40"/>
      <c r="E229" s="48"/>
      <c r="F229" s="48"/>
      <c r="G229" s="48"/>
      <c r="H229" s="89"/>
      <c r="I229" s="89" t="s">
        <v>592</v>
      </c>
      <c r="J229" s="89" t="s">
        <v>591</v>
      </c>
      <c r="K229" s="89" t="s">
        <v>596</v>
      </c>
      <c r="L229" s="89" t="s">
        <v>159</v>
      </c>
      <c r="M229" s="48"/>
      <c r="N229" s="48"/>
      <c r="O229" s="48"/>
      <c r="P229" s="2"/>
      <c r="Q229" s="2"/>
      <c r="R229" s="2"/>
      <c r="S229" s="2"/>
      <c r="T229" s="2"/>
      <c r="U229" s="2"/>
      <c r="V229" s="2"/>
      <c r="W229" s="2"/>
      <c r="X229" s="2"/>
      <c r="Y229" s="2"/>
      <c r="Z229" s="2"/>
    </row>
    <row r="230" spans="1:26" ht="15.75" customHeight="1">
      <c r="A230" s="47" t="s">
        <v>152</v>
      </c>
      <c r="B230" s="125" t="s">
        <v>605</v>
      </c>
      <c r="C230" s="166">
        <v>0</v>
      </c>
      <c r="D230" s="40"/>
      <c r="E230" s="48"/>
      <c r="F230" s="48"/>
      <c r="G230" s="48"/>
      <c r="H230" s="48"/>
      <c r="I230" s="48"/>
      <c r="J230" s="48"/>
      <c r="K230" s="89" t="e">
        <f>VLOOKUP(J230,E$229:F$231,2,0)</f>
        <v>#N/A</v>
      </c>
      <c r="L230" s="90" t="e">
        <f>VLOOKUP(J230,E$229:G$231,3,0)</f>
        <v>#N/A</v>
      </c>
      <c r="M230" s="48"/>
      <c r="N230" s="48"/>
      <c r="O230" s="48"/>
      <c r="P230" s="2"/>
      <c r="Q230" s="2"/>
      <c r="R230" s="2"/>
      <c r="S230" s="2"/>
      <c r="T230" s="2"/>
      <c r="U230" s="2"/>
      <c r="V230" s="2"/>
      <c r="W230" s="2"/>
      <c r="X230" s="2"/>
      <c r="Y230" s="2"/>
      <c r="Z230" s="2"/>
    </row>
    <row r="231" spans="1:26" ht="15.75" customHeight="1">
      <c r="A231" s="47" t="s">
        <v>153</v>
      </c>
      <c r="B231" s="43" t="s">
        <v>154</v>
      </c>
      <c r="C231" s="44">
        <f>SUM(C225:C230)</f>
        <v>0</v>
      </c>
      <c r="D231" s="40"/>
      <c r="E231" s="48"/>
      <c r="F231" s="48"/>
      <c r="G231" s="48"/>
      <c r="H231" s="48"/>
      <c r="I231" s="48"/>
      <c r="J231" s="48"/>
      <c r="K231" s="89" t="e">
        <f>VLOOKUP(J231,E$229:F$231,2,0)</f>
        <v>#N/A</v>
      </c>
      <c r="L231" s="90" t="e">
        <f>VLOOKUP(J231,E$229:G$231,3,0)</f>
        <v>#N/A</v>
      </c>
      <c r="M231" s="48"/>
      <c r="N231" s="48"/>
      <c r="O231" s="48"/>
      <c r="P231" s="2"/>
      <c r="Q231" s="2"/>
      <c r="R231" s="2"/>
      <c r="S231" s="2"/>
      <c r="T231" s="2"/>
      <c r="U231" s="2"/>
      <c r="V231" s="2"/>
      <c r="W231" s="2"/>
      <c r="X231" s="2"/>
      <c r="Y231" s="2"/>
      <c r="Z231" s="2"/>
    </row>
    <row r="232" spans="1:26" ht="15.75" customHeight="1">
      <c r="A232" s="47" t="s">
        <v>155</v>
      </c>
      <c r="B232" s="43" t="s">
        <v>156</v>
      </c>
      <c r="C232" s="45">
        <f>C231/E26</f>
        <v>0</v>
      </c>
      <c r="D232" s="40"/>
      <c r="E232" s="48"/>
      <c r="F232" s="48"/>
      <c r="G232" s="48"/>
      <c r="H232" s="48"/>
      <c r="I232" s="138" t="s">
        <v>604</v>
      </c>
      <c r="J232" s="138"/>
      <c r="K232" s="89" t="e">
        <f>VLOOKUP(J232,E$229:F$231,2,0)</f>
        <v>#N/A</v>
      </c>
      <c r="L232" s="90" t="e">
        <f>VLOOKUP(J232,E$229:G$231,3,0)</f>
        <v>#N/A</v>
      </c>
      <c r="M232" s="48"/>
      <c r="N232" s="48"/>
      <c r="O232" s="48"/>
      <c r="P232" s="2"/>
      <c r="Q232" s="2"/>
      <c r="R232" s="2"/>
      <c r="S232" s="2"/>
      <c r="T232" s="2"/>
      <c r="U232" s="2"/>
      <c r="V232" s="2"/>
      <c r="W232" s="2"/>
      <c r="X232" s="2"/>
      <c r="Y232" s="2"/>
      <c r="Z232" s="2"/>
    </row>
    <row r="233" spans="1:26" ht="15.75" customHeight="1">
      <c r="A233" s="48"/>
      <c r="B233" s="48"/>
      <c r="C233" s="48"/>
      <c r="D233" s="40"/>
      <c r="E233" s="48"/>
      <c r="F233" s="48"/>
      <c r="G233" s="48"/>
      <c r="H233" s="48"/>
      <c r="I233" s="138"/>
      <c r="J233" s="138"/>
      <c r="K233" s="48"/>
      <c r="L233" s="48"/>
      <c r="M233" s="48"/>
      <c r="N233" s="48"/>
      <c r="O233" s="48"/>
      <c r="P233" s="2"/>
      <c r="Q233" s="2"/>
      <c r="R233" s="2"/>
      <c r="S233" s="2"/>
      <c r="T233" s="2"/>
      <c r="U233" s="2"/>
      <c r="V233" s="2"/>
      <c r="W233" s="2"/>
      <c r="X233" s="2"/>
      <c r="Y233" s="2"/>
      <c r="Z233" s="2"/>
    </row>
    <row r="234" spans="1:26" ht="15.75" customHeight="1">
      <c r="A234" s="194" t="s">
        <v>157</v>
      </c>
      <c r="B234" s="183"/>
      <c r="C234" s="183"/>
      <c r="D234" s="180"/>
      <c r="E234" s="48"/>
      <c r="F234" s="48"/>
      <c r="G234" s="48"/>
      <c r="H234" s="48"/>
      <c r="I234" s="138"/>
      <c r="J234" s="138"/>
      <c r="K234" s="48"/>
      <c r="L234" s="48"/>
      <c r="M234" s="48"/>
      <c r="N234" s="48"/>
      <c r="O234" s="48"/>
      <c r="P234" s="2"/>
      <c r="Q234" s="2"/>
      <c r="R234" s="2"/>
      <c r="S234" s="2"/>
      <c r="T234" s="2"/>
      <c r="U234" s="2"/>
      <c r="V234" s="2"/>
      <c r="W234" s="2"/>
      <c r="X234" s="2"/>
      <c r="Y234" s="2"/>
      <c r="Z234" s="2"/>
    </row>
    <row r="235" spans="1:26" ht="15.75" customHeight="1">
      <c r="A235" s="46" t="s">
        <v>158</v>
      </c>
      <c r="B235" s="16" t="s">
        <v>159</v>
      </c>
      <c r="C235" s="46" t="s">
        <v>160</v>
      </c>
      <c r="D235" s="46" t="s">
        <v>161</v>
      </c>
      <c r="E235" s="48"/>
      <c r="F235" s="139"/>
      <c r="G235" s="139"/>
      <c r="H235" s="139"/>
      <c r="I235" s="138"/>
      <c r="J235" s="138"/>
      <c r="K235" s="48"/>
      <c r="L235" s="48"/>
      <c r="M235" s="48"/>
      <c r="N235" s="48"/>
      <c r="O235" s="48"/>
      <c r="P235" s="2"/>
      <c r="Q235" s="2"/>
      <c r="R235" s="2"/>
      <c r="S235" s="2"/>
      <c r="T235" s="2"/>
      <c r="U235" s="2"/>
      <c r="V235" s="2"/>
      <c r="W235" s="2"/>
      <c r="X235" s="2"/>
      <c r="Y235" s="2"/>
      <c r="Z235" s="2"/>
    </row>
    <row r="236" spans="1:26" ht="15.75" customHeight="1">
      <c r="A236" s="47" t="s">
        <v>8</v>
      </c>
      <c r="B236" s="43" t="s">
        <v>162</v>
      </c>
      <c r="C236" s="47" t="s">
        <v>595</v>
      </c>
      <c r="D236" s="92" t="s">
        <v>601</v>
      </c>
      <c r="E236" s="48"/>
      <c r="F236" s="139"/>
      <c r="G236" s="139"/>
      <c r="H236" s="139"/>
      <c r="I236" s="138"/>
      <c r="J236" s="138"/>
      <c r="K236" s="48"/>
      <c r="L236" s="48"/>
      <c r="M236" s="48"/>
      <c r="N236" s="48"/>
      <c r="O236" s="48"/>
      <c r="P236" s="2"/>
      <c r="Q236" s="2"/>
      <c r="R236" s="2"/>
      <c r="S236" s="2"/>
      <c r="T236" s="2"/>
      <c r="U236" s="2"/>
      <c r="V236" s="2"/>
      <c r="W236" s="2"/>
      <c r="X236" s="2"/>
      <c r="Y236" s="2"/>
      <c r="Z236" s="2"/>
    </row>
    <row r="237" spans="1:26" ht="15.75" customHeight="1">
      <c r="A237" s="47" t="s">
        <v>11</v>
      </c>
      <c r="B237" s="43" t="s">
        <v>163</v>
      </c>
      <c r="C237" s="47" t="s">
        <v>164</v>
      </c>
      <c r="D237" s="167">
        <v>0</v>
      </c>
      <c r="E237" s="48"/>
      <c r="F237" s="139"/>
      <c r="G237" s="139"/>
      <c r="H237" s="139"/>
      <c r="I237" s="138"/>
      <c r="J237" s="138"/>
      <c r="K237" s="48"/>
      <c r="L237" s="48"/>
      <c r="M237" s="48"/>
      <c r="N237" s="48"/>
      <c r="O237" s="48"/>
      <c r="P237" s="2"/>
      <c r="Q237" s="2"/>
      <c r="R237" s="2"/>
      <c r="S237" s="2"/>
      <c r="T237" s="2"/>
      <c r="U237" s="2"/>
      <c r="V237" s="2"/>
      <c r="W237" s="2"/>
      <c r="X237" s="2"/>
      <c r="Y237" s="2"/>
      <c r="Z237" s="2"/>
    </row>
    <row r="238" spans="1:26" ht="15.75" customHeight="1">
      <c r="A238" s="47" t="s">
        <v>13</v>
      </c>
      <c r="B238" s="43" t="s">
        <v>165</v>
      </c>
      <c r="C238" s="47" t="s">
        <v>164</v>
      </c>
      <c r="D238" s="47">
        <f>VLOOKUP(C236,I:K,3,0)</f>
        <v>0</v>
      </c>
      <c r="E238" s="48"/>
      <c r="F238" s="139"/>
      <c r="G238" s="139"/>
      <c r="H238" s="139"/>
      <c r="I238" s="138"/>
      <c r="J238" s="138"/>
      <c r="K238" s="124"/>
      <c r="L238" s="124"/>
      <c r="M238" s="124"/>
      <c r="N238" s="95"/>
      <c r="O238" s="48"/>
      <c r="P238" s="2"/>
      <c r="Q238" s="2"/>
      <c r="R238" s="2"/>
      <c r="S238" s="2"/>
      <c r="T238" s="2"/>
      <c r="U238" s="2"/>
      <c r="V238" s="2"/>
      <c r="W238" s="2"/>
      <c r="X238" s="2"/>
      <c r="Y238" s="2"/>
      <c r="Z238" s="2"/>
    </row>
    <row r="239" spans="1:26" ht="15.75" customHeight="1">
      <c r="A239" s="47" t="s">
        <v>16</v>
      </c>
      <c r="B239" s="43" t="s">
        <v>602</v>
      </c>
      <c r="C239" s="47" t="s">
        <v>80</v>
      </c>
      <c r="D239" s="49">
        <f>VLOOKUP(C236,I:L,4,0)</f>
        <v>0</v>
      </c>
      <c r="E239" s="50"/>
      <c r="F239" s="48"/>
      <c r="G239" s="48"/>
      <c r="H239" s="48"/>
      <c r="I239" s="138"/>
      <c r="J239" s="138"/>
      <c r="K239" s="124"/>
      <c r="L239" s="124"/>
      <c r="M239" s="124"/>
      <c r="N239" s="95"/>
      <c r="O239" s="48"/>
      <c r="P239" s="2"/>
      <c r="Q239" s="2"/>
      <c r="R239" s="2"/>
      <c r="S239" s="2"/>
      <c r="T239" s="2"/>
      <c r="U239" s="2"/>
      <c r="V239" s="2"/>
      <c r="W239" s="2"/>
      <c r="X239" s="2"/>
      <c r="Y239" s="2"/>
      <c r="Z239" s="2"/>
    </row>
    <row r="240" spans="1:26" ht="15.75" customHeight="1">
      <c r="A240" s="47" t="s">
        <v>54</v>
      </c>
      <c r="B240" s="43" t="s">
        <v>166</v>
      </c>
      <c r="C240" s="47" t="s">
        <v>133</v>
      </c>
      <c r="D240" s="168">
        <v>0</v>
      </c>
      <c r="E240" s="51"/>
      <c r="F240" s="48"/>
      <c r="G240" s="48"/>
      <c r="H240" s="48"/>
      <c r="I240" s="48"/>
      <c r="J240" s="48"/>
      <c r="K240" s="124"/>
      <c r="L240" s="124"/>
      <c r="M240" s="124"/>
      <c r="N240" s="95"/>
      <c r="O240" s="48"/>
      <c r="P240" s="2"/>
      <c r="Q240" s="2"/>
      <c r="R240" s="2"/>
      <c r="S240" s="2"/>
      <c r="T240" s="2"/>
      <c r="U240" s="2"/>
      <c r="V240" s="2"/>
      <c r="W240" s="2"/>
      <c r="X240" s="2"/>
      <c r="Y240" s="2"/>
      <c r="Z240" s="2"/>
    </row>
    <row r="241" spans="1:26" ht="15.75" customHeight="1">
      <c r="A241" s="47" t="s">
        <v>56</v>
      </c>
      <c r="B241" s="43" t="s">
        <v>603</v>
      </c>
      <c r="C241" s="47"/>
      <c r="D241" s="94">
        <f>IF(D238&lt;=D237,0,D240*D239)</f>
        <v>0</v>
      </c>
      <c r="E241" s="51"/>
      <c r="F241" s="48"/>
      <c r="G241" s="48"/>
      <c r="H241" s="48"/>
      <c r="I241" s="48"/>
      <c r="J241" s="48"/>
      <c r="K241" s="124"/>
      <c r="L241" s="124"/>
      <c r="M241" s="124"/>
      <c r="N241" s="95"/>
      <c r="O241" s="48"/>
      <c r="P241" s="2"/>
      <c r="Q241" s="2"/>
      <c r="R241" s="2"/>
      <c r="S241" s="2"/>
      <c r="T241" s="2"/>
      <c r="U241" s="2"/>
      <c r="V241" s="2"/>
      <c r="W241" s="2"/>
      <c r="X241" s="2"/>
      <c r="Y241" s="2"/>
      <c r="Z241" s="2"/>
    </row>
    <row r="242" spans="1:26" ht="15.75" customHeight="1">
      <c r="A242" s="47" t="s">
        <v>58</v>
      </c>
      <c r="B242" s="43" t="s">
        <v>600</v>
      </c>
      <c r="C242" s="47" t="s">
        <v>133</v>
      </c>
      <c r="D242" s="93">
        <f>D241/12</f>
        <v>0</v>
      </c>
      <c r="E242" s="48"/>
      <c r="F242" s="48"/>
      <c r="G242" s="48"/>
      <c r="H242" s="48"/>
      <c r="I242" s="48"/>
      <c r="J242" s="48"/>
      <c r="K242" s="48"/>
      <c r="L242" s="48"/>
      <c r="M242" s="48"/>
      <c r="N242" s="48"/>
      <c r="O242" s="48"/>
      <c r="P242" s="2"/>
      <c r="Q242" s="2"/>
      <c r="R242" s="2"/>
      <c r="S242" s="2"/>
      <c r="T242" s="2"/>
      <c r="U242" s="2"/>
      <c r="V242" s="2"/>
      <c r="W242" s="2"/>
      <c r="X242" s="2"/>
      <c r="Y242" s="2"/>
      <c r="Z242" s="2"/>
    </row>
    <row r="243" spans="1:26" ht="15.75" customHeight="1">
      <c r="A243" s="47" t="s">
        <v>60</v>
      </c>
      <c r="B243" s="43" t="s">
        <v>167</v>
      </c>
      <c r="C243" s="29" t="s">
        <v>133</v>
      </c>
      <c r="D243" s="93">
        <f>D241/E26</f>
        <v>0</v>
      </c>
      <c r="E243" s="48"/>
      <c r="F243" s="48"/>
      <c r="G243" s="48"/>
      <c r="H243" s="48"/>
      <c r="I243" s="48"/>
      <c r="J243" s="48"/>
      <c r="K243" s="48"/>
      <c r="L243" s="48"/>
      <c r="M243" s="48"/>
      <c r="N243" s="48"/>
      <c r="O243" s="48"/>
      <c r="P243" s="2"/>
      <c r="Q243" s="2"/>
      <c r="R243" s="2"/>
      <c r="S243" s="2"/>
      <c r="T243" s="2"/>
      <c r="U243" s="2"/>
      <c r="V243" s="2"/>
      <c r="W243" s="2"/>
      <c r="X243" s="2"/>
      <c r="Y243" s="2"/>
      <c r="Z243" s="2"/>
    </row>
    <row r="244" spans="1:26" ht="15.75" customHeight="1">
      <c r="A244" s="48"/>
      <c r="B244" s="48"/>
      <c r="C244" s="48"/>
      <c r="D244" s="40"/>
      <c r="E244" s="52"/>
      <c r="F244" s="48"/>
      <c r="G244" s="48"/>
      <c r="H244" s="48"/>
      <c r="I244" s="48"/>
      <c r="J244" s="48"/>
      <c r="K244" s="48"/>
      <c r="L244" s="48"/>
      <c r="M244" s="48"/>
      <c r="N244" s="48"/>
      <c r="O244" s="48"/>
      <c r="P244" s="2"/>
      <c r="Q244" s="2"/>
      <c r="R244" s="2"/>
      <c r="S244" s="2"/>
      <c r="T244" s="2"/>
      <c r="U244" s="2"/>
      <c r="V244" s="2"/>
      <c r="W244" s="2"/>
      <c r="X244" s="2"/>
      <c r="Y244" s="2"/>
      <c r="Z244" s="2"/>
    </row>
    <row r="245" spans="1:26" ht="15.75" customHeight="1">
      <c r="A245" s="48"/>
      <c r="B245" s="48"/>
      <c r="C245" s="48"/>
      <c r="D245" s="48"/>
      <c r="E245" s="48"/>
      <c r="F245" s="48"/>
      <c r="G245" s="48"/>
      <c r="H245" s="48"/>
      <c r="I245" s="48"/>
      <c r="J245" s="48"/>
      <c r="K245" s="48"/>
      <c r="L245" s="48"/>
      <c r="M245" s="48"/>
      <c r="N245" s="48"/>
      <c r="O245" s="48"/>
      <c r="P245" s="2"/>
      <c r="Q245" s="2"/>
      <c r="R245" s="2"/>
      <c r="S245" s="2"/>
      <c r="T245" s="2"/>
      <c r="U245" s="2"/>
      <c r="V245" s="2"/>
      <c r="W245" s="2"/>
      <c r="X245" s="2"/>
      <c r="Y245" s="2"/>
      <c r="Z245" s="2"/>
    </row>
    <row r="246" spans="1:26" ht="15.75" customHeight="1">
      <c r="A246" s="188" t="s">
        <v>606</v>
      </c>
      <c r="B246" s="183"/>
      <c r="C246" s="183"/>
      <c r="D246" s="180"/>
      <c r="E246" s="48"/>
      <c r="F246" s="48"/>
      <c r="G246" s="48"/>
      <c r="H246" s="48"/>
      <c r="I246" s="48"/>
      <c r="J246" s="48"/>
      <c r="K246" s="48"/>
      <c r="L246" s="48"/>
      <c r="M246" s="48"/>
      <c r="N246" s="48"/>
      <c r="O246" s="48"/>
      <c r="P246" s="2"/>
      <c r="Q246" s="2"/>
      <c r="R246" s="2"/>
      <c r="S246" s="2"/>
      <c r="T246" s="2"/>
      <c r="U246" s="2"/>
      <c r="V246" s="2"/>
      <c r="W246" s="2"/>
      <c r="X246" s="2"/>
      <c r="Y246" s="2"/>
      <c r="Z246" s="2"/>
    </row>
    <row r="247" spans="1:26" ht="15.75" customHeight="1">
      <c r="A247" s="16" t="s">
        <v>168</v>
      </c>
      <c r="B247" s="16" t="s">
        <v>169</v>
      </c>
      <c r="C247" s="16" t="s">
        <v>170</v>
      </c>
      <c r="D247" s="16"/>
      <c r="E247" s="48"/>
      <c r="F247" s="177" t="s">
        <v>606</v>
      </c>
      <c r="G247" s="177"/>
      <c r="H247" s="177"/>
      <c r="I247" s="48"/>
      <c r="J247" s="48"/>
      <c r="K247" s="48"/>
      <c r="L247" s="48"/>
      <c r="M247" s="48"/>
      <c r="N247" s="48"/>
      <c r="O247" s="48"/>
      <c r="P247" s="2"/>
      <c r="Q247" s="2"/>
      <c r="R247" s="2"/>
      <c r="S247" s="2"/>
      <c r="T247" s="2"/>
      <c r="U247" s="2"/>
      <c r="V247" s="2"/>
      <c r="W247" s="2"/>
      <c r="X247" s="2"/>
      <c r="Y247" s="2"/>
      <c r="Z247" s="2"/>
    </row>
    <row r="248" spans="1:26" ht="15.75" customHeight="1">
      <c r="A248" s="47"/>
      <c r="B248" s="189" t="s">
        <v>169</v>
      </c>
      <c r="C248" s="180"/>
      <c r="D248" s="33"/>
      <c r="E248" s="48"/>
      <c r="F248" s="101" t="s">
        <v>607</v>
      </c>
      <c r="G248" s="102" t="s">
        <v>608</v>
      </c>
      <c r="H248" s="103" t="s">
        <v>609</v>
      </c>
      <c r="I248" s="48"/>
      <c r="J248" s="48"/>
      <c r="K248" s="48"/>
      <c r="L248" s="48"/>
      <c r="M248" s="48"/>
      <c r="N248" s="48"/>
      <c r="O248" s="48"/>
      <c r="P248" s="2"/>
      <c r="Q248" s="2"/>
      <c r="R248" s="2"/>
      <c r="S248" s="2"/>
      <c r="T248" s="2"/>
      <c r="U248" s="2"/>
      <c r="V248" s="2"/>
      <c r="W248" s="2"/>
      <c r="X248" s="2"/>
      <c r="Y248" s="2"/>
      <c r="Z248" s="2"/>
    </row>
    <row r="249" spans="1:26" ht="15.75" customHeight="1">
      <c r="A249" s="53"/>
      <c r="B249" s="97" t="s">
        <v>610</v>
      </c>
      <c r="C249" s="99">
        <f>C324</f>
        <v>0.05</v>
      </c>
      <c r="D249" s="127"/>
      <c r="E249" s="54"/>
      <c r="F249" s="104">
        <v>2.9700000000000001E-2</v>
      </c>
      <c r="G249" s="105">
        <v>5.0799999999999998E-2</v>
      </c>
      <c r="H249" s="106">
        <v>6.2700000000000006E-2</v>
      </c>
      <c r="I249" s="48"/>
      <c r="J249" s="48"/>
      <c r="K249" s="48"/>
      <c r="L249" s="48"/>
      <c r="M249" s="48"/>
      <c r="N249" s="48"/>
      <c r="O249" s="48"/>
      <c r="P249" s="2"/>
      <c r="Q249" s="2"/>
      <c r="R249" s="2"/>
      <c r="S249" s="2"/>
      <c r="T249" s="2"/>
      <c r="U249" s="2"/>
      <c r="V249" s="2"/>
      <c r="W249" s="2"/>
      <c r="X249" s="2"/>
      <c r="Y249" s="2"/>
      <c r="Z249" s="2"/>
    </row>
    <row r="250" spans="1:26" ht="15.75" customHeight="1">
      <c r="A250" s="53"/>
      <c r="B250" s="96" t="s">
        <v>611</v>
      </c>
      <c r="C250" s="99">
        <f>C325</f>
        <v>1.3299999999999999E-2</v>
      </c>
      <c r="D250" s="127"/>
      <c r="E250" s="54"/>
      <c r="F250" s="107">
        <f>0.3%+0.56%</f>
        <v>8.6E-3</v>
      </c>
      <c r="G250" s="108">
        <f>0.48%+0.85%</f>
        <v>1.3299999999999999E-2</v>
      </c>
      <c r="H250" s="109">
        <f>0.82%+0.89%</f>
        <v>1.7099999999999997E-2</v>
      </c>
      <c r="I250" s="48"/>
      <c r="J250" s="48"/>
      <c r="K250" s="48"/>
      <c r="L250" s="48"/>
      <c r="M250" s="48"/>
      <c r="N250" s="48"/>
      <c r="O250" s="48"/>
      <c r="P250" s="2"/>
      <c r="Q250" s="2"/>
      <c r="R250" s="2"/>
      <c r="S250" s="2"/>
      <c r="T250" s="2"/>
      <c r="U250" s="2"/>
      <c r="V250" s="2"/>
      <c r="W250" s="2"/>
      <c r="X250" s="2"/>
      <c r="Y250" s="2"/>
      <c r="Z250" s="2"/>
    </row>
    <row r="251" spans="1:26" ht="15.75" customHeight="1">
      <c r="A251" s="53"/>
      <c r="B251" s="96" t="s">
        <v>612</v>
      </c>
      <c r="C251" s="100">
        <f>C315</f>
        <v>0</v>
      </c>
      <c r="D251" s="127"/>
      <c r="E251" s="54"/>
      <c r="F251" s="107">
        <v>7.7799999999999994E-2</v>
      </c>
      <c r="G251" s="108">
        <v>0.1085</v>
      </c>
      <c r="H251" s="109">
        <v>0.13550000000000001</v>
      </c>
      <c r="I251" s="48"/>
      <c r="J251" s="48"/>
      <c r="K251" s="48"/>
      <c r="L251" s="48"/>
      <c r="M251" s="48"/>
      <c r="N251" s="48"/>
      <c r="O251" s="48"/>
      <c r="P251" s="2"/>
      <c r="Q251" s="2"/>
      <c r="R251" s="2"/>
      <c r="S251" s="2"/>
      <c r="T251" s="2"/>
      <c r="U251" s="2"/>
      <c r="V251" s="2"/>
      <c r="W251" s="2"/>
      <c r="X251" s="2"/>
      <c r="Y251" s="2"/>
      <c r="Z251" s="2"/>
    </row>
    <row r="252" spans="1:26" ht="15.75" customHeight="1">
      <c r="A252" s="53"/>
      <c r="B252" s="96" t="s">
        <v>613</v>
      </c>
      <c r="C252" s="100">
        <f>(1+G252)^(G253/252)-1</f>
        <v>0</v>
      </c>
      <c r="D252" s="127"/>
      <c r="E252" s="54"/>
      <c r="F252" s="107" t="s">
        <v>625</v>
      </c>
      <c r="G252" s="169">
        <v>0</v>
      </c>
      <c r="H252" s="110"/>
      <c r="I252" s="48"/>
      <c r="J252" s="48"/>
      <c r="K252" s="48"/>
      <c r="L252" s="48"/>
      <c r="M252" s="48"/>
      <c r="N252" s="48"/>
      <c r="O252" s="48"/>
      <c r="P252" s="2"/>
      <c r="Q252" s="2"/>
      <c r="R252" s="2"/>
      <c r="S252" s="2"/>
      <c r="T252" s="2"/>
      <c r="U252" s="2"/>
      <c r="V252" s="2"/>
      <c r="W252" s="2"/>
      <c r="X252" s="2"/>
      <c r="Y252" s="2"/>
      <c r="Z252" s="2"/>
    </row>
    <row r="253" spans="1:26" ht="15.75" customHeight="1">
      <c r="A253" s="53"/>
      <c r="B253" s="96" t="s">
        <v>614</v>
      </c>
      <c r="C253" s="100">
        <f>C322</f>
        <v>0.03</v>
      </c>
      <c r="D253" s="127"/>
      <c r="E253" s="54"/>
      <c r="F253" s="111" t="s">
        <v>624</v>
      </c>
      <c r="G253" s="140">
        <v>10</v>
      </c>
      <c r="H253" s="112"/>
      <c r="I253" s="48"/>
      <c r="J253" s="48"/>
      <c r="K253" s="48"/>
      <c r="L253" s="48"/>
      <c r="M253" s="48"/>
      <c r="N253" s="48"/>
      <c r="O253" s="48"/>
      <c r="P253" s="2"/>
      <c r="Q253" s="2"/>
      <c r="R253" s="2"/>
      <c r="S253" s="2"/>
      <c r="T253" s="2"/>
      <c r="U253" s="2"/>
      <c r="V253" s="2"/>
      <c r="W253" s="2"/>
      <c r="X253" s="2"/>
      <c r="Y253" s="2"/>
      <c r="Z253" s="2"/>
    </row>
    <row r="254" spans="1:26" ht="15.75" customHeight="1">
      <c r="A254" s="53"/>
      <c r="B254" s="119" t="s">
        <v>615</v>
      </c>
      <c r="C254" s="120">
        <f>C317</f>
        <v>0.08</v>
      </c>
      <c r="D254" s="127"/>
      <c r="E254" s="54"/>
      <c r="F254" s="113"/>
      <c r="G254" s="114"/>
      <c r="H254" s="112"/>
      <c r="I254" s="48"/>
      <c r="J254" s="48"/>
      <c r="K254" s="48"/>
      <c r="L254" s="48"/>
      <c r="M254" s="48"/>
      <c r="N254" s="48"/>
      <c r="O254" s="48"/>
      <c r="P254" s="2"/>
      <c r="Q254" s="2"/>
      <c r="R254" s="2"/>
      <c r="S254" s="2"/>
      <c r="T254" s="2"/>
      <c r="U254" s="2"/>
      <c r="V254" s="2"/>
      <c r="W254" s="2"/>
      <c r="X254" s="2"/>
      <c r="Y254" s="2"/>
      <c r="Z254" s="2"/>
    </row>
    <row r="255" spans="1:26" ht="15.75" customHeight="1">
      <c r="A255" s="118"/>
      <c r="B255" s="122" t="s">
        <v>616</v>
      </c>
      <c r="C255" s="123"/>
      <c r="D255" s="128"/>
      <c r="E255" s="54"/>
      <c r="F255" s="113"/>
      <c r="G255" s="114"/>
      <c r="H255" s="112"/>
      <c r="I255" s="48"/>
      <c r="J255" s="48"/>
      <c r="K255" s="48"/>
      <c r="L255" s="48"/>
      <c r="M255" s="48"/>
      <c r="N255" s="48"/>
      <c r="O255" s="48"/>
      <c r="P255" s="2"/>
      <c r="Q255" s="2"/>
      <c r="R255" s="2"/>
      <c r="S255" s="2"/>
      <c r="T255" s="2"/>
      <c r="U255" s="2"/>
      <c r="V255" s="2"/>
      <c r="W255" s="2"/>
      <c r="X255" s="2"/>
      <c r="Y255" s="2"/>
      <c r="Z255" s="2"/>
    </row>
    <row r="256" spans="1:26" ht="15.75" customHeight="1">
      <c r="A256" s="118"/>
      <c r="B256" s="178" t="s">
        <v>617</v>
      </c>
      <c r="C256" s="178"/>
      <c r="D256" s="128"/>
      <c r="E256" s="54"/>
      <c r="F256" s="113"/>
      <c r="G256" s="114"/>
      <c r="H256" s="112"/>
      <c r="I256" s="48"/>
      <c r="J256" s="48"/>
      <c r="K256" s="48"/>
      <c r="L256" s="48"/>
      <c r="M256" s="48"/>
      <c r="N256" s="48"/>
      <c r="O256" s="48"/>
      <c r="P256" s="2"/>
      <c r="Q256" s="2"/>
      <c r="R256" s="2"/>
      <c r="S256" s="2"/>
      <c r="T256" s="2"/>
      <c r="U256" s="2"/>
      <c r="V256" s="2"/>
      <c r="W256" s="2"/>
      <c r="X256" s="2"/>
      <c r="Y256" s="2"/>
      <c r="Z256" s="2"/>
    </row>
    <row r="257" spans="1:26" ht="15.75" customHeight="1" thickBot="1">
      <c r="A257" s="197" t="s">
        <v>89</v>
      </c>
      <c r="B257" s="198"/>
      <c r="C257" s="121">
        <f>ROUND((((1+C249+C250)*(1+C251)*(1+C252))/(1-(C253+C254))-1),4)</f>
        <v>0.19470000000000001</v>
      </c>
      <c r="D257" s="98"/>
      <c r="E257" s="48"/>
      <c r="F257" s="115">
        <v>0.21429999999999999</v>
      </c>
      <c r="G257" s="116">
        <v>0.2717</v>
      </c>
      <c r="H257" s="117">
        <v>0.3362</v>
      </c>
      <c r="I257" s="48"/>
      <c r="J257" s="48"/>
      <c r="K257" s="48"/>
      <c r="L257" s="48"/>
      <c r="M257" s="48"/>
      <c r="N257" s="48"/>
      <c r="O257" s="48"/>
      <c r="P257" s="2"/>
      <c r="Q257" s="2"/>
      <c r="R257" s="2"/>
      <c r="S257" s="2"/>
      <c r="T257" s="2"/>
      <c r="U257" s="2"/>
      <c r="V257" s="2"/>
      <c r="W257" s="2"/>
      <c r="X257" s="2"/>
      <c r="Y257" s="2"/>
      <c r="Z257" s="2"/>
    </row>
    <row r="258" spans="1:26" ht="15.75" customHeight="1">
      <c r="A258" s="48"/>
      <c r="B258" s="48"/>
      <c r="C258" s="48"/>
      <c r="D258" s="48"/>
      <c r="E258" s="48"/>
      <c r="F258" s="48"/>
      <c r="G258" s="48"/>
      <c r="H258" s="48"/>
      <c r="I258" s="48"/>
      <c r="J258" s="48"/>
      <c r="K258" s="48"/>
      <c r="L258" s="48"/>
      <c r="M258" s="48"/>
      <c r="N258" s="48"/>
      <c r="O258" s="48"/>
      <c r="P258" s="2"/>
      <c r="Q258" s="2"/>
      <c r="R258" s="2"/>
      <c r="S258" s="2"/>
      <c r="T258" s="2"/>
      <c r="U258" s="2"/>
      <c r="V258" s="2"/>
      <c r="W258" s="2"/>
      <c r="X258" s="2"/>
      <c r="Y258" s="2"/>
      <c r="Z258" s="2"/>
    </row>
    <row r="259" spans="1:26" ht="15.75" customHeight="1">
      <c r="A259" s="48"/>
      <c r="B259" s="48"/>
      <c r="C259" s="48"/>
      <c r="D259" s="48"/>
      <c r="E259" s="48"/>
      <c r="F259" s="48"/>
      <c r="G259" s="48"/>
      <c r="H259" s="48"/>
      <c r="I259" s="48"/>
      <c r="J259" s="48"/>
      <c r="K259" s="48"/>
      <c r="L259" s="48"/>
      <c r="M259" s="48"/>
      <c r="N259" s="48"/>
      <c r="O259" s="48"/>
      <c r="P259" s="2"/>
      <c r="Q259" s="2"/>
      <c r="R259" s="2"/>
      <c r="S259" s="2"/>
      <c r="T259" s="2"/>
      <c r="U259" s="2"/>
      <c r="V259" s="2"/>
      <c r="W259" s="2"/>
      <c r="X259" s="2"/>
      <c r="Y259" s="2"/>
      <c r="Z259" s="2"/>
    </row>
    <row r="260" spans="1:26" ht="15.75" customHeight="1">
      <c r="A260" s="48"/>
      <c r="B260" s="48"/>
      <c r="C260" s="48"/>
      <c r="D260" s="48"/>
      <c r="E260" s="48"/>
      <c r="F260" s="48"/>
      <c r="G260" s="48"/>
      <c r="H260" s="48"/>
      <c r="I260" s="48"/>
      <c r="J260" s="48"/>
      <c r="K260" s="48"/>
      <c r="L260" s="48"/>
      <c r="M260" s="48"/>
      <c r="N260" s="48"/>
      <c r="O260" s="48"/>
      <c r="P260" s="2"/>
      <c r="Q260" s="2"/>
      <c r="R260" s="2"/>
      <c r="S260" s="2"/>
      <c r="T260" s="2"/>
      <c r="U260" s="2"/>
      <c r="V260" s="2"/>
      <c r="W260" s="2"/>
      <c r="X260" s="2"/>
      <c r="Y260" s="2"/>
      <c r="Z260" s="2"/>
    </row>
    <row r="261" spans="1:26" ht="15.75" customHeight="1">
      <c r="A261" s="187" t="s">
        <v>171</v>
      </c>
      <c r="B261" s="183"/>
      <c r="C261" s="183"/>
      <c r="D261" s="180"/>
      <c r="E261" s="48"/>
      <c r="F261" s="48"/>
      <c r="G261" s="48"/>
      <c r="H261" s="48"/>
      <c r="I261" s="48"/>
      <c r="J261" s="48"/>
      <c r="K261" s="48"/>
      <c r="L261" s="48"/>
      <c r="M261" s="48"/>
      <c r="N261" s="48"/>
      <c r="O261" s="48"/>
      <c r="P261" s="2"/>
      <c r="Q261" s="2"/>
      <c r="R261" s="2"/>
      <c r="S261" s="2"/>
      <c r="T261" s="2"/>
      <c r="U261" s="2"/>
      <c r="V261" s="2"/>
      <c r="W261" s="2"/>
      <c r="X261" s="2"/>
      <c r="Y261" s="2"/>
      <c r="Z261" s="2"/>
    </row>
    <row r="262" spans="1:26" ht="15.75" customHeight="1">
      <c r="A262" s="47" t="s">
        <v>8</v>
      </c>
      <c r="B262" s="43" t="s">
        <v>172</v>
      </c>
      <c r="C262" s="190">
        <f>(C212+C221)*12</f>
        <v>0</v>
      </c>
      <c r="D262" s="180"/>
      <c r="E262" s="48"/>
      <c r="F262" s="48"/>
      <c r="G262" s="48"/>
      <c r="H262" s="48"/>
      <c r="I262" s="48"/>
      <c r="J262" s="48"/>
      <c r="K262" s="48"/>
      <c r="L262" s="48"/>
      <c r="M262" s="48"/>
      <c r="N262" s="48"/>
      <c r="O262" s="48"/>
      <c r="P262" s="2"/>
      <c r="Q262" s="2"/>
      <c r="R262" s="2"/>
      <c r="S262" s="2"/>
      <c r="T262" s="2"/>
      <c r="U262" s="2"/>
      <c r="V262" s="2"/>
      <c r="W262" s="2"/>
      <c r="X262" s="2"/>
      <c r="Y262" s="2"/>
      <c r="Z262" s="2"/>
    </row>
    <row r="263" spans="1:26" ht="15.75" customHeight="1">
      <c r="A263" s="47" t="s">
        <v>11</v>
      </c>
      <c r="B263" s="43" t="s">
        <v>173</v>
      </c>
      <c r="C263" s="190">
        <f>C231</f>
        <v>0</v>
      </c>
      <c r="D263" s="180"/>
      <c r="E263" s="48"/>
      <c r="F263" s="48"/>
      <c r="G263" s="48"/>
      <c r="H263" s="48"/>
      <c r="I263" s="48"/>
      <c r="J263" s="48"/>
      <c r="K263" s="48"/>
      <c r="L263" s="48"/>
      <c r="M263" s="48"/>
      <c r="N263" s="48"/>
      <c r="O263" s="48"/>
      <c r="P263" s="2"/>
      <c r="Q263" s="2"/>
      <c r="R263" s="2"/>
      <c r="S263" s="2"/>
      <c r="T263" s="2"/>
      <c r="U263" s="2"/>
      <c r="V263" s="2"/>
      <c r="W263" s="2"/>
      <c r="X263" s="2"/>
      <c r="Y263" s="2"/>
      <c r="Z263" s="2"/>
    </row>
    <row r="264" spans="1:26" ht="15.75" customHeight="1">
      <c r="A264" s="47" t="s">
        <v>13</v>
      </c>
      <c r="B264" s="43" t="s">
        <v>174</v>
      </c>
      <c r="C264" s="190">
        <f>D241</f>
        <v>0</v>
      </c>
      <c r="D264" s="180"/>
      <c r="E264" s="48"/>
      <c r="F264" s="48"/>
      <c r="G264" s="48"/>
      <c r="H264" s="48"/>
      <c r="I264" s="48"/>
      <c r="J264" s="48"/>
      <c r="K264" s="48"/>
      <c r="L264" s="48"/>
      <c r="M264" s="48"/>
      <c r="N264" s="48"/>
      <c r="O264" s="48"/>
      <c r="P264" s="2"/>
      <c r="Q264" s="2"/>
      <c r="R264" s="2"/>
      <c r="S264" s="2"/>
      <c r="T264" s="2"/>
      <c r="U264" s="2"/>
      <c r="V264" s="2"/>
      <c r="W264" s="2"/>
      <c r="X264" s="2"/>
      <c r="Y264" s="2"/>
      <c r="Z264" s="2"/>
    </row>
    <row r="265" spans="1:26">
      <c r="A265" s="189" t="s">
        <v>175</v>
      </c>
      <c r="B265" s="180"/>
      <c r="C265" s="190">
        <f>SUM(C262:D264)</f>
        <v>0</v>
      </c>
      <c r="D265" s="180"/>
      <c r="E265" s="48"/>
      <c r="F265" s="48"/>
      <c r="G265" s="48"/>
      <c r="H265" s="48"/>
      <c r="I265" s="48"/>
      <c r="J265" s="48"/>
      <c r="K265" s="48"/>
      <c r="L265" s="48"/>
      <c r="M265" s="48"/>
      <c r="N265" s="48"/>
      <c r="O265" s="48"/>
      <c r="P265" s="2"/>
      <c r="Q265" s="2"/>
      <c r="R265" s="2"/>
      <c r="S265" s="2"/>
      <c r="T265" s="2"/>
      <c r="U265" s="2"/>
      <c r="V265" s="2"/>
      <c r="W265" s="2"/>
      <c r="X265" s="2"/>
      <c r="Y265" s="2"/>
      <c r="Z265" s="2"/>
    </row>
    <row r="266" spans="1:26">
      <c r="A266" s="179" t="s">
        <v>176</v>
      </c>
      <c r="B266" s="180"/>
      <c r="C266" s="193">
        <f>SUM(C265)</f>
        <v>0</v>
      </c>
      <c r="D266" s="180"/>
      <c r="E266" s="48"/>
      <c r="F266" s="48"/>
      <c r="G266" s="48"/>
      <c r="H266" s="48"/>
      <c r="I266" s="48"/>
      <c r="J266" s="48"/>
      <c r="K266" s="48"/>
      <c r="L266" s="48"/>
      <c r="M266" s="48"/>
      <c r="N266" s="48"/>
      <c r="O266" s="48"/>
      <c r="P266" s="2"/>
      <c r="Q266" s="2"/>
      <c r="R266" s="2"/>
      <c r="S266" s="2"/>
      <c r="T266" s="2"/>
      <c r="U266" s="2"/>
      <c r="V266" s="2"/>
      <c r="W266" s="2"/>
      <c r="X266" s="2"/>
      <c r="Y266" s="2"/>
      <c r="Z266" s="2"/>
    </row>
    <row r="267" spans="1:26" ht="15.75" customHeight="1">
      <c r="A267" s="48"/>
      <c r="B267" s="48"/>
      <c r="C267" s="48"/>
      <c r="D267" s="48"/>
      <c r="E267" s="48"/>
      <c r="F267" s="48"/>
      <c r="G267" s="48"/>
      <c r="H267" s="48"/>
      <c r="I267" s="48"/>
      <c r="J267" s="48"/>
      <c r="K267" s="48"/>
      <c r="L267" s="48"/>
      <c r="M267" s="48"/>
      <c r="N267" s="48"/>
      <c r="O267" s="48"/>
      <c r="P267" s="2"/>
      <c r="Q267" s="2"/>
      <c r="R267" s="2"/>
      <c r="S267" s="2"/>
      <c r="T267" s="2"/>
      <c r="U267" s="2"/>
      <c r="V267" s="2"/>
      <c r="W267" s="2"/>
      <c r="X267" s="2"/>
      <c r="Y267" s="2"/>
      <c r="Z267" s="2"/>
    </row>
    <row r="268" spans="1:26" ht="15.75" customHeight="1">
      <c r="A268" s="48"/>
      <c r="B268" s="48"/>
      <c r="C268" s="48"/>
      <c r="D268" s="48"/>
      <c r="E268" s="48"/>
      <c r="F268" s="48"/>
      <c r="G268" s="48"/>
      <c r="H268" s="48"/>
      <c r="I268" s="48"/>
      <c r="J268" s="48"/>
      <c r="K268" s="48"/>
      <c r="L268" s="48"/>
      <c r="M268" s="48"/>
      <c r="N268" s="48"/>
      <c r="O268" s="48"/>
      <c r="P268" s="2"/>
      <c r="Q268" s="2"/>
      <c r="R268" s="2"/>
      <c r="S268" s="2"/>
      <c r="T268" s="2"/>
      <c r="U268" s="2"/>
      <c r="V268" s="2"/>
      <c r="W268" s="2"/>
      <c r="X268" s="2"/>
      <c r="Y268" s="2"/>
      <c r="Z268" s="2"/>
    </row>
    <row r="269" spans="1:26" ht="15.75" customHeight="1">
      <c r="A269" s="48"/>
      <c r="B269" s="48"/>
      <c r="C269" s="48"/>
      <c r="D269" s="48"/>
      <c r="E269" s="48"/>
      <c r="F269" s="48"/>
      <c r="G269" s="48"/>
      <c r="H269" s="48"/>
      <c r="I269" s="48"/>
      <c r="J269" s="48"/>
      <c r="K269" s="48"/>
      <c r="L269" s="48"/>
      <c r="M269" s="48"/>
      <c r="N269" s="48"/>
      <c r="O269" s="48"/>
      <c r="P269" s="2"/>
      <c r="Q269" s="2"/>
      <c r="R269" s="2"/>
      <c r="S269" s="2"/>
      <c r="T269" s="2"/>
      <c r="U269" s="2"/>
      <c r="V269" s="2"/>
      <c r="W269" s="2"/>
      <c r="X269" s="2"/>
      <c r="Y269" s="2"/>
      <c r="Z269" s="2"/>
    </row>
    <row r="270" spans="1:26" ht="15.75" customHeight="1">
      <c r="A270" s="48"/>
      <c r="B270" s="48"/>
      <c r="C270" s="48"/>
      <c r="D270" s="48"/>
      <c r="E270" s="48"/>
      <c r="F270" s="48"/>
      <c r="G270" s="48"/>
      <c r="H270" s="48"/>
      <c r="I270" s="48"/>
      <c r="J270" s="48"/>
      <c r="K270" s="48"/>
      <c r="L270" s="48"/>
      <c r="M270" s="48"/>
      <c r="N270" s="48"/>
      <c r="O270" s="48"/>
      <c r="P270" s="2"/>
      <c r="Q270" s="2"/>
      <c r="R270" s="2"/>
      <c r="S270" s="2"/>
      <c r="T270" s="2"/>
      <c r="U270" s="2"/>
      <c r="V270" s="2"/>
      <c r="W270" s="2"/>
      <c r="X270" s="2"/>
      <c r="Y270" s="2"/>
      <c r="Z270" s="2"/>
    </row>
    <row r="271" spans="1:26" ht="15.75" customHeight="1">
      <c r="A271" s="194" t="s">
        <v>177</v>
      </c>
      <c r="B271" s="183"/>
      <c r="C271" s="183"/>
      <c r="D271" s="180"/>
      <c r="E271" s="48"/>
      <c r="F271" s="48"/>
      <c r="G271" s="48"/>
      <c r="H271" s="48"/>
      <c r="I271" s="48"/>
      <c r="J271" s="48"/>
      <c r="K271" s="48"/>
      <c r="L271" s="48"/>
      <c r="M271" s="48"/>
      <c r="N271" s="48"/>
      <c r="O271" s="48"/>
      <c r="P271" s="2"/>
      <c r="Q271" s="2"/>
      <c r="R271" s="2"/>
      <c r="S271" s="2"/>
      <c r="T271" s="2"/>
      <c r="U271" s="2"/>
      <c r="V271" s="2"/>
      <c r="W271" s="2"/>
      <c r="X271" s="2"/>
      <c r="Y271" s="2"/>
      <c r="Z271" s="2"/>
    </row>
    <row r="272" spans="1:26" ht="15.75" customHeight="1">
      <c r="A272" s="46" t="s">
        <v>178</v>
      </c>
      <c r="B272" s="64" t="s">
        <v>179</v>
      </c>
      <c r="C272" s="195" t="s">
        <v>180</v>
      </c>
      <c r="D272" s="180"/>
      <c r="E272" s="48"/>
      <c r="F272" s="48"/>
      <c r="G272" s="48"/>
      <c r="H272" s="48"/>
      <c r="I272" s="48"/>
      <c r="J272" s="48"/>
      <c r="K272" s="48"/>
      <c r="L272" s="48"/>
      <c r="M272" s="48"/>
      <c r="N272" s="48"/>
      <c r="O272" s="48"/>
      <c r="P272" s="2"/>
      <c r="Q272" s="2"/>
      <c r="R272" s="2"/>
      <c r="S272" s="2"/>
      <c r="T272" s="2"/>
      <c r="U272" s="2"/>
      <c r="V272" s="2"/>
      <c r="W272" s="2"/>
      <c r="X272" s="2"/>
      <c r="Y272" s="2"/>
      <c r="Z272" s="2"/>
    </row>
    <row r="273" spans="1:26" ht="15.75" customHeight="1">
      <c r="A273" s="47" t="s">
        <v>8</v>
      </c>
      <c r="B273" s="55" t="s">
        <v>181</v>
      </c>
      <c r="C273" s="56">
        <f>E38</f>
        <v>0</v>
      </c>
      <c r="D273" s="62" t="s">
        <v>133</v>
      </c>
      <c r="E273" s="48"/>
      <c r="F273" s="48"/>
      <c r="G273" s="48"/>
      <c r="H273" s="48"/>
      <c r="I273" s="48"/>
      <c r="J273" s="48"/>
      <c r="K273" s="48"/>
      <c r="L273" s="48"/>
      <c r="M273" s="48"/>
      <c r="N273" s="48"/>
      <c r="O273" s="48"/>
      <c r="P273" s="2"/>
      <c r="Q273" s="2"/>
      <c r="R273" s="2"/>
      <c r="S273" s="2"/>
      <c r="T273" s="2"/>
      <c r="U273" s="2"/>
      <c r="V273" s="2"/>
      <c r="W273" s="2"/>
      <c r="X273" s="2"/>
      <c r="Y273" s="2"/>
      <c r="Z273" s="2"/>
    </row>
    <row r="274" spans="1:26" ht="15.75" customHeight="1">
      <c r="A274" s="47" t="s">
        <v>11</v>
      </c>
      <c r="B274" s="57" t="s">
        <v>182</v>
      </c>
      <c r="C274" s="170">
        <v>0</v>
      </c>
      <c r="D274" s="62" t="s">
        <v>183</v>
      </c>
      <c r="E274" s="48"/>
      <c r="F274" s="48"/>
      <c r="G274" s="48"/>
      <c r="H274" s="48"/>
      <c r="I274" s="48"/>
      <c r="J274" s="48"/>
      <c r="K274" s="48"/>
      <c r="L274" s="48"/>
      <c r="M274" s="48"/>
      <c r="N274" s="48"/>
      <c r="O274" s="48"/>
      <c r="P274" s="2"/>
      <c r="Q274" s="2"/>
      <c r="R274" s="2"/>
      <c r="S274" s="2"/>
      <c r="T274" s="2"/>
      <c r="U274" s="2"/>
      <c r="V274" s="2"/>
      <c r="W274" s="2"/>
      <c r="X274" s="2"/>
      <c r="Y274" s="2"/>
      <c r="Z274" s="2"/>
    </row>
    <row r="275" spans="1:26" ht="15.75" customHeight="1">
      <c r="A275" s="47" t="s">
        <v>13</v>
      </c>
      <c r="B275" s="57" t="s">
        <v>184</v>
      </c>
      <c r="C275" s="58">
        <f>E25</f>
        <v>73.006</v>
      </c>
      <c r="D275" s="62" t="s">
        <v>185</v>
      </c>
      <c r="E275" s="48"/>
      <c r="F275" s="48"/>
      <c r="G275" s="48"/>
      <c r="H275" s="48"/>
      <c r="I275" s="48"/>
      <c r="J275" s="48"/>
      <c r="K275" s="48"/>
      <c r="L275" s="48"/>
      <c r="M275" s="48"/>
      <c r="N275" s="48"/>
      <c r="O275" s="48"/>
      <c r="P275" s="2"/>
      <c r="Q275" s="2"/>
      <c r="R275" s="2"/>
      <c r="S275" s="2"/>
      <c r="T275" s="2"/>
      <c r="U275" s="2"/>
      <c r="V275" s="2"/>
      <c r="W275" s="2"/>
      <c r="X275" s="2"/>
      <c r="Y275" s="2"/>
      <c r="Z275" s="2"/>
    </row>
    <row r="276" spans="1:26" ht="15.75" customHeight="1">
      <c r="A276" s="47" t="s">
        <v>16</v>
      </c>
      <c r="B276" s="57" t="s">
        <v>186</v>
      </c>
      <c r="C276" s="59" t="e">
        <f>(C275/C274)*C273</f>
        <v>#DIV/0!</v>
      </c>
      <c r="D276" s="30"/>
      <c r="E276" s="48"/>
      <c r="F276" s="48"/>
      <c r="G276" s="48"/>
      <c r="H276" s="48"/>
      <c r="I276" s="48"/>
      <c r="J276" s="48"/>
      <c r="K276" s="48"/>
      <c r="L276" s="48"/>
      <c r="M276" s="48"/>
      <c r="N276" s="48"/>
      <c r="O276" s="48"/>
      <c r="P276" s="2"/>
      <c r="Q276" s="2"/>
      <c r="R276" s="2"/>
      <c r="S276" s="2"/>
      <c r="T276" s="2"/>
      <c r="U276" s="2"/>
      <c r="V276" s="2"/>
      <c r="W276" s="2"/>
      <c r="X276" s="2"/>
      <c r="Y276" s="2"/>
      <c r="Z276" s="2"/>
    </row>
    <row r="277" spans="1:26" ht="15.75" customHeight="1">
      <c r="A277" s="47" t="s">
        <v>54</v>
      </c>
      <c r="B277" s="57" t="s">
        <v>187</v>
      </c>
      <c r="C277" s="60" t="e">
        <f>C276*E22</f>
        <v>#DIV/0!</v>
      </c>
      <c r="D277" s="47" t="s">
        <v>133</v>
      </c>
      <c r="E277" s="48"/>
      <c r="F277" s="48"/>
      <c r="G277" s="48"/>
      <c r="H277" s="48"/>
      <c r="I277" s="48"/>
      <c r="J277" s="48"/>
      <c r="K277" s="48"/>
      <c r="L277" s="48"/>
      <c r="M277" s="48"/>
      <c r="N277" s="48"/>
      <c r="O277" s="48"/>
      <c r="P277" s="2"/>
      <c r="Q277" s="2"/>
      <c r="R277" s="2"/>
      <c r="S277" s="2"/>
      <c r="T277" s="2"/>
      <c r="U277" s="2"/>
      <c r="V277" s="2"/>
      <c r="W277" s="2"/>
      <c r="X277" s="2"/>
      <c r="Y277" s="2"/>
      <c r="Z277" s="2"/>
    </row>
    <row r="278" spans="1:26" ht="15.75" customHeight="1">
      <c r="A278" s="46" t="s">
        <v>56</v>
      </c>
      <c r="B278" s="196" t="s">
        <v>188</v>
      </c>
      <c r="C278" s="180"/>
      <c r="D278" s="24" t="e">
        <f>C277/E26</f>
        <v>#DIV/0!</v>
      </c>
      <c r="E278" s="25"/>
      <c r="F278" s="48"/>
      <c r="G278" s="48"/>
      <c r="H278" s="48"/>
      <c r="I278" s="48"/>
      <c r="J278" s="48"/>
      <c r="K278" s="48"/>
      <c r="L278" s="48"/>
      <c r="M278" s="48"/>
      <c r="N278" s="48"/>
      <c r="O278" s="48"/>
      <c r="P278" s="2"/>
      <c r="Q278" s="2"/>
      <c r="R278" s="2"/>
      <c r="S278" s="2"/>
      <c r="T278" s="2"/>
      <c r="U278" s="2"/>
      <c r="V278" s="2"/>
      <c r="W278" s="2"/>
      <c r="X278" s="2"/>
      <c r="Y278" s="2"/>
      <c r="Z278" s="2"/>
    </row>
    <row r="279" spans="1:26" ht="15.75" customHeight="1">
      <c r="A279" s="48"/>
      <c r="B279" s="48"/>
      <c r="C279" s="48"/>
      <c r="D279" s="48"/>
      <c r="E279" s="48"/>
      <c r="F279" s="48"/>
      <c r="G279" s="48"/>
      <c r="H279" s="48"/>
      <c r="I279" s="48"/>
      <c r="J279" s="48"/>
      <c r="K279" s="48"/>
      <c r="L279" s="48"/>
      <c r="M279" s="48"/>
      <c r="N279" s="48"/>
      <c r="O279" s="48"/>
      <c r="P279" s="2"/>
      <c r="Q279" s="2"/>
      <c r="R279" s="2"/>
      <c r="S279" s="2"/>
      <c r="T279" s="2"/>
      <c r="U279" s="2"/>
      <c r="V279" s="2"/>
      <c r="W279" s="2"/>
      <c r="X279" s="2"/>
      <c r="Y279" s="2"/>
      <c r="Z279" s="2"/>
    </row>
    <row r="280" spans="1:26" ht="15.75" customHeight="1">
      <c r="A280" s="46" t="s">
        <v>189</v>
      </c>
      <c r="B280" s="64" t="s">
        <v>190</v>
      </c>
      <c r="C280" s="61"/>
      <c r="D280" s="46" t="s">
        <v>191</v>
      </c>
      <c r="E280" s="48"/>
      <c r="F280" s="48"/>
      <c r="G280" s="48"/>
      <c r="H280" s="48"/>
      <c r="I280" s="48"/>
      <c r="J280" s="48"/>
      <c r="K280" s="48"/>
      <c r="L280" s="48"/>
      <c r="M280" s="48"/>
      <c r="N280" s="48"/>
      <c r="O280" s="48"/>
      <c r="P280" s="2"/>
      <c r="Q280" s="2"/>
      <c r="R280" s="2"/>
      <c r="S280" s="2"/>
      <c r="T280" s="2"/>
      <c r="U280" s="2"/>
      <c r="V280" s="2"/>
      <c r="W280" s="2"/>
      <c r="X280" s="2"/>
      <c r="Y280" s="2"/>
      <c r="Z280" s="2"/>
    </row>
    <row r="281" spans="1:26" ht="15.75" customHeight="1">
      <c r="A281" s="47" t="s">
        <v>8</v>
      </c>
      <c r="B281" s="57" t="s">
        <v>192</v>
      </c>
      <c r="C281" s="171">
        <v>0</v>
      </c>
      <c r="D281" s="47"/>
      <c r="E281" s="48"/>
      <c r="F281" s="48"/>
      <c r="G281" s="48"/>
      <c r="H281" s="48"/>
      <c r="I281" s="48"/>
      <c r="J281" s="48"/>
      <c r="K281" s="48"/>
      <c r="L281" s="48"/>
      <c r="M281" s="48"/>
      <c r="N281" s="48"/>
      <c r="O281" s="48"/>
      <c r="P281" s="2"/>
      <c r="Q281" s="2"/>
      <c r="R281" s="2"/>
      <c r="S281" s="2"/>
      <c r="T281" s="2"/>
      <c r="U281" s="2"/>
      <c r="V281" s="2"/>
      <c r="W281" s="2"/>
      <c r="X281" s="2"/>
      <c r="Y281" s="2"/>
      <c r="Z281" s="2"/>
    </row>
    <row r="282" spans="1:26" ht="15.75" customHeight="1">
      <c r="A282" s="47" t="s">
        <v>11</v>
      </c>
      <c r="B282" s="57" t="s">
        <v>193</v>
      </c>
      <c r="C282" s="171">
        <v>0</v>
      </c>
      <c r="D282" s="47" t="s">
        <v>133</v>
      </c>
      <c r="E282" s="48"/>
      <c r="F282" s="48"/>
      <c r="G282" s="48"/>
      <c r="H282" s="48"/>
      <c r="I282" s="48"/>
      <c r="J282" s="48"/>
      <c r="K282" s="48"/>
      <c r="L282" s="48"/>
      <c r="M282" s="48"/>
      <c r="N282" s="48"/>
      <c r="O282" s="48"/>
      <c r="P282" s="2"/>
      <c r="Q282" s="2"/>
      <c r="R282" s="2"/>
      <c r="S282" s="2"/>
      <c r="T282" s="2"/>
      <c r="U282" s="2"/>
      <c r="V282" s="2"/>
      <c r="W282" s="2"/>
      <c r="X282" s="2"/>
      <c r="Y282" s="2"/>
      <c r="Z282" s="2"/>
    </row>
    <row r="283" spans="1:26" ht="15.75" customHeight="1">
      <c r="A283" s="47" t="s">
        <v>16</v>
      </c>
      <c r="B283" s="57" t="s">
        <v>194</v>
      </c>
      <c r="C283" s="62">
        <f>C281</f>
        <v>0</v>
      </c>
      <c r="D283" s="47"/>
      <c r="E283" s="48"/>
      <c r="F283" s="48"/>
      <c r="G283" s="48"/>
      <c r="H283" s="48"/>
      <c r="I283" s="48"/>
      <c r="J283" s="48"/>
      <c r="K283" s="48"/>
      <c r="L283" s="48"/>
      <c r="M283" s="48"/>
      <c r="N283" s="48"/>
      <c r="O283" s="48"/>
      <c r="P283" s="2"/>
      <c r="Q283" s="2"/>
      <c r="R283" s="2"/>
      <c r="S283" s="2"/>
      <c r="T283" s="2"/>
      <c r="U283" s="2"/>
      <c r="V283" s="2"/>
      <c r="W283" s="2"/>
      <c r="X283" s="2"/>
      <c r="Y283" s="2"/>
      <c r="Z283" s="2"/>
    </row>
    <row r="284" spans="1:26" ht="15.75" customHeight="1">
      <c r="A284" s="47" t="s">
        <v>54</v>
      </c>
      <c r="B284" s="57" t="s">
        <v>195</v>
      </c>
      <c r="C284" s="171">
        <v>0</v>
      </c>
      <c r="D284" s="47" t="s">
        <v>133</v>
      </c>
      <c r="E284" s="48"/>
      <c r="F284" s="48"/>
      <c r="G284" s="48"/>
      <c r="H284" s="48"/>
      <c r="I284" s="48"/>
      <c r="J284" s="48"/>
      <c r="K284" s="48"/>
      <c r="L284" s="48"/>
      <c r="M284" s="48"/>
      <c r="N284" s="48"/>
      <c r="O284" s="48"/>
      <c r="P284" s="2"/>
      <c r="Q284" s="2"/>
      <c r="R284" s="2"/>
      <c r="S284" s="2"/>
      <c r="T284" s="2"/>
      <c r="U284" s="2"/>
      <c r="V284" s="2"/>
      <c r="W284" s="2"/>
      <c r="X284" s="2"/>
      <c r="Y284" s="2"/>
      <c r="Z284" s="2"/>
    </row>
    <row r="285" spans="1:26" ht="15.75" customHeight="1">
      <c r="A285" s="47" t="s">
        <v>56</v>
      </c>
      <c r="B285" s="57" t="s">
        <v>196</v>
      </c>
      <c r="C285" s="86">
        <v>85000</v>
      </c>
      <c r="D285" s="47"/>
      <c r="E285" s="48"/>
      <c r="F285" s="48"/>
      <c r="G285" s="48"/>
      <c r="H285" s="48"/>
      <c r="I285" s="48"/>
      <c r="J285" s="48"/>
      <c r="K285" s="48"/>
      <c r="L285" s="48"/>
      <c r="M285" s="48"/>
      <c r="N285" s="48"/>
      <c r="O285" s="48"/>
      <c r="P285" s="2"/>
      <c r="Q285" s="2"/>
      <c r="R285" s="2"/>
      <c r="S285" s="2"/>
      <c r="T285" s="2"/>
      <c r="U285" s="2"/>
      <c r="V285" s="2"/>
      <c r="W285" s="2"/>
      <c r="X285" s="2"/>
      <c r="Y285" s="2"/>
      <c r="Z285" s="2"/>
    </row>
    <row r="286" spans="1:26" ht="15.75" customHeight="1">
      <c r="A286" s="47" t="s">
        <v>58</v>
      </c>
      <c r="B286" s="57" t="s">
        <v>197</v>
      </c>
      <c r="C286" s="63">
        <f>((E26/C285)*C281)*C282</f>
        <v>0</v>
      </c>
      <c r="D286" s="47" t="s">
        <v>133</v>
      </c>
      <c r="E286" s="48"/>
      <c r="F286" s="48"/>
      <c r="G286" s="48"/>
      <c r="H286" s="48"/>
      <c r="I286" s="48"/>
      <c r="J286" s="48"/>
      <c r="K286" s="48"/>
      <c r="L286" s="48"/>
      <c r="M286" s="48"/>
      <c r="N286" s="48"/>
      <c r="O286" s="48"/>
      <c r="P286" s="2"/>
      <c r="Q286" s="2"/>
      <c r="R286" s="2"/>
      <c r="S286" s="2"/>
      <c r="T286" s="2"/>
      <c r="U286" s="2"/>
      <c r="V286" s="2"/>
      <c r="W286" s="2"/>
      <c r="X286" s="2"/>
      <c r="Y286" s="2"/>
      <c r="Z286" s="2"/>
    </row>
    <row r="287" spans="1:26" ht="15.75" customHeight="1">
      <c r="A287" s="46" t="s">
        <v>60</v>
      </c>
      <c r="B287" s="64" t="s">
        <v>198</v>
      </c>
      <c r="C287" s="65">
        <f>(((C282*C281)+(C284*C281*C283))/C285)</f>
        <v>0</v>
      </c>
      <c r="D287" s="46" t="s">
        <v>133</v>
      </c>
      <c r="E287" s="48"/>
      <c r="F287" s="48"/>
      <c r="G287" s="48"/>
      <c r="H287" s="48"/>
      <c r="I287" s="48"/>
      <c r="J287" s="48"/>
      <c r="K287" s="48"/>
      <c r="L287" s="48"/>
      <c r="M287" s="48"/>
      <c r="N287" s="48"/>
      <c r="O287" s="48"/>
      <c r="P287" s="2"/>
      <c r="Q287" s="2"/>
      <c r="R287" s="2"/>
      <c r="S287" s="2"/>
      <c r="T287" s="2"/>
      <c r="U287" s="2"/>
      <c r="V287" s="2"/>
      <c r="W287" s="2"/>
      <c r="X287" s="2"/>
      <c r="Y287" s="2"/>
      <c r="Z287" s="2"/>
    </row>
    <row r="288" spans="1:26" ht="15.75" customHeight="1">
      <c r="A288" s="48"/>
      <c r="B288" s="48"/>
      <c r="C288" s="48"/>
      <c r="D288" s="48"/>
      <c r="E288" s="48"/>
      <c r="F288" s="48"/>
      <c r="G288" s="48"/>
      <c r="H288" s="48"/>
      <c r="I288" s="48"/>
      <c r="J288" s="48"/>
      <c r="K288" s="48"/>
      <c r="L288" s="48"/>
      <c r="M288" s="48"/>
      <c r="N288" s="48"/>
      <c r="O288" s="48"/>
      <c r="P288" s="2"/>
      <c r="Q288" s="2"/>
      <c r="R288" s="2"/>
      <c r="S288" s="2"/>
      <c r="T288" s="2"/>
      <c r="U288" s="2"/>
      <c r="V288" s="2"/>
      <c r="W288" s="2"/>
      <c r="X288" s="2"/>
      <c r="Y288" s="2"/>
      <c r="Z288" s="2"/>
    </row>
    <row r="289" spans="1:26" ht="15.75" customHeight="1">
      <c r="A289" s="48"/>
      <c r="B289" s="3"/>
      <c r="C289" s="66"/>
      <c r="D289" s="48"/>
      <c r="E289" s="48"/>
      <c r="F289" s="48"/>
      <c r="G289" s="48"/>
      <c r="H289" s="48"/>
      <c r="I289" s="48"/>
      <c r="J289" s="48"/>
      <c r="K289" s="48"/>
      <c r="L289" s="48"/>
      <c r="M289" s="48"/>
      <c r="N289" s="48"/>
      <c r="O289" s="48"/>
      <c r="P289" s="2"/>
      <c r="Q289" s="2"/>
      <c r="R289" s="2"/>
      <c r="S289" s="2"/>
      <c r="T289" s="2"/>
      <c r="U289" s="2"/>
      <c r="V289" s="2"/>
      <c r="W289" s="2"/>
      <c r="X289" s="2"/>
      <c r="Y289" s="2"/>
      <c r="Z289" s="2"/>
    </row>
    <row r="290" spans="1:26" ht="15.75" customHeight="1">
      <c r="A290" s="46" t="s">
        <v>199</v>
      </c>
      <c r="B290" s="196" t="s">
        <v>200</v>
      </c>
      <c r="C290" s="180"/>
      <c r="D290" s="16" t="s">
        <v>133</v>
      </c>
      <c r="E290" s="48"/>
      <c r="F290" s="227" t="s">
        <v>666</v>
      </c>
      <c r="G290" s="228"/>
      <c r="H290" s="229"/>
      <c r="I290" s="48"/>
      <c r="J290" s="48"/>
      <c r="K290" s="48"/>
      <c r="L290" s="48"/>
      <c r="M290" s="48"/>
      <c r="N290" s="48"/>
      <c r="O290" s="48"/>
      <c r="P290" s="2"/>
      <c r="Q290" s="2"/>
      <c r="R290" s="2"/>
      <c r="S290" s="2"/>
      <c r="T290" s="2"/>
      <c r="U290" s="2"/>
      <c r="V290" s="2"/>
      <c r="W290" s="2"/>
      <c r="X290" s="2"/>
      <c r="Y290" s="2"/>
      <c r="Z290" s="2"/>
    </row>
    <row r="291" spans="1:26" ht="15.75" customHeight="1">
      <c r="A291" s="53" t="s">
        <v>8</v>
      </c>
      <c r="B291" s="67" t="s">
        <v>201</v>
      </c>
      <c r="C291" s="172">
        <v>0</v>
      </c>
      <c r="D291" s="149">
        <f>C291/E26</f>
        <v>0</v>
      </c>
      <c r="E291" s="54"/>
      <c r="F291" s="158" t="s">
        <v>667</v>
      </c>
      <c r="G291" s="159">
        <f>((1+(G292*G294)))</f>
        <v>1.03748</v>
      </c>
      <c r="H291" s="158"/>
      <c r="I291" s="48"/>
      <c r="J291" s="48"/>
      <c r="K291" s="48"/>
      <c r="L291" s="48"/>
      <c r="M291" s="48"/>
      <c r="N291" s="48"/>
      <c r="O291" s="48"/>
      <c r="P291" s="2"/>
      <c r="Q291" s="2"/>
      <c r="R291" s="2"/>
      <c r="S291" s="2"/>
      <c r="T291" s="2"/>
      <c r="U291" s="2"/>
      <c r="V291" s="2"/>
      <c r="W291" s="2"/>
      <c r="X291" s="2"/>
      <c r="Y291" s="2"/>
      <c r="Z291" s="2"/>
    </row>
    <row r="292" spans="1:26" ht="15.75" customHeight="1">
      <c r="A292" s="53" t="s">
        <v>13</v>
      </c>
      <c r="B292" s="67" t="s">
        <v>202</v>
      </c>
      <c r="C292" s="172">
        <v>0</v>
      </c>
      <c r="D292" s="150">
        <f>C292/E26</f>
        <v>0</v>
      </c>
      <c r="E292" s="54"/>
      <c r="F292" s="158" t="s">
        <v>668</v>
      </c>
      <c r="G292" s="160">
        <f>E24</f>
        <v>37.479999999999997</v>
      </c>
      <c r="H292" s="158"/>
      <c r="I292" s="48"/>
      <c r="J292" s="48"/>
      <c r="K292" s="48"/>
      <c r="L292" s="48"/>
      <c r="M292" s="48"/>
      <c r="N292" s="48"/>
      <c r="O292" s="48"/>
      <c r="P292" s="2"/>
      <c r="Q292" s="2"/>
      <c r="R292" s="2"/>
      <c r="S292" s="2"/>
      <c r="T292" s="2"/>
      <c r="U292" s="2"/>
      <c r="V292" s="2"/>
      <c r="W292" s="2"/>
      <c r="X292" s="2"/>
      <c r="Y292" s="2"/>
      <c r="Z292" s="2"/>
    </row>
    <row r="293" spans="1:26" ht="15.75" customHeight="1">
      <c r="A293" s="53" t="s">
        <v>16</v>
      </c>
      <c r="B293" s="67" t="s">
        <v>89</v>
      </c>
      <c r="C293" s="151">
        <f>SUM(C291:C292)</f>
        <v>0</v>
      </c>
      <c r="D293" s="149">
        <f>D291+D292</f>
        <v>0</v>
      </c>
      <c r="E293" s="54"/>
      <c r="F293" s="161" t="s">
        <v>669</v>
      </c>
      <c r="G293" s="162">
        <f>E23</f>
        <v>35.526000000000003</v>
      </c>
      <c r="H293" s="158"/>
      <c r="I293" s="48"/>
      <c r="J293" s="48"/>
      <c r="K293" s="48"/>
      <c r="L293" s="48"/>
      <c r="M293" s="48"/>
      <c r="N293" s="48"/>
      <c r="O293" s="48"/>
      <c r="P293" s="2"/>
      <c r="Q293" s="2"/>
      <c r="R293" s="2"/>
      <c r="S293" s="2"/>
      <c r="T293" s="2"/>
      <c r="U293" s="2"/>
      <c r="V293" s="2"/>
      <c r="W293" s="2"/>
      <c r="X293" s="2"/>
      <c r="Y293" s="2"/>
      <c r="Z293" s="2"/>
    </row>
    <row r="294" spans="1:26" ht="15.75" customHeight="1">
      <c r="A294" s="53" t="s">
        <v>54</v>
      </c>
      <c r="B294" s="152" t="s">
        <v>664</v>
      </c>
      <c r="C294" s="153">
        <f>D294*E26</f>
        <v>0</v>
      </c>
      <c r="D294" s="154">
        <f>(D293*G291)-D293</f>
        <v>0</v>
      </c>
      <c r="E294" s="54"/>
      <c r="F294" s="158" t="s">
        <v>670</v>
      </c>
      <c r="G294" s="158">
        <v>1E-3</v>
      </c>
      <c r="H294" s="158"/>
      <c r="I294" s="48"/>
      <c r="J294" s="48"/>
      <c r="K294" s="48"/>
      <c r="L294" s="48"/>
      <c r="M294" s="48"/>
      <c r="N294" s="48"/>
      <c r="O294" s="48"/>
      <c r="P294" s="2"/>
      <c r="Q294" s="2"/>
      <c r="R294" s="2"/>
      <c r="S294" s="2"/>
      <c r="T294" s="2"/>
      <c r="U294" s="2"/>
      <c r="V294" s="2"/>
      <c r="W294" s="2"/>
      <c r="X294" s="2"/>
      <c r="Y294" s="2"/>
      <c r="Z294" s="2"/>
    </row>
    <row r="295" spans="1:26" ht="15.75" customHeight="1">
      <c r="A295" s="46"/>
      <c r="B295" s="155" t="s">
        <v>665</v>
      </c>
      <c r="C295" s="156">
        <f>C293+C294</f>
        <v>0</v>
      </c>
      <c r="D295" s="157">
        <f>C295/E26</f>
        <v>0</v>
      </c>
      <c r="E295" s="48"/>
      <c r="F295" s="48"/>
      <c r="G295" s="48"/>
      <c r="H295" s="48"/>
      <c r="I295" s="48"/>
      <c r="J295" s="48"/>
      <c r="K295" s="48"/>
      <c r="L295" s="48"/>
      <c r="M295" s="48"/>
      <c r="N295" s="48"/>
      <c r="O295" s="48"/>
      <c r="P295" s="2"/>
      <c r="Q295" s="2"/>
      <c r="R295" s="2"/>
      <c r="S295" s="2"/>
      <c r="T295" s="2"/>
      <c r="U295" s="2"/>
      <c r="V295" s="2"/>
      <c r="W295" s="2"/>
      <c r="X295" s="2"/>
      <c r="Y295" s="2"/>
      <c r="Z295" s="2"/>
    </row>
    <row r="296" spans="1:26" ht="15.75" customHeight="1">
      <c r="A296" s="6"/>
      <c r="B296" s="48"/>
      <c r="C296" s="48"/>
      <c r="D296" s="48"/>
      <c r="E296" s="48"/>
      <c r="F296" s="48"/>
      <c r="G296" s="48"/>
      <c r="H296" s="48"/>
      <c r="I296" s="48"/>
      <c r="J296" s="48"/>
      <c r="K296" s="48"/>
      <c r="L296" s="48"/>
      <c r="M296" s="48"/>
      <c r="N296" s="48"/>
      <c r="O296" s="48"/>
      <c r="P296" s="2"/>
      <c r="Q296" s="2"/>
      <c r="R296" s="2"/>
      <c r="S296" s="2"/>
      <c r="T296" s="2"/>
      <c r="U296" s="2"/>
      <c r="V296" s="2"/>
      <c r="W296" s="2"/>
      <c r="X296" s="2"/>
      <c r="Y296" s="2"/>
      <c r="Z296" s="2"/>
    </row>
    <row r="297" spans="1:26" ht="15.75" customHeight="1">
      <c r="A297" s="48"/>
      <c r="B297" s="48"/>
      <c r="C297" s="48"/>
      <c r="D297" s="48"/>
      <c r="E297" s="48"/>
      <c r="F297" s="48"/>
      <c r="G297" s="48"/>
      <c r="H297" s="48"/>
      <c r="I297" s="48"/>
      <c r="J297" s="48"/>
      <c r="K297" s="48"/>
      <c r="L297" s="48"/>
      <c r="M297" s="48"/>
      <c r="N297" s="48"/>
      <c r="O297" s="48"/>
      <c r="P297" s="2"/>
      <c r="Q297" s="2"/>
      <c r="R297" s="2"/>
      <c r="S297" s="2"/>
      <c r="T297" s="2"/>
      <c r="U297" s="2"/>
      <c r="V297" s="2"/>
      <c r="W297" s="2"/>
      <c r="X297" s="2"/>
      <c r="Y297" s="2"/>
      <c r="Z297" s="2"/>
    </row>
    <row r="298" spans="1:26" ht="15.75" customHeight="1">
      <c r="A298" s="68" t="s">
        <v>203</v>
      </c>
      <c r="B298" s="69" t="s">
        <v>204</v>
      </c>
      <c r="C298" s="68"/>
      <c r="D298" s="70" t="s">
        <v>205</v>
      </c>
      <c r="E298" s="54"/>
      <c r="F298" s="48"/>
      <c r="G298" s="48"/>
      <c r="H298" s="48"/>
      <c r="I298" s="48"/>
      <c r="J298" s="48"/>
      <c r="K298" s="48"/>
      <c r="L298" s="48"/>
      <c r="M298" s="48"/>
      <c r="N298" s="48"/>
      <c r="O298" s="48"/>
      <c r="P298" s="2"/>
      <c r="Q298" s="2"/>
      <c r="R298" s="2"/>
      <c r="S298" s="2"/>
      <c r="T298" s="2"/>
      <c r="U298" s="2"/>
      <c r="V298" s="2"/>
      <c r="W298" s="2"/>
      <c r="X298" s="2"/>
      <c r="Y298" s="2"/>
      <c r="Z298" s="2"/>
    </row>
    <row r="299" spans="1:26" ht="15.75" customHeight="1">
      <c r="A299" s="53" t="s">
        <v>8</v>
      </c>
      <c r="B299" s="67" t="s">
        <v>206</v>
      </c>
      <c r="C299" s="167">
        <v>0</v>
      </c>
      <c r="D299" s="53">
        <f>C299*2</f>
        <v>0</v>
      </c>
      <c r="E299" s="54"/>
      <c r="F299" s="48"/>
      <c r="G299" s="48"/>
      <c r="H299" s="48"/>
      <c r="I299" s="48"/>
      <c r="J299" s="48"/>
      <c r="K299" s="48"/>
      <c r="L299" s="48"/>
      <c r="M299" s="48"/>
      <c r="N299" s="48"/>
      <c r="O299" s="48"/>
      <c r="P299" s="2"/>
      <c r="Q299" s="2"/>
      <c r="R299" s="2"/>
      <c r="S299" s="2"/>
      <c r="T299" s="2"/>
      <c r="U299" s="2"/>
      <c r="V299" s="2"/>
      <c r="W299" s="2"/>
      <c r="X299" s="2"/>
      <c r="Y299" s="2"/>
      <c r="Z299" s="2"/>
    </row>
    <row r="300" spans="1:26" ht="15.75" customHeight="1">
      <c r="A300" s="53" t="s">
        <v>11</v>
      </c>
      <c r="B300" s="67" t="s">
        <v>207</v>
      </c>
      <c r="C300" s="53">
        <f>D299*200</f>
        <v>0</v>
      </c>
      <c r="D300" s="71">
        <f>C300/E26</f>
        <v>0</v>
      </c>
      <c r="E300" s="54"/>
      <c r="F300" s="48"/>
      <c r="G300" s="48"/>
      <c r="H300" s="48"/>
      <c r="I300" s="48"/>
      <c r="J300" s="48"/>
      <c r="K300" s="48"/>
      <c r="L300" s="48"/>
      <c r="M300" s="48"/>
      <c r="N300" s="48"/>
      <c r="O300" s="48"/>
      <c r="P300" s="2"/>
      <c r="Q300" s="2"/>
      <c r="R300" s="2"/>
      <c r="S300" s="2"/>
      <c r="T300" s="2"/>
      <c r="U300" s="2"/>
      <c r="V300" s="2"/>
      <c r="W300" s="2"/>
      <c r="X300" s="2"/>
      <c r="Y300" s="2"/>
      <c r="Z300" s="2"/>
    </row>
    <row r="301" spans="1:26" ht="15.75" customHeight="1">
      <c r="A301" s="53" t="s">
        <v>13</v>
      </c>
      <c r="B301" s="67" t="s">
        <v>208</v>
      </c>
      <c r="C301" s="71">
        <f>D300*E22</f>
        <v>0</v>
      </c>
      <c r="D301" s="129">
        <f>D299*E22</f>
        <v>0</v>
      </c>
      <c r="E301" s="54"/>
      <c r="F301" s="48"/>
      <c r="G301" s="48"/>
      <c r="H301" s="48"/>
      <c r="I301" s="48"/>
      <c r="J301" s="48"/>
      <c r="K301" s="48"/>
      <c r="L301" s="48"/>
      <c r="M301" s="48"/>
      <c r="N301" s="48"/>
      <c r="O301" s="48"/>
      <c r="P301" s="2"/>
      <c r="Q301" s="2"/>
      <c r="R301" s="2"/>
      <c r="S301" s="2"/>
      <c r="T301" s="2"/>
      <c r="U301" s="2"/>
      <c r="V301" s="2"/>
      <c r="W301" s="2"/>
      <c r="X301" s="2"/>
      <c r="Y301" s="2"/>
      <c r="Z301" s="2"/>
    </row>
    <row r="302" spans="1:26" ht="15.75" customHeight="1">
      <c r="A302" s="72"/>
      <c r="B302" s="48"/>
      <c r="C302" s="48"/>
      <c r="D302" s="48"/>
      <c r="E302" s="48"/>
      <c r="F302" s="48"/>
      <c r="G302" s="48"/>
      <c r="H302" s="48"/>
      <c r="I302" s="48"/>
      <c r="J302" s="48"/>
      <c r="K302" s="48"/>
      <c r="L302" s="48"/>
      <c r="M302" s="48"/>
      <c r="N302" s="48"/>
      <c r="O302" s="48"/>
      <c r="P302" s="2"/>
      <c r="Q302" s="2"/>
      <c r="R302" s="2"/>
      <c r="S302" s="2"/>
      <c r="T302" s="2"/>
      <c r="U302" s="2"/>
      <c r="V302" s="2"/>
      <c r="W302" s="2"/>
      <c r="X302" s="2"/>
      <c r="Y302" s="2"/>
      <c r="Z302" s="2"/>
    </row>
    <row r="303" spans="1:26" ht="15.75" customHeight="1">
      <c r="A303" s="48"/>
      <c r="B303" s="48"/>
      <c r="C303" s="48"/>
      <c r="D303" s="48"/>
      <c r="E303" s="48"/>
      <c r="F303" s="48"/>
      <c r="G303" s="48"/>
      <c r="H303" s="48"/>
      <c r="I303" s="48"/>
      <c r="J303" s="48"/>
      <c r="K303" s="48"/>
      <c r="L303" s="48"/>
      <c r="M303" s="48"/>
      <c r="N303" s="48"/>
      <c r="O303" s="48"/>
      <c r="P303" s="2"/>
      <c r="Q303" s="2"/>
      <c r="R303" s="2"/>
      <c r="S303" s="2"/>
      <c r="T303" s="2"/>
      <c r="U303" s="2"/>
      <c r="V303" s="2"/>
      <c r="W303" s="2"/>
      <c r="X303" s="2"/>
      <c r="Y303" s="2"/>
      <c r="Z303" s="2"/>
    </row>
    <row r="304" spans="1:26" ht="15.75" customHeight="1">
      <c r="A304" s="187" t="s">
        <v>209</v>
      </c>
      <c r="B304" s="183"/>
      <c r="C304" s="183"/>
      <c r="D304" s="180"/>
      <c r="E304" s="48"/>
      <c r="F304" s="48"/>
      <c r="G304" s="48"/>
      <c r="H304" s="48"/>
      <c r="I304" s="48"/>
      <c r="J304" s="48"/>
      <c r="K304" s="48"/>
      <c r="L304" s="48"/>
      <c r="M304" s="48"/>
      <c r="N304" s="48"/>
      <c r="O304" s="48"/>
      <c r="P304" s="2"/>
      <c r="Q304" s="2"/>
      <c r="R304" s="2"/>
      <c r="S304" s="2"/>
      <c r="T304" s="2"/>
      <c r="U304" s="2"/>
      <c r="V304" s="2"/>
      <c r="W304" s="2"/>
      <c r="X304" s="2"/>
      <c r="Y304" s="2"/>
      <c r="Z304" s="2"/>
    </row>
    <row r="305" spans="1:26" ht="15.75" customHeight="1">
      <c r="A305" s="179" t="s">
        <v>210</v>
      </c>
      <c r="B305" s="180"/>
      <c r="C305" s="179" t="s">
        <v>137</v>
      </c>
      <c r="D305" s="180"/>
      <c r="E305" s="48"/>
      <c r="F305" s="48"/>
      <c r="G305" s="48"/>
      <c r="H305" s="48"/>
      <c r="I305" s="48"/>
      <c r="J305" s="48"/>
      <c r="K305" s="48"/>
      <c r="L305" s="48"/>
      <c r="M305" s="48"/>
      <c r="N305" s="48"/>
      <c r="O305" s="48"/>
      <c r="P305" s="2"/>
      <c r="Q305" s="2"/>
      <c r="R305" s="2"/>
      <c r="S305" s="2"/>
      <c r="T305" s="2"/>
      <c r="U305" s="2"/>
      <c r="V305" s="2"/>
      <c r="W305" s="2"/>
      <c r="X305" s="2"/>
      <c r="Y305" s="2"/>
      <c r="Z305" s="2"/>
    </row>
    <row r="306" spans="1:26" ht="15.75" customHeight="1">
      <c r="A306" s="47" t="s">
        <v>8</v>
      </c>
      <c r="B306" s="43" t="s">
        <v>211</v>
      </c>
      <c r="C306" s="201" t="e">
        <f>C277</f>
        <v>#DIV/0!</v>
      </c>
      <c r="D306" s="180"/>
      <c r="E306" s="48"/>
      <c r="F306" s="48"/>
      <c r="G306" s="48"/>
      <c r="H306" s="48"/>
      <c r="I306" s="48"/>
      <c r="J306" s="48"/>
      <c r="K306" s="48"/>
      <c r="L306" s="48"/>
      <c r="M306" s="48"/>
      <c r="N306" s="48"/>
      <c r="O306" s="48"/>
      <c r="P306" s="2"/>
      <c r="Q306" s="2"/>
      <c r="R306" s="2"/>
      <c r="S306" s="2"/>
      <c r="T306" s="2"/>
      <c r="U306" s="2"/>
      <c r="V306" s="2"/>
      <c r="W306" s="2"/>
      <c r="X306" s="2"/>
      <c r="Y306" s="2"/>
      <c r="Z306" s="2"/>
    </row>
    <row r="307" spans="1:26" ht="15.75" customHeight="1">
      <c r="A307" s="47" t="s">
        <v>11</v>
      </c>
      <c r="B307" s="43" t="s">
        <v>190</v>
      </c>
      <c r="C307" s="202">
        <f>C286</f>
        <v>0</v>
      </c>
      <c r="D307" s="180"/>
      <c r="E307" s="48"/>
      <c r="F307" s="48"/>
      <c r="G307" s="48"/>
      <c r="H307" s="48"/>
      <c r="I307" s="48"/>
      <c r="J307" s="48"/>
      <c r="K307" s="48"/>
      <c r="L307" s="48"/>
      <c r="M307" s="48"/>
      <c r="N307" s="48"/>
      <c r="O307" s="48"/>
      <c r="P307" s="2"/>
      <c r="Q307" s="2"/>
      <c r="R307" s="2"/>
      <c r="S307" s="2"/>
      <c r="T307" s="2"/>
      <c r="U307" s="2"/>
      <c r="V307" s="2"/>
      <c r="W307" s="2"/>
      <c r="X307" s="2"/>
      <c r="Y307" s="2"/>
      <c r="Z307" s="2"/>
    </row>
    <row r="308" spans="1:26" ht="15.75" customHeight="1">
      <c r="A308" s="47" t="s">
        <v>13</v>
      </c>
      <c r="B308" s="43" t="s">
        <v>212</v>
      </c>
      <c r="C308" s="203">
        <f>C295</f>
        <v>0</v>
      </c>
      <c r="D308" s="180"/>
      <c r="E308" s="48"/>
      <c r="F308" s="48"/>
      <c r="G308" s="48"/>
      <c r="H308" s="48"/>
      <c r="I308" s="48"/>
      <c r="J308" s="48"/>
      <c r="K308" s="48"/>
      <c r="L308" s="48"/>
      <c r="M308" s="48"/>
      <c r="N308" s="48"/>
      <c r="O308" s="48"/>
      <c r="P308" s="2"/>
      <c r="Q308" s="2"/>
      <c r="R308" s="2"/>
      <c r="S308" s="2"/>
      <c r="T308" s="2"/>
      <c r="U308" s="2"/>
      <c r="V308" s="2"/>
      <c r="W308" s="2"/>
      <c r="X308" s="2"/>
      <c r="Y308" s="2"/>
      <c r="Z308" s="2"/>
    </row>
    <row r="309" spans="1:26" ht="15.75" customHeight="1">
      <c r="A309" s="47" t="s">
        <v>16</v>
      </c>
      <c r="B309" s="43" t="s">
        <v>213</v>
      </c>
      <c r="C309" s="204">
        <f>D301</f>
        <v>0</v>
      </c>
      <c r="D309" s="180"/>
      <c r="E309" s="48"/>
      <c r="F309" s="48"/>
      <c r="G309" s="48"/>
      <c r="H309" s="48"/>
      <c r="I309" s="48"/>
      <c r="J309" s="48"/>
      <c r="K309" s="48"/>
      <c r="L309" s="48"/>
      <c r="M309" s="48"/>
      <c r="N309" s="48"/>
      <c r="O309" s="48"/>
      <c r="P309" s="2"/>
      <c r="Q309" s="2"/>
      <c r="R309" s="2"/>
      <c r="S309" s="2"/>
      <c r="T309" s="2"/>
      <c r="U309" s="2"/>
      <c r="V309" s="2"/>
      <c r="W309" s="2"/>
      <c r="X309" s="2"/>
      <c r="Y309" s="2"/>
      <c r="Z309" s="2"/>
    </row>
    <row r="310" spans="1:26" ht="15.75" customHeight="1">
      <c r="A310" s="189" t="s">
        <v>175</v>
      </c>
      <c r="B310" s="180"/>
      <c r="C310" s="203" t="e">
        <f>SUM(C306:D308)</f>
        <v>#DIV/0!</v>
      </c>
      <c r="D310" s="180"/>
      <c r="E310" s="48"/>
      <c r="F310" s="48"/>
      <c r="G310" s="48"/>
      <c r="H310" s="48"/>
      <c r="I310" s="48"/>
      <c r="J310" s="48"/>
      <c r="K310" s="48"/>
      <c r="L310" s="48"/>
      <c r="M310" s="48"/>
      <c r="N310" s="48"/>
      <c r="O310" s="48"/>
      <c r="P310" s="2"/>
      <c r="Q310" s="2"/>
      <c r="R310" s="2"/>
      <c r="S310" s="2"/>
      <c r="T310" s="2"/>
      <c r="U310" s="2"/>
      <c r="V310" s="2"/>
      <c r="W310" s="2"/>
      <c r="X310" s="2"/>
      <c r="Y310" s="2"/>
      <c r="Z310" s="2"/>
    </row>
    <row r="311" spans="1:26" ht="15.75" customHeight="1">
      <c r="A311" s="48"/>
      <c r="B311" s="48"/>
      <c r="C311" s="48"/>
      <c r="D311" s="48"/>
      <c r="E311" s="48"/>
      <c r="F311" s="48"/>
      <c r="G311" s="48"/>
      <c r="H311" s="48"/>
      <c r="I311" s="48"/>
      <c r="J311" s="48"/>
      <c r="K311" s="48"/>
      <c r="L311" s="48"/>
      <c r="M311" s="48"/>
      <c r="N311" s="48"/>
      <c r="O311" s="48"/>
      <c r="P311" s="2"/>
      <c r="Q311" s="2"/>
      <c r="R311" s="2"/>
      <c r="S311" s="2"/>
      <c r="T311" s="2"/>
      <c r="U311" s="2"/>
      <c r="V311" s="2"/>
      <c r="W311" s="2"/>
      <c r="X311" s="2"/>
      <c r="Y311" s="2"/>
      <c r="Z311" s="2"/>
    </row>
    <row r="312" spans="1:26" ht="15.75" customHeight="1">
      <c r="A312" s="48"/>
      <c r="B312" s="48"/>
      <c r="C312" s="48"/>
      <c r="D312" s="48"/>
      <c r="E312" s="48"/>
      <c r="F312" s="48"/>
      <c r="G312" s="48"/>
      <c r="H312" s="48"/>
      <c r="I312" s="48"/>
      <c r="J312" s="48"/>
      <c r="K312" s="48"/>
      <c r="L312" s="48"/>
      <c r="M312" s="48"/>
      <c r="N312" s="48"/>
      <c r="O312" s="48"/>
      <c r="P312" s="2"/>
      <c r="Q312" s="2"/>
      <c r="R312" s="2"/>
      <c r="S312" s="2"/>
      <c r="T312" s="2"/>
      <c r="U312" s="2"/>
      <c r="V312" s="2"/>
      <c r="W312" s="2"/>
      <c r="X312" s="2"/>
      <c r="Y312" s="2"/>
      <c r="Z312" s="2"/>
    </row>
    <row r="313" spans="1:26" ht="15.75" customHeight="1">
      <c r="A313" s="188" t="s">
        <v>618</v>
      </c>
      <c r="B313" s="185"/>
      <c r="C313" s="185"/>
      <c r="D313" s="180"/>
      <c r="E313" s="48"/>
      <c r="F313" s="48"/>
      <c r="G313" s="48"/>
      <c r="H313" s="48"/>
      <c r="I313" s="48"/>
      <c r="J313" s="48"/>
      <c r="K313" s="48"/>
      <c r="L313" s="48"/>
      <c r="M313" s="48"/>
      <c r="N313" s="48"/>
      <c r="O313" s="48"/>
      <c r="P313" s="2"/>
      <c r="Q313" s="2"/>
      <c r="R313" s="2"/>
      <c r="S313" s="2"/>
      <c r="T313" s="2"/>
      <c r="U313" s="2"/>
      <c r="V313" s="2"/>
      <c r="W313" s="2"/>
      <c r="X313" s="2"/>
      <c r="Y313" s="2"/>
      <c r="Z313" s="2"/>
    </row>
    <row r="314" spans="1:26" ht="15.75" customHeight="1">
      <c r="A314" s="16" t="s">
        <v>78</v>
      </c>
      <c r="B314" s="16" t="s">
        <v>619</v>
      </c>
      <c r="C314" s="16" t="s">
        <v>170</v>
      </c>
      <c r="D314" s="16" t="s">
        <v>49</v>
      </c>
      <c r="E314" s="48"/>
      <c r="F314" s="40"/>
      <c r="G314" s="48"/>
      <c r="H314" s="48"/>
      <c r="I314" s="48"/>
      <c r="J314" s="48"/>
      <c r="K314" s="48"/>
      <c r="L314" s="48"/>
      <c r="M314" s="48"/>
      <c r="N314" s="48"/>
      <c r="O314" s="48"/>
      <c r="P314" s="2"/>
      <c r="Q314" s="2"/>
      <c r="R314" s="2"/>
      <c r="S314" s="2"/>
      <c r="T314" s="2"/>
      <c r="U314" s="2"/>
      <c r="V314" s="2"/>
      <c r="W314" s="2"/>
      <c r="X314" s="2"/>
      <c r="Y314" s="2"/>
      <c r="Z314" s="2"/>
    </row>
    <row r="315" spans="1:26" ht="15.75" customHeight="1">
      <c r="A315" s="73" t="s">
        <v>8</v>
      </c>
      <c r="B315" s="141" t="s">
        <v>214</v>
      </c>
      <c r="C315" s="173">
        <v>0</v>
      </c>
      <c r="D315" s="142" t="e">
        <f>(C332+C333)*C315</f>
        <v>#DIV/0!</v>
      </c>
      <c r="E315" s="48"/>
      <c r="F315" s="48"/>
      <c r="G315" s="48"/>
      <c r="H315" s="48"/>
      <c r="I315" s="48"/>
      <c r="J315" s="48"/>
      <c r="K315" s="48"/>
      <c r="L315" s="48"/>
      <c r="M315" s="48"/>
      <c r="N315" s="48"/>
      <c r="O315" s="48"/>
      <c r="P315" s="2"/>
      <c r="Q315" s="2"/>
      <c r="R315" s="2"/>
      <c r="S315" s="2"/>
      <c r="T315" s="2"/>
      <c r="U315" s="2"/>
      <c r="V315" s="2"/>
      <c r="W315" s="2"/>
      <c r="X315" s="2"/>
      <c r="Y315" s="2"/>
      <c r="Z315" s="2"/>
    </row>
    <row r="316" spans="1:26" ht="15.75" customHeight="1">
      <c r="A316" s="73" t="s">
        <v>11</v>
      </c>
      <c r="B316" s="143" t="s">
        <v>663</v>
      </c>
      <c r="C316" s="144"/>
      <c r="D316" s="142" t="e">
        <f>D317+D320+D321+D323</f>
        <v>#DIV/0!</v>
      </c>
      <c r="E316" s="48"/>
      <c r="F316" s="48"/>
      <c r="G316" s="48"/>
      <c r="H316" s="48"/>
      <c r="I316" s="48"/>
      <c r="J316" s="48"/>
      <c r="K316" s="48"/>
      <c r="L316" s="48"/>
      <c r="M316" s="48"/>
      <c r="N316" s="48"/>
      <c r="O316" s="48"/>
      <c r="P316" s="2"/>
      <c r="Q316" s="2"/>
      <c r="R316" s="2"/>
      <c r="S316" s="2"/>
      <c r="T316" s="2"/>
      <c r="U316" s="2"/>
      <c r="V316" s="2"/>
      <c r="W316" s="2"/>
      <c r="X316" s="2"/>
      <c r="Y316" s="2"/>
      <c r="Z316" s="2"/>
    </row>
    <row r="317" spans="1:26" ht="15.75" customHeight="1">
      <c r="A317" s="7" t="s">
        <v>215</v>
      </c>
      <c r="B317" s="74" t="s">
        <v>216</v>
      </c>
      <c r="C317" s="75">
        <f>C319+C318</f>
        <v>0.08</v>
      </c>
      <c r="D317" s="76" t="e">
        <f>D318+D319</f>
        <v>#DIV/0!</v>
      </c>
      <c r="E317" s="48"/>
      <c r="F317" s="48"/>
      <c r="G317" s="48"/>
      <c r="H317" s="48"/>
      <c r="I317" s="48"/>
      <c r="J317" s="48"/>
      <c r="K317" s="48"/>
      <c r="L317" s="48"/>
      <c r="M317" s="48"/>
      <c r="N317" s="48"/>
      <c r="O317" s="48"/>
      <c r="P317" s="2"/>
      <c r="Q317" s="2"/>
      <c r="R317" s="2"/>
      <c r="S317" s="2"/>
      <c r="T317" s="2"/>
      <c r="U317" s="2"/>
      <c r="V317" s="2"/>
      <c r="W317" s="2"/>
      <c r="X317" s="2"/>
      <c r="Y317" s="2"/>
      <c r="Z317" s="2"/>
    </row>
    <row r="318" spans="1:26" ht="15.75" customHeight="1">
      <c r="A318" s="47" t="s">
        <v>217</v>
      </c>
      <c r="B318" s="43" t="s">
        <v>218</v>
      </c>
      <c r="C318" s="174">
        <v>0.03</v>
      </c>
      <c r="D318" s="29" t="e">
        <f>(C332+C333)*C318</f>
        <v>#DIV/0!</v>
      </c>
      <c r="E318" s="48"/>
      <c r="F318" s="48"/>
      <c r="G318" s="48"/>
      <c r="H318" s="48"/>
      <c r="I318" s="48"/>
      <c r="J318" s="48"/>
      <c r="K318" s="48"/>
      <c r="L318" s="48"/>
      <c r="M318" s="48"/>
      <c r="N318" s="48"/>
      <c r="O318" s="48"/>
      <c r="P318" s="2"/>
      <c r="Q318" s="2"/>
      <c r="R318" s="2"/>
      <c r="S318" s="2"/>
      <c r="T318" s="2"/>
      <c r="U318" s="2"/>
      <c r="V318" s="2"/>
      <c r="W318" s="2"/>
      <c r="X318" s="2"/>
      <c r="Y318" s="2"/>
      <c r="Z318" s="2"/>
    </row>
    <row r="319" spans="1:26" ht="15.75" customHeight="1">
      <c r="A319" s="47" t="s">
        <v>219</v>
      </c>
      <c r="B319" s="43" t="s">
        <v>220</v>
      </c>
      <c r="C319" s="174">
        <v>0.05</v>
      </c>
      <c r="D319" s="29" t="e">
        <f>(C332+C333)*C319</f>
        <v>#DIV/0!</v>
      </c>
      <c r="E319" s="48"/>
      <c r="F319" s="48"/>
      <c r="G319" s="48"/>
      <c r="H319" s="48"/>
      <c r="I319" s="48"/>
      <c r="J319" s="48"/>
      <c r="K319" s="48"/>
      <c r="L319" s="48"/>
      <c r="M319" s="48"/>
      <c r="N319" s="48"/>
      <c r="O319" s="48"/>
      <c r="P319" s="2"/>
      <c r="Q319" s="2"/>
      <c r="R319" s="2"/>
      <c r="S319" s="2"/>
      <c r="T319" s="2"/>
      <c r="U319" s="2"/>
      <c r="V319" s="2"/>
      <c r="W319" s="2"/>
      <c r="X319" s="2"/>
      <c r="Y319" s="2"/>
      <c r="Z319" s="2"/>
    </row>
    <row r="320" spans="1:26" ht="15.75" customHeight="1">
      <c r="A320" s="7" t="s">
        <v>221</v>
      </c>
      <c r="B320" s="74" t="s">
        <v>222</v>
      </c>
      <c r="C320" s="75">
        <v>0</v>
      </c>
      <c r="D320" s="76">
        <v>0</v>
      </c>
      <c r="E320" s="48"/>
      <c r="F320" s="48"/>
      <c r="G320" s="48"/>
      <c r="H320" s="48"/>
      <c r="I320" s="48"/>
      <c r="J320" s="48"/>
      <c r="K320" s="48"/>
      <c r="L320" s="48"/>
      <c r="M320" s="48"/>
      <c r="N320" s="48"/>
      <c r="O320" s="48"/>
      <c r="P320" s="2"/>
      <c r="Q320" s="2"/>
      <c r="R320" s="2"/>
      <c r="S320" s="2"/>
      <c r="T320" s="2"/>
      <c r="U320" s="2"/>
      <c r="V320" s="2"/>
      <c r="W320" s="2"/>
      <c r="X320" s="2"/>
      <c r="Y320" s="2"/>
      <c r="Z320" s="2"/>
    </row>
    <row r="321" spans="1:26" ht="15.75" customHeight="1">
      <c r="A321" s="7" t="s">
        <v>223</v>
      </c>
      <c r="B321" s="74" t="s">
        <v>224</v>
      </c>
      <c r="C321" s="75">
        <f t="shared" ref="C321:D321" si="8">C322</f>
        <v>0.03</v>
      </c>
      <c r="D321" s="76" t="e">
        <f t="shared" si="8"/>
        <v>#DIV/0!</v>
      </c>
      <c r="E321" s="48"/>
      <c r="F321" s="48"/>
      <c r="G321" s="48"/>
      <c r="H321" s="48"/>
      <c r="I321" s="48"/>
      <c r="J321" s="48"/>
      <c r="K321" s="48"/>
      <c r="L321" s="48"/>
      <c r="M321" s="48"/>
      <c r="N321" s="48"/>
      <c r="O321" s="48"/>
      <c r="P321" s="2"/>
      <c r="Q321" s="2"/>
      <c r="R321" s="2"/>
      <c r="S321" s="2"/>
      <c r="T321" s="2"/>
      <c r="U321" s="2"/>
      <c r="V321" s="2"/>
      <c r="W321" s="2"/>
      <c r="X321" s="2"/>
      <c r="Y321" s="2"/>
      <c r="Z321" s="2"/>
    </row>
    <row r="322" spans="1:26" ht="15.75" customHeight="1">
      <c r="A322" s="47" t="s">
        <v>225</v>
      </c>
      <c r="B322" s="43" t="s">
        <v>226</v>
      </c>
      <c r="C322" s="174">
        <v>0.03</v>
      </c>
      <c r="D322" s="29" t="e">
        <f>(C333+C332)*C322</f>
        <v>#DIV/0!</v>
      </c>
      <c r="E322" s="48"/>
      <c r="F322" s="48"/>
      <c r="G322" s="48"/>
      <c r="H322" s="48"/>
      <c r="I322" s="48"/>
      <c r="J322" s="48"/>
      <c r="K322" s="48"/>
      <c r="L322" s="48"/>
      <c r="M322" s="48"/>
      <c r="N322" s="48"/>
      <c r="O322" s="48"/>
      <c r="P322" s="2"/>
      <c r="Q322" s="2"/>
      <c r="R322" s="2"/>
      <c r="S322" s="2"/>
      <c r="T322" s="2"/>
      <c r="U322" s="2"/>
      <c r="V322" s="2"/>
      <c r="W322" s="2"/>
      <c r="X322" s="2"/>
      <c r="Y322" s="2"/>
      <c r="Z322" s="2"/>
    </row>
    <row r="323" spans="1:26" ht="15.75" customHeight="1">
      <c r="A323" s="7"/>
      <c r="B323" s="130"/>
      <c r="C323" s="131"/>
      <c r="D323" s="145" t="e">
        <f>SUM(D326:D327)</f>
        <v>#DIV/0!</v>
      </c>
      <c r="E323" s="48"/>
      <c r="F323" s="48"/>
      <c r="G323" s="48"/>
      <c r="H323" s="48"/>
      <c r="I323" s="48"/>
      <c r="J323" s="48"/>
      <c r="K323" s="48"/>
      <c r="L323" s="48"/>
      <c r="M323" s="48"/>
      <c r="N323" s="48"/>
      <c r="O323" s="48"/>
      <c r="P323" s="2"/>
      <c r="Q323" s="2"/>
      <c r="R323" s="2"/>
      <c r="S323" s="2"/>
      <c r="T323" s="2"/>
      <c r="U323" s="2"/>
      <c r="V323" s="2"/>
      <c r="W323" s="2"/>
      <c r="X323" s="2"/>
      <c r="Y323" s="2"/>
      <c r="Z323" s="2"/>
    </row>
    <row r="324" spans="1:26" ht="15.75" customHeight="1">
      <c r="A324" s="146"/>
      <c r="B324" s="97" t="s">
        <v>610</v>
      </c>
      <c r="C324" s="175">
        <v>0.05</v>
      </c>
      <c r="D324" s="147" t="e">
        <f>(C332+C333)*C324</f>
        <v>#DIV/0!</v>
      </c>
      <c r="E324" s="48"/>
      <c r="F324" s="48"/>
      <c r="G324" s="48"/>
      <c r="H324" s="48"/>
      <c r="I324" s="48"/>
      <c r="J324" s="48"/>
      <c r="K324" s="48"/>
      <c r="L324" s="48"/>
      <c r="M324" s="48"/>
      <c r="N324" s="48"/>
      <c r="O324" s="48"/>
      <c r="P324" s="2"/>
      <c r="Q324" s="2"/>
      <c r="R324" s="2"/>
      <c r="S324" s="2"/>
      <c r="T324" s="2"/>
      <c r="U324" s="2"/>
      <c r="V324" s="2"/>
      <c r="W324" s="2"/>
      <c r="X324" s="2"/>
      <c r="Y324" s="2"/>
      <c r="Z324" s="2"/>
    </row>
    <row r="325" spans="1:26" ht="15.75" customHeight="1">
      <c r="A325" s="146"/>
      <c r="B325" s="96" t="s">
        <v>611</v>
      </c>
      <c r="C325" s="175">
        <v>1.3299999999999999E-2</v>
      </c>
      <c r="D325" s="147" t="e">
        <f>(C332+C333)*C325</f>
        <v>#DIV/0!</v>
      </c>
      <c r="E325" s="48"/>
      <c r="F325" s="48"/>
      <c r="G325" s="48"/>
      <c r="H325" s="48"/>
      <c r="I325" s="48"/>
      <c r="J325" s="48"/>
      <c r="K325" s="48"/>
      <c r="L325" s="48"/>
      <c r="M325" s="48"/>
      <c r="N325" s="48"/>
      <c r="O325" s="48"/>
      <c r="P325" s="2"/>
      <c r="Q325" s="2"/>
      <c r="R325" s="2"/>
      <c r="S325" s="2"/>
      <c r="T325" s="2"/>
      <c r="U325" s="2"/>
      <c r="V325" s="2"/>
      <c r="W325" s="2"/>
      <c r="X325" s="2"/>
      <c r="Y325" s="2"/>
      <c r="Z325" s="2"/>
    </row>
    <row r="326" spans="1:26" ht="15.75" customHeight="1">
      <c r="A326" s="205" t="s">
        <v>620</v>
      </c>
      <c r="B326" s="132" t="s">
        <v>621</v>
      </c>
      <c r="C326" s="133" t="s">
        <v>622</v>
      </c>
      <c r="D326" s="148" t="s">
        <v>623</v>
      </c>
      <c r="E326" s="48"/>
      <c r="F326" s="48"/>
      <c r="G326" s="48"/>
      <c r="H326" s="48"/>
      <c r="I326" s="48"/>
      <c r="J326" s="48"/>
      <c r="K326" s="48"/>
      <c r="L326" s="48"/>
      <c r="M326" s="48"/>
      <c r="N326" s="48"/>
      <c r="O326" s="48"/>
      <c r="P326" s="2"/>
      <c r="Q326" s="2"/>
      <c r="R326" s="2"/>
      <c r="S326" s="2"/>
      <c r="T326" s="2"/>
      <c r="U326" s="2"/>
      <c r="V326" s="2"/>
      <c r="W326" s="2"/>
      <c r="X326" s="2"/>
      <c r="Y326" s="2"/>
      <c r="Z326" s="2"/>
    </row>
    <row r="327" spans="1:26" ht="15.75" customHeight="1">
      <c r="A327" s="206"/>
      <c r="B327" s="134" t="e">
        <f>C332+C333</f>
        <v>#DIV/0!</v>
      </c>
      <c r="C327" s="176">
        <f>C257</f>
        <v>0.19470000000000001</v>
      </c>
      <c r="D327" s="127" t="e">
        <f>B327*C327/1</f>
        <v>#DIV/0!</v>
      </c>
      <c r="E327" s="48"/>
      <c r="F327" s="48"/>
      <c r="G327" s="48"/>
      <c r="H327" s="48"/>
      <c r="I327" s="48"/>
      <c r="J327" s="48"/>
      <c r="K327" s="48"/>
      <c r="L327" s="48"/>
      <c r="M327" s="48"/>
      <c r="N327" s="48"/>
      <c r="O327" s="48"/>
      <c r="P327" s="2"/>
      <c r="Q327" s="2"/>
      <c r="R327" s="2"/>
      <c r="S327" s="2"/>
      <c r="T327" s="2"/>
      <c r="U327" s="2"/>
      <c r="V327" s="2"/>
      <c r="W327" s="2"/>
      <c r="X327" s="2"/>
      <c r="Y327" s="2"/>
      <c r="Z327" s="2"/>
    </row>
    <row r="328" spans="1:26" ht="18" customHeight="1">
      <c r="A328" s="179" t="s">
        <v>89</v>
      </c>
      <c r="B328" s="183"/>
      <c r="C328" s="180"/>
      <c r="D328" s="24" t="e">
        <f>D327</f>
        <v>#DIV/0!</v>
      </c>
      <c r="E328" s="48"/>
      <c r="F328" s="48"/>
      <c r="G328" s="48"/>
      <c r="H328" s="48"/>
      <c r="I328" s="48"/>
      <c r="J328" s="48"/>
      <c r="K328" s="48"/>
      <c r="L328" s="48"/>
      <c r="M328" s="48"/>
      <c r="N328" s="48"/>
      <c r="O328" s="48"/>
      <c r="P328" s="2"/>
      <c r="Q328" s="2"/>
      <c r="R328" s="2"/>
      <c r="S328" s="2"/>
      <c r="T328" s="2"/>
      <c r="U328" s="2"/>
      <c r="V328" s="2"/>
      <c r="W328" s="2"/>
      <c r="X328" s="2"/>
      <c r="Y328" s="2"/>
      <c r="Z328" s="2"/>
    </row>
    <row r="329" spans="1:26" ht="15.75" customHeight="1">
      <c r="A329" s="48"/>
      <c r="B329" s="48"/>
      <c r="C329" s="48"/>
      <c r="D329" s="48"/>
      <c r="E329" s="48"/>
      <c r="F329" s="48"/>
      <c r="G329" s="48"/>
      <c r="H329" s="48"/>
      <c r="I329" s="48"/>
      <c r="J329" s="48"/>
      <c r="K329" s="48"/>
      <c r="L329" s="48"/>
      <c r="M329" s="48"/>
      <c r="N329" s="48"/>
      <c r="O329" s="48"/>
      <c r="P329" s="2"/>
      <c r="Q329" s="2"/>
      <c r="R329" s="2"/>
      <c r="S329" s="2"/>
      <c r="T329" s="2"/>
      <c r="U329" s="2"/>
      <c r="V329" s="2"/>
      <c r="W329" s="2"/>
      <c r="X329" s="2"/>
      <c r="Y329" s="2"/>
      <c r="Z329" s="2"/>
    </row>
    <row r="330" spans="1:26" ht="15.75" customHeight="1">
      <c r="A330" s="48"/>
      <c r="B330" s="48"/>
      <c r="C330" s="48"/>
      <c r="D330" s="48"/>
      <c r="E330" s="48"/>
      <c r="F330" s="48"/>
      <c r="G330" s="48"/>
      <c r="H330" s="48"/>
      <c r="I330" s="48"/>
      <c r="J330" s="48"/>
      <c r="K330" s="48"/>
      <c r="L330" s="48"/>
      <c r="M330" s="48"/>
      <c r="N330" s="48"/>
      <c r="O330" s="48"/>
      <c r="P330" s="2"/>
      <c r="Q330" s="2"/>
      <c r="R330" s="2"/>
      <c r="S330" s="2"/>
      <c r="T330" s="2"/>
      <c r="U330" s="2"/>
      <c r="V330" s="2"/>
      <c r="W330" s="2"/>
      <c r="X330" s="2"/>
      <c r="Y330" s="2"/>
      <c r="Z330" s="2"/>
    </row>
    <row r="331" spans="1:26" ht="15.75" customHeight="1">
      <c r="A331" s="194" t="s">
        <v>227</v>
      </c>
      <c r="B331" s="183"/>
      <c r="C331" s="180"/>
      <c r="D331" s="48"/>
      <c r="E331" s="48"/>
      <c r="F331" s="48"/>
      <c r="G331" s="48"/>
      <c r="H331" s="48"/>
      <c r="I331" s="48"/>
      <c r="J331" s="48"/>
      <c r="K331" s="48"/>
      <c r="L331" s="48"/>
      <c r="M331" s="48"/>
      <c r="N331" s="48"/>
      <c r="O331" s="48"/>
      <c r="P331" s="2"/>
      <c r="Q331" s="2"/>
      <c r="R331" s="2"/>
      <c r="S331" s="2"/>
      <c r="T331" s="2"/>
      <c r="U331" s="2"/>
      <c r="V331" s="2"/>
      <c r="W331" s="2"/>
      <c r="X331" s="2"/>
      <c r="Y331" s="2"/>
      <c r="Z331" s="2"/>
    </row>
    <row r="332" spans="1:26" ht="15.75" customHeight="1">
      <c r="A332" s="77" t="s">
        <v>8</v>
      </c>
      <c r="B332" s="78" t="s">
        <v>228</v>
      </c>
      <c r="C332" s="79">
        <f>C266</f>
        <v>0</v>
      </c>
      <c r="D332" s="48"/>
      <c r="E332" s="48"/>
      <c r="F332" s="48"/>
      <c r="G332" s="48"/>
      <c r="H332" s="48"/>
      <c r="I332" s="48"/>
      <c r="J332" s="48"/>
      <c r="K332" s="48"/>
      <c r="L332" s="48"/>
      <c r="M332" s="48"/>
      <c r="N332" s="48"/>
      <c r="O332" s="48"/>
      <c r="P332" s="2"/>
      <c r="Q332" s="2"/>
      <c r="R332" s="2"/>
      <c r="S332" s="2"/>
      <c r="T332" s="2"/>
      <c r="U332" s="2"/>
      <c r="V332" s="2"/>
      <c r="W332" s="2"/>
      <c r="X332" s="2"/>
      <c r="Y332" s="2"/>
      <c r="Z332" s="2"/>
    </row>
    <row r="333" spans="1:26" ht="15.75" customHeight="1">
      <c r="A333" s="77" t="s">
        <v>11</v>
      </c>
      <c r="B333" s="78" t="s">
        <v>229</v>
      </c>
      <c r="C333" s="79" t="e">
        <f>C310</f>
        <v>#DIV/0!</v>
      </c>
      <c r="D333" s="48"/>
      <c r="E333" s="48"/>
      <c r="F333" s="48"/>
      <c r="G333" s="48"/>
      <c r="H333" s="48"/>
      <c r="I333" s="48"/>
      <c r="J333" s="48"/>
      <c r="K333" s="48"/>
      <c r="L333" s="48"/>
      <c r="M333" s="48"/>
      <c r="N333" s="48"/>
      <c r="O333" s="48"/>
      <c r="P333" s="2"/>
      <c r="Q333" s="2"/>
      <c r="R333" s="2"/>
      <c r="S333" s="2"/>
      <c r="T333" s="2"/>
      <c r="U333" s="2"/>
      <c r="V333" s="2"/>
      <c r="W333" s="2"/>
      <c r="X333" s="2"/>
      <c r="Y333" s="2"/>
      <c r="Z333" s="2"/>
    </row>
    <row r="334" spans="1:26" ht="15.75" customHeight="1">
      <c r="A334" s="77" t="s">
        <v>13</v>
      </c>
      <c r="B334" s="78" t="s">
        <v>230</v>
      </c>
      <c r="C334" s="79" t="e">
        <f>D328</f>
        <v>#DIV/0!</v>
      </c>
      <c r="D334" s="48"/>
      <c r="E334" s="48"/>
      <c r="F334" s="48"/>
      <c r="G334" s="48"/>
      <c r="H334" s="48"/>
      <c r="I334" s="48"/>
      <c r="J334" s="48"/>
      <c r="K334" s="48"/>
      <c r="L334" s="48"/>
      <c r="M334" s="48"/>
      <c r="N334" s="48"/>
      <c r="O334" s="48"/>
      <c r="P334" s="2"/>
      <c r="Q334" s="2"/>
      <c r="R334" s="2"/>
      <c r="S334" s="2"/>
      <c r="T334" s="2"/>
      <c r="U334" s="2"/>
      <c r="V334" s="2"/>
      <c r="W334" s="2"/>
      <c r="X334" s="2"/>
      <c r="Y334" s="2"/>
      <c r="Z334" s="2"/>
    </row>
    <row r="335" spans="1:26" ht="15.75" customHeight="1">
      <c r="A335" s="77" t="s">
        <v>16</v>
      </c>
      <c r="B335" s="78" t="s">
        <v>231</v>
      </c>
      <c r="C335" s="79" t="e">
        <f>C332+C333+C334</f>
        <v>#DIV/0!</v>
      </c>
      <c r="D335" s="48"/>
      <c r="E335" s="48"/>
      <c r="F335" s="48"/>
      <c r="G335" s="48"/>
      <c r="H335" s="48"/>
      <c r="I335" s="48"/>
      <c r="J335" s="48"/>
      <c r="K335" s="48"/>
      <c r="L335" s="48"/>
      <c r="M335" s="48"/>
      <c r="N335" s="48"/>
      <c r="O335" s="48"/>
      <c r="P335" s="2"/>
      <c r="Q335" s="2"/>
      <c r="R335" s="2"/>
      <c r="S335" s="2"/>
      <c r="T335" s="2"/>
      <c r="U335" s="2"/>
      <c r="V335" s="2"/>
      <c r="W335" s="2"/>
      <c r="X335" s="2"/>
      <c r="Y335" s="2"/>
      <c r="Z335" s="2"/>
    </row>
    <row r="336" spans="1:26" ht="15.75" customHeight="1">
      <c r="A336" s="77" t="s">
        <v>54</v>
      </c>
      <c r="B336" s="78" t="s">
        <v>232</v>
      </c>
      <c r="C336" s="80">
        <f>E26</f>
        <v>14601.2</v>
      </c>
      <c r="D336" s="48"/>
      <c r="E336" s="48"/>
      <c r="F336" s="48"/>
      <c r="G336" s="48"/>
      <c r="H336" s="48"/>
      <c r="I336" s="48"/>
      <c r="J336" s="48"/>
      <c r="K336" s="48"/>
      <c r="L336" s="48"/>
      <c r="M336" s="48"/>
      <c r="N336" s="48"/>
      <c r="O336" s="48"/>
      <c r="P336" s="2"/>
      <c r="Q336" s="2"/>
      <c r="R336" s="2"/>
      <c r="S336" s="2"/>
      <c r="T336" s="2"/>
      <c r="U336" s="2"/>
      <c r="V336" s="2"/>
      <c r="W336" s="2"/>
      <c r="X336" s="2"/>
      <c r="Y336" s="2"/>
      <c r="Z336" s="2"/>
    </row>
    <row r="337" spans="1:26" ht="15.75" customHeight="1">
      <c r="A337" s="77" t="s">
        <v>56</v>
      </c>
      <c r="B337" s="78" t="s">
        <v>233</v>
      </c>
      <c r="C337" s="81" t="e">
        <f>C335/C336</f>
        <v>#DIV/0!</v>
      </c>
      <c r="D337" s="48"/>
      <c r="E337" s="48"/>
      <c r="F337" s="48"/>
      <c r="G337" s="48"/>
      <c r="H337" s="48"/>
      <c r="I337" s="48"/>
      <c r="J337" s="48"/>
      <c r="K337" s="48"/>
      <c r="L337" s="48"/>
      <c r="M337" s="48"/>
      <c r="N337" s="48"/>
      <c r="O337" s="48"/>
      <c r="P337" s="2"/>
      <c r="Q337" s="2"/>
      <c r="R337" s="2"/>
      <c r="S337" s="2"/>
      <c r="T337" s="2"/>
      <c r="U337" s="2"/>
      <c r="V337" s="2"/>
      <c r="W337" s="2"/>
      <c r="X337" s="2"/>
      <c r="Y337" s="2"/>
      <c r="Z337" s="2"/>
    </row>
    <row r="338" spans="1:26" ht="15.75" customHeight="1">
      <c r="A338" s="48"/>
      <c r="B338" s="48"/>
      <c r="C338" s="48"/>
      <c r="D338" s="48"/>
      <c r="E338" s="48"/>
      <c r="F338" s="48"/>
      <c r="G338" s="48"/>
      <c r="H338" s="48"/>
      <c r="I338" s="48"/>
      <c r="J338" s="48"/>
      <c r="K338" s="48"/>
      <c r="L338" s="48"/>
      <c r="M338" s="48"/>
      <c r="N338" s="48"/>
      <c r="O338" s="48"/>
      <c r="P338" s="2"/>
      <c r="Q338" s="2"/>
      <c r="R338" s="2"/>
      <c r="S338" s="2"/>
      <c r="T338" s="2"/>
      <c r="U338" s="2"/>
      <c r="V338" s="2"/>
      <c r="W338" s="2"/>
      <c r="X338" s="2"/>
      <c r="Y338" s="2"/>
      <c r="Z338" s="2"/>
    </row>
    <row r="339" spans="1:26" ht="15.75" customHeight="1">
      <c r="A339" s="82" t="s">
        <v>234</v>
      </c>
      <c r="B339" s="83"/>
      <c r="C339" s="72"/>
      <c r="D339" s="72"/>
      <c r="E339" s="72"/>
      <c r="F339" s="72"/>
      <c r="G339" s="72"/>
      <c r="H339" s="72"/>
      <c r="I339" s="72"/>
      <c r="J339" s="48"/>
      <c r="K339" s="48"/>
      <c r="L339" s="48"/>
      <c r="M339" s="48"/>
      <c r="N339" s="48"/>
      <c r="O339" s="48"/>
      <c r="P339" s="2"/>
      <c r="Q339" s="2"/>
      <c r="R339" s="2"/>
      <c r="S339" s="2"/>
      <c r="T339" s="2"/>
      <c r="U339" s="2"/>
      <c r="V339" s="2"/>
      <c r="W339" s="2"/>
      <c r="X339" s="2"/>
      <c r="Y339" s="2"/>
      <c r="Z339" s="2"/>
    </row>
    <row r="340" spans="1:26" ht="15.75" customHeight="1">
      <c r="A340" s="84"/>
      <c r="B340" s="84"/>
      <c r="C340" s="72"/>
      <c r="D340" s="72"/>
      <c r="E340" s="48"/>
      <c r="F340" s="48"/>
      <c r="G340" s="48"/>
      <c r="H340" s="48"/>
      <c r="I340" s="48"/>
      <c r="J340" s="48"/>
      <c r="K340" s="48"/>
      <c r="L340" s="48"/>
      <c r="M340" s="48"/>
      <c r="N340" s="48"/>
      <c r="O340" s="48"/>
      <c r="P340" s="2"/>
      <c r="Q340" s="2"/>
      <c r="R340" s="2"/>
      <c r="S340" s="2"/>
      <c r="T340" s="2"/>
      <c r="U340" s="2"/>
      <c r="V340" s="2"/>
      <c r="W340" s="2"/>
      <c r="X340" s="2"/>
      <c r="Y340" s="2"/>
      <c r="Z340" s="2"/>
    </row>
    <row r="341" spans="1:26" ht="15.75" customHeight="1">
      <c r="A341" s="72"/>
      <c r="B341" s="72"/>
      <c r="C341" s="72"/>
      <c r="D341" s="72"/>
      <c r="E341" s="72"/>
      <c r="F341" s="48"/>
      <c r="G341" s="48"/>
      <c r="H341" s="48"/>
      <c r="I341" s="48"/>
      <c r="J341" s="48"/>
      <c r="K341" s="48"/>
      <c r="L341" s="48"/>
      <c r="M341" s="48"/>
      <c r="N341" s="48"/>
      <c r="O341" s="48"/>
      <c r="P341" s="2"/>
      <c r="Q341" s="2"/>
      <c r="R341" s="2"/>
      <c r="S341" s="2"/>
      <c r="T341" s="2"/>
      <c r="U341" s="2"/>
      <c r="V341" s="2"/>
      <c r="W341" s="2"/>
      <c r="X341" s="2"/>
      <c r="Y341" s="2"/>
      <c r="Z341" s="2"/>
    </row>
    <row r="342" spans="1:26" ht="15.75" customHeight="1">
      <c r="A342" s="199" t="s">
        <v>235</v>
      </c>
      <c r="B342" s="200"/>
      <c r="C342" s="72"/>
      <c r="D342" s="72"/>
      <c r="E342" s="72"/>
      <c r="F342" s="48"/>
      <c r="G342" s="48"/>
      <c r="H342" s="48"/>
      <c r="I342" s="48"/>
      <c r="J342" s="48"/>
      <c r="K342" s="48"/>
      <c r="L342" s="48"/>
      <c r="M342" s="48"/>
      <c r="N342" s="48"/>
      <c r="O342" s="48"/>
      <c r="P342" s="2"/>
      <c r="Q342" s="2"/>
      <c r="R342" s="2"/>
      <c r="S342" s="2"/>
      <c r="T342" s="2"/>
      <c r="U342" s="2"/>
      <c r="V342" s="2"/>
      <c r="W342" s="2"/>
      <c r="X342" s="2"/>
      <c r="Y342" s="2"/>
      <c r="Z342" s="2"/>
    </row>
    <row r="343" spans="1:26" ht="15.75" customHeight="1">
      <c r="A343" s="48"/>
      <c r="B343" s="48"/>
      <c r="C343" s="48"/>
      <c r="D343" s="48"/>
      <c r="E343" s="48"/>
      <c r="F343" s="48"/>
      <c r="G343" s="48"/>
      <c r="H343" s="48"/>
      <c r="I343" s="48"/>
      <c r="J343" s="48"/>
      <c r="K343" s="48"/>
      <c r="L343" s="48"/>
      <c r="M343" s="48"/>
      <c r="N343" s="48"/>
      <c r="O343" s="48"/>
      <c r="P343" s="2"/>
      <c r="Q343" s="2"/>
      <c r="R343" s="2"/>
      <c r="S343" s="2"/>
      <c r="T343" s="2"/>
      <c r="U343" s="2"/>
      <c r="V343" s="2"/>
      <c r="W343" s="2"/>
      <c r="X343" s="2"/>
      <c r="Y343" s="2"/>
      <c r="Z343" s="2"/>
    </row>
    <row r="344" spans="1:26" ht="15.75" customHeight="1">
      <c r="A344" s="199" t="s">
        <v>235</v>
      </c>
      <c r="B344" s="200"/>
      <c r="C344" s="72"/>
      <c r="D344" s="72"/>
      <c r="E344" s="72"/>
      <c r="F344" s="48"/>
      <c r="G344" s="48"/>
      <c r="H344" s="48"/>
      <c r="I344" s="48"/>
      <c r="J344" s="48"/>
      <c r="K344" s="48"/>
      <c r="L344" s="48"/>
      <c r="M344" s="48"/>
      <c r="N344" s="48"/>
      <c r="O344" s="48"/>
      <c r="P344" s="2"/>
      <c r="Q344" s="2"/>
      <c r="R344" s="2"/>
      <c r="S344" s="2"/>
      <c r="T344" s="2"/>
      <c r="U344" s="2"/>
      <c r="V344" s="2"/>
      <c r="W344" s="2"/>
      <c r="X344" s="2"/>
      <c r="Y344" s="2"/>
      <c r="Z344" s="2"/>
    </row>
    <row r="345" spans="1:26" ht="15.75" customHeight="1">
      <c r="A345" s="48"/>
      <c r="B345" s="48"/>
      <c r="C345" s="48"/>
      <c r="D345" s="48"/>
      <c r="E345" s="48"/>
      <c r="F345" s="48"/>
      <c r="G345" s="48"/>
      <c r="H345" s="48"/>
      <c r="I345" s="48"/>
      <c r="J345" s="48"/>
      <c r="K345" s="48"/>
      <c r="L345" s="48"/>
      <c r="M345" s="48"/>
      <c r="N345" s="48"/>
      <c r="O345" s="48"/>
      <c r="P345" s="2"/>
      <c r="Q345" s="2"/>
      <c r="R345" s="2"/>
      <c r="S345" s="2"/>
      <c r="T345" s="2"/>
      <c r="U345" s="2"/>
      <c r="V345" s="2"/>
      <c r="W345" s="2"/>
      <c r="X345" s="2"/>
      <c r="Y345" s="2"/>
      <c r="Z345" s="2"/>
    </row>
    <row r="346" spans="1:26" ht="15.75" customHeight="1">
      <c r="A346" s="48"/>
      <c r="B346" s="48"/>
      <c r="C346" s="48"/>
      <c r="D346" s="48"/>
      <c r="E346" s="48"/>
      <c r="F346" s="48"/>
      <c r="G346" s="48"/>
      <c r="H346" s="48"/>
      <c r="I346" s="48"/>
      <c r="J346" s="48"/>
      <c r="K346" s="48"/>
      <c r="L346" s="48"/>
      <c r="M346" s="48"/>
      <c r="N346" s="48"/>
      <c r="O346" s="48"/>
      <c r="P346" s="2"/>
      <c r="Q346" s="2"/>
      <c r="R346" s="2"/>
      <c r="S346" s="2"/>
      <c r="T346" s="2"/>
      <c r="U346" s="2"/>
      <c r="V346" s="2"/>
      <c r="W346" s="2"/>
      <c r="X346" s="2"/>
      <c r="Y346" s="2"/>
      <c r="Z346" s="2"/>
    </row>
    <row r="347" spans="1:26" ht="15.75" customHeight="1">
      <c r="A347" s="48"/>
      <c r="B347" s="48"/>
      <c r="C347" s="48"/>
      <c r="D347" s="48"/>
      <c r="E347" s="48"/>
      <c r="F347" s="48"/>
      <c r="G347" s="48"/>
      <c r="H347" s="48"/>
      <c r="I347" s="48"/>
      <c r="J347" s="48"/>
      <c r="K347" s="48"/>
      <c r="L347" s="48"/>
      <c r="M347" s="48"/>
      <c r="N347" s="48"/>
      <c r="O347" s="48"/>
      <c r="P347" s="2"/>
      <c r="Q347" s="2"/>
      <c r="R347" s="2"/>
      <c r="S347" s="2"/>
      <c r="T347" s="2"/>
      <c r="U347" s="2"/>
      <c r="V347" s="2"/>
      <c r="W347" s="2"/>
      <c r="X347" s="2"/>
      <c r="Y347" s="2"/>
      <c r="Z347" s="2"/>
    </row>
    <row r="348" spans="1:26" ht="15.75" customHeight="1">
      <c r="A348" s="48"/>
      <c r="B348" s="48"/>
      <c r="C348" s="48"/>
      <c r="D348" s="48"/>
      <c r="E348" s="48"/>
      <c r="F348" s="48"/>
      <c r="G348" s="48"/>
      <c r="H348" s="48"/>
      <c r="I348" s="48"/>
      <c r="J348" s="48"/>
      <c r="K348" s="48"/>
      <c r="L348" s="48"/>
      <c r="M348" s="48"/>
      <c r="N348" s="48"/>
      <c r="O348" s="48"/>
      <c r="P348" s="2"/>
      <c r="Q348" s="2"/>
      <c r="R348" s="2"/>
      <c r="S348" s="2"/>
      <c r="T348" s="2"/>
      <c r="U348" s="2"/>
      <c r="V348" s="2"/>
      <c r="W348" s="2"/>
      <c r="X348" s="2"/>
      <c r="Y348" s="2"/>
      <c r="Z348" s="2"/>
    </row>
    <row r="349" spans="1:26" ht="15.75" customHeight="1">
      <c r="A349" s="48"/>
      <c r="B349" s="48"/>
      <c r="C349" s="48"/>
      <c r="D349" s="48"/>
      <c r="E349" s="48"/>
      <c r="F349" s="48"/>
      <c r="G349" s="48"/>
      <c r="H349" s="48"/>
      <c r="I349" s="48"/>
      <c r="J349" s="48"/>
      <c r="K349" s="48"/>
      <c r="L349" s="48"/>
      <c r="M349" s="48"/>
      <c r="N349" s="48"/>
      <c r="O349" s="48"/>
      <c r="P349" s="2"/>
      <c r="Q349" s="2"/>
      <c r="R349" s="2"/>
      <c r="S349" s="2"/>
      <c r="T349" s="2"/>
      <c r="U349" s="2"/>
      <c r="V349" s="2"/>
      <c r="W349" s="2"/>
      <c r="X349" s="2"/>
      <c r="Y349" s="2"/>
      <c r="Z349" s="2"/>
    </row>
    <row r="350" spans="1:26" ht="15.75" customHeight="1">
      <c r="A350" s="48"/>
      <c r="B350" s="48"/>
      <c r="C350" s="48"/>
      <c r="D350" s="48"/>
      <c r="E350" s="48"/>
      <c r="F350" s="48"/>
      <c r="G350" s="48"/>
      <c r="H350" s="48"/>
      <c r="I350" s="48"/>
      <c r="J350" s="48"/>
      <c r="K350" s="48"/>
      <c r="L350" s="48"/>
      <c r="M350" s="48"/>
      <c r="N350" s="48"/>
      <c r="O350" s="48"/>
      <c r="P350" s="2"/>
      <c r="Q350" s="2"/>
      <c r="R350" s="2"/>
      <c r="S350" s="2"/>
      <c r="T350" s="2"/>
      <c r="U350" s="2"/>
      <c r="V350" s="2"/>
      <c r="W350" s="2"/>
      <c r="X350" s="2"/>
      <c r="Y350" s="2"/>
      <c r="Z350" s="2"/>
    </row>
    <row r="351" spans="1:26" ht="15.75" customHeight="1">
      <c r="A351" s="48"/>
      <c r="B351" s="48"/>
      <c r="C351" s="48"/>
      <c r="D351" s="48"/>
      <c r="E351" s="48"/>
      <c r="F351" s="48"/>
      <c r="G351" s="48"/>
      <c r="H351" s="48"/>
      <c r="I351" s="48"/>
      <c r="J351" s="48"/>
      <c r="K351" s="48"/>
      <c r="L351" s="48"/>
      <c r="M351" s="48"/>
      <c r="N351" s="48"/>
      <c r="O351" s="48"/>
      <c r="P351" s="2"/>
      <c r="Q351" s="2"/>
      <c r="R351" s="2"/>
      <c r="S351" s="2"/>
      <c r="T351" s="2"/>
      <c r="U351" s="2"/>
      <c r="V351" s="2"/>
      <c r="W351" s="2"/>
      <c r="X351" s="2"/>
      <c r="Y351" s="2"/>
      <c r="Z351" s="2"/>
    </row>
    <row r="352" spans="1:26" ht="15.75" customHeight="1">
      <c r="A352" s="48"/>
      <c r="B352" s="48"/>
      <c r="C352" s="48"/>
      <c r="D352" s="48"/>
      <c r="E352" s="48"/>
      <c r="F352" s="48"/>
      <c r="G352" s="48"/>
      <c r="H352" s="48"/>
      <c r="I352" s="48"/>
      <c r="J352" s="48"/>
      <c r="K352" s="48"/>
      <c r="L352" s="48"/>
      <c r="M352" s="48"/>
      <c r="N352" s="48"/>
      <c r="O352" s="48"/>
      <c r="P352" s="2"/>
      <c r="Q352" s="2"/>
      <c r="R352" s="2"/>
      <c r="S352" s="2"/>
      <c r="T352" s="2"/>
      <c r="U352" s="2"/>
      <c r="V352" s="2"/>
      <c r="W352" s="2"/>
      <c r="X352" s="2"/>
      <c r="Y352" s="2"/>
      <c r="Z352" s="2"/>
    </row>
    <row r="353" spans="1:26" ht="15.75" customHeight="1">
      <c r="A353" s="48"/>
      <c r="B353" s="48"/>
      <c r="C353" s="48"/>
      <c r="D353" s="48"/>
      <c r="E353" s="48"/>
      <c r="F353" s="48"/>
      <c r="G353" s="48"/>
      <c r="H353" s="48"/>
      <c r="I353" s="48"/>
      <c r="J353" s="48"/>
      <c r="K353" s="48"/>
      <c r="L353" s="48"/>
      <c r="M353" s="48"/>
      <c r="N353" s="48"/>
      <c r="O353" s="48"/>
      <c r="P353" s="2"/>
      <c r="Q353" s="2"/>
      <c r="R353" s="2"/>
      <c r="S353" s="2"/>
      <c r="T353" s="2"/>
      <c r="U353" s="2"/>
      <c r="V353" s="2"/>
      <c r="W353" s="2"/>
      <c r="X353" s="2"/>
      <c r="Y353" s="2"/>
      <c r="Z353" s="2"/>
    </row>
    <row r="354" spans="1:26" ht="15.75" customHeight="1">
      <c r="A354" s="48"/>
      <c r="B354" s="48"/>
      <c r="C354" s="48"/>
      <c r="D354" s="48"/>
      <c r="E354" s="48"/>
      <c r="F354" s="48"/>
      <c r="G354" s="48"/>
      <c r="H354" s="48"/>
      <c r="I354" s="48"/>
      <c r="J354" s="48"/>
      <c r="K354" s="48"/>
      <c r="L354" s="48"/>
      <c r="M354" s="48"/>
      <c r="N354" s="48"/>
      <c r="O354" s="48"/>
      <c r="P354" s="2"/>
      <c r="Q354" s="2"/>
      <c r="R354" s="2"/>
      <c r="S354" s="2"/>
      <c r="T354" s="2"/>
      <c r="U354" s="2"/>
      <c r="V354" s="2"/>
      <c r="W354" s="2"/>
      <c r="X354" s="2"/>
      <c r="Y354" s="2"/>
      <c r="Z354" s="2"/>
    </row>
    <row r="355" spans="1:26" ht="15.75" customHeight="1">
      <c r="A355" s="48"/>
      <c r="B355" s="48"/>
      <c r="C355" s="48"/>
      <c r="D355" s="48"/>
      <c r="E355" s="48"/>
      <c r="F355" s="48"/>
      <c r="G355" s="48"/>
      <c r="H355" s="48"/>
      <c r="I355" s="48"/>
      <c r="J355" s="48"/>
      <c r="K355" s="48"/>
      <c r="L355" s="48"/>
      <c r="M355" s="48"/>
      <c r="N355" s="48"/>
      <c r="O355" s="48"/>
      <c r="P355" s="2"/>
      <c r="Q355" s="2"/>
      <c r="R355" s="2"/>
      <c r="S355" s="2"/>
      <c r="T355" s="2"/>
      <c r="U355" s="2"/>
      <c r="V355" s="2"/>
      <c r="W355" s="2"/>
      <c r="X355" s="2"/>
      <c r="Y355" s="2"/>
      <c r="Z355" s="2"/>
    </row>
    <row r="356" spans="1:26" ht="15.75" customHeight="1">
      <c r="A356" s="48"/>
      <c r="B356" s="48"/>
      <c r="C356" s="48"/>
      <c r="D356" s="48"/>
      <c r="E356" s="48"/>
      <c r="F356" s="48"/>
      <c r="G356" s="48"/>
      <c r="H356" s="48"/>
      <c r="I356" s="48"/>
      <c r="J356" s="48"/>
      <c r="K356" s="48"/>
      <c r="L356" s="48"/>
      <c r="M356" s="48"/>
      <c r="N356" s="48"/>
      <c r="O356" s="48"/>
      <c r="P356" s="2"/>
      <c r="Q356" s="2"/>
      <c r="R356" s="2"/>
      <c r="S356" s="2"/>
      <c r="T356" s="2"/>
      <c r="U356" s="2"/>
      <c r="V356" s="2"/>
      <c r="W356" s="2"/>
      <c r="X356" s="2"/>
      <c r="Y356" s="2"/>
      <c r="Z356" s="2"/>
    </row>
    <row r="357" spans="1:26" ht="15.75" customHeight="1">
      <c r="A357" s="48"/>
      <c r="B357" s="48"/>
      <c r="C357" s="48"/>
      <c r="D357" s="48"/>
      <c r="E357" s="48"/>
      <c r="F357" s="48"/>
      <c r="G357" s="48"/>
      <c r="H357" s="48"/>
      <c r="I357" s="48"/>
      <c r="J357" s="48"/>
      <c r="K357" s="48"/>
      <c r="L357" s="48"/>
      <c r="M357" s="48"/>
      <c r="N357" s="48"/>
      <c r="O357" s="48"/>
      <c r="P357" s="2"/>
      <c r="Q357" s="2"/>
      <c r="R357" s="2"/>
      <c r="S357" s="2"/>
      <c r="T357" s="2"/>
      <c r="U357" s="2"/>
      <c r="V357" s="2"/>
      <c r="W357" s="2"/>
      <c r="X357" s="2"/>
      <c r="Y357" s="2"/>
      <c r="Z357" s="2"/>
    </row>
    <row r="358" spans="1:26" ht="15.75" customHeight="1">
      <c r="A358" s="48"/>
      <c r="B358" s="48"/>
      <c r="C358" s="48"/>
      <c r="D358" s="48"/>
      <c r="E358" s="48"/>
      <c r="F358" s="48"/>
      <c r="G358" s="48"/>
      <c r="H358" s="48"/>
      <c r="I358" s="48"/>
      <c r="J358" s="48"/>
      <c r="K358" s="48"/>
      <c r="L358" s="48"/>
      <c r="M358" s="48"/>
      <c r="N358" s="48"/>
      <c r="O358" s="48"/>
      <c r="P358" s="2"/>
      <c r="Q358" s="2"/>
      <c r="R358" s="2"/>
      <c r="S358" s="2"/>
      <c r="T358" s="2"/>
      <c r="U358" s="2"/>
      <c r="V358" s="2"/>
      <c r="W358" s="2"/>
      <c r="X358" s="2"/>
      <c r="Y358" s="2"/>
      <c r="Z358" s="2"/>
    </row>
    <row r="359" spans="1:26" ht="15.75" customHeight="1">
      <c r="A359" s="48"/>
      <c r="B359" s="48"/>
      <c r="C359" s="48"/>
      <c r="D359" s="48"/>
      <c r="E359" s="48"/>
      <c r="F359" s="48"/>
      <c r="G359" s="48"/>
      <c r="H359" s="48"/>
      <c r="I359" s="48"/>
      <c r="J359" s="48"/>
      <c r="K359" s="48"/>
      <c r="L359" s="48"/>
      <c r="M359" s="48"/>
      <c r="N359" s="48"/>
      <c r="O359" s="48"/>
      <c r="P359" s="2"/>
      <c r="Q359" s="2"/>
      <c r="R359" s="2"/>
      <c r="S359" s="2"/>
      <c r="T359" s="2"/>
      <c r="U359" s="2"/>
      <c r="V359" s="2"/>
      <c r="W359" s="2"/>
      <c r="X359" s="2"/>
      <c r="Y359" s="2"/>
      <c r="Z359" s="2"/>
    </row>
    <row r="360" spans="1:26" ht="15.75" customHeight="1">
      <c r="A360" s="48"/>
      <c r="B360" s="48"/>
      <c r="C360" s="48"/>
      <c r="D360" s="48"/>
      <c r="E360" s="48"/>
      <c r="F360" s="48"/>
      <c r="G360" s="48"/>
      <c r="H360" s="48"/>
      <c r="I360" s="48"/>
      <c r="J360" s="48"/>
      <c r="K360" s="48"/>
      <c r="L360" s="48"/>
      <c r="M360" s="48"/>
      <c r="N360" s="48"/>
      <c r="O360" s="48"/>
      <c r="P360" s="2"/>
      <c r="Q360" s="2"/>
      <c r="R360" s="2"/>
      <c r="S360" s="2"/>
      <c r="T360" s="2"/>
      <c r="U360" s="2"/>
      <c r="V360" s="2"/>
      <c r="W360" s="2"/>
      <c r="X360" s="2"/>
      <c r="Y360" s="2"/>
      <c r="Z360" s="2"/>
    </row>
    <row r="361" spans="1:26" ht="15.75" customHeight="1">
      <c r="A361" s="48"/>
      <c r="B361" s="48"/>
      <c r="C361" s="48"/>
      <c r="D361" s="48"/>
      <c r="E361" s="48"/>
      <c r="F361" s="48"/>
      <c r="G361" s="48"/>
      <c r="H361" s="48"/>
      <c r="I361" s="48"/>
      <c r="J361" s="48"/>
      <c r="K361" s="48"/>
      <c r="L361" s="48"/>
      <c r="M361" s="48"/>
      <c r="N361" s="48"/>
      <c r="O361" s="48"/>
      <c r="P361" s="2"/>
      <c r="Q361" s="2"/>
      <c r="R361" s="2"/>
      <c r="S361" s="2"/>
      <c r="T361" s="2"/>
      <c r="U361" s="2"/>
      <c r="V361" s="2"/>
      <c r="W361" s="2"/>
      <c r="X361" s="2"/>
      <c r="Y361" s="2"/>
      <c r="Z361" s="2"/>
    </row>
    <row r="362" spans="1:26" ht="15.75" customHeight="1">
      <c r="A362" s="48"/>
      <c r="B362" s="48"/>
      <c r="C362" s="48"/>
      <c r="D362" s="48"/>
      <c r="E362" s="48"/>
      <c r="F362" s="48"/>
      <c r="G362" s="48"/>
      <c r="H362" s="48"/>
      <c r="I362" s="48"/>
      <c r="J362" s="48"/>
      <c r="K362" s="48"/>
      <c r="L362" s="48"/>
      <c r="M362" s="48"/>
      <c r="N362" s="48"/>
      <c r="O362" s="48"/>
      <c r="P362" s="2"/>
      <c r="Q362" s="2"/>
      <c r="R362" s="2"/>
      <c r="S362" s="2"/>
      <c r="T362" s="2"/>
      <c r="U362" s="2"/>
      <c r="V362" s="2"/>
      <c r="W362" s="2"/>
      <c r="X362" s="2"/>
      <c r="Y362" s="2"/>
      <c r="Z362" s="2"/>
    </row>
    <row r="363" spans="1:26" ht="15.75" customHeight="1">
      <c r="A363" s="48"/>
      <c r="B363" s="48"/>
      <c r="C363" s="48"/>
      <c r="D363" s="48"/>
      <c r="E363" s="48"/>
      <c r="F363" s="48"/>
      <c r="G363" s="48"/>
      <c r="H363" s="48"/>
      <c r="I363" s="48"/>
      <c r="J363" s="48"/>
      <c r="K363" s="48"/>
      <c r="L363" s="48"/>
      <c r="M363" s="48"/>
      <c r="N363" s="48"/>
      <c r="O363" s="48"/>
      <c r="P363" s="2"/>
      <c r="Q363" s="2"/>
      <c r="R363" s="2"/>
      <c r="S363" s="2"/>
      <c r="T363" s="2"/>
      <c r="U363" s="2"/>
      <c r="V363" s="2"/>
      <c r="W363" s="2"/>
      <c r="X363" s="2"/>
      <c r="Y363" s="2"/>
      <c r="Z363" s="2"/>
    </row>
    <row r="364" spans="1:26" ht="15.75" customHeight="1">
      <c r="A364" s="48"/>
      <c r="B364" s="48"/>
      <c r="C364" s="48"/>
      <c r="D364" s="48"/>
      <c r="E364" s="48"/>
      <c r="F364" s="48"/>
      <c r="G364" s="48"/>
      <c r="H364" s="48"/>
      <c r="I364" s="48"/>
      <c r="J364" s="48"/>
      <c r="K364" s="48"/>
      <c r="L364" s="48"/>
      <c r="M364" s="48"/>
      <c r="N364" s="48"/>
      <c r="O364" s="48"/>
      <c r="P364" s="2"/>
      <c r="Q364" s="2"/>
      <c r="R364" s="2"/>
      <c r="S364" s="2"/>
      <c r="T364" s="2"/>
      <c r="U364" s="2"/>
      <c r="V364" s="2"/>
      <c r="W364" s="2"/>
      <c r="X364" s="2"/>
      <c r="Y364" s="2"/>
      <c r="Z364" s="2"/>
    </row>
    <row r="365" spans="1:26" ht="15.75" customHeight="1">
      <c r="A365" s="48"/>
      <c r="B365" s="48"/>
      <c r="C365" s="48"/>
      <c r="D365" s="48"/>
      <c r="E365" s="48"/>
      <c r="F365" s="48"/>
      <c r="G365" s="48"/>
      <c r="H365" s="48"/>
      <c r="I365" s="48"/>
      <c r="J365" s="48"/>
      <c r="K365" s="48"/>
      <c r="L365" s="48"/>
      <c r="M365" s="48"/>
      <c r="N365" s="48"/>
      <c r="O365" s="48"/>
      <c r="P365" s="2"/>
      <c r="Q365" s="2"/>
      <c r="R365" s="2"/>
      <c r="S365" s="2"/>
      <c r="T365" s="2"/>
      <c r="U365" s="2"/>
      <c r="V365" s="2"/>
      <c r="W365" s="2"/>
      <c r="X365" s="2"/>
      <c r="Y365" s="2"/>
      <c r="Z365" s="2"/>
    </row>
    <row r="366" spans="1:26" ht="15.75" customHeight="1">
      <c r="A366" s="48"/>
      <c r="B366" s="48"/>
      <c r="C366" s="48"/>
      <c r="D366" s="48"/>
      <c r="E366" s="48"/>
      <c r="F366" s="48"/>
      <c r="G366" s="48"/>
      <c r="H366" s="48"/>
      <c r="I366" s="48"/>
      <c r="J366" s="48"/>
      <c r="K366" s="48"/>
      <c r="L366" s="48"/>
      <c r="M366" s="48"/>
      <c r="N366" s="48"/>
      <c r="O366" s="48"/>
      <c r="P366" s="2"/>
      <c r="Q366" s="2"/>
      <c r="R366" s="2"/>
      <c r="S366" s="2"/>
      <c r="T366" s="2"/>
      <c r="U366" s="2"/>
      <c r="V366" s="2"/>
      <c r="W366" s="2"/>
      <c r="X366" s="2"/>
      <c r="Y366" s="2"/>
      <c r="Z366" s="2"/>
    </row>
    <row r="367" spans="1:26"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sheetProtection algorithmName="SHA-512" hashValue="hATEjt5Oy0+cKM4Q1pwsxggvCEZtXU6UCDFJJDWHnhMZwIdCeHEcWOBhDZm+63HMZgncEniJLxp1bd8/gQquMA==" saltValue="BdZQ7Gs1D0u/jvSTjrHPMw==" spinCount="100000" sheet="1" objects="1" scenarios="1" formatCells="0" formatColumns="0" formatRows="0" sort="0" autoFilter="0" pivotTables="0"/>
  <mergeCells count="126">
    <mergeCell ref="F290:H290"/>
    <mergeCell ref="A304:D304"/>
    <mergeCell ref="A305:B305"/>
    <mergeCell ref="C305:D305"/>
    <mergeCell ref="C306:D306"/>
    <mergeCell ref="A310:B310"/>
    <mergeCell ref="A313:D313"/>
    <mergeCell ref="A328:C328"/>
    <mergeCell ref="A331:C331"/>
    <mergeCell ref="A326:A327"/>
    <mergeCell ref="F247:H247"/>
    <mergeCell ref="B248:C248"/>
    <mergeCell ref="B256:C256"/>
    <mergeCell ref="A257:B257"/>
    <mergeCell ref="A261:D261"/>
    <mergeCell ref="C262:D262"/>
    <mergeCell ref="C263:D263"/>
    <mergeCell ref="C264:D264"/>
    <mergeCell ref="A265:B265"/>
    <mergeCell ref="C265:D265"/>
    <mergeCell ref="A75:B75"/>
    <mergeCell ref="A86:B86"/>
    <mergeCell ref="A88:D88"/>
    <mergeCell ref="C266:D266"/>
    <mergeCell ref="A266:B266"/>
    <mergeCell ref="A271:D271"/>
    <mergeCell ref="C272:D272"/>
    <mergeCell ref="A42:C42"/>
    <mergeCell ref="A52:B52"/>
    <mergeCell ref="A54:C54"/>
    <mergeCell ref="A64:B64"/>
    <mergeCell ref="A66:C66"/>
    <mergeCell ref="A77:C77"/>
    <mergeCell ref="C217:D217"/>
    <mergeCell ref="C218:D218"/>
    <mergeCell ref="C219:D219"/>
    <mergeCell ref="A212:B212"/>
    <mergeCell ref="C212:D212"/>
    <mergeCell ref="A215:D215"/>
    <mergeCell ref="A216:B216"/>
    <mergeCell ref="C216:D216"/>
    <mergeCell ref="A150:B150"/>
    <mergeCell ref="A152:D152"/>
    <mergeCell ref="A162:D162"/>
    <mergeCell ref="A33:E33"/>
    <mergeCell ref="A34:D34"/>
    <mergeCell ref="A35:D35"/>
    <mergeCell ref="A36:D36"/>
    <mergeCell ref="A37:D37"/>
    <mergeCell ref="A38:D38"/>
    <mergeCell ref="A39:D39"/>
    <mergeCell ref="A40:E40"/>
    <mergeCell ref="A41:C41"/>
    <mergeCell ref="A22:D22"/>
    <mergeCell ref="A23:D23"/>
    <mergeCell ref="A24:D24"/>
    <mergeCell ref="A25:D25"/>
    <mergeCell ref="A26:D26"/>
    <mergeCell ref="A28:C28"/>
    <mergeCell ref="A29:C29"/>
    <mergeCell ref="A30:C30"/>
    <mergeCell ref="A31:C31"/>
    <mergeCell ref="B14:C14"/>
    <mergeCell ref="D14:E14"/>
    <mergeCell ref="B15:C15"/>
    <mergeCell ref="D15:E15"/>
    <mergeCell ref="D16:E16"/>
    <mergeCell ref="B16:C16"/>
    <mergeCell ref="B17:C17"/>
    <mergeCell ref="D17:E17"/>
    <mergeCell ref="A19:E19"/>
    <mergeCell ref="A2:E2"/>
    <mergeCell ref="A3:E3"/>
    <mergeCell ref="A5:E5"/>
    <mergeCell ref="A6:B6"/>
    <mergeCell ref="C6:E6"/>
    <mergeCell ref="A7:E8"/>
    <mergeCell ref="B10:E10"/>
    <mergeCell ref="B11:E11"/>
    <mergeCell ref="A13:E13"/>
    <mergeCell ref="A207:B207"/>
    <mergeCell ref="C207:D207"/>
    <mergeCell ref="C208:D208"/>
    <mergeCell ref="C209:D209"/>
    <mergeCell ref="C210:D210"/>
    <mergeCell ref="A211:B211"/>
    <mergeCell ref="C211:D211"/>
    <mergeCell ref="A344:B344"/>
    <mergeCell ref="C307:D307"/>
    <mergeCell ref="C308:D308"/>
    <mergeCell ref="C309:D309"/>
    <mergeCell ref="C310:D310"/>
    <mergeCell ref="B278:C278"/>
    <mergeCell ref="B290:C290"/>
    <mergeCell ref="A342:B342"/>
    <mergeCell ref="A220:B220"/>
    <mergeCell ref="C220:D220"/>
    <mergeCell ref="A221:B221"/>
    <mergeCell ref="C221:D221"/>
    <mergeCell ref="A234:D234"/>
    <mergeCell ref="A246:D246"/>
    <mergeCell ref="A223:C223"/>
    <mergeCell ref="A89:D89"/>
    <mergeCell ref="A100:D100"/>
    <mergeCell ref="A101:D101"/>
    <mergeCell ref="A102:D102"/>
    <mergeCell ref="A99:B99"/>
    <mergeCell ref="A112:B112"/>
    <mergeCell ref="A196:C196"/>
    <mergeCell ref="A204:B204"/>
    <mergeCell ref="A206:D206"/>
    <mergeCell ref="A184:B184"/>
    <mergeCell ref="A186:C186"/>
    <mergeCell ref="A194:B194"/>
    <mergeCell ref="A114:D114"/>
    <mergeCell ref="A120:B120"/>
    <mergeCell ref="A122:D122"/>
    <mergeCell ref="A128:B128"/>
    <mergeCell ref="A130:D130"/>
    <mergeCell ref="A134:B134"/>
    <mergeCell ref="A136:D136"/>
    <mergeCell ref="A140:B140"/>
    <mergeCell ref="A142:D142"/>
    <mergeCell ref="A160:B160"/>
    <mergeCell ref="A172:B172"/>
    <mergeCell ref="A174:D174"/>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 footer="0"/>
  <pageSetup paperSize="9" fitToHeight="0" orientation="portrait" r:id="rId1"/>
  <tableParts count="2">
    <tablePart r:id="rId2"/>
    <tablePart r:id="rId3"/>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5">
    <tabColor rgb="FF8DB3E2"/>
    <pageSetUpPr fitToPage="1"/>
  </sheetPr>
  <dimension ref="A1:Z1000"/>
  <sheetViews>
    <sheetView showGridLines="0" topLeftCell="A7" workbookViewId="0">
      <selection activeCell="G14" sqref="G14"/>
    </sheetView>
  </sheetViews>
  <sheetFormatPr defaultColWidth="14.42578125" defaultRowHeight="15" customHeight="1"/>
  <cols>
    <col min="1" max="1" width="30.7109375" customWidth="1"/>
    <col min="2" max="2" width="34.42578125" customWidth="1"/>
    <col min="3" max="4" width="31.5703125" customWidth="1"/>
    <col min="5" max="5" width="33.7109375" customWidth="1"/>
    <col min="6" max="6" width="18.140625" customWidth="1"/>
    <col min="7" max="10" width="9.140625" customWidth="1"/>
    <col min="11" max="26" width="8.7109375" customWidth="1"/>
  </cols>
  <sheetData>
    <row r="1" spans="1:26">
      <c r="A1" s="1"/>
      <c r="B1" s="2"/>
      <c r="C1" s="2"/>
      <c r="D1" s="2"/>
      <c r="E1" s="2"/>
      <c r="F1" s="2"/>
      <c r="G1" s="2"/>
      <c r="H1" s="2"/>
      <c r="I1" s="2"/>
      <c r="J1" s="2"/>
      <c r="K1" s="2"/>
      <c r="L1" s="2"/>
      <c r="M1" s="2"/>
      <c r="N1" s="2"/>
      <c r="O1" s="2"/>
      <c r="P1" s="2"/>
      <c r="Q1" s="2"/>
      <c r="R1" s="2"/>
      <c r="S1" s="2"/>
      <c r="T1" s="2"/>
      <c r="U1" s="2"/>
      <c r="V1" s="2"/>
      <c r="W1" s="2"/>
      <c r="X1" s="2"/>
      <c r="Y1" s="2"/>
      <c r="Z1" s="2"/>
    </row>
    <row r="2" spans="1:26" ht="48" customHeight="1">
      <c r="A2" s="207" t="s">
        <v>361</v>
      </c>
      <c r="B2" s="183"/>
      <c r="C2" s="183"/>
      <c r="D2" s="183"/>
      <c r="E2" s="180"/>
      <c r="F2" s="3"/>
      <c r="G2" s="3"/>
      <c r="H2" s="3"/>
      <c r="I2" s="3"/>
      <c r="J2" s="2"/>
      <c r="K2" s="2"/>
      <c r="L2" s="2"/>
      <c r="M2" s="2"/>
      <c r="N2" s="2"/>
      <c r="O2" s="2"/>
      <c r="P2" s="2"/>
      <c r="Q2" s="2"/>
      <c r="R2" s="2"/>
      <c r="S2" s="2"/>
      <c r="T2" s="2"/>
      <c r="U2" s="2"/>
      <c r="V2" s="2"/>
      <c r="W2" s="2"/>
      <c r="X2" s="2"/>
      <c r="Y2" s="2"/>
      <c r="Z2" s="2"/>
    </row>
    <row r="3" spans="1:26" ht="21.75" customHeight="1">
      <c r="A3" s="179" t="s">
        <v>1</v>
      </c>
      <c r="B3" s="183"/>
      <c r="C3" s="183"/>
      <c r="D3" s="183"/>
      <c r="E3" s="180"/>
      <c r="F3" s="2"/>
      <c r="G3" s="2"/>
      <c r="H3" s="2"/>
      <c r="I3" s="2"/>
      <c r="J3" s="2"/>
      <c r="K3" s="2"/>
      <c r="L3" s="2"/>
      <c r="M3" s="2"/>
      <c r="N3" s="2"/>
      <c r="O3" s="2"/>
      <c r="P3" s="2"/>
      <c r="Q3" s="2"/>
      <c r="R3" s="2"/>
      <c r="S3" s="2"/>
      <c r="T3" s="2"/>
      <c r="U3" s="2"/>
      <c r="V3" s="2"/>
      <c r="W3" s="2"/>
      <c r="X3" s="2"/>
      <c r="Y3" s="2"/>
      <c r="Z3" s="2"/>
    </row>
    <row r="4" spans="1:26" ht="21.75" customHeight="1">
      <c r="A4" s="4"/>
      <c r="B4" s="4"/>
      <c r="C4" s="4"/>
      <c r="D4" s="4"/>
      <c r="E4" s="4"/>
      <c r="F4" s="2"/>
      <c r="G4" s="2"/>
      <c r="H4" s="2"/>
      <c r="I4" s="2"/>
      <c r="J4" s="2"/>
      <c r="K4" s="2"/>
      <c r="L4" s="2"/>
      <c r="M4" s="2"/>
      <c r="N4" s="2"/>
      <c r="O4" s="2"/>
      <c r="P4" s="2"/>
      <c r="Q4" s="2"/>
      <c r="R4" s="2"/>
      <c r="S4" s="2"/>
      <c r="T4" s="2"/>
      <c r="U4" s="2"/>
      <c r="V4" s="2"/>
      <c r="W4" s="2"/>
      <c r="X4" s="2"/>
      <c r="Y4" s="2"/>
      <c r="Z4" s="2"/>
    </row>
    <row r="5" spans="1:26" ht="21.75" customHeight="1">
      <c r="A5" s="208" t="s">
        <v>2</v>
      </c>
      <c r="B5" s="183"/>
      <c r="C5" s="183"/>
      <c r="D5" s="183"/>
      <c r="E5" s="180"/>
      <c r="F5" s="2"/>
      <c r="G5" s="2"/>
      <c r="H5" s="2"/>
      <c r="I5" s="2"/>
      <c r="J5" s="2"/>
      <c r="K5" s="2"/>
      <c r="L5" s="2"/>
      <c r="M5" s="2"/>
      <c r="N5" s="2"/>
      <c r="O5" s="2"/>
      <c r="P5" s="2"/>
      <c r="Q5" s="2"/>
      <c r="R5" s="2"/>
      <c r="S5" s="2"/>
      <c r="T5" s="2"/>
      <c r="U5" s="2"/>
      <c r="V5" s="2"/>
      <c r="W5" s="2"/>
      <c r="X5" s="2"/>
      <c r="Y5" s="2"/>
      <c r="Z5" s="2"/>
    </row>
    <row r="6" spans="1:26" ht="21.75" customHeight="1">
      <c r="A6" s="232" t="s">
        <v>362</v>
      </c>
      <c r="B6" s="234"/>
      <c r="C6" s="232" t="s">
        <v>363</v>
      </c>
      <c r="D6" s="233"/>
      <c r="E6" s="234"/>
      <c r="F6" s="2"/>
      <c r="G6" s="2"/>
      <c r="H6" s="2"/>
      <c r="I6" s="2"/>
      <c r="J6" s="2"/>
      <c r="K6" s="2"/>
      <c r="L6" s="2"/>
      <c r="M6" s="2"/>
      <c r="N6" s="2"/>
      <c r="O6" s="2"/>
      <c r="P6" s="2"/>
      <c r="Q6" s="2"/>
      <c r="R6" s="2"/>
      <c r="S6" s="2"/>
      <c r="T6" s="2"/>
      <c r="U6" s="2"/>
      <c r="V6" s="2"/>
      <c r="W6" s="2"/>
      <c r="X6" s="2"/>
      <c r="Y6" s="2"/>
      <c r="Z6" s="2"/>
    </row>
    <row r="7" spans="1:26" ht="24" customHeight="1">
      <c r="A7" s="235" t="s">
        <v>640</v>
      </c>
      <c r="B7" s="236"/>
      <c r="C7" s="236"/>
      <c r="D7" s="236"/>
      <c r="E7" s="237"/>
      <c r="F7" s="2"/>
      <c r="G7" s="2"/>
      <c r="H7" s="2"/>
      <c r="I7" s="2"/>
      <c r="J7" s="2"/>
      <c r="K7" s="2"/>
      <c r="L7" s="2"/>
      <c r="M7" s="2"/>
      <c r="N7" s="2"/>
      <c r="O7" s="2"/>
      <c r="P7" s="2"/>
      <c r="Q7" s="2"/>
      <c r="R7" s="2"/>
      <c r="S7" s="2"/>
      <c r="T7" s="2"/>
      <c r="U7" s="2"/>
      <c r="V7" s="2"/>
      <c r="W7" s="2"/>
      <c r="X7" s="2"/>
      <c r="Y7" s="2"/>
      <c r="Z7" s="2"/>
    </row>
    <row r="8" spans="1:26" ht="66" customHeight="1">
      <c r="A8" s="238"/>
      <c r="B8" s="239"/>
      <c r="C8" s="239"/>
      <c r="D8" s="239"/>
      <c r="E8" s="240"/>
      <c r="F8" s="2"/>
      <c r="G8" s="2"/>
      <c r="H8" s="2"/>
      <c r="I8" s="2"/>
      <c r="J8" s="2"/>
      <c r="K8" s="2"/>
      <c r="L8" s="2"/>
      <c r="M8" s="2"/>
      <c r="N8" s="2"/>
      <c r="O8" s="2"/>
      <c r="P8" s="2"/>
      <c r="Q8" s="2"/>
      <c r="R8" s="2"/>
      <c r="S8" s="2"/>
      <c r="T8" s="2"/>
      <c r="U8" s="2"/>
      <c r="V8" s="2"/>
      <c r="W8" s="2"/>
      <c r="X8" s="2"/>
      <c r="Y8" s="2"/>
      <c r="Z8" s="2"/>
    </row>
    <row r="9" spans="1:26" ht="21.75" customHeight="1">
      <c r="A9" s="4"/>
      <c r="B9" s="4"/>
      <c r="C9" s="4"/>
      <c r="D9" s="4"/>
      <c r="E9" s="4"/>
      <c r="F9" s="2"/>
      <c r="G9" s="2"/>
      <c r="H9" s="2"/>
      <c r="I9" s="2"/>
      <c r="J9" s="2"/>
      <c r="K9" s="2"/>
      <c r="L9" s="2"/>
      <c r="M9" s="2"/>
      <c r="N9" s="2"/>
      <c r="O9" s="2"/>
      <c r="P9" s="2"/>
      <c r="Q9" s="2"/>
      <c r="R9" s="2"/>
      <c r="S9" s="2"/>
      <c r="T9" s="2"/>
      <c r="U9" s="2"/>
      <c r="V9" s="2"/>
      <c r="W9" s="2"/>
      <c r="X9" s="2"/>
      <c r="Y9" s="2"/>
      <c r="Z9" s="2"/>
    </row>
    <row r="10" spans="1:26" ht="28.5" customHeight="1">
      <c r="A10" s="5" t="s">
        <v>5</v>
      </c>
      <c r="B10" s="215"/>
      <c r="C10" s="242"/>
      <c r="D10" s="242"/>
      <c r="E10" s="217"/>
      <c r="F10" s="2"/>
      <c r="G10" s="2"/>
      <c r="H10" s="2"/>
      <c r="I10" s="2"/>
      <c r="J10" s="2"/>
      <c r="K10" s="2"/>
      <c r="L10" s="2"/>
      <c r="M10" s="2"/>
      <c r="N10" s="2"/>
      <c r="O10" s="2"/>
      <c r="P10" s="2"/>
      <c r="Q10" s="2"/>
      <c r="R10" s="2"/>
      <c r="S10" s="2"/>
      <c r="T10" s="2"/>
      <c r="U10" s="2"/>
      <c r="V10" s="2"/>
      <c r="W10" s="2"/>
      <c r="X10" s="2"/>
      <c r="Y10" s="2"/>
      <c r="Z10" s="2"/>
    </row>
    <row r="11" spans="1:26" ht="28.5" customHeight="1">
      <c r="A11" s="5" t="s">
        <v>6</v>
      </c>
      <c r="B11" s="215"/>
      <c r="C11" s="242"/>
      <c r="D11" s="242"/>
      <c r="E11" s="217"/>
      <c r="F11" s="2"/>
      <c r="G11" s="2"/>
      <c r="H11" s="2"/>
      <c r="I11" s="2"/>
      <c r="J11" s="2"/>
      <c r="K11" s="2"/>
      <c r="L11" s="2"/>
      <c r="M11" s="2"/>
      <c r="N11" s="2"/>
      <c r="O11" s="2"/>
      <c r="P11" s="2"/>
      <c r="Q11" s="2"/>
      <c r="R11" s="2"/>
      <c r="S11" s="2"/>
      <c r="T11" s="2"/>
      <c r="U11" s="2"/>
      <c r="V11" s="2"/>
      <c r="W11" s="2"/>
      <c r="X11" s="2"/>
      <c r="Y11" s="2"/>
      <c r="Z11" s="2"/>
    </row>
    <row r="12" spans="1:26">
      <c r="A12" s="6"/>
      <c r="B12" s="6"/>
      <c r="C12" s="6"/>
      <c r="D12" s="2"/>
      <c r="E12" s="2"/>
      <c r="F12" s="2"/>
      <c r="G12" s="2"/>
      <c r="H12" s="2"/>
      <c r="I12" s="2"/>
      <c r="J12" s="2"/>
      <c r="K12" s="2"/>
      <c r="L12" s="2"/>
      <c r="M12" s="2"/>
      <c r="N12" s="2"/>
      <c r="O12" s="2"/>
      <c r="P12" s="2"/>
      <c r="Q12" s="2"/>
      <c r="R12" s="2"/>
      <c r="S12" s="2"/>
      <c r="T12" s="2"/>
      <c r="U12" s="2"/>
      <c r="V12" s="2"/>
      <c r="W12" s="2"/>
      <c r="X12" s="2"/>
      <c r="Y12" s="2"/>
      <c r="Z12" s="2"/>
    </row>
    <row r="13" spans="1:26" ht="24" customHeight="1">
      <c r="A13" s="179" t="s">
        <v>7</v>
      </c>
      <c r="B13" s="183"/>
      <c r="C13" s="183"/>
      <c r="D13" s="183"/>
      <c r="E13" s="180"/>
      <c r="F13" s="2"/>
      <c r="G13" s="2"/>
      <c r="H13" s="2"/>
      <c r="I13" s="2"/>
      <c r="J13" s="2"/>
      <c r="K13" s="2"/>
      <c r="L13" s="2"/>
      <c r="M13" s="2"/>
      <c r="N13" s="2"/>
      <c r="O13" s="2"/>
      <c r="P13" s="2"/>
      <c r="Q13" s="2"/>
      <c r="R13" s="2"/>
      <c r="S13" s="2"/>
      <c r="T13" s="2"/>
      <c r="U13" s="2"/>
      <c r="V13" s="2"/>
      <c r="W13" s="2"/>
      <c r="X13" s="2"/>
      <c r="Y13" s="2"/>
      <c r="Z13" s="2"/>
    </row>
    <row r="14" spans="1:26" ht="24" customHeight="1">
      <c r="A14" s="7" t="s">
        <v>8</v>
      </c>
      <c r="B14" s="218" t="s">
        <v>9</v>
      </c>
      <c r="C14" s="180"/>
      <c r="D14" s="219" t="s">
        <v>10</v>
      </c>
      <c r="E14" s="217"/>
      <c r="F14" s="2"/>
      <c r="G14" s="2"/>
      <c r="H14" s="2"/>
      <c r="I14" s="2"/>
      <c r="J14" s="2"/>
      <c r="K14" s="2"/>
      <c r="L14" s="2"/>
      <c r="M14" s="2"/>
      <c r="N14" s="2"/>
      <c r="O14" s="2"/>
      <c r="P14" s="2"/>
      <c r="Q14" s="2"/>
      <c r="R14" s="2"/>
      <c r="S14" s="2"/>
      <c r="T14" s="2"/>
      <c r="U14" s="2"/>
      <c r="V14" s="2"/>
      <c r="W14" s="2"/>
      <c r="X14" s="2"/>
      <c r="Y14" s="2"/>
      <c r="Z14" s="2"/>
    </row>
    <row r="15" spans="1:26" ht="24" customHeight="1">
      <c r="A15" s="7" t="s">
        <v>11</v>
      </c>
      <c r="B15" s="218" t="s">
        <v>12</v>
      </c>
      <c r="C15" s="180"/>
      <c r="D15" s="219"/>
      <c r="E15" s="217"/>
      <c r="F15" s="2"/>
      <c r="G15" s="2"/>
      <c r="H15" s="2"/>
      <c r="I15" s="2"/>
      <c r="J15" s="2"/>
      <c r="K15" s="2"/>
      <c r="L15" s="2"/>
      <c r="M15" s="2"/>
      <c r="N15" s="2"/>
      <c r="O15" s="2"/>
      <c r="P15" s="2"/>
      <c r="Q15" s="2"/>
      <c r="R15" s="2"/>
      <c r="S15" s="2"/>
      <c r="T15" s="2"/>
      <c r="U15" s="2"/>
      <c r="V15" s="2"/>
      <c r="W15" s="2"/>
      <c r="X15" s="2"/>
      <c r="Y15" s="2"/>
      <c r="Z15" s="2"/>
    </row>
    <row r="16" spans="1:26" ht="24" customHeight="1">
      <c r="A16" s="7" t="s">
        <v>13</v>
      </c>
      <c r="B16" s="218" t="s">
        <v>14</v>
      </c>
      <c r="C16" s="180"/>
      <c r="D16" s="219" t="s">
        <v>15</v>
      </c>
      <c r="E16" s="217"/>
      <c r="F16" s="2"/>
      <c r="G16" s="2"/>
      <c r="H16" s="2"/>
      <c r="I16" s="2"/>
      <c r="J16" s="2"/>
      <c r="K16" s="2"/>
      <c r="L16" s="2"/>
      <c r="M16" s="2"/>
      <c r="N16" s="2"/>
      <c r="O16" s="2"/>
      <c r="P16" s="2"/>
      <c r="Q16" s="2"/>
      <c r="R16" s="2"/>
      <c r="S16" s="2"/>
      <c r="T16" s="2"/>
      <c r="U16" s="2"/>
      <c r="V16" s="2"/>
      <c r="W16" s="2"/>
      <c r="X16" s="2"/>
      <c r="Y16" s="2"/>
      <c r="Z16" s="2"/>
    </row>
    <row r="17" spans="1:26" ht="24" customHeight="1">
      <c r="A17" s="7" t="s">
        <v>16</v>
      </c>
      <c r="B17" s="218" t="s">
        <v>17</v>
      </c>
      <c r="C17" s="180"/>
      <c r="D17" s="220"/>
      <c r="E17" s="221"/>
      <c r="F17" s="2"/>
      <c r="G17" s="2"/>
      <c r="H17" s="2"/>
      <c r="I17" s="2"/>
      <c r="J17" s="2"/>
      <c r="K17" s="2"/>
      <c r="L17" s="2"/>
      <c r="M17" s="2"/>
      <c r="N17" s="2"/>
      <c r="O17" s="2"/>
      <c r="P17" s="2"/>
      <c r="Q17" s="2"/>
      <c r="R17" s="2"/>
      <c r="S17" s="2"/>
      <c r="T17" s="2"/>
      <c r="U17" s="2"/>
      <c r="V17" s="2"/>
      <c r="W17" s="2"/>
      <c r="X17" s="2"/>
      <c r="Y17" s="2"/>
      <c r="Z17" s="2"/>
    </row>
    <row r="18" spans="1:26">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c r="A19" s="179" t="s">
        <v>364</v>
      </c>
      <c r="B19" s="183"/>
      <c r="C19" s="183"/>
      <c r="D19" s="183"/>
      <c r="E19" s="180"/>
      <c r="F19" s="2"/>
      <c r="G19" s="2"/>
      <c r="H19" s="2"/>
      <c r="I19" s="2"/>
      <c r="J19" s="2"/>
      <c r="K19" s="2"/>
      <c r="L19" s="2"/>
      <c r="M19" s="2"/>
      <c r="N19" s="2"/>
      <c r="O19" s="2"/>
      <c r="P19" s="2"/>
      <c r="Q19" s="2"/>
      <c r="R19" s="2"/>
      <c r="S19" s="2"/>
      <c r="T19" s="2"/>
      <c r="U19" s="2"/>
      <c r="V19" s="2"/>
      <c r="W19" s="2"/>
      <c r="X19" s="2"/>
      <c r="Y19" s="2"/>
      <c r="Z19" s="2"/>
    </row>
    <row r="20" spans="1:26" ht="27.75" customHeight="1">
      <c r="A20" s="8" t="s">
        <v>19</v>
      </c>
      <c r="B20" s="8" t="s">
        <v>20</v>
      </c>
      <c r="C20" s="8" t="s">
        <v>21</v>
      </c>
      <c r="D20" s="8" t="s">
        <v>22</v>
      </c>
      <c r="E20" s="8" t="s">
        <v>23</v>
      </c>
      <c r="F20" s="2"/>
      <c r="G20" s="2"/>
      <c r="H20" s="2"/>
      <c r="I20" s="2"/>
      <c r="J20" s="2"/>
      <c r="K20" s="2"/>
      <c r="L20" s="2"/>
      <c r="M20" s="2"/>
      <c r="N20" s="2"/>
      <c r="O20" s="2"/>
      <c r="P20" s="2"/>
      <c r="Q20" s="2"/>
      <c r="R20" s="2"/>
      <c r="S20" s="2"/>
      <c r="T20" s="2"/>
      <c r="U20" s="2"/>
      <c r="V20" s="2"/>
      <c r="W20" s="2"/>
      <c r="X20" s="2"/>
      <c r="Y20" s="2"/>
      <c r="Z20" s="2"/>
    </row>
    <row r="21" spans="1:26" ht="27.75" customHeight="1">
      <c r="A21" s="9" t="s">
        <v>24</v>
      </c>
      <c r="B21" s="10">
        <v>45</v>
      </c>
      <c r="C21" s="10">
        <v>45</v>
      </c>
      <c r="D21" s="10">
        <v>0</v>
      </c>
      <c r="E21" s="11">
        <v>45</v>
      </c>
      <c r="F21" s="2"/>
      <c r="G21" s="2"/>
      <c r="H21" s="2"/>
      <c r="I21" s="2"/>
      <c r="J21" s="2"/>
      <c r="K21" s="2"/>
      <c r="L21" s="2"/>
      <c r="M21" s="2"/>
      <c r="N21" s="2"/>
      <c r="O21" s="2"/>
      <c r="P21" s="2"/>
      <c r="Q21" s="2"/>
      <c r="R21" s="2"/>
      <c r="S21" s="2"/>
      <c r="T21" s="2"/>
      <c r="U21" s="2"/>
      <c r="V21" s="2"/>
      <c r="W21" s="2"/>
      <c r="X21" s="2"/>
      <c r="Y21" s="2"/>
      <c r="Z21" s="2"/>
    </row>
    <row r="22" spans="1:26" ht="17.25" customHeight="1">
      <c r="A22" s="222" t="s">
        <v>365</v>
      </c>
      <c r="B22" s="183"/>
      <c r="C22" s="183"/>
      <c r="D22" s="180"/>
      <c r="E22" s="12">
        <v>200</v>
      </c>
      <c r="F22" s="2"/>
      <c r="G22" s="2"/>
      <c r="H22" s="2"/>
      <c r="I22" s="2"/>
      <c r="J22" s="2"/>
      <c r="K22" s="2"/>
      <c r="L22" s="2"/>
      <c r="M22" s="2"/>
      <c r="N22" s="2"/>
      <c r="O22" s="2"/>
      <c r="P22" s="2"/>
      <c r="Q22" s="2"/>
      <c r="R22" s="2"/>
      <c r="S22" s="2"/>
      <c r="T22" s="2"/>
      <c r="U22" s="2"/>
      <c r="V22" s="2"/>
      <c r="W22" s="2"/>
      <c r="X22" s="2"/>
      <c r="Y22" s="2"/>
      <c r="Z22" s="2"/>
    </row>
    <row r="23" spans="1:26" ht="17.25" customHeight="1">
      <c r="A23" s="218" t="s">
        <v>26</v>
      </c>
      <c r="B23" s="183"/>
      <c r="C23" s="183"/>
      <c r="D23" s="180"/>
      <c r="E23" s="14">
        <v>29.55</v>
      </c>
      <c r="F23" s="2"/>
      <c r="G23" s="2"/>
      <c r="H23" s="2"/>
      <c r="I23" s="2"/>
      <c r="J23" s="2"/>
      <c r="K23" s="2"/>
      <c r="L23" s="2"/>
      <c r="M23" s="2"/>
      <c r="N23" s="2"/>
      <c r="O23" s="2"/>
      <c r="P23" s="2"/>
      <c r="Q23" s="2"/>
      <c r="R23" s="2"/>
      <c r="S23" s="2"/>
      <c r="T23" s="2"/>
      <c r="U23" s="2"/>
      <c r="V23" s="2"/>
      <c r="W23" s="2"/>
      <c r="X23" s="2"/>
      <c r="Y23" s="2"/>
      <c r="Z23" s="2"/>
    </row>
    <row r="24" spans="1:26" ht="17.25" customHeight="1">
      <c r="A24" s="218" t="s">
        <v>27</v>
      </c>
      <c r="B24" s="183"/>
      <c r="C24" s="183"/>
      <c r="D24" s="180"/>
      <c r="E24" s="14">
        <v>68.23</v>
      </c>
      <c r="F24" s="2"/>
      <c r="G24" s="2"/>
      <c r="H24" s="2"/>
      <c r="I24" s="2"/>
      <c r="J24" s="2"/>
      <c r="K24" s="2"/>
      <c r="L24" s="2"/>
      <c r="M24" s="2"/>
      <c r="N24" s="2"/>
      <c r="O24" s="2"/>
      <c r="P24" s="2"/>
      <c r="Q24" s="2"/>
      <c r="R24" s="2"/>
      <c r="S24" s="2"/>
      <c r="T24" s="2"/>
      <c r="U24" s="2"/>
      <c r="V24" s="2"/>
      <c r="W24" s="2"/>
      <c r="X24" s="2"/>
      <c r="Y24" s="2"/>
      <c r="Z24" s="2"/>
    </row>
    <row r="25" spans="1:26" ht="17.25" customHeight="1">
      <c r="A25" s="218" t="s">
        <v>366</v>
      </c>
      <c r="B25" s="183"/>
      <c r="C25" s="183"/>
      <c r="D25" s="180"/>
      <c r="E25" s="14">
        <f>E24+E23</f>
        <v>97.78</v>
      </c>
      <c r="F25" s="2"/>
      <c r="G25" s="2"/>
      <c r="H25" s="2"/>
      <c r="I25" s="2"/>
      <c r="J25" s="2"/>
      <c r="K25" s="2"/>
      <c r="L25" s="2"/>
      <c r="M25" s="2"/>
      <c r="N25" s="2"/>
      <c r="O25" s="2"/>
      <c r="P25" s="2"/>
      <c r="Q25" s="2"/>
      <c r="R25" s="2"/>
      <c r="S25" s="2"/>
      <c r="T25" s="2"/>
      <c r="U25" s="2"/>
      <c r="V25" s="2"/>
      <c r="W25" s="2"/>
      <c r="X25" s="2"/>
      <c r="Y25" s="2"/>
      <c r="Z25" s="2"/>
    </row>
    <row r="26" spans="1:26" ht="17.25" customHeight="1">
      <c r="A26" s="222" t="s">
        <v>367</v>
      </c>
      <c r="B26" s="183"/>
      <c r="C26" s="183"/>
      <c r="D26" s="180"/>
      <c r="E26" s="14">
        <f>E25*E22</f>
        <v>19556</v>
      </c>
      <c r="F26" s="2"/>
      <c r="G26" s="2"/>
      <c r="H26" s="2"/>
      <c r="I26" s="2"/>
      <c r="J26" s="2"/>
      <c r="K26" s="2"/>
      <c r="L26" s="2"/>
      <c r="M26" s="2"/>
      <c r="N26" s="2"/>
      <c r="O26" s="2"/>
      <c r="P26" s="2"/>
      <c r="Q26" s="2"/>
      <c r="R26" s="2"/>
      <c r="S26" s="2"/>
      <c r="T26" s="2"/>
      <c r="U26" s="2"/>
      <c r="V26" s="2"/>
      <c r="W26" s="2"/>
      <c r="X26" s="2"/>
      <c r="Y26" s="2"/>
      <c r="Z26" s="2"/>
    </row>
    <row r="27" spans="1:26" ht="15.75" customHeight="1">
      <c r="A27" s="15"/>
      <c r="B27" s="2"/>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c r="A28" s="223" t="s">
        <v>30</v>
      </c>
      <c r="B28" s="183"/>
      <c r="C28" s="180"/>
      <c r="D28" s="16" t="s">
        <v>31</v>
      </c>
      <c r="E28" s="17"/>
      <c r="F28" s="2"/>
      <c r="G28" s="2"/>
      <c r="H28" s="2"/>
      <c r="I28" s="2"/>
      <c r="J28" s="2"/>
      <c r="K28" s="2"/>
      <c r="L28" s="2"/>
      <c r="M28" s="2"/>
      <c r="N28" s="2"/>
      <c r="O28" s="2"/>
      <c r="P28" s="2"/>
      <c r="Q28" s="2"/>
      <c r="R28" s="2"/>
      <c r="S28" s="2"/>
      <c r="T28" s="2"/>
      <c r="U28" s="2"/>
      <c r="V28" s="2"/>
      <c r="W28" s="2"/>
      <c r="X28" s="2"/>
      <c r="Y28" s="2"/>
      <c r="Z28" s="2"/>
    </row>
    <row r="29" spans="1:26" ht="15.75" customHeight="1">
      <c r="A29" s="222" t="s">
        <v>368</v>
      </c>
      <c r="B29" s="183"/>
      <c r="C29" s="180"/>
      <c r="D29" s="18" t="s">
        <v>33</v>
      </c>
      <c r="E29" s="17"/>
      <c r="F29" s="2"/>
      <c r="G29" s="2"/>
      <c r="H29" s="2"/>
      <c r="I29" s="2"/>
      <c r="J29" s="2"/>
      <c r="K29" s="2"/>
      <c r="L29" s="2"/>
      <c r="M29" s="2"/>
      <c r="N29" s="2"/>
      <c r="O29" s="2"/>
      <c r="P29" s="2"/>
      <c r="Q29" s="2"/>
      <c r="R29" s="2"/>
      <c r="S29" s="2"/>
      <c r="T29" s="2"/>
      <c r="U29" s="2"/>
      <c r="V29" s="2"/>
      <c r="W29" s="2"/>
      <c r="X29" s="2"/>
      <c r="Y29" s="2"/>
      <c r="Z29" s="2"/>
    </row>
    <row r="30" spans="1:26" ht="15.75" customHeight="1">
      <c r="A30" s="222" t="s">
        <v>369</v>
      </c>
      <c r="B30" s="183"/>
      <c r="C30" s="180"/>
      <c r="D30" s="18" t="s">
        <v>35</v>
      </c>
      <c r="E30" s="4"/>
      <c r="F30" s="2"/>
      <c r="G30" s="2"/>
      <c r="H30" s="2"/>
      <c r="I30" s="2"/>
      <c r="J30" s="2"/>
      <c r="K30" s="2"/>
      <c r="L30" s="2"/>
      <c r="M30" s="2"/>
      <c r="N30" s="2"/>
      <c r="O30" s="2"/>
      <c r="P30" s="2"/>
      <c r="Q30" s="2"/>
      <c r="R30" s="2"/>
      <c r="S30" s="2"/>
      <c r="T30" s="2"/>
      <c r="U30" s="2"/>
      <c r="V30" s="2"/>
      <c r="W30" s="2"/>
      <c r="X30" s="2"/>
      <c r="Y30" s="2"/>
      <c r="Z30" s="2"/>
    </row>
    <row r="31" spans="1:26" ht="15.75" customHeight="1">
      <c r="A31" s="222" t="s">
        <v>370</v>
      </c>
      <c r="B31" s="183"/>
      <c r="C31" s="180"/>
      <c r="D31" s="18" t="s">
        <v>37</v>
      </c>
      <c r="E31" s="4"/>
      <c r="F31" s="2"/>
      <c r="G31" s="2"/>
      <c r="H31" s="2"/>
      <c r="I31" s="2"/>
      <c r="J31" s="2"/>
      <c r="K31" s="2"/>
      <c r="L31" s="2"/>
      <c r="M31" s="2"/>
      <c r="N31" s="2"/>
      <c r="O31" s="2"/>
      <c r="P31" s="2"/>
      <c r="Q31" s="2"/>
      <c r="R31" s="2"/>
      <c r="S31" s="2"/>
      <c r="T31" s="2"/>
      <c r="U31" s="2"/>
      <c r="V31" s="2"/>
      <c r="W31" s="2"/>
      <c r="X31" s="2"/>
      <c r="Y31" s="2"/>
      <c r="Z31" s="2"/>
    </row>
    <row r="32" spans="1:26" ht="15.75" customHeight="1">
      <c r="A32" s="19"/>
      <c r="B32" s="19"/>
      <c r="C32" s="19"/>
      <c r="D32" s="19"/>
      <c r="E32" s="2"/>
      <c r="F32" s="2"/>
      <c r="G32" s="2"/>
      <c r="H32" s="2"/>
      <c r="I32" s="2"/>
      <c r="J32" s="2"/>
      <c r="K32" s="2"/>
      <c r="L32" s="2"/>
      <c r="M32" s="2"/>
      <c r="N32" s="2"/>
      <c r="O32" s="2"/>
      <c r="P32" s="2"/>
      <c r="Q32" s="2"/>
      <c r="R32" s="2"/>
      <c r="S32" s="2"/>
      <c r="T32" s="2"/>
      <c r="U32" s="2"/>
      <c r="V32" s="2"/>
      <c r="W32" s="2"/>
      <c r="X32" s="2"/>
      <c r="Y32" s="2"/>
      <c r="Z32" s="2"/>
    </row>
    <row r="33" spans="1:26" ht="15.75" customHeight="1">
      <c r="A33" s="224" t="s">
        <v>30</v>
      </c>
      <c r="B33" s="183"/>
      <c r="C33" s="183"/>
      <c r="D33" s="183"/>
      <c r="E33" s="180"/>
      <c r="F33" s="2"/>
      <c r="G33" s="2"/>
      <c r="H33" s="2"/>
      <c r="I33" s="2"/>
      <c r="J33" s="2"/>
      <c r="K33" s="2"/>
      <c r="L33" s="2"/>
      <c r="M33" s="2"/>
      <c r="N33" s="2"/>
      <c r="O33" s="2"/>
      <c r="P33" s="2"/>
      <c r="Q33" s="2"/>
      <c r="R33" s="2"/>
      <c r="S33" s="2"/>
      <c r="T33" s="2"/>
      <c r="U33" s="2"/>
      <c r="V33" s="2"/>
      <c r="W33" s="2"/>
      <c r="X33" s="2"/>
      <c r="Y33" s="2"/>
      <c r="Z33" s="2"/>
    </row>
    <row r="34" spans="1:26" ht="15" customHeight="1">
      <c r="A34" s="225" t="s">
        <v>38</v>
      </c>
      <c r="B34" s="183"/>
      <c r="C34" s="183"/>
      <c r="D34" s="180"/>
      <c r="E34" s="20">
        <v>45</v>
      </c>
      <c r="F34" s="2"/>
      <c r="G34" s="2"/>
      <c r="H34" s="2"/>
      <c r="I34" s="2"/>
      <c r="J34" s="2"/>
      <c r="K34" s="2"/>
      <c r="L34" s="2"/>
      <c r="M34" s="2"/>
      <c r="N34" s="2"/>
      <c r="O34" s="2"/>
      <c r="P34" s="2"/>
      <c r="Q34" s="2"/>
      <c r="R34" s="2"/>
      <c r="S34" s="2"/>
      <c r="T34" s="2"/>
      <c r="U34" s="2"/>
      <c r="V34" s="2"/>
      <c r="W34" s="2"/>
      <c r="X34" s="2"/>
      <c r="Y34" s="2"/>
      <c r="Z34" s="2"/>
    </row>
    <row r="35" spans="1:26" ht="15" customHeight="1">
      <c r="A35" s="225" t="s">
        <v>39</v>
      </c>
      <c r="B35" s="183"/>
      <c r="C35" s="183"/>
      <c r="D35" s="180"/>
      <c r="E35" s="20" t="s">
        <v>40</v>
      </c>
      <c r="F35" s="2"/>
      <c r="G35" s="2"/>
      <c r="H35" s="2"/>
      <c r="I35" s="2"/>
      <c r="J35" s="2"/>
      <c r="K35" s="2"/>
      <c r="L35" s="2"/>
      <c r="M35" s="2"/>
      <c r="N35" s="2"/>
      <c r="O35" s="2"/>
      <c r="P35" s="2"/>
      <c r="Q35" s="2"/>
      <c r="R35" s="2"/>
      <c r="S35" s="2"/>
      <c r="T35" s="2"/>
      <c r="U35" s="2"/>
      <c r="V35" s="2"/>
      <c r="W35" s="2"/>
      <c r="X35" s="2"/>
      <c r="Y35" s="2"/>
      <c r="Z35" s="2"/>
    </row>
    <row r="36" spans="1:26" ht="15.75" customHeight="1">
      <c r="A36" s="225" t="s">
        <v>41</v>
      </c>
      <c r="B36" s="183"/>
      <c r="C36" s="183"/>
      <c r="D36" s="180"/>
      <c r="E36" s="21">
        <v>5.9</v>
      </c>
      <c r="F36" s="2"/>
      <c r="G36" s="2"/>
      <c r="H36" s="2"/>
      <c r="I36" s="2"/>
      <c r="J36" s="2"/>
      <c r="K36" s="2"/>
      <c r="L36" s="2"/>
      <c r="M36" s="2"/>
      <c r="N36" s="2"/>
      <c r="O36" s="2"/>
      <c r="P36" s="2"/>
      <c r="Q36" s="2"/>
      <c r="R36" s="2"/>
      <c r="S36" s="2"/>
      <c r="T36" s="2"/>
      <c r="U36" s="2"/>
      <c r="V36" s="2"/>
      <c r="W36" s="2"/>
      <c r="X36" s="2"/>
      <c r="Y36" s="2"/>
      <c r="Z36" s="2"/>
    </row>
    <row r="37" spans="1:26" ht="15.75" customHeight="1">
      <c r="A37" s="222" t="s">
        <v>42</v>
      </c>
      <c r="B37" s="183"/>
      <c r="C37" s="183"/>
      <c r="D37" s="180"/>
      <c r="E37" s="22">
        <v>6.24</v>
      </c>
      <c r="F37" s="2"/>
      <c r="G37" s="2"/>
      <c r="H37" s="2"/>
      <c r="I37" s="2"/>
      <c r="J37" s="2"/>
      <c r="K37" s="2"/>
      <c r="L37" s="2"/>
      <c r="M37" s="2"/>
      <c r="N37" s="2"/>
      <c r="O37" s="2"/>
      <c r="P37" s="2"/>
      <c r="Q37" s="2"/>
      <c r="R37" s="2"/>
      <c r="S37" s="2"/>
      <c r="T37" s="2"/>
      <c r="U37" s="2"/>
      <c r="V37" s="2"/>
      <c r="W37" s="2"/>
      <c r="X37" s="2"/>
      <c r="Y37" s="2"/>
      <c r="Z37" s="2"/>
    </row>
    <row r="38" spans="1:26" ht="15.75" customHeight="1">
      <c r="A38" s="222" t="s">
        <v>43</v>
      </c>
      <c r="B38" s="183"/>
      <c r="C38" s="183"/>
      <c r="D38" s="180"/>
      <c r="E38" s="164">
        <v>0</v>
      </c>
      <c r="F38" s="48"/>
      <c r="G38" s="48"/>
      <c r="H38" s="48"/>
      <c r="I38" s="48"/>
      <c r="J38" s="48"/>
      <c r="K38" s="2"/>
      <c r="L38" s="2"/>
      <c r="M38" s="2"/>
      <c r="N38" s="2"/>
      <c r="O38" s="2"/>
      <c r="P38" s="2"/>
      <c r="Q38" s="2"/>
      <c r="R38" s="2"/>
      <c r="S38" s="2"/>
      <c r="T38" s="2"/>
      <c r="U38" s="2"/>
      <c r="V38" s="2"/>
      <c r="W38" s="2"/>
      <c r="X38" s="2"/>
      <c r="Y38" s="2"/>
      <c r="Z38" s="2"/>
    </row>
    <row r="39" spans="1:26" ht="15.75" customHeight="1">
      <c r="A39" s="189" t="s">
        <v>44</v>
      </c>
      <c r="B39" s="183"/>
      <c r="C39" s="183"/>
      <c r="D39" s="180"/>
      <c r="E39" s="23"/>
      <c r="F39" s="48"/>
      <c r="G39" s="48"/>
      <c r="H39" s="48"/>
      <c r="I39" s="48"/>
      <c r="J39" s="48"/>
      <c r="K39" s="2"/>
      <c r="L39" s="2"/>
      <c r="M39" s="2"/>
      <c r="N39" s="2"/>
      <c r="O39" s="2"/>
      <c r="P39" s="2"/>
      <c r="Q39" s="2"/>
      <c r="R39" s="2"/>
      <c r="S39" s="2"/>
      <c r="T39" s="2"/>
      <c r="U39" s="2"/>
      <c r="V39" s="2"/>
      <c r="W39" s="2"/>
      <c r="X39" s="2"/>
      <c r="Y39" s="2"/>
      <c r="Z39" s="2"/>
    </row>
    <row r="40" spans="1:26" ht="8.25" customHeight="1">
      <c r="A40" s="226"/>
      <c r="B40" s="210"/>
      <c r="C40" s="210"/>
      <c r="D40" s="210"/>
      <c r="E40" s="210"/>
      <c r="F40" s="48"/>
      <c r="G40" s="48"/>
      <c r="H40" s="48"/>
      <c r="I40" s="48"/>
      <c r="J40" s="48"/>
      <c r="K40" s="2"/>
      <c r="L40" s="2"/>
      <c r="M40" s="2"/>
      <c r="N40" s="2"/>
      <c r="O40" s="2"/>
      <c r="P40" s="2"/>
      <c r="Q40" s="2"/>
      <c r="R40" s="2"/>
      <c r="S40" s="2"/>
      <c r="T40" s="2"/>
      <c r="U40" s="2"/>
      <c r="V40" s="2"/>
      <c r="W40" s="2"/>
      <c r="X40" s="2"/>
      <c r="Y40" s="2"/>
      <c r="Z40" s="2"/>
    </row>
    <row r="41" spans="1:26" ht="25.5" customHeight="1">
      <c r="A41" s="194" t="s">
        <v>45</v>
      </c>
      <c r="B41" s="183"/>
      <c r="C41" s="180"/>
      <c r="D41" s="48"/>
      <c r="E41" s="48"/>
      <c r="F41" s="48"/>
      <c r="G41" s="48"/>
      <c r="H41" s="48"/>
      <c r="I41" s="48"/>
      <c r="J41" s="48"/>
      <c r="K41" s="48"/>
      <c r="L41" s="48"/>
      <c r="M41" s="48"/>
      <c r="N41" s="48"/>
      <c r="O41" s="48"/>
      <c r="P41" s="2"/>
      <c r="Q41" s="2"/>
      <c r="R41" s="2"/>
      <c r="S41" s="2"/>
      <c r="T41" s="2"/>
      <c r="U41" s="2"/>
      <c r="V41" s="2"/>
      <c r="W41" s="2"/>
      <c r="X41" s="2"/>
      <c r="Y41" s="2"/>
      <c r="Z41" s="2"/>
    </row>
    <row r="42" spans="1:26" ht="25.5" customHeight="1">
      <c r="A42" s="182" t="s">
        <v>46</v>
      </c>
      <c r="B42" s="183"/>
      <c r="C42" s="180"/>
      <c r="D42" s="48"/>
      <c r="E42" s="48"/>
      <c r="F42" s="48"/>
      <c r="G42" s="48"/>
      <c r="H42" s="48"/>
      <c r="I42" s="48"/>
      <c r="J42" s="48"/>
      <c r="K42" s="48"/>
      <c r="L42" s="48"/>
      <c r="M42" s="48"/>
      <c r="N42" s="48"/>
      <c r="O42" s="48"/>
      <c r="P42" s="2"/>
      <c r="Q42" s="2"/>
      <c r="R42" s="2"/>
      <c r="S42" s="2"/>
      <c r="T42" s="2"/>
      <c r="U42" s="2"/>
      <c r="V42" s="2"/>
      <c r="W42" s="2"/>
      <c r="X42" s="2"/>
      <c r="Y42" s="2"/>
      <c r="Z42" s="2"/>
    </row>
    <row r="43" spans="1:26" ht="15.75" customHeight="1">
      <c r="A43" s="16" t="s">
        <v>47</v>
      </c>
      <c r="B43" s="16" t="s">
        <v>48</v>
      </c>
      <c r="C43" s="16" t="s">
        <v>49</v>
      </c>
      <c r="D43" s="48"/>
      <c r="E43" s="48"/>
      <c r="F43" s="48"/>
      <c r="G43" s="48"/>
      <c r="H43" s="48"/>
      <c r="I43" s="48"/>
      <c r="J43" s="48"/>
      <c r="K43" s="48"/>
      <c r="L43" s="48"/>
      <c r="M43" s="48"/>
      <c r="N43" s="48"/>
      <c r="O43" s="48"/>
      <c r="P43" s="2"/>
      <c r="Q43" s="2"/>
      <c r="R43" s="2"/>
      <c r="S43" s="2"/>
      <c r="T43" s="2"/>
      <c r="U43" s="2"/>
      <c r="V43" s="2"/>
      <c r="W43" s="2"/>
      <c r="X43" s="2"/>
      <c r="Y43" s="2"/>
      <c r="Z43" s="2"/>
    </row>
    <row r="44" spans="1:26" ht="15.75" customHeight="1">
      <c r="A44" s="47" t="s">
        <v>8</v>
      </c>
      <c r="B44" s="43" t="s">
        <v>50</v>
      </c>
      <c r="C44" s="165">
        <v>0</v>
      </c>
      <c r="D44" s="48"/>
      <c r="E44" s="48"/>
      <c r="F44" s="48"/>
      <c r="G44" s="48"/>
      <c r="H44" s="48"/>
      <c r="I44" s="48"/>
      <c r="J44" s="48"/>
      <c r="K44" s="48"/>
      <c r="L44" s="48"/>
      <c r="M44" s="48"/>
      <c r="N44" s="48"/>
      <c r="O44" s="48"/>
      <c r="P44" s="2"/>
      <c r="Q44" s="2"/>
      <c r="R44" s="2"/>
      <c r="S44" s="2"/>
      <c r="T44" s="2"/>
      <c r="U44" s="2"/>
      <c r="V44" s="2"/>
      <c r="W44" s="2"/>
      <c r="X44" s="2"/>
      <c r="Y44" s="2"/>
      <c r="Z44" s="2"/>
    </row>
    <row r="45" spans="1:26" ht="15.75" customHeight="1">
      <c r="A45" s="47" t="s">
        <v>11</v>
      </c>
      <c r="B45" s="43" t="s">
        <v>51</v>
      </c>
      <c r="C45" s="165">
        <v>0</v>
      </c>
      <c r="D45" s="48"/>
      <c r="E45" s="48"/>
      <c r="F45" s="48"/>
      <c r="G45" s="48"/>
      <c r="H45" s="48"/>
      <c r="I45" s="48"/>
      <c r="J45" s="48"/>
      <c r="K45" s="48"/>
      <c r="L45" s="48"/>
      <c r="M45" s="48"/>
      <c r="N45" s="48"/>
      <c r="O45" s="48"/>
      <c r="P45" s="2"/>
      <c r="Q45" s="2"/>
      <c r="R45" s="2"/>
      <c r="S45" s="2"/>
      <c r="T45" s="2"/>
      <c r="U45" s="2"/>
      <c r="V45" s="2"/>
      <c r="W45" s="2"/>
      <c r="X45" s="2"/>
      <c r="Y45" s="2"/>
      <c r="Z45" s="2"/>
    </row>
    <row r="46" spans="1:26" ht="15.75" customHeight="1">
      <c r="A46" s="47" t="s">
        <v>13</v>
      </c>
      <c r="B46" s="43" t="s">
        <v>52</v>
      </c>
      <c r="C46" s="165">
        <v>0</v>
      </c>
      <c r="D46" s="163"/>
      <c r="E46" s="48"/>
      <c r="F46" s="48"/>
      <c r="G46" s="48"/>
      <c r="H46" s="48"/>
      <c r="I46" s="48"/>
      <c r="J46" s="48"/>
      <c r="K46" s="48"/>
      <c r="L46" s="48"/>
      <c r="M46" s="48"/>
      <c r="N46" s="48"/>
      <c r="O46" s="48"/>
      <c r="P46" s="2"/>
      <c r="Q46" s="2"/>
      <c r="R46" s="2"/>
      <c r="S46" s="2"/>
      <c r="T46" s="2"/>
      <c r="U46" s="2"/>
      <c r="V46" s="2"/>
      <c r="W46" s="2"/>
      <c r="X46" s="2"/>
      <c r="Y46" s="2"/>
      <c r="Z46" s="2"/>
    </row>
    <row r="47" spans="1:26" ht="15.75" customHeight="1">
      <c r="A47" s="47" t="s">
        <v>16</v>
      </c>
      <c r="B47" s="43" t="s">
        <v>53</v>
      </c>
      <c r="C47" s="165"/>
      <c r="D47" s="48"/>
      <c r="E47" s="48"/>
      <c r="F47" s="48"/>
      <c r="G47" s="48"/>
      <c r="H47" s="48"/>
      <c r="I47" s="48"/>
      <c r="J47" s="48"/>
      <c r="K47" s="48"/>
      <c r="L47" s="48"/>
      <c r="M47" s="48"/>
      <c r="N47" s="48"/>
      <c r="O47" s="48"/>
      <c r="P47" s="2"/>
      <c r="Q47" s="2"/>
      <c r="R47" s="2"/>
      <c r="S47" s="2"/>
      <c r="T47" s="2"/>
      <c r="U47" s="2"/>
      <c r="V47" s="2"/>
      <c r="W47" s="2"/>
      <c r="X47" s="2"/>
      <c r="Y47" s="2"/>
      <c r="Z47" s="2"/>
    </row>
    <row r="48" spans="1:26" ht="15.75" customHeight="1">
      <c r="A48" s="47" t="s">
        <v>54</v>
      </c>
      <c r="B48" s="43" t="s">
        <v>55</v>
      </c>
      <c r="C48" s="165"/>
      <c r="D48" s="48"/>
      <c r="E48" s="48"/>
      <c r="F48" s="48"/>
      <c r="G48" s="48"/>
      <c r="H48" s="48"/>
      <c r="I48" s="48"/>
      <c r="J48" s="48"/>
      <c r="K48" s="48"/>
      <c r="L48" s="48"/>
      <c r="M48" s="48"/>
      <c r="N48" s="48"/>
      <c r="O48" s="48"/>
      <c r="P48" s="2"/>
      <c r="Q48" s="2"/>
      <c r="R48" s="2"/>
      <c r="S48" s="2"/>
      <c r="T48" s="2"/>
      <c r="U48" s="2"/>
      <c r="V48" s="2"/>
      <c r="W48" s="2"/>
      <c r="X48" s="2"/>
      <c r="Y48" s="2"/>
      <c r="Z48" s="2"/>
    </row>
    <row r="49" spans="1:26" ht="15.75" customHeight="1">
      <c r="A49" s="47" t="s">
        <v>56</v>
      </c>
      <c r="B49" s="43" t="s">
        <v>57</v>
      </c>
      <c r="C49" s="165"/>
      <c r="D49" s="48"/>
      <c r="E49" s="48"/>
      <c r="F49" s="48"/>
      <c r="G49" s="48"/>
      <c r="H49" s="48"/>
      <c r="I49" s="48"/>
      <c r="J49" s="48"/>
      <c r="K49" s="48"/>
      <c r="L49" s="48"/>
      <c r="M49" s="48"/>
      <c r="N49" s="48"/>
      <c r="O49" s="48"/>
      <c r="P49" s="2"/>
      <c r="Q49" s="2"/>
      <c r="R49" s="2"/>
      <c r="S49" s="2"/>
      <c r="T49" s="2"/>
      <c r="U49" s="2"/>
      <c r="V49" s="2"/>
      <c r="W49" s="2"/>
      <c r="X49" s="2"/>
      <c r="Y49" s="2"/>
      <c r="Z49" s="2"/>
    </row>
    <row r="50" spans="1:26" ht="15.75" customHeight="1">
      <c r="A50" s="47" t="s">
        <v>58</v>
      </c>
      <c r="B50" s="43" t="s">
        <v>59</v>
      </c>
      <c r="C50" s="165">
        <v>0</v>
      </c>
      <c r="D50" s="48"/>
      <c r="E50" s="48"/>
      <c r="F50" s="48"/>
      <c r="G50" s="48"/>
      <c r="H50" s="48"/>
      <c r="I50" s="48"/>
      <c r="J50" s="48"/>
      <c r="K50" s="48"/>
      <c r="L50" s="48"/>
      <c r="M50" s="48"/>
      <c r="N50" s="48"/>
      <c r="O50" s="48"/>
      <c r="P50" s="2"/>
      <c r="Q50" s="2"/>
      <c r="R50" s="2"/>
      <c r="S50" s="2"/>
      <c r="T50" s="2"/>
      <c r="U50" s="2"/>
      <c r="V50" s="2"/>
      <c r="W50" s="2"/>
      <c r="X50" s="2"/>
      <c r="Y50" s="2"/>
      <c r="Z50" s="2"/>
    </row>
    <row r="51" spans="1:26" ht="15.75" customHeight="1">
      <c r="A51" s="47" t="s">
        <v>60</v>
      </c>
      <c r="B51" s="43" t="s">
        <v>61</v>
      </c>
      <c r="C51" s="165"/>
      <c r="D51" s="48"/>
      <c r="E51" s="48"/>
      <c r="F51" s="48"/>
      <c r="G51" s="48"/>
      <c r="H51" s="48"/>
      <c r="I51" s="48"/>
      <c r="J51" s="48"/>
      <c r="K51" s="48"/>
      <c r="L51" s="48"/>
      <c r="M51" s="48"/>
      <c r="N51" s="48"/>
      <c r="O51" s="48"/>
      <c r="P51" s="2"/>
      <c r="Q51" s="2"/>
      <c r="R51" s="2"/>
      <c r="S51" s="2"/>
      <c r="T51" s="2"/>
      <c r="U51" s="2"/>
      <c r="V51" s="2"/>
      <c r="W51" s="2"/>
      <c r="X51" s="2"/>
      <c r="Y51" s="2"/>
      <c r="Z51" s="2"/>
    </row>
    <row r="52" spans="1:26" ht="28.5" customHeight="1">
      <c r="A52" s="179" t="s">
        <v>62</v>
      </c>
      <c r="B52" s="180"/>
      <c r="C52" s="24">
        <f>SUM(C44:C51)</f>
        <v>0</v>
      </c>
      <c r="D52" s="48"/>
      <c r="E52" s="48"/>
      <c r="F52" s="48"/>
      <c r="G52" s="48"/>
      <c r="H52" s="48"/>
      <c r="I52" s="48"/>
      <c r="J52" s="48"/>
      <c r="K52" s="48"/>
      <c r="L52" s="48"/>
      <c r="M52" s="48"/>
      <c r="N52" s="48"/>
      <c r="O52" s="48"/>
      <c r="P52" s="2"/>
      <c r="Q52" s="2"/>
      <c r="R52" s="2"/>
      <c r="S52" s="2"/>
      <c r="T52" s="2"/>
      <c r="U52" s="2"/>
      <c r="V52" s="2"/>
      <c r="W52" s="2"/>
      <c r="X52" s="2"/>
      <c r="Y52" s="2"/>
      <c r="Z52" s="2"/>
    </row>
    <row r="53" spans="1:26" ht="15.75" customHeight="1">
      <c r="A53" s="25"/>
      <c r="B53" s="48"/>
      <c r="C53" s="48"/>
      <c r="D53" s="48"/>
      <c r="E53" s="48"/>
      <c r="F53" s="48"/>
      <c r="G53" s="48"/>
      <c r="H53" s="48"/>
      <c r="I53" s="48"/>
      <c r="J53" s="48"/>
      <c r="K53" s="48"/>
      <c r="L53" s="48"/>
      <c r="M53" s="48"/>
      <c r="N53" s="48"/>
      <c r="O53" s="48"/>
      <c r="P53" s="2"/>
      <c r="Q53" s="2"/>
      <c r="R53" s="2"/>
      <c r="S53" s="2"/>
      <c r="T53" s="2"/>
      <c r="U53" s="2"/>
      <c r="V53" s="2"/>
      <c r="W53" s="2"/>
      <c r="X53" s="2"/>
      <c r="Y53" s="2"/>
      <c r="Z53" s="2"/>
    </row>
    <row r="54" spans="1:26" ht="15.75" customHeight="1">
      <c r="A54" s="186" t="s">
        <v>63</v>
      </c>
      <c r="B54" s="183"/>
      <c r="C54" s="180"/>
      <c r="D54" s="48"/>
      <c r="E54" s="48"/>
      <c r="F54" s="48"/>
      <c r="G54" s="48"/>
      <c r="H54" s="48"/>
      <c r="I54" s="48"/>
      <c r="J54" s="48"/>
      <c r="K54" s="48"/>
      <c r="L54" s="48"/>
      <c r="M54" s="48"/>
      <c r="N54" s="48"/>
      <c r="O54" s="48"/>
      <c r="P54" s="2"/>
      <c r="Q54" s="2"/>
      <c r="R54" s="2"/>
      <c r="S54" s="2"/>
      <c r="T54" s="2"/>
      <c r="U54" s="2"/>
      <c r="V54" s="2"/>
      <c r="W54" s="2"/>
      <c r="X54" s="2"/>
      <c r="Y54" s="2"/>
      <c r="Z54" s="2"/>
    </row>
    <row r="55" spans="1:26" ht="15.75" customHeight="1">
      <c r="A55" s="26" t="s">
        <v>47</v>
      </c>
      <c r="B55" s="26" t="s">
        <v>48</v>
      </c>
      <c r="C55" s="26" t="s">
        <v>49</v>
      </c>
      <c r="D55" s="48"/>
      <c r="E55" s="48"/>
      <c r="F55" s="48"/>
      <c r="G55" s="48"/>
      <c r="H55" s="48"/>
      <c r="I55" s="48"/>
      <c r="J55" s="48"/>
      <c r="K55" s="48"/>
      <c r="L55" s="48"/>
      <c r="M55" s="48"/>
      <c r="N55" s="48"/>
      <c r="O55" s="48"/>
      <c r="P55" s="2"/>
      <c r="Q55" s="2"/>
      <c r="R55" s="2"/>
      <c r="S55" s="2"/>
      <c r="T55" s="2"/>
      <c r="U55" s="2"/>
      <c r="V55" s="2"/>
      <c r="W55" s="2"/>
      <c r="X55" s="2"/>
      <c r="Y55" s="2"/>
      <c r="Z55" s="2"/>
    </row>
    <row r="56" spans="1:26" ht="15.75" customHeight="1">
      <c r="A56" s="47" t="s">
        <v>8</v>
      </c>
      <c r="B56" s="43" t="s">
        <v>50</v>
      </c>
      <c r="C56" s="165">
        <v>0</v>
      </c>
      <c r="D56" s="48"/>
      <c r="E56" s="48"/>
      <c r="F56" s="48"/>
      <c r="G56" s="48"/>
      <c r="H56" s="48"/>
      <c r="I56" s="48"/>
      <c r="J56" s="48"/>
      <c r="K56" s="48"/>
      <c r="L56" s="48"/>
      <c r="M56" s="48"/>
      <c r="N56" s="48"/>
      <c r="O56" s="48"/>
      <c r="P56" s="2"/>
      <c r="Q56" s="2"/>
      <c r="R56" s="2"/>
      <c r="S56" s="2"/>
      <c r="T56" s="2"/>
      <c r="U56" s="2"/>
      <c r="V56" s="2"/>
      <c r="W56" s="2"/>
      <c r="X56" s="2"/>
      <c r="Y56" s="2"/>
      <c r="Z56" s="2"/>
    </row>
    <row r="57" spans="1:26" ht="15.75" customHeight="1">
      <c r="A57" s="47" t="s">
        <v>11</v>
      </c>
      <c r="B57" s="43" t="s">
        <v>51</v>
      </c>
      <c r="C57" s="165">
        <v>0</v>
      </c>
      <c r="D57" s="48"/>
      <c r="E57" s="48"/>
      <c r="F57" s="48"/>
      <c r="G57" s="48"/>
      <c r="H57" s="48"/>
      <c r="I57" s="48"/>
      <c r="J57" s="48"/>
      <c r="K57" s="48"/>
      <c r="L57" s="48"/>
      <c r="M57" s="48"/>
      <c r="N57" s="48"/>
      <c r="O57" s="48"/>
      <c r="P57" s="2"/>
      <c r="Q57" s="2"/>
      <c r="R57" s="2"/>
      <c r="S57" s="2"/>
      <c r="T57" s="2"/>
      <c r="U57" s="2"/>
      <c r="V57" s="2"/>
      <c r="W57" s="2"/>
      <c r="X57" s="2"/>
      <c r="Y57" s="2"/>
      <c r="Z57" s="2"/>
    </row>
    <row r="58" spans="1:26" ht="15.75" customHeight="1">
      <c r="A58" s="47" t="s">
        <v>13</v>
      </c>
      <c r="B58" s="43" t="s">
        <v>52</v>
      </c>
      <c r="C58" s="165"/>
      <c r="D58" s="48"/>
      <c r="E58" s="48"/>
      <c r="F58" s="48"/>
      <c r="G58" s="48"/>
      <c r="H58" s="48"/>
      <c r="I58" s="48"/>
      <c r="J58" s="48"/>
      <c r="K58" s="48"/>
      <c r="L58" s="48"/>
      <c r="M58" s="48"/>
      <c r="N58" s="48"/>
      <c r="O58" s="48"/>
      <c r="P58" s="2"/>
      <c r="Q58" s="2"/>
      <c r="R58" s="2"/>
      <c r="S58" s="2"/>
      <c r="T58" s="2"/>
      <c r="U58" s="2"/>
      <c r="V58" s="2"/>
      <c r="W58" s="2"/>
      <c r="X58" s="2"/>
      <c r="Y58" s="2"/>
      <c r="Z58" s="2"/>
    </row>
    <row r="59" spans="1:26" ht="15.75" customHeight="1">
      <c r="A59" s="47" t="s">
        <v>16</v>
      </c>
      <c r="B59" s="43" t="s">
        <v>53</v>
      </c>
      <c r="C59" s="165"/>
      <c r="D59" s="48"/>
      <c r="E59" s="48"/>
      <c r="F59" s="48"/>
      <c r="G59" s="48"/>
      <c r="H59" s="48"/>
      <c r="I59" s="48"/>
      <c r="J59" s="48"/>
      <c r="K59" s="48"/>
      <c r="L59" s="48"/>
      <c r="M59" s="48"/>
      <c r="N59" s="48"/>
      <c r="O59" s="48"/>
      <c r="P59" s="2"/>
      <c r="Q59" s="2"/>
      <c r="R59" s="2"/>
      <c r="S59" s="2"/>
      <c r="T59" s="2"/>
      <c r="U59" s="2"/>
      <c r="V59" s="2"/>
      <c r="W59" s="2"/>
      <c r="X59" s="2"/>
      <c r="Y59" s="2"/>
      <c r="Z59" s="2"/>
    </row>
    <row r="60" spans="1:26" ht="15.75" customHeight="1">
      <c r="A60" s="47" t="s">
        <v>54</v>
      </c>
      <c r="B60" s="43" t="s">
        <v>55</v>
      </c>
      <c r="C60" s="165"/>
      <c r="D60" s="48"/>
      <c r="E60" s="48"/>
      <c r="F60" s="48"/>
      <c r="G60" s="48"/>
      <c r="H60" s="48"/>
      <c r="I60" s="48"/>
      <c r="J60" s="48"/>
      <c r="K60" s="48"/>
      <c r="L60" s="48"/>
      <c r="M60" s="48"/>
      <c r="N60" s="48"/>
      <c r="O60" s="48"/>
      <c r="P60" s="2"/>
      <c r="Q60" s="2"/>
      <c r="R60" s="2"/>
      <c r="S60" s="2"/>
      <c r="T60" s="2"/>
      <c r="U60" s="2"/>
      <c r="V60" s="2"/>
      <c r="W60" s="2"/>
      <c r="X60" s="2"/>
      <c r="Y60" s="2"/>
      <c r="Z60" s="2"/>
    </row>
    <row r="61" spans="1:26" ht="15.75" customHeight="1">
      <c r="A61" s="47" t="s">
        <v>56</v>
      </c>
      <c r="B61" s="43" t="s">
        <v>57</v>
      </c>
      <c r="C61" s="165"/>
      <c r="D61" s="48"/>
      <c r="E61" s="48"/>
      <c r="F61" s="48"/>
      <c r="G61" s="48"/>
      <c r="H61" s="48"/>
      <c r="I61" s="48"/>
      <c r="J61" s="48"/>
      <c r="K61" s="48"/>
      <c r="L61" s="48"/>
      <c r="M61" s="48"/>
      <c r="N61" s="48"/>
      <c r="O61" s="48"/>
      <c r="P61" s="2"/>
      <c r="Q61" s="2"/>
      <c r="R61" s="2"/>
      <c r="S61" s="2"/>
      <c r="T61" s="2"/>
      <c r="U61" s="2"/>
      <c r="V61" s="2"/>
      <c r="W61" s="2"/>
      <c r="X61" s="2"/>
      <c r="Y61" s="2"/>
      <c r="Z61" s="2"/>
    </row>
    <row r="62" spans="1:26" ht="15.75" customHeight="1">
      <c r="A62" s="47" t="s">
        <v>58</v>
      </c>
      <c r="B62" s="43" t="s">
        <v>59</v>
      </c>
      <c r="C62" s="165"/>
      <c r="D62" s="48"/>
      <c r="E62" s="48"/>
      <c r="F62" s="48"/>
      <c r="G62" s="48"/>
      <c r="H62" s="48"/>
      <c r="I62" s="48"/>
      <c r="J62" s="48"/>
      <c r="K62" s="48"/>
      <c r="L62" s="48"/>
      <c r="M62" s="48"/>
      <c r="N62" s="48"/>
      <c r="O62" s="48"/>
      <c r="P62" s="2"/>
      <c r="Q62" s="2"/>
      <c r="R62" s="2"/>
      <c r="S62" s="2"/>
      <c r="T62" s="2"/>
      <c r="U62" s="2"/>
      <c r="V62" s="2"/>
      <c r="W62" s="2"/>
      <c r="X62" s="2"/>
      <c r="Y62" s="2"/>
      <c r="Z62" s="2"/>
    </row>
    <row r="63" spans="1:26" ht="15.75" customHeight="1">
      <c r="A63" s="47" t="s">
        <v>60</v>
      </c>
      <c r="B63" s="43" t="s">
        <v>61</v>
      </c>
      <c r="C63" s="165"/>
      <c r="D63" s="48"/>
      <c r="E63" s="48"/>
      <c r="F63" s="48"/>
      <c r="G63" s="48"/>
      <c r="H63" s="48"/>
      <c r="I63" s="48"/>
      <c r="J63" s="48"/>
      <c r="K63" s="48"/>
      <c r="L63" s="48"/>
      <c r="M63" s="48"/>
      <c r="N63" s="48"/>
      <c r="O63" s="48"/>
      <c r="P63" s="2"/>
      <c r="Q63" s="2"/>
      <c r="R63" s="2"/>
      <c r="S63" s="2"/>
      <c r="T63" s="2"/>
      <c r="U63" s="2"/>
      <c r="V63" s="2"/>
      <c r="W63" s="2"/>
      <c r="X63" s="2"/>
      <c r="Y63" s="2"/>
      <c r="Z63" s="2"/>
    </row>
    <row r="64" spans="1:26" ht="15.75" customHeight="1">
      <c r="A64" s="181" t="s">
        <v>62</v>
      </c>
      <c r="B64" s="180"/>
      <c r="C64" s="27">
        <f>SUM(C56:C63)</f>
        <v>0</v>
      </c>
      <c r="D64" s="48"/>
      <c r="E64" s="48"/>
      <c r="F64" s="48"/>
      <c r="G64" s="48"/>
      <c r="H64" s="48"/>
      <c r="I64" s="48"/>
      <c r="J64" s="48"/>
      <c r="K64" s="48"/>
      <c r="L64" s="48"/>
      <c r="M64" s="48"/>
      <c r="N64" s="48"/>
      <c r="O64" s="48"/>
      <c r="P64" s="2"/>
      <c r="Q64" s="2"/>
      <c r="R64" s="2"/>
      <c r="S64" s="2"/>
      <c r="T64" s="2"/>
      <c r="U64" s="2"/>
      <c r="V64" s="2"/>
      <c r="W64" s="2"/>
      <c r="X64" s="2"/>
      <c r="Y64" s="2"/>
      <c r="Z64" s="2"/>
    </row>
    <row r="65" spans="1:26" ht="15.75" customHeight="1">
      <c r="A65" s="25"/>
      <c r="B65" s="48"/>
      <c r="C65" s="48"/>
      <c r="D65" s="48"/>
      <c r="E65" s="48"/>
      <c r="F65" s="48"/>
      <c r="G65" s="48"/>
      <c r="H65" s="48"/>
      <c r="I65" s="48"/>
      <c r="J65" s="48"/>
      <c r="K65" s="48"/>
      <c r="L65" s="48"/>
      <c r="M65" s="48"/>
      <c r="N65" s="48"/>
      <c r="O65" s="48"/>
      <c r="P65" s="2"/>
      <c r="Q65" s="2"/>
      <c r="R65" s="2"/>
      <c r="S65" s="2"/>
      <c r="T65" s="2"/>
      <c r="U65" s="2"/>
      <c r="V65" s="2"/>
      <c r="W65" s="2"/>
      <c r="X65" s="2"/>
      <c r="Y65" s="2"/>
      <c r="Z65" s="2"/>
    </row>
    <row r="66" spans="1:26" ht="15.75" customHeight="1">
      <c r="A66" s="182" t="s">
        <v>64</v>
      </c>
      <c r="B66" s="183"/>
      <c r="C66" s="180"/>
      <c r="D66" s="48"/>
      <c r="E66" s="48"/>
      <c r="F66" s="48"/>
      <c r="G66" s="48"/>
      <c r="H66" s="48"/>
      <c r="I66" s="48"/>
      <c r="J66" s="48"/>
      <c r="K66" s="48"/>
      <c r="L66" s="48"/>
      <c r="M66" s="48"/>
      <c r="N66" s="48"/>
      <c r="O66" s="48"/>
      <c r="P66" s="2"/>
      <c r="Q66" s="2"/>
      <c r="R66" s="2"/>
      <c r="S66" s="2"/>
      <c r="T66" s="2"/>
      <c r="U66" s="2"/>
      <c r="V66" s="2"/>
      <c r="W66" s="2"/>
      <c r="X66" s="2"/>
      <c r="Y66" s="2"/>
      <c r="Z66" s="2"/>
    </row>
    <row r="67" spans="1:26" ht="15.75" customHeight="1">
      <c r="A67" s="16" t="s">
        <v>65</v>
      </c>
      <c r="B67" s="16" t="s">
        <v>66</v>
      </c>
      <c r="C67" s="16" t="s">
        <v>49</v>
      </c>
      <c r="D67" s="48"/>
      <c r="E67" s="48"/>
      <c r="F67" s="48"/>
      <c r="G67" s="48"/>
      <c r="H67" s="48"/>
      <c r="I67" s="48"/>
      <c r="J67" s="48"/>
      <c r="K67" s="48"/>
      <c r="L67" s="48"/>
      <c r="M67" s="48"/>
      <c r="N67" s="48"/>
      <c r="O67" s="48"/>
      <c r="P67" s="2"/>
      <c r="Q67" s="2"/>
      <c r="R67" s="2"/>
      <c r="S67" s="2"/>
      <c r="T67" s="2"/>
      <c r="U67" s="2"/>
      <c r="V67" s="2"/>
      <c r="W67" s="2"/>
      <c r="X67" s="2"/>
      <c r="Y67" s="2"/>
      <c r="Z67" s="2"/>
    </row>
    <row r="68" spans="1:26" ht="15.75" customHeight="1">
      <c r="A68" s="47" t="s">
        <v>8</v>
      </c>
      <c r="B68" s="43" t="s">
        <v>67</v>
      </c>
      <c r="C68" s="165">
        <v>0</v>
      </c>
      <c r="D68" s="48"/>
      <c r="E68" s="48"/>
      <c r="F68" s="48"/>
      <c r="G68" s="48"/>
      <c r="H68" s="48"/>
      <c r="I68" s="48"/>
      <c r="J68" s="48"/>
      <c r="K68" s="48"/>
      <c r="L68" s="48"/>
      <c r="M68" s="48"/>
      <c r="N68" s="48"/>
      <c r="O68" s="48"/>
      <c r="P68" s="2"/>
      <c r="Q68" s="2"/>
      <c r="R68" s="2"/>
      <c r="S68" s="2"/>
      <c r="T68" s="2"/>
      <c r="U68" s="2"/>
      <c r="V68" s="2"/>
      <c r="W68" s="2"/>
      <c r="X68" s="2"/>
      <c r="Y68" s="2"/>
      <c r="Z68" s="2"/>
    </row>
    <row r="69" spans="1:26" ht="15.75" customHeight="1">
      <c r="A69" s="47" t="s">
        <v>68</v>
      </c>
      <c r="B69" s="43" t="s">
        <v>69</v>
      </c>
      <c r="C69" s="165">
        <v>0</v>
      </c>
      <c r="D69" s="48"/>
      <c r="E69" s="48"/>
      <c r="F69" s="48"/>
      <c r="G69" s="48"/>
      <c r="H69" s="48"/>
      <c r="I69" s="48"/>
      <c r="J69" s="48"/>
      <c r="K69" s="48"/>
      <c r="L69" s="48"/>
      <c r="M69" s="48"/>
      <c r="N69" s="48"/>
      <c r="O69" s="48"/>
      <c r="P69" s="2"/>
      <c r="Q69" s="2"/>
      <c r="R69" s="2"/>
      <c r="S69" s="2"/>
      <c r="T69" s="2"/>
      <c r="U69" s="2"/>
      <c r="V69" s="2"/>
      <c r="W69" s="2"/>
      <c r="X69" s="2"/>
      <c r="Y69" s="2"/>
      <c r="Z69" s="2"/>
    </row>
    <row r="70" spans="1:26" ht="30">
      <c r="A70" s="47" t="s">
        <v>11</v>
      </c>
      <c r="B70" s="43" t="s">
        <v>70</v>
      </c>
      <c r="C70" s="165">
        <v>0</v>
      </c>
      <c r="D70" s="48"/>
      <c r="E70" s="48"/>
      <c r="F70" s="48"/>
      <c r="G70" s="48"/>
      <c r="H70" s="48"/>
      <c r="I70" s="48"/>
      <c r="J70" s="48"/>
      <c r="K70" s="48"/>
      <c r="L70" s="48"/>
      <c r="M70" s="48"/>
      <c r="N70" s="48"/>
      <c r="O70" s="48"/>
      <c r="P70" s="2"/>
      <c r="Q70" s="2"/>
      <c r="R70" s="2"/>
      <c r="S70" s="2"/>
      <c r="T70" s="2"/>
      <c r="U70" s="2"/>
      <c r="V70" s="2"/>
      <c r="W70" s="2"/>
      <c r="X70" s="2"/>
      <c r="Y70" s="2"/>
      <c r="Z70" s="2"/>
    </row>
    <row r="71" spans="1:26" ht="15.75" customHeight="1">
      <c r="A71" s="47" t="s">
        <v>13</v>
      </c>
      <c r="B71" s="43" t="s">
        <v>71</v>
      </c>
      <c r="C71" s="165"/>
      <c r="D71" s="48"/>
      <c r="E71" s="48"/>
      <c r="F71" s="48"/>
      <c r="G71" s="48"/>
      <c r="H71" s="48"/>
      <c r="I71" s="48"/>
      <c r="J71" s="48"/>
      <c r="K71" s="48"/>
      <c r="L71" s="48"/>
      <c r="M71" s="48"/>
      <c r="N71" s="48"/>
      <c r="O71" s="48"/>
      <c r="P71" s="2"/>
      <c r="Q71" s="2"/>
      <c r="R71" s="2"/>
      <c r="S71" s="2"/>
      <c r="T71" s="2"/>
      <c r="U71" s="2"/>
      <c r="V71" s="2"/>
      <c r="W71" s="2"/>
      <c r="X71" s="2"/>
      <c r="Y71" s="2"/>
      <c r="Z71" s="2"/>
    </row>
    <row r="72" spans="1:26" ht="15.75" customHeight="1">
      <c r="A72" s="47" t="s">
        <v>16</v>
      </c>
      <c r="B72" s="43" t="s">
        <v>72</v>
      </c>
      <c r="C72" s="165"/>
      <c r="D72" s="48"/>
      <c r="E72" s="48"/>
      <c r="F72" s="48"/>
      <c r="G72" s="48"/>
      <c r="H72" s="48"/>
      <c r="I72" s="48"/>
      <c r="J72" s="48"/>
      <c r="K72" s="48"/>
      <c r="L72" s="48"/>
      <c r="M72" s="48"/>
      <c r="N72" s="48"/>
      <c r="O72" s="48"/>
      <c r="P72" s="2"/>
      <c r="Q72" s="2"/>
      <c r="R72" s="2"/>
      <c r="S72" s="2"/>
      <c r="T72" s="2"/>
      <c r="U72" s="2"/>
      <c r="V72" s="2"/>
      <c r="W72" s="2"/>
      <c r="X72" s="2"/>
      <c r="Y72" s="2"/>
      <c r="Z72" s="2"/>
    </row>
    <row r="73" spans="1:26" ht="35.25" customHeight="1">
      <c r="A73" s="47" t="s">
        <v>54</v>
      </c>
      <c r="B73" s="43" t="s">
        <v>73</v>
      </c>
      <c r="C73" s="165"/>
      <c r="D73" s="48"/>
      <c r="E73" s="48"/>
      <c r="F73" s="48"/>
      <c r="G73" s="48"/>
      <c r="H73" s="48"/>
      <c r="I73" s="48"/>
      <c r="J73" s="48"/>
      <c r="K73" s="48"/>
      <c r="L73" s="48"/>
      <c r="M73" s="48"/>
      <c r="N73" s="48"/>
      <c r="O73" s="48"/>
      <c r="P73" s="2"/>
      <c r="Q73" s="2"/>
      <c r="R73" s="2"/>
      <c r="S73" s="2"/>
      <c r="T73" s="2"/>
      <c r="U73" s="2"/>
      <c r="V73" s="2"/>
      <c r="W73" s="2"/>
      <c r="X73" s="2"/>
      <c r="Y73" s="2"/>
      <c r="Z73" s="2"/>
    </row>
    <row r="74" spans="1:26" ht="15.75" customHeight="1">
      <c r="A74" s="47" t="s">
        <v>56</v>
      </c>
      <c r="B74" s="43" t="s">
        <v>61</v>
      </c>
      <c r="C74" s="165">
        <v>0</v>
      </c>
      <c r="D74" s="48"/>
      <c r="E74" s="48"/>
      <c r="F74" s="48"/>
      <c r="G74" s="48"/>
      <c r="H74" s="48"/>
      <c r="I74" s="48"/>
      <c r="J74" s="48"/>
      <c r="K74" s="48"/>
      <c r="L74" s="48"/>
      <c r="M74" s="48"/>
      <c r="N74" s="48"/>
      <c r="O74" s="48"/>
      <c r="P74" s="2"/>
      <c r="Q74" s="2"/>
      <c r="R74" s="2"/>
      <c r="S74" s="2"/>
      <c r="T74" s="2"/>
      <c r="U74" s="2"/>
      <c r="V74" s="2"/>
      <c r="W74" s="2"/>
      <c r="X74" s="2"/>
      <c r="Y74" s="2"/>
      <c r="Z74" s="2"/>
    </row>
    <row r="75" spans="1:26" ht="15.75" customHeight="1">
      <c r="A75" s="179" t="s">
        <v>74</v>
      </c>
      <c r="B75" s="180"/>
      <c r="C75" s="24">
        <f>SUM(C68:C74)</f>
        <v>0</v>
      </c>
      <c r="D75" s="48"/>
      <c r="E75" s="48"/>
      <c r="F75" s="48"/>
      <c r="G75" s="48"/>
      <c r="H75" s="48"/>
      <c r="I75" s="48"/>
      <c r="J75" s="48"/>
      <c r="K75" s="48"/>
      <c r="L75" s="48"/>
      <c r="M75" s="48"/>
      <c r="N75" s="48"/>
      <c r="O75" s="48"/>
      <c r="P75" s="2"/>
      <c r="Q75" s="2"/>
      <c r="R75" s="2"/>
      <c r="S75" s="2"/>
      <c r="T75" s="2"/>
      <c r="U75" s="2"/>
      <c r="V75" s="2"/>
      <c r="W75" s="2"/>
      <c r="X75" s="2"/>
      <c r="Y75" s="2"/>
      <c r="Z75" s="2"/>
    </row>
    <row r="76" spans="1:26" ht="15.75" customHeight="1">
      <c r="A76" s="25"/>
      <c r="B76" s="48"/>
      <c r="C76" s="48"/>
      <c r="D76" s="48"/>
      <c r="E76" s="48"/>
      <c r="F76" s="48"/>
      <c r="G76" s="48"/>
      <c r="H76" s="48"/>
      <c r="I76" s="48"/>
      <c r="J76" s="48"/>
      <c r="K76" s="48"/>
      <c r="L76" s="48"/>
      <c r="M76" s="48"/>
      <c r="N76" s="48"/>
      <c r="O76" s="48"/>
      <c r="P76" s="2"/>
      <c r="Q76" s="2"/>
      <c r="R76" s="2"/>
      <c r="S76" s="2"/>
      <c r="T76" s="2"/>
      <c r="U76" s="2"/>
      <c r="V76" s="2"/>
      <c r="W76" s="2"/>
      <c r="X76" s="2"/>
      <c r="Y76" s="2"/>
      <c r="Z76" s="2"/>
    </row>
    <row r="77" spans="1:26" ht="15.75" customHeight="1">
      <c r="A77" s="186" t="s">
        <v>75</v>
      </c>
      <c r="B77" s="183"/>
      <c r="C77" s="180"/>
      <c r="D77" s="48"/>
      <c r="E77" s="48"/>
      <c r="F77" s="48"/>
      <c r="G77" s="48"/>
      <c r="H77" s="48"/>
      <c r="I77" s="48"/>
      <c r="J77" s="48"/>
      <c r="K77" s="48"/>
      <c r="L77" s="48"/>
      <c r="M77" s="48"/>
      <c r="N77" s="48"/>
      <c r="O77" s="48"/>
      <c r="P77" s="2"/>
      <c r="Q77" s="2"/>
      <c r="R77" s="2"/>
      <c r="S77" s="2"/>
      <c r="T77" s="2"/>
      <c r="U77" s="2"/>
      <c r="V77" s="2"/>
      <c r="W77" s="2"/>
      <c r="X77" s="2"/>
      <c r="Y77" s="2"/>
      <c r="Z77" s="2"/>
    </row>
    <row r="78" spans="1:26" ht="18.75" customHeight="1">
      <c r="A78" s="26" t="s">
        <v>65</v>
      </c>
      <c r="B78" s="26" t="s">
        <v>66</v>
      </c>
      <c r="C78" s="26" t="s">
        <v>49</v>
      </c>
      <c r="D78" s="48"/>
      <c r="E78" s="48"/>
      <c r="F78" s="48"/>
      <c r="G78" s="48"/>
      <c r="H78" s="48"/>
      <c r="I78" s="48"/>
      <c r="J78" s="48"/>
      <c r="K78" s="48"/>
      <c r="L78" s="48"/>
      <c r="M78" s="48"/>
      <c r="N78" s="48"/>
      <c r="O78" s="48"/>
      <c r="P78" s="2"/>
      <c r="Q78" s="2"/>
      <c r="R78" s="2"/>
      <c r="S78" s="2"/>
      <c r="T78" s="2"/>
      <c r="U78" s="2"/>
      <c r="V78" s="2"/>
      <c r="W78" s="2"/>
      <c r="X78" s="2"/>
      <c r="Y78" s="2"/>
      <c r="Z78" s="2"/>
    </row>
    <row r="79" spans="1:26" ht="15.75" customHeight="1">
      <c r="A79" s="47" t="s">
        <v>8</v>
      </c>
      <c r="B79" s="43" t="s">
        <v>67</v>
      </c>
      <c r="C79" s="165">
        <v>0</v>
      </c>
      <c r="D79" s="48"/>
      <c r="E79" s="48"/>
      <c r="F79" s="48"/>
      <c r="G79" s="48"/>
      <c r="H79" s="48"/>
      <c r="I79" s="48"/>
      <c r="J79" s="48"/>
      <c r="K79" s="48"/>
      <c r="L79" s="48"/>
      <c r="M79" s="48"/>
      <c r="N79" s="48"/>
      <c r="O79" s="48"/>
      <c r="P79" s="2"/>
      <c r="Q79" s="2"/>
      <c r="R79" s="2"/>
      <c r="S79" s="2"/>
      <c r="T79" s="2"/>
      <c r="U79" s="2"/>
      <c r="V79" s="2"/>
      <c r="W79" s="2"/>
      <c r="X79" s="2"/>
      <c r="Y79" s="2"/>
      <c r="Z79" s="2"/>
    </row>
    <row r="80" spans="1:26" ht="15.75" customHeight="1">
      <c r="A80" s="47" t="s">
        <v>68</v>
      </c>
      <c r="B80" s="43" t="s">
        <v>69</v>
      </c>
      <c r="C80" s="165"/>
      <c r="D80" s="48"/>
      <c r="E80" s="48"/>
      <c r="F80" s="48"/>
      <c r="G80" s="48"/>
      <c r="H80" s="48"/>
      <c r="I80" s="48"/>
      <c r="J80" s="48"/>
      <c r="K80" s="48"/>
      <c r="L80" s="48"/>
      <c r="M80" s="48"/>
      <c r="N80" s="48"/>
      <c r="O80" s="48"/>
      <c r="P80" s="2"/>
      <c r="Q80" s="2"/>
      <c r="R80" s="2"/>
      <c r="S80" s="2"/>
      <c r="T80" s="2"/>
      <c r="U80" s="2"/>
      <c r="V80" s="2"/>
      <c r="W80" s="2"/>
      <c r="X80" s="2"/>
      <c r="Y80" s="2"/>
      <c r="Z80" s="2"/>
    </row>
    <row r="81" spans="1:26" ht="30">
      <c r="A81" s="47" t="s">
        <v>11</v>
      </c>
      <c r="B81" s="43" t="s">
        <v>70</v>
      </c>
      <c r="C81" s="165">
        <v>0</v>
      </c>
      <c r="D81" s="48"/>
      <c r="E81" s="48"/>
      <c r="F81" s="48"/>
      <c r="G81" s="48"/>
      <c r="H81" s="48"/>
      <c r="I81" s="48"/>
      <c r="J81" s="48"/>
      <c r="K81" s="48"/>
      <c r="L81" s="48"/>
      <c r="M81" s="48"/>
      <c r="N81" s="48"/>
      <c r="O81" s="48"/>
      <c r="P81" s="2"/>
      <c r="Q81" s="2"/>
      <c r="R81" s="2"/>
      <c r="S81" s="2"/>
      <c r="T81" s="2"/>
      <c r="U81" s="2"/>
      <c r="V81" s="2"/>
      <c r="W81" s="2"/>
      <c r="X81" s="2"/>
      <c r="Y81" s="2"/>
      <c r="Z81" s="2"/>
    </row>
    <row r="82" spans="1:26" ht="15.75" customHeight="1">
      <c r="A82" s="47" t="s">
        <v>13</v>
      </c>
      <c r="B82" s="43" t="s">
        <v>71</v>
      </c>
      <c r="C82" s="165"/>
      <c r="D82" s="48"/>
      <c r="E82" s="48"/>
      <c r="F82" s="48"/>
      <c r="G82" s="48"/>
      <c r="H82" s="48"/>
      <c r="I82" s="48"/>
      <c r="J82" s="48"/>
      <c r="K82" s="48"/>
      <c r="L82" s="48"/>
      <c r="M82" s="48"/>
      <c r="N82" s="48"/>
      <c r="O82" s="48"/>
      <c r="P82" s="2"/>
      <c r="Q82" s="2"/>
      <c r="R82" s="2"/>
      <c r="S82" s="2"/>
      <c r="T82" s="2"/>
      <c r="U82" s="2"/>
      <c r="V82" s="2"/>
      <c r="W82" s="2"/>
      <c r="X82" s="2"/>
      <c r="Y82" s="2"/>
      <c r="Z82" s="2"/>
    </row>
    <row r="83" spans="1:26" ht="15.75" customHeight="1">
      <c r="A83" s="47" t="s">
        <v>16</v>
      </c>
      <c r="B83" s="43" t="s">
        <v>72</v>
      </c>
      <c r="C83" s="165"/>
      <c r="D83" s="48"/>
      <c r="E83" s="48"/>
      <c r="F83" s="48"/>
      <c r="G83" s="48"/>
      <c r="H83" s="48"/>
      <c r="I83" s="48"/>
      <c r="J83" s="48"/>
      <c r="K83" s="48"/>
      <c r="L83" s="48"/>
      <c r="M83" s="48"/>
      <c r="N83" s="48"/>
      <c r="O83" s="48"/>
      <c r="P83" s="2"/>
      <c r="Q83" s="2"/>
      <c r="R83" s="2"/>
      <c r="S83" s="2"/>
      <c r="T83" s="2"/>
      <c r="U83" s="2"/>
      <c r="V83" s="2"/>
      <c r="W83" s="2"/>
      <c r="X83" s="2"/>
      <c r="Y83" s="2"/>
      <c r="Z83" s="2"/>
    </row>
    <row r="84" spans="1:26" ht="15.75" customHeight="1">
      <c r="A84" s="47" t="s">
        <v>54</v>
      </c>
      <c r="B84" s="43" t="s">
        <v>73</v>
      </c>
      <c r="C84" s="165"/>
      <c r="D84" s="48"/>
      <c r="E84" s="48"/>
      <c r="F84" s="48"/>
      <c r="G84" s="48"/>
      <c r="H84" s="48"/>
      <c r="I84" s="48"/>
      <c r="J84" s="48"/>
      <c r="K84" s="48"/>
      <c r="L84" s="48"/>
      <c r="M84" s="48"/>
      <c r="N84" s="48"/>
      <c r="O84" s="48"/>
      <c r="P84" s="2"/>
      <c r="Q84" s="2"/>
      <c r="R84" s="2"/>
      <c r="S84" s="2"/>
      <c r="T84" s="2"/>
      <c r="U84" s="2"/>
      <c r="V84" s="2"/>
      <c r="W84" s="2"/>
      <c r="X84" s="2"/>
      <c r="Y84" s="2"/>
      <c r="Z84" s="2"/>
    </row>
    <row r="85" spans="1:26" ht="15.75" customHeight="1">
      <c r="A85" s="47" t="s">
        <v>56</v>
      </c>
      <c r="B85" s="43" t="s">
        <v>61</v>
      </c>
      <c r="C85" s="165">
        <v>0</v>
      </c>
      <c r="D85" s="48"/>
      <c r="E85" s="48"/>
      <c r="F85" s="48"/>
      <c r="G85" s="48"/>
      <c r="H85" s="48"/>
      <c r="I85" s="48"/>
      <c r="J85" s="48"/>
      <c r="K85" s="48"/>
      <c r="L85" s="48"/>
      <c r="M85" s="48"/>
      <c r="N85" s="48"/>
      <c r="O85" s="48"/>
      <c r="P85" s="2"/>
      <c r="Q85" s="2"/>
      <c r="R85" s="2"/>
      <c r="S85" s="2"/>
      <c r="T85" s="2"/>
      <c r="U85" s="2"/>
      <c r="V85" s="2"/>
      <c r="W85" s="2"/>
      <c r="X85" s="2"/>
      <c r="Y85" s="2"/>
      <c r="Z85" s="2"/>
    </row>
    <row r="86" spans="1:26" ht="15.75" customHeight="1">
      <c r="A86" s="181" t="s">
        <v>74</v>
      </c>
      <c r="B86" s="180"/>
      <c r="C86" s="27">
        <f>SUM(C79:C85)</f>
        <v>0</v>
      </c>
      <c r="D86" s="48"/>
      <c r="E86" s="48"/>
      <c r="F86" s="48"/>
      <c r="G86" s="48"/>
      <c r="H86" s="48"/>
      <c r="I86" s="48"/>
      <c r="J86" s="48"/>
      <c r="K86" s="48"/>
      <c r="L86" s="48"/>
      <c r="M86" s="48"/>
      <c r="N86" s="48"/>
      <c r="O86" s="48"/>
      <c r="P86" s="2"/>
      <c r="Q86" s="2"/>
      <c r="R86" s="2"/>
      <c r="S86" s="2"/>
      <c r="T86" s="2"/>
      <c r="U86" s="2"/>
      <c r="V86" s="2"/>
      <c r="W86" s="2"/>
      <c r="X86" s="2"/>
      <c r="Y86" s="2"/>
      <c r="Z86" s="2"/>
    </row>
    <row r="87" spans="1:26" ht="15" customHeight="1">
      <c r="A87" s="25"/>
      <c r="B87" s="48"/>
      <c r="C87" s="48"/>
      <c r="D87" s="48"/>
      <c r="E87" s="48"/>
      <c r="F87" s="48"/>
      <c r="G87" s="48"/>
      <c r="H87" s="48"/>
      <c r="I87" s="48"/>
      <c r="J87" s="48"/>
      <c r="K87" s="48"/>
      <c r="L87" s="48"/>
      <c r="M87" s="48"/>
      <c r="N87" s="48"/>
      <c r="O87" s="48"/>
      <c r="P87" s="2"/>
      <c r="Q87" s="2"/>
      <c r="R87" s="2"/>
      <c r="S87" s="2"/>
      <c r="T87" s="2"/>
      <c r="U87" s="2"/>
      <c r="V87" s="2"/>
      <c r="W87" s="2"/>
      <c r="X87" s="2"/>
      <c r="Y87" s="2"/>
      <c r="Z87" s="2"/>
    </row>
    <row r="88" spans="1:26" ht="15.75" customHeight="1">
      <c r="A88" s="182" t="s">
        <v>76</v>
      </c>
      <c r="B88" s="183"/>
      <c r="C88" s="183"/>
      <c r="D88" s="180"/>
      <c r="E88" s="48"/>
      <c r="F88" s="48"/>
      <c r="G88" s="48"/>
      <c r="H88" s="48"/>
      <c r="I88" s="48"/>
      <c r="J88" s="48"/>
      <c r="K88" s="48"/>
      <c r="L88" s="48"/>
      <c r="M88" s="48"/>
      <c r="N88" s="48"/>
      <c r="O88" s="48"/>
      <c r="P88" s="2"/>
      <c r="Q88" s="2"/>
      <c r="R88" s="2"/>
      <c r="S88" s="2"/>
      <c r="T88" s="2"/>
      <c r="U88" s="2"/>
      <c r="V88" s="2"/>
      <c r="W88" s="2"/>
      <c r="X88" s="2"/>
      <c r="Y88" s="2"/>
      <c r="Z88" s="2"/>
    </row>
    <row r="89" spans="1:26" ht="15.75" customHeight="1">
      <c r="A89" s="182" t="s">
        <v>77</v>
      </c>
      <c r="B89" s="183"/>
      <c r="C89" s="183"/>
      <c r="D89" s="180"/>
      <c r="E89" s="48"/>
      <c r="F89" s="48"/>
      <c r="G89" s="48"/>
      <c r="H89" s="48"/>
      <c r="I89" s="48"/>
      <c r="J89" s="48"/>
      <c r="K89" s="48"/>
      <c r="L89" s="48"/>
      <c r="M89" s="48"/>
      <c r="N89" s="48"/>
      <c r="O89" s="48"/>
      <c r="P89" s="2"/>
      <c r="Q89" s="2"/>
      <c r="R89" s="2"/>
      <c r="S89" s="2"/>
      <c r="T89" s="2"/>
      <c r="U89" s="2"/>
      <c r="V89" s="2"/>
      <c r="W89" s="2"/>
      <c r="X89" s="2"/>
      <c r="Y89" s="2"/>
      <c r="Z89" s="2"/>
    </row>
    <row r="90" spans="1:26" ht="15.75" customHeight="1">
      <c r="A90" s="16" t="s">
        <v>78</v>
      </c>
      <c r="B90" s="16" t="s">
        <v>79</v>
      </c>
      <c r="C90" s="16" t="s">
        <v>80</v>
      </c>
      <c r="D90" s="16" t="s">
        <v>49</v>
      </c>
      <c r="E90" s="48"/>
      <c r="F90" s="48"/>
      <c r="G90" s="48"/>
      <c r="H90" s="48"/>
      <c r="I90" s="48"/>
      <c r="J90" s="48"/>
      <c r="K90" s="48"/>
      <c r="L90" s="48"/>
      <c r="M90" s="48"/>
      <c r="N90" s="48"/>
      <c r="O90" s="48"/>
      <c r="P90" s="2"/>
      <c r="Q90" s="2"/>
      <c r="R90" s="2"/>
      <c r="S90" s="2"/>
      <c r="T90" s="2"/>
      <c r="U90" s="2"/>
      <c r="V90" s="2"/>
      <c r="W90" s="2"/>
      <c r="X90" s="2"/>
      <c r="Y90" s="2"/>
      <c r="Z90" s="2"/>
    </row>
    <row r="91" spans="1:26" ht="15.75" customHeight="1">
      <c r="A91" s="47" t="s">
        <v>8</v>
      </c>
      <c r="B91" s="43" t="s">
        <v>81</v>
      </c>
      <c r="C91" s="28">
        <v>0.2</v>
      </c>
      <c r="D91" s="29">
        <f>(C52+D116+D119)*C91</f>
        <v>0</v>
      </c>
      <c r="E91" s="48"/>
      <c r="F91" s="48"/>
      <c r="G91" s="48"/>
      <c r="H91" s="48"/>
      <c r="I91" s="48"/>
      <c r="J91" s="48"/>
      <c r="K91" s="48"/>
      <c r="L91" s="48"/>
      <c r="M91" s="48"/>
      <c r="N91" s="48"/>
      <c r="O91" s="48"/>
      <c r="P91" s="2"/>
      <c r="Q91" s="2"/>
      <c r="R91" s="2"/>
      <c r="S91" s="2"/>
      <c r="T91" s="2"/>
      <c r="U91" s="2"/>
      <c r="V91" s="2"/>
      <c r="W91" s="2"/>
      <c r="X91" s="2"/>
      <c r="Y91" s="2"/>
      <c r="Z91" s="2"/>
    </row>
    <row r="92" spans="1:26" ht="15.75" customHeight="1">
      <c r="A92" s="47" t="s">
        <v>11</v>
      </c>
      <c r="B92" s="43" t="s">
        <v>82</v>
      </c>
      <c r="C92" s="28">
        <v>1.4999999999999999E-2</v>
      </c>
      <c r="D92" s="29">
        <f>(C52+D116+D119)*C92</f>
        <v>0</v>
      </c>
      <c r="E92" s="48"/>
      <c r="F92" s="48"/>
      <c r="G92" s="48"/>
      <c r="H92" s="48"/>
      <c r="I92" s="48"/>
      <c r="J92" s="48"/>
      <c r="K92" s="48"/>
      <c r="L92" s="48"/>
      <c r="M92" s="48"/>
      <c r="N92" s="48"/>
      <c r="O92" s="48"/>
      <c r="P92" s="2"/>
      <c r="Q92" s="2"/>
      <c r="R92" s="2"/>
      <c r="S92" s="2"/>
      <c r="T92" s="2"/>
      <c r="U92" s="2"/>
      <c r="V92" s="2"/>
      <c r="W92" s="2"/>
      <c r="X92" s="2"/>
      <c r="Y92" s="2"/>
      <c r="Z92" s="2"/>
    </row>
    <row r="93" spans="1:26" ht="15.75" customHeight="1">
      <c r="A93" s="47" t="s">
        <v>13</v>
      </c>
      <c r="B93" s="43" t="s">
        <v>83</v>
      </c>
      <c r="C93" s="28">
        <v>0.01</v>
      </c>
      <c r="D93" s="29">
        <f>(C52+D116+D119)*C93</f>
        <v>0</v>
      </c>
      <c r="E93" s="48"/>
      <c r="F93" s="48"/>
      <c r="G93" s="48"/>
      <c r="H93" s="48"/>
      <c r="I93" s="48"/>
      <c r="J93" s="48"/>
      <c r="K93" s="48"/>
      <c r="L93" s="48"/>
      <c r="M93" s="48"/>
      <c r="N93" s="48"/>
      <c r="O93" s="48"/>
      <c r="P93" s="2"/>
      <c r="Q93" s="2"/>
      <c r="R93" s="2"/>
      <c r="S93" s="2"/>
      <c r="T93" s="2"/>
      <c r="U93" s="2"/>
      <c r="V93" s="2"/>
      <c r="W93" s="2"/>
      <c r="X93" s="2"/>
      <c r="Y93" s="2"/>
      <c r="Z93" s="2"/>
    </row>
    <row r="94" spans="1:26" ht="15.75" customHeight="1">
      <c r="A94" s="47" t="s">
        <v>16</v>
      </c>
      <c r="B94" s="43" t="s">
        <v>84</v>
      </c>
      <c r="C94" s="28">
        <v>2E-3</v>
      </c>
      <c r="D94" s="29">
        <f>(C52+D116+D119)*C94</f>
        <v>0</v>
      </c>
      <c r="E94" s="48"/>
      <c r="F94" s="48"/>
      <c r="G94" s="48"/>
      <c r="H94" s="48"/>
      <c r="I94" s="48"/>
      <c r="J94" s="48"/>
      <c r="K94" s="48"/>
      <c r="L94" s="48"/>
      <c r="M94" s="48"/>
      <c r="N94" s="48"/>
      <c r="O94" s="48"/>
      <c r="P94" s="2"/>
      <c r="Q94" s="2"/>
      <c r="R94" s="2"/>
      <c r="S94" s="2"/>
      <c r="T94" s="2"/>
      <c r="U94" s="2"/>
      <c r="V94" s="2"/>
      <c r="W94" s="2"/>
      <c r="X94" s="2"/>
      <c r="Y94" s="2"/>
      <c r="Z94" s="2"/>
    </row>
    <row r="95" spans="1:26" ht="15.75" customHeight="1">
      <c r="A95" s="47" t="s">
        <v>54</v>
      </c>
      <c r="B95" s="43" t="s">
        <v>85</v>
      </c>
      <c r="C95" s="28">
        <v>2.5000000000000001E-2</v>
      </c>
      <c r="D95" s="29">
        <f>(C52+D116+D119)*C95</f>
        <v>0</v>
      </c>
      <c r="E95" s="48"/>
      <c r="F95" s="48"/>
      <c r="G95" s="48"/>
      <c r="H95" s="48"/>
      <c r="I95" s="48"/>
      <c r="J95" s="48"/>
      <c r="K95" s="48"/>
      <c r="L95" s="48"/>
      <c r="M95" s="48"/>
      <c r="N95" s="48"/>
      <c r="O95" s="48"/>
      <c r="P95" s="2"/>
      <c r="Q95" s="2"/>
      <c r="R95" s="2"/>
      <c r="S95" s="2"/>
      <c r="T95" s="2"/>
      <c r="U95" s="2"/>
      <c r="V95" s="2"/>
      <c r="W95" s="2"/>
      <c r="X95" s="2"/>
      <c r="Y95" s="2"/>
      <c r="Z95" s="2"/>
    </row>
    <row r="96" spans="1:26" ht="15.75" customHeight="1">
      <c r="A96" s="47" t="s">
        <v>56</v>
      </c>
      <c r="B96" s="43" t="s">
        <v>86</v>
      </c>
      <c r="C96" s="28">
        <v>0.08</v>
      </c>
      <c r="D96" s="29">
        <f>(C52+D116+D119)*C96</f>
        <v>0</v>
      </c>
      <c r="E96" s="48"/>
      <c r="F96" s="48"/>
      <c r="G96" s="48"/>
      <c r="H96" s="48"/>
      <c r="I96" s="48"/>
      <c r="J96" s="48"/>
      <c r="K96" s="48"/>
      <c r="L96" s="48"/>
      <c r="M96" s="48"/>
      <c r="N96" s="48"/>
      <c r="O96" s="48"/>
      <c r="P96" s="2"/>
      <c r="Q96" s="2"/>
      <c r="R96" s="2"/>
      <c r="S96" s="2"/>
      <c r="T96" s="2"/>
      <c r="U96" s="2"/>
      <c r="V96" s="2"/>
      <c r="W96" s="2"/>
      <c r="X96" s="2"/>
      <c r="Y96" s="2"/>
      <c r="Z96" s="2"/>
    </row>
    <row r="97" spans="1:26" ht="30">
      <c r="A97" s="30" t="s">
        <v>58</v>
      </c>
      <c r="B97" s="31" t="s">
        <v>87</v>
      </c>
      <c r="C97" s="32">
        <v>0.03</v>
      </c>
      <c r="D97" s="33">
        <f>(C52+D116+D119)*C97</f>
        <v>0</v>
      </c>
      <c r="E97" s="48"/>
      <c r="F97" s="48"/>
      <c r="G97" s="48"/>
      <c r="H97" s="48"/>
      <c r="I97" s="48"/>
      <c r="J97" s="48"/>
      <c r="K97" s="48"/>
      <c r="L97" s="48"/>
      <c r="M97" s="48"/>
      <c r="N97" s="48"/>
      <c r="O97" s="48"/>
      <c r="P97" s="2"/>
      <c r="Q97" s="2"/>
      <c r="R97" s="2"/>
      <c r="S97" s="2"/>
      <c r="T97" s="2"/>
      <c r="U97" s="2"/>
      <c r="V97" s="2"/>
      <c r="W97" s="2"/>
      <c r="X97" s="2"/>
      <c r="Y97" s="2"/>
      <c r="Z97" s="2"/>
    </row>
    <row r="98" spans="1:26" ht="15.75" customHeight="1">
      <c r="A98" s="47" t="s">
        <v>60</v>
      </c>
      <c r="B98" s="43" t="s">
        <v>88</v>
      </c>
      <c r="C98" s="28">
        <v>6.0000000000000001E-3</v>
      </c>
      <c r="D98" s="29">
        <f>(C52+D116+D119)*C98</f>
        <v>0</v>
      </c>
      <c r="E98" s="48"/>
      <c r="F98" s="48"/>
      <c r="G98" s="48"/>
      <c r="H98" s="48"/>
      <c r="I98" s="48"/>
      <c r="J98" s="48"/>
      <c r="K98" s="48"/>
      <c r="L98" s="48"/>
      <c r="M98" s="48"/>
      <c r="N98" s="48"/>
      <c r="O98" s="48"/>
      <c r="P98" s="2"/>
      <c r="Q98" s="2"/>
      <c r="R98" s="2"/>
      <c r="S98" s="2"/>
      <c r="T98" s="2"/>
      <c r="U98" s="2"/>
      <c r="V98" s="2"/>
      <c r="W98" s="2"/>
      <c r="X98" s="2"/>
      <c r="Y98" s="2"/>
      <c r="Z98" s="2"/>
    </row>
    <row r="99" spans="1:26" ht="15.75" customHeight="1">
      <c r="A99" s="179" t="s">
        <v>89</v>
      </c>
      <c r="B99" s="180"/>
      <c r="C99" s="34">
        <f t="shared" ref="C99:D99" si="0">SUM(C91:C98)</f>
        <v>0.3680000000000001</v>
      </c>
      <c r="D99" s="35">
        <f t="shared" si="0"/>
        <v>0</v>
      </c>
      <c r="E99" s="48"/>
      <c r="F99" s="48"/>
      <c r="G99" s="48"/>
      <c r="H99" s="48"/>
      <c r="I99" s="48"/>
      <c r="J99" s="48"/>
      <c r="K99" s="48"/>
      <c r="L99" s="48"/>
      <c r="M99" s="48"/>
      <c r="N99" s="48"/>
      <c r="O99" s="48"/>
      <c r="P99" s="2"/>
      <c r="Q99" s="2"/>
      <c r="R99" s="2"/>
      <c r="S99" s="2"/>
      <c r="T99" s="2"/>
      <c r="U99" s="2"/>
      <c r="V99" s="2"/>
      <c r="W99" s="2"/>
      <c r="X99" s="2"/>
      <c r="Y99" s="2"/>
      <c r="Z99" s="2"/>
    </row>
    <row r="100" spans="1:26" ht="15.75" customHeight="1">
      <c r="A100" s="184"/>
      <c r="B100" s="183"/>
      <c r="C100" s="183"/>
      <c r="D100" s="185"/>
      <c r="E100" s="48"/>
      <c r="F100" s="48"/>
      <c r="G100" s="48"/>
      <c r="H100" s="48"/>
      <c r="I100" s="48"/>
      <c r="J100" s="48"/>
      <c r="K100" s="48"/>
      <c r="L100" s="48"/>
      <c r="M100" s="48"/>
      <c r="N100" s="48"/>
      <c r="O100" s="48"/>
      <c r="P100" s="2"/>
      <c r="Q100" s="2"/>
      <c r="R100" s="2"/>
      <c r="S100" s="2"/>
      <c r="T100" s="2"/>
      <c r="U100" s="2"/>
      <c r="V100" s="2"/>
      <c r="W100" s="2"/>
      <c r="X100" s="2"/>
      <c r="Y100" s="2"/>
      <c r="Z100" s="2"/>
    </row>
    <row r="101" spans="1:26" ht="15.75" customHeight="1">
      <c r="A101" s="186" t="s">
        <v>90</v>
      </c>
      <c r="B101" s="183"/>
      <c r="C101" s="183"/>
      <c r="D101" s="180"/>
      <c r="E101" s="48"/>
      <c r="F101" s="48"/>
      <c r="G101" s="48"/>
      <c r="H101" s="48"/>
      <c r="I101" s="48"/>
      <c r="J101" s="48"/>
      <c r="K101" s="48"/>
      <c r="L101" s="48"/>
      <c r="M101" s="48"/>
      <c r="N101" s="48"/>
      <c r="O101" s="48"/>
      <c r="P101" s="2"/>
      <c r="Q101" s="2"/>
      <c r="R101" s="2"/>
      <c r="S101" s="2"/>
      <c r="T101" s="2"/>
      <c r="U101" s="2"/>
      <c r="V101" s="2"/>
      <c r="W101" s="2"/>
      <c r="X101" s="2"/>
      <c r="Y101" s="2"/>
      <c r="Z101" s="2"/>
    </row>
    <row r="102" spans="1:26" ht="15.75" customHeight="1">
      <c r="A102" s="186" t="s">
        <v>77</v>
      </c>
      <c r="B102" s="183"/>
      <c r="C102" s="183"/>
      <c r="D102" s="180"/>
      <c r="E102" s="48"/>
      <c r="F102" s="48"/>
      <c r="G102" s="48"/>
      <c r="H102" s="48"/>
      <c r="I102" s="48"/>
      <c r="J102" s="48"/>
      <c r="K102" s="48"/>
      <c r="L102" s="48"/>
      <c r="M102" s="48"/>
      <c r="N102" s="48"/>
      <c r="O102" s="48"/>
      <c r="P102" s="2"/>
      <c r="Q102" s="2"/>
      <c r="R102" s="2"/>
      <c r="S102" s="2"/>
      <c r="T102" s="2"/>
      <c r="U102" s="2"/>
      <c r="V102" s="2"/>
      <c r="W102" s="2"/>
      <c r="X102" s="2"/>
      <c r="Y102" s="2"/>
      <c r="Z102" s="2"/>
    </row>
    <row r="103" spans="1:26" ht="15.75" customHeight="1">
      <c r="A103" s="26" t="s">
        <v>78</v>
      </c>
      <c r="B103" s="26" t="s">
        <v>79</v>
      </c>
      <c r="C103" s="26" t="s">
        <v>80</v>
      </c>
      <c r="D103" s="26" t="s">
        <v>49</v>
      </c>
      <c r="E103" s="48"/>
      <c r="F103" s="48"/>
      <c r="G103" s="48"/>
      <c r="H103" s="48"/>
      <c r="I103" s="48"/>
      <c r="J103" s="48"/>
      <c r="K103" s="48"/>
      <c r="L103" s="48"/>
      <c r="M103" s="48"/>
      <c r="N103" s="48"/>
      <c r="O103" s="48"/>
      <c r="P103" s="2"/>
      <c r="Q103" s="2"/>
      <c r="R103" s="2"/>
      <c r="S103" s="2"/>
      <c r="T103" s="2"/>
      <c r="U103" s="2"/>
      <c r="V103" s="2"/>
      <c r="W103" s="2"/>
      <c r="X103" s="2"/>
      <c r="Y103" s="2"/>
      <c r="Z103" s="2"/>
    </row>
    <row r="104" spans="1:26" ht="15.75" customHeight="1">
      <c r="A104" s="47" t="s">
        <v>8</v>
      </c>
      <c r="B104" s="43" t="s">
        <v>81</v>
      </c>
      <c r="C104" s="28">
        <v>0.2</v>
      </c>
      <c r="D104" s="29">
        <f>(C64+D124+D127)*C104</f>
        <v>0</v>
      </c>
      <c r="E104" s="48"/>
      <c r="F104" s="48"/>
      <c r="G104" s="48"/>
      <c r="H104" s="48"/>
      <c r="I104" s="48"/>
      <c r="J104" s="48"/>
      <c r="K104" s="48"/>
      <c r="L104" s="48"/>
      <c r="M104" s="48"/>
      <c r="N104" s="48"/>
      <c r="O104" s="48"/>
      <c r="P104" s="2"/>
      <c r="Q104" s="2"/>
      <c r="R104" s="2"/>
      <c r="S104" s="2"/>
      <c r="T104" s="2"/>
      <c r="U104" s="2"/>
      <c r="V104" s="2"/>
      <c r="W104" s="2"/>
      <c r="X104" s="2"/>
      <c r="Y104" s="2"/>
      <c r="Z104" s="2"/>
    </row>
    <row r="105" spans="1:26" ht="15.75" customHeight="1">
      <c r="A105" s="47" t="s">
        <v>11</v>
      </c>
      <c r="B105" s="43" t="s">
        <v>82</v>
      </c>
      <c r="C105" s="28">
        <v>1.4999999999999999E-2</v>
      </c>
      <c r="D105" s="29">
        <f>(C64+D124+D127)*C105</f>
        <v>0</v>
      </c>
      <c r="E105" s="48"/>
      <c r="F105" s="48"/>
      <c r="G105" s="48"/>
      <c r="H105" s="48"/>
      <c r="I105" s="48"/>
      <c r="J105" s="48"/>
      <c r="K105" s="48"/>
      <c r="L105" s="48"/>
      <c r="M105" s="48"/>
      <c r="N105" s="48"/>
      <c r="O105" s="48"/>
      <c r="P105" s="2"/>
      <c r="Q105" s="2"/>
      <c r="R105" s="2"/>
      <c r="S105" s="2"/>
      <c r="T105" s="2"/>
      <c r="U105" s="2"/>
      <c r="V105" s="2"/>
      <c r="W105" s="2"/>
      <c r="X105" s="2"/>
      <c r="Y105" s="2"/>
      <c r="Z105" s="2"/>
    </row>
    <row r="106" spans="1:26" ht="15.75" customHeight="1">
      <c r="A106" s="47" t="s">
        <v>13</v>
      </c>
      <c r="B106" s="43" t="s">
        <v>83</v>
      </c>
      <c r="C106" s="28">
        <v>0.01</v>
      </c>
      <c r="D106" s="29">
        <f>(C64+D124+D127)*C106</f>
        <v>0</v>
      </c>
      <c r="E106" s="48"/>
      <c r="F106" s="48"/>
      <c r="G106" s="48"/>
      <c r="H106" s="48"/>
      <c r="I106" s="48"/>
      <c r="J106" s="48"/>
      <c r="K106" s="48"/>
      <c r="L106" s="48"/>
      <c r="M106" s="48"/>
      <c r="N106" s="48"/>
      <c r="O106" s="48"/>
      <c r="P106" s="2"/>
      <c r="Q106" s="2"/>
      <c r="R106" s="2"/>
      <c r="S106" s="2"/>
      <c r="T106" s="2"/>
      <c r="U106" s="2"/>
      <c r="V106" s="2"/>
      <c r="W106" s="2"/>
      <c r="X106" s="2"/>
      <c r="Y106" s="2"/>
      <c r="Z106" s="2"/>
    </row>
    <row r="107" spans="1:26" ht="15.75" customHeight="1">
      <c r="A107" s="47" t="s">
        <v>16</v>
      </c>
      <c r="B107" s="43" t="s">
        <v>84</v>
      </c>
      <c r="C107" s="28">
        <v>2E-3</v>
      </c>
      <c r="D107" s="29">
        <f>(C64+D124+D127)*C107</f>
        <v>0</v>
      </c>
      <c r="E107" s="48"/>
      <c r="F107" s="48"/>
      <c r="G107" s="48"/>
      <c r="H107" s="48"/>
      <c r="I107" s="48"/>
      <c r="J107" s="48"/>
      <c r="K107" s="48"/>
      <c r="L107" s="48"/>
      <c r="M107" s="48"/>
      <c r="N107" s="48"/>
      <c r="O107" s="48"/>
      <c r="P107" s="2"/>
      <c r="Q107" s="2"/>
      <c r="R107" s="2"/>
      <c r="S107" s="2"/>
      <c r="T107" s="2"/>
      <c r="U107" s="2"/>
      <c r="V107" s="2"/>
      <c r="W107" s="2"/>
      <c r="X107" s="2"/>
      <c r="Y107" s="2"/>
      <c r="Z107" s="2"/>
    </row>
    <row r="108" spans="1:26" ht="15.75" customHeight="1">
      <c r="A108" s="47" t="s">
        <v>54</v>
      </c>
      <c r="B108" s="43" t="s">
        <v>85</v>
      </c>
      <c r="C108" s="28">
        <v>2.5000000000000001E-2</v>
      </c>
      <c r="D108" s="29">
        <f>(C64+D124+D127)*C108</f>
        <v>0</v>
      </c>
      <c r="E108" s="48"/>
      <c r="F108" s="48"/>
      <c r="G108" s="48"/>
      <c r="H108" s="48"/>
      <c r="I108" s="48"/>
      <c r="J108" s="48"/>
      <c r="K108" s="48"/>
      <c r="L108" s="48"/>
      <c r="M108" s="48"/>
      <c r="N108" s="48"/>
      <c r="O108" s="48"/>
      <c r="P108" s="2"/>
      <c r="Q108" s="2"/>
      <c r="R108" s="2"/>
      <c r="S108" s="2"/>
      <c r="T108" s="2"/>
      <c r="U108" s="2"/>
      <c r="V108" s="2"/>
      <c r="W108" s="2"/>
      <c r="X108" s="2"/>
      <c r="Y108" s="2"/>
      <c r="Z108" s="2"/>
    </row>
    <row r="109" spans="1:26" ht="15.75" customHeight="1">
      <c r="A109" s="47" t="s">
        <v>56</v>
      </c>
      <c r="B109" s="43" t="s">
        <v>86</v>
      </c>
      <c r="C109" s="28">
        <v>0.08</v>
      </c>
      <c r="D109" s="29">
        <f>(C64+D124+D127)*C109</f>
        <v>0</v>
      </c>
      <c r="E109" s="48"/>
      <c r="F109" s="48"/>
      <c r="G109" s="48"/>
      <c r="H109" s="48"/>
      <c r="I109" s="48"/>
      <c r="J109" s="48"/>
      <c r="K109" s="48"/>
      <c r="L109" s="48"/>
      <c r="M109" s="48"/>
      <c r="N109" s="48"/>
      <c r="O109" s="48"/>
      <c r="P109" s="2"/>
      <c r="Q109" s="2"/>
      <c r="R109" s="2"/>
      <c r="S109" s="2"/>
      <c r="T109" s="2"/>
      <c r="U109" s="2"/>
      <c r="V109" s="2"/>
      <c r="W109" s="2"/>
      <c r="X109" s="2"/>
      <c r="Y109" s="2"/>
      <c r="Z109" s="2"/>
    </row>
    <row r="110" spans="1:26" ht="30">
      <c r="A110" s="30" t="s">
        <v>58</v>
      </c>
      <c r="B110" s="31" t="s">
        <v>87</v>
      </c>
      <c r="C110" s="32">
        <v>0.03</v>
      </c>
      <c r="D110" s="33">
        <f>(C64+D124+D127)*C110</f>
        <v>0</v>
      </c>
      <c r="E110" s="48"/>
      <c r="F110" s="48"/>
      <c r="G110" s="48"/>
      <c r="H110" s="48"/>
      <c r="I110" s="48"/>
      <c r="J110" s="48"/>
      <c r="K110" s="48"/>
      <c r="L110" s="48"/>
      <c r="M110" s="48"/>
      <c r="N110" s="48"/>
      <c r="O110" s="48"/>
      <c r="P110" s="2"/>
      <c r="Q110" s="2"/>
      <c r="R110" s="2"/>
      <c r="S110" s="2"/>
      <c r="T110" s="2"/>
      <c r="U110" s="2"/>
      <c r="V110" s="2"/>
      <c r="W110" s="2"/>
      <c r="X110" s="2"/>
      <c r="Y110" s="2"/>
      <c r="Z110" s="2"/>
    </row>
    <row r="111" spans="1:26" ht="15.75" customHeight="1">
      <c r="A111" s="47" t="s">
        <v>60</v>
      </c>
      <c r="B111" s="43" t="s">
        <v>88</v>
      </c>
      <c r="C111" s="28">
        <v>6.0000000000000001E-3</v>
      </c>
      <c r="D111" s="29">
        <f>(C64+D124+D127)*C111</f>
        <v>0</v>
      </c>
      <c r="E111" s="48"/>
      <c r="F111" s="48"/>
      <c r="G111" s="48"/>
      <c r="H111" s="48"/>
      <c r="I111" s="48"/>
      <c r="J111" s="48"/>
      <c r="K111" s="48"/>
      <c r="L111" s="48"/>
      <c r="M111" s="48"/>
      <c r="N111" s="48"/>
      <c r="O111" s="48"/>
      <c r="P111" s="2"/>
      <c r="Q111" s="2"/>
      <c r="R111" s="2"/>
      <c r="S111" s="2"/>
      <c r="T111" s="2"/>
      <c r="U111" s="2"/>
      <c r="V111" s="2"/>
      <c r="W111" s="2"/>
      <c r="X111" s="2"/>
      <c r="Y111" s="2"/>
      <c r="Z111" s="2"/>
    </row>
    <row r="112" spans="1:26" ht="15.75" customHeight="1">
      <c r="A112" s="181" t="s">
        <v>89</v>
      </c>
      <c r="B112" s="180"/>
      <c r="C112" s="36">
        <f t="shared" ref="C112:D112" si="1">SUM(C104:C111)</f>
        <v>0.3680000000000001</v>
      </c>
      <c r="D112" s="37">
        <f t="shared" si="1"/>
        <v>0</v>
      </c>
      <c r="E112" s="48"/>
      <c r="F112" s="48"/>
      <c r="G112" s="48"/>
      <c r="H112" s="48"/>
      <c r="I112" s="48"/>
      <c r="J112" s="48"/>
      <c r="K112" s="48"/>
      <c r="L112" s="48"/>
      <c r="M112" s="48"/>
      <c r="N112" s="48"/>
      <c r="O112" s="48"/>
      <c r="P112" s="2"/>
      <c r="Q112" s="2"/>
      <c r="R112" s="2"/>
      <c r="S112" s="2"/>
      <c r="T112" s="2"/>
      <c r="U112" s="2"/>
      <c r="V112" s="2"/>
      <c r="W112" s="2"/>
      <c r="X112" s="2"/>
      <c r="Y112" s="2"/>
      <c r="Z112" s="2"/>
    </row>
    <row r="113" spans="1:26" ht="15.75" customHeight="1">
      <c r="A113" s="25"/>
      <c r="B113" s="48"/>
      <c r="C113" s="48"/>
      <c r="D113" s="48"/>
      <c r="E113" s="48"/>
      <c r="F113" s="48"/>
      <c r="G113" s="48"/>
      <c r="H113" s="48"/>
      <c r="I113" s="48"/>
      <c r="J113" s="48"/>
      <c r="K113" s="48"/>
      <c r="L113" s="48"/>
      <c r="M113" s="48"/>
      <c r="N113" s="48"/>
      <c r="O113" s="48"/>
      <c r="P113" s="2"/>
      <c r="Q113" s="2"/>
      <c r="R113" s="2"/>
      <c r="S113" s="2"/>
      <c r="T113" s="2"/>
      <c r="U113" s="2"/>
      <c r="V113" s="2"/>
      <c r="W113" s="2"/>
      <c r="X113" s="2"/>
      <c r="Y113" s="2"/>
      <c r="Z113" s="2"/>
    </row>
    <row r="114" spans="1:26" ht="15.75" customHeight="1">
      <c r="A114" s="182" t="s">
        <v>91</v>
      </c>
      <c r="B114" s="183"/>
      <c r="C114" s="183"/>
      <c r="D114" s="180"/>
      <c r="E114" s="48"/>
      <c r="F114" s="48"/>
      <c r="G114" s="48"/>
      <c r="H114" s="48"/>
      <c r="I114" s="48"/>
      <c r="J114" s="48"/>
      <c r="K114" s="48"/>
      <c r="L114" s="48"/>
      <c r="M114" s="48"/>
      <c r="N114" s="48"/>
      <c r="O114" s="48"/>
      <c r="P114" s="2"/>
      <c r="Q114" s="2"/>
      <c r="R114" s="2"/>
      <c r="S114" s="2"/>
      <c r="T114" s="2"/>
      <c r="U114" s="2"/>
      <c r="V114" s="2"/>
      <c r="W114" s="2"/>
      <c r="X114" s="2"/>
      <c r="Y114" s="2"/>
      <c r="Z114" s="2"/>
    </row>
    <row r="115" spans="1:26" ht="15.75" customHeight="1">
      <c r="A115" s="16" t="s">
        <v>92</v>
      </c>
      <c r="B115" s="16" t="s">
        <v>93</v>
      </c>
      <c r="C115" s="16" t="s">
        <v>80</v>
      </c>
      <c r="D115" s="16" t="s">
        <v>49</v>
      </c>
      <c r="E115" s="48"/>
      <c r="F115" s="48"/>
      <c r="G115" s="48"/>
      <c r="H115" s="48"/>
      <c r="I115" s="48"/>
      <c r="J115" s="48"/>
      <c r="K115" s="48"/>
      <c r="L115" s="48"/>
      <c r="M115" s="48"/>
      <c r="N115" s="48"/>
      <c r="O115" s="48"/>
      <c r="P115" s="2"/>
      <c r="Q115" s="2"/>
      <c r="R115" s="2"/>
      <c r="S115" s="2"/>
      <c r="T115" s="2"/>
      <c r="U115" s="2"/>
      <c r="V115" s="2"/>
      <c r="W115" s="2"/>
      <c r="X115" s="2"/>
      <c r="Y115" s="2"/>
      <c r="Z115" s="2"/>
    </row>
    <row r="116" spans="1:26" ht="15.75" customHeight="1">
      <c r="A116" s="47" t="s">
        <v>8</v>
      </c>
      <c r="B116" s="43" t="s">
        <v>94</v>
      </c>
      <c r="C116" s="28">
        <v>8.3299999999999999E-2</v>
      </c>
      <c r="D116" s="29">
        <f>C52*C116</f>
        <v>0</v>
      </c>
      <c r="E116" s="48"/>
      <c r="F116" s="48"/>
      <c r="G116" s="48"/>
      <c r="H116" s="48"/>
      <c r="I116" s="48"/>
      <c r="J116" s="48"/>
      <c r="K116" s="48"/>
      <c r="L116" s="48"/>
      <c r="M116" s="48"/>
      <c r="N116" s="48"/>
      <c r="O116" s="48"/>
      <c r="P116" s="2"/>
      <c r="Q116" s="2"/>
      <c r="R116" s="2"/>
      <c r="S116" s="2"/>
      <c r="T116" s="2"/>
      <c r="U116" s="2"/>
      <c r="V116" s="2"/>
      <c r="W116" s="2"/>
      <c r="X116" s="2"/>
      <c r="Y116" s="2"/>
      <c r="Z116" s="2"/>
    </row>
    <row r="117" spans="1:26" ht="15.75" customHeight="1">
      <c r="A117" s="47" t="s">
        <v>11</v>
      </c>
      <c r="B117" s="43" t="s">
        <v>95</v>
      </c>
      <c r="C117" s="28">
        <v>2.7799999999999998E-2</v>
      </c>
      <c r="D117" s="29">
        <f>C117*$C$52</f>
        <v>0</v>
      </c>
      <c r="E117" s="48"/>
      <c r="F117" s="48"/>
      <c r="G117" s="48"/>
      <c r="H117" s="48"/>
      <c r="I117" s="48"/>
      <c r="J117" s="48"/>
      <c r="K117" s="48"/>
      <c r="L117" s="48"/>
      <c r="M117" s="48"/>
      <c r="N117" s="48"/>
      <c r="O117" s="48"/>
      <c r="P117" s="2"/>
      <c r="Q117" s="2"/>
      <c r="R117" s="2"/>
      <c r="S117" s="2"/>
      <c r="T117" s="2"/>
      <c r="U117" s="2"/>
      <c r="V117" s="2"/>
      <c r="W117" s="2"/>
      <c r="X117" s="2"/>
      <c r="Y117" s="2"/>
      <c r="Z117" s="2"/>
    </row>
    <row r="118" spans="1:26" ht="15.75" customHeight="1">
      <c r="A118" s="47"/>
      <c r="B118" s="7" t="s">
        <v>96</v>
      </c>
      <c r="C118" s="28"/>
      <c r="D118" s="29">
        <v>0</v>
      </c>
      <c r="E118" s="48"/>
      <c r="F118" s="48"/>
      <c r="G118" s="48"/>
      <c r="H118" s="48"/>
      <c r="I118" s="48"/>
      <c r="J118" s="48"/>
      <c r="K118" s="48"/>
      <c r="L118" s="48"/>
      <c r="M118" s="48"/>
      <c r="N118" s="48"/>
      <c r="O118" s="48"/>
      <c r="P118" s="2"/>
      <c r="Q118" s="2"/>
      <c r="R118" s="2"/>
      <c r="S118" s="2"/>
      <c r="T118" s="2"/>
      <c r="U118" s="2"/>
      <c r="V118" s="2"/>
      <c r="W118" s="2"/>
      <c r="X118" s="2"/>
      <c r="Y118" s="2"/>
      <c r="Z118" s="2"/>
    </row>
    <row r="119" spans="1:26" ht="30">
      <c r="A119" s="47"/>
      <c r="B119" s="43" t="s">
        <v>97</v>
      </c>
      <c r="C119" s="28">
        <f>SUM(C116:C118)</f>
        <v>0.1111</v>
      </c>
      <c r="D119" s="29">
        <f>C119*$C$52</f>
        <v>0</v>
      </c>
      <c r="E119" s="48"/>
      <c r="F119" s="48"/>
      <c r="G119" s="48"/>
      <c r="H119" s="48"/>
      <c r="I119" s="48"/>
      <c r="J119" s="48"/>
      <c r="K119" s="48"/>
      <c r="L119" s="48"/>
      <c r="M119" s="48"/>
      <c r="N119" s="48"/>
      <c r="O119" s="48"/>
      <c r="P119" s="2"/>
      <c r="Q119" s="2"/>
      <c r="R119" s="2"/>
      <c r="S119" s="2"/>
      <c r="T119" s="2"/>
      <c r="U119" s="2"/>
      <c r="V119" s="2"/>
      <c r="W119" s="2"/>
      <c r="X119" s="2"/>
      <c r="Y119" s="2"/>
      <c r="Z119" s="2"/>
    </row>
    <row r="120" spans="1:26" ht="15.75" customHeight="1">
      <c r="A120" s="179" t="s">
        <v>89</v>
      </c>
      <c r="B120" s="180"/>
      <c r="C120" s="34"/>
      <c r="D120" s="24">
        <f>D116+D117</f>
        <v>0</v>
      </c>
      <c r="E120" s="48"/>
      <c r="F120" s="48"/>
      <c r="G120" s="48"/>
      <c r="H120" s="48"/>
      <c r="I120" s="48"/>
      <c r="J120" s="48"/>
      <c r="K120" s="48"/>
      <c r="L120" s="48"/>
      <c r="M120" s="48"/>
      <c r="N120" s="48"/>
      <c r="O120" s="48"/>
      <c r="P120" s="2"/>
      <c r="Q120" s="2"/>
      <c r="R120" s="2"/>
      <c r="S120" s="2"/>
      <c r="T120" s="2"/>
      <c r="U120" s="2"/>
      <c r="V120" s="2"/>
      <c r="W120" s="2"/>
      <c r="X120" s="2"/>
      <c r="Y120" s="2"/>
      <c r="Z120" s="2"/>
    </row>
    <row r="121" spans="1:26" ht="15.75" customHeight="1">
      <c r="A121" s="25"/>
      <c r="B121" s="48"/>
      <c r="C121" s="48"/>
      <c r="D121" s="48"/>
      <c r="E121" s="48"/>
      <c r="F121" s="48"/>
      <c r="G121" s="48"/>
      <c r="H121" s="48"/>
      <c r="I121" s="48"/>
      <c r="J121" s="48"/>
      <c r="K121" s="48"/>
      <c r="L121" s="48"/>
      <c r="M121" s="48"/>
      <c r="N121" s="48"/>
      <c r="O121" s="48"/>
      <c r="P121" s="2"/>
      <c r="Q121" s="2"/>
      <c r="R121" s="2"/>
      <c r="S121" s="2"/>
      <c r="T121" s="2"/>
      <c r="U121" s="2"/>
      <c r="V121" s="2"/>
      <c r="W121" s="2"/>
      <c r="X121" s="2"/>
      <c r="Y121" s="2"/>
      <c r="Z121" s="2"/>
    </row>
    <row r="122" spans="1:26" ht="15.75" customHeight="1">
      <c r="A122" s="186" t="s">
        <v>98</v>
      </c>
      <c r="B122" s="183"/>
      <c r="C122" s="183"/>
      <c r="D122" s="180"/>
      <c r="E122" s="48"/>
      <c r="F122" s="48"/>
      <c r="G122" s="48"/>
      <c r="H122" s="48"/>
      <c r="I122" s="48"/>
      <c r="J122" s="48"/>
      <c r="K122" s="48"/>
      <c r="L122" s="48"/>
      <c r="M122" s="48"/>
      <c r="N122" s="48"/>
      <c r="O122" s="48"/>
      <c r="P122" s="2"/>
      <c r="Q122" s="2"/>
      <c r="R122" s="2"/>
      <c r="S122" s="2"/>
      <c r="T122" s="2"/>
      <c r="U122" s="2"/>
      <c r="V122" s="2"/>
      <c r="W122" s="2"/>
      <c r="X122" s="2"/>
      <c r="Y122" s="2"/>
      <c r="Z122" s="2"/>
    </row>
    <row r="123" spans="1:26" ht="15.75" customHeight="1">
      <c r="A123" s="26" t="s">
        <v>92</v>
      </c>
      <c r="B123" s="26" t="s">
        <v>93</v>
      </c>
      <c r="C123" s="26" t="s">
        <v>80</v>
      </c>
      <c r="D123" s="26" t="s">
        <v>49</v>
      </c>
      <c r="E123" s="48"/>
      <c r="F123" s="48"/>
      <c r="G123" s="48"/>
      <c r="H123" s="48"/>
      <c r="I123" s="48"/>
      <c r="J123" s="48"/>
      <c r="K123" s="48"/>
      <c r="L123" s="48"/>
      <c r="M123" s="48"/>
      <c r="N123" s="48"/>
      <c r="O123" s="48"/>
      <c r="P123" s="2"/>
      <c r="Q123" s="2"/>
      <c r="R123" s="2"/>
      <c r="S123" s="2"/>
      <c r="T123" s="2"/>
      <c r="U123" s="2"/>
      <c r="V123" s="2"/>
      <c r="W123" s="2"/>
      <c r="X123" s="2"/>
      <c r="Y123" s="2"/>
      <c r="Z123" s="2"/>
    </row>
    <row r="124" spans="1:26" ht="15.75" customHeight="1">
      <c r="A124" s="47" t="s">
        <v>8</v>
      </c>
      <c r="B124" s="43" t="s">
        <v>94</v>
      </c>
      <c r="C124" s="28">
        <v>8.3299999999999999E-2</v>
      </c>
      <c r="D124" s="29">
        <f>C64*C124</f>
        <v>0</v>
      </c>
      <c r="E124" s="48"/>
      <c r="F124" s="48"/>
      <c r="G124" s="48"/>
      <c r="H124" s="48"/>
      <c r="I124" s="48"/>
      <c r="J124" s="48"/>
      <c r="K124" s="48"/>
      <c r="L124" s="48"/>
      <c r="M124" s="48"/>
      <c r="N124" s="48"/>
      <c r="O124" s="48"/>
      <c r="P124" s="2"/>
      <c r="Q124" s="2"/>
      <c r="R124" s="2"/>
      <c r="S124" s="2"/>
      <c r="T124" s="2"/>
      <c r="U124" s="2"/>
      <c r="V124" s="2"/>
      <c r="W124" s="2"/>
      <c r="X124" s="2"/>
      <c r="Y124" s="2"/>
      <c r="Z124" s="2"/>
    </row>
    <row r="125" spans="1:26" ht="15.75" customHeight="1">
      <c r="A125" s="47" t="s">
        <v>11</v>
      </c>
      <c r="B125" s="43" t="s">
        <v>95</v>
      </c>
      <c r="C125" s="28">
        <v>2.7799999999999998E-2</v>
      </c>
      <c r="D125" s="29">
        <f>C125*$C$64</f>
        <v>0</v>
      </c>
      <c r="E125" s="48"/>
      <c r="F125" s="48"/>
      <c r="G125" s="48"/>
      <c r="H125" s="48"/>
      <c r="I125" s="48"/>
      <c r="J125" s="48"/>
      <c r="K125" s="48"/>
      <c r="L125" s="48"/>
      <c r="M125" s="48"/>
      <c r="N125" s="48"/>
      <c r="O125" s="48"/>
      <c r="P125" s="2"/>
      <c r="Q125" s="2"/>
      <c r="R125" s="2"/>
      <c r="S125" s="2"/>
      <c r="T125" s="2"/>
      <c r="U125" s="2"/>
      <c r="V125" s="2"/>
      <c r="W125" s="2"/>
      <c r="X125" s="2"/>
      <c r="Y125" s="2"/>
      <c r="Z125" s="2"/>
    </row>
    <row r="126" spans="1:26" ht="15.75" customHeight="1">
      <c r="A126" s="47"/>
      <c r="B126" s="7" t="s">
        <v>96</v>
      </c>
      <c r="C126" s="28"/>
      <c r="D126" s="29">
        <f>SUM(D125)</f>
        <v>0</v>
      </c>
      <c r="E126" s="48"/>
      <c r="F126" s="48"/>
      <c r="G126" s="48"/>
      <c r="H126" s="48"/>
      <c r="I126" s="48"/>
      <c r="J126" s="48"/>
      <c r="K126" s="48"/>
      <c r="L126" s="48"/>
      <c r="M126" s="48"/>
      <c r="N126" s="48"/>
      <c r="O126" s="48"/>
      <c r="P126" s="2"/>
      <c r="Q126" s="2"/>
      <c r="R126" s="2"/>
      <c r="S126" s="2"/>
      <c r="T126" s="2"/>
      <c r="U126" s="2"/>
      <c r="V126" s="2"/>
      <c r="W126" s="2"/>
      <c r="X126" s="2"/>
      <c r="Y126" s="2"/>
      <c r="Z126" s="2"/>
    </row>
    <row r="127" spans="1:26" ht="30">
      <c r="A127" s="47"/>
      <c r="B127" s="43" t="s">
        <v>97</v>
      </c>
      <c r="C127" s="28">
        <f>SUM(C124:C126)</f>
        <v>0.1111</v>
      </c>
      <c r="D127" s="29">
        <f>C127*$C$64</f>
        <v>0</v>
      </c>
      <c r="E127" s="48"/>
      <c r="F127" s="48"/>
      <c r="G127" s="48"/>
      <c r="H127" s="48"/>
      <c r="I127" s="48"/>
      <c r="J127" s="48"/>
      <c r="K127" s="48"/>
      <c r="L127" s="48"/>
      <c r="M127" s="48"/>
      <c r="N127" s="48"/>
      <c r="O127" s="48"/>
      <c r="P127" s="2"/>
      <c r="Q127" s="2"/>
      <c r="R127" s="2"/>
      <c r="S127" s="2"/>
      <c r="T127" s="2"/>
      <c r="U127" s="2"/>
      <c r="V127" s="2"/>
      <c r="W127" s="2"/>
      <c r="X127" s="2"/>
      <c r="Y127" s="2"/>
      <c r="Z127" s="2"/>
    </row>
    <row r="128" spans="1:26" ht="15.75" customHeight="1">
      <c r="A128" s="181" t="s">
        <v>89</v>
      </c>
      <c r="B128" s="180"/>
      <c r="C128" s="36"/>
      <c r="D128" s="27">
        <f>D124+D126</f>
        <v>0</v>
      </c>
      <c r="E128" s="48"/>
      <c r="F128" s="48"/>
      <c r="G128" s="48"/>
      <c r="H128" s="48"/>
      <c r="I128" s="48"/>
      <c r="J128" s="48"/>
      <c r="K128" s="48"/>
      <c r="L128" s="48"/>
      <c r="M128" s="48"/>
      <c r="N128" s="48"/>
      <c r="O128" s="48"/>
      <c r="P128" s="2"/>
      <c r="Q128" s="2"/>
      <c r="R128" s="2"/>
      <c r="S128" s="2"/>
      <c r="T128" s="2"/>
      <c r="U128" s="2"/>
      <c r="V128" s="2"/>
      <c r="W128" s="2"/>
      <c r="X128" s="2"/>
      <c r="Y128" s="2"/>
      <c r="Z128" s="2"/>
    </row>
    <row r="129" spans="1:26" ht="15.75" customHeight="1">
      <c r="A129" s="25"/>
      <c r="B129" s="48"/>
      <c r="C129" s="48"/>
      <c r="D129" s="48"/>
      <c r="E129" s="48"/>
      <c r="F129" s="48"/>
      <c r="G129" s="48"/>
      <c r="H129" s="48"/>
      <c r="I129" s="48"/>
      <c r="J129" s="48"/>
      <c r="K129" s="48"/>
      <c r="L129" s="48"/>
      <c r="M129" s="48"/>
      <c r="N129" s="48"/>
      <c r="O129" s="48"/>
      <c r="P129" s="2"/>
      <c r="Q129" s="2"/>
      <c r="R129" s="2"/>
      <c r="S129" s="2"/>
      <c r="T129" s="2"/>
      <c r="U129" s="2"/>
      <c r="V129" s="2"/>
      <c r="W129" s="2"/>
      <c r="X129" s="2"/>
      <c r="Y129" s="2"/>
      <c r="Z129" s="2"/>
    </row>
    <row r="130" spans="1:26" ht="15.75" customHeight="1">
      <c r="A130" s="182" t="s">
        <v>99</v>
      </c>
      <c r="B130" s="183"/>
      <c r="C130" s="183"/>
      <c r="D130" s="180"/>
      <c r="E130" s="48"/>
      <c r="F130" s="48"/>
      <c r="G130" s="48"/>
      <c r="H130" s="48"/>
      <c r="I130" s="48"/>
      <c r="J130" s="48"/>
      <c r="K130" s="48"/>
      <c r="L130" s="48"/>
      <c r="M130" s="48"/>
      <c r="N130" s="48"/>
      <c r="O130" s="48"/>
      <c r="P130" s="2"/>
      <c r="Q130" s="2"/>
      <c r="R130" s="2"/>
      <c r="S130" s="2"/>
      <c r="T130" s="2"/>
      <c r="U130" s="2"/>
      <c r="V130" s="2"/>
      <c r="W130" s="2"/>
      <c r="X130" s="2"/>
      <c r="Y130" s="2"/>
      <c r="Z130" s="2"/>
    </row>
    <row r="131" spans="1:26" ht="15.75" customHeight="1">
      <c r="A131" s="16" t="s">
        <v>100</v>
      </c>
      <c r="B131" s="16" t="s">
        <v>101</v>
      </c>
      <c r="C131" s="16" t="s">
        <v>80</v>
      </c>
      <c r="D131" s="16" t="s">
        <v>49</v>
      </c>
      <c r="E131" s="48"/>
      <c r="F131" s="48"/>
      <c r="G131" s="48"/>
      <c r="H131" s="48"/>
      <c r="I131" s="48"/>
      <c r="J131" s="48"/>
      <c r="K131" s="48"/>
      <c r="L131" s="48"/>
      <c r="M131" s="48"/>
      <c r="N131" s="48"/>
      <c r="O131" s="48"/>
      <c r="P131" s="2"/>
      <c r="Q131" s="2"/>
      <c r="R131" s="2"/>
      <c r="S131" s="2"/>
      <c r="T131" s="2"/>
      <c r="U131" s="2"/>
      <c r="V131" s="2"/>
      <c r="W131" s="2"/>
      <c r="X131" s="2"/>
      <c r="Y131" s="2"/>
      <c r="Z131" s="2"/>
    </row>
    <row r="132" spans="1:26" ht="15.75" customHeight="1">
      <c r="A132" s="47" t="s">
        <v>8</v>
      </c>
      <c r="B132" s="43" t="s">
        <v>101</v>
      </c>
      <c r="C132" s="32">
        <v>5.0000000000000001E-4</v>
      </c>
      <c r="D132" s="33">
        <f t="shared" ref="D132:D133" si="2">C132*$C$52</f>
        <v>0</v>
      </c>
      <c r="E132" s="48"/>
      <c r="F132" s="48"/>
      <c r="G132" s="48"/>
      <c r="H132" s="38"/>
      <c r="I132" s="48"/>
      <c r="J132" s="48"/>
      <c r="K132" s="48"/>
      <c r="L132" s="48"/>
      <c r="M132" s="48"/>
      <c r="N132" s="48"/>
      <c r="O132" s="48"/>
      <c r="P132" s="2"/>
      <c r="Q132" s="2"/>
      <c r="R132" s="2"/>
      <c r="S132" s="2"/>
      <c r="T132" s="2"/>
      <c r="U132" s="2"/>
      <c r="V132" s="2"/>
      <c r="W132" s="2"/>
      <c r="X132" s="2"/>
      <c r="Y132" s="2"/>
      <c r="Z132" s="2"/>
    </row>
    <row r="133" spans="1:26" ht="30">
      <c r="A133" s="47" t="s">
        <v>11</v>
      </c>
      <c r="B133" s="43" t="s">
        <v>102</v>
      </c>
      <c r="C133" s="28"/>
      <c r="D133" s="29">
        <f t="shared" si="2"/>
        <v>0</v>
      </c>
      <c r="E133" s="48"/>
      <c r="F133" s="48"/>
      <c r="G133" s="48"/>
      <c r="H133" s="48"/>
      <c r="I133" s="48"/>
      <c r="J133" s="48"/>
      <c r="K133" s="48"/>
      <c r="L133" s="48"/>
      <c r="M133" s="48"/>
      <c r="N133" s="48"/>
      <c r="O133" s="48"/>
      <c r="P133" s="2"/>
      <c r="Q133" s="2"/>
      <c r="R133" s="2"/>
      <c r="S133" s="2"/>
      <c r="T133" s="2"/>
      <c r="U133" s="2"/>
      <c r="V133" s="2"/>
      <c r="W133" s="2"/>
      <c r="X133" s="2"/>
      <c r="Y133" s="2"/>
      <c r="Z133" s="2"/>
    </row>
    <row r="134" spans="1:26" ht="15.75" customHeight="1">
      <c r="A134" s="179" t="s">
        <v>89</v>
      </c>
      <c r="B134" s="180"/>
      <c r="C134" s="34"/>
      <c r="D134" s="24">
        <f>SUM(D133,D132)</f>
        <v>0</v>
      </c>
      <c r="E134" s="48"/>
      <c r="F134" s="48"/>
      <c r="G134" s="48"/>
      <c r="H134" s="48"/>
      <c r="I134" s="48"/>
      <c r="J134" s="48"/>
      <c r="K134" s="48"/>
      <c r="L134" s="48"/>
      <c r="M134" s="48"/>
      <c r="N134" s="48"/>
      <c r="O134" s="48"/>
      <c r="P134" s="2"/>
      <c r="Q134" s="2"/>
      <c r="R134" s="2"/>
      <c r="S134" s="2"/>
      <c r="T134" s="2"/>
      <c r="U134" s="2"/>
      <c r="V134" s="2"/>
      <c r="W134" s="2"/>
      <c r="X134" s="2"/>
      <c r="Y134" s="2"/>
      <c r="Z134" s="2"/>
    </row>
    <row r="135" spans="1:26" ht="15.75" customHeight="1">
      <c r="A135" s="39"/>
      <c r="B135" s="48"/>
      <c r="C135" s="48"/>
      <c r="D135" s="48"/>
      <c r="E135" s="48"/>
      <c r="F135" s="48"/>
      <c r="G135" s="48"/>
      <c r="H135" s="48"/>
      <c r="I135" s="48"/>
      <c r="J135" s="48"/>
      <c r="K135" s="48"/>
      <c r="L135" s="48"/>
      <c r="M135" s="48"/>
      <c r="N135" s="48"/>
      <c r="O135" s="48"/>
      <c r="P135" s="2"/>
      <c r="Q135" s="2"/>
      <c r="R135" s="2"/>
      <c r="S135" s="2"/>
      <c r="T135" s="2"/>
      <c r="U135" s="2"/>
      <c r="V135" s="2"/>
      <c r="W135" s="2"/>
      <c r="X135" s="2"/>
      <c r="Y135" s="2"/>
      <c r="Z135" s="2"/>
    </row>
    <row r="136" spans="1:26" ht="15.75" customHeight="1">
      <c r="A136" s="186" t="s">
        <v>103</v>
      </c>
      <c r="B136" s="183"/>
      <c r="C136" s="183"/>
      <c r="D136" s="180"/>
      <c r="E136" s="48"/>
      <c r="F136" s="48"/>
      <c r="G136" s="48"/>
      <c r="H136" s="48"/>
      <c r="I136" s="48"/>
      <c r="J136" s="48"/>
      <c r="K136" s="48"/>
      <c r="L136" s="48"/>
      <c r="M136" s="48"/>
      <c r="N136" s="48"/>
      <c r="O136" s="48"/>
      <c r="P136" s="2"/>
      <c r="Q136" s="2"/>
      <c r="R136" s="2"/>
      <c r="S136" s="2"/>
      <c r="T136" s="2"/>
      <c r="U136" s="2"/>
      <c r="V136" s="2"/>
      <c r="W136" s="2"/>
      <c r="X136" s="2"/>
      <c r="Y136" s="2"/>
      <c r="Z136" s="2"/>
    </row>
    <row r="137" spans="1:26" ht="15.75" customHeight="1">
      <c r="A137" s="26" t="s">
        <v>100</v>
      </c>
      <c r="B137" s="26" t="s">
        <v>101</v>
      </c>
      <c r="C137" s="26" t="s">
        <v>80</v>
      </c>
      <c r="D137" s="26" t="s">
        <v>49</v>
      </c>
      <c r="E137" s="48"/>
      <c r="F137" s="48"/>
      <c r="G137" s="48"/>
      <c r="H137" s="48"/>
      <c r="I137" s="48"/>
      <c r="J137" s="48"/>
      <c r="K137" s="48"/>
      <c r="L137" s="48"/>
      <c r="M137" s="48"/>
      <c r="N137" s="48"/>
      <c r="O137" s="48"/>
      <c r="P137" s="2"/>
      <c r="Q137" s="2"/>
      <c r="R137" s="2"/>
      <c r="S137" s="2"/>
      <c r="T137" s="2"/>
      <c r="U137" s="2"/>
      <c r="V137" s="2"/>
      <c r="W137" s="2"/>
      <c r="X137" s="2"/>
      <c r="Y137" s="2"/>
      <c r="Z137" s="2"/>
    </row>
    <row r="138" spans="1:26" ht="15.75" customHeight="1">
      <c r="A138" s="47" t="s">
        <v>8</v>
      </c>
      <c r="B138" s="43" t="s">
        <v>101</v>
      </c>
      <c r="C138" s="32">
        <v>5.0000000000000001E-4</v>
      </c>
      <c r="D138" s="33">
        <f>C138*$C$64</f>
        <v>0</v>
      </c>
      <c r="E138" s="48"/>
      <c r="F138" s="48"/>
      <c r="G138" s="48"/>
      <c r="H138" s="48"/>
      <c r="I138" s="48"/>
      <c r="J138" s="48"/>
      <c r="K138" s="48"/>
      <c r="L138" s="48"/>
      <c r="M138" s="48"/>
      <c r="N138" s="48"/>
      <c r="O138" s="48"/>
      <c r="P138" s="2"/>
      <c r="Q138" s="2"/>
      <c r="R138" s="2"/>
      <c r="S138" s="2"/>
      <c r="T138" s="2"/>
      <c r="U138" s="2"/>
      <c r="V138" s="2"/>
      <c r="W138" s="2"/>
      <c r="X138" s="2"/>
      <c r="Y138" s="2"/>
      <c r="Z138" s="2"/>
    </row>
    <row r="139" spans="1:26" ht="30">
      <c r="A139" s="47" t="s">
        <v>11</v>
      </c>
      <c r="B139" s="43" t="s">
        <v>102</v>
      </c>
      <c r="C139" s="28"/>
      <c r="D139" s="29">
        <f t="shared" ref="D139" si="3">C139*$C$52</f>
        <v>0</v>
      </c>
      <c r="E139" s="48"/>
      <c r="F139" s="48"/>
      <c r="G139" s="48"/>
      <c r="H139" s="48"/>
      <c r="I139" s="48"/>
      <c r="J139" s="48"/>
      <c r="K139" s="48"/>
      <c r="L139" s="48"/>
      <c r="M139" s="48"/>
      <c r="N139" s="48"/>
      <c r="O139" s="48"/>
      <c r="P139" s="2"/>
      <c r="Q139" s="2"/>
      <c r="R139" s="2"/>
      <c r="S139" s="2"/>
      <c r="T139" s="2"/>
      <c r="U139" s="2"/>
      <c r="V139" s="2"/>
      <c r="W139" s="2"/>
      <c r="X139" s="2"/>
      <c r="Y139" s="2"/>
      <c r="Z139" s="2"/>
    </row>
    <row r="140" spans="1:26" ht="15.75" customHeight="1">
      <c r="A140" s="181" t="s">
        <v>89</v>
      </c>
      <c r="B140" s="180"/>
      <c r="C140" s="36"/>
      <c r="D140" s="27">
        <f>SUM(D139,D138)</f>
        <v>0</v>
      </c>
      <c r="E140" s="48"/>
      <c r="F140" s="48"/>
      <c r="G140" s="48"/>
      <c r="H140" s="48"/>
      <c r="I140" s="48"/>
      <c r="J140" s="48"/>
      <c r="K140" s="48"/>
      <c r="L140" s="48"/>
      <c r="M140" s="48"/>
      <c r="N140" s="48"/>
      <c r="O140" s="48"/>
      <c r="P140" s="2"/>
      <c r="Q140" s="2"/>
      <c r="R140" s="2"/>
      <c r="S140" s="2"/>
      <c r="T140" s="2"/>
      <c r="U140" s="2"/>
      <c r="V140" s="2"/>
      <c r="W140" s="2"/>
      <c r="X140" s="2"/>
      <c r="Y140" s="2"/>
      <c r="Z140" s="2"/>
    </row>
    <row r="141" spans="1:26" ht="15.75" customHeight="1">
      <c r="A141" s="39"/>
      <c r="B141" s="48"/>
      <c r="C141" s="48"/>
      <c r="D141" s="48"/>
      <c r="E141" s="48"/>
      <c r="F141" s="48"/>
      <c r="G141" s="48"/>
      <c r="H141" s="48"/>
      <c r="I141" s="48"/>
      <c r="J141" s="48"/>
      <c r="K141" s="48"/>
      <c r="L141" s="48"/>
      <c r="M141" s="48"/>
      <c r="N141" s="48"/>
      <c r="O141" s="48"/>
      <c r="P141" s="2"/>
      <c r="Q141" s="2"/>
      <c r="R141" s="2"/>
      <c r="S141" s="2"/>
      <c r="T141" s="2"/>
      <c r="U141" s="2"/>
      <c r="V141" s="2"/>
      <c r="W141" s="2"/>
      <c r="X141" s="2"/>
      <c r="Y141" s="2"/>
      <c r="Z141" s="2"/>
    </row>
    <row r="142" spans="1:26" ht="15.75" customHeight="1">
      <c r="A142" s="182" t="s">
        <v>104</v>
      </c>
      <c r="B142" s="183"/>
      <c r="C142" s="183"/>
      <c r="D142" s="180"/>
      <c r="E142" s="48"/>
      <c r="F142" s="48"/>
      <c r="G142" s="48"/>
      <c r="H142" s="48"/>
      <c r="I142" s="48"/>
      <c r="J142" s="48"/>
      <c r="K142" s="48"/>
      <c r="L142" s="48"/>
      <c r="M142" s="48"/>
      <c r="N142" s="48"/>
      <c r="O142" s="48"/>
      <c r="P142" s="2"/>
      <c r="Q142" s="2"/>
      <c r="R142" s="2"/>
      <c r="S142" s="2"/>
      <c r="T142" s="2"/>
      <c r="U142" s="2"/>
      <c r="V142" s="2"/>
      <c r="W142" s="2"/>
      <c r="X142" s="2"/>
      <c r="Y142" s="2"/>
      <c r="Z142" s="2"/>
    </row>
    <row r="143" spans="1:26" ht="15.75" customHeight="1">
      <c r="A143" s="16" t="s">
        <v>105</v>
      </c>
      <c r="B143" s="16" t="s">
        <v>106</v>
      </c>
      <c r="C143" s="16" t="s">
        <v>80</v>
      </c>
      <c r="D143" s="16" t="s">
        <v>49</v>
      </c>
      <c r="E143" s="48"/>
      <c r="F143" s="48"/>
      <c r="G143" s="48"/>
      <c r="H143" s="48"/>
      <c r="I143" s="48"/>
      <c r="J143" s="48"/>
      <c r="K143" s="48"/>
      <c r="L143" s="48"/>
      <c r="M143" s="48"/>
      <c r="N143" s="48"/>
      <c r="O143" s="48"/>
      <c r="P143" s="2"/>
      <c r="Q143" s="2"/>
      <c r="R143" s="2"/>
      <c r="S143" s="2"/>
      <c r="T143" s="2"/>
      <c r="U143" s="2"/>
      <c r="V143" s="2"/>
      <c r="W143" s="2"/>
      <c r="X143" s="2"/>
      <c r="Y143" s="2"/>
      <c r="Z143" s="2"/>
    </row>
    <row r="144" spans="1:26" ht="15.75" customHeight="1">
      <c r="A144" s="47" t="s">
        <v>8</v>
      </c>
      <c r="B144" s="43" t="s">
        <v>107</v>
      </c>
      <c r="C144" s="32">
        <v>1.2999999999999999E-3</v>
      </c>
      <c r="D144" s="33">
        <f t="shared" ref="D144:D149" si="4">C144*$C$52</f>
        <v>0</v>
      </c>
      <c r="E144" s="48"/>
      <c r="F144" s="48"/>
      <c r="G144" s="48"/>
      <c r="H144" s="48"/>
      <c r="I144" s="48"/>
      <c r="J144" s="48"/>
      <c r="K144" s="48"/>
      <c r="L144" s="48"/>
      <c r="M144" s="48"/>
      <c r="N144" s="48"/>
      <c r="O144" s="48"/>
      <c r="P144" s="2"/>
      <c r="Q144" s="2"/>
      <c r="R144" s="2"/>
      <c r="S144" s="2"/>
      <c r="T144" s="2"/>
      <c r="U144" s="2"/>
      <c r="V144" s="2"/>
      <c r="W144" s="2"/>
      <c r="X144" s="2"/>
      <c r="Y144" s="2"/>
      <c r="Z144" s="2"/>
    </row>
    <row r="145" spans="1:26" ht="30">
      <c r="A145" s="47" t="s">
        <v>11</v>
      </c>
      <c r="B145" s="43" t="s">
        <v>108</v>
      </c>
      <c r="C145" s="32">
        <v>2.8999999999999998E-3</v>
      </c>
      <c r="D145" s="33">
        <f t="shared" si="4"/>
        <v>0</v>
      </c>
      <c r="E145" s="48"/>
      <c r="F145" s="48"/>
      <c r="G145" s="48"/>
      <c r="H145" s="48"/>
      <c r="I145" s="48"/>
      <c r="J145" s="48"/>
      <c r="K145" s="48"/>
      <c r="L145" s="48"/>
      <c r="M145" s="48"/>
      <c r="N145" s="48"/>
      <c r="O145" s="48"/>
      <c r="P145" s="2"/>
      <c r="Q145" s="2"/>
      <c r="R145" s="2"/>
      <c r="S145" s="2"/>
      <c r="T145" s="2"/>
      <c r="U145" s="2"/>
      <c r="V145" s="2"/>
      <c r="W145" s="2"/>
      <c r="X145" s="2"/>
      <c r="Y145" s="2"/>
      <c r="Z145" s="2"/>
    </row>
    <row r="146" spans="1:26" ht="30">
      <c r="A146" s="47" t="s">
        <v>13</v>
      </c>
      <c r="B146" s="43" t="s">
        <v>109</v>
      </c>
      <c r="C146" s="32">
        <v>0.04</v>
      </c>
      <c r="D146" s="33">
        <f t="shared" si="4"/>
        <v>0</v>
      </c>
      <c r="E146" s="48"/>
      <c r="F146" s="48"/>
      <c r="G146" s="48"/>
      <c r="H146" s="48"/>
      <c r="I146" s="48"/>
      <c r="J146" s="48"/>
      <c r="K146" s="48"/>
      <c r="L146" s="48"/>
      <c r="M146" s="48"/>
      <c r="N146" s="48"/>
      <c r="O146" s="48"/>
      <c r="P146" s="2"/>
      <c r="Q146" s="2"/>
      <c r="R146" s="2"/>
      <c r="S146" s="2"/>
      <c r="T146" s="2"/>
      <c r="U146" s="2"/>
      <c r="V146" s="2"/>
      <c r="W146" s="2"/>
      <c r="X146" s="2"/>
      <c r="Y146" s="2"/>
      <c r="Z146" s="2"/>
    </row>
    <row r="147" spans="1:26" ht="15.75" customHeight="1">
      <c r="A147" s="47" t="s">
        <v>16</v>
      </c>
      <c r="B147" s="43" t="s">
        <v>110</v>
      </c>
      <c r="C147" s="32">
        <v>1.2200000000000001E-2</v>
      </c>
      <c r="D147" s="33">
        <f t="shared" si="4"/>
        <v>0</v>
      </c>
      <c r="E147" s="48"/>
      <c r="F147" s="48"/>
      <c r="G147" s="48"/>
      <c r="H147" s="48"/>
      <c r="I147" s="48"/>
      <c r="J147" s="48"/>
      <c r="K147" s="48"/>
      <c r="L147" s="48"/>
      <c r="M147" s="48"/>
      <c r="N147" s="48"/>
      <c r="O147" s="48"/>
      <c r="P147" s="2"/>
      <c r="Q147" s="2"/>
      <c r="R147" s="2"/>
      <c r="S147" s="2"/>
      <c r="T147" s="2"/>
      <c r="U147" s="2"/>
      <c r="V147" s="2"/>
      <c r="W147" s="2"/>
      <c r="X147" s="2"/>
      <c r="Y147" s="2"/>
      <c r="Z147" s="2"/>
    </row>
    <row r="148" spans="1:26" ht="30">
      <c r="A148" s="47" t="s">
        <v>54</v>
      </c>
      <c r="B148" s="43" t="s">
        <v>111</v>
      </c>
      <c r="C148" s="32">
        <v>4.4999999999999997E-3</v>
      </c>
      <c r="D148" s="33">
        <f t="shared" si="4"/>
        <v>0</v>
      </c>
      <c r="E148" s="48"/>
      <c r="F148" s="48"/>
      <c r="G148" s="48"/>
      <c r="H148" s="48"/>
      <c r="I148" s="48"/>
      <c r="J148" s="48"/>
      <c r="K148" s="48"/>
      <c r="L148" s="48"/>
      <c r="M148" s="48"/>
      <c r="N148" s="48"/>
      <c r="O148" s="48"/>
      <c r="P148" s="2"/>
      <c r="Q148" s="2"/>
      <c r="R148" s="2"/>
      <c r="S148" s="2"/>
      <c r="T148" s="2"/>
      <c r="U148" s="2"/>
      <c r="V148" s="2"/>
      <c r="W148" s="2"/>
      <c r="X148" s="2"/>
      <c r="Y148" s="2"/>
      <c r="Z148" s="2"/>
    </row>
    <row r="149" spans="1:26" ht="15.75" customHeight="1">
      <c r="A149" s="47" t="s">
        <v>56</v>
      </c>
      <c r="B149" s="43" t="s">
        <v>112</v>
      </c>
      <c r="C149" s="32">
        <v>0.04</v>
      </c>
      <c r="D149" s="33">
        <f t="shared" si="4"/>
        <v>0</v>
      </c>
      <c r="E149" s="48"/>
      <c r="F149" s="48"/>
      <c r="G149" s="48"/>
      <c r="H149" s="48"/>
      <c r="I149" s="48"/>
      <c r="J149" s="48"/>
      <c r="K149" s="48"/>
      <c r="L149" s="48"/>
      <c r="M149" s="48"/>
      <c r="N149" s="48"/>
      <c r="O149" s="48"/>
      <c r="P149" s="2"/>
      <c r="Q149" s="2"/>
      <c r="R149" s="2"/>
      <c r="S149" s="2"/>
      <c r="T149" s="2"/>
      <c r="U149" s="2"/>
      <c r="V149" s="2"/>
      <c r="W149" s="2"/>
      <c r="X149" s="2"/>
      <c r="Y149" s="2"/>
      <c r="Z149" s="2"/>
    </row>
    <row r="150" spans="1:26" ht="15.75" customHeight="1">
      <c r="A150" s="179" t="s">
        <v>113</v>
      </c>
      <c r="B150" s="180"/>
      <c r="C150" s="34">
        <f t="shared" ref="C150:D150" si="5">SUM(C144:C149)</f>
        <v>0.1009</v>
      </c>
      <c r="D150" s="24">
        <f t="shared" si="5"/>
        <v>0</v>
      </c>
      <c r="E150" s="48"/>
      <c r="F150" s="48"/>
      <c r="G150" s="48"/>
      <c r="H150" s="48"/>
      <c r="I150" s="48"/>
      <c r="J150" s="48"/>
      <c r="K150" s="48"/>
      <c r="L150" s="48"/>
      <c r="M150" s="48"/>
      <c r="N150" s="48"/>
      <c r="O150" s="48"/>
      <c r="P150" s="2"/>
      <c r="Q150" s="2"/>
      <c r="R150" s="2"/>
      <c r="S150" s="2"/>
      <c r="T150" s="2"/>
      <c r="U150" s="2"/>
      <c r="V150" s="2"/>
      <c r="W150" s="2"/>
      <c r="X150" s="2"/>
      <c r="Y150" s="2"/>
      <c r="Z150" s="2"/>
    </row>
    <row r="151" spans="1:26" ht="15.75" customHeight="1">
      <c r="A151" s="39"/>
      <c r="B151" s="48"/>
      <c r="C151" s="48"/>
      <c r="D151" s="48"/>
      <c r="E151" s="48"/>
      <c r="F151" s="48"/>
      <c r="G151" s="48"/>
      <c r="H151" s="48"/>
      <c r="I151" s="48"/>
      <c r="J151" s="48"/>
      <c r="K151" s="48"/>
      <c r="L151" s="48"/>
      <c r="M151" s="48"/>
      <c r="N151" s="48"/>
      <c r="O151" s="48"/>
      <c r="P151" s="2"/>
      <c r="Q151" s="2"/>
      <c r="R151" s="2"/>
      <c r="S151" s="2"/>
      <c r="T151" s="2"/>
      <c r="U151" s="2"/>
      <c r="V151" s="2"/>
      <c r="W151" s="2"/>
      <c r="X151" s="2"/>
      <c r="Y151" s="2"/>
      <c r="Z151" s="2"/>
    </row>
    <row r="152" spans="1:26" ht="18.75" customHeight="1">
      <c r="A152" s="186" t="s">
        <v>114</v>
      </c>
      <c r="B152" s="183"/>
      <c r="C152" s="183"/>
      <c r="D152" s="180"/>
      <c r="E152" s="48"/>
      <c r="F152" s="48"/>
      <c r="G152" s="48"/>
      <c r="H152" s="48"/>
      <c r="I152" s="48"/>
      <c r="J152" s="48"/>
      <c r="K152" s="48"/>
      <c r="L152" s="48"/>
      <c r="M152" s="48"/>
      <c r="N152" s="48"/>
      <c r="O152" s="48"/>
      <c r="P152" s="2"/>
      <c r="Q152" s="2"/>
      <c r="R152" s="2"/>
      <c r="S152" s="2"/>
      <c r="T152" s="2"/>
      <c r="U152" s="2"/>
      <c r="V152" s="2"/>
      <c r="W152" s="2"/>
      <c r="X152" s="2"/>
      <c r="Y152" s="2"/>
      <c r="Z152" s="2"/>
    </row>
    <row r="153" spans="1:26" ht="15.75" customHeight="1">
      <c r="A153" s="26" t="s">
        <v>105</v>
      </c>
      <c r="B153" s="26" t="s">
        <v>106</v>
      </c>
      <c r="C153" s="26" t="s">
        <v>80</v>
      </c>
      <c r="D153" s="26" t="s">
        <v>49</v>
      </c>
      <c r="E153" s="48"/>
      <c r="F153" s="48"/>
      <c r="G153" s="48"/>
      <c r="H153" s="48"/>
      <c r="I153" s="48"/>
      <c r="J153" s="48"/>
      <c r="K153" s="48"/>
      <c r="L153" s="48"/>
      <c r="M153" s="48"/>
      <c r="N153" s="48"/>
      <c r="O153" s="48"/>
      <c r="P153" s="2"/>
      <c r="Q153" s="2"/>
      <c r="R153" s="2"/>
      <c r="S153" s="2"/>
      <c r="T153" s="2"/>
      <c r="U153" s="2"/>
      <c r="V153" s="2"/>
      <c r="W153" s="2"/>
      <c r="X153" s="2"/>
      <c r="Y153" s="2"/>
      <c r="Z153" s="2"/>
    </row>
    <row r="154" spans="1:26" ht="15.75" customHeight="1">
      <c r="A154" s="47" t="s">
        <v>8</v>
      </c>
      <c r="B154" s="43" t="s">
        <v>107</v>
      </c>
      <c r="C154" s="32">
        <v>1.2999999999999999E-3</v>
      </c>
      <c r="D154" s="33">
        <f t="shared" ref="D154:D159" si="6">C154*$C$64</f>
        <v>0</v>
      </c>
      <c r="E154" s="48"/>
      <c r="F154" s="48"/>
      <c r="G154" s="48"/>
      <c r="H154" s="48"/>
      <c r="I154" s="48"/>
      <c r="J154" s="48"/>
      <c r="K154" s="48"/>
      <c r="L154" s="48"/>
      <c r="M154" s="48"/>
      <c r="N154" s="48"/>
      <c r="O154" s="48"/>
      <c r="P154" s="2"/>
      <c r="Q154" s="2"/>
      <c r="R154" s="2"/>
      <c r="S154" s="2"/>
      <c r="T154" s="2"/>
      <c r="U154" s="2"/>
      <c r="V154" s="2"/>
      <c r="W154" s="2"/>
      <c r="X154" s="2"/>
      <c r="Y154" s="2"/>
      <c r="Z154" s="2"/>
    </row>
    <row r="155" spans="1:26" ht="30">
      <c r="A155" s="47" t="s">
        <v>11</v>
      </c>
      <c r="B155" s="43" t="s">
        <v>108</v>
      </c>
      <c r="C155" s="32">
        <v>2.8999999999999998E-3</v>
      </c>
      <c r="D155" s="33">
        <f t="shared" si="6"/>
        <v>0</v>
      </c>
      <c r="E155" s="48"/>
      <c r="F155" s="48"/>
      <c r="G155" s="48"/>
      <c r="H155" s="48"/>
      <c r="I155" s="48"/>
      <c r="J155" s="48"/>
      <c r="K155" s="48"/>
      <c r="L155" s="48"/>
      <c r="M155" s="48"/>
      <c r="N155" s="48"/>
      <c r="O155" s="48"/>
      <c r="P155" s="2"/>
      <c r="Q155" s="2"/>
      <c r="R155" s="2"/>
      <c r="S155" s="2"/>
      <c r="T155" s="2"/>
      <c r="U155" s="2"/>
      <c r="V155" s="2"/>
      <c r="W155" s="2"/>
      <c r="X155" s="2"/>
      <c r="Y155" s="2"/>
      <c r="Z155" s="2"/>
    </row>
    <row r="156" spans="1:26" ht="30">
      <c r="A156" s="47" t="s">
        <v>13</v>
      </c>
      <c r="B156" s="43" t="s">
        <v>109</v>
      </c>
      <c r="C156" s="32">
        <v>0.04</v>
      </c>
      <c r="D156" s="33">
        <f t="shared" si="6"/>
        <v>0</v>
      </c>
      <c r="E156" s="48"/>
      <c r="F156" s="48"/>
      <c r="G156" s="48"/>
      <c r="H156" s="48"/>
      <c r="I156" s="48"/>
      <c r="J156" s="48"/>
      <c r="K156" s="48"/>
      <c r="L156" s="48"/>
      <c r="M156" s="48"/>
      <c r="N156" s="48"/>
      <c r="O156" s="48"/>
      <c r="P156" s="2"/>
      <c r="Q156" s="2"/>
      <c r="R156" s="2"/>
      <c r="S156" s="2"/>
      <c r="T156" s="2"/>
      <c r="U156" s="2"/>
      <c r="V156" s="2"/>
      <c r="W156" s="2"/>
      <c r="X156" s="2"/>
      <c r="Y156" s="2"/>
      <c r="Z156" s="2"/>
    </row>
    <row r="157" spans="1:26" ht="15.75" customHeight="1">
      <c r="A157" s="47" t="s">
        <v>16</v>
      </c>
      <c r="B157" s="43" t="s">
        <v>110</v>
      </c>
      <c r="C157" s="32">
        <v>1.2200000000000001E-2</v>
      </c>
      <c r="D157" s="33">
        <f t="shared" si="6"/>
        <v>0</v>
      </c>
      <c r="E157" s="48"/>
      <c r="F157" s="48"/>
      <c r="G157" s="48"/>
      <c r="H157" s="48"/>
      <c r="I157" s="48"/>
      <c r="J157" s="48"/>
      <c r="K157" s="48"/>
      <c r="L157" s="48"/>
      <c r="M157" s="48"/>
      <c r="N157" s="48"/>
      <c r="O157" s="48"/>
      <c r="P157" s="2"/>
      <c r="Q157" s="2"/>
      <c r="R157" s="2"/>
      <c r="S157" s="2"/>
      <c r="T157" s="2"/>
      <c r="U157" s="2"/>
      <c r="V157" s="2"/>
      <c r="W157" s="2"/>
      <c r="X157" s="2"/>
      <c r="Y157" s="2"/>
      <c r="Z157" s="2"/>
    </row>
    <row r="158" spans="1:26" ht="30">
      <c r="A158" s="47" t="s">
        <v>54</v>
      </c>
      <c r="B158" s="43" t="s">
        <v>111</v>
      </c>
      <c r="C158" s="32">
        <v>4.4999999999999997E-3</v>
      </c>
      <c r="D158" s="33">
        <f t="shared" si="6"/>
        <v>0</v>
      </c>
      <c r="E158" s="48"/>
      <c r="F158" s="48"/>
      <c r="G158" s="48"/>
      <c r="H158" s="48"/>
      <c r="I158" s="48"/>
      <c r="J158" s="48"/>
      <c r="K158" s="48"/>
      <c r="L158" s="48"/>
      <c r="M158" s="48"/>
      <c r="N158" s="48"/>
      <c r="O158" s="48"/>
      <c r="P158" s="2"/>
      <c r="Q158" s="2"/>
      <c r="R158" s="2"/>
      <c r="S158" s="2"/>
      <c r="T158" s="2"/>
      <c r="U158" s="2"/>
      <c r="V158" s="2"/>
      <c r="W158" s="2"/>
      <c r="X158" s="2"/>
      <c r="Y158" s="2"/>
      <c r="Z158" s="2"/>
    </row>
    <row r="159" spans="1:26" ht="15.75" customHeight="1">
      <c r="A159" s="47" t="s">
        <v>56</v>
      </c>
      <c r="B159" s="43" t="s">
        <v>112</v>
      </c>
      <c r="C159" s="32">
        <v>0.04</v>
      </c>
      <c r="D159" s="33">
        <f t="shared" si="6"/>
        <v>0</v>
      </c>
      <c r="E159" s="48"/>
      <c r="F159" s="48"/>
      <c r="G159" s="48"/>
      <c r="H159" s="48"/>
      <c r="I159" s="48"/>
      <c r="J159" s="48"/>
      <c r="K159" s="48"/>
      <c r="L159" s="48"/>
      <c r="M159" s="48"/>
      <c r="N159" s="48"/>
      <c r="O159" s="48"/>
      <c r="P159" s="2"/>
      <c r="Q159" s="2"/>
      <c r="R159" s="2"/>
      <c r="S159" s="2"/>
      <c r="T159" s="2"/>
      <c r="U159" s="2"/>
      <c r="V159" s="2"/>
      <c r="W159" s="2"/>
      <c r="X159" s="2"/>
      <c r="Y159" s="2"/>
      <c r="Z159" s="2"/>
    </row>
    <row r="160" spans="1:26" ht="15.75" customHeight="1">
      <c r="A160" s="181" t="s">
        <v>113</v>
      </c>
      <c r="B160" s="180"/>
      <c r="C160" s="36">
        <f t="shared" ref="C160" si="7">SUM(C154:C159)</f>
        <v>0.1009</v>
      </c>
      <c r="D160" s="27">
        <f>SUM(D154:D159)</f>
        <v>0</v>
      </c>
      <c r="E160" s="48"/>
      <c r="F160" s="48"/>
      <c r="G160" s="48"/>
      <c r="H160" s="48"/>
      <c r="I160" s="48"/>
      <c r="J160" s="48"/>
      <c r="K160" s="48"/>
      <c r="L160" s="48"/>
      <c r="M160" s="48"/>
      <c r="N160" s="48"/>
      <c r="O160" s="48"/>
      <c r="P160" s="2"/>
      <c r="Q160" s="2"/>
      <c r="R160" s="2"/>
      <c r="S160" s="2"/>
      <c r="T160" s="2"/>
      <c r="U160" s="2"/>
      <c r="V160" s="2"/>
      <c r="W160" s="2"/>
      <c r="X160" s="2"/>
      <c r="Y160" s="2"/>
      <c r="Z160" s="2"/>
    </row>
    <row r="161" spans="1:26" ht="15.75" customHeight="1">
      <c r="A161" s="39"/>
      <c r="B161" s="48"/>
      <c r="C161" s="48"/>
      <c r="D161" s="48"/>
      <c r="E161" s="48"/>
      <c r="F161" s="48"/>
      <c r="G161" s="48"/>
      <c r="H161" s="48"/>
      <c r="I161" s="48"/>
      <c r="J161" s="48"/>
      <c r="K161" s="48"/>
      <c r="L161" s="48"/>
      <c r="M161" s="48"/>
      <c r="N161" s="48"/>
      <c r="O161" s="48"/>
      <c r="P161" s="2"/>
      <c r="Q161" s="2"/>
      <c r="R161" s="2"/>
      <c r="S161" s="2"/>
      <c r="T161" s="2"/>
      <c r="U161" s="2"/>
      <c r="V161" s="2"/>
      <c r="W161" s="2"/>
      <c r="X161" s="2"/>
      <c r="Y161" s="2"/>
      <c r="Z161" s="2"/>
    </row>
    <row r="162" spans="1:26" ht="15.75" customHeight="1">
      <c r="A162" s="182" t="s">
        <v>115</v>
      </c>
      <c r="B162" s="183"/>
      <c r="C162" s="183"/>
      <c r="D162" s="180"/>
      <c r="E162" s="48"/>
      <c r="F162" s="48"/>
      <c r="G162" s="48"/>
      <c r="H162" s="48"/>
      <c r="I162" s="48"/>
      <c r="J162" s="48"/>
      <c r="K162" s="48"/>
      <c r="L162" s="48"/>
      <c r="M162" s="48"/>
      <c r="N162" s="48"/>
      <c r="O162" s="48"/>
      <c r="P162" s="2"/>
      <c r="Q162" s="2"/>
      <c r="R162" s="2"/>
      <c r="S162" s="2"/>
      <c r="T162" s="2"/>
      <c r="U162" s="2"/>
      <c r="V162" s="2"/>
      <c r="W162" s="2"/>
      <c r="X162" s="2"/>
      <c r="Y162" s="2"/>
      <c r="Z162" s="2"/>
    </row>
    <row r="163" spans="1:26" ht="30">
      <c r="A163" s="16" t="s">
        <v>116</v>
      </c>
      <c r="B163" s="16" t="s">
        <v>117</v>
      </c>
      <c r="C163" s="16" t="s">
        <v>80</v>
      </c>
      <c r="D163" s="16" t="s">
        <v>49</v>
      </c>
      <c r="E163" s="48"/>
      <c r="F163" s="48"/>
      <c r="G163" s="48"/>
      <c r="H163" s="48"/>
      <c r="I163" s="48"/>
      <c r="J163" s="48"/>
      <c r="K163" s="48"/>
      <c r="L163" s="48"/>
      <c r="M163" s="48"/>
      <c r="N163" s="48"/>
      <c r="O163" s="48"/>
      <c r="P163" s="2"/>
      <c r="Q163" s="2"/>
      <c r="R163" s="2"/>
      <c r="S163" s="2"/>
      <c r="T163" s="2"/>
      <c r="U163" s="2"/>
      <c r="V163" s="2"/>
      <c r="W163" s="2"/>
      <c r="X163" s="2"/>
      <c r="Y163" s="2"/>
      <c r="Z163" s="2"/>
    </row>
    <row r="164" spans="1:26" ht="15.75" customHeight="1">
      <c r="A164" s="47" t="s">
        <v>8</v>
      </c>
      <c r="B164" s="43" t="s">
        <v>118</v>
      </c>
      <c r="C164" s="32">
        <v>1.6199999999999999E-2</v>
      </c>
      <c r="D164" s="33">
        <f>(C52+D99)*C164</f>
        <v>0</v>
      </c>
      <c r="E164" s="48"/>
      <c r="F164" s="48"/>
      <c r="G164" s="48"/>
      <c r="H164" s="48"/>
      <c r="I164" s="48"/>
      <c r="J164" s="48"/>
      <c r="K164" s="48"/>
      <c r="L164" s="48"/>
      <c r="M164" s="48"/>
      <c r="N164" s="48"/>
      <c r="O164" s="48"/>
      <c r="P164" s="2"/>
      <c r="Q164" s="2"/>
      <c r="R164" s="2"/>
      <c r="S164" s="2"/>
      <c r="T164" s="2"/>
      <c r="U164" s="2"/>
      <c r="V164" s="2"/>
      <c r="W164" s="2"/>
      <c r="X164" s="2"/>
      <c r="Y164" s="2"/>
      <c r="Z164" s="2"/>
    </row>
    <row r="165" spans="1:26" ht="15.75" customHeight="1">
      <c r="A165" s="47" t="s">
        <v>11</v>
      </c>
      <c r="B165" s="43" t="s">
        <v>119</v>
      </c>
      <c r="C165" s="32">
        <v>0</v>
      </c>
      <c r="D165" s="33">
        <f>(C52+C75+D99+D120+D150)*C165</f>
        <v>0</v>
      </c>
      <c r="E165" s="48"/>
      <c r="F165" s="48"/>
      <c r="G165" s="48"/>
      <c r="H165" s="48"/>
      <c r="I165" s="48"/>
      <c r="J165" s="48"/>
      <c r="K165" s="48"/>
      <c r="L165" s="48"/>
      <c r="M165" s="48"/>
      <c r="N165" s="48"/>
      <c r="O165" s="48"/>
      <c r="P165" s="2"/>
      <c r="Q165" s="2"/>
      <c r="R165" s="2"/>
      <c r="S165" s="2"/>
      <c r="T165" s="2"/>
      <c r="U165" s="2"/>
      <c r="V165" s="2"/>
      <c r="W165" s="2"/>
      <c r="X165" s="2"/>
      <c r="Y165" s="2"/>
      <c r="Z165" s="2"/>
    </row>
    <row r="166" spans="1:26" ht="15.75" customHeight="1">
      <c r="A166" s="47" t="s">
        <v>13</v>
      </c>
      <c r="B166" s="43" t="s">
        <v>120</v>
      </c>
      <c r="C166" s="32">
        <v>2.0000000000000001E-4</v>
      </c>
      <c r="D166" s="33">
        <f>(C52+C75+D99+D120+D150)*C166</f>
        <v>0</v>
      </c>
      <c r="E166" s="48"/>
      <c r="F166" s="48"/>
      <c r="G166" s="48"/>
      <c r="H166" s="48"/>
      <c r="I166" s="48"/>
      <c r="J166" s="48"/>
      <c r="K166" s="48"/>
      <c r="L166" s="48"/>
      <c r="M166" s="48"/>
      <c r="N166" s="48"/>
      <c r="O166" s="48"/>
      <c r="P166" s="2"/>
      <c r="Q166" s="2"/>
      <c r="R166" s="2"/>
      <c r="S166" s="2"/>
      <c r="T166" s="2"/>
      <c r="U166" s="2"/>
      <c r="V166" s="2"/>
      <c r="W166" s="2"/>
      <c r="X166" s="2"/>
      <c r="Y166" s="2"/>
      <c r="Z166" s="2"/>
    </row>
    <row r="167" spans="1:26" ht="15.75" customHeight="1">
      <c r="A167" s="47" t="s">
        <v>16</v>
      </c>
      <c r="B167" s="43" t="s">
        <v>121</v>
      </c>
      <c r="C167" s="32">
        <v>7.3000000000000001E-3</v>
      </c>
      <c r="D167" s="33">
        <f>(C52+C75+D99+D120+D150)*C167</f>
        <v>0</v>
      </c>
      <c r="E167" s="48"/>
      <c r="F167" s="48"/>
      <c r="G167" s="48"/>
      <c r="H167" s="48"/>
      <c r="I167" s="48"/>
      <c r="J167" s="48"/>
      <c r="K167" s="48"/>
      <c r="L167" s="48"/>
      <c r="M167" s="48"/>
      <c r="N167" s="48"/>
      <c r="O167" s="48"/>
      <c r="P167" s="2"/>
      <c r="Q167" s="2"/>
      <c r="R167" s="2"/>
      <c r="S167" s="2"/>
      <c r="T167" s="2"/>
      <c r="U167" s="2"/>
      <c r="V167" s="2"/>
      <c r="W167" s="2"/>
      <c r="X167" s="2"/>
      <c r="Y167" s="2"/>
      <c r="Z167" s="2"/>
    </row>
    <row r="168" spans="1:26" ht="15.75" customHeight="1">
      <c r="A168" s="47" t="s">
        <v>54</v>
      </c>
      <c r="B168" s="43" t="s">
        <v>122</v>
      </c>
      <c r="C168" s="32">
        <v>2.9999999999999997E-4</v>
      </c>
      <c r="D168" s="33">
        <f>(C52+C75+D99+D120+D150)*C168</f>
        <v>0</v>
      </c>
      <c r="E168" s="48"/>
      <c r="F168" s="48"/>
      <c r="G168" s="48"/>
      <c r="H168" s="48"/>
      <c r="I168" s="48"/>
      <c r="J168" s="48"/>
      <c r="K168" s="48"/>
      <c r="L168" s="48"/>
      <c r="M168" s="48"/>
      <c r="N168" s="48"/>
      <c r="O168" s="48"/>
      <c r="P168" s="2"/>
      <c r="Q168" s="2"/>
      <c r="R168" s="2"/>
      <c r="S168" s="2"/>
      <c r="T168" s="2"/>
      <c r="U168" s="2"/>
      <c r="V168" s="2"/>
      <c r="W168" s="2"/>
      <c r="X168" s="2"/>
      <c r="Y168" s="2"/>
      <c r="Z168" s="2"/>
    </row>
    <row r="169" spans="1:26" ht="15.75" customHeight="1">
      <c r="A169" s="47" t="s">
        <v>56</v>
      </c>
      <c r="B169" s="43" t="s">
        <v>61</v>
      </c>
      <c r="C169" s="32">
        <v>5.0000000000000001E-4</v>
      </c>
      <c r="D169" s="33">
        <f>(C52+C75+D99+D120+D150)*C169</f>
        <v>0</v>
      </c>
      <c r="E169" s="48"/>
      <c r="F169" s="48"/>
      <c r="G169" s="48"/>
      <c r="H169" s="48"/>
      <c r="I169" s="48"/>
      <c r="J169" s="48"/>
      <c r="K169" s="48"/>
      <c r="L169" s="48"/>
      <c r="M169" s="48"/>
      <c r="N169" s="48"/>
      <c r="O169" s="48"/>
      <c r="P169" s="2"/>
      <c r="Q169" s="2"/>
      <c r="R169" s="2"/>
      <c r="S169" s="2"/>
      <c r="T169" s="2"/>
      <c r="U169" s="2"/>
      <c r="V169" s="2"/>
      <c r="W169" s="2"/>
      <c r="X169" s="2"/>
      <c r="Y169" s="2"/>
      <c r="Z169" s="2"/>
    </row>
    <row r="170" spans="1:26" ht="15.75" customHeight="1">
      <c r="A170" s="47"/>
      <c r="B170" s="7" t="s">
        <v>96</v>
      </c>
      <c r="C170" s="32"/>
      <c r="D170" s="33">
        <f>SUM(D164:D169)</f>
        <v>0</v>
      </c>
      <c r="E170" s="48"/>
      <c r="F170" s="48"/>
      <c r="G170" s="48"/>
      <c r="H170" s="48"/>
      <c r="I170" s="48"/>
      <c r="J170" s="48"/>
      <c r="K170" s="48"/>
      <c r="L170" s="48"/>
      <c r="M170" s="48"/>
      <c r="N170" s="48"/>
      <c r="O170" s="48"/>
      <c r="P170" s="2"/>
      <c r="Q170" s="2"/>
      <c r="R170" s="2"/>
      <c r="S170" s="2"/>
      <c r="T170" s="2"/>
      <c r="U170" s="2"/>
      <c r="V170" s="2"/>
      <c r="W170" s="2"/>
      <c r="X170" s="2"/>
      <c r="Y170" s="2"/>
      <c r="Z170" s="2"/>
    </row>
    <row r="171" spans="1:26" ht="30">
      <c r="A171" s="47" t="s">
        <v>58</v>
      </c>
      <c r="B171" s="43" t="s">
        <v>123</v>
      </c>
      <c r="C171" s="32"/>
      <c r="D171" s="33">
        <f>(C52+D99+D120+D150)*C171</f>
        <v>0</v>
      </c>
      <c r="E171" s="48"/>
      <c r="F171" s="48"/>
      <c r="G171" s="48"/>
      <c r="H171" s="48"/>
      <c r="I171" s="48"/>
      <c r="J171" s="48"/>
      <c r="K171" s="48"/>
      <c r="L171" s="48"/>
      <c r="M171" s="48"/>
      <c r="N171" s="48"/>
      <c r="O171" s="48"/>
      <c r="P171" s="2"/>
      <c r="Q171" s="2"/>
      <c r="R171" s="2"/>
      <c r="S171" s="2"/>
      <c r="T171" s="2"/>
      <c r="U171" s="2"/>
      <c r="V171" s="2"/>
      <c r="W171" s="2"/>
      <c r="X171" s="2"/>
      <c r="Y171" s="2"/>
      <c r="Z171" s="2"/>
    </row>
    <row r="172" spans="1:26" ht="15.75" customHeight="1">
      <c r="A172" s="179" t="s">
        <v>113</v>
      </c>
      <c r="B172" s="180"/>
      <c r="C172" s="34"/>
      <c r="D172" s="24">
        <f>SUM(D170:D171)</f>
        <v>0</v>
      </c>
      <c r="E172" s="48"/>
      <c r="F172" s="48"/>
      <c r="G172" s="48"/>
      <c r="H172" s="48"/>
      <c r="I172" s="48"/>
      <c r="J172" s="48"/>
      <c r="K172" s="48"/>
      <c r="L172" s="48"/>
      <c r="M172" s="48"/>
      <c r="N172" s="48"/>
      <c r="O172" s="48"/>
      <c r="P172" s="2"/>
      <c r="Q172" s="2"/>
      <c r="R172" s="2"/>
      <c r="S172" s="2"/>
      <c r="T172" s="2"/>
      <c r="U172" s="2"/>
      <c r="V172" s="2"/>
      <c r="W172" s="2"/>
      <c r="X172" s="2"/>
      <c r="Y172" s="2"/>
      <c r="Z172" s="2"/>
    </row>
    <row r="173" spans="1:26" ht="15.75" customHeight="1">
      <c r="A173" s="39"/>
      <c r="B173" s="48"/>
      <c r="C173" s="48"/>
      <c r="D173" s="48"/>
      <c r="E173" s="48"/>
      <c r="F173" s="48"/>
      <c r="G173" s="48"/>
      <c r="H173" s="48"/>
      <c r="I173" s="48"/>
      <c r="J173" s="48"/>
      <c r="K173" s="48"/>
      <c r="L173" s="48"/>
      <c r="M173" s="48"/>
      <c r="N173" s="48"/>
      <c r="O173" s="48"/>
      <c r="P173" s="2"/>
      <c r="Q173" s="2"/>
      <c r="R173" s="2"/>
      <c r="S173" s="2"/>
      <c r="T173" s="2"/>
      <c r="U173" s="2"/>
      <c r="V173" s="2"/>
      <c r="W173" s="2"/>
      <c r="X173" s="2"/>
      <c r="Y173" s="2"/>
      <c r="Z173" s="2"/>
    </row>
    <row r="174" spans="1:26" ht="15.75" customHeight="1">
      <c r="A174" s="186" t="s">
        <v>124</v>
      </c>
      <c r="B174" s="183"/>
      <c r="C174" s="183"/>
      <c r="D174" s="180"/>
      <c r="E174" s="48"/>
      <c r="F174" s="48"/>
      <c r="G174" s="48"/>
      <c r="H174" s="48"/>
      <c r="I174" s="48"/>
      <c r="J174" s="48"/>
      <c r="K174" s="48"/>
      <c r="L174" s="48"/>
      <c r="M174" s="48"/>
      <c r="N174" s="48"/>
      <c r="O174" s="48"/>
      <c r="P174" s="2"/>
      <c r="Q174" s="2"/>
      <c r="R174" s="2"/>
      <c r="S174" s="2"/>
      <c r="T174" s="2"/>
      <c r="U174" s="2"/>
      <c r="V174" s="2"/>
      <c r="W174" s="2"/>
      <c r="X174" s="2"/>
      <c r="Y174" s="2"/>
      <c r="Z174" s="2"/>
    </row>
    <row r="175" spans="1:26" ht="30">
      <c r="A175" s="26" t="s">
        <v>116</v>
      </c>
      <c r="B175" s="26" t="s">
        <v>117</v>
      </c>
      <c r="C175" s="26" t="s">
        <v>80</v>
      </c>
      <c r="D175" s="26" t="s">
        <v>49</v>
      </c>
      <c r="E175" s="48"/>
      <c r="F175" s="48"/>
      <c r="G175" s="48"/>
      <c r="H175" s="48"/>
      <c r="I175" s="48"/>
      <c r="J175" s="48"/>
      <c r="K175" s="48"/>
      <c r="L175" s="48"/>
      <c r="M175" s="48"/>
      <c r="N175" s="48"/>
      <c r="O175" s="48"/>
      <c r="P175" s="2"/>
      <c r="Q175" s="2"/>
      <c r="R175" s="2"/>
      <c r="S175" s="2"/>
      <c r="T175" s="2"/>
      <c r="U175" s="2"/>
      <c r="V175" s="2"/>
      <c r="W175" s="2"/>
      <c r="X175" s="2"/>
      <c r="Y175" s="2"/>
      <c r="Z175" s="2"/>
    </row>
    <row r="176" spans="1:26" ht="15.75" customHeight="1">
      <c r="A176" s="47" t="s">
        <v>8</v>
      </c>
      <c r="B176" s="43" t="s">
        <v>118</v>
      </c>
      <c r="C176" s="32">
        <v>1.6199999999999999E-2</v>
      </c>
      <c r="D176" s="33">
        <f>(C64+D112)*C176</f>
        <v>0</v>
      </c>
      <c r="E176" s="48"/>
      <c r="F176" s="48"/>
      <c r="G176" s="48"/>
      <c r="H176" s="48"/>
      <c r="I176" s="48"/>
      <c r="J176" s="48"/>
      <c r="K176" s="48"/>
      <c r="L176" s="48"/>
      <c r="M176" s="48"/>
      <c r="N176" s="48"/>
      <c r="O176" s="48"/>
      <c r="P176" s="2"/>
      <c r="Q176" s="2"/>
      <c r="R176" s="2"/>
      <c r="S176" s="2"/>
      <c r="T176" s="2"/>
      <c r="U176" s="2"/>
      <c r="V176" s="2"/>
      <c r="W176" s="2"/>
      <c r="X176" s="2"/>
      <c r="Y176" s="2"/>
      <c r="Z176" s="2"/>
    </row>
    <row r="177" spans="1:26" ht="15.75" customHeight="1">
      <c r="A177" s="47" t="s">
        <v>11</v>
      </c>
      <c r="B177" s="43" t="s">
        <v>119</v>
      </c>
      <c r="C177" s="32">
        <v>0</v>
      </c>
      <c r="D177" s="33">
        <f>(C64+C86+D112+D128+D160)*C177</f>
        <v>0</v>
      </c>
      <c r="E177" s="48"/>
      <c r="F177" s="48"/>
      <c r="G177" s="48"/>
      <c r="H177" s="48"/>
      <c r="I177" s="48"/>
      <c r="J177" s="48"/>
      <c r="K177" s="48"/>
      <c r="L177" s="48"/>
      <c r="M177" s="48"/>
      <c r="N177" s="48"/>
      <c r="O177" s="48"/>
      <c r="P177" s="2"/>
      <c r="Q177" s="2"/>
      <c r="R177" s="2"/>
      <c r="S177" s="2"/>
      <c r="T177" s="2"/>
      <c r="U177" s="2"/>
      <c r="V177" s="2"/>
      <c r="W177" s="2"/>
      <c r="X177" s="2"/>
      <c r="Y177" s="2"/>
      <c r="Z177" s="2"/>
    </row>
    <row r="178" spans="1:26" ht="15.75" customHeight="1">
      <c r="A178" s="47" t="s">
        <v>13</v>
      </c>
      <c r="B178" s="43" t="s">
        <v>120</v>
      </c>
      <c r="C178" s="32">
        <v>2.0000000000000001E-4</v>
      </c>
      <c r="D178" s="33">
        <f>(C64+C86+D112+D128+D160)*C178</f>
        <v>0</v>
      </c>
      <c r="E178" s="48"/>
      <c r="F178" s="48"/>
      <c r="G178" s="48"/>
      <c r="H178" s="48"/>
      <c r="I178" s="48"/>
      <c r="J178" s="48"/>
      <c r="K178" s="48"/>
      <c r="L178" s="48"/>
      <c r="M178" s="48"/>
      <c r="N178" s="48"/>
      <c r="O178" s="48"/>
      <c r="P178" s="2"/>
      <c r="Q178" s="2"/>
      <c r="R178" s="2"/>
      <c r="S178" s="2"/>
      <c r="T178" s="2"/>
      <c r="U178" s="2"/>
      <c r="V178" s="2"/>
      <c r="W178" s="2"/>
      <c r="X178" s="2"/>
      <c r="Y178" s="2"/>
      <c r="Z178" s="2"/>
    </row>
    <row r="179" spans="1:26" ht="15.75" customHeight="1">
      <c r="A179" s="47" t="s">
        <v>16</v>
      </c>
      <c r="B179" s="43" t="s">
        <v>121</v>
      </c>
      <c r="C179" s="32">
        <v>7.3000000000000001E-3</v>
      </c>
      <c r="D179" s="33">
        <f>(C64+C86+D112+D128+D160)*C179</f>
        <v>0</v>
      </c>
      <c r="E179" s="48"/>
      <c r="F179" s="48"/>
      <c r="G179" s="48"/>
      <c r="H179" s="48"/>
      <c r="I179" s="48"/>
      <c r="J179" s="48"/>
      <c r="K179" s="48"/>
      <c r="L179" s="48"/>
      <c r="M179" s="48"/>
      <c r="N179" s="48"/>
      <c r="O179" s="48"/>
      <c r="P179" s="2"/>
      <c r="Q179" s="2"/>
      <c r="R179" s="2"/>
      <c r="S179" s="2"/>
      <c r="T179" s="2"/>
      <c r="U179" s="2"/>
      <c r="V179" s="2"/>
      <c r="W179" s="2"/>
      <c r="X179" s="2"/>
      <c r="Y179" s="2"/>
      <c r="Z179" s="2"/>
    </row>
    <row r="180" spans="1:26" ht="15.75" customHeight="1">
      <c r="A180" s="47" t="s">
        <v>54</v>
      </c>
      <c r="B180" s="43" t="s">
        <v>122</v>
      </c>
      <c r="C180" s="32">
        <v>2.9999999999999997E-4</v>
      </c>
      <c r="D180" s="33">
        <f>(C64+C86+D112+D128+D160)*C180</f>
        <v>0</v>
      </c>
      <c r="E180" s="48"/>
      <c r="F180" s="48"/>
      <c r="G180" s="48"/>
      <c r="H180" s="48"/>
      <c r="I180" s="48"/>
      <c r="J180" s="48"/>
      <c r="K180" s="48"/>
      <c r="L180" s="48"/>
      <c r="M180" s="48"/>
      <c r="N180" s="48"/>
      <c r="O180" s="48"/>
      <c r="P180" s="2"/>
      <c r="Q180" s="2"/>
      <c r="R180" s="2"/>
      <c r="S180" s="2"/>
      <c r="T180" s="2"/>
      <c r="U180" s="2"/>
      <c r="V180" s="2"/>
      <c r="W180" s="2"/>
      <c r="X180" s="2"/>
      <c r="Y180" s="2"/>
      <c r="Z180" s="2"/>
    </row>
    <row r="181" spans="1:26" ht="15.75" customHeight="1">
      <c r="A181" s="47" t="s">
        <v>56</v>
      </c>
      <c r="B181" s="43" t="s">
        <v>61</v>
      </c>
      <c r="C181" s="32">
        <v>5.0000000000000001E-4</v>
      </c>
      <c r="D181" s="33">
        <f>(C64+C86+D112+D128+D160)*C181</f>
        <v>0</v>
      </c>
      <c r="E181" s="48"/>
      <c r="F181" s="48"/>
      <c r="G181" s="48"/>
      <c r="H181" s="48"/>
      <c r="I181" s="48"/>
      <c r="J181" s="48"/>
      <c r="K181" s="48"/>
      <c r="L181" s="48"/>
      <c r="M181" s="48"/>
      <c r="N181" s="48"/>
      <c r="O181" s="48"/>
      <c r="P181" s="2"/>
      <c r="Q181" s="2"/>
      <c r="R181" s="2"/>
      <c r="S181" s="2"/>
      <c r="T181" s="2"/>
      <c r="U181" s="2"/>
      <c r="V181" s="2"/>
      <c r="W181" s="2"/>
      <c r="X181" s="2"/>
      <c r="Y181" s="2"/>
      <c r="Z181" s="2"/>
    </row>
    <row r="182" spans="1:26" ht="15.75" customHeight="1">
      <c r="A182" s="47"/>
      <c r="B182" s="7" t="s">
        <v>96</v>
      </c>
      <c r="C182" s="32"/>
      <c r="D182" s="33">
        <f>SUM(D176:D181)</f>
        <v>0</v>
      </c>
      <c r="E182" s="48"/>
      <c r="F182" s="48"/>
      <c r="G182" s="48"/>
      <c r="H182" s="48"/>
      <c r="I182" s="48"/>
      <c r="J182" s="48"/>
      <c r="K182" s="48"/>
      <c r="L182" s="48"/>
      <c r="M182" s="48"/>
      <c r="N182" s="48"/>
      <c r="O182" s="48"/>
      <c r="P182" s="2"/>
      <c r="Q182" s="2"/>
      <c r="R182" s="2"/>
      <c r="S182" s="2"/>
      <c r="T182" s="2"/>
      <c r="U182" s="2"/>
      <c r="V182" s="2"/>
      <c r="W182" s="2"/>
      <c r="X182" s="2"/>
      <c r="Y182" s="2"/>
      <c r="Z182" s="2"/>
    </row>
    <row r="183" spans="1:26" ht="30">
      <c r="A183" s="47" t="s">
        <v>58</v>
      </c>
      <c r="B183" s="43" t="s">
        <v>123</v>
      </c>
      <c r="C183" s="32"/>
      <c r="D183" s="33">
        <f>(C64+C86+D112+D128+D160)*C183</f>
        <v>0</v>
      </c>
      <c r="E183" s="48"/>
      <c r="F183" s="48"/>
      <c r="G183" s="48"/>
      <c r="H183" s="48"/>
      <c r="I183" s="48"/>
      <c r="J183" s="48"/>
      <c r="K183" s="48"/>
      <c r="L183" s="48"/>
      <c r="M183" s="48"/>
      <c r="N183" s="48"/>
      <c r="O183" s="48"/>
      <c r="P183" s="2"/>
      <c r="Q183" s="2"/>
      <c r="R183" s="2"/>
      <c r="S183" s="2"/>
      <c r="T183" s="2"/>
      <c r="U183" s="2"/>
      <c r="V183" s="2"/>
      <c r="W183" s="2"/>
      <c r="X183" s="2"/>
      <c r="Y183" s="2"/>
      <c r="Z183" s="2"/>
    </row>
    <row r="184" spans="1:26" ht="15.75" customHeight="1">
      <c r="A184" s="181" t="s">
        <v>113</v>
      </c>
      <c r="B184" s="180"/>
      <c r="C184" s="36"/>
      <c r="D184" s="27">
        <f>SUM(D182:D183)</f>
        <v>0</v>
      </c>
      <c r="E184" s="48"/>
      <c r="F184" s="48"/>
      <c r="G184" s="48"/>
      <c r="H184" s="48"/>
      <c r="I184" s="48"/>
      <c r="J184" s="48"/>
      <c r="K184" s="48"/>
      <c r="L184" s="48"/>
      <c r="M184" s="48"/>
      <c r="N184" s="48"/>
      <c r="O184" s="48"/>
      <c r="P184" s="2"/>
      <c r="Q184" s="2"/>
      <c r="R184" s="2"/>
      <c r="S184" s="2"/>
      <c r="T184" s="2"/>
      <c r="U184" s="2"/>
      <c r="V184" s="2"/>
      <c r="W184" s="2"/>
      <c r="X184" s="2"/>
      <c r="Y184" s="2"/>
      <c r="Z184" s="2"/>
    </row>
    <row r="185" spans="1:26" ht="15.75" customHeight="1">
      <c r="A185" s="19"/>
      <c r="B185" s="48"/>
      <c r="C185" s="48"/>
      <c r="D185" s="48"/>
      <c r="E185" s="48"/>
      <c r="F185" s="48"/>
      <c r="G185" s="48"/>
      <c r="H185" s="48"/>
      <c r="I185" s="48"/>
      <c r="J185" s="48"/>
      <c r="K185" s="48"/>
      <c r="L185" s="48"/>
      <c r="M185" s="48"/>
      <c r="N185" s="48"/>
      <c r="O185" s="48"/>
      <c r="P185" s="2"/>
      <c r="Q185" s="2"/>
      <c r="R185" s="2"/>
      <c r="S185" s="2"/>
      <c r="T185" s="2"/>
      <c r="U185" s="2"/>
      <c r="V185" s="2"/>
      <c r="W185" s="2"/>
      <c r="X185" s="2"/>
      <c r="Y185" s="2"/>
      <c r="Z185" s="2"/>
    </row>
    <row r="186" spans="1:26" ht="39" customHeight="1">
      <c r="A186" s="187" t="s">
        <v>125</v>
      </c>
      <c r="B186" s="183"/>
      <c r="C186" s="180"/>
      <c r="D186" s="48"/>
      <c r="E186" s="48"/>
      <c r="F186" s="48"/>
      <c r="G186" s="48"/>
      <c r="H186" s="48"/>
      <c r="I186" s="48"/>
      <c r="J186" s="48"/>
      <c r="K186" s="48"/>
      <c r="L186" s="48"/>
      <c r="M186" s="48"/>
      <c r="N186" s="48"/>
      <c r="O186" s="48"/>
      <c r="P186" s="2"/>
      <c r="Q186" s="2"/>
      <c r="R186" s="2"/>
      <c r="S186" s="2"/>
      <c r="T186" s="2"/>
      <c r="U186" s="2"/>
      <c r="V186" s="2"/>
      <c r="W186" s="2"/>
      <c r="X186" s="2"/>
      <c r="Y186" s="2"/>
      <c r="Z186" s="2"/>
    </row>
    <row r="187" spans="1:26" ht="30">
      <c r="A187" s="16">
        <v>3</v>
      </c>
      <c r="B187" s="16" t="s">
        <v>126</v>
      </c>
      <c r="C187" s="16" t="s">
        <v>49</v>
      </c>
      <c r="D187" s="48"/>
      <c r="E187" s="48"/>
      <c r="F187" s="48"/>
      <c r="G187" s="48"/>
      <c r="H187" s="48"/>
      <c r="I187" s="48"/>
      <c r="J187" s="48"/>
      <c r="K187" s="48"/>
      <c r="L187" s="48"/>
      <c r="M187" s="48"/>
      <c r="N187" s="48"/>
      <c r="O187" s="48"/>
      <c r="P187" s="2"/>
      <c r="Q187" s="2"/>
      <c r="R187" s="2"/>
      <c r="S187" s="2"/>
      <c r="T187" s="2"/>
      <c r="U187" s="2"/>
      <c r="V187" s="2"/>
      <c r="W187" s="2"/>
      <c r="X187" s="2"/>
      <c r="Y187" s="2"/>
      <c r="Z187" s="2"/>
    </row>
    <row r="188" spans="1:26" ht="30">
      <c r="A188" s="47" t="s">
        <v>78</v>
      </c>
      <c r="B188" s="43" t="s">
        <v>127</v>
      </c>
      <c r="C188" s="29">
        <f>D96+D91</f>
        <v>0</v>
      </c>
      <c r="D188" s="48"/>
      <c r="E188" s="48"/>
      <c r="F188" s="48"/>
      <c r="G188" s="48"/>
      <c r="H188" s="48"/>
      <c r="I188" s="48"/>
      <c r="J188" s="48"/>
      <c r="K188" s="48"/>
      <c r="L188" s="48"/>
      <c r="M188" s="48"/>
      <c r="N188" s="48"/>
      <c r="O188" s="48"/>
      <c r="P188" s="2"/>
      <c r="Q188" s="2"/>
      <c r="R188" s="2"/>
      <c r="S188" s="2"/>
      <c r="T188" s="2"/>
      <c r="U188" s="2"/>
      <c r="V188" s="2"/>
      <c r="W188" s="2"/>
      <c r="X188" s="2"/>
      <c r="Y188" s="2"/>
      <c r="Z188" s="2"/>
    </row>
    <row r="189" spans="1:26" ht="15.75" customHeight="1">
      <c r="A189" s="47" t="s">
        <v>92</v>
      </c>
      <c r="B189" s="43" t="s">
        <v>128</v>
      </c>
      <c r="C189" s="29">
        <f>D120</f>
        <v>0</v>
      </c>
      <c r="D189" s="48"/>
      <c r="E189" s="48"/>
      <c r="F189" s="48"/>
      <c r="G189" s="48"/>
      <c r="H189" s="48"/>
      <c r="I189" s="48"/>
      <c r="J189" s="48"/>
      <c r="K189" s="48"/>
      <c r="L189" s="48"/>
      <c r="M189" s="48"/>
      <c r="N189" s="48"/>
      <c r="O189" s="48"/>
      <c r="P189" s="2"/>
      <c r="Q189" s="2"/>
      <c r="R189" s="2"/>
      <c r="S189" s="2"/>
      <c r="T189" s="2"/>
      <c r="U189" s="2"/>
      <c r="V189" s="2"/>
      <c r="W189" s="2"/>
      <c r="X189" s="2"/>
      <c r="Y189" s="2"/>
      <c r="Z189" s="2"/>
    </row>
    <row r="190" spans="1:26" ht="15.75" customHeight="1">
      <c r="A190" s="47" t="s">
        <v>100</v>
      </c>
      <c r="B190" s="43" t="s">
        <v>101</v>
      </c>
      <c r="C190" s="29">
        <f>D134</f>
        <v>0</v>
      </c>
      <c r="D190" s="48"/>
      <c r="E190" s="48"/>
      <c r="F190" s="48"/>
      <c r="G190" s="48"/>
      <c r="H190" s="48"/>
      <c r="I190" s="48"/>
      <c r="J190" s="48"/>
      <c r="K190" s="48"/>
      <c r="L190" s="48"/>
      <c r="M190" s="48"/>
      <c r="N190" s="48"/>
      <c r="O190" s="48"/>
      <c r="P190" s="2"/>
      <c r="Q190" s="2"/>
      <c r="R190" s="2"/>
      <c r="S190" s="2"/>
      <c r="T190" s="2"/>
      <c r="U190" s="2"/>
      <c r="V190" s="2"/>
      <c r="W190" s="2"/>
      <c r="X190" s="2"/>
      <c r="Y190" s="2"/>
      <c r="Z190" s="2"/>
    </row>
    <row r="191" spans="1:26" ht="15.75" customHeight="1">
      <c r="A191" s="47" t="s">
        <v>105</v>
      </c>
      <c r="B191" s="43" t="s">
        <v>129</v>
      </c>
      <c r="C191" s="29">
        <f>D150</f>
        <v>0</v>
      </c>
      <c r="D191" s="48"/>
      <c r="E191" s="48"/>
      <c r="F191" s="48"/>
      <c r="G191" s="48"/>
      <c r="H191" s="48"/>
      <c r="I191" s="48"/>
      <c r="J191" s="48"/>
      <c r="K191" s="48"/>
      <c r="L191" s="48"/>
      <c r="M191" s="48"/>
      <c r="N191" s="48"/>
      <c r="O191" s="48"/>
      <c r="P191" s="2"/>
      <c r="Q191" s="2"/>
      <c r="R191" s="2"/>
      <c r="S191" s="2"/>
      <c r="T191" s="2"/>
      <c r="U191" s="2"/>
      <c r="V191" s="2"/>
      <c r="W191" s="2"/>
      <c r="X191" s="2"/>
      <c r="Y191" s="2"/>
      <c r="Z191" s="2"/>
    </row>
    <row r="192" spans="1:26" ht="30">
      <c r="A192" s="47" t="s">
        <v>116</v>
      </c>
      <c r="B192" s="43" t="s">
        <v>130</v>
      </c>
      <c r="C192" s="29">
        <f>D172</f>
        <v>0</v>
      </c>
      <c r="D192" s="48"/>
      <c r="E192" s="48"/>
      <c r="F192" s="48"/>
      <c r="G192" s="48"/>
      <c r="H192" s="48"/>
      <c r="I192" s="48"/>
      <c r="J192" s="48"/>
      <c r="K192" s="48"/>
      <c r="L192" s="48"/>
      <c r="M192" s="48"/>
      <c r="N192" s="48"/>
      <c r="O192" s="48"/>
      <c r="P192" s="2"/>
      <c r="Q192" s="2"/>
      <c r="R192" s="2"/>
      <c r="S192" s="2"/>
      <c r="T192" s="2"/>
      <c r="U192" s="2"/>
      <c r="V192" s="2"/>
      <c r="W192" s="2"/>
      <c r="X192" s="2"/>
      <c r="Y192" s="2"/>
      <c r="Z192" s="2"/>
    </row>
    <row r="193" spans="1:26" ht="15.75" customHeight="1">
      <c r="A193" s="47" t="s">
        <v>131</v>
      </c>
      <c r="B193" s="43" t="s">
        <v>132</v>
      </c>
      <c r="C193" s="29" t="s">
        <v>133</v>
      </c>
      <c r="D193" s="48"/>
      <c r="E193" s="48"/>
      <c r="F193" s="48"/>
      <c r="G193" s="48"/>
      <c r="H193" s="48"/>
      <c r="I193" s="48"/>
      <c r="J193" s="48"/>
      <c r="K193" s="48"/>
      <c r="L193" s="48"/>
      <c r="M193" s="48"/>
      <c r="N193" s="48"/>
      <c r="O193" s="48"/>
      <c r="P193" s="2"/>
      <c r="Q193" s="2"/>
      <c r="R193" s="2"/>
      <c r="S193" s="2"/>
      <c r="T193" s="2"/>
      <c r="U193" s="2"/>
      <c r="V193" s="2"/>
      <c r="W193" s="2"/>
      <c r="X193" s="2"/>
      <c r="Y193" s="2"/>
      <c r="Z193" s="2"/>
    </row>
    <row r="194" spans="1:26" ht="15.75" customHeight="1">
      <c r="A194" s="179" t="s">
        <v>113</v>
      </c>
      <c r="B194" s="180"/>
      <c r="C194" s="24">
        <f>SUM(C188:C193)</f>
        <v>0</v>
      </c>
      <c r="D194" s="48"/>
      <c r="E194" s="48"/>
      <c r="F194" s="48"/>
      <c r="G194" s="48"/>
      <c r="H194" s="48"/>
      <c r="I194" s="48"/>
      <c r="J194" s="48"/>
      <c r="K194" s="48"/>
      <c r="L194" s="48"/>
      <c r="M194" s="48"/>
      <c r="N194" s="48"/>
      <c r="O194" s="48"/>
      <c r="P194" s="2"/>
      <c r="Q194" s="2"/>
      <c r="R194" s="2"/>
      <c r="S194" s="2"/>
      <c r="T194" s="2"/>
      <c r="U194" s="2"/>
      <c r="V194" s="2"/>
      <c r="W194" s="2"/>
      <c r="X194" s="2"/>
      <c r="Y194" s="2"/>
      <c r="Z194" s="2"/>
    </row>
    <row r="195" spans="1:26" ht="15.75" customHeight="1">
      <c r="A195" s="25"/>
      <c r="B195" s="48"/>
      <c r="C195" s="48"/>
      <c r="D195" s="48"/>
      <c r="E195" s="48"/>
      <c r="F195" s="48"/>
      <c r="G195" s="48"/>
      <c r="H195" s="48"/>
      <c r="I195" s="48"/>
      <c r="J195" s="48"/>
      <c r="K195" s="48"/>
      <c r="L195" s="48"/>
      <c r="M195" s="48"/>
      <c r="N195" s="48"/>
      <c r="O195" s="48"/>
      <c r="P195" s="2"/>
      <c r="Q195" s="2"/>
      <c r="R195" s="2"/>
      <c r="S195" s="2"/>
      <c r="T195" s="2"/>
      <c r="U195" s="2"/>
      <c r="V195" s="2"/>
      <c r="W195" s="2"/>
      <c r="X195" s="2"/>
      <c r="Y195" s="2"/>
      <c r="Z195" s="2"/>
    </row>
    <row r="196" spans="1:26" ht="17.25" customHeight="1">
      <c r="A196" s="192" t="s">
        <v>134</v>
      </c>
      <c r="B196" s="183"/>
      <c r="C196" s="180"/>
      <c r="D196" s="48"/>
      <c r="E196" s="48"/>
      <c r="F196" s="48"/>
      <c r="G196" s="48"/>
      <c r="H196" s="48"/>
      <c r="I196" s="48"/>
      <c r="J196" s="48"/>
      <c r="K196" s="48"/>
      <c r="L196" s="48"/>
      <c r="M196" s="48"/>
      <c r="N196" s="48"/>
      <c r="O196" s="48"/>
      <c r="P196" s="2"/>
      <c r="Q196" s="2"/>
      <c r="R196" s="2"/>
      <c r="S196" s="2"/>
      <c r="T196" s="2"/>
      <c r="U196" s="2"/>
      <c r="V196" s="2"/>
      <c r="W196" s="2"/>
      <c r="X196" s="2"/>
      <c r="Y196" s="2"/>
      <c r="Z196" s="2"/>
    </row>
    <row r="197" spans="1:26" ht="30">
      <c r="A197" s="26">
        <v>3</v>
      </c>
      <c r="B197" s="26" t="s">
        <v>126</v>
      </c>
      <c r="C197" s="26" t="s">
        <v>49</v>
      </c>
      <c r="D197" s="48"/>
      <c r="E197" s="48"/>
      <c r="F197" s="48"/>
      <c r="G197" s="48"/>
      <c r="H197" s="48"/>
      <c r="I197" s="48"/>
      <c r="J197" s="48"/>
      <c r="K197" s="48"/>
      <c r="L197" s="48"/>
      <c r="M197" s="48"/>
      <c r="N197" s="48"/>
      <c r="O197" s="48"/>
      <c r="P197" s="2"/>
      <c r="Q197" s="2"/>
      <c r="R197" s="2"/>
      <c r="S197" s="2"/>
      <c r="T197" s="2"/>
      <c r="U197" s="2"/>
      <c r="V197" s="2"/>
      <c r="W197" s="2"/>
      <c r="X197" s="2"/>
      <c r="Y197" s="2"/>
      <c r="Z197" s="2"/>
    </row>
    <row r="198" spans="1:26" ht="30">
      <c r="A198" s="47" t="s">
        <v>78</v>
      </c>
      <c r="B198" s="43" t="s">
        <v>127</v>
      </c>
      <c r="C198" s="29">
        <f>D109+D104</f>
        <v>0</v>
      </c>
      <c r="D198" s="48"/>
      <c r="E198" s="48"/>
      <c r="F198" s="48"/>
      <c r="G198" s="48"/>
      <c r="H198" s="48"/>
      <c r="I198" s="48"/>
      <c r="J198" s="48"/>
      <c r="K198" s="48"/>
      <c r="L198" s="48"/>
      <c r="M198" s="48"/>
      <c r="N198" s="48"/>
      <c r="O198" s="48"/>
      <c r="P198" s="2"/>
      <c r="Q198" s="2"/>
      <c r="R198" s="2"/>
      <c r="S198" s="2"/>
      <c r="T198" s="2"/>
      <c r="U198" s="2"/>
      <c r="V198" s="2"/>
      <c r="W198" s="2"/>
      <c r="X198" s="2"/>
      <c r="Y198" s="2"/>
      <c r="Z198" s="2"/>
    </row>
    <row r="199" spans="1:26" ht="15.75" customHeight="1">
      <c r="A199" s="47" t="s">
        <v>92</v>
      </c>
      <c r="B199" s="43" t="s">
        <v>128</v>
      </c>
      <c r="C199" s="29">
        <f>D128</f>
        <v>0</v>
      </c>
      <c r="D199" s="48"/>
      <c r="E199" s="48"/>
      <c r="F199" s="48"/>
      <c r="G199" s="48"/>
      <c r="H199" s="48"/>
      <c r="I199" s="48"/>
      <c r="J199" s="48"/>
      <c r="K199" s="48"/>
      <c r="L199" s="48"/>
      <c r="M199" s="48"/>
      <c r="N199" s="48"/>
      <c r="O199" s="48"/>
      <c r="P199" s="2"/>
      <c r="Q199" s="2"/>
      <c r="R199" s="2"/>
      <c r="S199" s="2"/>
      <c r="T199" s="2"/>
      <c r="U199" s="2"/>
      <c r="V199" s="2"/>
      <c r="W199" s="2"/>
      <c r="X199" s="2"/>
      <c r="Y199" s="2"/>
      <c r="Z199" s="2"/>
    </row>
    <row r="200" spans="1:26" ht="15.75" customHeight="1">
      <c r="A200" s="47" t="s">
        <v>100</v>
      </c>
      <c r="B200" s="43" t="s">
        <v>101</v>
      </c>
      <c r="C200" s="29">
        <f>D140</f>
        <v>0</v>
      </c>
      <c r="D200" s="48"/>
      <c r="E200" s="48"/>
      <c r="F200" s="48"/>
      <c r="G200" s="48"/>
      <c r="H200" s="48"/>
      <c r="I200" s="48"/>
      <c r="J200" s="48"/>
      <c r="K200" s="48"/>
      <c r="L200" s="48"/>
      <c r="M200" s="48"/>
      <c r="N200" s="48"/>
      <c r="O200" s="48"/>
      <c r="P200" s="2"/>
      <c r="Q200" s="2"/>
      <c r="R200" s="2"/>
      <c r="S200" s="2"/>
      <c r="T200" s="2"/>
      <c r="U200" s="2"/>
      <c r="V200" s="2"/>
      <c r="W200" s="2"/>
      <c r="X200" s="2"/>
      <c r="Y200" s="2"/>
      <c r="Z200" s="2"/>
    </row>
    <row r="201" spans="1:26" ht="15.75" customHeight="1">
      <c r="A201" s="47" t="s">
        <v>105</v>
      </c>
      <c r="B201" s="43" t="s">
        <v>129</v>
      </c>
      <c r="C201" s="29">
        <f>D160</f>
        <v>0</v>
      </c>
      <c r="D201" s="48"/>
      <c r="E201" s="48"/>
      <c r="F201" s="48"/>
      <c r="G201" s="48"/>
      <c r="H201" s="48"/>
      <c r="I201" s="48"/>
      <c r="J201" s="48"/>
      <c r="K201" s="48"/>
      <c r="L201" s="48"/>
      <c r="M201" s="48"/>
      <c r="N201" s="48"/>
      <c r="O201" s="48"/>
      <c r="P201" s="2"/>
      <c r="Q201" s="2"/>
      <c r="R201" s="2"/>
      <c r="S201" s="2"/>
      <c r="T201" s="2"/>
      <c r="U201" s="2"/>
      <c r="V201" s="2"/>
      <c r="W201" s="2"/>
      <c r="X201" s="2"/>
      <c r="Y201" s="2"/>
      <c r="Z201" s="2"/>
    </row>
    <row r="202" spans="1:26" ht="30">
      <c r="A202" s="47" t="s">
        <v>116</v>
      </c>
      <c r="B202" s="43" t="s">
        <v>130</v>
      </c>
      <c r="C202" s="29">
        <f>D182</f>
        <v>0</v>
      </c>
      <c r="D202" s="48"/>
      <c r="E202" s="48"/>
      <c r="F202" s="48"/>
      <c r="G202" s="48"/>
      <c r="H202" s="48"/>
      <c r="I202" s="48"/>
      <c r="J202" s="48"/>
      <c r="K202" s="48"/>
      <c r="L202" s="48"/>
      <c r="M202" s="48"/>
      <c r="N202" s="48"/>
      <c r="O202" s="48"/>
      <c r="P202" s="2"/>
      <c r="Q202" s="2"/>
      <c r="R202" s="2"/>
      <c r="S202" s="2"/>
      <c r="T202" s="2"/>
      <c r="U202" s="2"/>
      <c r="V202" s="2"/>
      <c r="W202" s="2"/>
      <c r="X202" s="2"/>
      <c r="Y202" s="2"/>
      <c r="Z202" s="2"/>
    </row>
    <row r="203" spans="1:26" ht="15.75" customHeight="1">
      <c r="A203" s="47" t="s">
        <v>131</v>
      </c>
      <c r="B203" s="43" t="s">
        <v>132</v>
      </c>
      <c r="C203" s="29" t="s">
        <v>133</v>
      </c>
      <c r="D203" s="48"/>
      <c r="E203" s="48"/>
      <c r="F203" s="48"/>
      <c r="G203" s="48"/>
      <c r="H203" s="48"/>
      <c r="I203" s="48"/>
      <c r="J203" s="48"/>
      <c r="K203" s="48"/>
      <c r="L203" s="48"/>
      <c r="M203" s="48"/>
      <c r="N203" s="48"/>
      <c r="O203" s="48"/>
      <c r="P203" s="2"/>
      <c r="Q203" s="2"/>
      <c r="R203" s="2"/>
      <c r="S203" s="2"/>
      <c r="T203" s="2"/>
      <c r="U203" s="2"/>
      <c r="V203" s="2"/>
      <c r="W203" s="2"/>
      <c r="X203" s="2"/>
      <c r="Y203" s="2"/>
      <c r="Z203" s="2"/>
    </row>
    <row r="204" spans="1:26" ht="15.75" customHeight="1">
      <c r="A204" s="181" t="s">
        <v>113</v>
      </c>
      <c r="B204" s="180"/>
      <c r="C204" s="27">
        <f>SUM(C198:C203)</f>
        <v>0</v>
      </c>
      <c r="D204" s="48"/>
      <c r="E204" s="48"/>
      <c r="F204" s="48"/>
      <c r="G204" s="48"/>
      <c r="H204" s="48"/>
      <c r="I204" s="48"/>
      <c r="J204" s="48"/>
      <c r="K204" s="48"/>
      <c r="L204" s="48"/>
      <c r="M204" s="48"/>
      <c r="N204" s="48"/>
      <c r="O204" s="48"/>
      <c r="P204" s="2"/>
      <c r="Q204" s="2"/>
      <c r="R204" s="2"/>
      <c r="S204" s="2"/>
      <c r="T204" s="2"/>
      <c r="U204" s="2"/>
      <c r="V204" s="2"/>
      <c r="W204" s="2"/>
      <c r="X204" s="2"/>
      <c r="Y204" s="2"/>
      <c r="Z204" s="2"/>
    </row>
    <row r="205" spans="1:26" ht="15.75" customHeight="1">
      <c r="A205" s="25"/>
      <c r="B205" s="48"/>
      <c r="C205" s="48"/>
      <c r="D205" s="48"/>
      <c r="E205" s="48"/>
      <c r="F205" s="48"/>
      <c r="G205" s="48"/>
      <c r="H205" s="48"/>
      <c r="I205" s="48"/>
      <c r="J205" s="48"/>
      <c r="K205" s="48"/>
      <c r="L205" s="48"/>
      <c r="M205" s="48"/>
      <c r="N205" s="48"/>
      <c r="O205" s="48"/>
      <c r="P205" s="2"/>
      <c r="Q205" s="2"/>
      <c r="R205" s="2"/>
      <c r="S205" s="2"/>
      <c r="T205" s="2"/>
      <c r="U205" s="2"/>
      <c r="V205" s="2"/>
      <c r="W205" s="2"/>
      <c r="X205" s="2"/>
      <c r="Y205" s="2"/>
      <c r="Z205" s="2"/>
    </row>
    <row r="206" spans="1:26" ht="15.75" customHeight="1">
      <c r="A206" s="187" t="s">
        <v>135</v>
      </c>
      <c r="B206" s="183"/>
      <c r="C206" s="183"/>
      <c r="D206" s="180"/>
      <c r="E206" s="48"/>
      <c r="F206" s="48"/>
      <c r="G206" s="48"/>
      <c r="H206" s="48"/>
      <c r="I206" s="48"/>
      <c r="J206" s="48"/>
      <c r="K206" s="48"/>
      <c r="L206" s="48"/>
      <c r="M206" s="48"/>
      <c r="N206" s="48"/>
      <c r="O206" s="48"/>
      <c r="P206" s="2"/>
      <c r="Q206" s="2"/>
      <c r="R206" s="2"/>
      <c r="S206" s="2"/>
      <c r="T206" s="2"/>
      <c r="U206" s="2"/>
      <c r="V206" s="2"/>
      <c r="W206" s="2"/>
      <c r="X206" s="2"/>
      <c r="Y206" s="2"/>
      <c r="Z206" s="2"/>
    </row>
    <row r="207" spans="1:26" ht="42.75" customHeight="1">
      <c r="A207" s="179" t="s">
        <v>136</v>
      </c>
      <c r="B207" s="180"/>
      <c r="C207" s="179" t="s">
        <v>137</v>
      </c>
      <c r="D207" s="180"/>
      <c r="E207" s="48"/>
      <c r="F207" s="48"/>
      <c r="G207" s="48"/>
      <c r="H207" s="48"/>
      <c r="I207" s="48"/>
      <c r="J207" s="48"/>
      <c r="K207" s="48"/>
      <c r="L207" s="48"/>
      <c r="M207" s="48"/>
      <c r="N207" s="48"/>
      <c r="O207" s="48"/>
      <c r="P207" s="2"/>
      <c r="Q207" s="2"/>
      <c r="R207" s="2"/>
      <c r="S207" s="2"/>
      <c r="T207" s="2"/>
      <c r="U207" s="2"/>
      <c r="V207" s="2"/>
      <c r="W207" s="2"/>
      <c r="X207" s="2"/>
      <c r="Y207" s="2"/>
      <c r="Z207" s="2"/>
    </row>
    <row r="208" spans="1:26" ht="30">
      <c r="A208" s="47" t="s">
        <v>8</v>
      </c>
      <c r="B208" s="43" t="s">
        <v>138</v>
      </c>
      <c r="C208" s="190">
        <f>C52</f>
        <v>0</v>
      </c>
      <c r="D208" s="180"/>
      <c r="E208" s="48"/>
      <c r="F208" s="48"/>
      <c r="G208" s="48"/>
      <c r="H208" s="48"/>
      <c r="I208" s="48"/>
      <c r="J208" s="48"/>
      <c r="K208" s="48"/>
      <c r="L208" s="48"/>
      <c r="M208" s="48"/>
      <c r="N208" s="48"/>
      <c r="O208" s="48"/>
      <c r="P208" s="2"/>
      <c r="Q208" s="2"/>
      <c r="R208" s="2"/>
      <c r="S208" s="2"/>
      <c r="T208" s="2"/>
      <c r="U208" s="2"/>
      <c r="V208" s="2"/>
      <c r="W208" s="2"/>
      <c r="X208" s="2"/>
      <c r="Y208" s="2"/>
      <c r="Z208" s="2"/>
    </row>
    <row r="209" spans="1:26" ht="30">
      <c r="A209" s="47" t="s">
        <v>11</v>
      </c>
      <c r="B209" s="43" t="s">
        <v>139</v>
      </c>
      <c r="C209" s="190">
        <f>C75</f>
        <v>0</v>
      </c>
      <c r="D209" s="180"/>
      <c r="E209" s="48"/>
      <c r="F209" s="48"/>
      <c r="G209" s="48"/>
      <c r="H209" s="48"/>
      <c r="I209" s="48"/>
      <c r="J209" s="48"/>
      <c r="K209" s="48"/>
      <c r="L209" s="48"/>
      <c r="M209" s="48"/>
      <c r="N209" s="48"/>
      <c r="O209" s="48"/>
      <c r="P209" s="2"/>
      <c r="Q209" s="2"/>
      <c r="R209" s="2"/>
      <c r="S209" s="2"/>
      <c r="T209" s="2"/>
      <c r="U209" s="2"/>
      <c r="V209" s="2"/>
      <c r="W209" s="2"/>
      <c r="X209" s="2"/>
      <c r="Y209" s="2"/>
      <c r="Z209" s="2"/>
    </row>
    <row r="210" spans="1:26" ht="15" customHeight="1">
      <c r="A210" s="47" t="s">
        <v>13</v>
      </c>
      <c r="B210" s="43" t="s">
        <v>140</v>
      </c>
      <c r="C210" s="190">
        <f>C194</f>
        <v>0</v>
      </c>
      <c r="D210" s="180"/>
      <c r="E210" s="48"/>
      <c r="F210" s="48"/>
      <c r="G210" s="48"/>
      <c r="H210" s="48"/>
      <c r="I210" s="48"/>
      <c r="J210" s="48"/>
      <c r="K210" s="48"/>
      <c r="L210" s="48"/>
      <c r="M210" s="48"/>
      <c r="N210" s="48"/>
      <c r="O210" s="48"/>
      <c r="P210" s="2"/>
      <c r="Q210" s="2"/>
      <c r="R210" s="2"/>
      <c r="S210" s="2"/>
      <c r="T210" s="2"/>
      <c r="U210" s="2"/>
      <c r="V210" s="2"/>
      <c r="W210" s="2"/>
      <c r="X210" s="2"/>
      <c r="Y210" s="2"/>
      <c r="Z210" s="2"/>
    </row>
    <row r="211" spans="1:26" ht="28.5" customHeight="1">
      <c r="A211" s="189" t="s">
        <v>141</v>
      </c>
      <c r="B211" s="180"/>
      <c r="C211" s="190">
        <f>SUM(C208:D210)</f>
        <v>0</v>
      </c>
      <c r="D211" s="180"/>
      <c r="E211" s="48"/>
      <c r="F211" s="48"/>
      <c r="G211" s="48"/>
      <c r="H211" s="48"/>
      <c r="I211" s="48"/>
      <c r="J211" s="48"/>
      <c r="K211" s="48"/>
      <c r="L211" s="48"/>
      <c r="M211" s="48"/>
      <c r="N211" s="48"/>
      <c r="O211" s="48"/>
      <c r="P211" s="2"/>
      <c r="Q211" s="2"/>
      <c r="R211" s="2"/>
      <c r="S211" s="2"/>
      <c r="T211" s="2"/>
      <c r="U211" s="2"/>
      <c r="V211" s="2"/>
      <c r="W211" s="2"/>
      <c r="X211" s="2"/>
      <c r="Y211" s="2"/>
      <c r="Z211" s="2"/>
    </row>
    <row r="212" spans="1:26" ht="15.75" customHeight="1">
      <c r="A212" s="179" t="s">
        <v>142</v>
      </c>
      <c r="B212" s="180"/>
      <c r="C212" s="193">
        <f>SUM(C211)</f>
        <v>0</v>
      </c>
      <c r="D212" s="180"/>
      <c r="E212" s="48"/>
      <c r="F212" s="48"/>
      <c r="G212" s="48"/>
      <c r="H212" s="48"/>
      <c r="I212" s="48"/>
      <c r="J212" s="48"/>
      <c r="K212" s="48"/>
      <c r="L212" s="48"/>
      <c r="M212" s="48"/>
      <c r="N212" s="48"/>
      <c r="O212" s="48"/>
      <c r="P212" s="2"/>
      <c r="Q212" s="2"/>
      <c r="R212" s="2"/>
      <c r="S212" s="2"/>
      <c r="T212" s="2"/>
      <c r="U212" s="2"/>
      <c r="V212" s="2"/>
      <c r="W212" s="2"/>
      <c r="X212" s="2"/>
      <c r="Y212" s="2"/>
      <c r="Z212" s="2"/>
    </row>
    <row r="213" spans="1:26" ht="15.75" customHeight="1">
      <c r="A213" s="48"/>
      <c r="B213" s="48"/>
      <c r="C213" s="48"/>
      <c r="D213" s="48"/>
      <c r="E213" s="48"/>
      <c r="F213" s="48"/>
      <c r="G213" s="48"/>
      <c r="H213" s="48"/>
      <c r="I213" s="48"/>
      <c r="J213" s="48"/>
      <c r="K213" s="48"/>
      <c r="L213" s="48"/>
      <c r="M213" s="48"/>
      <c r="N213" s="48"/>
      <c r="O213" s="48"/>
      <c r="P213" s="2"/>
      <c r="Q213" s="2"/>
      <c r="R213" s="2"/>
      <c r="S213" s="2"/>
      <c r="T213" s="2"/>
      <c r="U213" s="2"/>
      <c r="V213" s="2"/>
      <c r="W213" s="2"/>
      <c r="X213" s="2"/>
      <c r="Y213" s="2"/>
      <c r="Z213" s="2"/>
    </row>
    <row r="214" spans="1:26" ht="15.75" hidden="1" customHeight="1">
      <c r="A214" s="48"/>
      <c r="B214" s="48"/>
      <c r="C214" s="48"/>
      <c r="D214" s="40">
        <f>C212</f>
        <v>0</v>
      </c>
      <c r="E214" s="48"/>
      <c r="F214" s="48"/>
      <c r="G214" s="48"/>
      <c r="H214" s="48"/>
      <c r="I214" s="48"/>
      <c r="J214" s="48"/>
      <c r="K214" s="48"/>
      <c r="L214" s="48"/>
      <c r="M214" s="48"/>
      <c r="N214" s="48"/>
      <c r="O214" s="48"/>
      <c r="P214" s="2"/>
      <c r="Q214" s="2"/>
      <c r="R214" s="2"/>
      <c r="S214" s="2"/>
      <c r="T214" s="2"/>
      <c r="U214" s="2"/>
      <c r="V214" s="2"/>
      <c r="W214" s="2"/>
      <c r="X214" s="2"/>
      <c r="Y214" s="2"/>
      <c r="Z214" s="2"/>
    </row>
    <row r="215" spans="1:26" ht="15.75" customHeight="1">
      <c r="A215" s="192" t="s">
        <v>143</v>
      </c>
      <c r="B215" s="183"/>
      <c r="C215" s="183"/>
      <c r="D215" s="180"/>
      <c r="E215" s="48"/>
      <c r="F215" s="48"/>
      <c r="G215" s="48"/>
      <c r="H215" s="48"/>
      <c r="I215" s="48"/>
      <c r="J215" s="48"/>
      <c r="K215" s="48"/>
      <c r="L215" s="48"/>
      <c r="M215" s="48"/>
      <c r="N215" s="48"/>
      <c r="O215" s="48"/>
      <c r="P215" s="2"/>
      <c r="Q215" s="2"/>
      <c r="R215" s="2"/>
      <c r="S215" s="2"/>
      <c r="T215" s="2"/>
      <c r="U215" s="2"/>
      <c r="V215" s="2"/>
      <c r="W215" s="2"/>
      <c r="X215" s="2"/>
      <c r="Y215" s="2"/>
      <c r="Z215" s="2"/>
    </row>
    <row r="216" spans="1:26" ht="15.75" customHeight="1">
      <c r="A216" s="181" t="s">
        <v>136</v>
      </c>
      <c r="B216" s="180"/>
      <c r="C216" s="181" t="s">
        <v>137</v>
      </c>
      <c r="D216" s="180"/>
      <c r="E216" s="48"/>
      <c r="F216" s="48"/>
      <c r="G216" s="48"/>
      <c r="H216" s="48"/>
      <c r="I216" s="48"/>
      <c r="J216" s="48"/>
      <c r="K216" s="48"/>
      <c r="L216" s="48"/>
      <c r="M216" s="48"/>
      <c r="N216" s="48"/>
      <c r="O216" s="48"/>
      <c r="P216" s="2"/>
      <c r="Q216" s="2"/>
      <c r="R216" s="2"/>
      <c r="S216" s="2"/>
      <c r="T216" s="2"/>
      <c r="U216" s="2"/>
      <c r="V216" s="2"/>
      <c r="W216" s="2"/>
      <c r="X216" s="2"/>
      <c r="Y216" s="2"/>
      <c r="Z216" s="2"/>
    </row>
    <row r="217" spans="1:26" ht="30">
      <c r="A217" s="47" t="s">
        <v>8</v>
      </c>
      <c r="B217" s="43" t="s">
        <v>138</v>
      </c>
      <c r="C217" s="190">
        <f>C64</f>
        <v>0</v>
      </c>
      <c r="D217" s="180"/>
      <c r="E217" s="48"/>
      <c r="F217" s="48"/>
      <c r="G217" s="48"/>
      <c r="H217" s="48"/>
      <c r="I217" s="48"/>
      <c r="J217" s="48"/>
      <c r="K217" s="48"/>
      <c r="L217" s="48"/>
      <c r="M217" s="48"/>
      <c r="N217" s="48"/>
      <c r="O217" s="48"/>
      <c r="P217" s="2"/>
      <c r="Q217" s="2"/>
      <c r="R217" s="2"/>
      <c r="S217" s="2"/>
      <c r="T217" s="2"/>
      <c r="U217" s="2"/>
      <c r="V217" s="2"/>
      <c r="W217" s="2"/>
      <c r="X217" s="2"/>
      <c r="Y217" s="2"/>
      <c r="Z217" s="2"/>
    </row>
    <row r="218" spans="1:26" ht="30">
      <c r="A218" s="47" t="s">
        <v>11</v>
      </c>
      <c r="B218" s="43" t="s">
        <v>139</v>
      </c>
      <c r="C218" s="190">
        <f>C86</f>
        <v>0</v>
      </c>
      <c r="D218" s="180"/>
      <c r="E218" s="48"/>
      <c r="F218" s="48"/>
      <c r="G218" s="48"/>
      <c r="H218" s="48"/>
      <c r="I218" s="48"/>
      <c r="J218" s="48"/>
      <c r="K218" s="48"/>
      <c r="L218" s="48"/>
      <c r="M218" s="48"/>
      <c r="N218" s="48"/>
      <c r="O218" s="48"/>
      <c r="P218" s="2"/>
      <c r="Q218" s="2"/>
      <c r="R218" s="2"/>
      <c r="S218" s="2"/>
      <c r="T218" s="2"/>
      <c r="U218" s="2"/>
      <c r="V218" s="2"/>
      <c r="W218" s="2"/>
      <c r="X218" s="2"/>
      <c r="Y218" s="2"/>
      <c r="Z218" s="2"/>
    </row>
    <row r="219" spans="1:26" ht="30">
      <c r="A219" s="47" t="s">
        <v>13</v>
      </c>
      <c r="B219" s="43" t="s">
        <v>140</v>
      </c>
      <c r="C219" s="190">
        <f>C204</f>
        <v>0</v>
      </c>
      <c r="D219" s="180"/>
      <c r="E219" s="48"/>
      <c r="F219" s="48"/>
      <c r="G219" s="48"/>
      <c r="H219" s="48"/>
      <c r="I219" s="48"/>
      <c r="J219" s="48"/>
      <c r="K219" s="48"/>
      <c r="L219" s="48"/>
      <c r="M219" s="48"/>
      <c r="N219" s="48"/>
      <c r="O219" s="48"/>
      <c r="P219" s="2"/>
      <c r="Q219" s="2"/>
      <c r="R219" s="2"/>
      <c r="S219" s="2"/>
      <c r="T219" s="2"/>
      <c r="U219" s="2"/>
      <c r="V219" s="2"/>
      <c r="W219" s="2"/>
      <c r="X219" s="2"/>
      <c r="Y219" s="2"/>
      <c r="Z219" s="2"/>
    </row>
    <row r="220" spans="1:26" ht="15.75" customHeight="1">
      <c r="A220" s="189" t="s">
        <v>141</v>
      </c>
      <c r="B220" s="180"/>
      <c r="C220" s="190">
        <f>SUM(C217:D219)</f>
        <v>0</v>
      </c>
      <c r="D220" s="180"/>
      <c r="E220" s="48"/>
      <c r="F220" s="48"/>
      <c r="G220" s="48"/>
      <c r="H220" s="48"/>
      <c r="I220" s="48"/>
      <c r="J220" s="48"/>
      <c r="K220" s="48"/>
      <c r="L220" s="48"/>
      <c r="M220" s="48"/>
      <c r="N220" s="48"/>
      <c r="O220" s="48"/>
      <c r="P220" s="2"/>
      <c r="Q220" s="2"/>
      <c r="R220" s="2"/>
      <c r="S220" s="2"/>
      <c r="T220" s="2"/>
      <c r="U220" s="2"/>
      <c r="V220" s="2"/>
      <c r="W220" s="2"/>
      <c r="X220" s="2"/>
      <c r="Y220" s="2"/>
      <c r="Z220" s="2"/>
    </row>
    <row r="221" spans="1:26" ht="15.75" customHeight="1">
      <c r="A221" s="181" t="s">
        <v>142</v>
      </c>
      <c r="B221" s="180"/>
      <c r="C221" s="191">
        <f>SUM(C220)</f>
        <v>0</v>
      </c>
      <c r="D221" s="180"/>
      <c r="E221" s="48"/>
      <c r="F221" s="48"/>
      <c r="G221" s="48"/>
      <c r="H221" s="48"/>
      <c r="I221" s="48"/>
      <c r="J221" s="48"/>
      <c r="K221" s="48"/>
      <c r="L221" s="48"/>
      <c r="M221" s="48"/>
      <c r="N221" s="48"/>
      <c r="O221" s="48"/>
      <c r="P221" s="2"/>
      <c r="Q221" s="2"/>
      <c r="R221" s="2"/>
      <c r="S221" s="2"/>
      <c r="T221" s="2"/>
      <c r="U221" s="2"/>
      <c r="V221" s="2"/>
      <c r="W221" s="2"/>
      <c r="X221" s="2"/>
      <c r="Y221" s="2"/>
      <c r="Z221" s="2"/>
    </row>
    <row r="222" spans="1:26" ht="15.75" customHeight="1">
      <c r="A222" s="48"/>
      <c r="B222" s="48"/>
      <c r="C222" s="48"/>
      <c r="D222" s="48"/>
      <c r="E222" s="48"/>
      <c r="F222" s="48"/>
      <c r="G222" s="48"/>
      <c r="H222" s="48"/>
      <c r="I222" s="48"/>
      <c r="J222" s="48"/>
      <c r="K222" s="48"/>
      <c r="L222" s="48"/>
      <c r="M222" s="48"/>
      <c r="N222" s="48"/>
      <c r="O222" s="48"/>
      <c r="P222" s="2"/>
      <c r="Q222" s="2"/>
      <c r="R222" s="2"/>
      <c r="S222" s="2"/>
      <c r="T222" s="2"/>
      <c r="U222" s="2"/>
      <c r="V222" s="2"/>
      <c r="W222" s="2"/>
      <c r="X222" s="2"/>
      <c r="Y222" s="2"/>
      <c r="Z222" s="2"/>
    </row>
    <row r="223" spans="1:26" ht="15.75" customHeight="1">
      <c r="A223" s="194" t="s">
        <v>144</v>
      </c>
      <c r="B223" s="183"/>
      <c r="C223" s="180"/>
      <c r="D223" s="48"/>
      <c r="E223" s="48"/>
      <c r="F223" s="48"/>
      <c r="G223" s="48"/>
      <c r="H223" s="48"/>
      <c r="I223" s="48"/>
      <c r="J223" s="48"/>
      <c r="K223" s="48"/>
      <c r="L223" s="48"/>
      <c r="M223" s="48"/>
      <c r="N223" s="48"/>
      <c r="O223" s="48"/>
      <c r="P223" s="2"/>
      <c r="Q223" s="2"/>
      <c r="R223" s="2"/>
      <c r="S223" s="2"/>
      <c r="T223" s="2"/>
      <c r="U223" s="2"/>
      <c r="V223" s="2"/>
      <c r="W223" s="2"/>
      <c r="X223" s="2"/>
      <c r="Y223" s="2"/>
      <c r="Z223" s="2"/>
    </row>
    <row r="224" spans="1:26" ht="15.75" customHeight="1">
      <c r="A224" s="41" t="s">
        <v>145</v>
      </c>
      <c r="B224" s="42" t="s">
        <v>146</v>
      </c>
      <c r="C224" s="42" t="s">
        <v>133</v>
      </c>
      <c r="D224" s="48"/>
      <c r="E224" s="48"/>
      <c r="F224" s="48"/>
      <c r="G224" s="48"/>
      <c r="H224" s="48"/>
      <c r="I224" s="48"/>
      <c r="J224" s="48"/>
      <c r="K224" s="48"/>
      <c r="L224" s="48"/>
      <c r="M224" s="48"/>
      <c r="N224" s="48"/>
      <c r="O224" s="48"/>
      <c r="P224" s="2"/>
      <c r="Q224" s="2"/>
      <c r="R224" s="2"/>
      <c r="S224" s="2"/>
      <c r="T224" s="2"/>
      <c r="U224" s="2"/>
      <c r="V224" s="2"/>
      <c r="W224" s="2"/>
      <c r="X224" s="2"/>
      <c r="Y224" s="2"/>
      <c r="Z224" s="2"/>
    </row>
    <row r="225" spans="1:26" ht="15.75" customHeight="1">
      <c r="A225" s="47" t="s">
        <v>16</v>
      </c>
      <c r="B225" s="126" t="s">
        <v>147</v>
      </c>
      <c r="C225" s="166">
        <v>0</v>
      </c>
      <c r="D225" s="40"/>
      <c r="E225" s="48"/>
      <c r="F225" s="48"/>
      <c r="G225" s="48"/>
      <c r="H225" s="48"/>
      <c r="I225" s="48"/>
      <c r="J225" s="48"/>
      <c r="K225" s="48"/>
      <c r="L225" s="48"/>
      <c r="M225" s="48"/>
      <c r="N225" s="48"/>
      <c r="O225" s="48"/>
      <c r="P225" s="2"/>
      <c r="Q225" s="2"/>
      <c r="R225" s="2"/>
      <c r="S225" s="2"/>
      <c r="T225" s="2"/>
      <c r="U225" s="2"/>
      <c r="V225" s="2"/>
      <c r="W225" s="2"/>
      <c r="X225" s="2"/>
      <c r="Y225" s="2"/>
      <c r="Z225" s="2"/>
    </row>
    <row r="226" spans="1:26" ht="15.75" customHeight="1">
      <c r="A226" s="47" t="s">
        <v>54</v>
      </c>
      <c r="B226" s="126" t="s">
        <v>148</v>
      </c>
      <c r="C226" s="166">
        <v>0</v>
      </c>
      <c r="D226" s="40"/>
      <c r="E226" s="89" t="s">
        <v>597</v>
      </c>
      <c r="F226" s="89" t="s">
        <v>596</v>
      </c>
      <c r="G226" s="89" t="s">
        <v>599</v>
      </c>
      <c r="H226" s="89"/>
      <c r="I226" s="89" t="s">
        <v>598</v>
      </c>
      <c r="J226" s="89" t="s">
        <v>597</v>
      </c>
      <c r="K226" s="48"/>
      <c r="L226" s="48"/>
      <c r="M226" s="48"/>
      <c r="N226" s="48"/>
      <c r="O226" s="48"/>
      <c r="P226" s="2"/>
      <c r="Q226" s="2"/>
      <c r="R226" s="2"/>
      <c r="S226" s="2"/>
      <c r="T226" s="2"/>
      <c r="U226" s="2"/>
      <c r="V226" s="2"/>
      <c r="W226" s="2"/>
      <c r="X226" s="2"/>
      <c r="Y226" s="2"/>
      <c r="Z226" s="2"/>
    </row>
    <row r="227" spans="1:26" ht="15.75" customHeight="1">
      <c r="A227" s="47" t="s">
        <v>56</v>
      </c>
      <c r="B227" s="126" t="s">
        <v>149</v>
      </c>
      <c r="C227" s="166">
        <v>0</v>
      </c>
      <c r="D227" s="40"/>
      <c r="E227" s="89" t="s">
        <v>593</v>
      </c>
      <c r="F227" s="89">
        <v>10</v>
      </c>
      <c r="G227" s="91">
        <v>0.15</v>
      </c>
      <c r="H227" s="89"/>
      <c r="I227" s="89" t="s">
        <v>595</v>
      </c>
      <c r="J227" s="89" t="s">
        <v>593</v>
      </c>
      <c r="K227" s="48"/>
      <c r="L227" s="48"/>
      <c r="M227" s="48"/>
      <c r="N227" s="48"/>
      <c r="O227" s="48"/>
      <c r="P227" s="2"/>
      <c r="Q227" s="2"/>
      <c r="R227" s="2"/>
      <c r="S227" s="2"/>
      <c r="T227" s="2"/>
      <c r="U227" s="2"/>
      <c r="V227" s="2"/>
      <c r="W227" s="2"/>
      <c r="X227" s="2"/>
      <c r="Y227" s="2"/>
      <c r="Z227" s="2"/>
    </row>
    <row r="228" spans="1:26" ht="15.75" customHeight="1">
      <c r="A228" s="47" t="s">
        <v>58</v>
      </c>
      <c r="B228" s="126" t="s">
        <v>150</v>
      </c>
      <c r="C228" s="166">
        <v>0</v>
      </c>
      <c r="D228" s="40"/>
      <c r="E228" s="89" t="s">
        <v>591</v>
      </c>
      <c r="F228" s="89">
        <v>12</v>
      </c>
      <c r="G228" s="91">
        <v>0.1</v>
      </c>
      <c r="H228" s="89"/>
      <c r="I228" s="89" t="s">
        <v>594</v>
      </c>
      <c r="J228" s="89" t="s">
        <v>593</v>
      </c>
      <c r="K228" s="48"/>
      <c r="L228" s="48"/>
      <c r="M228" s="48"/>
      <c r="N228" s="48"/>
      <c r="O228" s="48"/>
      <c r="P228" s="2"/>
      <c r="Q228" s="2"/>
      <c r="R228" s="2"/>
      <c r="S228" s="2"/>
      <c r="T228" s="2"/>
      <c r="U228" s="2"/>
      <c r="V228" s="2"/>
      <c r="W228" s="2"/>
      <c r="X228" s="2"/>
      <c r="Y228" s="2"/>
      <c r="Z228" s="2"/>
    </row>
    <row r="229" spans="1:26" ht="15.75" customHeight="1">
      <c r="A229" s="47" t="s">
        <v>47</v>
      </c>
      <c r="B229" s="126" t="s">
        <v>151</v>
      </c>
      <c r="C229" s="166">
        <v>0</v>
      </c>
      <c r="D229" s="40"/>
      <c r="E229" s="48"/>
      <c r="F229" s="48"/>
      <c r="G229" s="48"/>
      <c r="H229" s="89"/>
      <c r="I229" s="89" t="s">
        <v>592</v>
      </c>
      <c r="J229" s="89" t="s">
        <v>591</v>
      </c>
      <c r="K229" s="89" t="s">
        <v>596</v>
      </c>
      <c r="L229" s="89" t="s">
        <v>159</v>
      </c>
      <c r="M229" s="48"/>
      <c r="N229" s="48"/>
      <c r="O229" s="48"/>
      <c r="P229" s="2"/>
      <c r="Q229" s="2"/>
      <c r="R229" s="2"/>
      <c r="S229" s="2"/>
      <c r="T229" s="2"/>
      <c r="U229" s="2"/>
      <c r="V229" s="2"/>
      <c r="W229" s="2"/>
      <c r="X229" s="2"/>
      <c r="Y229" s="2"/>
      <c r="Z229" s="2"/>
    </row>
    <row r="230" spans="1:26" ht="15.75" customHeight="1">
      <c r="A230" s="47" t="s">
        <v>152</v>
      </c>
      <c r="B230" s="125" t="s">
        <v>605</v>
      </c>
      <c r="C230" s="166">
        <v>0</v>
      </c>
      <c r="D230" s="40"/>
      <c r="E230" s="48"/>
      <c r="F230" s="48"/>
      <c r="G230" s="48"/>
      <c r="H230" s="48"/>
      <c r="I230" s="48"/>
      <c r="J230" s="48"/>
      <c r="K230" s="89" t="e">
        <f>VLOOKUP(J230,E$229:F$231,2,0)</f>
        <v>#N/A</v>
      </c>
      <c r="L230" s="90" t="e">
        <f>VLOOKUP(J230,E$229:G$231,3,0)</f>
        <v>#N/A</v>
      </c>
      <c r="M230" s="48"/>
      <c r="N230" s="48"/>
      <c r="O230" s="48"/>
      <c r="P230" s="2"/>
      <c r="Q230" s="2"/>
      <c r="R230" s="2"/>
      <c r="S230" s="2"/>
      <c r="T230" s="2"/>
      <c r="U230" s="2"/>
      <c r="V230" s="2"/>
      <c r="W230" s="2"/>
      <c r="X230" s="2"/>
      <c r="Y230" s="2"/>
      <c r="Z230" s="2"/>
    </row>
    <row r="231" spans="1:26" ht="15.75" customHeight="1">
      <c r="A231" s="47" t="s">
        <v>153</v>
      </c>
      <c r="B231" s="43" t="s">
        <v>154</v>
      </c>
      <c r="C231" s="44">
        <f>SUM(C225:C230)</f>
        <v>0</v>
      </c>
      <c r="D231" s="40"/>
      <c r="E231" s="48"/>
      <c r="F231" s="48"/>
      <c r="G231" s="48"/>
      <c r="H231" s="48"/>
      <c r="I231" s="48"/>
      <c r="J231" s="48"/>
      <c r="K231" s="89" t="e">
        <f>VLOOKUP(J231,E$229:F$231,2,0)</f>
        <v>#N/A</v>
      </c>
      <c r="L231" s="90" t="e">
        <f>VLOOKUP(J231,E$229:G$231,3,0)</f>
        <v>#N/A</v>
      </c>
      <c r="M231" s="48"/>
      <c r="N231" s="48"/>
      <c r="O231" s="48"/>
      <c r="P231" s="2"/>
      <c r="Q231" s="2"/>
      <c r="R231" s="2"/>
      <c r="S231" s="2"/>
      <c r="T231" s="2"/>
      <c r="U231" s="2"/>
      <c r="V231" s="2"/>
      <c r="W231" s="2"/>
      <c r="X231" s="2"/>
      <c r="Y231" s="2"/>
      <c r="Z231" s="2"/>
    </row>
    <row r="232" spans="1:26" ht="15.75" customHeight="1">
      <c r="A232" s="47" t="s">
        <v>155</v>
      </c>
      <c r="B232" s="43" t="s">
        <v>156</v>
      </c>
      <c r="C232" s="45">
        <f>C231/E26</f>
        <v>0</v>
      </c>
      <c r="D232" s="40"/>
      <c r="E232" s="48"/>
      <c r="F232" s="48"/>
      <c r="G232" s="48"/>
      <c r="H232" s="48"/>
      <c r="I232" s="138" t="s">
        <v>604</v>
      </c>
      <c r="J232" s="138"/>
      <c r="K232" s="89" t="e">
        <f>VLOOKUP(J232,E$229:F$231,2,0)</f>
        <v>#N/A</v>
      </c>
      <c r="L232" s="90" t="e">
        <f>VLOOKUP(J232,E$229:G$231,3,0)</f>
        <v>#N/A</v>
      </c>
      <c r="M232" s="48"/>
      <c r="N232" s="48"/>
      <c r="O232" s="48"/>
      <c r="P232" s="2"/>
      <c r="Q232" s="2"/>
      <c r="R232" s="2"/>
      <c r="S232" s="2"/>
      <c r="T232" s="2"/>
      <c r="U232" s="2"/>
      <c r="V232" s="2"/>
      <c r="W232" s="2"/>
      <c r="X232" s="2"/>
      <c r="Y232" s="2"/>
      <c r="Z232" s="2"/>
    </row>
    <row r="233" spans="1:26" ht="15.75" customHeight="1">
      <c r="A233" s="48"/>
      <c r="B233" s="48"/>
      <c r="C233" s="48"/>
      <c r="D233" s="40"/>
      <c r="E233" s="48"/>
      <c r="F233" s="48"/>
      <c r="G233" s="48"/>
      <c r="H233" s="48"/>
      <c r="I233" s="138"/>
      <c r="J233" s="138"/>
      <c r="K233" s="48"/>
      <c r="L233" s="48"/>
      <c r="M233" s="48"/>
      <c r="N233" s="48"/>
      <c r="O233" s="48"/>
      <c r="P233" s="2"/>
      <c r="Q233" s="2"/>
      <c r="R233" s="2"/>
      <c r="S233" s="2"/>
      <c r="T233" s="2"/>
      <c r="U233" s="2"/>
      <c r="V233" s="2"/>
      <c r="W233" s="2"/>
      <c r="X233" s="2"/>
      <c r="Y233" s="2"/>
      <c r="Z233" s="2"/>
    </row>
    <row r="234" spans="1:26" ht="15.75" customHeight="1">
      <c r="A234" s="194" t="s">
        <v>157</v>
      </c>
      <c r="B234" s="183"/>
      <c r="C234" s="183"/>
      <c r="D234" s="180"/>
      <c r="E234" s="48"/>
      <c r="F234" s="48"/>
      <c r="G234" s="48"/>
      <c r="H234" s="48"/>
      <c r="I234" s="138"/>
      <c r="J234" s="138"/>
      <c r="K234" s="48"/>
      <c r="L234" s="48"/>
      <c r="M234" s="48"/>
      <c r="N234" s="48"/>
      <c r="O234" s="48"/>
      <c r="P234" s="2"/>
      <c r="Q234" s="2"/>
      <c r="R234" s="2"/>
      <c r="S234" s="2"/>
      <c r="T234" s="2"/>
      <c r="U234" s="2"/>
      <c r="V234" s="2"/>
      <c r="W234" s="2"/>
      <c r="X234" s="2"/>
      <c r="Y234" s="2"/>
      <c r="Z234" s="2"/>
    </row>
    <row r="235" spans="1:26" ht="15.75" customHeight="1">
      <c r="A235" s="46" t="s">
        <v>158</v>
      </c>
      <c r="B235" s="16" t="s">
        <v>159</v>
      </c>
      <c r="C235" s="46" t="s">
        <v>160</v>
      </c>
      <c r="D235" s="46" t="s">
        <v>161</v>
      </c>
      <c r="E235" s="48"/>
      <c r="F235" s="139"/>
      <c r="G235" s="139"/>
      <c r="H235" s="139"/>
      <c r="I235" s="138"/>
      <c r="J235" s="138"/>
      <c r="K235" s="48"/>
      <c r="L235" s="48"/>
      <c r="M235" s="48"/>
      <c r="N235" s="48"/>
      <c r="O235" s="48"/>
      <c r="P235" s="2"/>
      <c r="Q235" s="2"/>
      <c r="R235" s="2"/>
      <c r="S235" s="2"/>
      <c r="T235" s="2"/>
      <c r="U235" s="2"/>
      <c r="V235" s="2"/>
      <c r="W235" s="2"/>
      <c r="X235" s="2"/>
      <c r="Y235" s="2"/>
      <c r="Z235" s="2"/>
    </row>
    <row r="236" spans="1:26" ht="15.75" customHeight="1">
      <c r="A236" s="47" t="s">
        <v>8</v>
      </c>
      <c r="B236" s="43" t="s">
        <v>162</v>
      </c>
      <c r="C236" s="47" t="s">
        <v>595</v>
      </c>
      <c r="D236" s="92" t="s">
        <v>601</v>
      </c>
      <c r="E236" s="48"/>
      <c r="F236" s="139"/>
      <c r="G236" s="139"/>
      <c r="H236" s="139"/>
      <c r="I236" s="138"/>
      <c r="J236" s="138"/>
      <c r="K236" s="48"/>
      <c r="L236" s="48"/>
      <c r="M236" s="48"/>
      <c r="N236" s="48"/>
      <c r="O236" s="48"/>
      <c r="P236" s="2"/>
      <c r="Q236" s="2"/>
      <c r="R236" s="2"/>
      <c r="S236" s="2"/>
      <c r="T236" s="2"/>
      <c r="U236" s="2"/>
      <c r="V236" s="2"/>
      <c r="W236" s="2"/>
      <c r="X236" s="2"/>
      <c r="Y236" s="2"/>
      <c r="Z236" s="2"/>
    </row>
    <row r="237" spans="1:26" ht="15.75" customHeight="1">
      <c r="A237" s="47" t="s">
        <v>11</v>
      </c>
      <c r="B237" s="43" t="s">
        <v>163</v>
      </c>
      <c r="C237" s="47" t="s">
        <v>164</v>
      </c>
      <c r="D237" s="167">
        <v>0</v>
      </c>
      <c r="E237" s="48"/>
      <c r="F237" s="139"/>
      <c r="G237" s="139"/>
      <c r="H237" s="139"/>
      <c r="I237" s="138"/>
      <c r="J237" s="138"/>
      <c r="K237" s="48"/>
      <c r="L237" s="48"/>
      <c r="M237" s="48"/>
      <c r="N237" s="48"/>
      <c r="O237" s="48"/>
      <c r="P237" s="2"/>
      <c r="Q237" s="2"/>
      <c r="R237" s="2"/>
      <c r="S237" s="2"/>
      <c r="T237" s="2"/>
      <c r="U237" s="2"/>
      <c r="V237" s="2"/>
      <c r="W237" s="2"/>
      <c r="X237" s="2"/>
      <c r="Y237" s="2"/>
      <c r="Z237" s="2"/>
    </row>
    <row r="238" spans="1:26" ht="15.75" customHeight="1">
      <c r="A238" s="47" t="s">
        <v>13</v>
      </c>
      <c r="B238" s="43" t="s">
        <v>165</v>
      </c>
      <c r="C238" s="47" t="s">
        <v>164</v>
      </c>
      <c r="D238" s="47">
        <f>VLOOKUP(C236,I:K,3,0)</f>
        <v>0</v>
      </c>
      <c r="E238" s="48"/>
      <c r="F238" s="139"/>
      <c r="G238" s="139"/>
      <c r="H238" s="139"/>
      <c r="I238" s="138"/>
      <c r="J238" s="138"/>
      <c r="K238" s="124"/>
      <c r="L238" s="124"/>
      <c r="M238" s="124"/>
      <c r="N238" s="95"/>
      <c r="O238" s="48"/>
      <c r="P238" s="2"/>
      <c r="Q238" s="2"/>
      <c r="R238" s="2"/>
      <c r="S238" s="2"/>
      <c r="T238" s="2"/>
      <c r="U238" s="2"/>
      <c r="V238" s="2"/>
      <c r="W238" s="2"/>
      <c r="X238" s="2"/>
      <c r="Y238" s="2"/>
      <c r="Z238" s="2"/>
    </row>
    <row r="239" spans="1:26" ht="15.75" customHeight="1">
      <c r="A239" s="47" t="s">
        <v>16</v>
      </c>
      <c r="B239" s="43" t="s">
        <v>602</v>
      </c>
      <c r="C239" s="47" t="s">
        <v>80</v>
      </c>
      <c r="D239" s="49">
        <f>VLOOKUP(C236,I:L,4,0)</f>
        <v>0</v>
      </c>
      <c r="E239" s="50"/>
      <c r="F239" s="48"/>
      <c r="G239" s="48"/>
      <c r="H239" s="48"/>
      <c r="I239" s="138"/>
      <c r="J239" s="138"/>
      <c r="K239" s="124"/>
      <c r="L239" s="124"/>
      <c r="M239" s="124"/>
      <c r="N239" s="95"/>
      <c r="O239" s="48"/>
      <c r="P239" s="2"/>
      <c r="Q239" s="2"/>
      <c r="R239" s="2"/>
      <c r="S239" s="2"/>
      <c r="T239" s="2"/>
      <c r="U239" s="2"/>
      <c r="V239" s="2"/>
      <c r="W239" s="2"/>
      <c r="X239" s="2"/>
      <c r="Y239" s="2"/>
      <c r="Z239" s="2"/>
    </row>
    <row r="240" spans="1:26" ht="15.75" customHeight="1">
      <c r="A240" s="47" t="s">
        <v>54</v>
      </c>
      <c r="B240" s="43" t="s">
        <v>166</v>
      </c>
      <c r="C240" s="47" t="s">
        <v>133</v>
      </c>
      <c r="D240" s="168">
        <v>0</v>
      </c>
      <c r="E240" s="51"/>
      <c r="F240" s="48"/>
      <c r="G240" s="48"/>
      <c r="H240" s="48"/>
      <c r="I240" s="48"/>
      <c r="J240" s="48"/>
      <c r="K240" s="124"/>
      <c r="L240" s="124"/>
      <c r="M240" s="124"/>
      <c r="N240" s="95"/>
      <c r="O240" s="48"/>
      <c r="P240" s="2"/>
      <c r="Q240" s="2"/>
      <c r="R240" s="2"/>
      <c r="S240" s="2"/>
      <c r="T240" s="2"/>
      <c r="U240" s="2"/>
      <c r="V240" s="2"/>
      <c r="W240" s="2"/>
      <c r="X240" s="2"/>
      <c r="Y240" s="2"/>
      <c r="Z240" s="2"/>
    </row>
    <row r="241" spans="1:26" ht="15.75" customHeight="1">
      <c r="A241" s="47" t="s">
        <v>56</v>
      </c>
      <c r="B241" s="43" t="s">
        <v>603</v>
      </c>
      <c r="C241" s="47"/>
      <c r="D241" s="94">
        <f>IF(D238&lt;=D237,0,D240*D239)</f>
        <v>0</v>
      </c>
      <c r="E241" s="51"/>
      <c r="F241" s="48"/>
      <c r="G241" s="48"/>
      <c r="H241" s="48"/>
      <c r="I241" s="48"/>
      <c r="J241" s="48"/>
      <c r="K241" s="124"/>
      <c r="L241" s="124"/>
      <c r="M241" s="124"/>
      <c r="N241" s="95"/>
      <c r="O241" s="48"/>
      <c r="P241" s="2"/>
      <c r="Q241" s="2"/>
      <c r="R241" s="2"/>
      <c r="S241" s="2"/>
      <c r="T241" s="2"/>
      <c r="U241" s="2"/>
      <c r="V241" s="2"/>
      <c r="W241" s="2"/>
      <c r="X241" s="2"/>
      <c r="Y241" s="2"/>
      <c r="Z241" s="2"/>
    </row>
    <row r="242" spans="1:26" ht="15.75" customHeight="1">
      <c r="A242" s="47" t="s">
        <v>58</v>
      </c>
      <c r="B242" s="43" t="s">
        <v>600</v>
      </c>
      <c r="C242" s="47" t="s">
        <v>133</v>
      </c>
      <c r="D242" s="93">
        <f>D241/12</f>
        <v>0</v>
      </c>
      <c r="E242" s="48"/>
      <c r="F242" s="48"/>
      <c r="G242" s="48"/>
      <c r="H242" s="48"/>
      <c r="I242" s="48"/>
      <c r="J242" s="48"/>
      <c r="K242" s="48"/>
      <c r="L242" s="48"/>
      <c r="M242" s="48"/>
      <c r="N242" s="48"/>
      <c r="O242" s="48"/>
      <c r="P242" s="2"/>
      <c r="Q242" s="2"/>
      <c r="R242" s="2"/>
      <c r="S242" s="2"/>
      <c r="T242" s="2"/>
      <c r="U242" s="2"/>
      <c r="V242" s="2"/>
      <c r="W242" s="2"/>
      <c r="X242" s="2"/>
      <c r="Y242" s="2"/>
      <c r="Z242" s="2"/>
    </row>
    <row r="243" spans="1:26" ht="15.75" customHeight="1">
      <c r="A243" s="47" t="s">
        <v>60</v>
      </c>
      <c r="B243" s="43" t="s">
        <v>167</v>
      </c>
      <c r="C243" s="29" t="s">
        <v>133</v>
      </c>
      <c r="D243" s="93">
        <f>D241/E26</f>
        <v>0</v>
      </c>
      <c r="E243" s="48"/>
      <c r="F243" s="48"/>
      <c r="G243" s="48"/>
      <c r="H243" s="48"/>
      <c r="I243" s="48"/>
      <c r="J243" s="48"/>
      <c r="K243" s="48"/>
      <c r="L243" s="48"/>
      <c r="M243" s="48"/>
      <c r="N243" s="48"/>
      <c r="O243" s="48"/>
      <c r="P243" s="2"/>
      <c r="Q243" s="2"/>
      <c r="R243" s="2"/>
      <c r="S243" s="2"/>
      <c r="T243" s="2"/>
      <c r="U243" s="2"/>
      <c r="V243" s="2"/>
      <c r="W243" s="2"/>
      <c r="X243" s="2"/>
      <c r="Y243" s="2"/>
      <c r="Z243" s="2"/>
    </row>
    <row r="244" spans="1:26" ht="15.75" customHeight="1">
      <c r="A244" s="48"/>
      <c r="B244" s="48"/>
      <c r="C244" s="48"/>
      <c r="D244" s="40"/>
      <c r="E244" s="52"/>
      <c r="F244" s="48"/>
      <c r="G244" s="48"/>
      <c r="H244" s="48"/>
      <c r="I244" s="48"/>
      <c r="J244" s="48"/>
      <c r="K244" s="48"/>
      <c r="L244" s="48"/>
      <c r="M244" s="48"/>
      <c r="N244" s="48"/>
      <c r="O244" s="48"/>
      <c r="P244" s="2"/>
      <c r="Q244" s="2"/>
      <c r="R244" s="2"/>
      <c r="S244" s="2"/>
      <c r="T244" s="2"/>
      <c r="U244" s="2"/>
      <c r="V244" s="2"/>
      <c r="W244" s="2"/>
      <c r="X244" s="2"/>
      <c r="Y244" s="2"/>
      <c r="Z244" s="2"/>
    </row>
    <row r="245" spans="1:26" ht="15.75" customHeight="1">
      <c r="A245" s="48"/>
      <c r="B245" s="48"/>
      <c r="C245" s="48"/>
      <c r="D245" s="48"/>
      <c r="E245" s="48"/>
      <c r="F245" s="48"/>
      <c r="G245" s="48"/>
      <c r="H245" s="48"/>
      <c r="I245" s="48"/>
      <c r="J245" s="48"/>
      <c r="K245" s="48"/>
      <c r="L245" s="48"/>
      <c r="M245" s="48"/>
      <c r="N245" s="48"/>
      <c r="O245" s="48"/>
      <c r="P245" s="2"/>
      <c r="Q245" s="2"/>
      <c r="R245" s="2"/>
      <c r="S245" s="2"/>
      <c r="T245" s="2"/>
      <c r="U245" s="2"/>
      <c r="V245" s="2"/>
      <c r="W245" s="2"/>
      <c r="X245" s="2"/>
      <c r="Y245" s="2"/>
      <c r="Z245" s="2"/>
    </row>
    <row r="246" spans="1:26" ht="15.75" customHeight="1">
      <c r="A246" s="188" t="s">
        <v>606</v>
      </c>
      <c r="B246" s="183"/>
      <c r="C246" s="183"/>
      <c r="D246" s="180"/>
      <c r="E246" s="48"/>
      <c r="F246" s="48"/>
      <c r="G246" s="48"/>
      <c r="H246" s="48"/>
      <c r="I246" s="48"/>
      <c r="J246" s="48"/>
      <c r="K246" s="48"/>
      <c r="L246" s="48"/>
      <c r="M246" s="48"/>
      <c r="N246" s="48"/>
      <c r="O246" s="48"/>
      <c r="P246" s="2"/>
      <c r="Q246" s="2"/>
      <c r="R246" s="2"/>
      <c r="S246" s="2"/>
      <c r="T246" s="2"/>
      <c r="U246" s="2"/>
      <c r="V246" s="2"/>
      <c r="W246" s="2"/>
      <c r="X246" s="2"/>
      <c r="Y246" s="2"/>
      <c r="Z246" s="2"/>
    </row>
    <row r="247" spans="1:26" ht="15.75" customHeight="1">
      <c r="A247" s="16" t="s">
        <v>168</v>
      </c>
      <c r="B247" s="16" t="s">
        <v>169</v>
      </c>
      <c r="C247" s="16" t="s">
        <v>170</v>
      </c>
      <c r="D247" s="16"/>
      <c r="E247" s="48"/>
      <c r="F247" s="177" t="s">
        <v>606</v>
      </c>
      <c r="G247" s="177"/>
      <c r="H247" s="177"/>
      <c r="I247" s="48"/>
      <c r="J247" s="48"/>
      <c r="K247" s="48"/>
      <c r="L247" s="48"/>
      <c r="M247" s="48"/>
      <c r="N247" s="48"/>
      <c r="O247" s="48"/>
      <c r="P247" s="2"/>
      <c r="Q247" s="2"/>
      <c r="R247" s="2"/>
      <c r="S247" s="2"/>
      <c r="T247" s="2"/>
      <c r="U247" s="2"/>
      <c r="V247" s="2"/>
      <c r="W247" s="2"/>
      <c r="X247" s="2"/>
      <c r="Y247" s="2"/>
      <c r="Z247" s="2"/>
    </row>
    <row r="248" spans="1:26" ht="15.75" customHeight="1">
      <c r="A248" s="47"/>
      <c r="B248" s="189" t="s">
        <v>169</v>
      </c>
      <c r="C248" s="180"/>
      <c r="D248" s="33"/>
      <c r="E248" s="48"/>
      <c r="F248" s="101" t="s">
        <v>607</v>
      </c>
      <c r="G248" s="102" t="s">
        <v>608</v>
      </c>
      <c r="H248" s="103" t="s">
        <v>609</v>
      </c>
      <c r="I248" s="48"/>
      <c r="J248" s="48"/>
      <c r="K248" s="48"/>
      <c r="L248" s="48"/>
      <c r="M248" s="48"/>
      <c r="N248" s="48"/>
      <c r="O248" s="48"/>
      <c r="P248" s="2"/>
      <c r="Q248" s="2"/>
      <c r="R248" s="2"/>
      <c r="S248" s="2"/>
      <c r="T248" s="2"/>
      <c r="U248" s="2"/>
      <c r="V248" s="2"/>
      <c r="W248" s="2"/>
      <c r="X248" s="2"/>
      <c r="Y248" s="2"/>
      <c r="Z248" s="2"/>
    </row>
    <row r="249" spans="1:26" ht="15.75" customHeight="1">
      <c r="A249" s="53"/>
      <c r="B249" s="97" t="s">
        <v>610</v>
      </c>
      <c r="C249" s="99">
        <f>C324</f>
        <v>0.05</v>
      </c>
      <c r="D249" s="127"/>
      <c r="E249" s="54"/>
      <c r="F249" s="104">
        <v>2.9700000000000001E-2</v>
      </c>
      <c r="G249" s="105">
        <v>5.0799999999999998E-2</v>
      </c>
      <c r="H249" s="106">
        <v>6.2700000000000006E-2</v>
      </c>
      <c r="I249" s="48"/>
      <c r="J249" s="48"/>
      <c r="K249" s="48"/>
      <c r="L249" s="48"/>
      <c r="M249" s="48"/>
      <c r="N249" s="48"/>
      <c r="O249" s="48"/>
      <c r="P249" s="2"/>
      <c r="Q249" s="2"/>
      <c r="R249" s="2"/>
      <c r="S249" s="2"/>
      <c r="T249" s="2"/>
      <c r="U249" s="2"/>
      <c r="V249" s="2"/>
      <c r="W249" s="2"/>
      <c r="X249" s="2"/>
      <c r="Y249" s="2"/>
      <c r="Z249" s="2"/>
    </row>
    <row r="250" spans="1:26" ht="15.75" customHeight="1">
      <c r="A250" s="53"/>
      <c r="B250" s="96" t="s">
        <v>611</v>
      </c>
      <c r="C250" s="99">
        <f>C325</f>
        <v>1.3299999999999999E-2</v>
      </c>
      <c r="D250" s="127"/>
      <c r="E250" s="54"/>
      <c r="F250" s="107">
        <f>0.3%+0.56%</f>
        <v>8.6E-3</v>
      </c>
      <c r="G250" s="108">
        <f>0.48%+0.85%</f>
        <v>1.3299999999999999E-2</v>
      </c>
      <c r="H250" s="109">
        <f>0.82%+0.89%</f>
        <v>1.7099999999999997E-2</v>
      </c>
      <c r="I250" s="48"/>
      <c r="J250" s="48"/>
      <c r="K250" s="48"/>
      <c r="L250" s="48"/>
      <c r="M250" s="48"/>
      <c r="N250" s="48"/>
      <c r="O250" s="48"/>
      <c r="P250" s="2"/>
      <c r="Q250" s="2"/>
      <c r="R250" s="2"/>
      <c r="S250" s="2"/>
      <c r="T250" s="2"/>
      <c r="U250" s="2"/>
      <c r="V250" s="2"/>
      <c r="W250" s="2"/>
      <c r="X250" s="2"/>
      <c r="Y250" s="2"/>
      <c r="Z250" s="2"/>
    </row>
    <row r="251" spans="1:26" ht="15.75" customHeight="1">
      <c r="A251" s="53"/>
      <c r="B251" s="96" t="s">
        <v>612</v>
      </c>
      <c r="C251" s="100">
        <f>C315</f>
        <v>0</v>
      </c>
      <c r="D251" s="127"/>
      <c r="E251" s="54"/>
      <c r="F251" s="107">
        <v>7.7799999999999994E-2</v>
      </c>
      <c r="G251" s="108">
        <v>0.1085</v>
      </c>
      <c r="H251" s="109">
        <v>0.13550000000000001</v>
      </c>
      <c r="I251" s="48"/>
      <c r="J251" s="48"/>
      <c r="K251" s="48"/>
      <c r="L251" s="48"/>
      <c r="M251" s="48"/>
      <c r="N251" s="48"/>
      <c r="O251" s="48"/>
      <c r="P251" s="2"/>
      <c r="Q251" s="2"/>
      <c r="R251" s="2"/>
      <c r="S251" s="2"/>
      <c r="T251" s="2"/>
      <c r="U251" s="2"/>
      <c r="V251" s="2"/>
      <c r="W251" s="2"/>
      <c r="X251" s="2"/>
      <c r="Y251" s="2"/>
      <c r="Z251" s="2"/>
    </row>
    <row r="252" spans="1:26" ht="15.75" customHeight="1">
      <c r="A252" s="53"/>
      <c r="B252" s="96" t="s">
        <v>613</v>
      </c>
      <c r="C252" s="100">
        <f>(1+G252)^(G253/252)-1</f>
        <v>0</v>
      </c>
      <c r="D252" s="127"/>
      <c r="E252" s="54"/>
      <c r="F252" s="107" t="s">
        <v>625</v>
      </c>
      <c r="G252" s="169">
        <v>0</v>
      </c>
      <c r="H252" s="110"/>
      <c r="I252" s="48"/>
      <c r="J252" s="48"/>
      <c r="K252" s="48"/>
      <c r="L252" s="48"/>
      <c r="M252" s="48"/>
      <c r="N252" s="48"/>
      <c r="O252" s="48"/>
      <c r="P252" s="2"/>
      <c r="Q252" s="2"/>
      <c r="R252" s="2"/>
      <c r="S252" s="2"/>
      <c r="T252" s="2"/>
      <c r="U252" s="2"/>
      <c r="V252" s="2"/>
      <c r="W252" s="2"/>
      <c r="X252" s="2"/>
      <c r="Y252" s="2"/>
      <c r="Z252" s="2"/>
    </row>
    <row r="253" spans="1:26" ht="15.75" customHeight="1">
      <c r="A253" s="53"/>
      <c r="B253" s="96" t="s">
        <v>614</v>
      </c>
      <c r="C253" s="100">
        <f>C322</f>
        <v>0.03</v>
      </c>
      <c r="D253" s="127"/>
      <c r="E253" s="54"/>
      <c r="F253" s="111" t="s">
        <v>624</v>
      </c>
      <c r="G253" s="140">
        <v>10</v>
      </c>
      <c r="H253" s="112"/>
      <c r="I253" s="48"/>
      <c r="J253" s="48"/>
      <c r="K253" s="48"/>
      <c r="L253" s="48"/>
      <c r="M253" s="48"/>
      <c r="N253" s="48"/>
      <c r="O253" s="48"/>
      <c r="P253" s="2"/>
      <c r="Q253" s="2"/>
      <c r="R253" s="2"/>
      <c r="S253" s="2"/>
      <c r="T253" s="2"/>
      <c r="U253" s="2"/>
      <c r="V253" s="2"/>
      <c r="W253" s="2"/>
      <c r="X253" s="2"/>
      <c r="Y253" s="2"/>
      <c r="Z253" s="2"/>
    </row>
    <row r="254" spans="1:26" ht="15.75" customHeight="1">
      <c r="A254" s="53"/>
      <c r="B254" s="119" t="s">
        <v>615</v>
      </c>
      <c r="C254" s="120">
        <f>C317</f>
        <v>0.08</v>
      </c>
      <c r="D254" s="127"/>
      <c r="E254" s="54"/>
      <c r="F254" s="113"/>
      <c r="G254" s="114"/>
      <c r="H254" s="112"/>
      <c r="I254" s="48"/>
      <c r="J254" s="48"/>
      <c r="K254" s="48"/>
      <c r="L254" s="48"/>
      <c r="M254" s="48"/>
      <c r="N254" s="48"/>
      <c r="O254" s="48"/>
      <c r="P254" s="2"/>
      <c r="Q254" s="2"/>
      <c r="R254" s="2"/>
      <c r="S254" s="2"/>
      <c r="T254" s="2"/>
      <c r="U254" s="2"/>
      <c r="V254" s="2"/>
      <c r="W254" s="2"/>
      <c r="X254" s="2"/>
      <c r="Y254" s="2"/>
      <c r="Z254" s="2"/>
    </row>
    <row r="255" spans="1:26" ht="15.75" customHeight="1">
      <c r="A255" s="118"/>
      <c r="B255" s="122" t="s">
        <v>616</v>
      </c>
      <c r="C255" s="123"/>
      <c r="D255" s="128"/>
      <c r="E255" s="54"/>
      <c r="F255" s="113"/>
      <c r="G255" s="114"/>
      <c r="H255" s="112"/>
      <c r="I255" s="48"/>
      <c r="J255" s="48"/>
      <c r="K255" s="48"/>
      <c r="L255" s="48"/>
      <c r="M255" s="48"/>
      <c r="N255" s="48"/>
      <c r="O255" s="48"/>
      <c r="P255" s="2"/>
      <c r="Q255" s="2"/>
      <c r="R255" s="2"/>
      <c r="S255" s="2"/>
      <c r="T255" s="2"/>
      <c r="U255" s="2"/>
      <c r="V255" s="2"/>
      <c r="W255" s="2"/>
      <c r="X255" s="2"/>
      <c r="Y255" s="2"/>
      <c r="Z255" s="2"/>
    </row>
    <row r="256" spans="1:26" ht="15.75" customHeight="1">
      <c r="A256" s="118"/>
      <c r="B256" s="178" t="s">
        <v>617</v>
      </c>
      <c r="C256" s="178"/>
      <c r="D256" s="128"/>
      <c r="E256" s="54"/>
      <c r="F256" s="113"/>
      <c r="G256" s="114"/>
      <c r="H256" s="112"/>
      <c r="I256" s="48"/>
      <c r="J256" s="48"/>
      <c r="K256" s="48"/>
      <c r="L256" s="48"/>
      <c r="M256" s="48"/>
      <c r="N256" s="48"/>
      <c r="O256" s="48"/>
      <c r="P256" s="2"/>
      <c r="Q256" s="2"/>
      <c r="R256" s="2"/>
      <c r="S256" s="2"/>
      <c r="T256" s="2"/>
      <c r="U256" s="2"/>
      <c r="V256" s="2"/>
      <c r="W256" s="2"/>
      <c r="X256" s="2"/>
      <c r="Y256" s="2"/>
      <c r="Z256" s="2"/>
    </row>
    <row r="257" spans="1:26" ht="15.75" customHeight="1" thickBot="1">
      <c r="A257" s="197" t="s">
        <v>89</v>
      </c>
      <c r="B257" s="198"/>
      <c r="C257" s="121">
        <f>ROUND((((1+C249+C250)*(1+C251)*(1+C252))/(1-(C253+C254))-1),4)</f>
        <v>0.19470000000000001</v>
      </c>
      <c r="D257" s="98"/>
      <c r="E257" s="48"/>
      <c r="F257" s="115">
        <v>0.21429999999999999</v>
      </c>
      <c r="G257" s="116">
        <v>0.2717</v>
      </c>
      <c r="H257" s="117">
        <v>0.3362</v>
      </c>
      <c r="I257" s="48"/>
      <c r="J257" s="48"/>
      <c r="K257" s="48"/>
      <c r="L257" s="48"/>
      <c r="M257" s="48"/>
      <c r="N257" s="48"/>
      <c r="O257" s="48"/>
      <c r="P257" s="2"/>
      <c r="Q257" s="2"/>
      <c r="R257" s="2"/>
      <c r="S257" s="2"/>
      <c r="T257" s="2"/>
      <c r="U257" s="2"/>
      <c r="V257" s="2"/>
      <c r="W257" s="2"/>
      <c r="X257" s="2"/>
      <c r="Y257" s="2"/>
      <c r="Z257" s="2"/>
    </row>
    <row r="258" spans="1:26" ht="15.75" customHeight="1">
      <c r="A258" s="48"/>
      <c r="B258" s="48"/>
      <c r="C258" s="48"/>
      <c r="D258" s="48"/>
      <c r="E258" s="48"/>
      <c r="F258" s="48"/>
      <c r="G258" s="48"/>
      <c r="H258" s="48"/>
      <c r="I258" s="48"/>
      <c r="J258" s="48"/>
      <c r="K258" s="48"/>
      <c r="L258" s="48"/>
      <c r="M258" s="48"/>
      <c r="N258" s="48"/>
      <c r="O258" s="48"/>
      <c r="P258" s="2"/>
      <c r="Q258" s="2"/>
      <c r="R258" s="2"/>
      <c r="S258" s="2"/>
      <c r="T258" s="2"/>
      <c r="U258" s="2"/>
      <c r="V258" s="2"/>
      <c r="W258" s="2"/>
      <c r="X258" s="2"/>
      <c r="Y258" s="2"/>
      <c r="Z258" s="2"/>
    </row>
    <row r="259" spans="1:26" ht="15.75" customHeight="1">
      <c r="A259" s="48"/>
      <c r="B259" s="48"/>
      <c r="C259" s="48"/>
      <c r="D259" s="48"/>
      <c r="E259" s="48"/>
      <c r="F259" s="48"/>
      <c r="G259" s="48"/>
      <c r="H259" s="48"/>
      <c r="I259" s="48"/>
      <c r="J259" s="48"/>
      <c r="K259" s="48"/>
      <c r="L259" s="48"/>
      <c r="M259" s="48"/>
      <c r="N259" s="48"/>
      <c r="O259" s="48"/>
      <c r="P259" s="2"/>
      <c r="Q259" s="2"/>
      <c r="R259" s="2"/>
      <c r="S259" s="2"/>
      <c r="T259" s="2"/>
      <c r="U259" s="2"/>
      <c r="V259" s="2"/>
      <c r="W259" s="2"/>
      <c r="X259" s="2"/>
      <c r="Y259" s="2"/>
      <c r="Z259" s="2"/>
    </row>
    <row r="260" spans="1:26" ht="15.75" customHeight="1">
      <c r="A260" s="48"/>
      <c r="B260" s="48"/>
      <c r="C260" s="48"/>
      <c r="D260" s="48"/>
      <c r="E260" s="48"/>
      <c r="F260" s="48"/>
      <c r="G260" s="48"/>
      <c r="H260" s="48"/>
      <c r="I260" s="48"/>
      <c r="J260" s="48"/>
      <c r="K260" s="48"/>
      <c r="L260" s="48"/>
      <c r="M260" s="48"/>
      <c r="N260" s="48"/>
      <c r="O260" s="48"/>
      <c r="P260" s="2"/>
      <c r="Q260" s="2"/>
      <c r="R260" s="2"/>
      <c r="S260" s="2"/>
      <c r="T260" s="2"/>
      <c r="U260" s="2"/>
      <c r="V260" s="2"/>
      <c r="W260" s="2"/>
      <c r="X260" s="2"/>
      <c r="Y260" s="2"/>
      <c r="Z260" s="2"/>
    </row>
    <row r="261" spans="1:26" ht="15.75" customHeight="1">
      <c r="A261" s="187" t="s">
        <v>171</v>
      </c>
      <c r="B261" s="183"/>
      <c r="C261" s="183"/>
      <c r="D261" s="180"/>
      <c r="E261" s="48"/>
      <c r="F261" s="48"/>
      <c r="G261" s="48"/>
      <c r="H261" s="48"/>
      <c r="I261" s="48"/>
      <c r="J261" s="48"/>
      <c r="K261" s="48"/>
      <c r="L261" s="48"/>
      <c r="M261" s="48"/>
      <c r="N261" s="48"/>
      <c r="O261" s="48"/>
      <c r="P261" s="2"/>
      <c r="Q261" s="2"/>
      <c r="R261" s="2"/>
      <c r="S261" s="2"/>
      <c r="T261" s="2"/>
      <c r="U261" s="2"/>
      <c r="V261" s="2"/>
      <c r="W261" s="2"/>
      <c r="X261" s="2"/>
      <c r="Y261" s="2"/>
      <c r="Z261" s="2"/>
    </row>
    <row r="262" spans="1:26" ht="15.75" customHeight="1">
      <c r="A262" s="47" t="s">
        <v>8</v>
      </c>
      <c r="B262" s="43" t="s">
        <v>172</v>
      </c>
      <c r="C262" s="190">
        <f>(C212+C221)*12</f>
        <v>0</v>
      </c>
      <c r="D262" s="180"/>
      <c r="E262" s="48"/>
      <c r="F262" s="48"/>
      <c r="G262" s="48"/>
      <c r="H262" s="48"/>
      <c r="I262" s="48"/>
      <c r="J262" s="48"/>
      <c r="K262" s="48"/>
      <c r="L262" s="48"/>
      <c r="M262" s="48"/>
      <c r="N262" s="48"/>
      <c r="O262" s="48"/>
      <c r="P262" s="2"/>
      <c r="Q262" s="2"/>
      <c r="R262" s="2"/>
      <c r="S262" s="2"/>
      <c r="T262" s="2"/>
      <c r="U262" s="2"/>
      <c r="V262" s="2"/>
      <c r="W262" s="2"/>
      <c r="X262" s="2"/>
      <c r="Y262" s="2"/>
      <c r="Z262" s="2"/>
    </row>
    <row r="263" spans="1:26" ht="15.75" customHeight="1">
      <c r="A263" s="47" t="s">
        <v>11</v>
      </c>
      <c r="B263" s="43" t="s">
        <v>173</v>
      </c>
      <c r="C263" s="190">
        <f>C231</f>
        <v>0</v>
      </c>
      <c r="D263" s="180"/>
      <c r="E263" s="48"/>
      <c r="F263" s="48"/>
      <c r="G263" s="48"/>
      <c r="H263" s="48"/>
      <c r="I263" s="48"/>
      <c r="J263" s="48"/>
      <c r="K263" s="48"/>
      <c r="L263" s="48"/>
      <c r="M263" s="48"/>
      <c r="N263" s="48"/>
      <c r="O263" s="48"/>
      <c r="P263" s="2"/>
      <c r="Q263" s="2"/>
      <c r="R263" s="2"/>
      <c r="S263" s="2"/>
      <c r="T263" s="2"/>
      <c r="U263" s="2"/>
      <c r="V263" s="2"/>
      <c r="W263" s="2"/>
      <c r="X263" s="2"/>
      <c r="Y263" s="2"/>
      <c r="Z263" s="2"/>
    </row>
    <row r="264" spans="1:26" ht="15.75" customHeight="1">
      <c r="A264" s="47" t="s">
        <v>13</v>
      </c>
      <c r="B264" s="43" t="s">
        <v>174</v>
      </c>
      <c r="C264" s="190">
        <f>D241</f>
        <v>0</v>
      </c>
      <c r="D264" s="180"/>
      <c r="E264" s="48"/>
      <c r="F264" s="48"/>
      <c r="G264" s="48"/>
      <c r="H264" s="48"/>
      <c r="I264" s="48"/>
      <c r="J264" s="48"/>
      <c r="K264" s="48"/>
      <c r="L264" s="48"/>
      <c r="M264" s="48"/>
      <c r="N264" s="48"/>
      <c r="O264" s="48"/>
      <c r="P264" s="2"/>
      <c r="Q264" s="2"/>
      <c r="R264" s="2"/>
      <c r="S264" s="2"/>
      <c r="T264" s="2"/>
      <c r="U264" s="2"/>
      <c r="V264" s="2"/>
      <c r="W264" s="2"/>
      <c r="X264" s="2"/>
      <c r="Y264" s="2"/>
      <c r="Z264" s="2"/>
    </row>
    <row r="265" spans="1:26">
      <c r="A265" s="189" t="s">
        <v>175</v>
      </c>
      <c r="B265" s="180"/>
      <c r="C265" s="190">
        <f>SUM(C262:D264)</f>
        <v>0</v>
      </c>
      <c r="D265" s="180"/>
      <c r="E265" s="48"/>
      <c r="F265" s="48"/>
      <c r="G265" s="48"/>
      <c r="H265" s="48"/>
      <c r="I265" s="48"/>
      <c r="J265" s="48"/>
      <c r="K265" s="48"/>
      <c r="L265" s="48"/>
      <c r="M265" s="48"/>
      <c r="N265" s="48"/>
      <c r="O265" s="48"/>
      <c r="P265" s="2"/>
      <c r="Q265" s="2"/>
      <c r="R265" s="2"/>
      <c r="S265" s="2"/>
      <c r="T265" s="2"/>
      <c r="U265" s="2"/>
      <c r="V265" s="2"/>
      <c r="W265" s="2"/>
      <c r="X265" s="2"/>
      <c r="Y265" s="2"/>
      <c r="Z265" s="2"/>
    </row>
    <row r="266" spans="1:26">
      <c r="A266" s="179" t="s">
        <v>176</v>
      </c>
      <c r="B266" s="180"/>
      <c r="C266" s="193">
        <f>SUM(C265)</f>
        <v>0</v>
      </c>
      <c r="D266" s="180"/>
      <c r="E266" s="48"/>
      <c r="F266" s="48"/>
      <c r="G266" s="48"/>
      <c r="H266" s="48"/>
      <c r="I266" s="48"/>
      <c r="J266" s="48"/>
      <c r="K266" s="48"/>
      <c r="L266" s="48"/>
      <c r="M266" s="48"/>
      <c r="N266" s="48"/>
      <c r="O266" s="48"/>
      <c r="P266" s="2"/>
      <c r="Q266" s="2"/>
      <c r="R266" s="2"/>
      <c r="S266" s="2"/>
      <c r="T266" s="2"/>
      <c r="U266" s="2"/>
      <c r="V266" s="2"/>
      <c r="W266" s="2"/>
      <c r="X266" s="2"/>
      <c r="Y266" s="2"/>
      <c r="Z266" s="2"/>
    </row>
    <row r="267" spans="1:26">
      <c r="A267" s="48"/>
      <c r="B267" s="48"/>
      <c r="C267" s="48"/>
      <c r="D267" s="48"/>
      <c r="E267" s="48"/>
      <c r="F267" s="48"/>
      <c r="G267" s="48"/>
      <c r="H267" s="48"/>
      <c r="I267" s="48"/>
      <c r="J267" s="48"/>
      <c r="K267" s="48"/>
      <c r="L267" s="48"/>
      <c r="M267" s="48"/>
      <c r="N267" s="48"/>
      <c r="O267" s="48"/>
      <c r="P267" s="2"/>
      <c r="Q267" s="2"/>
      <c r="R267" s="2"/>
      <c r="S267" s="2"/>
      <c r="T267" s="2"/>
      <c r="U267" s="2"/>
      <c r="V267" s="2"/>
      <c r="W267" s="2"/>
      <c r="X267" s="2"/>
      <c r="Y267" s="2"/>
      <c r="Z267" s="2"/>
    </row>
    <row r="268" spans="1:26" ht="15.75" customHeight="1">
      <c r="A268" s="48"/>
      <c r="B268" s="48"/>
      <c r="C268" s="48"/>
      <c r="D268" s="48"/>
      <c r="E268" s="48"/>
      <c r="F268" s="48"/>
      <c r="G268" s="48"/>
      <c r="H268" s="48"/>
      <c r="I268" s="48"/>
      <c r="J268" s="48"/>
      <c r="K268" s="48"/>
      <c r="L268" s="48"/>
      <c r="M268" s="48"/>
      <c r="N268" s="48"/>
      <c r="O268" s="48"/>
      <c r="P268" s="2"/>
      <c r="Q268" s="2"/>
      <c r="R268" s="2"/>
      <c r="S268" s="2"/>
      <c r="T268" s="2"/>
      <c r="U268" s="2"/>
      <c r="V268" s="2"/>
      <c r="W268" s="2"/>
      <c r="X268" s="2"/>
      <c r="Y268" s="2"/>
      <c r="Z268" s="2"/>
    </row>
    <row r="269" spans="1:26" ht="15.75" customHeight="1">
      <c r="A269" s="48"/>
      <c r="B269" s="48"/>
      <c r="C269" s="48"/>
      <c r="D269" s="48"/>
      <c r="E269" s="48"/>
      <c r="F269" s="48"/>
      <c r="G269" s="48"/>
      <c r="H269" s="48"/>
      <c r="I269" s="48"/>
      <c r="J269" s="48"/>
      <c r="K269" s="48"/>
      <c r="L269" s="48"/>
      <c r="M269" s="48"/>
      <c r="N269" s="48"/>
      <c r="O269" s="48"/>
      <c r="P269" s="2"/>
      <c r="Q269" s="2"/>
      <c r="R269" s="2"/>
      <c r="S269" s="2"/>
      <c r="T269" s="2"/>
      <c r="U269" s="2"/>
      <c r="V269" s="2"/>
      <c r="W269" s="2"/>
      <c r="X269" s="2"/>
      <c r="Y269" s="2"/>
      <c r="Z269" s="2"/>
    </row>
    <row r="270" spans="1:26" ht="15.75" customHeight="1">
      <c r="A270" s="48"/>
      <c r="B270" s="48"/>
      <c r="C270" s="48"/>
      <c r="D270" s="48"/>
      <c r="E270" s="48"/>
      <c r="F270" s="48"/>
      <c r="G270" s="48"/>
      <c r="H270" s="48"/>
      <c r="I270" s="48"/>
      <c r="J270" s="48"/>
      <c r="K270" s="48"/>
      <c r="L270" s="48"/>
      <c r="M270" s="48"/>
      <c r="N270" s="48"/>
      <c r="O270" s="48"/>
      <c r="P270" s="2"/>
      <c r="Q270" s="2"/>
      <c r="R270" s="2"/>
      <c r="S270" s="2"/>
      <c r="T270" s="2"/>
      <c r="U270" s="2"/>
      <c r="V270" s="2"/>
      <c r="W270" s="2"/>
      <c r="X270" s="2"/>
      <c r="Y270" s="2"/>
      <c r="Z270" s="2"/>
    </row>
    <row r="271" spans="1:26" ht="15.75" customHeight="1">
      <c r="A271" s="194" t="s">
        <v>177</v>
      </c>
      <c r="B271" s="183"/>
      <c r="C271" s="183"/>
      <c r="D271" s="180"/>
      <c r="E271" s="48"/>
      <c r="F271" s="48"/>
      <c r="G271" s="48"/>
      <c r="H271" s="48"/>
      <c r="I271" s="48"/>
      <c r="J271" s="48"/>
      <c r="K271" s="48"/>
      <c r="L271" s="48"/>
      <c r="M271" s="48"/>
      <c r="N271" s="48"/>
      <c r="O271" s="48"/>
      <c r="P271" s="2"/>
      <c r="Q271" s="2"/>
      <c r="R271" s="2"/>
      <c r="S271" s="2"/>
      <c r="T271" s="2"/>
      <c r="U271" s="2"/>
      <c r="V271" s="2"/>
      <c r="W271" s="2"/>
      <c r="X271" s="2"/>
      <c r="Y271" s="2"/>
      <c r="Z271" s="2"/>
    </row>
    <row r="272" spans="1:26" ht="15.75" customHeight="1">
      <c r="A272" s="46" t="s">
        <v>178</v>
      </c>
      <c r="B272" s="64" t="s">
        <v>179</v>
      </c>
      <c r="C272" s="195" t="s">
        <v>180</v>
      </c>
      <c r="D272" s="180"/>
      <c r="E272" s="48"/>
      <c r="F272" s="48"/>
      <c r="G272" s="48"/>
      <c r="H272" s="48"/>
      <c r="I272" s="48"/>
      <c r="J272" s="48"/>
      <c r="K272" s="48"/>
      <c r="L272" s="48"/>
      <c r="M272" s="48"/>
      <c r="N272" s="48"/>
      <c r="O272" s="48"/>
      <c r="P272" s="2"/>
      <c r="Q272" s="2"/>
      <c r="R272" s="2"/>
      <c r="S272" s="2"/>
      <c r="T272" s="2"/>
      <c r="U272" s="2"/>
      <c r="V272" s="2"/>
      <c r="W272" s="2"/>
      <c r="X272" s="2"/>
      <c r="Y272" s="2"/>
      <c r="Z272" s="2"/>
    </row>
    <row r="273" spans="1:26" ht="15.75" customHeight="1">
      <c r="A273" s="47" t="s">
        <v>8</v>
      </c>
      <c r="B273" s="55" t="s">
        <v>181</v>
      </c>
      <c r="C273" s="56">
        <f>E38</f>
        <v>0</v>
      </c>
      <c r="D273" s="62" t="s">
        <v>133</v>
      </c>
      <c r="E273" s="48"/>
      <c r="F273" s="48"/>
      <c r="G273" s="48"/>
      <c r="H273" s="48"/>
      <c r="I273" s="48"/>
      <c r="J273" s="48"/>
      <c r="K273" s="48"/>
      <c r="L273" s="48"/>
      <c r="M273" s="48"/>
      <c r="N273" s="48"/>
      <c r="O273" s="48"/>
      <c r="P273" s="2"/>
      <c r="Q273" s="2"/>
      <c r="R273" s="2"/>
      <c r="S273" s="2"/>
      <c r="T273" s="2"/>
      <c r="U273" s="2"/>
      <c r="V273" s="2"/>
      <c r="W273" s="2"/>
      <c r="X273" s="2"/>
      <c r="Y273" s="2"/>
      <c r="Z273" s="2"/>
    </row>
    <row r="274" spans="1:26" ht="15.75" customHeight="1">
      <c r="A274" s="47" t="s">
        <v>11</v>
      </c>
      <c r="B274" s="57" t="s">
        <v>182</v>
      </c>
      <c r="C274" s="170">
        <v>0</v>
      </c>
      <c r="D274" s="62" t="s">
        <v>183</v>
      </c>
      <c r="E274" s="48"/>
      <c r="F274" s="48"/>
      <c r="G274" s="48"/>
      <c r="H274" s="48"/>
      <c r="I274" s="48"/>
      <c r="J274" s="48"/>
      <c r="K274" s="48"/>
      <c r="L274" s="48"/>
      <c r="M274" s="48"/>
      <c r="N274" s="48"/>
      <c r="O274" s="48"/>
      <c r="P274" s="2"/>
      <c r="Q274" s="2"/>
      <c r="R274" s="2"/>
      <c r="S274" s="2"/>
      <c r="T274" s="2"/>
      <c r="U274" s="2"/>
      <c r="V274" s="2"/>
      <c r="W274" s="2"/>
      <c r="X274" s="2"/>
      <c r="Y274" s="2"/>
      <c r="Z274" s="2"/>
    </row>
    <row r="275" spans="1:26" ht="15.75" customHeight="1">
      <c r="A275" s="47" t="s">
        <v>13</v>
      </c>
      <c r="B275" s="57" t="s">
        <v>184</v>
      </c>
      <c r="C275" s="58">
        <f>E25</f>
        <v>97.78</v>
      </c>
      <c r="D275" s="62" t="s">
        <v>185</v>
      </c>
      <c r="E275" s="48"/>
      <c r="F275" s="48"/>
      <c r="G275" s="48"/>
      <c r="H275" s="48"/>
      <c r="I275" s="48"/>
      <c r="J275" s="48"/>
      <c r="K275" s="48"/>
      <c r="L275" s="48"/>
      <c r="M275" s="48"/>
      <c r="N275" s="48"/>
      <c r="O275" s="48"/>
      <c r="P275" s="2"/>
      <c r="Q275" s="2"/>
      <c r="R275" s="2"/>
      <c r="S275" s="2"/>
      <c r="T275" s="2"/>
      <c r="U275" s="2"/>
      <c r="V275" s="2"/>
      <c r="W275" s="2"/>
      <c r="X275" s="2"/>
      <c r="Y275" s="2"/>
      <c r="Z275" s="2"/>
    </row>
    <row r="276" spans="1:26" ht="15.75" customHeight="1">
      <c r="A276" s="47" t="s">
        <v>16</v>
      </c>
      <c r="B276" s="57" t="s">
        <v>186</v>
      </c>
      <c r="C276" s="59" t="e">
        <f>(C275/C274)*C273</f>
        <v>#DIV/0!</v>
      </c>
      <c r="D276" s="30"/>
      <c r="E276" s="48"/>
      <c r="F276" s="48"/>
      <c r="G276" s="48"/>
      <c r="H276" s="48"/>
      <c r="I276" s="48"/>
      <c r="J276" s="48"/>
      <c r="K276" s="48"/>
      <c r="L276" s="48"/>
      <c r="M276" s="48"/>
      <c r="N276" s="48"/>
      <c r="O276" s="48"/>
      <c r="P276" s="2"/>
      <c r="Q276" s="2"/>
      <c r="R276" s="2"/>
      <c r="S276" s="2"/>
      <c r="T276" s="2"/>
      <c r="U276" s="2"/>
      <c r="V276" s="2"/>
      <c r="W276" s="2"/>
      <c r="X276" s="2"/>
      <c r="Y276" s="2"/>
      <c r="Z276" s="2"/>
    </row>
    <row r="277" spans="1:26" ht="15.75" customHeight="1">
      <c r="A277" s="47" t="s">
        <v>54</v>
      </c>
      <c r="B277" s="57" t="s">
        <v>187</v>
      </c>
      <c r="C277" s="60" t="e">
        <f>C276*E22</f>
        <v>#DIV/0!</v>
      </c>
      <c r="D277" s="47" t="s">
        <v>133</v>
      </c>
      <c r="E277" s="48"/>
      <c r="F277" s="48"/>
      <c r="G277" s="48"/>
      <c r="H277" s="48"/>
      <c r="I277" s="48"/>
      <c r="J277" s="48"/>
      <c r="K277" s="48"/>
      <c r="L277" s="48"/>
      <c r="M277" s="48"/>
      <c r="N277" s="48"/>
      <c r="O277" s="48"/>
      <c r="P277" s="2"/>
      <c r="Q277" s="2"/>
      <c r="R277" s="2"/>
      <c r="S277" s="2"/>
      <c r="T277" s="2"/>
      <c r="U277" s="2"/>
      <c r="V277" s="2"/>
      <c r="W277" s="2"/>
      <c r="X277" s="2"/>
      <c r="Y277" s="2"/>
      <c r="Z277" s="2"/>
    </row>
    <row r="278" spans="1:26" ht="15.75" customHeight="1">
      <c r="A278" s="46" t="s">
        <v>56</v>
      </c>
      <c r="B278" s="196" t="s">
        <v>188</v>
      </c>
      <c r="C278" s="180"/>
      <c r="D278" s="24" t="e">
        <f>C277/E26</f>
        <v>#DIV/0!</v>
      </c>
      <c r="E278" s="25"/>
      <c r="F278" s="48"/>
      <c r="G278" s="48"/>
      <c r="H278" s="48"/>
      <c r="I278" s="48"/>
      <c r="J278" s="48"/>
      <c r="K278" s="48"/>
      <c r="L278" s="48"/>
      <c r="M278" s="48"/>
      <c r="N278" s="48"/>
      <c r="O278" s="48"/>
      <c r="P278" s="2"/>
      <c r="Q278" s="2"/>
      <c r="R278" s="2"/>
      <c r="S278" s="2"/>
      <c r="T278" s="2"/>
      <c r="U278" s="2"/>
      <c r="V278" s="2"/>
      <c r="W278" s="2"/>
      <c r="X278" s="2"/>
      <c r="Y278" s="2"/>
      <c r="Z278" s="2"/>
    </row>
    <row r="279" spans="1:26" ht="15.75" customHeight="1">
      <c r="A279" s="48"/>
      <c r="B279" s="48"/>
      <c r="C279" s="48"/>
      <c r="D279" s="48"/>
      <c r="E279" s="48"/>
      <c r="F279" s="48"/>
      <c r="G279" s="48"/>
      <c r="H279" s="48"/>
      <c r="I279" s="48"/>
      <c r="J279" s="48"/>
      <c r="K279" s="48"/>
      <c r="L279" s="48"/>
      <c r="M279" s="48"/>
      <c r="N279" s="48"/>
      <c r="O279" s="48"/>
      <c r="P279" s="2"/>
      <c r="Q279" s="2"/>
      <c r="R279" s="2"/>
      <c r="S279" s="2"/>
      <c r="T279" s="2"/>
      <c r="U279" s="2"/>
      <c r="V279" s="2"/>
      <c r="W279" s="2"/>
      <c r="X279" s="2"/>
      <c r="Y279" s="2"/>
      <c r="Z279" s="2"/>
    </row>
    <row r="280" spans="1:26" ht="15.75" customHeight="1">
      <c r="A280" s="46" t="s">
        <v>189</v>
      </c>
      <c r="B280" s="64" t="s">
        <v>190</v>
      </c>
      <c r="C280" s="61"/>
      <c r="D280" s="46" t="s">
        <v>191</v>
      </c>
      <c r="E280" s="48"/>
      <c r="F280" s="48"/>
      <c r="G280" s="48"/>
      <c r="H280" s="48"/>
      <c r="I280" s="48"/>
      <c r="J280" s="48"/>
      <c r="K280" s="48"/>
      <c r="L280" s="48"/>
      <c r="M280" s="48"/>
      <c r="N280" s="48"/>
      <c r="O280" s="48"/>
      <c r="P280" s="2"/>
      <c r="Q280" s="2"/>
      <c r="R280" s="2"/>
      <c r="S280" s="2"/>
      <c r="T280" s="2"/>
      <c r="U280" s="2"/>
      <c r="V280" s="2"/>
      <c r="W280" s="2"/>
      <c r="X280" s="2"/>
      <c r="Y280" s="2"/>
      <c r="Z280" s="2"/>
    </row>
    <row r="281" spans="1:26" ht="15.75" customHeight="1">
      <c r="A281" s="47" t="s">
        <v>8</v>
      </c>
      <c r="B281" s="57" t="s">
        <v>192</v>
      </c>
      <c r="C281" s="171">
        <v>0</v>
      </c>
      <c r="D281" s="47"/>
      <c r="E281" s="48"/>
      <c r="F281" s="48"/>
      <c r="G281" s="48"/>
      <c r="H281" s="48"/>
      <c r="I281" s="48"/>
      <c r="J281" s="48"/>
      <c r="K281" s="48"/>
      <c r="L281" s="48"/>
      <c r="M281" s="48"/>
      <c r="N281" s="48"/>
      <c r="O281" s="48"/>
      <c r="P281" s="2"/>
      <c r="Q281" s="2"/>
      <c r="R281" s="2"/>
      <c r="S281" s="2"/>
      <c r="T281" s="2"/>
      <c r="U281" s="2"/>
      <c r="V281" s="2"/>
      <c r="W281" s="2"/>
      <c r="X281" s="2"/>
      <c r="Y281" s="2"/>
      <c r="Z281" s="2"/>
    </row>
    <row r="282" spans="1:26" ht="15.75" customHeight="1">
      <c r="A282" s="47" t="s">
        <v>11</v>
      </c>
      <c r="B282" s="57" t="s">
        <v>193</v>
      </c>
      <c r="C282" s="171">
        <v>0</v>
      </c>
      <c r="D282" s="47" t="s">
        <v>133</v>
      </c>
      <c r="E282" s="48"/>
      <c r="F282" s="48"/>
      <c r="G282" s="48"/>
      <c r="H282" s="48"/>
      <c r="I282" s="48"/>
      <c r="J282" s="48"/>
      <c r="K282" s="48"/>
      <c r="L282" s="48"/>
      <c r="M282" s="48"/>
      <c r="N282" s="48"/>
      <c r="O282" s="48"/>
      <c r="P282" s="2"/>
      <c r="Q282" s="2"/>
      <c r="R282" s="2"/>
      <c r="S282" s="2"/>
      <c r="T282" s="2"/>
      <c r="U282" s="2"/>
      <c r="V282" s="2"/>
      <c r="W282" s="2"/>
      <c r="X282" s="2"/>
      <c r="Y282" s="2"/>
      <c r="Z282" s="2"/>
    </row>
    <row r="283" spans="1:26" ht="15.75" customHeight="1">
      <c r="A283" s="47" t="s">
        <v>16</v>
      </c>
      <c r="B283" s="57" t="s">
        <v>194</v>
      </c>
      <c r="C283" s="62">
        <f>C281</f>
        <v>0</v>
      </c>
      <c r="D283" s="47"/>
      <c r="E283" s="48"/>
      <c r="F283" s="48"/>
      <c r="G283" s="48"/>
      <c r="H283" s="48"/>
      <c r="I283" s="48"/>
      <c r="J283" s="48"/>
      <c r="K283" s="48"/>
      <c r="L283" s="48"/>
      <c r="M283" s="48"/>
      <c r="N283" s="48"/>
      <c r="O283" s="48"/>
      <c r="P283" s="2"/>
      <c r="Q283" s="2"/>
      <c r="R283" s="2"/>
      <c r="S283" s="2"/>
      <c r="T283" s="2"/>
      <c r="U283" s="2"/>
      <c r="V283" s="2"/>
      <c r="W283" s="2"/>
      <c r="X283" s="2"/>
      <c r="Y283" s="2"/>
      <c r="Z283" s="2"/>
    </row>
    <row r="284" spans="1:26" ht="15.75" customHeight="1">
      <c r="A284" s="47" t="s">
        <v>54</v>
      </c>
      <c r="B284" s="57" t="s">
        <v>195</v>
      </c>
      <c r="C284" s="171">
        <v>0</v>
      </c>
      <c r="D284" s="47" t="s">
        <v>133</v>
      </c>
      <c r="E284" s="48"/>
      <c r="F284" s="48"/>
      <c r="G284" s="48"/>
      <c r="H284" s="48"/>
      <c r="I284" s="48"/>
      <c r="J284" s="48"/>
      <c r="K284" s="48"/>
      <c r="L284" s="48"/>
      <c r="M284" s="48"/>
      <c r="N284" s="48"/>
      <c r="O284" s="48"/>
      <c r="P284" s="2"/>
      <c r="Q284" s="2"/>
      <c r="R284" s="2"/>
      <c r="S284" s="2"/>
      <c r="T284" s="2"/>
      <c r="U284" s="2"/>
      <c r="V284" s="2"/>
      <c r="W284" s="2"/>
      <c r="X284" s="2"/>
      <c r="Y284" s="2"/>
      <c r="Z284" s="2"/>
    </row>
    <row r="285" spans="1:26" ht="15.75" customHeight="1">
      <c r="A285" s="47" t="s">
        <v>56</v>
      </c>
      <c r="B285" s="57" t="s">
        <v>196</v>
      </c>
      <c r="C285" s="86">
        <v>85000</v>
      </c>
      <c r="D285" s="47"/>
      <c r="E285" s="48"/>
      <c r="F285" s="48"/>
      <c r="G285" s="48"/>
      <c r="H285" s="48"/>
      <c r="I285" s="48"/>
      <c r="J285" s="48"/>
      <c r="K285" s="48"/>
      <c r="L285" s="48"/>
      <c r="M285" s="48"/>
      <c r="N285" s="48"/>
      <c r="O285" s="48"/>
      <c r="P285" s="2"/>
      <c r="Q285" s="2"/>
      <c r="R285" s="2"/>
      <c r="S285" s="2"/>
      <c r="T285" s="2"/>
      <c r="U285" s="2"/>
      <c r="V285" s="2"/>
      <c r="W285" s="2"/>
      <c r="X285" s="2"/>
      <c r="Y285" s="2"/>
      <c r="Z285" s="2"/>
    </row>
    <row r="286" spans="1:26" ht="15.75" customHeight="1">
      <c r="A286" s="47" t="s">
        <v>58</v>
      </c>
      <c r="B286" s="57" t="s">
        <v>197</v>
      </c>
      <c r="C286" s="63">
        <f>((E26/C285)*C281)*C282</f>
        <v>0</v>
      </c>
      <c r="D286" s="47" t="s">
        <v>133</v>
      </c>
      <c r="E286" s="48"/>
      <c r="F286" s="48"/>
      <c r="G286" s="48"/>
      <c r="H286" s="48"/>
      <c r="I286" s="48"/>
      <c r="J286" s="48"/>
      <c r="K286" s="48"/>
      <c r="L286" s="48"/>
      <c r="M286" s="48"/>
      <c r="N286" s="48"/>
      <c r="O286" s="48"/>
      <c r="P286" s="2"/>
      <c r="Q286" s="2"/>
      <c r="R286" s="2"/>
      <c r="S286" s="2"/>
      <c r="T286" s="2"/>
      <c r="U286" s="2"/>
      <c r="V286" s="2"/>
      <c r="W286" s="2"/>
      <c r="X286" s="2"/>
      <c r="Y286" s="2"/>
      <c r="Z286" s="2"/>
    </row>
    <row r="287" spans="1:26" ht="15.75" customHeight="1">
      <c r="A287" s="46" t="s">
        <v>60</v>
      </c>
      <c r="B287" s="64" t="s">
        <v>198</v>
      </c>
      <c r="C287" s="65">
        <f>(((C282*C281)+(C284*C281*C283))/C285)</f>
        <v>0</v>
      </c>
      <c r="D287" s="46" t="s">
        <v>133</v>
      </c>
      <c r="E287" s="48"/>
      <c r="F287" s="48"/>
      <c r="G287" s="48"/>
      <c r="H287" s="48"/>
      <c r="I287" s="48"/>
      <c r="J287" s="48"/>
      <c r="K287" s="48"/>
      <c r="L287" s="48"/>
      <c r="M287" s="48"/>
      <c r="N287" s="48"/>
      <c r="O287" s="48"/>
      <c r="P287" s="2"/>
      <c r="Q287" s="2"/>
      <c r="R287" s="2"/>
      <c r="S287" s="2"/>
      <c r="T287" s="2"/>
      <c r="U287" s="2"/>
      <c r="V287" s="2"/>
      <c r="W287" s="2"/>
      <c r="X287" s="2"/>
      <c r="Y287" s="2"/>
      <c r="Z287" s="2"/>
    </row>
    <row r="288" spans="1:26" ht="15.75" customHeight="1">
      <c r="A288" s="48"/>
      <c r="B288" s="48"/>
      <c r="C288" s="48"/>
      <c r="D288" s="48"/>
      <c r="E288" s="48"/>
      <c r="F288" s="48"/>
      <c r="G288" s="48"/>
      <c r="H288" s="48"/>
      <c r="I288" s="48"/>
      <c r="J288" s="48"/>
      <c r="K288" s="48"/>
      <c r="L288" s="48"/>
      <c r="M288" s="48"/>
      <c r="N288" s="48"/>
      <c r="O288" s="48"/>
      <c r="P288" s="2"/>
      <c r="Q288" s="2"/>
      <c r="R288" s="2"/>
      <c r="S288" s="2"/>
      <c r="T288" s="2"/>
      <c r="U288" s="2"/>
      <c r="V288" s="2"/>
      <c r="W288" s="2"/>
      <c r="X288" s="2"/>
      <c r="Y288" s="2"/>
      <c r="Z288" s="2"/>
    </row>
    <row r="289" spans="1:26" ht="15.75" customHeight="1">
      <c r="A289" s="48"/>
      <c r="B289" s="3"/>
      <c r="C289" s="66"/>
      <c r="D289" s="48"/>
      <c r="E289" s="48"/>
      <c r="F289" s="48"/>
      <c r="G289" s="48"/>
      <c r="H289" s="48"/>
      <c r="I289" s="48"/>
      <c r="J289" s="48"/>
      <c r="K289" s="48"/>
      <c r="L289" s="48"/>
      <c r="M289" s="48"/>
      <c r="N289" s="48"/>
      <c r="O289" s="48"/>
      <c r="P289" s="2"/>
      <c r="Q289" s="2"/>
      <c r="R289" s="2"/>
      <c r="S289" s="2"/>
      <c r="T289" s="2"/>
      <c r="U289" s="2"/>
      <c r="V289" s="2"/>
      <c r="W289" s="2"/>
      <c r="X289" s="2"/>
      <c r="Y289" s="2"/>
      <c r="Z289" s="2"/>
    </row>
    <row r="290" spans="1:26" ht="15.75" customHeight="1">
      <c r="A290" s="46" t="s">
        <v>199</v>
      </c>
      <c r="B290" s="196" t="s">
        <v>200</v>
      </c>
      <c r="C290" s="180"/>
      <c r="D290" s="16" t="s">
        <v>133</v>
      </c>
      <c r="E290" s="48"/>
      <c r="F290" s="227" t="s">
        <v>666</v>
      </c>
      <c r="G290" s="228"/>
      <c r="H290" s="229"/>
      <c r="I290" s="48"/>
      <c r="J290" s="48"/>
      <c r="K290" s="48"/>
      <c r="L290" s="48"/>
      <c r="M290" s="48"/>
      <c r="N290" s="48"/>
      <c r="O290" s="48"/>
      <c r="P290" s="2"/>
      <c r="Q290" s="2"/>
      <c r="R290" s="2"/>
      <c r="S290" s="2"/>
      <c r="T290" s="2"/>
      <c r="U290" s="2"/>
      <c r="V290" s="2"/>
      <c r="W290" s="2"/>
      <c r="X290" s="2"/>
      <c r="Y290" s="2"/>
      <c r="Z290" s="2"/>
    </row>
    <row r="291" spans="1:26" ht="15.75" customHeight="1">
      <c r="A291" s="53" t="s">
        <v>8</v>
      </c>
      <c r="B291" s="67" t="s">
        <v>201</v>
      </c>
      <c r="C291" s="172">
        <v>0</v>
      </c>
      <c r="D291" s="149">
        <f>C291/E26</f>
        <v>0</v>
      </c>
      <c r="E291" s="54"/>
      <c r="F291" s="158" t="s">
        <v>667</v>
      </c>
      <c r="G291" s="159">
        <f>((1+(G292*G294)))</f>
        <v>1.06823</v>
      </c>
      <c r="H291" s="158"/>
      <c r="I291" s="48"/>
      <c r="J291" s="48"/>
      <c r="K291" s="48"/>
      <c r="L291" s="48"/>
      <c r="M291" s="48"/>
      <c r="N291" s="48"/>
      <c r="O291" s="48"/>
      <c r="P291" s="2"/>
      <c r="Q291" s="2"/>
      <c r="R291" s="2"/>
      <c r="S291" s="2"/>
      <c r="T291" s="2"/>
      <c r="U291" s="2"/>
      <c r="V291" s="2"/>
      <c r="W291" s="2"/>
      <c r="X291" s="2"/>
      <c r="Y291" s="2"/>
      <c r="Z291" s="2"/>
    </row>
    <row r="292" spans="1:26" ht="15.75" customHeight="1">
      <c r="A292" s="53" t="s">
        <v>13</v>
      </c>
      <c r="B292" s="67" t="s">
        <v>202</v>
      </c>
      <c r="C292" s="172">
        <v>0</v>
      </c>
      <c r="D292" s="150">
        <f>C292/E26</f>
        <v>0</v>
      </c>
      <c r="E292" s="54"/>
      <c r="F292" s="158" t="s">
        <v>668</v>
      </c>
      <c r="G292" s="160">
        <f>E24</f>
        <v>68.23</v>
      </c>
      <c r="H292" s="158"/>
      <c r="I292" s="48"/>
      <c r="J292" s="48"/>
      <c r="K292" s="48"/>
      <c r="L292" s="48"/>
      <c r="M292" s="48"/>
      <c r="N292" s="48"/>
      <c r="O292" s="48"/>
      <c r="P292" s="2"/>
      <c r="Q292" s="2"/>
      <c r="R292" s="2"/>
      <c r="S292" s="2"/>
      <c r="T292" s="2"/>
      <c r="U292" s="2"/>
      <c r="V292" s="2"/>
      <c r="W292" s="2"/>
      <c r="X292" s="2"/>
      <c r="Y292" s="2"/>
      <c r="Z292" s="2"/>
    </row>
    <row r="293" spans="1:26" ht="15.75" customHeight="1">
      <c r="A293" s="53" t="s">
        <v>16</v>
      </c>
      <c r="B293" s="67" t="s">
        <v>89</v>
      </c>
      <c r="C293" s="151">
        <f>SUM(C291:C292)</f>
        <v>0</v>
      </c>
      <c r="D293" s="149">
        <f>D291+D292</f>
        <v>0</v>
      </c>
      <c r="E293" s="54"/>
      <c r="F293" s="161" t="s">
        <v>669</v>
      </c>
      <c r="G293" s="162">
        <f>E23</f>
        <v>29.55</v>
      </c>
      <c r="H293" s="158"/>
      <c r="I293" s="48"/>
      <c r="J293" s="48"/>
      <c r="K293" s="48"/>
      <c r="L293" s="48"/>
      <c r="M293" s="48"/>
      <c r="N293" s="48"/>
      <c r="O293" s="48"/>
      <c r="P293" s="2"/>
      <c r="Q293" s="2"/>
      <c r="R293" s="2"/>
      <c r="S293" s="2"/>
      <c r="T293" s="2"/>
      <c r="U293" s="2"/>
      <c r="V293" s="2"/>
      <c r="W293" s="2"/>
      <c r="X293" s="2"/>
      <c r="Y293" s="2"/>
      <c r="Z293" s="2"/>
    </row>
    <row r="294" spans="1:26" ht="15.75" customHeight="1">
      <c r="A294" s="53" t="s">
        <v>54</v>
      </c>
      <c r="B294" s="152" t="s">
        <v>664</v>
      </c>
      <c r="C294" s="153">
        <f>D294*E26</f>
        <v>0</v>
      </c>
      <c r="D294" s="154">
        <f>(D293*G291)-D293</f>
        <v>0</v>
      </c>
      <c r="E294" s="54"/>
      <c r="F294" s="158" t="s">
        <v>670</v>
      </c>
      <c r="G294" s="158">
        <v>1E-3</v>
      </c>
      <c r="H294" s="158"/>
      <c r="I294" s="48"/>
      <c r="J294" s="48"/>
      <c r="K294" s="48"/>
      <c r="L294" s="48"/>
      <c r="M294" s="48"/>
      <c r="N294" s="48"/>
      <c r="O294" s="48"/>
      <c r="P294" s="2"/>
      <c r="Q294" s="2"/>
      <c r="R294" s="2"/>
      <c r="S294" s="2"/>
      <c r="T294" s="2"/>
      <c r="U294" s="2"/>
      <c r="V294" s="2"/>
      <c r="W294" s="2"/>
      <c r="X294" s="2"/>
      <c r="Y294" s="2"/>
      <c r="Z294" s="2"/>
    </row>
    <row r="295" spans="1:26" ht="15.75" customHeight="1">
      <c r="A295" s="46"/>
      <c r="B295" s="155" t="s">
        <v>665</v>
      </c>
      <c r="C295" s="156">
        <f>C293+C294</f>
        <v>0</v>
      </c>
      <c r="D295" s="157">
        <f>C295/E26</f>
        <v>0</v>
      </c>
      <c r="E295" s="48"/>
      <c r="F295" s="48"/>
      <c r="G295" s="48"/>
      <c r="H295" s="48"/>
      <c r="I295" s="48"/>
      <c r="J295" s="48"/>
      <c r="K295" s="48"/>
      <c r="L295" s="48"/>
      <c r="M295" s="48"/>
      <c r="N295" s="48"/>
      <c r="O295" s="48"/>
      <c r="P295" s="2"/>
      <c r="Q295" s="2"/>
      <c r="R295" s="2"/>
      <c r="S295" s="2"/>
      <c r="T295" s="2"/>
      <c r="U295" s="2"/>
      <c r="V295" s="2"/>
      <c r="W295" s="2"/>
      <c r="X295" s="2"/>
      <c r="Y295" s="2"/>
      <c r="Z295" s="2"/>
    </row>
    <row r="296" spans="1:26" ht="15.75" customHeight="1">
      <c r="A296" s="6"/>
      <c r="B296" s="48"/>
      <c r="C296" s="48"/>
      <c r="D296" s="48"/>
      <c r="E296" s="48"/>
      <c r="F296" s="48"/>
      <c r="G296" s="48"/>
      <c r="H296" s="48"/>
      <c r="I296" s="48"/>
      <c r="J296" s="48"/>
      <c r="K296" s="48"/>
      <c r="L296" s="48"/>
      <c r="M296" s="48"/>
      <c r="N296" s="48"/>
      <c r="O296" s="48"/>
      <c r="P296" s="2"/>
      <c r="Q296" s="2"/>
      <c r="R296" s="2"/>
      <c r="S296" s="2"/>
      <c r="T296" s="2"/>
      <c r="U296" s="2"/>
      <c r="V296" s="2"/>
      <c r="W296" s="2"/>
      <c r="X296" s="2"/>
      <c r="Y296" s="2"/>
      <c r="Z296" s="2"/>
    </row>
    <row r="297" spans="1:26" ht="15.75" customHeight="1">
      <c r="A297" s="48"/>
      <c r="B297" s="48"/>
      <c r="C297" s="48"/>
      <c r="D297" s="48"/>
      <c r="E297" s="48"/>
      <c r="F297" s="48"/>
      <c r="G297" s="48"/>
      <c r="H297" s="48"/>
      <c r="I297" s="48"/>
      <c r="J297" s="48"/>
      <c r="K297" s="48"/>
      <c r="L297" s="48"/>
      <c r="M297" s="48"/>
      <c r="N297" s="48"/>
      <c r="O297" s="48"/>
      <c r="P297" s="2"/>
      <c r="Q297" s="2"/>
      <c r="R297" s="2"/>
      <c r="S297" s="2"/>
      <c r="T297" s="2"/>
      <c r="U297" s="2"/>
      <c r="V297" s="2"/>
      <c r="W297" s="2"/>
      <c r="X297" s="2"/>
      <c r="Y297" s="2"/>
      <c r="Z297" s="2"/>
    </row>
    <row r="298" spans="1:26" ht="15.75" customHeight="1">
      <c r="A298" s="68" t="s">
        <v>203</v>
      </c>
      <c r="B298" s="69" t="s">
        <v>204</v>
      </c>
      <c r="C298" s="68"/>
      <c r="D298" s="70" t="s">
        <v>205</v>
      </c>
      <c r="E298" s="54"/>
      <c r="F298" s="48"/>
      <c r="G298" s="48"/>
      <c r="H298" s="48"/>
      <c r="I298" s="48"/>
      <c r="J298" s="48"/>
      <c r="K298" s="48"/>
      <c r="L298" s="48"/>
      <c r="M298" s="48"/>
      <c r="N298" s="48"/>
      <c r="O298" s="48"/>
      <c r="P298" s="2"/>
      <c r="Q298" s="2"/>
      <c r="R298" s="2"/>
      <c r="S298" s="2"/>
      <c r="T298" s="2"/>
      <c r="U298" s="2"/>
      <c r="V298" s="2"/>
      <c r="W298" s="2"/>
      <c r="X298" s="2"/>
      <c r="Y298" s="2"/>
      <c r="Z298" s="2"/>
    </row>
    <row r="299" spans="1:26" ht="15.75" customHeight="1">
      <c r="A299" s="53" t="s">
        <v>8</v>
      </c>
      <c r="B299" s="67" t="s">
        <v>206</v>
      </c>
      <c r="C299" s="167">
        <v>0</v>
      </c>
      <c r="D299" s="53">
        <f>C299*2</f>
        <v>0</v>
      </c>
      <c r="E299" s="54"/>
      <c r="F299" s="48"/>
      <c r="G299" s="48"/>
      <c r="H299" s="48"/>
      <c r="I299" s="48"/>
      <c r="J299" s="48"/>
      <c r="K299" s="48"/>
      <c r="L299" s="48"/>
      <c r="M299" s="48"/>
      <c r="N299" s="48"/>
      <c r="O299" s="48"/>
      <c r="P299" s="2"/>
      <c r="Q299" s="2"/>
      <c r="R299" s="2"/>
      <c r="S299" s="2"/>
      <c r="T299" s="2"/>
      <c r="U299" s="2"/>
      <c r="V299" s="2"/>
      <c r="W299" s="2"/>
      <c r="X299" s="2"/>
      <c r="Y299" s="2"/>
      <c r="Z299" s="2"/>
    </row>
    <row r="300" spans="1:26" ht="15.75" customHeight="1">
      <c r="A300" s="53" t="s">
        <v>11</v>
      </c>
      <c r="B300" s="67" t="s">
        <v>207</v>
      </c>
      <c r="C300" s="53">
        <f>D299*200</f>
        <v>0</v>
      </c>
      <c r="D300" s="71">
        <f>C300/E26</f>
        <v>0</v>
      </c>
      <c r="E300" s="54"/>
      <c r="F300" s="48"/>
      <c r="G300" s="48"/>
      <c r="H300" s="48"/>
      <c r="I300" s="48"/>
      <c r="J300" s="48"/>
      <c r="K300" s="48"/>
      <c r="L300" s="48"/>
      <c r="M300" s="48"/>
      <c r="N300" s="48"/>
      <c r="O300" s="48"/>
      <c r="P300" s="2"/>
      <c r="Q300" s="2"/>
      <c r="R300" s="2"/>
      <c r="S300" s="2"/>
      <c r="T300" s="2"/>
      <c r="U300" s="2"/>
      <c r="V300" s="2"/>
      <c r="W300" s="2"/>
      <c r="X300" s="2"/>
      <c r="Y300" s="2"/>
      <c r="Z300" s="2"/>
    </row>
    <row r="301" spans="1:26" ht="15.75" customHeight="1">
      <c r="A301" s="53" t="s">
        <v>13</v>
      </c>
      <c r="B301" s="67" t="s">
        <v>208</v>
      </c>
      <c r="C301" s="71">
        <f>D300*E22</f>
        <v>0</v>
      </c>
      <c r="D301" s="129">
        <f>D299*E22</f>
        <v>0</v>
      </c>
      <c r="E301" s="54"/>
      <c r="F301" s="48"/>
      <c r="G301" s="48"/>
      <c r="H301" s="48"/>
      <c r="I301" s="48"/>
      <c r="J301" s="48"/>
      <c r="K301" s="48"/>
      <c r="L301" s="48"/>
      <c r="M301" s="48"/>
      <c r="N301" s="48"/>
      <c r="O301" s="48"/>
      <c r="P301" s="2"/>
      <c r="Q301" s="2"/>
      <c r="R301" s="2"/>
      <c r="S301" s="2"/>
      <c r="T301" s="2"/>
      <c r="U301" s="2"/>
      <c r="V301" s="2"/>
      <c r="W301" s="2"/>
      <c r="X301" s="2"/>
      <c r="Y301" s="2"/>
      <c r="Z301" s="2"/>
    </row>
    <row r="302" spans="1:26" ht="15.75" customHeight="1">
      <c r="A302" s="72"/>
      <c r="B302" s="48"/>
      <c r="C302" s="48"/>
      <c r="D302" s="48"/>
      <c r="E302" s="48"/>
      <c r="F302" s="48"/>
      <c r="G302" s="48"/>
      <c r="H302" s="48"/>
      <c r="I302" s="48"/>
      <c r="J302" s="48"/>
      <c r="K302" s="48"/>
      <c r="L302" s="48"/>
      <c r="M302" s="48"/>
      <c r="N302" s="48"/>
      <c r="O302" s="48"/>
      <c r="P302" s="2"/>
      <c r="Q302" s="2"/>
      <c r="R302" s="2"/>
      <c r="S302" s="2"/>
      <c r="T302" s="2"/>
      <c r="U302" s="2"/>
      <c r="V302" s="2"/>
      <c r="W302" s="2"/>
      <c r="X302" s="2"/>
      <c r="Y302" s="2"/>
      <c r="Z302" s="2"/>
    </row>
    <row r="303" spans="1:26" ht="15.75" customHeight="1">
      <c r="A303" s="48"/>
      <c r="B303" s="48"/>
      <c r="C303" s="48"/>
      <c r="D303" s="48"/>
      <c r="E303" s="48"/>
      <c r="F303" s="48"/>
      <c r="G303" s="48"/>
      <c r="H303" s="48"/>
      <c r="I303" s="48"/>
      <c r="J303" s="48"/>
      <c r="K303" s="48"/>
      <c r="L303" s="48"/>
      <c r="M303" s="48"/>
      <c r="N303" s="48"/>
      <c r="O303" s="48"/>
      <c r="P303" s="2"/>
      <c r="Q303" s="2"/>
      <c r="R303" s="2"/>
      <c r="S303" s="2"/>
      <c r="T303" s="2"/>
      <c r="U303" s="2"/>
      <c r="V303" s="2"/>
      <c r="W303" s="2"/>
      <c r="X303" s="2"/>
      <c r="Y303" s="2"/>
      <c r="Z303" s="2"/>
    </row>
    <row r="304" spans="1:26" ht="15.75" customHeight="1">
      <c r="A304" s="187" t="s">
        <v>209</v>
      </c>
      <c r="B304" s="183"/>
      <c r="C304" s="183"/>
      <c r="D304" s="180"/>
      <c r="E304" s="48"/>
      <c r="F304" s="48"/>
      <c r="G304" s="48"/>
      <c r="H304" s="48"/>
      <c r="I304" s="48"/>
      <c r="J304" s="48"/>
      <c r="K304" s="48"/>
      <c r="L304" s="48"/>
      <c r="M304" s="48"/>
      <c r="N304" s="48"/>
      <c r="O304" s="48"/>
      <c r="P304" s="2"/>
      <c r="Q304" s="2"/>
      <c r="R304" s="2"/>
      <c r="S304" s="2"/>
      <c r="T304" s="2"/>
      <c r="U304" s="2"/>
      <c r="V304" s="2"/>
      <c r="W304" s="2"/>
      <c r="X304" s="2"/>
      <c r="Y304" s="2"/>
      <c r="Z304" s="2"/>
    </row>
    <row r="305" spans="1:26" ht="15.75" customHeight="1">
      <c r="A305" s="179" t="s">
        <v>210</v>
      </c>
      <c r="B305" s="180"/>
      <c r="C305" s="179" t="s">
        <v>137</v>
      </c>
      <c r="D305" s="180"/>
      <c r="E305" s="48"/>
      <c r="F305" s="48"/>
      <c r="G305" s="48"/>
      <c r="H305" s="48"/>
      <c r="I305" s="48"/>
      <c r="J305" s="48"/>
      <c r="K305" s="48"/>
      <c r="L305" s="48"/>
      <c r="M305" s="48"/>
      <c r="N305" s="48"/>
      <c r="O305" s="48"/>
      <c r="P305" s="2"/>
      <c r="Q305" s="2"/>
      <c r="R305" s="2"/>
      <c r="S305" s="2"/>
      <c r="T305" s="2"/>
      <c r="U305" s="2"/>
      <c r="V305" s="2"/>
      <c r="W305" s="2"/>
      <c r="X305" s="2"/>
      <c r="Y305" s="2"/>
      <c r="Z305" s="2"/>
    </row>
    <row r="306" spans="1:26" ht="15.75" customHeight="1">
      <c r="A306" s="47" t="s">
        <v>8</v>
      </c>
      <c r="B306" s="43" t="s">
        <v>211</v>
      </c>
      <c r="C306" s="201" t="e">
        <f>C277</f>
        <v>#DIV/0!</v>
      </c>
      <c r="D306" s="180"/>
      <c r="E306" s="48"/>
      <c r="F306" s="48"/>
      <c r="G306" s="48"/>
      <c r="H306" s="48"/>
      <c r="I306" s="48"/>
      <c r="J306" s="48"/>
      <c r="K306" s="48"/>
      <c r="L306" s="48"/>
      <c r="M306" s="48"/>
      <c r="N306" s="48"/>
      <c r="O306" s="48"/>
      <c r="P306" s="2"/>
      <c r="Q306" s="2"/>
      <c r="R306" s="2"/>
      <c r="S306" s="2"/>
      <c r="T306" s="2"/>
      <c r="U306" s="2"/>
      <c r="V306" s="2"/>
      <c r="W306" s="2"/>
      <c r="X306" s="2"/>
      <c r="Y306" s="2"/>
      <c r="Z306" s="2"/>
    </row>
    <row r="307" spans="1:26" ht="15.75" customHeight="1">
      <c r="A307" s="47" t="s">
        <v>11</v>
      </c>
      <c r="B307" s="43" t="s">
        <v>190</v>
      </c>
      <c r="C307" s="202">
        <f>C286</f>
        <v>0</v>
      </c>
      <c r="D307" s="180"/>
      <c r="E307" s="48"/>
      <c r="F307" s="48"/>
      <c r="G307" s="48"/>
      <c r="H307" s="48"/>
      <c r="I307" s="48"/>
      <c r="J307" s="48"/>
      <c r="K307" s="48"/>
      <c r="L307" s="48"/>
      <c r="M307" s="48"/>
      <c r="N307" s="48"/>
      <c r="O307" s="48"/>
      <c r="P307" s="2"/>
      <c r="Q307" s="2"/>
      <c r="R307" s="2"/>
      <c r="S307" s="2"/>
      <c r="T307" s="2"/>
      <c r="U307" s="2"/>
      <c r="V307" s="2"/>
      <c r="W307" s="2"/>
      <c r="X307" s="2"/>
      <c r="Y307" s="2"/>
      <c r="Z307" s="2"/>
    </row>
    <row r="308" spans="1:26" ht="15.75" customHeight="1">
      <c r="A308" s="47" t="s">
        <v>13</v>
      </c>
      <c r="B308" s="43" t="s">
        <v>212</v>
      </c>
      <c r="C308" s="203">
        <f>C295</f>
        <v>0</v>
      </c>
      <c r="D308" s="180"/>
      <c r="E308" s="48"/>
      <c r="F308" s="48"/>
      <c r="G308" s="48"/>
      <c r="H308" s="48"/>
      <c r="I308" s="48"/>
      <c r="J308" s="48"/>
      <c r="K308" s="48"/>
      <c r="L308" s="48"/>
      <c r="M308" s="48"/>
      <c r="N308" s="48"/>
      <c r="O308" s="48"/>
      <c r="P308" s="2"/>
      <c r="Q308" s="2"/>
      <c r="R308" s="2"/>
      <c r="S308" s="2"/>
      <c r="T308" s="2"/>
      <c r="U308" s="2"/>
      <c r="V308" s="2"/>
      <c r="W308" s="2"/>
      <c r="X308" s="2"/>
      <c r="Y308" s="2"/>
      <c r="Z308" s="2"/>
    </row>
    <row r="309" spans="1:26" ht="15.75" customHeight="1">
      <c r="A309" s="47" t="s">
        <v>16</v>
      </c>
      <c r="B309" s="43" t="s">
        <v>213</v>
      </c>
      <c r="C309" s="204">
        <f>D301</f>
        <v>0</v>
      </c>
      <c r="D309" s="180"/>
      <c r="E309" s="48"/>
      <c r="F309" s="48"/>
      <c r="G309" s="48"/>
      <c r="H309" s="48"/>
      <c r="I309" s="48"/>
      <c r="J309" s="48"/>
      <c r="K309" s="48"/>
      <c r="L309" s="48"/>
      <c r="M309" s="48"/>
      <c r="N309" s="48"/>
      <c r="O309" s="48"/>
      <c r="P309" s="2"/>
      <c r="Q309" s="2"/>
      <c r="R309" s="2"/>
      <c r="S309" s="2"/>
      <c r="T309" s="2"/>
      <c r="U309" s="2"/>
      <c r="V309" s="2"/>
      <c r="W309" s="2"/>
      <c r="X309" s="2"/>
      <c r="Y309" s="2"/>
      <c r="Z309" s="2"/>
    </row>
    <row r="310" spans="1:26" ht="15.75" customHeight="1">
      <c r="A310" s="189" t="s">
        <v>175</v>
      </c>
      <c r="B310" s="180"/>
      <c r="C310" s="203" t="e">
        <f>SUM(C306:D308)</f>
        <v>#DIV/0!</v>
      </c>
      <c r="D310" s="180"/>
      <c r="E310" s="48"/>
      <c r="F310" s="48"/>
      <c r="G310" s="48"/>
      <c r="H310" s="48"/>
      <c r="I310" s="48"/>
      <c r="J310" s="48"/>
      <c r="K310" s="48"/>
      <c r="L310" s="48"/>
      <c r="M310" s="48"/>
      <c r="N310" s="48"/>
      <c r="O310" s="48"/>
      <c r="P310" s="2"/>
      <c r="Q310" s="2"/>
      <c r="R310" s="2"/>
      <c r="S310" s="2"/>
      <c r="T310" s="2"/>
      <c r="U310" s="2"/>
      <c r="V310" s="2"/>
      <c r="W310" s="2"/>
      <c r="X310" s="2"/>
      <c r="Y310" s="2"/>
      <c r="Z310" s="2"/>
    </row>
    <row r="311" spans="1:26" ht="15.75" customHeight="1">
      <c r="A311" s="48"/>
      <c r="B311" s="48"/>
      <c r="C311" s="48"/>
      <c r="D311" s="48"/>
      <c r="E311" s="48"/>
      <c r="F311" s="48"/>
      <c r="G311" s="48"/>
      <c r="H311" s="48"/>
      <c r="I311" s="48"/>
      <c r="J311" s="48"/>
      <c r="K311" s="48"/>
      <c r="L311" s="48"/>
      <c r="M311" s="48"/>
      <c r="N311" s="48"/>
      <c r="O311" s="48"/>
      <c r="P311" s="2"/>
      <c r="Q311" s="2"/>
      <c r="R311" s="2"/>
      <c r="S311" s="2"/>
      <c r="T311" s="2"/>
      <c r="U311" s="2"/>
      <c r="V311" s="2"/>
      <c r="W311" s="2"/>
      <c r="X311" s="2"/>
      <c r="Y311" s="2"/>
      <c r="Z311" s="2"/>
    </row>
    <row r="312" spans="1:26" ht="15.75" customHeight="1">
      <c r="A312" s="48"/>
      <c r="B312" s="48"/>
      <c r="C312" s="48"/>
      <c r="D312" s="48"/>
      <c r="E312" s="48"/>
      <c r="F312" s="48"/>
      <c r="G312" s="48"/>
      <c r="H312" s="48"/>
      <c r="I312" s="48"/>
      <c r="J312" s="48"/>
      <c r="K312" s="48"/>
      <c r="L312" s="48"/>
      <c r="M312" s="48"/>
      <c r="N312" s="48"/>
      <c r="O312" s="48"/>
      <c r="P312" s="2"/>
      <c r="Q312" s="2"/>
      <c r="R312" s="2"/>
      <c r="S312" s="2"/>
      <c r="T312" s="2"/>
      <c r="U312" s="2"/>
      <c r="V312" s="2"/>
      <c r="W312" s="2"/>
      <c r="X312" s="2"/>
      <c r="Y312" s="2"/>
      <c r="Z312" s="2"/>
    </row>
    <row r="313" spans="1:26" ht="15.75" customHeight="1">
      <c r="A313" s="188" t="s">
        <v>618</v>
      </c>
      <c r="B313" s="185"/>
      <c r="C313" s="185"/>
      <c r="D313" s="180"/>
      <c r="E313" s="48"/>
      <c r="F313" s="48"/>
      <c r="G313" s="48"/>
      <c r="H313" s="48"/>
      <c r="I313" s="48"/>
      <c r="J313" s="48"/>
      <c r="K313" s="48"/>
      <c r="L313" s="48"/>
      <c r="M313" s="48"/>
      <c r="N313" s="48"/>
      <c r="O313" s="48"/>
      <c r="P313" s="2"/>
      <c r="Q313" s="2"/>
      <c r="R313" s="2"/>
      <c r="S313" s="2"/>
      <c r="T313" s="2"/>
      <c r="U313" s="2"/>
      <c r="V313" s="2"/>
      <c r="W313" s="2"/>
      <c r="X313" s="2"/>
      <c r="Y313" s="2"/>
      <c r="Z313" s="2"/>
    </row>
    <row r="314" spans="1:26" ht="15.75" customHeight="1">
      <c r="A314" s="16" t="s">
        <v>78</v>
      </c>
      <c r="B314" s="16" t="s">
        <v>619</v>
      </c>
      <c r="C314" s="16" t="s">
        <v>170</v>
      </c>
      <c r="D314" s="16" t="s">
        <v>49</v>
      </c>
      <c r="E314" s="48"/>
      <c r="F314" s="40"/>
      <c r="G314" s="48"/>
      <c r="H314" s="48"/>
      <c r="I314" s="48"/>
      <c r="J314" s="48"/>
      <c r="K314" s="48"/>
      <c r="L314" s="48"/>
      <c r="M314" s="48"/>
      <c r="N314" s="48"/>
      <c r="O314" s="48"/>
      <c r="P314" s="2"/>
      <c r="Q314" s="2"/>
      <c r="R314" s="2"/>
      <c r="S314" s="2"/>
      <c r="T314" s="2"/>
      <c r="U314" s="2"/>
      <c r="V314" s="2"/>
      <c r="W314" s="2"/>
      <c r="X314" s="2"/>
      <c r="Y314" s="2"/>
      <c r="Z314" s="2"/>
    </row>
    <row r="315" spans="1:26" ht="15.75" customHeight="1">
      <c r="A315" s="73" t="s">
        <v>8</v>
      </c>
      <c r="B315" s="141" t="s">
        <v>214</v>
      </c>
      <c r="C315" s="173">
        <v>0</v>
      </c>
      <c r="D315" s="142" t="e">
        <f>(C332+C333)*C315</f>
        <v>#DIV/0!</v>
      </c>
      <c r="E315" s="48"/>
      <c r="F315" s="48"/>
      <c r="G315" s="48"/>
      <c r="H315" s="48"/>
      <c r="I315" s="48"/>
      <c r="J315" s="48"/>
      <c r="K315" s="48"/>
      <c r="L315" s="48"/>
      <c r="M315" s="48"/>
      <c r="N315" s="48"/>
      <c r="O315" s="48"/>
      <c r="P315" s="2"/>
      <c r="Q315" s="2"/>
      <c r="R315" s="2"/>
      <c r="S315" s="2"/>
      <c r="T315" s="2"/>
      <c r="U315" s="2"/>
      <c r="V315" s="2"/>
      <c r="W315" s="2"/>
      <c r="X315" s="2"/>
      <c r="Y315" s="2"/>
      <c r="Z315" s="2"/>
    </row>
    <row r="316" spans="1:26" ht="15.75" customHeight="1">
      <c r="A316" s="73" t="s">
        <v>11</v>
      </c>
      <c r="B316" s="143" t="s">
        <v>663</v>
      </c>
      <c r="C316" s="144"/>
      <c r="D316" s="142" t="e">
        <f>D317+D320+D321+D323</f>
        <v>#DIV/0!</v>
      </c>
      <c r="E316" s="48"/>
      <c r="F316" s="48"/>
      <c r="G316" s="48"/>
      <c r="H316" s="48"/>
      <c r="I316" s="48"/>
      <c r="J316" s="48"/>
      <c r="K316" s="48"/>
      <c r="L316" s="48"/>
      <c r="M316" s="48"/>
      <c r="N316" s="48"/>
      <c r="O316" s="48"/>
      <c r="P316" s="2"/>
      <c r="Q316" s="2"/>
      <c r="R316" s="2"/>
      <c r="S316" s="2"/>
      <c r="T316" s="2"/>
      <c r="U316" s="2"/>
      <c r="V316" s="2"/>
      <c r="W316" s="2"/>
      <c r="X316" s="2"/>
      <c r="Y316" s="2"/>
      <c r="Z316" s="2"/>
    </row>
    <row r="317" spans="1:26" ht="15.75" customHeight="1">
      <c r="A317" s="7" t="s">
        <v>215</v>
      </c>
      <c r="B317" s="74" t="s">
        <v>216</v>
      </c>
      <c r="C317" s="75">
        <f>C319+C318</f>
        <v>0.08</v>
      </c>
      <c r="D317" s="76" t="e">
        <f>D318+D319</f>
        <v>#DIV/0!</v>
      </c>
      <c r="E317" s="48"/>
      <c r="F317" s="48"/>
      <c r="G317" s="48"/>
      <c r="H317" s="48"/>
      <c r="I317" s="48"/>
      <c r="J317" s="48"/>
      <c r="K317" s="48"/>
      <c r="L317" s="48"/>
      <c r="M317" s="48"/>
      <c r="N317" s="48"/>
      <c r="O317" s="48"/>
      <c r="P317" s="2"/>
      <c r="Q317" s="2"/>
      <c r="R317" s="2"/>
      <c r="S317" s="2"/>
      <c r="T317" s="2"/>
      <c r="U317" s="2"/>
      <c r="V317" s="2"/>
      <c r="W317" s="2"/>
      <c r="X317" s="2"/>
      <c r="Y317" s="2"/>
      <c r="Z317" s="2"/>
    </row>
    <row r="318" spans="1:26" ht="15.75" customHeight="1">
      <c r="A318" s="47" t="s">
        <v>217</v>
      </c>
      <c r="B318" s="43" t="s">
        <v>218</v>
      </c>
      <c r="C318" s="174">
        <v>0.03</v>
      </c>
      <c r="D318" s="29" t="e">
        <f>(C332+C333)*C318</f>
        <v>#DIV/0!</v>
      </c>
      <c r="E318" s="48"/>
      <c r="F318" s="48"/>
      <c r="G318" s="48"/>
      <c r="H318" s="48"/>
      <c r="I318" s="48"/>
      <c r="J318" s="48"/>
      <c r="K318" s="48"/>
      <c r="L318" s="48"/>
      <c r="M318" s="48"/>
      <c r="N318" s="48"/>
      <c r="O318" s="48"/>
      <c r="P318" s="2"/>
      <c r="Q318" s="2"/>
      <c r="R318" s="2"/>
      <c r="S318" s="2"/>
      <c r="T318" s="2"/>
      <c r="U318" s="2"/>
      <c r="V318" s="2"/>
      <c r="W318" s="2"/>
      <c r="X318" s="2"/>
      <c r="Y318" s="2"/>
      <c r="Z318" s="2"/>
    </row>
    <row r="319" spans="1:26" ht="15.75" customHeight="1">
      <c r="A319" s="47" t="s">
        <v>219</v>
      </c>
      <c r="B319" s="43" t="s">
        <v>220</v>
      </c>
      <c r="C319" s="174">
        <v>0.05</v>
      </c>
      <c r="D319" s="29" t="e">
        <f>(C332+C333)*C319</f>
        <v>#DIV/0!</v>
      </c>
      <c r="E319" s="48"/>
      <c r="F319" s="48"/>
      <c r="G319" s="48"/>
      <c r="H319" s="48"/>
      <c r="I319" s="48"/>
      <c r="J319" s="48"/>
      <c r="K319" s="48"/>
      <c r="L319" s="48"/>
      <c r="M319" s="48"/>
      <c r="N319" s="48"/>
      <c r="O319" s="48"/>
      <c r="P319" s="2"/>
      <c r="Q319" s="2"/>
      <c r="R319" s="2"/>
      <c r="S319" s="2"/>
      <c r="T319" s="2"/>
      <c r="U319" s="2"/>
      <c r="V319" s="2"/>
      <c r="W319" s="2"/>
      <c r="X319" s="2"/>
      <c r="Y319" s="2"/>
      <c r="Z319" s="2"/>
    </row>
    <row r="320" spans="1:26" ht="15.75" customHeight="1">
      <c r="A320" s="7" t="s">
        <v>221</v>
      </c>
      <c r="B320" s="74" t="s">
        <v>222</v>
      </c>
      <c r="C320" s="75">
        <v>0</v>
      </c>
      <c r="D320" s="76">
        <v>0</v>
      </c>
      <c r="E320" s="48"/>
      <c r="F320" s="48"/>
      <c r="G320" s="48"/>
      <c r="H320" s="48"/>
      <c r="I320" s="48"/>
      <c r="J320" s="48"/>
      <c r="K320" s="48"/>
      <c r="L320" s="48"/>
      <c r="M320" s="48"/>
      <c r="N320" s="48"/>
      <c r="O320" s="48"/>
      <c r="P320" s="2"/>
      <c r="Q320" s="2"/>
      <c r="R320" s="2"/>
      <c r="S320" s="2"/>
      <c r="T320" s="2"/>
      <c r="U320" s="2"/>
      <c r="V320" s="2"/>
      <c r="W320" s="2"/>
      <c r="X320" s="2"/>
      <c r="Y320" s="2"/>
      <c r="Z320" s="2"/>
    </row>
    <row r="321" spans="1:26" ht="15.75" customHeight="1">
      <c r="A321" s="7" t="s">
        <v>223</v>
      </c>
      <c r="B321" s="74" t="s">
        <v>224</v>
      </c>
      <c r="C321" s="75">
        <f t="shared" ref="C321:D321" si="8">C322</f>
        <v>0.03</v>
      </c>
      <c r="D321" s="76" t="e">
        <f t="shared" si="8"/>
        <v>#DIV/0!</v>
      </c>
      <c r="E321" s="48"/>
      <c r="F321" s="48"/>
      <c r="G321" s="48"/>
      <c r="H321" s="48"/>
      <c r="I321" s="48"/>
      <c r="J321" s="48"/>
      <c r="K321" s="48"/>
      <c r="L321" s="48"/>
      <c r="M321" s="48"/>
      <c r="N321" s="48"/>
      <c r="O321" s="48"/>
      <c r="P321" s="2"/>
      <c r="Q321" s="2"/>
      <c r="R321" s="2"/>
      <c r="S321" s="2"/>
      <c r="T321" s="2"/>
      <c r="U321" s="2"/>
      <c r="V321" s="2"/>
      <c r="W321" s="2"/>
      <c r="X321" s="2"/>
      <c r="Y321" s="2"/>
      <c r="Z321" s="2"/>
    </row>
    <row r="322" spans="1:26" ht="15.75" customHeight="1">
      <c r="A322" s="47" t="s">
        <v>225</v>
      </c>
      <c r="B322" s="43" t="s">
        <v>226</v>
      </c>
      <c r="C322" s="174">
        <v>0.03</v>
      </c>
      <c r="D322" s="29" t="e">
        <f>(C333+C332)*C322</f>
        <v>#DIV/0!</v>
      </c>
      <c r="E322" s="48"/>
      <c r="F322" s="48"/>
      <c r="G322" s="48"/>
      <c r="H322" s="48"/>
      <c r="I322" s="48"/>
      <c r="J322" s="48"/>
      <c r="K322" s="48"/>
      <c r="L322" s="48"/>
      <c r="M322" s="48"/>
      <c r="N322" s="48"/>
      <c r="O322" s="48"/>
      <c r="P322" s="2"/>
      <c r="Q322" s="2"/>
      <c r="R322" s="2"/>
      <c r="S322" s="2"/>
      <c r="T322" s="2"/>
      <c r="U322" s="2"/>
      <c r="V322" s="2"/>
      <c r="W322" s="2"/>
      <c r="X322" s="2"/>
      <c r="Y322" s="2"/>
      <c r="Z322" s="2"/>
    </row>
    <row r="323" spans="1:26" ht="15.75" customHeight="1">
      <c r="A323" s="7"/>
      <c r="B323" s="130"/>
      <c r="C323" s="131"/>
      <c r="D323" s="145" t="e">
        <f>SUM(D326:D327)</f>
        <v>#DIV/0!</v>
      </c>
      <c r="E323" s="48"/>
      <c r="F323" s="48"/>
      <c r="G323" s="48"/>
      <c r="H323" s="48"/>
      <c r="I323" s="48"/>
      <c r="J323" s="48"/>
      <c r="K323" s="48"/>
      <c r="L323" s="48"/>
      <c r="M323" s="48"/>
      <c r="N323" s="48"/>
      <c r="O323" s="48"/>
      <c r="P323" s="2"/>
      <c r="Q323" s="2"/>
      <c r="R323" s="2"/>
      <c r="S323" s="2"/>
      <c r="T323" s="2"/>
      <c r="U323" s="2"/>
      <c r="V323" s="2"/>
      <c r="W323" s="2"/>
      <c r="X323" s="2"/>
      <c r="Y323" s="2"/>
      <c r="Z323" s="2"/>
    </row>
    <row r="324" spans="1:26" ht="15.75" customHeight="1">
      <c r="A324" s="146"/>
      <c r="B324" s="97" t="s">
        <v>610</v>
      </c>
      <c r="C324" s="175">
        <v>0.05</v>
      </c>
      <c r="D324" s="147" t="e">
        <f>(C332+C333)*C324</f>
        <v>#DIV/0!</v>
      </c>
      <c r="E324" s="48"/>
      <c r="F324" s="48"/>
      <c r="G324" s="48"/>
      <c r="H324" s="48"/>
      <c r="I324" s="48"/>
      <c r="J324" s="48"/>
      <c r="K324" s="48"/>
      <c r="L324" s="48"/>
      <c r="M324" s="48"/>
      <c r="N324" s="48"/>
      <c r="O324" s="48"/>
      <c r="P324" s="2"/>
      <c r="Q324" s="2"/>
      <c r="R324" s="2"/>
      <c r="S324" s="2"/>
      <c r="T324" s="2"/>
      <c r="U324" s="2"/>
      <c r="V324" s="2"/>
      <c r="W324" s="2"/>
      <c r="X324" s="2"/>
      <c r="Y324" s="2"/>
      <c r="Z324" s="2"/>
    </row>
    <row r="325" spans="1:26" ht="15.75" customHeight="1">
      <c r="A325" s="146"/>
      <c r="B325" s="96" t="s">
        <v>611</v>
      </c>
      <c r="C325" s="175">
        <v>1.3299999999999999E-2</v>
      </c>
      <c r="D325" s="147" t="e">
        <f>(C332+C333)*C325</f>
        <v>#DIV/0!</v>
      </c>
      <c r="E325" s="48"/>
      <c r="F325" s="48"/>
      <c r="G325" s="48"/>
      <c r="H325" s="48"/>
      <c r="I325" s="48"/>
      <c r="J325" s="48"/>
      <c r="K325" s="48"/>
      <c r="L325" s="48"/>
      <c r="M325" s="48"/>
      <c r="N325" s="48"/>
      <c r="O325" s="48"/>
      <c r="P325" s="2"/>
      <c r="Q325" s="2"/>
      <c r="R325" s="2"/>
      <c r="S325" s="2"/>
      <c r="T325" s="2"/>
      <c r="U325" s="2"/>
      <c r="V325" s="2"/>
      <c r="W325" s="2"/>
      <c r="X325" s="2"/>
      <c r="Y325" s="2"/>
      <c r="Z325" s="2"/>
    </row>
    <row r="326" spans="1:26" ht="15.75" customHeight="1">
      <c r="A326" s="205" t="s">
        <v>620</v>
      </c>
      <c r="B326" s="132" t="s">
        <v>621</v>
      </c>
      <c r="C326" s="133" t="s">
        <v>622</v>
      </c>
      <c r="D326" s="148" t="s">
        <v>623</v>
      </c>
      <c r="E326" s="48"/>
      <c r="F326" s="48"/>
      <c r="G326" s="48"/>
      <c r="H326" s="48"/>
      <c r="I326" s="48"/>
      <c r="J326" s="48"/>
      <c r="K326" s="48"/>
      <c r="L326" s="48"/>
      <c r="M326" s="48"/>
      <c r="N326" s="48"/>
      <c r="O326" s="48"/>
      <c r="P326" s="2"/>
      <c r="Q326" s="2"/>
      <c r="R326" s="2"/>
      <c r="S326" s="2"/>
      <c r="T326" s="2"/>
      <c r="U326" s="2"/>
      <c r="V326" s="2"/>
      <c r="W326" s="2"/>
      <c r="X326" s="2"/>
      <c r="Y326" s="2"/>
      <c r="Z326" s="2"/>
    </row>
    <row r="327" spans="1:26" ht="15.75" customHeight="1">
      <c r="A327" s="206"/>
      <c r="B327" s="134" t="e">
        <f>C332+C333</f>
        <v>#DIV/0!</v>
      </c>
      <c r="C327" s="176">
        <f>C257</f>
        <v>0.19470000000000001</v>
      </c>
      <c r="D327" s="127" t="e">
        <f>B327*C327/1</f>
        <v>#DIV/0!</v>
      </c>
      <c r="E327" s="48"/>
      <c r="F327" s="48"/>
      <c r="G327" s="48"/>
      <c r="H327" s="48"/>
      <c r="I327" s="48"/>
      <c r="J327" s="48"/>
      <c r="K327" s="48"/>
      <c r="L327" s="48"/>
      <c r="M327" s="48"/>
      <c r="N327" s="48"/>
      <c r="O327" s="48"/>
      <c r="P327" s="2"/>
      <c r="Q327" s="2"/>
      <c r="R327" s="2"/>
      <c r="S327" s="2"/>
      <c r="T327" s="2"/>
      <c r="U327" s="2"/>
      <c r="V327" s="2"/>
      <c r="W327" s="2"/>
      <c r="X327" s="2"/>
      <c r="Y327" s="2"/>
      <c r="Z327" s="2"/>
    </row>
    <row r="328" spans="1:26" ht="18" customHeight="1">
      <c r="A328" s="179" t="s">
        <v>89</v>
      </c>
      <c r="B328" s="183"/>
      <c r="C328" s="180"/>
      <c r="D328" s="24" t="e">
        <f>D327</f>
        <v>#DIV/0!</v>
      </c>
      <c r="E328" s="48"/>
      <c r="F328" s="48"/>
      <c r="G328" s="48"/>
      <c r="H328" s="48"/>
      <c r="I328" s="48"/>
      <c r="J328" s="48"/>
      <c r="K328" s="48"/>
      <c r="L328" s="48"/>
      <c r="M328" s="48"/>
      <c r="N328" s="48"/>
      <c r="O328" s="48"/>
      <c r="P328" s="2"/>
      <c r="Q328" s="2"/>
      <c r="R328" s="2"/>
      <c r="S328" s="2"/>
      <c r="T328" s="2"/>
      <c r="U328" s="2"/>
      <c r="V328" s="2"/>
      <c r="W328" s="2"/>
      <c r="X328" s="2"/>
      <c r="Y328" s="2"/>
      <c r="Z328" s="2"/>
    </row>
    <row r="329" spans="1:26" ht="15.75" customHeight="1">
      <c r="A329" s="48"/>
      <c r="B329" s="48"/>
      <c r="C329" s="48"/>
      <c r="D329" s="48"/>
      <c r="E329" s="48"/>
      <c r="F329" s="48"/>
      <c r="G329" s="48"/>
      <c r="H329" s="48"/>
      <c r="I329" s="48"/>
      <c r="J329" s="48"/>
      <c r="K329" s="48"/>
      <c r="L329" s="48"/>
      <c r="M329" s="48"/>
      <c r="N329" s="48"/>
      <c r="O329" s="48"/>
      <c r="P329" s="2"/>
      <c r="Q329" s="2"/>
      <c r="R329" s="2"/>
      <c r="S329" s="2"/>
      <c r="T329" s="2"/>
      <c r="U329" s="2"/>
      <c r="V329" s="2"/>
      <c r="W329" s="2"/>
      <c r="X329" s="2"/>
      <c r="Y329" s="2"/>
      <c r="Z329" s="2"/>
    </row>
    <row r="330" spans="1:26" ht="15.75" customHeight="1">
      <c r="A330" s="48"/>
      <c r="B330" s="48"/>
      <c r="C330" s="48"/>
      <c r="D330" s="48"/>
      <c r="E330" s="48"/>
      <c r="F330" s="48"/>
      <c r="G330" s="48"/>
      <c r="H330" s="48"/>
      <c r="I330" s="48"/>
      <c r="J330" s="48"/>
      <c r="K330" s="48"/>
      <c r="L330" s="48"/>
      <c r="M330" s="48"/>
      <c r="N330" s="48"/>
      <c r="O330" s="48"/>
      <c r="P330" s="2"/>
      <c r="Q330" s="2"/>
      <c r="R330" s="2"/>
      <c r="S330" s="2"/>
      <c r="T330" s="2"/>
      <c r="U330" s="2"/>
      <c r="V330" s="2"/>
      <c r="W330" s="2"/>
      <c r="X330" s="2"/>
      <c r="Y330" s="2"/>
      <c r="Z330" s="2"/>
    </row>
    <row r="331" spans="1:26" ht="15.75" customHeight="1">
      <c r="A331" s="194" t="s">
        <v>227</v>
      </c>
      <c r="B331" s="183"/>
      <c r="C331" s="180"/>
      <c r="D331" s="48"/>
      <c r="E331" s="48"/>
      <c r="F331" s="48"/>
      <c r="G331" s="48"/>
      <c r="H331" s="48"/>
      <c r="I331" s="48"/>
      <c r="J331" s="48"/>
      <c r="K331" s="48"/>
      <c r="L331" s="48"/>
      <c r="M331" s="48"/>
      <c r="N331" s="48"/>
      <c r="O331" s="48"/>
      <c r="P331" s="2"/>
      <c r="Q331" s="2"/>
      <c r="R331" s="2"/>
      <c r="S331" s="2"/>
      <c r="T331" s="2"/>
      <c r="U331" s="2"/>
      <c r="V331" s="2"/>
      <c r="W331" s="2"/>
      <c r="X331" s="2"/>
      <c r="Y331" s="2"/>
      <c r="Z331" s="2"/>
    </row>
    <row r="332" spans="1:26" ht="15.75" customHeight="1">
      <c r="A332" s="77" t="s">
        <v>8</v>
      </c>
      <c r="B332" s="78" t="s">
        <v>228</v>
      </c>
      <c r="C332" s="79">
        <f>C266</f>
        <v>0</v>
      </c>
      <c r="D332" s="48"/>
      <c r="E332" s="48"/>
      <c r="F332" s="48"/>
      <c r="G332" s="48"/>
      <c r="H332" s="48"/>
      <c r="I332" s="48"/>
      <c r="J332" s="48"/>
      <c r="K332" s="48"/>
      <c r="L332" s="48"/>
      <c r="M332" s="48"/>
      <c r="N332" s="48"/>
      <c r="O332" s="48"/>
      <c r="P332" s="2"/>
      <c r="Q332" s="2"/>
      <c r="R332" s="2"/>
      <c r="S332" s="2"/>
      <c r="T332" s="2"/>
      <c r="U332" s="2"/>
      <c r="V332" s="2"/>
      <c r="W332" s="2"/>
      <c r="X332" s="2"/>
      <c r="Y332" s="2"/>
      <c r="Z332" s="2"/>
    </row>
    <row r="333" spans="1:26" ht="15.75" customHeight="1">
      <c r="A333" s="77" t="s">
        <v>11</v>
      </c>
      <c r="B333" s="78" t="s">
        <v>229</v>
      </c>
      <c r="C333" s="79" t="e">
        <f>C310</f>
        <v>#DIV/0!</v>
      </c>
      <c r="D333" s="48"/>
      <c r="E333" s="48"/>
      <c r="F333" s="48"/>
      <c r="G333" s="48"/>
      <c r="H333" s="48"/>
      <c r="I333" s="48"/>
      <c r="J333" s="48"/>
      <c r="K333" s="48"/>
      <c r="L333" s="48"/>
      <c r="M333" s="48"/>
      <c r="N333" s="48"/>
      <c r="O333" s="48"/>
      <c r="P333" s="2"/>
      <c r="Q333" s="2"/>
      <c r="R333" s="2"/>
      <c r="S333" s="2"/>
      <c r="T333" s="2"/>
      <c r="U333" s="2"/>
      <c r="V333" s="2"/>
      <c r="W333" s="2"/>
      <c r="X333" s="2"/>
      <c r="Y333" s="2"/>
      <c r="Z333" s="2"/>
    </row>
    <row r="334" spans="1:26" ht="15.75" customHeight="1">
      <c r="A334" s="77" t="s">
        <v>13</v>
      </c>
      <c r="B334" s="78" t="s">
        <v>230</v>
      </c>
      <c r="C334" s="79" t="e">
        <f>D328</f>
        <v>#DIV/0!</v>
      </c>
      <c r="D334" s="48"/>
      <c r="E334" s="48"/>
      <c r="F334" s="48"/>
      <c r="G334" s="48"/>
      <c r="H334" s="48"/>
      <c r="I334" s="48"/>
      <c r="J334" s="48"/>
      <c r="K334" s="48"/>
      <c r="L334" s="48"/>
      <c r="M334" s="48"/>
      <c r="N334" s="48"/>
      <c r="O334" s="48"/>
      <c r="P334" s="2"/>
      <c r="Q334" s="2"/>
      <c r="R334" s="2"/>
      <c r="S334" s="2"/>
      <c r="T334" s="2"/>
      <c r="U334" s="2"/>
      <c r="V334" s="2"/>
      <c r="W334" s="2"/>
      <c r="X334" s="2"/>
      <c r="Y334" s="2"/>
      <c r="Z334" s="2"/>
    </row>
    <row r="335" spans="1:26" ht="15.75" customHeight="1">
      <c r="A335" s="77" t="s">
        <v>16</v>
      </c>
      <c r="B335" s="78" t="s">
        <v>231</v>
      </c>
      <c r="C335" s="79" t="e">
        <f>C332+C333+C334</f>
        <v>#DIV/0!</v>
      </c>
      <c r="D335" s="48"/>
      <c r="E335" s="48"/>
      <c r="F335" s="48"/>
      <c r="G335" s="48"/>
      <c r="H335" s="48"/>
      <c r="I335" s="48"/>
      <c r="J335" s="48"/>
      <c r="K335" s="48"/>
      <c r="L335" s="48"/>
      <c r="M335" s="48"/>
      <c r="N335" s="48"/>
      <c r="O335" s="48"/>
      <c r="P335" s="2"/>
      <c r="Q335" s="2"/>
      <c r="R335" s="2"/>
      <c r="S335" s="2"/>
      <c r="T335" s="2"/>
      <c r="U335" s="2"/>
      <c r="V335" s="2"/>
      <c r="W335" s="2"/>
      <c r="X335" s="2"/>
      <c r="Y335" s="2"/>
      <c r="Z335" s="2"/>
    </row>
    <row r="336" spans="1:26" ht="15.75" customHeight="1">
      <c r="A336" s="77" t="s">
        <v>54</v>
      </c>
      <c r="B336" s="78" t="s">
        <v>232</v>
      </c>
      <c r="C336" s="80">
        <f>E26</f>
        <v>19556</v>
      </c>
      <c r="D336" s="48"/>
      <c r="E336" s="48"/>
      <c r="F336" s="48"/>
      <c r="G336" s="48"/>
      <c r="H336" s="48"/>
      <c r="I336" s="48"/>
      <c r="J336" s="48"/>
      <c r="K336" s="48"/>
      <c r="L336" s="48"/>
      <c r="M336" s="48"/>
      <c r="N336" s="48"/>
      <c r="O336" s="48"/>
      <c r="P336" s="2"/>
      <c r="Q336" s="2"/>
      <c r="R336" s="2"/>
      <c r="S336" s="2"/>
      <c r="T336" s="2"/>
      <c r="U336" s="2"/>
      <c r="V336" s="2"/>
      <c r="W336" s="2"/>
      <c r="X336" s="2"/>
      <c r="Y336" s="2"/>
      <c r="Z336" s="2"/>
    </row>
    <row r="337" spans="1:26" ht="15.75" customHeight="1">
      <c r="A337" s="77" t="s">
        <v>56</v>
      </c>
      <c r="B337" s="78" t="s">
        <v>233</v>
      </c>
      <c r="C337" s="81" t="e">
        <f>C335/C336</f>
        <v>#DIV/0!</v>
      </c>
      <c r="D337" s="48"/>
      <c r="E337" s="48"/>
      <c r="F337" s="48"/>
      <c r="G337" s="48"/>
      <c r="H337" s="48"/>
      <c r="I337" s="48"/>
      <c r="J337" s="48"/>
      <c r="K337" s="48"/>
      <c r="L337" s="48"/>
      <c r="M337" s="48"/>
      <c r="N337" s="48"/>
      <c r="O337" s="48"/>
      <c r="P337" s="2"/>
      <c r="Q337" s="2"/>
      <c r="R337" s="2"/>
      <c r="S337" s="2"/>
      <c r="T337" s="2"/>
      <c r="U337" s="2"/>
      <c r="V337" s="2"/>
      <c r="W337" s="2"/>
      <c r="X337" s="2"/>
      <c r="Y337" s="2"/>
      <c r="Z337" s="2"/>
    </row>
    <row r="338" spans="1:26" ht="15.75" customHeight="1">
      <c r="A338" s="48"/>
      <c r="B338" s="48"/>
      <c r="C338" s="48"/>
      <c r="D338" s="48"/>
      <c r="E338" s="48"/>
      <c r="F338" s="48"/>
      <c r="G338" s="48"/>
      <c r="H338" s="48"/>
      <c r="I338" s="48"/>
      <c r="J338" s="48"/>
      <c r="K338" s="48"/>
      <c r="L338" s="48"/>
      <c r="M338" s="48"/>
      <c r="N338" s="48"/>
      <c r="O338" s="48"/>
      <c r="P338" s="2"/>
      <c r="Q338" s="2"/>
      <c r="R338" s="2"/>
      <c r="S338" s="2"/>
      <c r="T338" s="2"/>
      <c r="U338" s="2"/>
      <c r="V338" s="2"/>
      <c r="W338" s="2"/>
      <c r="X338" s="2"/>
      <c r="Y338" s="2"/>
      <c r="Z338" s="2"/>
    </row>
    <row r="339" spans="1:26" ht="15.75" customHeight="1">
      <c r="A339" s="82" t="s">
        <v>234</v>
      </c>
      <c r="B339" s="83"/>
      <c r="C339" s="72"/>
      <c r="D339" s="72"/>
      <c r="E339" s="72"/>
      <c r="F339" s="72"/>
      <c r="G339" s="72"/>
      <c r="H339" s="72"/>
      <c r="I339" s="72"/>
      <c r="J339" s="48"/>
      <c r="K339" s="48"/>
      <c r="L339" s="48"/>
      <c r="M339" s="48"/>
      <c r="N339" s="48"/>
      <c r="O339" s="48"/>
      <c r="P339" s="2"/>
      <c r="Q339" s="2"/>
      <c r="R339" s="2"/>
      <c r="S339" s="2"/>
      <c r="T339" s="2"/>
      <c r="U339" s="2"/>
      <c r="V339" s="2"/>
      <c r="W339" s="2"/>
      <c r="X339" s="2"/>
      <c r="Y339" s="2"/>
      <c r="Z339" s="2"/>
    </row>
    <row r="340" spans="1:26" ht="15.75" customHeight="1">
      <c r="A340" s="84"/>
      <c r="B340" s="84"/>
      <c r="C340" s="72"/>
      <c r="D340" s="72"/>
      <c r="E340" s="48"/>
      <c r="F340" s="48"/>
      <c r="G340" s="48"/>
      <c r="H340" s="48"/>
      <c r="I340" s="48"/>
      <c r="J340" s="48"/>
      <c r="K340" s="48"/>
      <c r="L340" s="48"/>
      <c r="M340" s="48"/>
      <c r="N340" s="48"/>
      <c r="O340" s="48"/>
      <c r="P340" s="2"/>
      <c r="Q340" s="2"/>
      <c r="R340" s="2"/>
      <c r="S340" s="2"/>
      <c r="T340" s="2"/>
      <c r="U340" s="2"/>
      <c r="V340" s="2"/>
      <c r="W340" s="2"/>
      <c r="X340" s="2"/>
      <c r="Y340" s="2"/>
      <c r="Z340" s="2"/>
    </row>
    <row r="341" spans="1:26" ht="15.75" customHeight="1">
      <c r="A341" s="72"/>
      <c r="B341" s="72"/>
      <c r="C341" s="72"/>
      <c r="D341" s="72"/>
      <c r="E341" s="72"/>
      <c r="F341" s="48"/>
      <c r="G341" s="48"/>
      <c r="H341" s="48"/>
      <c r="I341" s="48"/>
      <c r="J341" s="48"/>
      <c r="K341" s="48"/>
      <c r="L341" s="48"/>
      <c r="M341" s="48"/>
      <c r="N341" s="48"/>
      <c r="O341" s="48"/>
      <c r="P341" s="2"/>
      <c r="Q341" s="2"/>
      <c r="R341" s="2"/>
      <c r="S341" s="2"/>
      <c r="T341" s="2"/>
      <c r="U341" s="2"/>
      <c r="V341" s="2"/>
      <c r="W341" s="2"/>
      <c r="X341" s="2"/>
      <c r="Y341" s="2"/>
      <c r="Z341" s="2"/>
    </row>
    <row r="342" spans="1:26" ht="15.75" customHeight="1">
      <c r="A342" s="199" t="s">
        <v>235</v>
      </c>
      <c r="B342" s="200"/>
      <c r="C342" s="72"/>
      <c r="D342" s="72"/>
      <c r="E342" s="72"/>
      <c r="F342" s="48"/>
      <c r="G342" s="48"/>
      <c r="H342" s="48"/>
      <c r="I342" s="48"/>
      <c r="J342" s="48"/>
      <c r="K342" s="48"/>
      <c r="L342" s="48"/>
      <c r="M342" s="48"/>
      <c r="N342" s="48"/>
      <c r="O342" s="48"/>
      <c r="P342" s="2"/>
      <c r="Q342" s="2"/>
      <c r="R342" s="2"/>
      <c r="S342" s="2"/>
      <c r="T342" s="2"/>
      <c r="U342" s="2"/>
      <c r="V342" s="2"/>
      <c r="W342" s="2"/>
      <c r="X342" s="2"/>
      <c r="Y342" s="2"/>
      <c r="Z342" s="2"/>
    </row>
    <row r="343" spans="1:26" ht="15.75" customHeight="1">
      <c r="A343" s="48"/>
      <c r="B343" s="48"/>
      <c r="C343" s="48"/>
      <c r="D343" s="48"/>
      <c r="E343" s="48"/>
      <c r="F343" s="48"/>
      <c r="G343" s="48"/>
      <c r="H343" s="48"/>
      <c r="I343" s="48"/>
      <c r="J343" s="48"/>
      <c r="K343" s="48"/>
      <c r="L343" s="48"/>
      <c r="M343" s="48"/>
      <c r="N343" s="48"/>
      <c r="O343" s="48"/>
      <c r="P343" s="2"/>
      <c r="Q343" s="2"/>
      <c r="R343" s="2"/>
      <c r="S343" s="2"/>
      <c r="T343" s="2"/>
      <c r="U343" s="2"/>
      <c r="V343" s="2"/>
      <c r="W343" s="2"/>
      <c r="X343" s="2"/>
      <c r="Y343" s="2"/>
      <c r="Z343" s="2"/>
    </row>
    <row r="344" spans="1:26" ht="15.75" customHeight="1">
      <c r="A344" s="199" t="s">
        <v>235</v>
      </c>
      <c r="B344" s="200"/>
      <c r="C344" s="72"/>
      <c r="D344" s="72"/>
      <c r="E344" s="72"/>
      <c r="F344" s="48"/>
      <c r="G344" s="48"/>
      <c r="H344" s="48"/>
      <c r="I344" s="48"/>
      <c r="J344" s="48"/>
      <c r="K344" s="48"/>
      <c r="L344" s="48"/>
      <c r="M344" s="48"/>
      <c r="N344" s="48"/>
      <c r="O344" s="48"/>
      <c r="P344" s="2"/>
      <c r="Q344" s="2"/>
      <c r="R344" s="2"/>
      <c r="S344" s="2"/>
      <c r="T344" s="2"/>
      <c r="U344" s="2"/>
      <c r="V344" s="2"/>
      <c r="W344" s="2"/>
      <c r="X344" s="2"/>
      <c r="Y344" s="2"/>
      <c r="Z344" s="2"/>
    </row>
    <row r="345" spans="1:26" ht="15.75" customHeight="1">
      <c r="A345" s="48"/>
      <c r="B345" s="48"/>
      <c r="C345" s="48"/>
      <c r="D345" s="48"/>
      <c r="E345" s="48"/>
      <c r="F345" s="48"/>
      <c r="G345" s="48"/>
      <c r="H345" s="48"/>
      <c r="I345" s="48"/>
      <c r="J345" s="48"/>
      <c r="K345" s="48"/>
      <c r="L345" s="48"/>
      <c r="M345" s="48"/>
      <c r="N345" s="48"/>
      <c r="O345" s="48"/>
      <c r="P345" s="2"/>
      <c r="Q345" s="2"/>
      <c r="R345" s="2"/>
      <c r="S345" s="2"/>
      <c r="T345" s="2"/>
      <c r="U345" s="2"/>
      <c r="V345" s="2"/>
      <c r="W345" s="2"/>
      <c r="X345" s="2"/>
      <c r="Y345" s="2"/>
      <c r="Z345" s="2"/>
    </row>
    <row r="346" spans="1:26" ht="15.75" customHeight="1">
      <c r="A346" s="48"/>
      <c r="B346" s="48"/>
      <c r="C346" s="48"/>
      <c r="D346" s="48"/>
      <c r="E346" s="48"/>
      <c r="F346" s="48"/>
      <c r="G346" s="48"/>
      <c r="H346" s="48"/>
      <c r="I346" s="48"/>
      <c r="J346" s="48"/>
      <c r="K346" s="48"/>
      <c r="L346" s="48"/>
      <c r="M346" s="48"/>
      <c r="N346" s="48"/>
      <c r="O346" s="48"/>
      <c r="P346" s="2"/>
      <c r="Q346" s="2"/>
      <c r="R346" s="2"/>
      <c r="S346" s="2"/>
      <c r="T346" s="2"/>
      <c r="U346" s="2"/>
      <c r="V346" s="2"/>
      <c r="W346" s="2"/>
      <c r="X346" s="2"/>
      <c r="Y346" s="2"/>
      <c r="Z346" s="2"/>
    </row>
    <row r="347" spans="1:26" ht="15.75" customHeight="1">
      <c r="A347" s="48"/>
      <c r="B347" s="48"/>
      <c r="C347" s="48"/>
      <c r="D347" s="48"/>
      <c r="E347" s="48"/>
      <c r="F347" s="48"/>
      <c r="G347" s="48"/>
      <c r="H347" s="48"/>
      <c r="I347" s="48"/>
      <c r="J347" s="48"/>
      <c r="K347" s="48"/>
      <c r="L347" s="48"/>
      <c r="M347" s="48"/>
      <c r="N347" s="48"/>
      <c r="O347" s="48"/>
      <c r="P347" s="2"/>
      <c r="Q347" s="2"/>
      <c r="R347" s="2"/>
      <c r="S347" s="2"/>
      <c r="T347" s="2"/>
      <c r="U347" s="2"/>
      <c r="V347" s="2"/>
      <c r="W347" s="2"/>
      <c r="X347" s="2"/>
      <c r="Y347" s="2"/>
      <c r="Z347" s="2"/>
    </row>
    <row r="348" spans="1:26" ht="15.75" customHeight="1">
      <c r="A348" s="48"/>
      <c r="B348" s="48"/>
      <c r="C348" s="48"/>
      <c r="D348" s="48"/>
      <c r="E348" s="48"/>
      <c r="F348" s="48"/>
      <c r="G348" s="48"/>
      <c r="H348" s="48"/>
      <c r="I348" s="48"/>
      <c r="J348" s="48"/>
      <c r="K348" s="48"/>
      <c r="L348" s="48"/>
      <c r="M348" s="48"/>
      <c r="N348" s="48"/>
      <c r="O348" s="48"/>
      <c r="P348" s="2"/>
      <c r="Q348" s="2"/>
      <c r="R348" s="2"/>
      <c r="S348" s="2"/>
      <c r="T348" s="2"/>
      <c r="U348" s="2"/>
      <c r="V348" s="2"/>
      <c r="W348" s="2"/>
      <c r="X348" s="2"/>
      <c r="Y348" s="2"/>
      <c r="Z348" s="2"/>
    </row>
    <row r="349" spans="1:26" ht="15.75" customHeight="1">
      <c r="A349" s="48"/>
      <c r="B349" s="48"/>
      <c r="C349" s="48"/>
      <c r="D349" s="48"/>
      <c r="E349" s="48"/>
      <c r="F349" s="48"/>
      <c r="G349" s="48"/>
      <c r="H349" s="48"/>
      <c r="I349" s="48"/>
      <c r="J349" s="48"/>
      <c r="K349" s="48"/>
      <c r="L349" s="48"/>
      <c r="M349" s="48"/>
      <c r="N349" s="48"/>
      <c r="O349" s="48"/>
      <c r="P349" s="2"/>
      <c r="Q349" s="2"/>
      <c r="R349" s="2"/>
      <c r="S349" s="2"/>
      <c r="T349" s="2"/>
      <c r="U349" s="2"/>
      <c r="V349" s="2"/>
      <c r="W349" s="2"/>
      <c r="X349" s="2"/>
      <c r="Y349" s="2"/>
      <c r="Z349" s="2"/>
    </row>
    <row r="350" spans="1:26" ht="15.75" customHeight="1">
      <c r="A350" s="48"/>
      <c r="B350" s="48"/>
      <c r="C350" s="48"/>
      <c r="D350" s="48"/>
      <c r="E350" s="48"/>
      <c r="F350" s="48"/>
      <c r="G350" s="48"/>
      <c r="H350" s="48"/>
      <c r="I350" s="48"/>
      <c r="J350" s="48"/>
      <c r="K350" s="48"/>
      <c r="L350" s="48"/>
      <c r="M350" s="48"/>
      <c r="N350" s="48"/>
      <c r="O350" s="48"/>
      <c r="P350" s="2"/>
      <c r="Q350" s="2"/>
      <c r="R350" s="2"/>
      <c r="S350" s="2"/>
      <c r="T350" s="2"/>
      <c r="U350" s="2"/>
      <c r="V350" s="2"/>
      <c r="W350" s="2"/>
      <c r="X350" s="2"/>
      <c r="Y350" s="2"/>
      <c r="Z350" s="2"/>
    </row>
    <row r="351" spans="1:26" ht="15.75" customHeight="1">
      <c r="A351" s="48"/>
      <c r="B351" s="48"/>
      <c r="C351" s="48"/>
      <c r="D351" s="48"/>
      <c r="E351" s="48"/>
      <c r="F351" s="48"/>
      <c r="G351" s="48"/>
      <c r="H351" s="48"/>
      <c r="I351" s="48"/>
      <c r="J351" s="48"/>
      <c r="K351" s="48"/>
      <c r="L351" s="48"/>
      <c r="M351" s="48"/>
      <c r="N351" s="48"/>
      <c r="O351" s="48"/>
      <c r="P351" s="2"/>
      <c r="Q351" s="2"/>
      <c r="R351" s="2"/>
      <c r="S351" s="2"/>
      <c r="T351" s="2"/>
      <c r="U351" s="2"/>
      <c r="V351" s="2"/>
      <c r="W351" s="2"/>
      <c r="X351" s="2"/>
      <c r="Y351" s="2"/>
      <c r="Z351" s="2"/>
    </row>
    <row r="352" spans="1:26" ht="15.75" customHeight="1">
      <c r="A352" s="48"/>
      <c r="B352" s="48"/>
      <c r="C352" s="48"/>
      <c r="D352" s="48"/>
      <c r="E352" s="48"/>
      <c r="F352" s="48"/>
      <c r="G352" s="48"/>
      <c r="H352" s="48"/>
      <c r="I352" s="48"/>
      <c r="J352" s="48"/>
      <c r="K352" s="48"/>
      <c r="L352" s="48"/>
      <c r="M352" s="48"/>
      <c r="N352" s="48"/>
      <c r="O352" s="48"/>
      <c r="P352" s="2"/>
      <c r="Q352" s="2"/>
      <c r="R352" s="2"/>
      <c r="S352" s="2"/>
      <c r="T352" s="2"/>
      <c r="U352" s="2"/>
      <c r="V352" s="2"/>
      <c r="W352" s="2"/>
      <c r="X352" s="2"/>
      <c r="Y352" s="2"/>
      <c r="Z352" s="2"/>
    </row>
    <row r="353" spans="1:26" ht="15.75" customHeight="1">
      <c r="A353" s="48"/>
      <c r="B353" s="48"/>
      <c r="C353" s="48"/>
      <c r="D353" s="48"/>
      <c r="E353" s="48"/>
      <c r="F353" s="48"/>
      <c r="G353" s="48"/>
      <c r="H353" s="48"/>
      <c r="I353" s="48"/>
      <c r="J353" s="48"/>
      <c r="K353" s="48"/>
      <c r="L353" s="48"/>
      <c r="M353" s="48"/>
      <c r="N353" s="48"/>
      <c r="O353" s="48"/>
      <c r="P353" s="2"/>
      <c r="Q353" s="2"/>
      <c r="R353" s="2"/>
      <c r="S353" s="2"/>
      <c r="T353" s="2"/>
      <c r="U353" s="2"/>
      <c r="V353" s="2"/>
      <c r="W353" s="2"/>
      <c r="X353" s="2"/>
      <c r="Y353" s="2"/>
      <c r="Z353" s="2"/>
    </row>
    <row r="354" spans="1:26" ht="15.75" customHeight="1">
      <c r="A354" s="48"/>
      <c r="B354" s="48"/>
      <c r="C354" s="48"/>
      <c r="D354" s="48"/>
      <c r="E354" s="48"/>
      <c r="F354" s="48"/>
      <c r="G354" s="48"/>
      <c r="H354" s="48"/>
      <c r="I354" s="48"/>
      <c r="J354" s="48"/>
      <c r="K354" s="48"/>
      <c r="L354" s="48"/>
      <c r="M354" s="48"/>
      <c r="N354" s="48"/>
      <c r="O354" s="48"/>
      <c r="P354" s="2"/>
      <c r="Q354" s="2"/>
      <c r="R354" s="2"/>
      <c r="S354" s="2"/>
      <c r="T354" s="2"/>
      <c r="U354" s="2"/>
      <c r="V354" s="2"/>
      <c r="W354" s="2"/>
      <c r="X354" s="2"/>
      <c r="Y354" s="2"/>
      <c r="Z354" s="2"/>
    </row>
    <row r="355" spans="1:26" ht="15.75" customHeight="1">
      <c r="A355" s="48"/>
      <c r="B355" s="48"/>
      <c r="C355" s="48"/>
      <c r="D355" s="48"/>
      <c r="E355" s="48"/>
      <c r="F355" s="48"/>
      <c r="G355" s="48"/>
      <c r="H355" s="48"/>
      <c r="I355" s="48"/>
      <c r="J355" s="48"/>
      <c r="K355" s="48"/>
      <c r="L355" s="48"/>
      <c r="M355" s="48"/>
      <c r="N355" s="48"/>
      <c r="O355" s="48"/>
      <c r="P355" s="2"/>
      <c r="Q355" s="2"/>
      <c r="R355" s="2"/>
      <c r="S355" s="2"/>
      <c r="T355" s="2"/>
      <c r="U355" s="2"/>
      <c r="V355" s="2"/>
      <c r="W355" s="2"/>
      <c r="X355" s="2"/>
      <c r="Y355" s="2"/>
      <c r="Z355" s="2"/>
    </row>
    <row r="356" spans="1:26" ht="15.75" customHeight="1">
      <c r="A356" s="48"/>
      <c r="B356" s="48"/>
      <c r="C356" s="48"/>
      <c r="D356" s="48"/>
      <c r="E356" s="48"/>
      <c r="F356" s="48"/>
      <c r="G356" s="48"/>
      <c r="H356" s="48"/>
      <c r="I356" s="48"/>
      <c r="J356" s="48"/>
      <c r="K356" s="48"/>
      <c r="L356" s="48"/>
      <c r="M356" s="48"/>
      <c r="N356" s="48"/>
      <c r="O356" s="48"/>
      <c r="P356" s="2"/>
      <c r="Q356" s="2"/>
      <c r="R356" s="2"/>
      <c r="S356" s="2"/>
      <c r="T356" s="2"/>
      <c r="U356" s="2"/>
      <c r="V356" s="2"/>
      <c r="W356" s="2"/>
      <c r="X356" s="2"/>
      <c r="Y356" s="2"/>
      <c r="Z356" s="2"/>
    </row>
    <row r="357" spans="1:26" ht="15.75" customHeight="1">
      <c r="A357" s="48"/>
      <c r="B357" s="48"/>
      <c r="C357" s="48"/>
      <c r="D357" s="48"/>
      <c r="E357" s="48"/>
      <c r="F357" s="48"/>
      <c r="G357" s="48"/>
      <c r="H357" s="48"/>
      <c r="I357" s="48"/>
      <c r="J357" s="48"/>
      <c r="K357" s="48"/>
      <c r="L357" s="48"/>
      <c r="M357" s="48"/>
      <c r="N357" s="48"/>
      <c r="O357" s="48"/>
      <c r="P357" s="2"/>
      <c r="Q357" s="2"/>
      <c r="R357" s="2"/>
      <c r="S357" s="2"/>
      <c r="T357" s="2"/>
      <c r="U357" s="2"/>
      <c r="V357" s="2"/>
      <c r="W357" s="2"/>
      <c r="X357" s="2"/>
      <c r="Y357" s="2"/>
      <c r="Z357" s="2"/>
    </row>
    <row r="358" spans="1:26" ht="15.75" customHeight="1">
      <c r="A358" s="48"/>
      <c r="B358" s="48"/>
      <c r="C358" s="48"/>
      <c r="D358" s="48"/>
      <c r="E358" s="48"/>
      <c r="F358" s="48"/>
      <c r="G358" s="48"/>
      <c r="H358" s="48"/>
      <c r="I358" s="48"/>
      <c r="J358" s="48"/>
      <c r="K358" s="48"/>
      <c r="L358" s="48"/>
      <c r="M358" s="48"/>
      <c r="N358" s="48"/>
      <c r="O358" s="48"/>
      <c r="P358" s="2"/>
      <c r="Q358" s="2"/>
      <c r="R358" s="2"/>
      <c r="S358" s="2"/>
      <c r="T358" s="2"/>
      <c r="U358" s="2"/>
      <c r="V358" s="2"/>
      <c r="W358" s="2"/>
      <c r="X358" s="2"/>
      <c r="Y358" s="2"/>
      <c r="Z358" s="2"/>
    </row>
    <row r="359" spans="1:26" ht="15.75" customHeight="1">
      <c r="A359" s="48"/>
      <c r="B359" s="48"/>
      <c r="C359" s="48"/>
      <c r="D359" s="48"/>
      <c r="E359" s="48"/>
      <c r="F359" s="48"/>
      <c r="G359" s="48"/>
      <c r="H359" s="48"/>
      <c r="I359" s="48"/>
      <c r="J359" s="48"/>
      <c r="K359" s="48"/>
      <c r="L359" s="48"/>
      <c r="M359" s="48"/>
      <c r="N359" s="48"/>
      <c r="O359" s="48"/>
      <c r="P359" s="2"/>
      <c r="Q359" s="2"/>
      <c r="R359" s="2"/>
      <c r="S359" s="2"/>
      <c r="T359" s="2"/>
      <c r="U359" s="2"/>
      <c r="V359" s="2"/>
      <c r="W359" s="2"/>
      <c r="X359" s="2"/>
      <c r="Y359" s="2"/>
      <c r="Z359" s="2"/>
    </row>
    <row r="360" spans="1:26" ht="15.75" customHeight="1">
      <c r="A360" s="48"/>
      <c r="B360" s="48"/>
      <c r="C360" s="48"/>
      <c r="D360" s="48"/>
      <c r="E360" s="48"/>
      <c r="F360" s="48"/>
      <c r="G360" s="48"/>
      <c r="H360" s="48"/>
      <c r="I360" s="48"/>
      <c r="J360" s="48"/>
      <c r="K360" s="48"/>
      <c r="L360" s="48"/>
      <c r="M360" s="48"/>
      <c r="N360" s="48"/>
      <c r="O360" s="48"/>
      <c r="P360" s="2"/>
      <c r="Q360" s="2"/>
      <c r="R360" s="2"/>
      <c r="S360" s="2"/>
      <c r="T360" s="2"/>
      <c r="U360" s="2"/>
      <c r="V360" s="2"/>
      <c r="W360" s="2"/>
      <c r="X360" s="2"/>
      <c r="Y360" s="2"/>
      <c r="Z360" s="2"/>
    </row>
    <row r="361" spans="1:26" ht="15.75" customHeight="1">
      <c r="A361" s="48"/>
      <c r="B361" s="48"/>
      <c r="C361" s="48"/>
      <c r="D361" s="48"/>
      <c r="E361" s="48"/>
      <c r="F361" s="48"/>
      <c r="G361" s="48"/>
      <c r="H361" s="48"/>
      <c r="I361" s="48"/>
      <c r="J361" s="48"/>
      <c r="K361" s="48"/>
      <c r="L361" s="48"/>
      <c r="M361" s="48"/>
      <c r="N361" s="48"/>
      <c r="O361" s="48"/>
      <c r="P361" s="2"/>
      <c r="Q361" s="2"/>
      <c r="R361" s="2"/>
      <c r="S361" s="2"/>
      <c r="T361" s="2"/>
      <c r="U361" s="2"/>
      <c r="V361" s="2"/>
      <c r="W361" s="2"/>
      <c r="X361" s="2"/>
      <c r="Y361" s="2"/>
      <c r="Z361" s="2"/>
    </row>
    <row r="362" spans="1:26" ht="15.75" customHeight="1">
      <c r="A362" s="48"/>
      <c r="B362" s="48"/>
      <c r="C362" s="48"/>
      <c r="D362" s="48"/>
      <c r="E362" s="48"/>
      <c r="F362" s="48"/>
      <c r="G362" s="48"/>
      <c r="H362" s="48"/>
      <c r="I362" s="48"/>
      <c r="J362" s="48"/>
      <c r="K362" s="48"/>
      <c r="L362" s="48"/>
      <c r="M362" s="48"/>
      <c r="N362" s="48"/>
      <c r="O362" s="48"/>
      <c r="P362" s="2"/>
      <c r="Q362" s="2"/>
      <c r="R362" s="2"/>
      <c r="S362" s="2"/>
      <c r="T362" s="2"/>
      <c r="U362" s="2"/>
      <c r="V362" s="2"/>
      <c r="W362" s="2"/>
      <c r="X362" s="2"/>
      <c r="Y362" s="2"/>
      <c r="Z362" s="2"/>
    </row>
    <row r="363" spans="1:26" ht="15.75" customHeight="1">
      <c r="A363" s="48"/>
      <c r="B363" s="48"/>
      <c r="C363" s="48"/>
      <c r="D363" s="48"/>
      <c r="E363" s="48"/>
      <c r="F363" s="48"/>
      <c r="G363" s="48"/>
      <c r="H363" s="48"/>
      <c r="I363" s="48"/>
      <c r="J363" s="48"/>
      <c r="K363" s="48"/>
      <c r="L363" s="48"/>
      <c r="M363" s="48"/>
      <c r="N363" s="48"/>
      <c r="O363" s="48"/>
      <c r="P363" s="2"/>
      <c r="Q363" s="2"/>
      <c r="R363" s="2"/>
      <c r="S363" s="2"/>
      <c r="T363" s="2"/>
      <c r="U363" s="2"/>
      <c r="V363" s="2"/>
      <c r="W363" s="2"/>
      <c r="X363" s="2"/>
      <c r="Y363" s="2"/>
      <c r="Z363" s="2"/>
    </row>
    <row r="364" spans="1:26" ht="15.75" customHeight="1">
      <c r="A364" s="48"/>
      <c r="B364" s="48"/>
      <c r="C364" s="48"/>
      <c r="D364" s="48"/>
      <c r="E364" s="48"/>
      <c r="F364" s="48"/>
      <c r="G364" s="48"/>
      <c r="H364" s="48"/>
      <c r="I364" s="48"/>
      <c r="J364" s="48"/>
      <c r="K364" s="48"/>
      <c r="L364" s="48"/>
      <c r="M364" s="48"/>
      <c r="N364" s="48"/>
      <c r="O364" s="48"/>
      <c r="P364" s="2"/>
      <c r="Q364" s="2"/>
      <c r="R364" s="2"/>
      <c r="S364" s="2"/>
      <c r="T364" s="2"/>
      <c r="U364" s="2"/>
      <c r="V364" s="2"/>
      <c r="W364" s="2"/>
      <c r="X364" s="2"/>
      <c r="Y364" s="2"/>
      <c r="Z364" s="2"/>
    </row>
    <row r="365" spans="1:26" ht="15.75" customHeight="1">
      <c r="A365" s="48"/>
      <c r="B365" s="48"/>
      <c r="C365" s="48"/>
      <c r="D365" s="48"/>
      <c r="E365" s="48"/>
      <c r="F365" s="48"/>
      <c r="G365" s="48"/>
      <c r="H365" s="48"/>
      <c r="I365" s="48"/>
      <c r="J365" s="48"/>
      <c r="K365" s="48"/>
      <c r="L365" s="48"/>
      <c r="M365" s="48"/>
      <c r="N365" s="48"/>
      <c r="O365" s="48"/>
      <c r="P365" s="2"/>
      <c r="Q365" s="2"/>
      <c r="R365" s="2"/>
      <c r="S365" s="2"/>
      <c r="T365" s="2"/>
      <c r="U365" s="2"/>
      <c r="V365" s="2"/>
      <c r="W365" s="2"/>
      <c r="X365" s="2"/>
      <c r="Y365" s="2"/>
      <c r="Z365" s="2"/>
    </row>
    <row r="366" spans="1:26" ht="15.75" customHeight="1">
      <c r="A366" s="48"/>
      <c r="B366" s="48"/>
      <c r="C366" s="48"/>
      <c r="D366" s="48"/>
      <c r="E366" s="48"/>
      <c r="F366" s="48"/>
      <c r="G366" s="48"/>
      <c r="H366" s="48"/>
      <c r="I366" s="48"/>
      <c r="J366" s="48"/>
      <c r="K366" s="48"/>
      <c r="L366" s="48"/>
      <c r="M366" s="48"/>
      <c r="N366" s="48"/>
      <c r="O366" s="48"/>
      <c r="P366" s="2"/>
      <c r="Q366" s="2"/>
      <c r="R366" s="2"/>
      <c r="S366" s="2"/>
      <c r="T366" s="2"/>
      <c r="U366" s="2"/>
      <c r="V366" s="2"/>
      <c r="W366" s="2"/>
      <c r="X366" s="2"/>
      <c r="Y366" s="2"/>
      <c r="Z366" s="2"/>
    </row>
    <row r="367" spans="1:26"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sheetProtection algorithmName="SHA-512" hashValue="iJ37XW4pruEX5aSU6W74+FIcYD8FtGKk1rqIShAnDsWLuvhq3Kf1F7dY/KXLK+L1G1b59tGC4lv22bc4qNdlJQ==" saltValue="Xx1zhKG123xYbTRbssTImQ==" spinCount="100000" sheet="1" objects="1" scenarios="1" formatCells="0" formatColumns="0" formatRows="0" sort="0" autoFilter="0" pivotTables="0"/>
  <mergeCells count="126">
    <mergeCell ref="F290:H290"/>
    <mergeCell ref="A304:D304"/>
    <mergeCell ref="A305:B305"/>
    <mergeCell ref="C305:D305"/>
    <mergeCell ref="C306:D306"/>
    <mergeCell ref="A310:B310"/>
    <mergeCell ref="A313:D313"/>
    <mergeCell ref="A328:C328"/>
    <mergeCell ref="A331:C331"/>
    <mergeCell ref="A326:A327"/>
    <mergeCell ref="F247:H247"/>
    <mergeCell ref="B248:C248"/>
    <mergeCell ref="B256:C256"/>
    <mergeCell ref="A257:B257"/>
    <mergeCell ref="A261:D261"/>
    <mergeCell ref="C262:D262"/>
    <mergeCell ref="C263:D263"/>
    <mergeCell ref="C264:D264"/>
    <mergeCell ref="A265:B265"/>
    <mergeCell ref="C265:D265"/>
    <mergeCell ref="A75:B75"/>
    <mergeCell ref="A86:B86"/>
    <mergeCell ref="A88:D88"/>
    <mergeCell ref="C266:D266"/>
    <mergeCell ref="A266:B266"/>
    <mergeCell ref="A271:D271"/>
    <mergeCell ref="C272:D272"/>
    <mergeCell ref="A42:C42"/>
    <mergeCell ref="A52:B52"/>
    <mergeCell ref="A54:C54"/>
    <mergeCell ref="A64:B64"/>
    <mergeCell ref="A66:C66"/>
    <mergeCell ref="A77:C77"/>
    <mergeCell ref="C217:D217"/>
    <mergeCell ref="C218:D218"/>
    <mergeCell ref="C219:D219"/>
    <mergeCell ref="A212:B212"/>
    <mergeCell ref="C212:D212"/>
    <mergeCell ref="A215:D215"/>
    <mergeCell ref="A216:B216"/>
    <mergeCell ref="C216:D216"/>
    <mergeCell ref="A150:B150"/>
    <mergeCell ref="A152:D152"/>
    <mergeCell ref="A162:D162"/>
    <mergeCell ref="A33:E33"/>
    <mergeCell ref="A34:D34"/>
    <mergeCell ref="A35:D35"/>
    <mergeCell ref="A36:D36"/>
    <mergeCell ref="A37:D37"/>
    <mergeCell ref="A38:D38"/>
    <mergeCell ref="A39:D39"/>
    <mergeCell ref="A40:E40"/>
    <mergeCell ref="A41:C41"/>
    <mergeCell ref="A22:D22"/>
    <mergeCell ref="A23:D23"/>
    <mergeCell ref="A24:D24"/>
    <mergeCell ref="A25:D25"/>
    <mergeCell ref="A26:D26"/>
    <mergeCell ref="A28:C28"/>
    <mergeCell ref="A29:C29"/>
    <mergeCell ref="A30:C30"/>
    <mergeCell ref="A31:C31"/>
    <mergeCell ref="B14:C14"/>
    <mergeCell ref="D14:E14"/>
    <mergeCell ref="B15:C15"/>
    <mergeCell ref="D15:E15"/>
    <mergeCell ref="D16:E16"/>
    <mergeCell ref="B16:C16"/>
    <mergeCell ref="B17:C17"/>
    <mergeCell ref="D17:E17"/>
    <mergeCell ref="A19:E19"/>
    <mergeCell ref="A2:E2"/>
    <mergeCell ref="A3:E3"/>
    <mergeCell ref="A5:E5"/>
    <mergeCell ref="A6:B6"/>
    <mergeCell ref="C6:E6"/>
    <mergeCell ref="A7:E8"/>
    <mergeCell ref="B10:E10"/>
    <mergeCell ref="B11:E11"/>
    <mergeCell ref="A13:E13"/>
    <mergeCell ref="A207:B207"/>
    <mergeCell ref="C207:D207"/>
    <mergeCell ref="C208:D208"/>
    <mergeCell ref="C209:D209"/>
    <mergeCell ref="C210:D210"/>
    <mergeCell ref="A211:B211"/>
    <mergeCell ref="C211:D211"/>
    <mergeCell ref="A344:B344"/>
    <mergeCell ref="C307:D307"/>
    <mergeCell ref="C308:D308"/>
    <mergeCell ref="C309:D309"/>
    <mergeCell ref="C310:D310"/>
    <mergeCell ref="B278:C278"/>
    <mergeCell ref="B290:C290"/>
    <mergeCell ref="A342:B342"/>
    <mergeCell ref="A220:B220"/>
    <mergeCell ref="C220:D220"/>
    <mergeCell ref="A221:B221"/>
    <mergeCell ref="C221:D221"/>
    <mergeCell ref="A234:D234"/>
    <mergeCell ref="A246:D246"/>
    <mergeCell ref="A223:C223"/>
    <mergeCell ref="A89:D89"/>
    <mergeCell ref="A100:D100"/>
    <mergeCell ref="A101:D101"/>
    <mergeCell ref="A102:D102"/>
    <mergeCell ref="A99:B99"/>
    <mergeCell ref="A112:B112"/>
    <mergeCell ref="A196:C196"/>
    <mergeCell ref="A204:B204"/>
    <mergeCell ref="A206:D206"/>
    <mergeCell ref="A184:B184"/>
    <mergeCell ref="A186:C186"/>
    <mergeCell ref="A194:B194"/>
    <mergeCell ref="A114:D114"/>
    <mergeCell ref="A120:B120"/>
    <mergeCell ref="A122:D122"/>
    <mergeCell ref="A128:B128"/>
    <mergeCell ref="A130:D130"/>
    <mergeCell ref="A134:B134"/>
    <mergeCell ref="A136:D136"/>
    <mergeCell ref="A140:B140"/>
    <mergeCell ref="A142:D142"/>
    <mergeCell ref="A160:B160"/>
    <mergeCell ref="A172:B172"/>
    <mergeCell ref="A174:D174"/>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 footer="0"/>
  <pageSetup paperSize="9" fitToHeight="0" orientation="portrait"/>
  <tableParts count="2">
    <tablePart r:id="rId1"/>
    <tablePart r:id="rId2"/>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6">
    <tabColor rgb="FF8DB3E2"/>
    <pageSetUpPr fitToPage="1"/>
  </sheetPr>
  <dimension ref="A1:Z1000"/>
  <sheetViews>
    <sheetView showGridLines="0" workbookViewId="0">
      <selection activeCell="H8" sqref="H8"/>
    </sheetView>
  </sheetViews>
  <sheetFormatPr defaultColWidth="14.42578125" defaultRowHeight="15" customHeight="1"/>
  <cols>
    <col min="1" max="1" width="30.7109375" customWidth="1"/>
    <col min="2" max="2" width="34.42578125" customWidth="1"/>
    <col min="3" max="4" width="31.5703125" customWidth="1"/>
    <col min="5" max="5" width="33.7109375" customWidth="1"/>
    <col min="6" max="6" width="18.140625" customWidth="1"/>
    <col min="7" max="10" width="9.140625" customWidth="1"/>
    <col min="11" max="26" width="8.7109375" customWidth="1"/>
  </cols>
  <sheetData>
    <row r="1" spans="1:26">
      <c r="A1" s="1"/>
      <c r="B1" s="2"/>
      <c r="C1" s="2"/>
      <c r="D1" s="2"/>
      <c r="E1" s="2"/>
      <c r="F1" s="2"/>
      <c r="G1" s="2"/>
      <c r="H1" s="2"/>
      <c r="I1" s="2"/>
      <c r="J1" s="2"/>
      <c r="K1" s="2"/>
      <c r="L1" s="2"/>
      <c r="M1" s="2"/>
      <c r="N1" s="2"/>
      <c r="O1" s="2"/>
      <c r="P1" s="2"/>
      <c r="Q1" s="2"/>
      <c r="R1" s="2"/>
      <c r="S1" s="2"/>
      <c r="T1" s="2"/>
      <c r="U1" s="2"/>
      <c r="V1" s="2"/>
      <c r="W1" s="2"/>
      <c r="X1" s="2"/>
      <c r="Y1" s="2"/>
      <c r="Z1" s="2"/>
    </row>
    <row r="2" spans="1:26" ht="48" customHeight="1">
      <c r="A2" s="207" t="s">
        <v>371</v>
      </c>
      <c r="B2" s="183"/>
      <c r="C2" s="183"/>
      <c r="D2" s="183"/>
      <c r="E2" s="180"/>
      <c r="F2" s="3"/>
      <c r="G2" s="3"/>
      <c r="H2" s="3"/>
      <c r="I2" s="3"/>
      <c r="J2" s="2"/>
      <c r="K2" s="2"/>
      <c r="L2" s="2"/>
      <c r="M2" s="2"/>
      <c r="N2" s="2"/>
      <c r="O2" s="2"/>
      <c r="P2" s="2"/>
      <c r="Q2" s="2"/>
      <c r="R2" s="2"/>
      <c r="S2" s="2"/>
      <c r="T2" s="2"/>
      <c r="U2" s="2"/>
      <c r="V2" s="2"/>
      <c r="W2" s="2"/>
      <c r="X2" s="2"/>
      <c r="Y2" s="2"/>
      <c r="Z2" s="2"/>
    </row>
    <row r="3" spans="1:26" ht="21.75" customHeight="1">
      <c r="A3" s="179" t="s">
        <v>1</v>
      </c>
      <c r="B3" s="183"/>
      <c r="C3" s="183"/>
      <c r="D3" s="183"/>
      <c r="E3" s="180"/>
      <c r="F3" s="2"/>
      <c r="G3" s="2"/>
      <c r="H3" s="2"/>
      <c r="I3" s="2"/>
      <c r="J3" s="2"/>
      <c r="K3" s="2"/>
      <c r="L3" s="2"/>
      <c r="M3" s="2"/>
      <c r="N3" s="2"/>
      <c r="O3" s="2"/>
      <c r="P3" s="2"/>
      <c r="Q3" s="2"/>
      <c r="R3" s="2"/>
      <c r="S3" s="2"/>
      <c r="T3" s="2"/>
      <c r="U3" s="2"/>
      <c r="V3" s="2"/>
      <c r="W3" s="2"/>
      <c r="X3" s="2"/>
      <c r="Y3" s="2"/>
      <c r="Z3" s="2"/>
    </row>
    <row r="4" spans="1:26" ht="21.75" customHeight="1">
      <c r="A4" s="4"/>
      <c r="B4" s="4"/>
      <c r="C4" s="4"/>
      <c r="D4" s="4"/>
      <c r="E4" s="4"/>
      <c r="F4" s="2"/>
      <c r="G4" s="2"/>
      <c r="H4" s="2"/>
      <c r="I4" s="2"/>
      <c r="J4" s="2"/>
      <c r="K4" s="2"/>
      <c r="L4" s="2"/>
      <c r="M4" s="2"/>
      <c r="N4" s="2"/>
      <c r="O4" s="2"/>
      <c r="P4" s="2"/>
      <c r="Q4" s="2"/>
      <c r="R4" s="2"/>
      <c r="S4" s="2"/>
      <c r="T4" s="2"/>
      <c r="U4" s="2"/>
      <c r="V4" s="2"/>
      <c r="W4" s="2"/>
      <c r="X4" s="2"/>
      <c r="Y4" s="2"/>
      <c r="Z4" s="2"/>
    </row>
    <row r="5" spans="1:26" ht="21.75" customHeight="1">
      <c r="A5" s="208" t="s">
        <v>2</v>
      </c>
      <c r="B5" s="183"/>
      <c r="C5" s="183"/>
      <c r="D5" s="183"/>
      <c r="E5" s="180"/>
      <c r="F5" s="2"/>
      <c r="G5" s="2"/>
      <c r="H5" s="2"/>
      <c r="I5" s="2"/>
      <c r="J5" s="2"/>
      <c r="K5" s="2"/>
      <c r="L5" s="2"/>
      <c r="M5" s="2"/>
      <c r="N5" s="2"/>
      <c r="O5" s="2"/>
      <c r="P5" s="2"/>
      <c r="Q5" s="2"/>
      <c r="R5" s="2"/>
      <c r="S5" s="2"/>
      <c r="T5" s="2"/>
      <c r="U5" s="2"/>
      <c r="V5" s="2"/>
      <c r="W5" s="2"/>
      <c r="X5" s="2"/>
      <c r="Y5" s="2"/>
      <c r="Z5" s="2"/>
    </row>
    <row r="6" spans="1:26" ht="21.75" customHeight="1">
      <c r="A6" s="232" t="s">
        <v>372</v>
      </c>
      <c r="B6" s="234"/>
      <c r="C6" s="232" t="s">
        <v>373</v>
      </c>
      <c r="D6" s="233"/>
      <c r="E6" s="234"/>
      <c r="F6" s="2"/>
      <c r="G6" s="2"/>
      <c r="H6" s="2"/>
      <c r="I6" s="2"/>
      <c r="J6" s="2"/>
      <c r="K6" s="2"/>
      <c r="L6" s="2"/>
      <c r="M6" s="2"/>
      <c r="N6" s="2"/>
      <c r="O6" s="2"/>
      <c r="P6" s="2"/>
      <c r="Q6" s="2"/>
      <c r="R6" s="2"/>
      <c r="S6" s="2"/>
      <c r="T6" s="2"/>
      <c r="U6" s="2"/>
      <c r="V6" s="2"/>
      <c r="W6" s="2"/>
      <c r="X6" s="2"/>
      <c r="Y6" s="2"/>
      <c r="Z6" s="2"/>
    </row>
    <row r="7" spans="1:26" ht="24" customHeight="1">
      <c r="A7" s="235" t="s">
        <v>641</v>
      </c>
      <c r="B7" s="236"/>
      <c r="C7" s="236"/>
      <c r="D7" s="236"/>
      <c r="E7" s="237"/>
      <c r="F7" s="2"/>
      <c r="G7" s="2"/>
      <c r="H7" s="2"/>
      <c r="I7" s="2"/>
      <c r="J7" s="2"/>
      <c r="K7" s="2"/>
      <c r="L7" s="2"/>
      <c r="M7" s="2"/>
      <c r="N7" s="2"/>
      <c r="O7" s="2"/>
      <c r="P7" s="2"/>
      <c r="Q7" s="2"/>
      <c r="R7" s="2"/>
      <c r="S7" s="2"/>
      <c r="T7" s="2"/>
      <c r="U7" s="2"/>
      <c r="V7" s="2"/>
      <c r="W7" s="2"/>
      <c r="X7" s="2"/>
      <c r="Y7" s="2"/>
      <c r="Z7" s="2"/>
    </row>
    <row r="8" spans="1:26" ht="66" customHeight="1">
      <c r="A8" s="238"/>
      <c r="B8" s="239"/>
      <c r="C8" s="239"/>
      <c r="D8" s="239"/>
      <c r="E8" s="240"/>
      <c r="F8" s="2"/>
      <c r="G8" s="2"/>
      <c r="H8" s="2"/>
      <c r="I8" s="2"/>
      <c r="J8" s="2"/>
      <c r="K8" s="2"/>
      <c r="L8" s="2"/>
      <c r="M8" s="2"/>
      <c r="N8" s="2"/>
      <c r="O8" s="2"/>
      <c r="P8" s="2"/>
      <c r="Q8" s="2"/>
      <c r="R8" s="2"/>
      <c r="S8" s="2"/>
      <c r="T8" s="2"/>
      <c r="U8" s="2"/>
      <c r="V8" s="2"/>
      <c r="W8" s="2"/>
      <c r="X8" s="2"/>
      <c r="Y8" s="2"/>
      <c r="Z8" s="2"/>
    </row>
    <row r="9" spans="1:26" ht="21.75" customHeight="1">
      <c r="A9" s="4"/>
      <c r="B9" s="4"/>
      <c r="C9" s="4"/>
      <c r="D9" s="4"/>
      <c r="E9" s="4"/>
      <c r="F9" s="2"/>
      <c r="G9" s="2"/>
      <c r="H9" s="2"/>
      <c r="I9" s="2"/>
      <c r="J9" s="2"/>
      <c r="K9" s="2"/>
      <c r="L9" s="2"/>
      <c r="M9" s="2"/>
      <c r="N9" s="2"/>
      <c r="O9" s="2"/>
      <c r="P9" s="2"/>
      <c r="Q9" s="2"/>
      <c r="R9" s="2"/>
      <c r="S9" s="2"/>
      <c r="T9" s="2"/>
      <c r="U9" s="2"/>
      <c r="V9" s="2"/>
      <c r="W9" s="2"/>
      <c r="X9" s="2"/>
      <c r="Y9" s="2"/>
      <c r="Z9" s="2"/>
    </row>
    <row r="10" spans="1:26" ht="28.5" customHeight="1">
      <c r="A10" s="5" t="s">
        <v>5</v>
      </c>
      <c r="B10" s="215"/>
      <c r="C10" s="242"/>
      <c r="D10" s="242"/>
      <c r="E10" s="217"/>
      <c r="F10" s="2"/>
      <c r="G10" s="2"/>
      <c r="H10" s="2"/>
      <c r="I10" s="2"/>
      <c r="J10" s="2"/>
      <c r="K10" s="2"/>
      <c r="L10" s="2"/>
      <c r="M10" s="2"/>
      <c r="N10" s="2"/>
      <c r="O10" s="2"/>
      <c r="P10" s="2"/>
      <c r="Q10" s="2"/>
      <c r="R10" s="2"/>
      <c r="S10" s="2"/>
      <c r="T10" s="2"/>
      <c r="U10" s="2"/>
      <c r="V10" s="2"/>
      <c r="W10" s="2"/>
      <c r="X10" s="2"/>
      <c r="Y10" s="2"/>
      <c r="Z10" s="2"/>
    </row>
    <row r="11" spans="1:26" ht="28.5" customHeight="1">
      <c r="A11" s="5" t="s">
        <v>6</v>
      </c>
      <c r="B11" s="215"/>
      <c r="C11" s="242"/>
      <c r="D11" s="242"/>
      <c r="E11" s="217"/>
      <c r="F11" s="2"/>
      <c r="G11" s="2"/>
      <c r="H11" s="2"/>
      <c r="I11" s="2"/>
      <c r="J11" s="2"/>
      <c r="K11" s="2"/>
      <c r="L11" s="2"/>
      <c r="M11" s="2"/>
      <c r="N11" s="2"/>
      <c r="O11" s="2"/>
      <c r="P11" s="2"/>
      <c r="Q11" s="2"/>
      <c r="R11" s="2"/>
      <c r="S11" s="2"/>
      <c r="T11" s="2"/>
      <c r="U11" s="2"/>
      <c r="V11" s="2"/>
      <c r="W11" s="2"/>
      <c r="X11" s="2"/>
      <c r="Y11" s="2"/>
      <c r="Z11" s="2"/>
    </row>
    <row r="12" spans="1:26">
      <c r="A12" s="6"/>
      <c r="B12" s="6"/>
      <c r="C12" s="6"/>
      <c r="D12" s="2"/>
      <c r="E12" s="2"/>
      <c r="F12" s="2"/>
      <c r="G12" s="2"/>
      <c r="H12" s="2"/>
      <c r="I12" s="2"/>
      <c r="J12" s="2"/>
      <c r="K12" s="2"/>
      <c r="L12" s="2"/>
      <c r="M12" s="2"/>
      <c r="N12" s="2"/>
      <c r="O12" s="2"/>
      <c r="P12" s="2"/>
      <c r="Q12" s="2"/>
      <c r="R12" s="2"/>
      <c r="S12" s="2"/>
      <c r="T12" s="2"/>
      <c r="U12" s="2"/>
      <c r="V12" s="2"/>
      <c r="W12" s="2"/>
      <c r="X12" s="2"/>
      <c r="Y12" s="2"/>
      <c r="Z12" s="2"/>
    </row>
    <row r="13" spans="1:26" ht="24" customHeight="1">
      <c r="A13" s="179" t="s">
        <v>7</v>
      </c>
      <c r="B13" s="183"/>
      <c r="C13" s="183"/>
      <c r="D13" s="183"/>
      <c r="E13" s="180"/>
      <c r="F13" s="2"/>
      <c r="G13" s="2"/>
      <c r="H13" s="2"/>
      <c r="I13" s="2"/>
      <c r="J13" s="2"/>
      <c r="K13" s="2"/>
      <c r="L13" s="2"/>
      <c r="M13" s="2"/>
      <c r="N13" s="2"/>
      <c r="O13" s="2"/>
      <c r="P13" s="2"/>
      <c r="Q13" s="2"/>
      <c r="R13" s="2"/>
      <c r="S13" s="2"/>
      <c r="T13" s="2"/>
      <c r="U13" s="2"/>
      <c r="V13" s="2"/>
      <c r="W13" s="2"/>
      <c r="X13" s="2"/>
      <c r="Y13" s="2"/>
      <c r="Z13" s="2"/>
    </row>
    <row r="14" spans="1:26" ht="24" customHeight="1">
      <c r="A14" s="7" t="s">
        <v>8</v>
      </c>
      <c r="B14" s="218" t="s">
        <v>9</v>
      </c>
      <c r="C14" s="180"/>
      <c r="D14" s="219" t="s">
        <v>10</v>
      </c>
      <c r="E14" s="217"/>
      <c r="F14" s="2"/>
      <c r="G14" s="2"/>
      <c r="H14" s="2"/>
      <c r="I14" s="2"/>
      <c r="J14" s="2"/>
      <c r="K14" s="2"/>
      <c r="L14" s="2"/>
      <c r="M14" s="2"/>
      <c r="N14" s="2"/>
      <c r="O14" s="2"/>
      <c r="P14" s="2"/>
      <c r="Q14" s="2"/>
      <c r="R14" s="2"/>
      <c r="S14" s="2"/>
      <c r="T14" s="2"/>
      <c r="U14" s="2"/>
      <c r="V14" s="2"/>
      <c r="W14" s="2"/>
      <c r="X14" s="2"/>
      <c r="Y14" s="2"/>
      <c r="Z14" s="2"/>
    </row>
    <row r="15" spans="1:26" ht="24" customHeight="1">
      <c r="A15" s="7" t="s">
        <v>11</v>
      </c>
      <c r="B15" s="218" t="s">
        <v>12</v>
      </c>
      <c r="C15" s="180"/>
      <c r="D15" s="219"/>
      <c r="E15" s="217"/>
      <c r="F15" s="2"/>
      <c r="G15" s="2"/>
      <c r="H15" s="2"/>
      <c r="I15" s="2"/>
      <c r="J15" s="2"/>
      <c r="K15" s="2"/>
      <c r="L15" s="2"/>
      <c r="M15" s="2"/>
      <c r="N15" s="2"/>
      <c r="O15" s="2"/>
      <c r="P15" s="2"/>
      <c r="Q15" s="2"/>
      <c r="R15" s="2"/>
      <c r="S15" s="2"/>
      <c r="T15" s="2"/>
      <c r="U15" s="2"/>
      <c r="V15" s="2"/>
      <c r="W15" s="2"/>
      <c r="X15" s="2"/>
      <c r="Y15" s="2"/>
      <c r="Z15" s="2"/>
    </row>
    <row r="16" spans="1:26" ht="24" customHeight="1">
      <c r="A16" s="7" t="s">
        <v>13</v>
      </c>
      <c r="B16" s="218" t="s">
        <v>14</v>
      </c>
      <c r="C16" s="180"/>
      <c r="D16" s="219" t="s">
        <v>15</v>
      </c>
      <c r="E16" s="217"/>
      <c r="F16" s="2"/>
      <c r="G16" s="2"/>
      <c r="H16" s="2"/>
      <c r="I16" s="2"/>
      <c r="J16" s="2"/>
      <c r="K16" s="2"/>
      <c r="L16" s="2"/>
      <c r="M16" s="2"/>
      <c r="N16" s="2"/>
      <c r="O16" s="2"/>
      <c r="P16" s="2"/>
      <c r="Q16" s="2"/>
      <c r="R16" s="2"/>
      <c r="S16" s="2"/>
      <c r="T16" s="2"/>
      <c r="U16" s="2"/>
      <c r="V16" s="2"/>
      <c r="W16" s="2"/>
      <c r="X16" s="2"/>
      <c r="Y16" s="2"/>
      <c r="Z16" s="2"/>
    </row>
    <row r="17" spans="1:26" ht="24" customHeight="1">
      <c r="A17" s="7" t="s">
        <v>16</v>
      </c>
      <c r="B17" s="218" t="s">
        <v>17</v>
      </c>
      <c r="C17" s="180"/>
      <c r="D17" s="220"/>
      <c r="E17" s="221"/>
      <c r="F17" s="2"/>
      <c r="G17" s="2"/>
      <c r="H17" s="2"/>
      <c r="I17" s="2"/>
      <c r="J17" s="2"/>
      <c r="K17" s="2"/>
      <c r="L17" s="2"/>
      <c r="M17" s="2"/>
      <c r="N17" s="2"/>
      <c r="O17" s="2"/>
      <c r="P17" s="2"/>
      <c r="Q17" s="2"/>
      <c r="R17" s="2"/>
      <c r="S17" s="2"/>
      <c r="T17" s="2"/>
      <c r="U17" s="2"/>
      <c r="V17" s="2"/>
      <c r="W17" s="2"/>
      <c r="X17" s="2"/>
      <c r="Y17" s="2"/>
      <c r="Z17" s="2"/>
    </row>
    <row r="18" spans="1:26">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c r="A19" s="179" t="s">
        <v>374</v>
      </c>
      <c r="B19" s="183"/>
      <c r="C19" s="183"/>
      <c r="D19" s="183"/>
      <c r="E19" s="180"/>
      <c r="F19" s="2"/>
      <c r="G19" s="2"/>
      <c r="H19" s="2"/>
      <c r="I19" s="2"/>
      <c r="J19" s="2"/>
      <c r="K19" s="2"/>
      <c r="L19" s="2"/>
      <c r="M19" s="2"/>
      <c r="N19" s="2"/>
      <c r="O19" s="2"/>
      <c r="P19" s="2"/>
      <c r="Q19" s="2"/>
      <c r="R19" s="2"/>
      <c r="S19" s="2"/>
      <c r="T19" s="2"/>
      <c r="U19" s="2"/>
      <c r="V19" s="2"/>
      <c r="W19" s="2"/>
      <c r="X19" s="2"/>
      <c r="Y19" s="2"/>
      <c r="Z19" s="2"/>
    </row>
    <row r="20" spans="1:26" ht="27.75" customHeight="1">
      <c r="A20" s="8" t="s">
        <v>19</v>
      </c>
      <c r="B20" s="8" t="s">
        <v>20</v>
      </c>
      <c r="C20" s="8" t="s">
        <v>21</v>
      </c>
      <c r="D20" s="8" t="s">
        <v>22</v>
      </c>
      <c r="E20" s="8" t="s">
        <v>23</v>
      </c>
      <c r="F20" s="2"/>
      <c r="G20" s="2"/>
      <c r="H20" s="2"/>
      <c r="I20" s="2"/>
      <c r="J20" s="2"/>
      <c r="K20" s="2"/>
      <c r="L20" s="2"/>
      <c r="M20" s="2"/>
      <c r="N20" s="2"/>
      <c r="O20" s="2"/>
      <c r="P20" s="2"/>
      <c r="Q20" s="2"/>
      <c r="R20" s="2"/>
      <c r="S20" s="2"/>
      <c r="T20" s="2"/>
      <c r="U20" s="2"/>
      <c r="V20" s="2"/>
      <c r="W20" s="2"/>
      <c r="X20" s="2"/>
      <c r="Y20" s="2"/>
      <c r="Z20" s="2"/>
    </row>
    <row r="21" spans="1:26" ht="27.75" customHeight="1">
      <c r="A21" s="9" t="s">
        <v>24</v>
      </c>
      <c r="B21" s="10">
        <v>40</v>
      </c>
      <c r="C21" s="10">
        <v>40</v>
      </c>
      <c r="D21" s="10">
        <v>0</v>
      </c>
      <c r="E21" s="11">
        <v>40</v>
      </c>
      <c r="F21" s="2"/>
      <c r="G21" s="2"/>
      <c r="H21" s="2"/>
      <c r="I21" s="2"/>
      <c r="J21" s="2"/>
      <c r="K21" s="2"/>
      <c r="L21" s="2"/>
      <c r="M21" s="2"/>
      <c r="N21" s="2"/>
      <c r="O21" s="2"/>
      <c r="P21" s="2"/>
      <c r="Q21" s="2"/>
      <c r="R21" s="2"/>
      <c r="S21" s="2"/>
      <c r="T21" s="2"/>
      <c r="U21" s="2"/>
      <c r="V21" s="2"/>
      <c r="W21" s="2"/>
      <c r="X21" s="2"/>
      <c r="Y21" s="2"/>
      <c r="Z21" s="2"/>
    </row>
    <row r="22" spans="1:26" ht="17.25" customHeight="1">
      <c r="A22" s="222" t="s">
        <v>375</v>
      </c>
      <c r="B22" s="183"/>
      <c r="C22" s="183"/>
      <c r="D22" s="180"/>
      <c r="E22" s="12">
        <v>200</v>
      </c>
      <c r="F22" s="2"/>
      <c r="G22" s="2"/>
      <c r="H22" s="2"/>
      <c r="I22" s="2"/>
      <c r="J22" s="2"/>
      <c r="K22" s="2"/>
      <c r="L22" s="2"/>
      <c r="M22" s="2"/>
      <c r="N22" s="2"/>
      <c r="O22" s="2"/>
      <c r="P22" s="2"/>
      <c r="Q22" s="2"/>
      <c r="R22" s="2"/>
      <c r="S22" s="2"/>
      <c r="T22" s="2"/>
      <c r="U22" s="2"/>
      <c r="V22" s="2"/>
      <c r="W22" s="2"/>
      <c r="X22" s="2"/>
      <c r="Y22" s="2"/>
      <c r="Z22" s="2"/>
    </row>
    <row r="23" spans="1:26" ht="17.25" customHeight="1">
      <c r="A23" s="218" t="s">
        <v>26</v>
      </c>
      <c r="B23" s="183"/>
      <c r="C23" s="183"/>
      <c r="D23" s="180"/>
      <c r="E23" s="14">
        <v>18.600000000000001</v>
      </c>
      <c r="F23" s="2"/>
      <c r="G23" s="2"/>
      <c r="H23" s="2"/>
      <c r="I23" s="2"/>
      <c r="J23" s="2"/>
      <c r="K23" s="2"/>
      <c r="L23" s="2"/>
      <c r="M23" s="2"/>
      <c r="N23" s="2"/>
      <c r="O23" s="2"/>
      <c r="P23" s="2"/>
      <c r="Q23" s="2"/>
      <c r="R23" s="2"/>
      <c r="S23" s="2"/>
      <c r="T23" s="2"/>
      <c r="U23" s="2"/>
      <c r="V23" s="2"/>
      <c r="W23" s="2"/>
      <c r="X23" s="2"/>
      <c r="Y23" s="2"/>
      <c r="Z23" s="2"/>
    </row>
    <row r="24" spans="1:26" ht="17.25" customHeight="1">
      <c r="A24" s="218" t="s">
        <v>27</v>
      </c>
      <c r="B24" s="183"/>
      <c r="C24" s="183"/>
      <c r="D24" s="180"/>
      <c r="E24" s="14">
        <v>31.382000000000001</v>
      </c>
      <c r="F24" s="2"/>
      <c r="G24" s="2"/>
      <c r="H24" s="2"/>
      <c r="I24" s="2"/>
      <c r="J24" s="2"/>
      <c r="K24" s="2"/>
      <c r="L24" s="2"/>
      <c r="M24" s="2"/>
      <c r="N24" s="2"/>
      <c r="O24" s="2"/>
      <c r="P24" s="2"/>
      <c r="Q24" s="2"/>
      <c r="R24" s="2"/>
      <c r="S24" s="2"/>
      <c r="T24" s="2"/>
      <c r="U24" s="2"/>
      <c r="V24" s="2"/>
      <c r="W24" s="2"/>
      <c r="X24" s="2"/>
      <c r="Y24" s="2"/>
      <c r="Z24" s="2"/>
    </row>
    <row r="25" spans="1:26" ht="17.25" customHeight="1">
      <c r="A25" s="218" t="s">
        <v>376</v>
      </c>
      <c r="B25" s="183"/>
      <c r="C25" s="183"/>
      <c r="D25" s="180"/>
      <c r="E25" s="14">
        <f>E24+E23</f>
        <v>49.981999999999999</v>
      </c>
      <c r="F25" s="2"/>
      <c r="G25" s="2"/>
      <c r="H25" s="2"/>
      <c r="I25" s="2"/>
      <c r="J25" s="2"/>
      <c r="K25" s="2"/>
      <c r="L25" s="2"/>
      <c r="M25" s="2"/>
      <c r="N25" s="2"/>
      <c r="O25" s="2"/>
      <c r="P25" s="2"/>
      <c r="Q25" s="2"/>
      <c r="R25" s="2"/>
      <c r="S25" s="2"/>
      <c r="T25" s="2"/>
      <c r="U25" s="2"/>
      <c r="V25" s="2"/>
      <c r="W25" s="2"/>
      <c r="X25" s="2"/>
      <c r="Y25" s="2"/>
      <c r="Z25" s="2"/>
    </row>
    <row r="26" spans="1:26" ht="17.25" customHeight="1">
      <c r="A26" s="222" t="s">
        <v>377</v>
      </c>
      <c r="B26" s="183"/>
      <c r="C26" s="183"/>
      <c r="D26" s="180"/>
      <c r="E26" s="14">
        <f>E25*E22</f>
        <v>9996.4</v>
      </c>
      <c r="F26" s="2"/>
      <c r="G26" s="2"/>
      <c r="H26" s="2"/>
      <c r="I26" s="2"/>
      <c r="J26" s="2"/>
      <c r="K26" s="2"/>
      <c r="L26" s="2"/>
      <c r="M26" s="2"/>
      <c r="N26" s="2"/>
      <c r="O26" s="2"/>
      <c r="P26" s="2"/>
      <c r="Q26" s="2"/>
      <c r="R26" s="2"/>
      <c r="S26" s="2"/>
      <c r="T26" s="2"/>
      <c r="U26" s="2"/>
      <c r="V26" s="2"/>
      <c r="W26" s="2"/>
      <c r="X26" s="2"/>
      <c r="Y26" s="2"/>
      <c r="Z26" s="2"/>
    </row>
    <row r="27" spans="1:26" ht="15.75" customHeight="1">
      <c r="A27" s="15"/>
      <c r="B27" s="2"/>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c r="A28" s="223" t="s">
        <v>30</v>
      </c>
      <c r="B28" s="183"/>
      <c r="C28" s="180"/>
      <c r="D28" s="16" t="s">
        <v>31</v>
      </c>
      <c r="E28" s="17"/>
      <c r="F28" s="2"/>
      <c r="G28" s="2"/>
      <c r="H28" s="2"/>
      <c r="I28" s="2"/>
      <c r="J28" s="2"/>
      <c r="K28" s="2"/>
      <c r="L28" s="2"/>
      <c r="M28" s="2"/>
      <c r="N28" s="2"/>
      <c r="O28" s="2"/>
      <c r="P28" s="2"/>
      <c r="Q28" s="2"/>
      <c r="R28" s="2"/>
      <c r="S28" s="2"/>
      <c r="T28" s="2"/>
      <c r="U28" s="2"/>
      <c r="V28" s="2"/>
      <c r="W28" s="2"/>
      <c r="X28" s="2"/>
      <c r="Y28" s="2"/>
      <c r="Z28" s="2"/>
    </row>
    <row r="29" spans="1:26" ht="15.75" customHeight="1">
      <c r="A29" s="222" t="s">
        <v>378</v>
      </c>
      <c r="B29" s="183"/>
      <c r="C29" s="180"/>
      <c r="D29" s="18" t="s">
        <v>33</v>
      </c>
      <c r="E29" s="17"/>
      <c r="F29" s="2"/>
      <c r="G29" s="2"/>
      <c r="H29" s="2"/>
      <c r="I29" s="2"/>
      <c r="J29" s="2"/>
      <c r="K29" s="2"/>
      <c r="L29" s="2"/>
      <c r="M29" s="2"/>
      <c r="N29" s="2"/>
      <c r="O29" s="2"/>
      <c r="P29" s="2"/>
      <c r="Q29" s="2"/>
      <c r="R29" s="2"/>
      <c r="S29" s="2"/>
      <c r="T29" s="2"/>
      <c r="U29" s="2"/>
      <c r="V29" s="2"/>
      <c r="W29" s="2"/>
      <c r="X29" s="2"/>
      <c r="Y29" s="2"/>
      <c r="Z29" s="2"/>
    </row>
    <row r="30" spans="1:26" ht="15.75" customHeight="1">
      <c r="A30" s="222" t="s">
        <v>379</v>
      </c>
      <c r="B30" s="183"/>
      <c r="C30" s="180"/>
      <c r="D30" s="18" t="s">
        <v>35</v>
      </c>
      <c r="E30" s="4"/>
      <c r="F30" s="2"/>
      <c r="G30" s="2"/>
      <c r="H30" s="2"/>
      <c r="I30" s="2"/>
      <c r="J30" s="2"/>
      <c r="K30" s="2"/>
      <c r="L30" s="2"/>
      <c r="M30" s="2"/>
      <c r="N30" s="2"/>
      <c r="O30" s="2"/>
      <c r="P30" s="2"/>
      <c r="Q30" s="2"/>
      <c r="R30" s="2"/>
      <c r="S30" s="2"/>
      <c r="T30" s="2"/>
      <c r="U30" s="2"/>
      <c r="V30" s="2"/>
      <c r="W30" s="2"/>
      <c r="X30" s="2"/>
      <c r="Y30" s="2"/>
      <c r="Z30" s="2"/>
    </row>
    <row r="31" spans="1:26" ht="15.75" customHeight="1">
      <c r="A31" s="222" t="s">
        <v>380</v>
      </c>
      <c r="B31" s="183"/>
      <c r="C31" s="180"/>
      <c r="D31" s="18" t="s">
        <v>37</v>
      </c>
      <c r="E31" s="4"/>
      <c r="F31" s="2"/>
      <c r="G31" s="2"/>
      <c r="H31" s="2"/>
      <c r="I31" s="2"/>
      <c r="J31" s="2"/>
      <c r="K31" s="2"/>
      <c r="L31" s="2"/>
      <c r="M31" s="2"/>
      <c r="N31" s="2"/>
      <c r="O31" s="2"/>
      <c r="P31" s="2"/>
      <c r="Q31" s="2"/>
      <c r="R31" s="2"/>
      <c r="S31" s="2"/>
      <c r="T31" s="2"/>
      <c r="U31" s="2"/>
      <c r="V31" s="2"/>
      <c r="W31" s="2"/>
      <c r="X31" s="2"/>
      <c r="Y31" s="2"/>
      <c r="Z31" s="2"/>
    </row>
    <row r="32" spans="1:26" ht="15.75" customHeight="1">
      <c r="A32" s="19"/>
      <c r="B32" s="19"/>
      <c r="C32" s="19"/>
      <c r="D32" s="19"/>
      <c r="E32" s="2"/>
      <c r="F32" s="2"/>
      <c r="G32" s="2"/>
      <c r="H32" s="2"/>
      <c r="I32" s="2"/>
      <c r="J32" s="2"/>
      <c r="K32" s="2"/>
      <c r="L32" s="2"/>
      <c r="M32" s="2"/>
      <c r="N32" s="2"/>
      <c r="O32" s="2"/>
      <c r="P32" s="2"/>
      <c r="Q32" s="2"/>
      <c r="R32" s="2"/>
      <c r="S32" s="2"/>
      <c r="T32" s="2"/>
      <c r="U32" s="2"/>
      <c r="V32" s="2"/>
      <c r="W32" s="2"/>
      <c r="X32" s="2"/>
      <c r="Y32" s="2"/>
      <c r="Z32" s="2"/>
    </row>
    <row r="33" spans="1:26" ht="15.75" customHeight="1">
      <c r="A33" s="224" t="s">
        <v>30</v>
      </c>
      <c r="B33" s="183"/>
      <c r="C33" s="183"/>
      <c r="D33" s="183"/>
      <c r="E33" s="180"/>
      <c r="F33" s="2"/>
      <c r="G33" s="2"/>
      <c r="H33" s="2"/>
      <c r="I33" s="2"/>
      <c r="J33" s="2"/>
      <c r="K33" s="2"/>
      <c r="L33" s="2"/>
      <c r="M33" s="2"/>
      <c r="N33" s="2"/>
      <c r="O33" s="2"/>
      <c r="P33" s="2"/>
      <c r="Q33" s="2"/>
      <c r="R33" s="2"/>
      <c r="S33" s="2"/>
      <c r="T33" s="2"/>
      <c r="U33" s="2"/>
      <c r="V33" s="2"/>
      <c r="W33" s="2"/>
      <c r="X33" s="2"/>
      <c r="Y33" s="2"/>
      <c r="Z33" s="2"/>
    </row>
    <row r="34" spans="1:26" ht="15" customHeight="1">
      <c r="A34" s="225" t="s">
        <v>38</v>
      </c>
      <c r="B34" s="183"/>
      <c r="C34" s="183"/>
      <c r="D34" s="180"/>
      <c r="E34" s="20">
        <v>40</v>
      </c>
      <c r="F34" s="2"/>
      <c r="G34" s="2"/>
      <c r="H34" s="2"/>
      <c r="I34" s="2"/>
      <c r="J34" s="2"/>
      <c r="K34" s="2"/>
      <c r="L34" s="2"/>
      <c r="M34" s="2"/>
      <c r="N34" s="2"/>
      <c r="O34" s="2"/>
      <c r="P34" s="2"/>
      <c r="Q34" s="2"/>
      <c r="R34" s="2"/>
      <c r="S34" s="2"/>
      <c r="T34" s="2"/>
      <c r="U34" s="2"/>
      <c r="V34" s="2"/>
      <c r="W34" s="2"/>
      <c r="X34" s="2"/>
      <c r="Y34" s="2"/>
      <c r="Z34" s="2"/>
    </row>
    <row r="35" spans="1:26" ht="15" customHeight="1">
      <c r="A35" s="225" t="s">
        <v>39</v>
      </c>
      <c r="B35" s="183"/>
      <c r="C35" s="183"/>
      <c r="D35" s="180"/>
      <c r="E35" s="20" t="s">
        <v>40</v>
      </c>
      <c r="F35" s="2"/>
      <c r="G35" s="2"/>
      <c r="H35" s="2"/>
      <c r="I35" s="2"/>
      <c r="J35" s="2"/>
      <c r="K35" s="2"/>
      <c r="L35" s="2"/>
      <c r="M35" s="2"/>
      <c r="N35" s="2"/>
      <c r="O35" s="2"/>
      <c r="P35" s="2"/>
      <c r="Q35" s="2"/>
      <c r="R35" s="2"/>
      <c r="S35" s="2"/>
      <c r="T35" s="2"/>
      <c r="U35" s="2"/>
      <c r="V35" s="2"/>
      <c r="W35" s="2"/>
      <c r="X35" s="2"/>
      <c r="Y35" s="2"/>
      <c r="Z35" s="2"/>
    </row>
    <row r="36" spans="1:26" ht="15.75" customHeight="1">
      <c r="A36" s="225" t="s">
        <v>41</v>
      </c>
      <c r="B36" s="183"/>
      <c r="C36" s="183"/>
      <c r="D36" s="180"/>
      <c r="E36" s="21">
        <v>5.9</v>
      </c>
      <c r="F36" s="2"/>
      <c r="G36" s="2"/>
      <c r="H36" s="2"/>
      <c r="I36" s="2"/>
      <c r="J36" s="2"/>
      <c r="K36" s="2"/>
      <c r="L36" s="2"/>
      <c r="M36" s="2"/>
      <c r="N36" s="2"/>
      <c r="O36" s="2"/>
      <c r="P36" s="2"/>
      <c r="Q36" s="2"/>
      <c r="R36" s="2"/>
      <c r="S36" s="2"/>
      <c r="T36" s="2"/>
      <c r="U36" s="2"/>
      <c r="V36" s="2"/>
      <c r="W36" s="2"/>
      <c r="X36" s="2"/>
      <c r="Y36" s="2"/>
      <c r="Z36" s="2"/>
    </row>
    <row r="37" spans="1:26" ht="15.75" customHeight="1">
      <c r="A37" s="222" t="s">
        <v>42</v>
      </c>
      <c r="B37" s="183"/>
      <c r="C37" s="183"/>
      <c r="D37" s="180"/>
      <c r="E37" s="22">
        <v>6.24</v>
      </c>
      <c r="F37" s="2"/>
      <c r="G37" s="2"/>
      <c r="H37" s="2"/>
      <c r="I37" s="2"/>
      <c r="J37" s="2"/>
      <c r="K37" s="2"/>
      <c r="L37" s="2"/>
      <c r="M37" s="2"/>
      <c r="N37" s="2"/>
      <c r="O37" s="2"/>
      <c r="P37" s="2"/>
      <c r="Q37" s="2"/>
      <c r="R37" s="2"/>
      <c r="S37" s="2"/>
      <c r="T37" s="2"/>
      <c r="U37" s="2"/>
      <c r="V37" s="2"/>
      <c r="W37" s="2"/>
      <c r="X37" s="2"/>
      <c r="Y37" s="2"/>
      <c r="Z37" s="2"/>
    </row>
    <row r="38" spans="1:26" ht="15.75" customHeight="1">
      <c r="A38" s="222" t="s">
        <v>43</v>
      </c>
      <c r="B38" s="183"/>
      <c r="C38" s="183"/>
      <c r="D38" s="180"/>
      <c r="E38" s="164">
        <v>0</v>
      </c>
      <c r="F38" s="48"/>
      <c r="G38" s="48"/>
      <c r="H38" s="48"/>
      <c r="I38" s="48"/>
      <c r="J38" s="48"/>
      <c r="K38" s="2"/>
      <c r="L38" s="2"/>
      <c r="M38" s="2"/>
      <c r="N38" s="2"/>
      <c r="O38" s="2"/>
      <c r="P38" s="2"/>
      <c r="Q38" s="2"/>
      <c r="R38" s="2"/>
      <c r="S38" s="2"/>
      <c r="T38" s="2"/>
      <c r="U38" s="2"/>
      <c r="V38" s="2"/>
      <c r="W38" s="2"/>
      <c r="X38" s="2"/>
      <c r="Y38" s="2"/>
      <c r="Z38" s="2"/>
    </row>
    <row r="39" spans="1:26" ht="15.75" customHeight="1">
      <c r="A39" s="189" t="s">
        <v>44</v>
      </c>
      <c r="B39" s="183"/>
      <c r="C39" s="183"/>
      <c r="D39" s="180"/>
      <c r="E39" s="23"/>
      <c r="F39" s="48"/>
      <c r="G39" s="48"/>
      <c r="H39" s="48"/>
      <c r="I39" s="48"/>
      <c r="J39" s="48"/>
      <c r="K39" s="2"/>
      <c r="L39" s="2"/>
      <c r="M39" s="2"/>
      <c r="N39" s="2"/>
      <c r="O39" s="2"/>
      <c r="P39" s="2"/>
      <c r="Q39" s="2"/>
      <c r="R39" s="2"/>
      <c r="S39" s="2"/>
      <c r="T39" s="2"/>
      <c r="U39" s="2"/>
      <c r="V39" s="2"/>
      <c r="W39" s="2"/>
      <c r="X39" s="2"/>
      <c r="Y39" s="2"/>
      <c r="Z39" s="2"/>
    </row>
    <row r="40" spans="1:26" ht="8.25" customHeight="1">
      <c r="A40" s="226"/>
      <c r="B40" s="210"/>
      <c r="C40" s="210"/>
      <c r="D40" s="210"/>
      <c r="E40" s="210"/>
      <c r="F40" s="48"/>
      <c r="G40" s="48"/>
      <c r="H40" s="48"/>
      <c r="I40" s="48"/>
      <c r="J40" s="48"/>
      <c r="K40" s="2"/>
      <c r="L40" s="2"/>
      <c r="M40" s="2"/>
      <c r="N40" s="2"/>
      <c r="O40" s="2"/>
      <c r="P40" s="2"/>
      <c r="Q40" s="2"/>
      <c r="R40" s="2"/>
      <c r="S40" s="2"/>
      <c r="T40" s="2"/>
      <c r="U40" s="2"/>
      <c r="V40" s="2"/>
      <c r="W40" s="2"/>
      <c r="X40" s="2"/>
      <c r="Y40" s="2"/>
      <c r="Z40" s="2"/>
    </row>
    <row r="41" spans="1:26" ht="25.5" customHeight="1">
      <c r="A41" s="194" t="s">
        <v>45</v>
      </c>
      <c r="B41" s="183"/>
      <c r="C41" s="180"/>
      <c r="D41" s="48"/>
      <c r="E41" s="48"/>
      <c r="F41" s="48"/>
      <c r="G41" s="48"/>
      <c r="H41" s="48"/>
      <c r="I41" s="48"/>
      <c r="J41" s="48"/>
      <c r="K41" s="48"/>
      <c r="L41" s="48"/>
      <c r="M41" s="48"/>
      <c r="N41" s="48"/>
      <c r="O41" s="48"/>
      <c r="P41" s="2"/>
      <c r="Q41" s="2"/>
      <c r="R41" s="2"/>
      <c r="S41" s="2"/>
      <c r="T41" s="2"/>
      <c r="U41" s="2"/>
      <c r="V41" s="2"/>
      <c r="W41" s="2"/>
      <c r="X41" s="2"/>
      <c r="Y41" s="2"/>
      <c r="Z41" s="2"/>
    </row>
    <row r="42" spans="1:26" ht="25.5" customHeight="1">
      <c r="A42" s="182" t="s">
        <v>46</v>
      </c>
      <c r="B42" s="183"/>
      <c r="C42" s="180"/>
      <c r="D42" s="48"/>
      <c r="E42" s="48"/>
      <c r="F42" s="48"/>
      <c r="G42" s="48"/>
      <c r="H42" s="48"/>
      <c r="I42" s="48"/>
      <c r="J42" s="48"/>
      <c r="K42" s="48"/>
      <c r="L42" s="48"/>
      <c r="M42" s="48"/>
      <c r="N42" s="48"/>
      <c r="O42" s="48"/>
      <c r="P42" s="2"/>
      <c r="Q42" s="2"/>
      <c r="R42" s="2"/>
      <c r="S42" s="2"/>
      <c r="T42" s="2"/>
      <c r="U42" s="2"/>
      <c r="V42" s="2"/>
      <c r="W42" s="2"/>
      <c r="X42" s="2"/>
      <c r="Y42" s="2"/>
      <c r="Z42" s="2"/>
    </row>
    <row r="43" spans="1:26" ht="15.75" customHeight="1">
      <c r="A43" s="16" t="s">
        <v>47</v>
      </c>
      <c r="B43" s="16" t="s">
        <v>48</v>
      </c>
      <c r="C43" s="16" t="s">
        <v>49</v>
      </c>
      <c r="D43" s="48"/>
      <c r="E43" s="48"/>
      <c r="F43" s="48"/>
      <c r="G43" s="48"/>
      <c r="H43" s="48"/>
      <c r="I43" s="48"/>
      <c r="J43" s="48"/>
      <c r="K43" s="48"/>
      <c r="L43" s="48"/>
      <c r="M43" s="48"/>
      <c r="N43" s="48"/>
      <c r="O43" s="48"/>
      <c r="P43" s="2"/>
      <c r="Q43" s="2"/>
      <c r="R43" s="2"/>
      <c r="S43" s="2"/>
      <c r="T43" s="2"/>
      <c r="U43" s="2"/>
      <c r="V43" s="2"/>
      <c r="W43" s="2"/>
      <c r="X43" s="2"/>
      <c r="Y43" s="2"/>
      <c r="Z43" s="2"/>
    </row>
    <row r="44" spans="1:26" ht="15.75" customHeight="1">
      <c r="A44" s="47" t="s">
        <v>8</v>
      </c>
      <c r="B44" s="43" t="s">
        <v>50</v>
      </c>
      <c r="C44" s="165">
        <v>0</v>
      </c>
      <c r="D44" s="48"/>
      <c r="E44" s="48"/>
      <c r="F44" s="48"/>
      <c r="G44" s="48"/>
      <c r="H44" s="48"/>
      <c r="I44" s="48"/>
      <c r="J44" s="48"/>
      <c r="K44" s="48"/>
      <c r="L44" s="48"/>
      <c r="M44" s="48"/>
      <c r="N44" s="48"/>
      <c r="O44" s="48"/>
      <c r="P44" s="2"/>
      <c r="Q44" s="2"/>
      <c r="R44" s="2"/>
      <c r="S44" s="2"/>
      <c r="T44" s="2"/>
      <c r="U44" s="2"/>
      <c r="V44" s="2"/>
      <c r="W44" s="2"/>
      <c r="X44" s="2"/>
      <c r="Y44" s="2"/>
      <c r="Z44" s="2"/>
    </row>
    <row r="45" spans="1:26" ht="15.75" customHeight="1">
      <c r="A45" s="47" t="s">
        <v>11</v>
      </c>
      <c r="B45" s="43" t="s">
        <v>51</v>
      </c>
      <c r="C45" s="165">
        <v>0</v>
      </c>
      <c r="D45" s="48"/>
      <c r="E45" s="48"/>
      <c r="F45" s="48"/>
      <c r="G45" s="48"/>
      <c r="H45" s="48"/>
      <c r="I45" s="48"/>
      <c r="J45" s="48"/>
      <c r="K45" s="48"/>
      <c r="L45" s="48"/>
      <c r="M45" s="48"/>
      <c r="N45" s="48"/>
      <c r="O45" s="48"/>
      <c r="P45" s="2"/>
      <c r="Q45" s="2"/>
      <c r="R45" s="2"/>
      <c r="S45" s="2"/>
      <c r="T45" s="2"/>
      <c r="U45" s="2"/>
      <c r="V45" s="2"/>
      <c r="W45" s="2"/>
      <c r="X45" s="2"/>
      <c r="Y45" s="2"/>
      <c r="Z45" s="2"/>
    </row>
    <row r="46" spans="1:26" ht="15.75" customHeight="1">
      <c r="A46" s="47" t="s">
        <v>13</v>
      </c>
      <c r="B46" s="43" t="s">
        <v>52</v>
      </c>
      <c r="C46" s="165">
        <v>0</v>
      </c>
      <c r="D46" s="163"/>
      <c r="E46" s="48"/>
      <c r="F46" s="48"/>
      <c r="G46" s="48"/>
      <c r="H46" s="48"/>
      <c r="I46" s="48"/>
      <c r="J46" s="48"/>
      <c r="K46" s="48"/>
      <c r="L46" s="48"/>
      <c r="M46" s="48"/>
      <c r="N46" s="48"/>
      <c r="O46" s="48"/>
      <c r="P46" s="2"/>
      <c r="Q46" s="2"/>
      <c r="R46" s="2"/>
      <c r="S46" s="2"/>
      <c r="T46" s="2"/>
      <c r="U46" s="2"/>
      <c r="V46" s="2"/>
      <c r="W46" s="2"/>
      <c r="X46" s="2"/>
      <c r="Y46" s="2"/>
      <c r="Z46" s="2"/>
    </row>
    <row r="47" spans="1:26" ht="15.75" customHeight="1">
      <c r="A47" s="47" t="s">
        <v>16</v>
      </c>
      <c r="B47" s="43" t="s">
        <v>53</v>
      </c>
      <c r="C47" s="165"/>
      <c r="D47" s="48"/>
      <c r="E47" s="48"/>
      <c r="F47" s="48"/>
      <c r="G47" s="48"/>
      <c r="H47" s="48"/>
      <c r="I47" s="48"/>
      <c r="J47" s="48"/>
      <c r="K47" s="48"/>
      <c r="L47" s="48"/>
      <c r="M47" s="48"/>
      <c r="N47" s="48"/>
      <c r="O47" s="48"/>
      <c r="P47" s="2"/>
      <c r="Q47" s="2"/>
      <c r="R47" s="2"/>
      <c r="S47" s="2"/>
      <c r="T47" s="2"/>
      <c r="U47" s="2"/>
      <c r="V47" s="2"/>
      <c r="W47" s="2"/>
      <c r="X47" s="2"/>
      <c r="Y47" s="2"/>
      <c r="Z47" s="2"/>
    </row>
    <row r="48" spans="1:26" ht="15.75" customHeight="1">
      <c r="A48" s="47" t="s">
        <v>54</v>
      </c>
      <c r="B48" s="43" t="s">
        <v>55</v>
      </c>
      <c r="C48" s="165"/>
      <c r="D48" s="48"/>
      <c r="E48" s="48"/>
      <c r="F48" s="48"/>
      <c r="G48" s="48"/>
      <c r="H48" s="48"/>
      <c r="I48" s="48"/>
      <c r="J48" s="48"/>
      <c r="K48" s="48"/>
      <c r="L48" s="48"/>
      <c r="M48" s="48"/>
      <c r="N48" s="48"/>
      <c r="O48" s="48"/>
      <c r="P48" s="2"/>
      <c r="Q48" s="2"/>
      <c r="R48" s="2"/>
      <c r="S48" s="2"/>
      <c r="T48" s="2"/>
      <c r="U48" s="2"/>
      <c r="V48" s="2"/>
      <c r="W48" s="2"/>
      <c r="X48" s="2"/>
      <c r="Y48" s="2"/>
      <c r="Z48" s="2"/>
    </row>
    <row r="49" spans="1:26" ht="15.75" customHeight="1">
      <c r="A49" s="47" t="s">
        <v>56</v>
      </c>
      <c r="B49" s="43" t="s">
        <v>57</v>
      </c>
      <c r="C49" s="165"/>
      <c r="D49" s="48"/>
      <c r="E49" s="48"/>
      <c r="F49" s="48"/>
      <c r="G49" s="48"/>
      <c r="H49" s="48"/>
      <c r="I49" s="48"/>
      <c r="J49" s="48"/>
      <c r="K49" s="48"/>
      <c r="L49" s="48"/>
      <c r="M49" s="48"/>
      <c r="N49" s="48"/>
      <c r="O49" s="48"/>
      <c r="P49" s="2"/>
      <c r="Q49" s="2"/>
      <c r="R49" s="2"/>
      <c r="S49" s="2"/>
      <c r="T49" s="2"/>
      <c r="U49" s="2"/>
      <c r="V49" s="2"/>
      <c r="W49" s="2"/>
      <c r="X49" s="2"/>
      <c r="Y49" s="2"/>
      <c r="Z49" s="2"/>
    </row>
    <row r="50" spans="1:26" ht="15.75" customHeight="1">
      <c r="A50" s="47" t="s">
        <v>58</v>
      </c>
      <c r="B50" s="43" t="s">
        <v>59</v>
      </c>
      <c r="C50" s="165">
        <v>0</v>
      </c>
      <c r="D50" s="48"/>
      <c r="E50" s="48"/>
      <c r="F50" s="48"/>
      <c r="G50" s="48"/>
      <c r="H50" s="48"/>
      <c r="I50" s="48"/>
      <c r="J50" s="48"/>
      <c r="K50" s="48"/>
      <c r="L50" s="48"/>
      <c r="M50" s="48"/>
      <c r="N50" s="48"/>
      <c r="O50" s="48"/>
      <c r="P50" s="2"/>
      <c r="Q50" s="2"/>
      <c r="R50" s="2"/>
      <c r="S50" s="2"/>
      <c r="T50" s="2"/>
      <c r="U50" s="2"/>
      <c r="V50" s="2"/>
      <c r="W50" s="2"/>
      <c r="X50" s="2"/>
      <c r="Y50" s="2"/>
      <c r="Z50" s="2"/>
    </row>
    <row r="51" spans="1:26" ht="15.75" customHeight="1">
      <c r="A51" s="47" t="s">
        <v>60</v>
      </c>
      <c r="B51" s="43" t="s">
        <v>61</v>
      </c>
      <c r="C51" s="165"/>
      <c r="D51" s="48"/>
      <c r="E51" s="48"/>
      <c r="F51" s="48"/>
      <c r="G51" s="48"/>
      <c r="H51" s="48"/>
      <c r="I51" s="48"/>
      <c r="J51" s="48"/>
      <c r="K51" s="48"/>
      <c r="L51" s="48"/>
      <c r="M51" s="48"/>
      <c r="N51" s="48"/>
      <c r="O51" s="48"/>
      <c r="P51" s="2"/>
      <c r="Q51" s="2"/>
      <c r="R51" s="2"/>
      <c r="S51" s="2"/>
      <c r="T51" s="2"/>
      <c r="U51" s="2"/>
      <c r="V51" s="2"/>
      <c r="W51" s="2"/>
      <c r="X51" s="2"/>
      <c r="Y51" s="2"/>
      <c r="Z51" s="2"/>
    </row>
    <row r="52" spans="1:26" ht="28.5" customHeight="1">
      <c r="A52" s="179" t="s">
        <v>62</v>
      </c>
      <c r="B52" s="180"/>
      <c r="C52" s="24">
        <f>SUM(C44:C51)</f>
        <v>0</v>
      </c>
      <c r="D52" s="48"/>
      <c r="E52" s="48"/>
      <c r="F52" s="48"/>
      <c r="G52" s="48"/>
      <c r="H52" s="48"/>
      <c r="I52" s="48"/>
      <c r="J52" s="48"/>
      <c r="K52" s="48"/>
      <c r="L52" s="48"/>
      <c r="M52" s="48"/>
      <c r="N52" s="48"/>
      <c r="O52" s="48"/>
      <c r="P52" s="2"/>
      <c r="Q52" s="2"/>
      <c r="R52" s="2"/>
      <c r="S52" s="2"/>
      <c r="T52" s="2"/>
      <c r="U52" s="2"/>
      <c r="V52" s="2"/>
      <c r="W52" s="2"/>
      <c r="X52" s="2"/>
      <c r="Y52" s="2"/>
      <c r="Z52" s="2"/>
    </row>
    <row r="53" spans="1:26" ht="15.75" customHeight="1">
      <c r="A53" s="25"/>
      <c r="B53" s="48"/>
      <c r="C53" s="48"/>
      <c r="D53" s="48"/>
      <c r="E53" s="48"/>
      <c r="F53" s="48"/>
      <c r="G53" s="48"/>
      <c r="H53" s="48"/>
      <c r="I53" s="48"/>
      <c r="J53" s="48"/>
      <c r="K53" s="48"/>
      <c r="L53" s="48"/>
      <c r="M53" s="48"/>
      <c r="N53" s="48"/>
      <c r="O53" s="48"/>
      <c r="P53" s="2"/>
      <c r="Q53" s="2"/>
      <c r="R53" s="2"/>
      <c r="S53" s="2"/>
      <c r="T53" s="2"/>
      <c r="U53" s="2"/>
      <c r="V53" s="2"/>
      <c r="W53" s="2"/>
      <c r="X53" s="2"/>
      <c r="Y53" s="2"/>
      <c r="Z53" s="2"/>
    </row>
    <row r="54" spans="1:26" ht="15.75" customHeight="1">
      <c r="A54" s="186" t="s">
        <v>63</v>
      </c>
      <c r="B54" s="183"/>
      <c r="C54" s="180"/>
      <c r="D54" s="48"/>
      <c r="E54" s="48"/>
      <c r="F54" s="48"/>
      <c r="G54" s="48"/>
      <c r="H54" s="48"/>
      <c r="I54" s="48"/>
      <c r="J54" s="48"/>
      <c r="K54" s="48"/>
      <c r="L54" s="48"/>
      <c r="M54" s="48"/>
      <c r="N54" s="48"/>
      <c r="O54" s="48"/>
      <c r="P54" s="2"/>
      <c r="Q54" s="2"/>
      <c r="R54" s="2"/>
      <c r="S54" s="2"/>
      <c r="T54" s="2"/>
      <c r="U54" s="2"/>
      <c r="V54" s="2"/>
      <c r="W54" s="2"/>
      <c r="X54" s="2"/>
      <c r="Y54" s="2"/>
      <c r="Z54" s="2"/>
    </row>
    <row r="55" spans="1:26" ht="15.75" customHeight="1">
      <c r="A55" s="26" t="s">
        <v>47</v>
      </c>
      <c r="B55" s="26" t="s">
        <v>48</v>
      </c>
      <c r="C55" s="26" t="s">
        <v>49</v>
      </c>
      <c r="D55" s="48"/>
      <c r="E55" s="48"/>
      <c r="F55" s="48"/>
      <c r="G55" s="48"/>
      <c r="H55" s="48"/>
      <c r="I55" s="48"/>
      <c r="J55" s="48"/>
      <c r="K55" s="48"/>
      <c r="L55" s="48"/>
      <c r="M55" s="48"/>
      <c r="N55" s="48"/>
      <c r="O55" s="48"/>
      <c r="P55" s="2"/>
      <c r="Q55" s="2"/>
      <c r="R55" s="2"/>
      <c r="S55" s="2"/>
      <c r="T55" s="2"/>
      <c r="U55" s="2"/>
      <c r="V55" s="2"/>
      <c r="W55" s="2"/>
      <c r="X55" s="2"/>
      <c r="Y55" s="2"/>
      <c r="Z55" s="2"/>
    </row>
    <row r="56" spans="1:26" ht="15.75" customHeight="1">
      <c r="A56" s="47" t="s">
        <v>8</v>
      </c>
      <c r="B56" s="43" t="s">
        <v>50</v>
      </c>
      <c r="C56" s="165">
        <v>0</v>
      </c>
      <c r="D56" s="48"/>
      <c r="E56" s="48"/>
      <c r="F56" s="48"/>
      <c r="G56" s="48"/>
      <c r="H56" s="48"/>
      <c r="I56" s="48"/>
      <c r="J56" s="48"/>
      <c r="K56" s="48"/>
      <c r="L56" s="48"/>
      <c r="M56" s="48"/>
      <c r="N56" s="48"/>
      <c r="O56" s="48"/>
      <c r="P56" s="2"/>
      <c r="Q56" s="2"/>
      <c r="R56" s="2"/>
      <c r="S56" s="2"/>
      <c r="T56" s="2"/>
      <c r="U56" s="2"/>
      <c r="V56" s="2"/>
      <c r="W56" s="2"/>
      <c r="X56" s="2"/>
      <c r="Y56" s="2"/>
      <c r="Z56" s="2"/>
    </row>
    <row r="57" spans="1:26" ht="15.75" customHeight="1">
      <c r="A57" s="47" t="s">
        <v>11</v>
      </c>
      <c r="B57" s="43" t="s">
        <v>51</v>
      </c>
      <c r="C57" s="165">
        <v>0</v>
      </c>
      <c r="D57" s="48"/>
      <c r="E57" s="48"/>
      <c r="F57" s="48"/>
      <c r="G57" s="48"/>
      <c r="H57" s="48"/>
      <c r="I57" s="48"/>
      <c r="J57" s="48"/>
      <c r="K57" s="48"/>
      <c r="L57" s="48"/>
      <c r="M57" s="48"/>
      <c r="N57" s="48"/>
      <c r="O57" s="48"/>
      <c r="P57" s="2"/>
      <c r="Q57" s="2"/>
      <c r="R57" s="2"/>
      <c r="S57" s="2"/>
      <c r="T57" s="2"/>
      <c r="U57" s="2"/>
      <c r="V57" s="2"/>
      <c r="W57" s="2"/>
      <c r="X57" s="2"/>
      <c r="Y57" s="2"/>
      <c r="Z57" s="2"/>
    </row>
    <row r="58" spans="1:26" ht="15.75" customHeight="1">
      <c r="A58" s="47" t="s">
        <v>13</v>
      </c>
      <c r="B58" s="43" t="s">
        <v>52</v>
      </c>
      <c r="C58" s="165"/>
      <c r="D58" s="48"/>
      <c r="E58" s="48"/>
      <c r="F58" s="48"/>
      <c r="G58" s="48"/>
      <c r="H58" s="48"/>
      <c r="I58" s="48"/>
      <c r="J58" s="48"/>
      <c r="K58" s="48"/>
      <c r="L58" s="48"/>
      <c r="M58" s="48"/>
      <c r="N58" s="48"/>
      <c r="O58" s="48"/>
      <c r="P58" s="2"/>
      <c r="Q58" s="2"/>
      <c r="R58" s="2"/>
      <c r="S58" s="2"/>
      <c r="T58" s="2"/>
      <c r="U58" s="2"/>
      <c r="V58" s="2"/>
      <c r="W58" s="2"/>
      <c r="X58" s="2"/>
      <c r="Y58" s="2"/>
      <c r="Z58" s="2"/>
    </row>
    <row r="59" spans="1:26" ht="15.75" customHeight="1">
      <c r="A59" s="47" t="s">
        <v>16</v>
      </c>
      <c r="B59" s="43" t="s">
        <v>53</v>
      </c>
      <c r="C59" s="165"/>
      <c r="D59" s="48"/>
      <c r="E59" s="48"/>
      <c r="F59" s="48"/>
      <c r="G59" s="48"/>
      <c r="H59" s="48"/>
      <c r="I59" s="48"/>
      <c r="J59" s="48"/>
      <c r="K59" s="48"/>
      <c r="L59" s="48"/>
      <c r="M59" s="48"/>
      <c r="N59" s="48"/>
      <c r="O59" s="48"/>
      <c r="P59" s="2"/>
      <c r="Q59" s="2"/>
      <c r="R59" s="2"/>
      <c r="S59" s="2"/>
      <c r="T59" s="2"/>
      <c r="U59" s="2"/>
      <c r="V59" s="2"/>
      <c r="W59" s="2"/>
      <c r="X59" s="2"/>
      <c r="Y59" s="2"/>
      <c r="Z59" s="2"/>
    </row>
    <row r="60" spans="1:26" ht="15.75" customHeight="1">
      <c r="A60" s="47" t="s">
        <v>54</v>
      </c>
      <c r="B60" s="43" t="s">
        <v>55</v>
      </c>
      <c r="C60" s="165"/>
      <c r="D60" s="48"/>
      <c r="E60" s="48"/>
      <c r="F60" s="48"/>
      <c r="G60" s="48"/>
      <c r="H60" s="48"/>
      <c r="I60" s="48"/>
      <c r="J60" s="48"/>
      <c r="K60" s="48"/>
      <c r="L60" s="48"/>
      <c r="M60" s="48"/>
      <c r="N60" s="48"/>
      <c r="O60" s="48"/>
      <c r="P60" s="2"/>
      <c r="Q60" s="2"/>
      <c r="R60" s="2"/>
      <c r="S60" s="2"/>
      <c r="T60" s="2"/>
      <c r="U60" s="2"/>
      <c r="V60" s="2"/>
      <c r="W60" s="2"/>
      <c r="X60" s="2"/>
      <c r="Y60" s="2"/>
      <c r="Z60" s="2"/>
    </row>
    <row r="61" spans="1:26" ht="15.75" customHeight="1">
      <c r="A61" s="47" t="s">
        <v>56</v>
      </c>
      <c r="B61" s="43" t="s">
        <v>57</v>
      </c>
      <c r="C61" s="165"/>
      <c r="D61" s="48"/>
      <c r="E61" s="48"/>
      <c r="F61" s="48"/>
      <c r="G61" s="48"/>
      <c r="H61" s="48"/>
      <c r="I61" s="48"/>
      <c r="J61" s="48"/>
      <c r="K61" s="48"/>
      <c r="L61" s="48"/>
      <c r="M61" s="48"/>
      <c r="N61" s="48"/>
      <c r="O61" s="48"/>
      <c r="P61" s="2"/>
      <c r="Q61" s="2"/>
      <c r="R61" s="2"/>
      <c r="S61" s="2"/>
      <c r="T61" s="2"/>
      <c r="U61" s="2"/>
      <c r="V61" s="2"/>
      <c r="W61" s="2"/>
      <c r="X61" s="2"/>
      <c r="Y61" s="2"/>
      <c r="Z61" s="2"/>
    </row>
    <row r="62" spans="1:26" ht="15.75" customHeight="1">
      <c r="A62" s="47" t="s">
        <v>58</v>
      </c>
      <c r="B62" s="43" t="s">
        <v>59</v>
      </c>
      <c r="C62" s="165"/>
      <c r="D62" s="48"/>
      <c r="E62" s="48"/>
      <c r="F62" s="48"/>
      <c r="G62" s="48"/>
      <c r="H62" s="48"/>
      <c r="I62" s="48"/>
      <c r="J62" s="48"/>
      <c r="K62" s="48"/>
      <c r="L62" s="48"/>
      <c r="M62" s="48"/>
      <c r="N62" s="48"/>
      <c r="O62" s="48"/>
      <c r="P62" s="2"/>
      <c r="Q62" s="2"/>
      <c r="R62" s="2"/>
      <c r="S62" s="2"/>
      <c r="T62" s="2"/>
      <c r="U62" s="2"/>
      <c r="V62" s="2"/>
      <c r="W62" s="2"/>
      <c r="X62" s="2"/>
      <c r="Y62" s="2"/>
      <c r="Z62" s="2"/>
    </row>
    <row r="63" spans="1:26" ht="15.75" customHeight="1">
      <c r="A63" s="47" t="s">
        <v>60</v>
      </c>
      <c r="B63" s="43" t="s">
        <v>61</v>
      </c>
      <c r="C63" s="165"/>
      <c r="D63" s="48"/>
      <c r="E63" s="48"/>
      <c r="F63" s="48"/>
      <c r="G63" s="48"/>
      <c r="H63" s="48"/>
      <c r="I63" s="48"/>
      <c r="J63" s="48"/>
      <c r="K63" s="48"/>
      <c r="L63" s="48"/>
      <c r="M63" s="48"/>
      <c r="N63" s="48"/>
      <c r="O63" s="48"/>
      <c r="P63" s="2"/>
      <c r="Q63" s="2"/>
      <c r="R63" s="2"/>
      <c r="S63" s="2"/>
      <c r="T63" s="2"/>
      <c r="U63" s="2"/>
      <c r="V63" s="2"/>
      <c r="W63" s="2"/>
      <c r="X63" s="2"/>
      <c r="Y63" s="2"/>
      <c r="Z63" s="2"/>
    </row>
    <row r="64" spans="1:26" ht="15.75" customHeight="1">
      <c r="A64" s="181" t="s">
        <v>62</v>
      </c>
      <c r="B64" s="180"/>
      <c r="C64" s="27">
        <f>SUM(C56:C63)</f>
        <v>0</v>
      </c>
      <c r="D64" s="48"/>
      <c r="E64" s="48"/>
      <c r="F64" s="48"/>
      <c r="G64" s="48"/>
      <c r="H64" s="48"/>
      <c r="I64" s="48"/>
      <c r="J64" s="48"/>
      <c r="K64" s="48"/>
      <c r="L64" s="48"/>
      <c r="M64" s="48"/>
      <c r="N64" s="48"/>
      <c r="O64" s="48"/>
      <c r="P64" s="2"/>
      <c r="Q64" s="2"/>
      <c r="R64" s="2"/>
      <c r="S64" s="2"/>
      <c r="T64" s="2"/>
      <c r="U64" s="2"/>
      <c r="V64" s="2"/>
      <c r="W64" s="2"/>
      <c r="X64" s="2"/>
      <c r="Y64" s="2"/>
      <c r="Z64" s="2"/>
    </row>
    <row r="65" spans="1:26" ht="15.75" customHeight="1">
      <c r="A65" s="25"/>
      <c r="B65" s="48"/>
      <c r="C65" s="48"/>
      <c r="D65" s="48"/>
      <c r="E65" s="48"/>
      <c r="F65" s="48"/>
      <c r="G65" s="48"/>
      <c r="H65" s="48"/>
      <c r="I65" s="48"/>
      <c r="J65" s="48"/>
      <c r="K65" s="48"/>
      <c r="L65" s="48"/>
      <c r="M65" s="48"/>
      <c r="N65" s="48"/>
      <c r="O65" s="48"/>
      <c r="P65" s="2"/>
      <c r="Q65" s="2"/>
      <c r="R65" s="2"/>
      <c r="S65" s="2"/>
      <c r="T65" s="2"/>
      <c r="U65" s="2"/>
      <c r="V65" s="2"/>
      <c r="W65" s="2"/>
      <c r="X65" s="2"/>
      <c r="Y65" s="2"/>
      <c r="Z65" s="2"/>
    </row>
    <row r="66" spans="1:26" ht="15.75" customHeight="1">
      <c r="A66" s="182" t="s">
        <v>64</v>
      </c>
      <c r="B66" s="183"/>
      <c r="C66" s="180"/>
      <c r="D66" s="48"/>
      <c r="E66" s="48"/>
      <c r="F66" s="48"/>
      <c r="G66" s="48"/>
      <c r="H66" s="48"/>
      <c r="I66" s="48"/>
      <c r="J66" s="48"/>
      <c r="K66" s="48"/>
      <c r="L66" s="48"/>
      <c r="M66" s="48"/>
      <c r="N66" s="48"/>
      <c r="O66" s="48"/>
      <c r="P66" s="2"/>
      <c r="Q66" s="2"/>
      <c r="R66" s="2"/>
      <c r="S66" s="2"/>
      <c r="T66" s="2"/>
      <c r="U66" s="2"/>
      <c r="V66" s="2"/>
      <c r="W66" s="2"/>
      <c r="X66" s="2"/>
      <c r="Y66" s="2"/>
      <c r="Z66" s="2"/>
    </row>
    <row r="67" spans="1:26" ht="15.75" customHeight="1">
      <c r="A67" s="16" t="s">
        <v>65</v>
      </c>
      <c r="B67" s="16" t="s">
        <v>66</v>
      </c>
      <c r="C67" s="16" t="s">
        <v>49</v>
      </c>
      <c r="D67" s="48"/>
      <c r="E67" s="48"/>
      <c r="F67" s="48"/>
      <c r="G67" s="48"/>
      <c r="H67" s="48"/>
      <c r="I67" s="48"/>
      <c r="J67" s="48"/>
      <c r="K67" s="48"/>
      <c r="L67" s="48"/>
      <c r="M67" s="48"/>
      <c r="N67" s="48"/>
      <c r="O67" s="48"/>
      <c r="P67" s="2"/>
      <c r="Q67" s="2"/>
      <c r="R67" s="2"/>
      <c r="S67" s="2"/>
      <c r="T67" s="2"/>
      <c r="U67" s="2"/>
      <c r="V67" s="2"/>
      <c r="W67" s="2"/>
      <c r="X67" s="2"/>
      <c r="Y67" s="2"/>
      <c r="Z67" s="2"/>
    </row>
    <row r="68" spans="1:26" ht="15.75" customHeight="1">
      <c r="A68" s="47" t="s">
        <v>8</v>
      </c>
      <c r="B68" s="43" t="s">
        <v>67</v>
      </c>
      <c r="C68" s="165">
        <v>0</v>
      </c>
      <c r="D68" s="48"/>
      <c r="E68" s="48"/>
      <c r="F68" s="48"/>
      <c r="G68" s="48"/>
      <c r="H68" s="48"/>
      <c r="I68" s="48"/>
      <c r="J68" s="48"/>
      <c r="K68" s="48"/>
      <c r="L68" s="48"/>
      <c r="M68" s="48"/>
      <c r="N68" s="48"/>
      <c r="O68" s="48"/>
      <c r="P68" s="2"/>
      <c r="Q68" s="2"/>
      <c r="R68" s="2"/>
      <c r="S68" s="2"/>
      <c r="T68" s="2"/>
      <c r="U68" s="2"/>
      <c r="V68" s="2"/>
      <c r="W68" s="2"/>
      <c r="X68" s="2"/>
      <c r="Y68" s="2"/>
      <c r="Z68" s="2"/>
    </row>
    <row r="69" spans="1:26" ht="15.75" customHeight="1">
      <c r="A69" s="47" t="s">
        <v>68</v>
      </c>
      <c r="B69" s="43" t="s">
        <v>69</v>
      </c>
      <c r="C69" s="165">
        <v>0</v>
      </c>
      <c r="D69" s="48"/>
      <c r="E69" s="48"/>
      <c r="F69" s="48"/>
      <c r="G69" s="48"/>
      <c r="H69" s="48"/>
      <c r="I69" s="48"/>
      <c r="J69" s="48"/>
      <c r="K69" s="48"/>
      <c r="L69" s="48"/>
      <c r="M69" s="48"/>
      <c r="N69" s="48"/>
      <c r="O69" s="48"/>
      <c r="P69" s="2"/>
      <c r="Q69" s="2"/>
      <c r="R69" s="2"/>
      <c r="S69" s="2"/>
      <c r="T69" s="2"/>
      <c r="U69" s="2"/>
      <c r="V69" s="2"/>
      <c r="W69" s="2"/>
      <c r="X69" s="2"/>
      <c r="Y69" s="2"/>
      <c r="Z69" s="2"/>
    </row>
    <row r="70" spans="1:26" ht="30">
      <c r="A70" s="47" t="s">
        <v>11</v>
      </c>
      <c r="B70" s="43" t="s">
        <v>70</v>
      </c>
      <c r="C70" s="165">
        <v>0</v>
      </c>
      <c r="D70" s="48"/>
      <c r="E70" s="48"/>
      <c r="F70" s="48"/>
      <c r="G70" s="48"/>
      <c r="H70" s="48"/>
      <c r="I70" s="48"/>
      <c r="J70" s="48"/>
      <c r="K70" s="48"/>
      <c r="L70" s="48"/>
      <c r="M70" s="48"/>
      <c r="N70" s="48"/>
      <c r="O70" s="48"/>
      <c r="P70" s="2"/>
      <c r="Q70" s="2"/>
      <c r="R70" s="2"/>
      <c r="S70" s="2"/>
      <c r="T70" s="2"/>
      <c r="U70" s="2"/>
      <c r="V70" s="2"/>
      <c r="W70" s="2"/>
      <c r="X70" s="2"/>
      <c r="Y70" s="2"/>
      <c r="Z70" s="2"/>
    </row>
    <row r="71" spans="1:26" ht="15.75" customHeight="1">
      <c r="A71" s="47" t="s">
        <v>13</v>
      </c>
      <c r="B71" s="43" t="s">
        <v>71</v>
      </c>
      <c r="C71" s="165"/>
      <c r="D71" s="48"/>
      <c r="E71" s="48"/>
      <c r="F71" s="48"/>
      <c r="G71" s="48"/>
      <c r="H71" s="48"/>
      <c r="I71" s="48"/>
      <c r="J71" s="48"/>
      <c r="K71" s="48"/>
      <c r="L71" s="48"/>
      <c r="M71" s="48"/>
      <c r="N71" s="48"/>
      <c r="O71" s="48"/>
      <c r="P71" s="2"/>
      <c r="Q71" s="2"/>
      <c r="R71" s="2"/>
      <c r="S71" s="2"/>
      <c r="T71" s="2"/>
      <c r="U71" s="2"/>
      <c r="V71" s="2"/>
      <c r="W71" s="2"/>
      <c r="X71" s="2"/>
      <c r="Y71" s="2"/>
      <c r="Z71" s="2"/>
    </row>
    <row r="72" spans="1:26" ht="15.75" customHeight="1">
      <c r="A72" s="47" t="s">
        <v>16</v>
      </c>
      <c r="B72" s="43" t="s">
        <v>72</v>
      </c>
      <c r="C72" s="165"/>
      <c r="D72" s="48"/>
      <c r="E72" s="48"/>
      <c r="F72" s="48"/>
      <c r="G72" s="48"/>
      <c r="H72" s="48"/>
      <c r="I72" s="48"/>
      <c r="J72" s="48"/>
      <c r="K72" s="48"/>
      <c r="L72" s="48"/>
      <c r="M72" s="48"/>
      <c r="N72" s="48"/>
      <c r="O72" s="48"/>
      <c r="P72" s="2"/>
      <c r="Q72" s="2"/>
      <c r="R72" s="2"/>
      <c r="S72" s="2"/>
      <c r="T72" s="2"/>
      <c r="U72" s="2"/>
      <c r="V72" s="2"/>
      <c r="W72" s="2"/>
      <c r="X72" s="2"/>
      <c r="Y72" s="2"/>
      <c r="Z72" s="2"/>
    </row>
    <row r="73" spans="1:26" ht="35.25" customHeight="1">
      <c r="A73" s="47" t="s">
        <v>54</v>
      </c>
      <c r="B73" s="43" t="s">
        <v>73</v>
      </c>
      <c r="C73" s="165"/>
      <c r="D73" s="48"/>
      <c r="E73" s="48"/>
      <c r="F73" s="48"/>
      <c r="G73" s="48"/>
      <c r="H73" s="48"/>
      <c r="I73" s="48"/>
      <c r="J73" s="48"/>
      <c r="K73" s="48"/>
      <c r="L73" s="48"/>
      <c r="M73" s="48"/>
      <c r="N73" s="48"/>
      <c r="O73" s="48"/>
      <c r="P73" s="2"/>
      <c r="Q73" s="2"/>
      <c r="R73" s="2"/>
      <c r="S73" s="2"/>
      <c r="T73" s="2"/>
      <c r="U73" s="2"/>
      <c r="V73" s="2"/>
      <c r="W73" s="2"/>
      <c r="X73" s="2"/>
      <c r="Y73" s="2"/>
      <c r="Z73" s="2"/>
    </row>
    <row r="74" spans="1:26" ht="15.75" customHeight="1">
      <c r="A74" s="47" t="s">
        <v>56</v>
      </c>
      <c r="B74" s="43" t="s">
        <v>61</v>
      </c>
      <c r="C74" s="165">
        <v>0</v>
      </c>
      <c r="D74" s="48"/>
      <c r="E74" s="48"/>
      <c r="F74" s="48"/>
      <c r="G74" s="48"/>
      <c r="H74" s="48"/>
      <c r="I74" s="48"/>
      <c r="J74" s="48"/>
      <c r="K74" s="48"/>
      <c r="L74" s="48"/>
      <c r="M74" s="48"/>
      <c r="N74" s="48"/>
      <c r="O74" s="48"/>
      <c r="P74" s="2"/>
      <c r="Q74" s="2"/>
      <c r="R74" s="2"/>
      <c r="S74" s="2"/>
      <c r="T74" s="2"/>
      <c r="U74" s="2"/>
      <c r="V74" s="2"/>
      <c r="W74" s="2"/>
      <c r="X74" s="2"/>
      <c r="Y74" s="2"/>
      <c r="Z74" s="2"/>
    </row>
    <row r="75" spans="1:26" ht="15.75" customHeight="1">
      <c r="A75" s="179" t="s">
        <v>74</v>
      </c>
      <c r="B75" s="180"/>
      <c r="C75" s="24">
        <f>SUM(C68:C74)</f>
        <v>0</v>
      </c>
      <c r="D75" s="48"/>
      <c r="E75" s="48"/>
      <c r="F75" s="48"/>
      <c r="G75" s="48"/>
      <c r="H75" s="48"/>
      <c r="I75" s="48"/>
      <c r="J75" s="48"/>
      <c r="K75" s="48"/>
      <c r="L75" s="48"/>
      <c r="M75" s="48"/>
      <c r="N75" s="48"/>
      <c r="O75" s="48"/>
      <c r="P75" s="2"/>
      <c r="Q75" s="2"/>
      <c r="R75" s="2"/>
      <c r="S75" s="2"/>
      <c r="T75" s="2"/>
      <c r="U75" s="2"/>
      <c r="V75" s="2"/>
      <c r="W75" s="2"/>
      <c r="X75" s="2"/>
      <c r="Y75" s="2"/>
      <c r="Z75" s="2"/>
    </row>
    <row r="76" spans="1:26" ht="15.75" customHeight="1">
      <c r="A76" s="25"/>
      <c r="B76" s="48"/>
      <c r="C76" s="48"/>
      <c r="D76" s="48"/>
      <c r="E76" s="48"/>
      <c r="F76" s="48"/>
      <c r="G76" s="48"/>
      <c r="H76" s="48"/>
      <c r="I76" s="48"/>
      <c r="J76" s="48"/>
      <c r="K76" s="48"/>
      <c r="L76" s="48"/>
      <c r="M76" s="48"/>
      <c r="N76" s="48"/>
      <c r="O76" s="48"/>
      <c r="P76" s="2"/>
      <c r="Q76" s="2"/>
      <c r="R76" s="2"/>
      <c r="S76" s="2"/>
      <c r="T76" s="2"/>
      <c r="U76" s="2"/>
      <c r="V76" s="2"/>
      <c r="W76" s="2"/>
      <c r="X76" s="2"/>
      <c r="Y76" s="2"/>
      <c r="Z76" s="2"/>
    </row>
    <row r="77" spans="1:26" ht="15.75" customHeight="1">
      <c r="A77" s="186" t="s">
        <v>75</v>
      </c>
      <c r="B77" s="183"/>
      <c r="C77" s="180"/>
      <c r="D77" s="48"/>
      <c r="E77" s="48"/>
      <c r="F77" s="48"/>
      <c r="G77" s="48"/>
      <c r="H77" s="48"/>
      <c r="I77" s="48"/>
      <c r="J77" s="48"/>
      <c r="K77" s="48"/>
      <c r="L77" s="48"/>
      <c r="M77" s="48"/>
      <c r="N77" s="48"/>
      <c r="O77" s="48"/>
      <c r="P77" s="2"/>
      <c r="Q77" s="2"/>
      <c r="R77" s="2"/>
      <c r="S77" s="2"/>
      <c r="T77" s="2"/>
      <c r="U77" s="2"/>
      <c r="V77" s="2"/>
      <c r="W77" s="2"/>
      <c r="X77" s="2"/>
      <c r="Y77" s="2"/>
      <c r="Z77" s="2"/>
    </row>
    <row r="78" spans="1:26" ht="18.75" customHeight="1">
      <c r="A78" s="26" t="s">
        <v>65</v>
      </c>
      <c r="B78" s="26" t="s">
        <v>66</v>
      </c>
      <c r="C78" s="26" t="s">
        <v>49</v>
      </c>
      <c r="D78" s="48"/>
      <c r="E78" s="48"/>
      <c r="F78" s="48"/>
      <c r="G78" s="48"/>
      <c r="H78" s="48"/>
      <c r="I78" s="48"/>
      <c r="J78" s="48"/>
      <c r="K78" s="48"/>
      <c r="L78" s="48"/>
      <c r="M78" s="48"/>
      <c r="N78" s="48"/>
      <c r="O78" s="48"/>
      <c r="P78" s="2"/>
      <c r="Q78" s="2"/>
      <c r="R78" s="2"/>
      <c r="S78" s="2"/>
      <c r="T78" s="2"/>
      <c r="U78" s="2"/>
      <c r="V78" s="2"/>
      <c r="W78" s="2"/>
      <c r="X78" s="2"/>
      <c r="Y78" s="2"/>
      <c r="Z78" s="2"/>
    </row>
    <row r="79" spans="1:26" ht="15.75" customHeight="1">
      <c r="A79" s="47" t="s">
        <v>8</v>
      </c>
      <c r="B79" s="43" t="s">
        <v>67</v>
      </c>
      <c r="C79" s="165">
        <v>0</v>
      </c>
      <c r="D79" s="48"/>
      <c r="E79" s="48"/>
      <c r="F79" s="48"/>
      <c r="G79" s="48"/>
      <c r="H79" s="48"/>
      <c r="I79" s="48"/>
      <c r="J79" s="48"/>
      <c r="K79" s="48"/>
      <c r="L79" s="48"/>
      <c r="M79" s="48"/>
      <c r="N79" s="48"/>
      <c r="O79" s="48"/>
      <c r="P79" s="2"/>
      <c r="Q79" s="2"/>
      <c r="R79" s="2"/>
      <c r="S79" s="2"/>
      <c r="T79" s="2"/>
      <c r="U79" s="2"/>
      <c r="V79" s="2"/>
      <c r="W79" s="2"/>
      <c r="X79" s="2"/>
      <c r="Y79" s="2"/>
      <c r="Z79" s="2"/>
    </row>
    <row r="80" spans="1:26" ht="15.75" customHeight="1">
      <c r="A80" s="47" t="s">
        <v>68</v>
      </c>
      <c r="B80" s="43" t="s">
        <v>69</v>
      </c>
      <c r="C80" s="165"/>
      <c r="D80" s="48"/>
      <c r="E80" s="48"/>
      <c r="F80" s="48"/>
      <c r="G80" s="48"/>
      <c r="H80" s="48"/>
      <c r="I80" s="48"/>
      <c r="J80" s="48"/>
      <c r="K80" s="48"/>
      <c r="L80" s="48"/>
      <c r="M80" s="48"/>
      <c r="N80" s="48"/>
      <c r="O80" s="48"/>
      <c r="P80" s="2"/>
      <c r="Q80" s="2"/>
      <c r="R80" s="2"/>
      <c r="S80" s="2"/>
      <c r="T80" s="2"/>
      <c r="U80" s="2"/>
      <c r="V80" s="2"/>
      <c r="W80" s="2"/>
      <c r="X80" s="2"/>
      <c r="Y80" s="2"/>
      <c r="Z80" s="2"/>
    </row>
    <row r="81" spans="1:26" ht="30">
      <c r="A81" s="47" t="s">
        <v>11</v>
      </c>
      <c r="B81" s="43" t="s">
        <v>70</v>
      </c>
      <c r="C81" s="165">
        <v>0</v>
      </c>
      <c r="D81" s="48"/>
      <c r="E81" s="48"/>
      <c r="F81" s="48"/>
      <c r="G81" s="48"/>
      <c r="H81" s="48"/>
      <c r="I81" s="48"/>
      <c r="J81" s="48"/>
      <c r="K81" s="48"/>
      <c r="L81" s="48"/>
      <c r="M81" s="48"/>
      <c r="N81" s="48"/>
      <c r="O81" s="48"/>
      <c r="P81" s="2"/>
      <c r="Q81" s="2"/>
      <c r="R81" s="2"/>
      <c r="S81" s="2"/>
      <c r="T81" s="2"/>
      <c r="U81" s="2"/>
      <c r="V81" s="2"/>
      <c r="W81" s="2"/>
      <c r="X81" s="2"/>
      <c r="Y81" s="2"/>
      <c r="Z81" s="2"/>
    </row>
    <row r="82" spans="1:26" ht="15.75" customHeight="1">
      <c r="A82" s="47" t="s">
        <v>13</v>
      </c>
      <c r="B82" s="43" t="s">
        <v>71</v>
      </c>
      <c r="C82" s="165"/>
      <c r="D82" s="48"/>
      <c r="E82" s="48"/>
      <c r="F82" s="48"/>
      <c r="G82" s="48"/>
      <c r="H82" s="48"/>
      <c r="I82" s="48"/>
      <c r="J82" s="48"/>
      <c r="K82" s="48"/>
      <c r="L82" s="48"/>
      <c r="M82" s="48"/>
      <c r="N82" s="48"/>
      <c r="O82" s="48"/>
      <c r="P82" s="2"/>
      <c r="Q82" s="2"/>
      <c r="R82" s="2"/>
      <c r="S82" s="2"/>
      <c r="T82" s="2"/>
      <c r="U82" s="2"/>
      <c r="V82" s="2"/>
      <c r="W82" s="2"/>
      <c r="X82" s="2"/>
      <c r="Y82" s="2"/>
      <c r="Z82" s="2"/>
    </row>
    <row r="83" spans="1:26" ht="15.75" customHeight="1">
      <c r="A83" s="47" t="s">
        <v>16</v>
      </c>
      <c r="B83" s="43" t="s">
        <v>72</v>
      </c>
      <c r="C83" s="165"/>
      <c r="D83" s="48"/>
      <c r="E83" s="48"/>
      <c r="F83" s="48"/>
      <c r="G83" s="48"/>
      <c r="H83" s="48"/>
      <c r="I83" s="48"/>
      <c r="J83" s="48"/>
      <c r="K83" s="48"/>
      <c r="L83" s="48"/>
      <c r="M83" s="48"/>
      <c r="N83" s="48"/>
      <c r="O83" s="48"/>
      <c r="P83" s="2"/>
      <c r="Q83" s="2"/>
      <c r="R83" s="2"/>
      <c r="S83" s="2"/>
      <c r="T83" s="2"/>
      <c r="U83" s="2"/>
      <c r="V83" s="2"/>
      <c r="W83" s="2"/>
      <c r="X83" s="2"/>
      <c r="Y83" s="2"/>
      <c r="Z83" s="2"/>
    </row>
    <row r="84" spans="1:26" ht="15.75" customHeight="1">
      <c r="A84" s="47" t="s">
        <v>54</v>
      </c>
      <c r="B84" s="43" t="s">
        <v>73</v>
      </c>
      <c r="C84" s="165"/>
      <c r="D84" s="48"/>
      <c r="E84" s="48"/>
      <c r="F84" s="48"/>
      <c r="G84" s="48"/>
      <c r="H84" s="48"/>
      <c r="I84" s="48"/>
      <c r="J84" s="48"/>
      <c r="K84" s="48"/>
      <c r="L84" s="48"/>
      <c r="M84" s="48"/>
      <c r="N84" s="48"/>
      <c r="O84" s="48"/>
      <c r="P84" s="2"/>
      <c r="Q84" s="2"/>
      <c r="R84" s="2"/>
      <c r="S84" s="2"/>
      <c r="T84" s="2"/>
      <c r="U84" s="2"/>
      <c r="V84" s="2"/>
      <c r="W84" s="2"/>
      <c r="X84" s="2"/>
      <c r="Y84" s="2"/>
      <c r="Z84" s="2"/>
    </row>
    <row r="85" spans="1:26" ht="15.75" customHeight="1">
      <c r="A85" s="47" t="s">
        <v>56</v>
      </c>
      <c r="B85" s="43" t="s">
        <v>61</v>
      </c>
      <c r="C85" s="165">
        <v>0</v>
      </c>
      <c r="D85" s="48"/>
      <c r="E85" s="48"/>
      <c r="F85" s="48"/>
      <c r="G85" s="48"/>
      <c r="H85" s="48"/>
      <c r="I85" s="48"/>
      <c r="J85" s="48"/>
      <c r="K85" s="48"/>
      <c r="L85" s="48"/>
      <c r="M85" s="48"/>
      <c r="N85" s="48"/>
      <c r="O85" s="48"/>
      <c r="P85" s="2"/>
      <c r="Q85" s="2"/>
      <c r="R85" s="2"/>
      <c r="S85" s="2"/>
      <c r="T85" s="2"/>
      <c r="U85" s="2"/>
      <c r="V85" s="2"/>
      <c r="W85" s="2"/>
      <c r="X85" s="2"/>
      <c r="Y85" s="2"/>
      <c r="Z85" s="2"/>
    </row>
    <row r="86" spans="1:26" ht="15.75" customHeight="1">
      <c r="A86" s="181" t="s">
        <v>74</v>
      </c>
      <c r="B86" s="180"/>
      <c r="C86" s="27">
        <f>SUM(C79:C85)</f>
        <v>0</v>
      </c>
      <c r="D86" s="48"/>
      <c r="E86" s="48"/>
      <c r="F86" s="48"/>
      <c r="G86" s="48"/>
      <c r="H86" s="48"/>
      <c r="I86" s="48"/>
      <c r="J86" s="48"/>
      <c r="K86" s="48"/>
      <c r="L86" s="48"/>
      <c r="M86" s="48"/>
      <c r="N86" s="48"/>
      <c r="O86" s="48"/>
      <c r="P86" s="2"/>
      <c r="Q86" s="2"/>
      <c r="R86" s="2"/>
      <c r="S86" s="2"/>
      <c r="T86" s="2"/>
      <c r="U86" s="2"/>
      <c r="V86" s="2"/>
      <c r="W86" s="2"/>
      <c r="X86" s="2"/>
      <c r="Y86" s="2"/>
      <c r="Z86" s="2"/>
    </row>
    <row r="87" spans="1:26" ht="15" customHeight="1">
      <c r="A87" s="25"/>
      <c r="B87" s="48"/>
      <c r="C87" s="48"/>
      <c r="D87" s="48"/>
      <c r="E87" s="48"/>
      <c r="F87" s="48"/>
      <c r="G87" s="48"/>
      <c r="H87" s="48"/>
      <c r="I87" s="48"/>
      <c r="J87" s="48"/>
      <c r="K87" s="48"/>
      <c r="L87" s="48"/>
      <c r="M87" s="48"/>
      <c r="N87" s="48"/>
      <c r="O87" s="48"/>
      <c r="P87" s="2"/>
      <c r="Q87" s="2"/>
      <c r="R87" s="2"/>
      <c r="S87" s="2"/>
      <c r="T87" s="2"/>
      <c r="U87" s="2"/>
      <c r="V87" s="2"/>
      <c r="W87" s="2"/>
      <c r="X87" s="2"/>
      <c r="Y87" s="2"/>
      <c r="Z87" s="2"/>
    </row>
    <row r="88" spans="1:26" ht="15.75" customHeight="1">
      <c r="A88" s="182" t="s">
        <v>76</v>
      </c>
      <c r="B88" s="183"/>
      <c r="C88" s="183"/>
      <c r="D88" s="180"/>
      <c r="E88" s="48"/>
      <c r="F88" s="48"/>
      <c r="G88" s="48"/>
      <c r="H88" s="48"/>
      <c r="I88" s="48"/>
      <c r="J88" s="48"/>
      <c r="K88" s="48"/>
      <c r="L88" s="48"/>
      <c r="M88" s="48"/>
      <c r="N88" s="48"/>
      <c r="O88" s="48"/>
      <c r="P88" s="2"/>
      <c r="Q88" s="2"/>
      <c r="R88" s="2"/>
      <c r="S88" s="2"/>
      <c r="T88" s="2"/>
      <c r="U88" s="2"/>
      <c r="V88" s="2"/>
      <c r="W88" s="2"/>
      <c r="X88" s="2"/>
      <c r="Y88" s="2"/>
      <c r="Z88" s="2"/>
    </row>
    <row r="89" spans="1:26" ht="15.75" customHeight="1">
      <c r="A89" s="182" t="s">
        <v>77</v>
      </c>
      <c r="B89" s="183"/>
      <c r="C89" s="183"/>
      <c r="D89" s="180"/>
      <c r="E89" s="48"/>
      <c r="F89" s="48"/>
      <c r="G89" s="48"/>
      <c r="H89" s="48"/>
      <c r="I89" s="48"/>
      <c r="J89" s="48"/>
      <c r="K89" s="48"/>
      <c r="L89" s="48"/>
      <c r="M89" s="48"/>
      <c r="N89" s="48"/>
      <c r="O89" s="48"/>
      <c r="P89" s="2"/>
      <c r="Q89" s="2"/>
      <c r="R89" s="2"/>
      <c r="S89" s="2"/>
      <c r="T89" s="2"/>
      <c r="U89" s="2"/>
      <c r="V89" s="2"/>
      <c r="W89" s="2"/>
      <c r="X89" s="2"/>
      <c r="Y89" s="2"/>
      <c r="Z89" s="2"/>
    </row>
    <row r="90" spans="1:26" ht="15.75" customHeight="1">
      <c r="A90" s="16" t="s">
        <v>78</v>
      </c>
      <c r="B90" s="16" t="s">
        <v>79</v>
      </c>
      <c r="C90" s="16" t="s">
        <v>80</v>
      </c>
      <c r="D90" s="16" t="s">
        <v>49</v>
      </c>
      <c r="E90" s="48"/>
      <c r="F90" s="48"/>
      <c r="G90" s="48"/>
      <c r="H90" s="48"/>
      <c r="I90" s="48"/>
      <c r="J90" s="48"/>
      <c r="K90" s="48"/>
      <c r="L90" s="48"/>
      <c r="M90" s="48"/>
      <c r="N90" s="48"/>
      <c r="O90" s="48"/>
      <c r="P90" s="2"/>
      <c r="Q90" s="2"/>
      <c r="R90" s="2"/>
      <c r="S90" s="2"/>
      <c r="T90" s="2"/>
      <c r="U90" s="2"/>
      <c r="V90" s="2"/>
      <c r="W90" s="2"/>
      <c r="X90" s="2"/>
      <c r="Y90" s="2"/>
      <c r="Z90" s="2"/>
    </row>
    <row r="91" spans="1:26" ht="15.75" customHeight="1">
      <c r="A91" s="47" t="s">
        <v>8</v>
      </c>
      <c r="B91" s="43" t="s">
        <v>81</v>
      </c>
      <c r="C91" s="28">
        <v>0.2</v>
      </c>
      <c r="D91" s="29">
        <f>(C52+D116+D119)*C91</f>
        <v>0</v>
      </c>
      <c r="E91" s="48"/>
      <c r="F91" s="48"/>
      <c r="G91" s="48"/>
      <c r="H91" s="48"/>
      <c r="I91" s="48"/>
      <c r="J91" s="48"/>
      <c r="K91" s="48"/>
      <c r="L91" s="48"/>
      <c r="M91" s="48"/>
      <c r="N91" s="48"/>
      <c r="O91" s="48"/>
      <c r="P91" s="2"/>
      <c r="Q91" s="2"/>
      <c r="R91" s="2"/>
      <c r="S91" s="2"/>
      <c r="T91" s="2"/>
      <c r="U91" s="2"/>
      <c r="V91" s="2"/>
      <c r="W91" s="2"/>
      <c r="X91" s="2"/>
      <c r="Y91" s="2"/>
      <c r="Z91" s="2"/>
    </row>
    <row r="92" spans="1:26" ht="15.75" customHeight="1">
      <c r="A92" s="47" t="s">
        <v>11</v>
      </c>
      <c r="B92" s="43" t="s">
        <v>82</v>
      </c>
      <c r="C92" s="28">
        <v>1.4999999999999999E-2</v>
      </c>
      <c r="D92" s="29">
        <f>(C52+D116+D119)*C92</f>
        <v>0</v>
      </c>
      <c r="E92" s="48"/>
      <c r="F92" s="48"/>
      <c r="G92" s="48"/>
      <c r="H92" s="48"/>
      <c r="I92" s="48"/>
      <c r="J92" s="48"/>
      <c r="K92" s="48"/>
      <c r="L92" s="48"/>
      <c r="M92" s="48"/>
      <c r="N92" s="48"/>
      <c r="O92" s="48"/>
      <c r="P92" s="2"/>
      <c r="Q92" s="2"/>
      <c r="R92" s="2"/>
      <c r="S92" s="2"/>
      <c r="T92" s="2"/>
      <c r="U92" s="2"/>
      <c r="V92" s="2"/>
      <c r="W92" s="2"/>
      <c r="X92" s="2"/>
      <c r="Y92" s="2"/>
      <c r="Z92" s="2"/>
    </row>
    <row r="93" spans="1:26" ht="15.75" customHeight="1">
      <c r="A93" s="47" t="s">
        <v>13</v>
      </c>
      <c r="B93" s="43" t="s">
        <v>83</v>
      </c>
      <c r="C93" s="28">
        <v>0.01</v>
      </c>
      <c r="D93" s="29">
        <f>(C52+D116+D119)*C93</f>
        <v>0</v>
      </c>
      <c r="E93" s="48"/>
      <c r="F93" s="48"/>
      <c r="G93" s="48"/>
      <c r="H93" s="48"/>
      <c r="I93" s="48"/>
      <c r="J93" s="48"/>
      <c r="K93" s="48"/>
      <c r="L93" s="48"/>
      <c r="M93" s="48"/>
      <c r="N93" s="48"/>
      <c r="O93" s="48"/>
      <c r="P93" s="2"/>
      <c r="Q93" s="2"/>
      <c r="R93" s="2"/>
      <c r="S93" s="2"/>
      <c r="T93" s="2"/>
      <c r="U93" s="2"/>
      <c r="V93" s="2"/>
      <c r="W93" s="2"/>
      <c r="X93" s="2"/>
      <c r="Y93" s="2"/>
      <c r="Z93" s="2"/>
    </row>
    <row r="94" spans="1:26" ht="15.75" customHeight="1">
      <c r="A94" s="47" t="s">
        <v>16</v>
      </c>
      <c r="B94" s="43" t="s">
        <v>84</v>
      </c>
      <c r="C94" s="28">
        <v>2E-3</v>
      </c>
      <c r="D94" s="29">
        <f>(C52+D116+D119)*C94</f>
        <v>0</v>
      </c>
      <c r="E94" s="48"/>
      <c r="F94" s="48"/>
      <c r="G94" s="48"/>
      <c r="H94" s="48"/>
      <c r="I94" s="48"/>
      <c r="J94" s="48"/>
      <c r="K94" s="48"/>
      <c r="L94" s="48"/>
      <c r="M94" s="48"/>
      <c r="N94" s="48"/>
      <c r="O94" s="48"/>
      <c r="P94" s="2"/>
      <c r="Q94" s="2"/>
      <c r="R94" s="2"/>
      <c r="S94" s="2"/>
      <c r="T94" s="2"/>
      <c r="U94" s="2"/>
      <c r="V94" s="2"/>
      <c r="W94" s="2"/>
      <c r="X94" s="2"/>
      <c r="Y94" s="2"/>
      <c r="Z94" s="2"/>
    </row>
    <row r="95" spans="1:26" ht="15.75" customHeight="1">
      <c r="A95" s="47" t="s">
        <v>54</v>
      </c>
      <c r="B95" s="43" t="s">
        <v>85</v>
      </c>
      <c r="C95" s="28">
        <v>2.5000000000000001E-2</v>
      </c>
      <c r="D95" s="29">
        <f>(C52+D116+D119)*C95</f>
        <v>0</v>
      </c>
      <c r="E95" s="48"/>
      <c r="F95" s="48"/>
      <c r="G95" s="48"/>
      <c r="H95" s="48"/>
      <c r="I95" s="48"/>
      <c r="J95" s="48"/>
      <c r="K95" s="48"/>
      <c r="L95" s="48"/>
      <c r="M95" s="48"/>
      <c r="N95" s="48"/>
      <c r="O95" s="48"/>
      <c r="P95" s="2"/>
      <c r="Q95" s="2"/>
      <c r="R95" s="2"/>
      <c r="S95" s="2"/>
      <c r="T95" s="2"/>
      <c r="U95" s="2"/>
      <c r="V95" s="2"/>
      <c r="W95" s="2"/>
      <c r="X95" s="2"/>
      <c r="Y95" s="2"/>
      <c r="Z95" s="2"/>
    </row>
    <row r="96" spans="1:26" ht="15.75" customHeight="1">
      <c r="A96" s="47" t="s">
        <v>56</v>
      </c>
      <c r="B96" s="43" t="s">
        <v>86</v>
      </c>
      <c r="C96" s="28">
        <v>0.08</v>
      </c>
      <c r="D96" s="29">
        <f>(C52+D116+D119)*C96</f>
        <v>0</v>
      </c>
      <c r="E96" s="48"/>
      <c r="F96" s="48"/>
      <c r="G96" s="48"/>
      <c r="H96" s="48"/>
      <c r="I96" s="48"/>
      <c r="J96" s="48"/>
      <c r="K96" s="48"/>
      <c r="L96" s="48"/>
      <c r="M96" s="48"/>
      <c r="N96" s="48"/>
      <c r="O96" s="48"/>
      <c r="P96" s="2"/>
      <c r="Q96" s="2"/>
      <c r="R96" s="2"/>
      <c r="S96" s="2"/>
      <c r="T96" s="2"/>
      <c r="U96" s="2"/>
      <c r="V96" s="2"/>
      <c r="W96" s="2"/>
      <c r="X96" s="2"/>
      <c r="Y96" s="2"/>
      <c r="Z96" s="2"/>
    </row>
    <row r="97" spans="1:26" ht="30">
      <c r="A97" s="30" t="s">
        <v>58</v>
      </c>
      <c r="B97" s="31" t="s">
        <v>87</v>
      </c>
      <c r="C97" s="32">
        <v>0.03</v>
      </c>
      <c r="D97" s="33">
        <f>(C52+D116+D119)*C97</f>
        <v>0</v>
      </c>
      <c r="E97" s="48"/>
      <c r="F97" s="48"/>
      <c r="G97" s="48"/>
      <c r="H97" s="48"/>
      <c r="I97" s="48"/>
      <c r="J97" s="48"/>
      <c r="K97" s="48"/>
      <c r="L97" s="48"/>
      <c r="M97" s="48"/>
      <c r="N97" s="48"/>
      <c r="O97" s="48"/>
      <c r="P97" s="2"/>
      <c r="Q97" s="2"/>
      <c r="R97" s="2"/>
      <c r="S97" s="2"/>
      <c r="T97" s="2"/>
      <c r="U97" s="2"/>
      <c r="V97" s="2"/>
      <c r="W97" s="2"/>
      <c r="X97" s="2"/>
      <c r="Y97" s="2"/>
      <c r="Z97" s="2"/>
    </row>
    <row r="98" spans="1:26" ht="15.75" customHeight="1">
      <c r="A98" s="47" t="s">
        <v>60</v>
      </c>
      <c r="B98" s="43" t="s">
        <v>88</v>
      </c>
      <c r="C98" s="28">
        <v>6.0000000000000001E-3</v>
      </c>
      <c r="D98" s="29">
        <f>(C52+D116+D119)*C98</f>
        <v>0</v>
      </c>
      <c r="E98" s="48"/>
      <c r="F98" s="48"/>
      <c r="G98" s="48"/>
      <c r="H98" s="48"/>
      <c r="I98" s="48"/>
      <c r="J98" s="48"/>
      <c r="K98" s="48"/>
      <c r="L98" s="48"/>
      <c r="M98" s="48"/>
      <c r="N98" s="48"/>
      <c r="O98" s="48"/>
      <c r="P98" s="2"/>
      <c r="Q98" s="2"/>
      <c r="R98" s="2"/>
      <c r="S98" s="2"/>
      <c r="T98" s="2"/>
      <c r="U98" s="2"/>
      <c r="V98" s="2"/>
      <c r="W98" s="2"/>
      <c r="X98" s="2"/>
      <c r="Y98" s="2"/>
      <c r="Z98" s="2"/>
    </row>
    <row r="99" spans="1:26" ht="15.75" customHeight="1">
      <c r="A99" s="179" t="s">
        <v>89</v>
      </c>
      <c r="B99" s="180"/>
      <c r="C99" s="34">
        <f t="shared" ref="C99:D99" si="0">SUM(C91:C98)</f>
        <v>0.3680000000000001</v>
      </c>
      <c r="D99" s="35">
        <f t="shared" si="0"/>
        <v>0</v>
      </c>
      <c r="E99" s="48"/>
      <c r="F99" s="48"/>
      <c r="G99" s="48"/>
      <c r="H99" s="48"/>
      <c r="I99" s="48"/>
      <c r="J99" s="48"/>
      <c r="K99" s="48"/>
      <c r="L99" s="48"/>
      <c r="M99" s="48"/>
      <c r="N99" s="48"/>
      <c r="O99" s="48"/>
      <c r="P99" s="2"/>
      <c r="Q99" s="2"/>
      <c r="R99" s="2"/>
      <c r="S99" s="2"/>
      <c r="T99" s="2"/>
      <c r="U99" s="2"/>
      <c r="V99" s="2"/>
      <c r="W99" s="2"/>
      <c r="X99" s="2"/>
      <c r="Y99" s="2"/>
      <c r="Z99" s="2"/>
    </row>
    <row r="100" spans="1:26" ht="15.75" customHeight="1">
      <c r="A100" s="184"/>
      <c r="B100" s="183"/>
      <c r="C100" s="183"/>
      <c r="D100" s="185"/>
      <c r="E100" s="48"/>
      <c r="F100" s="48"/>
      <c r="G100" s="48"/>
      <c r="H100" s="48"/>
      <c r="I100" s="48"/>
      <c r="J100" s="48"/>
      <c r="K100" s="48"/>
      <c r="L100" s="48"/>
      <c r="M100" s="48"/>
      <c r="N100" s="48"/>
      <c r="O100" s="48"/>
      <c r="P100" s="2"/>
      <c r="Q100" s="2"/>
      <c r="R100" s="2"/>
      <c r="S100" s="2"/>
      <c r="T100" s="2"/>
      <c r="U100" s="2"/>
      <c r="V100" s="2"/>
      <c r="W100" s="2"/>
      <c r="X100" s="2"/>
      <c r="Y100" s="2"/>
      <c r="Z100" s="2"/>
    </row>
    <row r="101" spans="1:26" ht="15.75" customHeight="1">
      <c r="A101" s="186" t="s">
        <v>90</v>
      </c>
      <c r="B101" s="183"/>
      <c r="C101" s="183"/>
      <c r="D101" s="180"/>
      <c r="E101" s="48"/>
      <c r="F101" s="48"/>
      <c r="G101" s="48"/>
      <c r="H101" s="48"/>
      <c r="I101" s="48"/>
      <c r="J101" s="48"/>
      <c r="K101" s="48"/>
      <c r="L101" s="48"/>
      <c r="M101" s="48"/>
      <c r="N101" s="48"/>
      <c r="O101" s="48"/>
      <c r="P101" s="2"/>
      <c r="Q101" s="2"/>
      <c r="R101" s="2"/>
      <c r="S101" s="2"/>
      <c r="T101" s="2"/>
      <c r="U101" s="2"/>
      <c r="V101" s="2"/>
      <c r="W101" s="2"/>
      <c r="X101" s="2"/>
      <c r="Y101" s="2"/>
      <c r="Z101" s="2"/>
    </row>
    <row r="102" spans="1:26" ht="15.75" customHeight="1">
      <c r="A102" s="186" t="s">
        <v>77</v>
      </c>
      <c r="B102" s="183"/>
      <c r="C102" s="183"/>
      <c r="D102" s="180"/>
      <c r="E102" s="48"/>
      <c r="F102" s="48"/>
      <c r="G102" s="48"/>
      <c r="H102" s="48"/>
      <c r="I102" s="48"/>
      <c r="J102" s="48"/>
      <c r="K102" s="48"/>
      <c r="L102" s="48"/>
      <c r="M102" s="48"/>
      <c r="N102" s="48"/>
      <c r="O102" s="48"/>
      <c r="P102" s="2"/>
      <c r="Q102" s="2"/>
      <c r="R102" s="2"/>
      <c r="S102" s="2"/>
      <c r="T102" s="2"/>
      <c r="U102" s="2"/>
      <c r="V102" s="2"/>
      <c r="W102" s="2"/>
      <c r="X102" s="2"/>
      <c r="Y102" s="2"/>
      <c r="Z102" s="2"/>
    </row>
    <row r="103" spans="1:26" ht="15.75" customHeight="1">
      <c r="A103" s="26" t="s">
        <v>78</v>
      </c>
      <c r="B103" s="26" t="s">
        <v>79</v>
      </c>
      <c r="C103" s="26" t="s">
        <v>80</v>
      </c>
      <c r="D103" s="26" t="s">
        <v>49</v>
      </c>
      <c r="E103" s="48"/>
      <c r="F103" s="48"/>
      <c r="G103" s="48"/>
      <c r="H103" s="48"/>
      <c r="I103" s="48"/>
      <c r="J103" s="48"/>
      <c r="K103" s="48"/>
      <c r="L103" s="48"/>
      <c r="M103" s="48"/>
      <c r="N103" s="48"/>
      <c r="O103" s="48"/>
      <c r="P103" s="2"/>
      <c r="Q103" s="2"/>
      <c r="R103" s="2"/>
      <c r="S103" s="2"/>
      <c r="T103" s="2"/>
      <c r="U103" s="2"/>
      <c r="V103" s="2"/>
      <c r="W103" s="2"/>
      <c r="X103" s="2"/>
      <c r="Y103" s="2"/>
      <c r="Z103" s="2"/>
    </row>
    <row r="104" spans="1:26" ht="15.75" customHeight="1">
      <c r="A104" s="47" t="s">
        <v>8</v>
      </c>
      <c r="B104" s="43" t="s">
        <v>81</v>
      </c>
      <c r="C104" s="28">
        <v>0.2</v>
      </c>
      <c r="D104" s="29">
        <f>(C64+D124+D127)*C104</f>
        <v>0</v>
      </c>
      <c r="E104" s="48"/>
      <c r="F104" s="48"/>
      <c r="G104" s="48"/>
      <c r="H104" s="48"/>
      <c r="I104" s="48"/>
      <c r="J104" s="48"/>
      <c r="K104" s="48"/>
      <c r="L104" s="48"/>
      <c r="M104" s="48"/>
      <c r="N104" s="48"/>
      <c r="O104" s="48"/>
      <c r="P104" s="2"/>
      <c r="Q104" s="2"/>
      <c r="R104" s="2"/>
      <c r="S104" s="2"/>
      <c r="T104" s="2"/>
      <c r="U104" s="2"/>
      <c r="V104" s="2"/>
      <c r="W104" s="2"/>
      <c r="X104" s="2"/>
      <c r="Y104" s="2"/>
      <c r="Z104" s="2"/>
    </row>
    <row r="105" spans="1:26" ht="15.75" customHeight="1">
      <c r="A105" s="47" t="s">
        <v>11</v>
      </c>
      <c r="B105" s="43" t="s">
        <v>82</v>
      </c>
      <c r="C105" s="28">
        <v>1.4999999999999999E-2</v>
      </c>
      <c r="D105" s="29">
        <f>(C64+D124+D127)*C105</f>
        <v>0</v>
      </c>
      <c r="E105" s="48"/>
      <c r="F105" s="48"/>
      <c r="G105" s="48"/>
      <c r="H105" s="48"/>
      <c r="I105" s="48"/>
      <c r="J105" s="48"/>
      <c r="K105" s="48"/>
      <c r="L105" s="48"/>
      <c r="M105" s="48"/>
      <c r="N105" s="48"/>
      <c r="O105" s="48"/>
      <c r="P105" s="2"/>
      <c r="Q105" s="2"/>
      <c r="R105" s="2"/>
      <c r="S105" s="2"/>
      <c r="T105" s="2"/>
      <c r="U105" s="2"/>
      <c r="V105" s="2"/>
      <c r="W105" s="2"/>
      <c r="X105" s="2"/>
      <c r="Y105" s="2"/>
      <c r="Z105" s="2"/>
    </row>
    <row r="106" spans="1:26" ht="15.75" customHeight="1">
      <c r="A106" s="47" t="s">
        <v>13</v>
      </c>
      <c r="B106" s="43" t="s">
        <v>83</v>
      </c>
      <c r="C106" s="28">
        <v>0.01</v>
      </c>
      <c r="D106" s="29">
        <f>(C64+D124+D127)*C106</f>
        <v>0</v>
      </c>
      <c r="E106" s="48"/>
      <c r="F106" s="48"/>
      <c r="G106" s="48"/>
      <c r="H106" s="48"/>
      <c r="I106" s="48"/>
      <c r="J106" s="48"/>
      <c r="K106" s="48"/>
      <c r="L106" s="48"/>
      <c r="M106" s="48"/>
      <c r="N106" s="48"/>
      <c r="O106" s="48"/>
      <c r="P106" s="2"/>
      <c r="Q106" s="2"/>
      <c r="R106" s="2"/>
      <c r="S106" s="2"/>
      <c r="T106" s="2"/>
      <c r="U106" s="2"/>
      <c r="V106" s="2"/>
      <c r="W106" s="2"/>
      <c r="X106" s="2"/>
      <c r="Y106" s="2"/>
      <c r="Z106" s="2"/>
    </row>
    <row r="107" spans="1:26" ht="15.75" customHeight="1">
      <c r="A107" s="47" t="s">
        <v>16</v>
      </c>
      <c r="B107" s="43" t="s">
        <v>84</v>
      </c>
      <c r="C107" s="28">
        <v>2E-3</v>
      </c>
      <c r="D107" s="29">
        <f>(C64+D124+D127)*C107</f>
        <v>0</v>
      </c>
      <c r="E107" s="48"/>
      <c r="F107" s="48"/>
      <c r="G107" s="48"/>
      <c r="H107" s="48"/>
      <c r="I107" s="48"/>
      <c r="J107" s="48"/>
      <c r="K107" s="48"/>
      <c r="L107" s="48"/>
      <c r="M107" s="48"/>
      <c r="N107" s="48"/>
      <c r="O107" s="48"/>
      <c r="P107" s="2"/>
      <c r="Q107" s="2"/>
      <c r="R107" s="2"/>
      <c r="S107" s="2"/>
      <c r="T107" s="2"/>
      <c r="U107" s="2"/>
      <c r="V107" s="2"/>
      <c r="W107" s="2"/>
      <c r="X107" s="2"/>
      <c r="Y107" s="2"/>
      <c r="Z107" s="2"/>
    </row>
    <row r="108" spans="1:26" ht="15.75" customHeight="1">
      <c r="A108" s="47" t="s">
        <v>54</v>
      </c>
      <c r="B108" s="43" t="s">
        <v>85</v>
      </c>
      <c r="C108" s="28">
        <v>2.5000000000000001E-2</v>
      </c>
      <c r="D108" s="29">
        <f>(C64+D124+D127)*C108</f>
        <v>0</v>
      </c>
      <c r="E108" s="48"/>
      <c r="F108" s="48"/>
      <c r="G108" s="48"/>
      <c r="H108" s="48"/>
      <c r="I108" s="48"/>
      <c r="J108" s="48"/>
      <c r="K108" s="48"/>
      <c r="L108" s="48"/>
      <c r="M108" s="48"/>
      <c r="N108" s="48"/>
      <c r="O108" s="48"/>
      <c r="P108" s="2"/>
      <c r="Q108" s="2"/>
      <c r="R108" s="2"/>
      <c r="S108" s="2"/>
      <c r="T108" s="2"/>
      <c r="U108" s="2"/>
      <c r="V108" s="2"/>
      <c r="W108" s="2"/>
      <c r="X108" s="2"/>
      <c r="Y108" s="2"/>
      <c r="Z108" s="2"/>
    </row>
    <row r="109" spans="1:26" ht="15.75" customHeight="1">
      <c r="A109" s="47" t="s">
        <v>56</v>
      </c>
      <c r="B109" s="43" t="s">
        <v>86</v>
      </c>
      <c r="C109" s="28">
        <v>0.08</v>
      </c>
      <c r="D109" s="29">
        <f>(C64+D124+D127)*C109</f>
        <v>0</v>
      </c>
      <c r="E109" s="48"/>
      <c r="F109" s="48"/>
      <c r="G109" s="48"/>
      <c r="H109" s="48"/>
      <c r="I109" s="48"/>
      <c r="J109" s="48"/>
      <c r="K109" s="48"/>
      <c r="L109" s="48"/>
      <c r="M109" s="48"/>
      <c r="N109" s="48"/>
      <c r="O109" s="48"/>
      <c r="P109" s="2"/>
      <c r="Q109" s="2"/>
      <c r="R109" s="2"/>
      <c r="S109" s="2"/>
      <c r="T109" s="2"/>
      <c r="U109" s="2"/>
      <c r="V109" s="2"/>
      <c r="W109" s="2"/>
      <c r="X109" s="2"/>
      <c r="Y109" s="2"/>
      <c r="Z109" s="2"/>
    </row>
    <row r="110" spans="1:26" ht="30">
      <c r="A110" s="30" t="s">
        <v>58</v>
      </c>
      <c r="B110" s="31" t="s">
        <v>87</v>
      </c>
      <c r="C110" s="32">
        <v>0.03</v>
      </c>
      <c r="D110" s="33">
        <f>(C64+D124+D127)*C110</f>
        <v>0</v>
      </c>
      <c r="E110" s="48"/>
      <c r="F110" s="48"/>
      <c r="G110" s="48"/>
      <c r="H110" s="48"/>
      <c r="I110" s="48"/>
      <c r="J110" s="48"/>
      <c r="K110" s="48"/>
      <c r="L110" s="48"/>
      <c r="M110" s="48"/>
      <c r="N110" s="48"/>
      <c r="O110" s="48"/>
      <c r="P110" s="2"/>
      <c r="Q110" s="2"/>
      <c r="R110" s="2"/>
      <c r="S110" s="2"/>
      <c r="T110" s="2"/>
      <c r="U110" s="2"/>
      <c r="V110" s="2"/>
      <c r="W110" s="2"/>
      <c r="X110" s="2"/>
      <c r="Y110" s="2"/>
      <c r="Z110" s="2"/>
    </row>
    <row r="111" spans="1:26" ht="15.75" customHeight="1">
      <c r="A111" s="47" t="s">
        <v>60</v>
      </c>
      <c r="B111" s="43" t="s">
        <v>88</v>
      </c>
      <c r="C111" s="28">
        <v>6.0000000000000001E-3</v>
      </c>
      <c r="D111" s="29">
        <f>(C64+D124+D127)*C111</f>
        <v>0</v>
      </c>
      <c r="E111" s="48"/>
      <c r="F111" s="48"/>
      <c r="G111" s="48"/>
      <c r="H111" s="48"/>
      <c r="I111" s="48"/>
      <c r="J111" s="48"/>
      <c r="K111" s="48"/>
      <c r="L111" s="48"/>
      <c r="M111" s="48"/>
      <c r="N111" s="48"/>
      <c r="O111" s="48"/>
      <c r="P111" s="2"/>
      <c r="Q111" s="2"/>
      <c r="R111" s="2"/>
      <c r="S111" s="2"/>
      <c r="T111" s="2"/>
      <c r="U111" s="2"/>
      <c r="V111" s="2"/>
      <c r="W111" s="2"/>
      <c r="X111" s="2"/>
      <c r="Y111" s="2"/>
      <c r="Z111" s="2"/>
    </row>
    <row r="112" spans="1:26" ht="15.75" customHeight="1">
      <c r="A112" s="181" t="s">
        <v>89</v>
      </c>
      <c r="B112" s="180"/>
      <c r="C112" s="36">
        <f t="shared" ref="C112:D112" si="1">SUM(C104:C111)</f>
        <v>0.3680000000000001</v>
      </c>
      <c r="D112" s="37">
        <f t="shared" si="1"/>
        <v>0</v>
      </c>
      <c r="E112" s="48"/>
      <c r="F112" s="48"/>
      <c r="G112" s="48"/>
      <c r="H112" s="48"/>
      <c r="I112" s="48"/>
      <c r="J112" s="48"/>
      <c r="K112" s="48"/>
      <c r="L112" s="48"/>
      <c r="M112" s="48"/>
      <c r="N112" s="48"/>
      <c r="O112" s="48"/>
      <c r="P112" s="2"/>
      <c r="Q112" s="2"/>
      <c r="R112" s="2"/>
      <c r="S112" s="2"/>
      <c r="T112" s="2"/>
      <c r="U112" s="2"/>
      <c r="V112" s="2"/>
      <c r="W112" s="2"/>
      <c r="X112" s="2"/>
      <c r="Y112" s="2"/>
      <c r="Z112" s="2"/>
    </row>
    <row r="113" spans="1:26" ht="15.75" customHeight="1">
      <c r="A113" s="25"/>
      <c r="B113" s="48"/>
      <c r="C113" s="48"/>
      <c r="D113" s="48"/>
      <c r="E113" s="48"/>
      <c r="F113" s="48"/>
      <c r="G113" s="48"/>
      <c r="H113" s="48"/>
      <c r="I113" s="48"/>
      <c r="J113" s="48"/>
      <c r="K113" s="48"/>
      <c r="L113" s="48"/>
      <c r="M113" s="48"/>
      <c r="N113" s="48"/>
      <c r="O113" s="48"/>
      <c r="P113" s="2"/>
      <c r="Q113" s="2"/>
      <c r="R113" s="2"/>
      <c r="S113" s="2"/>
      <c r="T113" s="2"/>
      <c r="U113" s="2"/>
      <c r="V113" s="2"/>
      <c r="W113" s="2"/>
      <c r="X113" s="2"/>
      <c r="Y113" s="2"/>
      <c r="Z113" s="2"/>
    </row>
    <row r="114" spans="1:26" ht="15.75" customHeight="1">
      <c r="A114" s="182" t="s">
        <v>91</v>
      </c>
      <c r="B114" s="183"/>
      <c r="C114" s="183"/>
      <c r="D114" s="180"/>
      <c r="E114" s="48"/>
      <c r="F114" s="48"/>
      <c r="G114" s="48"/>
      <c r="H114" s="48"/>
      <c r="I114" s="48"/>
      <c r="J114" s="48"/>
      <c r="K114" s="48"/>
      <c r="L114" s="48"/>
      <c r="M114" s="48"/>
      <c r="N114" s="48"/>
      <c r="O114" s="48"/>
      <c r="P114" s="2"/>
      <c r="Q114" s="2"/>
      <c r="R114" s="2"/>
      <c r="S114" s="2"/>
      <c r="T114" s="2"/>
      <c r="U114" s="2"/>
      <c r="V114" s="2"/>
      <c r="W114" s="2"/>
      <c r="X114" s="2"/>
      <c r="Y114" s="2"/>
      <c r="Z114" s="2"/>
    </row>
    <row r="115" spans="1:26" ht="15.75" customHeight="1">
      <c r="A115" s="16" t="s">
        <v>92</v>
      </c>
      <c r="B115" s="16" t="s">
        <v>93</v>
      </c>
      <c r="C115" s="16" t="s">
        <v>80</v>
      </c>
      <c r="D115" s="16" t="s">
        <v>49</v>
      </c>
      <c r="E115" s="48"/>
      <c r="F115" s="48"/>
      <c r="G115" s="48"/>
      <c r="H115" s="48"/>
      <c r="I115" s="48"/>
      <c r="J115" s="48"/>
      <c r="K115" s="48"/>
      <c r="L115" s="48"/>
      <c r="M115" s="48"/>
      <c r="N115" s="48"/>
      <c r="O115" s="48"/>
      <c r="P115" s="2"/>
      <c r="Q115" s="2"/>
      <c r="R115" s="2"/>
      <c r="S115" s="2"/>
      <c r="T115" s="2"/>
      <c r="U115" s="2"/>
      <c r="V115" s="2"/>
      <c r="W115" s="2"/>
      <c r="X115" s="2"/>
      <c r="Y115" s="2"/>
      <c r="Z115" s="2"/>
    </row>
    <row r="116" spans="1:26" ht="15.75" customHeight="1">
      <c r="A116" s="47" t="s">
        <v>8</v>
      </c>
      <c r="B116" s="43" t="s">
        <v>94</v>
      </c>
      <c r="C116" s="28">
        <v>8.3299999999999999E-2</v>
      </c>
      <c r="D116" s="29">
        <f>C52*C116</f>
        <v>0</v>
      </c>
      <c r="E116" s="48"/>
      <c r="F116" s="48"/>
      <c r="G116" s="48"/>
      <c r="H116" s="48"/>
      <c r="I116" s="48"/>
      <c r="J116" s="48"/>
      <c r="K116" s="48"/>
      <c r="L116" s="48"/>
      <c r="M116" s="48"/>
      <c r="N116" s="48"/>
      <c r="O116" s="48"/>
      <c r="P116" s="2"/>
      <c r="Q116" s="2"/>
      <c r="R116" s="2"/>
      <c r="S116" s="2"/>
      <c r="T116" s="2"/>
      <c r="U116" s="2"/>
      <c r="V116" s="2"/>
      <c r="W116" s="2"/>
      <c r="X116" s="2"/>
      <c r="Y116" s="2"/>
      <c r="Z116" s="2"/>
    </row>
    <row r="117" spans="1:26" ht="15.75" customHeight="1">
      <c r="A117" s="47" t="s">
        <v>11</v>
      </c>
      <c r="B117" s="43" t="s">
        <v>95</v>
      </c>
      <c r="C117" s="28">
        <v>2.7799999999999998E-2</v>
      </c>
      <c r="D117" s="29">
        <f>C117*$C$52</f>
        <v>0</v>
      </c>
      <c r="E117" s="48"/>
      <c r="F117" s="48"/>
      <c r="G117" s="48"/>
      <c r="H117" s="48"/>
      <c r="I117" s="48"/>
      <c r="J117" s="48"/>
      <c r="K117" s="48"/>
      <c r="L117" s="48"/>
      <c r="M117" s="48"/>
      <c r="N117" s="48"/>
      <c r="O117" s="48"/>
      <c r="P117" s="2"/>
      <c r="Q117" s="2"/>
      <c r="R117" s="2"/>
      <c r="S117" s="2"/>
      <c r="T117" s="2"/>
      <c r="U117" s="2"/>
      <c r="V117" s="2"/>
      <c r="W117" s="2"/>
      <c r="X117" s="2"/>
      <c r="Y117" s="2"/>
      <c r="Z117" s="2"/>
    </row>
    <row r="118" spans="1:26" ht="15.75" customHeight="1">
      <c r="A118" s="47"/>
      <c r="B118" s="7" t="s">
        <v>96</v>
      </c>
      <c r="C118" s="28"/>
      <c r="D118" s="29">
        <v>0</v>
      </c>
      <c r="E118" s="48"/>
      <c r="F118" s="48"/>
      <c r="G118" s="48"/>
      <c r="H118" s="48"/>
      <c r="I118" s="48"/>
      <c r="J118" s="48"/>
      <c r="K118" s="48"/>
      <c r="L118" s="48"/>
      <c r="M118" s="48"/>
      <c r="N118" s="48"/>
      <c r="O118" s="48"/>
      <c r="P118" s="2"/>
      <c r="Q118" s="2"/>
      <c r="R118" s="2"/>
      <c r="S118" s="2"/>
      <c r="T118" s="2"/>
      <c r="U118" s="2"/>
      <c r="V118" s="2"/>
      <c r="W118" s="2"/>
      <c r="X118" s="2"/>
      <c r="Y118" s="2"/>
      <c r="Z118" s="2"/>
    </row>
    <row r="119" spans="1:26" ht="30">
      <c r="A119" s="47"/>
      <c r="B119" s="43" t="s">
        <v>97</v>
      </c>
      <c r="C119" s="28">
        <f>SUM(C116:C118)</f>
        <v>0.1111</v>
      </c>
      <c r="D119" s="29">
        <f>C119*$C$52</f>
        <v>0</v>
      </c>
      <c r="E119" s="48"/>
      <c r="F119" s="48"/>
      <c r="G119" s="48"/>
      <c r="H119" s="48"/>
      <c r="I119" s="48"/>
      <c r="J119" s="48"/>
      <c r="K119" s="48"/>
      <c r="L119" s="48"/>
      <c r="M119" s="48"/>
      <c r="N119" s="48"/>
      <c r="O119" s="48"/>
      <c r="P119" s="2"/>
      <c r="Q119" s="2"/>
      <c r="R119" s="2"/>
      <c r="S119" s="2"/>
      <c r="T119" s="2"/>
      <c r="U119" s="2"/>
      <c r="V119" s="2"/>
      <c r="W119" s="2"/>
      <c r="X119" s="2"/>
      <c r="Y119" s="2"/>
      <c r="Z119" s="2"/>
    </row>
    <row r="120" spans="1:26" ht="15.75" customHeight="1">
      <c r="A120" s="179" t="s">
        <v>89</v>
      </c>
      <c r="B120" s="180"/>
      <c r="C120" s="34"/>
      <c r="D120" s="24">
        <f>D116+D117</f>
        <v>0</v>
      </c>
      <c r="E120" s="48"/>
      <c r="F120" s="48"/>
      <c r="G120" s="48"/>
      <c r="H120" s="48"/>
      <c r="I120" s="48"/>
      <c r="J120" s="48"/>
      <c r="K120" s="48"/>
      <c r="L120" s="48"/>
      <c r="M120" s="48"/>
      <c r="N120" s="48"/>
      <c r="O120" s="48"/>
      <c r="P120" s="2"/>
      <c r="Q120" s="2"/>
      <c r="R120" s="2"/>
      <c r="S120" s="2"/>
      <c r="T120" s="2"/>
      <c r="U120" s="2"/>
      <c r="V120" s="2"/>
      <c r="W120" s="2"/>
      <c r="X120" s="2"/>
      <c r="Y120" s="2"/>
      <c r="Z120" s="2"/>
    </row>
    <row r="121" spans="1:26" ht="15.75" customHeight="1">
      <c r="A121" s="25"/>
      <c r="B121" s="48"/>
      <c r="C121" s="48"/>
      <c r="D121" s="48"/>
      <c r="E121" s="48"/>
      <c r="F121" s="48"/>
      <c r="G121" s="48"/>
      <c r="H121" s="48"/>
      <c r="I121" s="48"/>
      <c r="J121" s="48"/>
      <c r="K121" s="48"/>
      <c r="L121" s="48"/>
      <c r="M121" s="48"/>
      <c r="N121" s="48"/>
      <c r="O121" s="48"/>
      <c r="P121" s="2"/>
      <c r="Q121" s="2"/>
      <c r="R121" s="2"/>
      <c r="S121" s="2"/>
      <c r="T121" s="2"/>
      <c r="U121" s="2"/>
      <c r="V121" s="2"/>
      <c r="W121" s="2"/>
      <c r="X121" s="2"/>
      <c r="Y121" s="2"/>
      <c r="Z121" s="2"/>
    </row>
    <row r="122" spans="1:26" ht="15.75" customHeight="1">
      <c r="A122" s="186" t="s">
        <v>98</v>
      </c>
      <c r="B122" s="183"/>
      <c r="C122" s="183"/>
      <c r="D122" s="180"/>
      <c r="E122" s="48"/>
      <c r="F122" s="48"/>
      <c r="G122" s="48"/>
      <c r="H122" s="48"/>
      <c r="I122" s="48"/>
      <c r="J122" s="48"/>
      <c r="K122" s="48"/>
      <c r="L122" s="48"/>
      <c r="M122" s="48"/>
      <c r="N122" s="48"/>
      <c r="O122" s="48"/>
      <c r="P122" s="2"/>
      <c r="Q122" s="2"/>
      <c r="R122" s="2"/>
      <c r="S122" s="2"/>
      <c r="T122" s="2"/>
      <c r="U122" s="2"/>
      <c r="V122" s="2"/>
      <c r="W122" s="2"/>
      <c r="X122" s="2"/>
      <c r="Y122" s="2"/>
      <c r="Z122" s="2"/>
    </row>
    <row r="123" spans="1:26" ht="15.75" customHeight="1">
      <c r="A123" s="26" t="s">
        <v>92</v>
      </c>
      <c r="B123" s="26" t="s">
        <v>93</v>
      </c>
      <c r="C123" s="26" t="s">
        <v>80</v>
      </c>
      <c r="D123" s="26" t="s">
        <v>49</v>
      </c>
      <c r="E123" s="48"/>
      <c r="F123" s="48"/>
      <c r="G123" s="48"/>
      <c r="H123" s="48"/>
      <c r="I123" s="48"/>
      <c r="J123" s="48"/>
      <c r="K123" s="48"/>
      <c r="L123" s="48"/>
      <c r="M123" s="48"/>
      <c r="N123" s="48"/>
      <c r="O123" s="48"/>
      <c r="P123" s="2"/>
      <c r="Q123" s="2"/>
      <c r="R123" s="2"/>
      <c r="S123" s="2"/>
      <c r="T123" s="2"/>
      <c r="U123" s="2"/>
      <c r="V123" s="2"/>
      <c r="W123" s="2"/>
      <c r="X123" s="2"/>
      <c r="Y123" s="2"/>
      <c r="Z123" s="2"/>
    </row>
    <row r="124" spans="1:26" ht="15.75" customHeight="1">
      <c r="A124" s="47" t="s">
        <v>8</v>
      </c>
      <c r="B124" s="43" t="s">
        <v>94</v>
      </c>
      <c r="C124" s="28">
        <v>8.3299999999999999E-2</v>
      </c>
      <c r="D124" s="29">
        <f>C64*C124</f>
        <v>0</v>
      </c>
      <c r="E124" s="48"/>
      <c r="F124" s="48"/>
      <c r="G124" s="48"/>
      <c r="H124" s="48"/>
      <c r="I124" s="48"/>
      <c r="J124" s="48"/>
      <c r="K124" s="48"/>
      <c r="L124" s="48"/>
      <c r="M124" s="48"/>
      <c r="N124" s="48"/>
      <c r="O124" s="48"/>
      <c r="P124" s="2"/>
      <c r="Q124" s="2"/>
      <c r="R124" s="2"/>
      <c r="S124" s="2"/>
      <c r="T124" s="2"/>
      <c r="U124" s="2"/>
      <c r="V124" s="2"/>
      <c r="W124" s="2"/>
      <c r="X124" s="2"/>
      <c r="Y124" s="2"/>
      <c r="Z124" s="2"/>
    </row>
    <row r="125" spans="1:26" ht="15.75" customHeight="1">
      <c r="A125" s="47" t="s">
        <v>11</v>
      </c>
      <c r="B125" s="43" t="s">
        <v>95</v>
      </c>
      <c r="C125" s="28">
        <v>2.7799999999999998E-2</v>
      </c>
      <c r="D125" s="29">
        <f>C125*$C$64</f>
        <v>0</v>
      </c>
      <c r="E125" s="48"/>
      <c r="F125" s="48"/>
      <c r="G125" s="48"/>
      <c r="H125" s="48"/>
      <c r="I125" s="48"/>
      <c r="J125" s="48"/>
      <c r="K125" s="48"/>
      <c r="L125" s="48"/>
      <c r="M125" s="48"/>
      <c r="N125" s="48"/>
      <c r="O125" s="48"/>
      <c r="P125" s="2"/>
      <c r="Q125" s="2"/>
      <c r="R125" s="2"/>
      <c r="S125" s="2"/>
      <c r="T125" s="2"/>
      <c r="U125" s="2"/>
      <c r="V125" s="2"/>
      <c r="W125" s="2"/>
      <c r="X125" s="2"/>
      <c r="Y125" s="2"/>
      <c r="Z125" s="2"/>
    </row>
    <row r="126" spans="1:26" ht="15.75" customHeight="1">
      <c r="A126" s="47"/>
      <c r="B126" s="7" t="s">
        <v>96</v>
      </c>
      <c r="C126" s="28"/>
      <c r="D126" s="29">
        <f>SUM(D125)</f>
        <v>0</v>
      </c>
      <c r="E126" s="48"/>
      <c r="F126" s="48"/>
      <c r="G126" s="48"/>
      <c r="H126" s="48"/>
      <c r="I126" s="48"/>
      <c r="J126" s="48"/>
      <c r="K126" s="48"/>
      <c r="L126" s="48"/>
      <c r="M126" s="48"/>
      <c r="N126" s="48"/>
      <c r="O126" s="48"/>
      <c r="P126" s="2"/>
      <c r="Q126" s="2"/>
      <c r="R126" s="2"/>
      <c r="S126" s="2"/>
      <c r="T126" s="2"/>
      <c r="U126" s="2"/>
      <c r="V126" s="2"/>
      <c r="W126" s="2"/>
      <c r="X126" s="2"/>
      <c r="Y126" s="2"/>
      <c r="Z126" s="2"/>
    </row>
    <row r="127" spans="1:26" ht="30">
      <c r="A127" s="47"/>
      <c r="B127" s="43" t="s">
        <v>97</v>
      </c>
      <c r="C127" s="28">
        <f>SUM(C124:C126)</f>
        <v>0.1111</v>
      </c>
      <c r="D127" s="29">
        <f>C127*$C$64</f>
        <v>0</v>
      </c>
      <c r="E127" s="48"/>
      <c r="F127" s="48"/>
      <c r="G127" s="48"/>
      <c r="H127" s="48"/>
      <c r="I127" s="48"/>
      <c r="J127" s="48"/>
      <c r="K127" s="48"/>
      <c r="L127" s="48"/>
      <c r="M127" s="48"/>
      <c r="N127" s="48"/>
      <c r="O127" s="48"/>
      <c r="P127" s="2"/>
      <c r="Q127" s="2"/>
      <c r="R127" s="2"/>
      <c r="S127" s="2"/>
      <c r="T127" s="2"/>
      <c r="U127" s="2"/>
      <c r="V127" s="2"/>
      <c r="W127" s="2"/>
      <c r="X127" s="2"/>
      <c r="Y127" s="2"/>
      <c r="Z127" s="2"/>
    </row>
    <row r="128" spans="1:26" ht="15.75" customHeight="1">
      <c r="A128" s="181" t="s">
        <v>89</v>
      </c>
      <c r="B128" s="180"/>
      <c r="C128" s="36"/>
      <c r="D128" s="27">
        <f>D124+D126</f>
        <v>0</v>
      </c>
      <c r="E128" s="48"/>
      <c r="F128" s="48"/>
      <c r="G128" s="48"/>
      <c r="H128" s="48"/>
      <c r="I128" s="48"/>
      <c r="J128" s="48"/>
      <c r="K128" s="48"/>
      <c r="L128" s="48"/>
      <c r="M128" s="48"/>
      <c r="N128" s="48"/>
      <c r="O128" s="48"/>
      <c r="P128" s="2"/>
      <c r="Q128" s="2"/>
      <c r="R128" s="2"/>
      <c r="S128" s="2"/>
      <c r="T128" s="2"/>
      <c r="U128" s="2"/>
      <c r="V128" s="2"/>
      <c r="W128" s="2"/>
      <c r="X128" s="2"/>
      <c r="Y128" s="2"/>
      <c r="Z128" s="2"/>
    </row>
    <row r="129" spans="1:26" ht="15.75" customHeight="1">
      <c r="A129" s="25"/>
      <c r="B129" s="48"/>
      <c r="C129" s="48"/>
      <c r="D129" s="48"/>
      <c r="E129" s="48"/>
      <c r="F129" s="48"/>
      <c r="G129" s="48"/>
      <c r="H129" s="48"/>
      <c r="I129" s="48"/>
      <c r="J129" s="48"/>
      <c r="K129" s="48"/>
      <c r="L129" s="48"/>
      <c r="M129" s="48"/>
      <c r="N129" s="48"/>
      <c r="O129" s="48"/>
      <c r="P129" s="2"/>
      <c r="Q129" s="2"/>
      <c r="R129" s="2"/>
      <c r="S129" s="2"/>
      <c r="T129" s="2"/>
      <c r="U129" s="2"/>
      <c r="V129" s="2"/>
      <c r="W129" s="2"/>
      <c r="X129" s="2"/>
      <c r="Y129" s="2"/>
      <c r="Z129" s="2"/>
    </row>
    <row r="130" spans="1:26" ht="15.75" customHeight="1">
      <c r="A130" s="182" t="s">
        <v>99</v>
      </c>
      <c r="B130" s="183"/>
      <c r="C130" s="183"/>
      <c r="D130" s="180"/>
      <c r="E130" s="48"/>
      <c r="F130" s="48"/>
      <c r="G130" s="48"/>
      <c r="H130" s="48"/>
      <c r="I130" s="48"/>
      <c r="J130" s="48"/>
      <c r="K130" s="48"/>
      <c r="L130" s="48"/>
      <c r="M130" s="48"/>
      <c r="N130" s="48"/>
      <c r="O130" s="48"/>
      <c r="P130" s="2"/>
      <c r="Q130" s="2"/>
      <c r="R130" s="2"/>
      <c r="S130" s="2"/>
      <c r="T130" s="2"/>
      <c r="U130" s="2"/>
      <c r="V130" s="2"/>
      <c r="W130" s="2"/>
      <c r="X130" s="2"/>
      <c r="Y130" s="2"/>
      <c r="Z130" s="2"/>
    </row>
    <row r="131" spans="1:26" ht="15.75" customHeight="1">
      <c r="A131" s="16" t="s">
        <v>100</v>
      </c>
      <c r="B131" s="16" t="s">
        <v>101</v>
      </c>
      <c r="C131" s="16" t="s">
        <v>80</v>
      </c>
      <c r="D131" s="16" t="s">
        <v>49</v>
      </c>
      <c r="E131" s="48"/>
      <c r="F131" s="48"/>
      <c r="G131" s="48"/>
      <c r="H131" s="48"/>
      <c r="I131" s="48"/>
      <c r="J131" s="48"/>
      <c r="K131" s="48"/>
      <c r="L131" s="48"/>
      <c r="M131" s="48"/>
      <c r="N131" s="48"/>
      <c r="O131" s="48"/>
      <c r="P131" s="2"/>
      <c r="Q131" s="2"/>
      <c r="R131" s="2"/>
      <c r="S131" s="2"/>
      <c r="T131" s="2"/>
      <c r="U131" s="2"/>
      <c r="V131" s="2"/>
      <c r="W131" s="2"/>
      <c r="X131" s="2"/>
      <c r="Y131" s="2"/>
      <c r="Z131" s="2"/>
    </row>
    <row r="132" spans="1:26" ht="15.75" customHeight="1">
      <c r="A132" s="47" t="s">
        <v>8</v>
      </c>
      <c r="B132" s="43" t="s">
        <v>101</v>
      </c>
      <c r="C132" s="32">
        <v>5.0000000000000001E-4</v>
      </c>
      <c r="D132" s="33">
        <f t="shared" ref="D132:D133" si="2">C132*$C$52</f>
        <v>0</v>
      </c>
      <c r="E132" s="48"/>
      <c r="F132" s="48"/>
      <c r="G132" s="48"/>
      <c r="H132" s="38"/>
      <c r="I132" s="48"/>
      <c r="J132" s="48"/>
      <c r="K132" s="48"/>
      <c r="L132" s="48"/>
      <c r="M132" s="48"/>
      <c r="N132" s="48"/>
      <c r="O132" s="48"/>
      <c r="P132" s="2"/>
      <c r="Q132" s="2"/>
      <c r="R132" s="2"/>
      <c r="S132" s="2"/>
      <c r="T132" s="2"/>
      <c r="U132" s="2"/>
      <c r="V132" s="2"/>
      <c r="W132" s="2"/>
      <c r="X132" s="2"/>
      <c r="Y132" s="2"/>
      <c r="Z132" s="2"/>
    </row>
    <row r="133" spans="1:26" ht="30">
      <c r="A133" s="47" t="s">
        <v>11</v>
      </c>
      <c r="B133" s="43" t="s">
        <v>102</v>
      </c>
      <c r="C133" s="28"/>
      <c r="D133" s="29">
        <f t="shared" si="2"/>
        <v>0</v>
      </c>
      <c r="E133" s="48"/>
      <c r="F133" s="48"/>
      <c r="G133" s="48"/>
      <c r="H133" s="48"/>
      <c r="I133" s="48"/>
      <c r="J133" s="48"/>
      <c r="K133" s="48"/>
      <c r="L133" s="48"/>
      <c r="M133" s="48"/>
      <c r="N133" s="48"/>
      <c r="O133" s="48"/>
      <c r="P133" s="2"/>
      <c r="Q133" s="2"/>
      <c r="R133" s="2"/>
      <c r="S133" s="2"/>
      <c r="T133" s="2"/>
      <c r="U133" s="2"/>
      <c r="V133" s="2"/>
      <c r="W133" s="2"/>
      <c r="X133" s="2"/>
      <c r="Y133" s="2"/>
      <c r="Z133" s="2"/>
    </row>
    <row r="134" spans="1:26" ht="15.75" customHeight="1">
      <c r="A134" s="179" t="s">
        <v>89</v>
      </c>
      <c r="B134" s="180"/>
      <c r="C134" s="34"/>
      <c r="D134" s="24">
        <f>SUM(D133,D132)</f>
        <v>0</v>
      </c>
      <c r="E134" s="48"/>
      <c r="F134" s="48"/>
      <c r="G134" s="48"/>
      <c r="H134" s="48"/>
      <c r="I134" s="48"/>
      <c r="J134" s="48"/>
      <c r="K134" s="48"/>
      <c r="L134" s="48"/>
      <c r="M134" s="48"/>
      <c r="N134" s="48"/>
      <c r="O134" s="48"/>
      <c r="P134" s="2"/>
      <c r="Q134" s="2"/>
      <c r="R134" s="2"/>
      <c r="S134" s="2"/>
      <c r="T134" s="2"/>
      <c r="U134" s="2"/>
      <c r="V134" s="2"/>
      <c r="W134" s="2"/>
      <c r="X134" s="2"/>
      <c r="Y134" s="2"/>
      <c r="Z134" s="2"/>
    </row>
    <row r="135" spans="1:26" ht="15.75" customHeight="1">
      <c r="A135" s="39"/>
      <c r="B135" s="48"/>
      <c r="C135" s="48"/>
      <c r="D135" s="48"/>
      <c r="E135" s="48"/>
      <c r="F135" s="48"/>
      <c r="G135" s="48"/>
      <c r="H135" s="48"/>
      <c r="I135" s="48"/>
      <c r="J135" s="48"/>
      <c r="K135" s="48"/>
      <c r="L135" s="48"/>
      <c r="M135" s="48"/>
      <c r="N135" s="48"/>
      <c r="O135" s="48"/>
      <c r="P135" s="2"/>
      <c r="Q135" s="2"/>
      <c r="R135" s="2"/>
      <c r="S135" s="2"/>
      <c r="T135" s="2"/>
      <c r="U135" s="2"/>
      <c r="V135" s="2"/>
      <c r="W135" s="2"/>
      <c r="X135" s="2"/>
      <c r="Y135" s="2"/>
      <c r="Z135" s="2"/>
    </row>
    <row r="136" spans="1:26" ht="15.75" customHeight="1">
      <c r="A136" s="186" t="s">
        <v>103</v>
      </c>
      <c r="B136" s="183"/>
      <c r="C136" s="183"/>
      <c r="D136" s="180"/>
      <c r="E136" s="48"/>
      <c r="F136" s="48"/>
      <c r="G136" s="48"/>
      <c r="H136" s="48"/>
      <c r="I136" s="48"/>
      <c r="J136" s="48"/>
      <c r="K136" s="48"/>
      <c r="L136" s="48"/>
      <c r="M136" s="48"/>
      <c r="N136" s="48"/>
      <c r="O136" s="48"/>
      <c r="P136" s="2"/>
      <c r="Q136" s="2"/>
      <c r="R136" s="2"/>
      <c r="S136" s="2"/>
      <c r="T136" s="2"/>
      <c r="U136" s="2"/>
      <c r="V136" s="2"/>
      <c r="W136" s="2"/>
      <c r="X136" s="2"/>
      <c r="Y136" s="2"/>
      <c r="Z136" s="2"/>
    </row>
    <row r="137" spans="1:26" ht="15.75" customHeight="1">
      <c r="A137" s="26" t="s">
        <v>100</v>
      </c>
      <c r="B137" s="26" t="s">
        <v>101</v>
      </c>
      <c r="C137" s="26" t="s">
        <v>80</v>
      </c>
      <c r="D137" s="26" t="s">
        <v>49</v>
      </c>
      <c r="E137" s="48"/>
      <c r="F137" s="48"/>
      <c r="G137" s="48"/>
      <c r="H137" s="48"/>
      <c r="I137" s="48"/>
      <c r="J137" s="48"/>
      <c r="K137" s="48"/>
      <c r="L137" s="48"/>
      <c r="M137" s="48"/>
      <c r="N137" s="48"/>
      <c r="O137" s="48"/>
      <c r="P137" s="2"/>
      <c r="Q137" s="2"/>
      <c r="R137" s="2"/>
      <c r="S137" s="2"/>
      <c r="T137" s="2"/>
      <c r="U137" s="2"/>
      <c r="V137" s="2"/>
      <c r="W137" s="2"/>
      <c r="X137" s="2"/>
      <c r="Y137" s="2"/>
      <c r="Z137" s="2"/>
    </row>
    <row r="138" spans="1:26" ht="15.75" customHeight="1">
      <c r="A138" s="47" t="s">
        <v>8</v>
      </c>
      <c r="B138" s="43" t="s">
        <v>101</v>
      </c>
      <c r="C138" s="32">
        <v>5.0000000000000001E-4</v>
      </c>
      <c r="D138" s="33">
        <f>C138*$C$64</f>
        <v>0</v>
      </c>
      <c r="E138" s="48"/>
      <c r="F138" s="48"/>
      <c r="G138" s="48"/>
      <c r="H138" s="48"/>
      <c r="I138" s="48"/>
      <c r="J138" s="48"/>
      <c r="K138" s="48"/>
      <c r="L138" s="48"/>
      <c r="M138" s="48"/>
      <c r="N138" s="48"/>
      <c r="O138" s="48"/>
      <c r="P138" s="2"/>
      <c r="Q138" s="2"/>
      <c r="R138" s="2"/>
      <c r="S138" s="2"/>
      <c r="T138" s="2"/>
      <c r="U138" s="2"/>
      <c r="V138" s="2"/>
      <c r="W138" s="2"/>
      <c r="X138" s="2"/>
      <c r="Y138" s="2"/>
      <c r="Z138" s="2"/>
    </row>
    <row r="139" spans="1:26" ht="30">
      <c r="A139" s="47" t="s">
        <v>11</v>
      </c>
      <c r="B139" s="43" t="s">
        <v>102</v>
      </c>
      <c r="C139" s="28"/>
      <c r="D139" s="29">
        <f t="shared" ref="D139" si="3">C139*$C$52</f>
        <v>0</v>
      </c>
      <c r="E139" s="48"/>
      <c r="F139" s="48"/>
      <c r="G139" s="48"/>
      <c r="H139" s="48"/>
      <c r="I139" s="48"/>
      <c r="J139" s="48"/>
      <c r="K139" s="48"/>
      <c r="L139" s="48"/>
      <c r="M139" s="48"/>
      <c r="N139" s="48"/>
      <c r="O139" s="48"/>
      <c r="P139" s="2"/>
      <c r="Q139" s="2"/>
      <c r="R139" s="2"/>
      <c r="S139" s="2"/>
      <c r="T139" s="2"/>
      <c r="U139" s="2"/>
      <c r="V139" s="2"/>
      <c r="W139" s="2"/>
      <c r="X139" s="2"/>
      <c r="Y139" s="2"/>
      <c r="Z139" s="2"/>
    </row>
    <row r="140" spans="1:26" ht="15.75" customHeight="1">
      <c r="A140" s="181" t="s">
        <v>89</v>
      </c>
      <c r="B140" s="180"/>
      <c r="C140" s="36"/>
      <c r="D140" s="27">
        <f>SUM(D139,D138)</f>
        <v>0</v>
      </c>
      <c r="E140" s="48"/>
      <c r="F140" s="48"/>
      <c r="G140" s="48"/>
      <c r="H140" s="48"/>
      <c r="I140" s="48"/>
      <c r="J140" s="48"/>
      <c r="K140" s="48"/>
      <c r="L140" s="48"/>
      <c r="M140" s="48"/>
      <c r="N140" s="48"/>
      <c r="O140" s="48"/>
      <c r="P140" s="2"/>
      <c r="Q140" s="2"/>
      <c r="R140" s="2"/>
      <c r="S140" s="2"/>
      <c r="T140" s="2"/>
      <c r="U140" s="2"/>
      <c r="V140" s="2"/>
      <c r="W140" s="2"/>
      <c r="X140" s="2"/>
      <c r="Y140" s="2"/>
      <c r="Z140" s="2"/>
    </row>
    <row r="141" spans="1:26" ht="15.75" customHeight="1">
      <c r="A141" s="39"/>
      <c r="B141" s="48"/>
      <c r="C141" s="48"/>
      <c r="D141" s="48"/>
      <c r="E141" s="48"/>
      <c r="F141" s="48"/>
      <c r="G141" s="48"/>
      <c r="H141" s="48"/>
      <c r="I141" s="48"/>
      <c r="J141" s="48"/>
      <c r="K141" s="48"/>
      <c r="L141" s="48"/>
      <c r="M141" s="48"/>
      <c r="N141" s="48"/>
      <c r="O141" s="48"/>
      <c r="P141" s="2"/>
      <c r="Q141" s="2"/>
      <c r="R141" s="2"/>
      <c r="S141" s="2"/>
      <c r="T141" s="2"/>
      <c r="U141" s="2"/>
      <c r="V141" s="2"/>
      <c r="W141" s="2"/>
      <c r="X141" s="2"/>
      <c r="Y141" s="2"/>
      <c r="Z141" s="2"/>
    </row>
    <row r="142" spans="1:26" ht="15.75" customHeight="1">
      <c r="A142" s="182" t="s">
        <v>104</v>
      </c>
      <c r="B142" s="183"/>
      <c r="C142" s="183"/>
      <c r="D142" s="180"/>
      <c r="E142" s="48"/>
      <c r="F142" s="48"/>
      <c r="G142" s="48"/>
      <c r="H142" s="48"/>
      <c r="I142" s="48"/>
      <c r="J142" s="48"/>
      <c r="K142" s="48"/>
      <c r="L142" s="48"/>
      <c r="M142" s="48"/>
      <c r="N142" s="48"/>
      <c r="O142" s="48"/>
      <c r="P142" s="2"/>
      <c r="Q142" s="2"/>
      <c r="R142" s="2"/>
      <c r="S142" s="2"/>
      <c r="T142" s="2"/>
      <c r="U142" s="2"/>
      <c r="V142" s="2"/>
      <c r="W142" s="2"/>
      <c r="X142" s="2"/>
      <c r="Y142" s="2"/>
      <c r="Z142" s="2"/>
    </row>
    <row r="143" spans="1:26" ht="15.75" customHeight="1">
      <c r="A143" s="16" t="s">
        <v>105</v>
      </c>
      <c r="B143" s="16" t="s">
        <v>106</v>
      </c>
      <c r="C143" s="16" t="s">
        <v>80</v>
      </c>
      <c r="D143" s="16" t="s">
        <v>49</v>
      </c>
      <c r="E143" s="48"/>
      <c r="F143" s="48"/>
      <c r="G143" s="48"/>
      <c r="H143" s="48"/>
      <c r="I143" s="48"/>
      <c r="J143" s="48"/>
      <c r="K143" s="48"/>
      <c r="L143" s="48"/>
      <c r="M143" s="48"/>
      <c r="N143" s="48"/>
      <c r="O143" s="48"/>
      <c r="P143" s="2"/>
      <c r="Q143" s="2"/>
      <c r="R143" s="2"/>
      <c r="S143" s="2"/>
      <c r="T143" s="2"/>
      <c r="U143" s="2"/>
      <c r="V143" s="2"/>
      <c r="W143" s="2"/>
      <c r="X143" s="2"/>
      <c r="Y143" s="2"/>
      <c r="Z143" s="2"/>
    </row>
    <row r="144" spans="1:26" ht="15.75" customHeight="1">
      <c r="A144" s="47" t="s">
        <v>8</v>
      </c>
      <c r="B144" s="43" t="s">
        <v>107</v>
      </c>
      <c r="C144" s="32">
        <v>1.2999999999999999E-3</v>
      </c>
      <c r="D144" s="33">
        <f t="shared" ref="D144:D149" si="4">C144*$C$52</f>
        <v>0</v>
      </c>
      <c r="E144" s="48"/>
      <c r="F144" s="48"/>
      <c r="G144" s="48"/>
      <c r="H144" s="48"/>
      <c r="I144" s="48"/>
      <c r="J144" s="48"/>
      <c r="K144" s="48"/>
      <c r="L144" s="48"/>
      <c r="M144" s="48"/>
      <c r="N144" s="48"/>
      <c r="O144" s="48"/>
      <c r="P144" s="2"/>
      <c r="Q144" s="2"/>
      <c r="R144" s="2"/>
      <c r="S144" s="2"/>
      <c r="T144" s="2"/>
      <c r="U144" s="2"/>
      <c r="V144" s="2"/>
      <c r="W144" s="2"/>
      <c r="X144" s="2"/>
      <c r="Y144" s="2"/>
      <c r="Z144" s="2"/>
    </row>
    <row r="145" spans="1:26" ht="30">
      <c r="A145" s="47" t="s">
        <v>11</v>
      </c>
      <c r="B145" s="43" t="s">
        <v>108</v>
      </c>
      <c r="C145" s="32">
        <v>2.8999999999999998E-3</v>
      </c>
      <c r="D145" s="33">
        <f t="shared" si="4"/>
        <v>0</v>
      </c>
      <c r="E145" s="48"/>
      <c r="F145" s="48"/>
      <c r="G145" s="48"/>
      <c r="H145" s="48"/>
      <c r="I145" s="48"/>
      <c r="J145" s="48"/>
      <c r="K145" s="48"/>
      <c r="L145" s="48"/>
      <c r="M145" s="48"/>
      <c r="N145" s="48"/>
      <c r="O145" s="48"/>
      <c r="P145" s="2"/>
      <c r="Q145" s="2"/>
      <c r="R145" s="2"/>
      <c r="S145" s="2"/>
      <c r="T145" s="2"/>
      <c r="U145" s="2"/>
      <c r="V145" s="2"/>
      <c r="W145" s="2"/>
      <c r="X145" s="2"/>
      <c r="Y145" s="2"/>
      <c r="Z145" s="2"/>
    </row>
    <row r="146" spans="1:26" ht="30">
      <c r="A146" s="47" t="s">
        <v>13</v>
      </c>
      <c r="B146" s="43" t="s">
        <v>109</v>
      </c>
      <c r="C146" s="32">
        <v>0.04</v>
      </c>
      <c r="D146" s="33">
        <f t="shared" si="4"/>
        <v>0</v>
      </c>
      <c r="E146" s="48"/>
      <c r="F146" s="48"/>
      <c r="G146" s="48"/>
      <c r="H146" s="48"/>
      <c r="I146" s="48"/>
      <c r="J146" s="48"/>
      <c r="K146" s="48"/>
      <c r="L146" s="48"/>
      <c r="M146" s="48"/>
      <c r="N146" s="48"/>
      <c r="O146" s="48"/>
      <c r="P146" s="2"/>
      <c r="Q146" s="2"/>
      <c r="R146" s="2"/>
      <c r="S146" s="2"/>
      <c r="T146" s="2"/>
      <c r="U146" s="2"/>
      <c r="V146" s="2"/>
      <c r="W146" s="2"/>
      <c r="X146" s="2"/>
      <c r="Y146" s="2"/>
      <c r="Z146" s="2"/>
    </row>
    <row r="147" spans="1:26" ht="15.75" customHeight="1">
      <c r="A147" s="47" t="s">
        <v>16</v>
      </c>
      <c r="B147" s="43" t="s">
        <v>110</v>
      </c>
      <c r="C147" s="32">
        <v>1.2200000000000001E-2</v>
      </c>
      <c r="D147" s="33">
        <f t="shared" si="4"/>
        <v>0</v>
      </c>
      <c r="E147" s="48"/>
      <c r="F147" s="48"/>
      <c r="G147" s="48"/>
      <c r="H147" s="48"/>
      <c r="I147" s="48"/>
      <c r="J147" s="48"/>
      <c r="K147" s="48"/>
      <c r="L147" s="48"/>
      <c r="M147" s="48"/>
      <c r="N147" s="48"/>
      <c r="O147" s="48"/>
      <c r="P147" s="2"/>
      <c r="Q147" s="2"/>
      <c r="R147" s="2"/>
      <c r="S147" s="2"/>
      <c r="T147" s="2"/>
      <c r="U147" s="2"/>
      <c r="V147" s="2"/>
      <c r="W147" s="2"/>
      <c r="X147" s="2"/>
      <c r="Y147" s="2"/>
      <c r="Z147" s="2"/>
    </row>
    <row r="148" spans="1:26" ht="30">
      <c r="A148" s="47" t="s">
        <v>54</v>
      </c>
      <c r="B148" s="43" t="s">
        <v>111</v>
      </c>
      <c r="C148" s="32">
        <v>4.4999999999999997E-3</v>
      </c>
      <c r="D148" s="33">
        <f t="shared" si="4"/>
        <v>0</v>
      </c>
      <c r="E148" s="48"/>
      <c r="F148" s="48"/>
      <c r="G148" s="48"/>
      <c r="H148" s="48"/>
      <c r="I148" s="48"/>
      <c r="J148" s="48"/>
      <c r="K148" s="48"/>
      <c r="L148" s="48"/>
      <c r="M148" s="48"/>
      <c r="N148" s="48"/>
      <c r="O148" s="48"/>
      <c r="P148" s="2"/>
      <c r="Q148" s="2"/>
      <c r="R148" s="2"/>
      <c r="S148" s="2"/>
      <c r="T148" s="2"/>
      <c r="U148" s="2"/>
      <c r="V148" s="2"/>
      <c r="W148" s="2"/>
      <c r="X148" s="2"/>
      <c r="Y148" s="2"/>
      <c r="Z148" s="2"/>
    </row>
    <row r="149" spans="1:26" ht="15.75" customHeight="1">
      <c r="A149" s="47" t="s">
        <v>56</v>
      </c>
      <c r="B149" s="43" t="s">
        <v>112</v>
      </c>
      <c r="C149" s="32">
        <v>0.04</v>
      </c>
      <c r="D149" s="33">
        <f t="shared" si="4"/>
        <v>0</v>
      </c>
      <c r="E149" s="48"/>
      <c r="F149" s="48"/>
      <c r="G149" s="48"/>
      <c r="H149" s="48"/>
      <c r="I149" s="48"/>
      <c r="J149" s="48"/>
      <c r="K149" s="48"/>
      <c r="L149" s="48"/>
      <c r="M149" s="48"/>
      <c r="N149" s="48"/>
      <c r="O149" s="48"/>
      <c r="P149" s="2"/>
      <c r="Q149" s="2"/>
      <c r="R149" s="2"/>
      <c r="S149" s="2"/>
      <c r="T149" s="2"/>
      <c r="U149" s="2"/>
      <c r="V149" s="2"/>
      <c r="W149" s="2"/>
      <c r="X149" s="2"/>
      <c r="Y149" s="2"/>
      <c r="Z149" s="2"/>
    </row>
    <row r="150" spans="1:26" ht="15.75" customHeight="1">
      <c r="A150" s="179" t="s">
        <v>113</v>
      </c>
      <c r="B150" s="180"/>
      <c r="C150" s="34">
        <f t="shared" ref="C150:D150" si="5">SUM(C144:C149)</f>
        <v>0.1009</v>
      </c>
      <c r="D150" s="24">
        <f t="shared" si="5"/>
        <v>0</v>
      </c>
      <c r="E150" s="48"/>
      <c r="F150" s="48"/>
      <c r="G150" s="48"/>
      <c r="H150" s="48"/>
      <c r="I150" s="48"/>
      <c r="J150" s="48"/>
      <c r="K150" s="48"/>
      <c r="L150" s="48"/>
      <c r="M150" s="48"/>
      <c r="N150" s="48"/>
      <c r="O150" s="48"/>
      <c r="P150" s="2"/>
      <c r="Q150" s="2"/>
      <c r="R150" s="2"/>
      <c r="S150" s="2"/>
      <c r="T150" s="2"/>
      <c r="U150" s="2"/>
      <c r="V150" s="2"/>
      <c r="W150" s="2"/>
      <c r="X150" s="2"/>
      <c r="Y150" s="2"/>
      <c r="Z150" s="2"/>
    </row>
    <row r="151" spans="1:26" ht="15.75" customHeight="1">
      <c r="A151" s="39"/>
      <c r="B151" s="48"/>
      <c r="C151" s="48"/>
      <c r="D151" s="48"/>
      <c r="E151" s="48"/>
      <c r="F151" s="48"/>
      <c r="G151" s="48"/>
      <c r="H151" s="48"/>
      <c r="I151" s="48"/>
      <c r="J151" s="48"/>
      <c r="K151" s="48"/>
      <c r="L151" s="48"/>
      <c r="M151" s="48"/>
      <c r="N151" s="48"/>
      <c r="O151" s="48"/>
      <c r="P151" s="2"/>
      <c r="Q151" s="2"/>
      <c r="R151" s="2"/>
      <c r="S151" s="2"/>
      <c r="T151" s="2"/>
      <c r="U151" s="2"/>
      <c r="V151" s="2"/>
      <c r="W151" s="2"/>
      <c r="X151" s="2"/>
      <c r="Y151" s="2"/>
      <c r="Z151" s="2"/>
    </row>
    <row r="152" spans="1:26" ht="18.75" customHeight="1">
      <c r="A152" s="186" t="s">
        <v>114</v>
      </c>
      <c r="B152" s="183"/>
      <c r="C152" s="183"/>
      <c r="D152" s="180"/>
      <c r="E152" s="48"/>
      <c r="F152" s="48"/>
      <c r="G152" s="48"/>
      <c r="H152" s="48"/>
      <c r="I152" s="48"/>
      <c r="J152" s="48"/>
      <c r="K152" s="48"/>
      <c r="L152" s="48"/>
      <c r="M152" s="48"/>
      <c r="N152" s="48"/>
      <c r="O152" s="48"/>
      <c r="P152" s="2"/>
      <c r="Q152" s="2"/>
      <c r="R152" s="2"/>
      <c r="S152" s="2"/>
      <c r="T152" s="2"/>
      <c r="U152" s="2"/>
      <c r="V152" s="2"/>
      <c r="W152" s="2"/>
      <c r="X152" s="2"/>
      <c r="Y152" s="2"/>
      <c r="Z152" s="2"/>
    </row>
    <row r="153" spans="1:26" ht="15.75" customHeight="1">
      <c r="A153" s="26" t="s">
        <v>105</v>
      </c>
      <c r="B153" s="26" t="s">
        <v>106</v>
      </c>
      <c r="C153" s="26" t="s">
        <v>80</v>
      </c>
      <c r="D153" s="26" t="s">
        <v>49</v>
      </c>
      <c r="E153" s="48"/>
      <c r="F153" s="48"/>
      <c r="G153" s="48"/>
      <c r="H153" s="48"/>
      <c r="I153" s="48"/>
      <c r="J153" s="48"/>
      <c r="K153" s="48"/>
      <c r="L153" s="48"/>
      <c r="M153" s="48"/>
      <c r="N153" s="48"/>
      <c r="O153" s="48"/>
      <c r="P153" s="2"/>
      <c r="Q153" s="2"/>
      <c r="R153" s="2"/>
      <c r="S153" s="2"/>
      <c r="T153" s="2"/>
      <c r="U153" s="2"/>
      <c r="V153" s="2"/>
      <c r="W153" s="2"/>
      <c r="X153" s="2"/>
      <c r="Y153" s="2"/>
      <c r="Z153" s="2"/>
    </row>
    <row r="154" spans="1:26" ht="15.75" customHeight="1">
      <c r="A154" s="47" t="s">
        <v>8</v>
      </c>
      <c r="B154" s="43" t="s">
        <v>107</v>
      </c>
      <c r="C154" s="32">
        <v>1.2999999999999999E-3</v>
      </c>
      <c r="D154" s="33">
        <f t="shared" ref="D154:D159" si="6">C154*$C$64</f>
        <v>0</v>
      </c>
      <c r="E154" s="48"/>
      <c r="F154" s="48"/>
      <c r="G154" s="48"/>
      <c r="H154" s="48"/>
      <c r="I154" s="48"/>
      <c r="J154" s="48"/>
      <c r="K154" s="48"/>
      <c r="L154" s="48"/>
      <c r="M154" s="48"/>
      <c r="N154" s="48"/>
      <c r="O154" s="48"/>
      <c r="P154" s="2"/>
      <c r="Q154" s="2"/>
      <c r="R154" s="2"/>
      <c r="S154" s="2"/>
      <c r="T154" s="2"/>
      <c r="U154" s="2"/>
      <c r="V154" s="2"/>
      <c r="W154" s="2"/>
      <c r="X154" s="2"/>
      <c r="Y154" s="2"/>
      <c r="Z154" s="2"/>
    </row>
    <row r="155" spans="1:26" ht="30">
      <c r="A155" s="47" t="s">
        <v>11</v>
      </c>
      <c r="B155" s="43" t="s">
        <v>108</v>
      </c>
      <c r="C155" s="32">
        <v>2.8999999999999998E-3</v>
      </c>
      <c r="D155" s="33">
        <f t="shared" si="6"/>
        <v>0</v>
      </c>
      <c r="E155" s="48"/>
      <c r="F155" s="48"/>
      <c r="G155" s="48"/>
      <c r="H155" s="48"/>
      <c r="I155" s="48"/>
      <c r="J155" s="48"/>
      <c r="K155" s="48"/>
      <c r="L155" s="48"/>
      <c r="M155" s="48"/>
      <c r="N155" s="48"/>
      <c r="O155" s="48"/>
      <c r="P155" s="2"/>
      <c r="Q155" s="2"/>
      <c r="R155" s="2"/>
      <c r="S155" s="2"/>
      <c r="T155" s="2"/>
      <c r="U155" s="2"/>
      <c r="V155" s="2"/>
      <c r="W155" s="2"/>
      <c r="X155" s="2"/>
      <c r="Y155" s="2"/>
      <c r="Z155" s="2"/>
    </row>
    <row r="156" spans="1:26" ht="30">
      <c r="A156" s="47" t="s">
        <v>13</v>
      </c>
      <c r="B156" s="43" t="s">
        <v>109</v>
      </c>
      <c r="C156" s="32">
        <v>0.04</v>
      </c>
      <c r="D156" s="33">
        <f t="shared" si="6"/>
        <v>0</v>
      </c>
      <c r="E156" s="48"/>
      <c r="F156" s="48"/>
      <c r="G156" s="48"/>
      <c r="H156" s="48"/>
      <c r="I156" s="48"/>
      <c r="J156" s="48"/>
      <c r="K156" s="48"/>
      <c r="L156" s="48"/>
      <c r="M156" s="48"/>
      <c r="N156" s="48"/>
      <c r="O156" s="48"/>
      <c r="P156" s="2"/>
      <c r="Q156" s="2"/>
      <c r="R156" s="2"/>
      <c r="S156" s="2"/>
      <c r="T156" s="2"/>
      <c r="U156" s="2"/>
      <c r="V156" s="2"/>
      <c r="W156" s="2"/>
      <c r="X156" s="2"/>
      <c r="Y156" s="2"/>
      <c r="Z156" s="2"/>
    </row>
    <row r="157" spans="1:26" ht="15.75" customHeight="1">
      <c r="A157" s="47" t="s">
        <v>16</v>
      </c>
      <c r="B157" s="43" t="s">
        <v>110</v>
      </c>
      <c r="C157" s="32">
        <v>1.2200000000000001E-2</v>
      </c>
      <c r="D157" s="33">
        <f t="shared" si="6"/>
        <v>0</v>
      </c>
      <c r="E157" s="48"/>
      <c r="F157" s="48"/>
      <c r="G157" s="48"/>
      <c r="H157" s="48"/>
      <c r="I157" s="48"/>
      <c r="J157" s="48"/>
      <c r="K157" s="48"/>
      <c r="L157" s="48"/>
      <c r="M157" s="48"/>
      <c r="N157" s="48"/>
      <c r="O157" s="48"/>
      <c r="P157" s="2"/>
      <c r="Q157" s="2"/>
      <c r="R157" s="2"/>
      <c r="S157" s="2"/>
      <c r="T157" s="2"/>
      <c r="U157" s="2"/>
      <c r="V157" s="2"/>
      <c r="W157" s="2"/>
      <c r="X157" s="2"/>
      <c r="Y157" s="2"/>
      <c r="Z157" s="2"/>
    </row>
    <row r="158" spans="1:26" ht="30">
      <c r="A158" s="47" t="s">
        <v>54</v>
      </c>
      <c r="B158" s="43" t="s">
        <v>111</v>
      </c>
      <c r="C158" s="32">
        <v>4.4999999999999997E-3</v>
      </c>
      <c r="D158" s="33">
        <f t="shared" si="6"/>
        <v>0</v>
      </c>
      <c r="E158" s="48"/>
      <c r="F158" s="48"/>
      <c r="G158" s="48"/>
      <c r="H158" s="48"/>
      <c r="I158" s="48"/>
      <c r="J158" s="48"/>
      <c r="K158" s="48"/>
      <c r="L158" s="48"/>
      <c r="M158" s="48"/>
      <c r="N158" s="48"/>
      <c r="O158" s="48"/>
      <c r="P158" s="2"/>
      <c r="Q158" s="2"/>
      <c r="R158" s="2"/>
      <c r="S158" s="2"/>
      <c r="T158" s="2"/>
      <c r="U158" s="2"/>
      <c r="V158" s="2"/>
      <c r="W158" s="2"/>
      <c r="X158" s="2"/>
      <c r="Y158" s="2"/>
      <c r="Z158" s="2"/>
    </row>
    <row r="159" spans="1:26" ht="15.75" customHeight="1">
      <c r="A159" s="47" t="s">
        <v>56</v>
      </c>
      <c r="B159" s="43" t="s">
        <v>112</v>
      </c>
      <c r="C159" s="32">
        <v>0.04</v>
      </c>
      <c r="D159" s="33">
        <f t="shared" si="6"/>
        <v>0</v>
      </c>
      <c r="E159" s="48"/>
      <c r="F159" s="48"/>
      <c r="G159" s="48"/>
      <c r="H159" s="48"/>
      <c r="I159" s="48"/>
      <c r="J159" s="48"/>
      <c r="K159" s="48"/>
      <c r="L159" s="48"/>
      <c r="M159" s="48"/>
      <c r="N159" s="48"/>
      <c r="O159" s="48"/>
      <c r="P159" s="2"/>
      <c r="Q159" s="2"/>
      <c r="R159" s="2"/>
      <c r="S159" s="2"/>
      <c r="T159" s="2"/>
      <c r="U159" s="2"/>
      <c r="V159" s="2"/>
      <c r="W159" s="2"/>
      <c r="X159" s="2"/>
      <c r="Y159" s="2"/>
      <c r="Z159" s="2"/>
    </row>
    <row r="160" spans="1:26" ht="15.75" customHeight="1">
      <c r="A160" s="181" t="s">
        <v>113</v>
      </c>
      <c r="B160" s="180"/>
      <c r="C160" s="36">
        <f t="shared" ref="C160" si="7">SUM(C154:C159)</f>
        <v>0.1009</v>
      </c>
      <c r="D160" s="27">
        <f>SUM(D154:D159)</f>
        <v>0</v>
      </c>
      <c r="E160" s="48"/>
      <c r="F160" s="48"/>
      <c r="G160" s="48"/>
      <c r="H160" s="48"/>
      <c r="I160" s="48"/>
      <c r="J160" s="48"/>
      <c r="K160" s="48"/>
      <c r="L160" s="48"/>
      <c r="M160" s="48"/>
      <c r="N160" s="48"/>
      <c r="O160" s="48"/>
      <c r="P160" s="2"/>
      <c r="Q160" s="2"/>
      <c r="R160" s="2"/>
      <c r="S160" s="2"/>
      <c r="T160" s="2"/>
      <c r="U160" s="2"/>
      <c r="V160" s="2"/>
      <c r="W160" s="2"/>
      <c r="X160" s="2"/>
      <c r="Y160" s="2"/>
      <c r="Z160" s="2"/>
    </row>
    <row r="161" spans="1:26" ht="15.75" customHeight="1">
      <c r="A161" s="39"/>
      <c r="B161" s="48"/>
      <c r="C161" s="48"/>
      <c r="D161" s="48"/>
      <c r="E161" s="48"/>
      <c r="F161" s="48"/>
      <c r="G161" s="48"/>
      <c r="H161" s="48"/>
      <c r="I161" s="48"/>
      <c r="J161" s="48"/>
      <c r="K161" s="48"/>
      <c r="L161" s="48"/>
      <c r="M161" s="48"/>
      <c r="N161" s="48"/>
      <c r="O161" s="48"/>
      <c r="P161" s="2"/>
      <c r="Q161" s="2"/>
      <c r="R161" s="2"/>
      <c r="S161" s="2"/>
      <c r="T161" s="2"/>
      <c r="U161" s="2"/>
      <c r="V161" s="2"/>
      <c r="W161" s="2"/>
      <c r="X161" s="2"/>
      <c r="Y161" s="2"/>
      <c r="Z161" s="2"/>
    </row>
    <row r="162" spans="1:26" ht="15.75" customHeight="1">
      <c r="A162" s="182" t="s">
        <v>115</v>
      </c>
      <c r="B162" s="183"/>
      <c r="C162" s="183"/>
      <c r="D162" s="180"/>
      <c r="E162" s="48"/>
      <c r="F162" s="48"/>
      <c r="G162" s="48"/>
      <c r="H162" s="48"/>
      <c r="I162" s="48"/>
      <c r="J162" s="48"/>
      <c r="K162" s="48"/>
      <c r="L162" s="48"/>
      <c r="M162" s="48"/>
      <c r="N162" s="48"/>
      <c r="O162" s="48"/>
      <c r="P162" s="2"/>
      <c r="Q162" s="2"/>
      <c r="R162" s="2"/>
      <c r="S162" s="2"/>
      <c r="T162" s="2"/>
      <c r="U162" s="2"/>
      <c r="V162" s="2"/>
      <c r="W162" s="2"/>
      <c r="X162" s="2"/>
      <c r="Y162" s="2"/>
      <c r="Z162" s="2"/>
    </row>
    <row r="163" spans="1:26" ht="30">
      <c r="A163" s="16" t="s">
        <v>116</v>
      </c>
      <c r="B163" s="16" t="s">
        <v>117</v>
      </c>
      <c r="C163" s="16" t="s">
        <v>80</v>
      </c>
      <c r="D163" s="16" t="s">
        <v>49</v>
      </c>
      <c r="E163" s="48"/>
      <c r="F163" s="48"/>
      <c r="G163" s="48"/>
      <c r="H163" s="48"/>
      <c r="I163" s="48"/>
      <c r="J163" s="48"/>
      <c r="K163" s="48"/>
      <c r="L163" s="48"/>
      <c r="M163" s="48"/>
      <c r="N163" s="48"/>
      <c r="O163" s="48"/>
      <c r="P163" s="2"/>
      <c r="Q163" s="2"/>
      <c r="R163" s="2"/>
      <c r="S163" s="2"/>
      <c r="T163" s="2"/>
      <c r="U163" s="2"/>
      <c r="V163" s="2"/>
      <c r="W163" s="2"/>
      <c r="X163" s="2"/>
      <c r="Y163" s="2"/>
      <c r="Z163" s="2"/>
    </row>
    <row r="164" spans="1:26" ht="15.75" customHeight="1">
      <c r="A164" s="47" t="s">
        <v>8</v>
      </c>
      <c r="B164" s="43" t="s">
        <v>118</v>
      </c>
      <c r="C164" s="32">
        <v>1.6199999999999999E-2</v>
      </c>
      <c r="D164" s="33">
        <f>(C52+D99)*C164</f>
        <v>0</v>
      </c>
      <c r="E164" s="48"/>
      <c r="F164" s="48"/>
      <c r="G164" s="48"/>
      <c r="H164" s="48"/>
      <c r="I164" s="48"/>
      <c r="J164" s="48"/>
      <c r="K164" s="48"/>
      <c r="L164" s="48"/>
      <c r="M164" s="48"/>
      <c r="N164" s="48"/>
      <c r="O164" s="48"/>
      <c r="P164" s="2"/>
      <c r="Q164" s="2"/>
      <c r="R164" s="2"/>
      <c r="S164" s="2"/>
      <c r="T164" s="2"/>
      <c r="U164" s="2"/>
      <c r="V164" s="2"/>
      <c r="W164" s="2"/>
      <c r="X164" s="2"/>
      <c r="Y164" s="2"/>
      <c r="Z164" s="2"/>
    </row>
    <row r="165" spans="1:26" ht="15.75" customHeight="1">
      <c r="A165" s="47" t="s">
        <v>11</v>
      </c>
      <c r="B165" s="43" t="s">
        <v>119</v>
      </c>
      <c r="C165" s="32">
        <v>0</v>
      </c>
      <c r="D165" s="33">
        <f>(C52+C75+D99+D120+D150)*C165</f>
        <v>0</v>
      </c>
      <c r="E165" s="48"/>
      <c r="F165" s="48"/>
      <c r="G165" s="48"/>
      <c r="H165" s="48"/>
      <c r="I165" s="48"/>
      <c r="J165" s="48"/>
      <c r="K165" s="48"/>
      <c r="L165" s="48"/>
      <c r="M165" s="48"/>
      <c r="N165" s="48"/>
      <c r="O165" s="48"/>
      <c r="P165" s="2"/>
      <c r="Q165" s="2"/>
      <c r="R165" s="2"/>
      <c r="S165" s="2"/>
      <c r="T165" s="2"/>
      <c r="U165" s="2"/>
      <c r="V165" s="2"/>
      <c r="W165" s="2"/>
      <c r="X165" s="2"/>
      <c r="Y165" s="2"/>
      <c r="Z165" s="2"/>
    </row>
    <row r="166" spans="1:26" ht="15.75" customHeight="1">
      <c r="A166" s="47" t="s">
        <v>13</v>
      </c>
      <c r="B166" s="43" t="s">
        <v>120</v>
      </c>
      <c r="C166" s="32">
        <v>2.0000000000000001E-4</v>
      </c>
      <c r="D166" s="33">
        <f>(C52+C75+D99+D120+D150)*C166</f>
        <v>0</v>
      </c>
      <c r="E166" s="48"/>
      <c r="F166" s="48"/>
      <c r="G166" s="48"/>
      <c r="H166" s="48"/>
      <c r="I166" s="48"/>
      <c r="J166" s="48"/>
      <c r="K166" s="48"/>
      <c r="L166" s="48"/>
      <c r="M166" s="48"/>
      <c r="N166" s="48"/>
      <c r="O166" s="48"/>
      <c r="P166" s="2"/>
      <c r="Q166" s="2"/>
      <c r="R166" s="2"/>
      <c r="S166" s="2"/>
      <c r="T166" s="2"/>
      <c r="U166" s="2"/>
      <c r="V166" s="2"/>
      <c r="W166" s="2"/>
      <c r="X166" s="2"/>
      <c r="Y166" s="2"/>
      <c r="Z166" s="2"/>
    </row>
    <row r="167" spans="1:26" ht="15.75" customHeight="1">
      <c r="A167" s="47" t="s">
        <v>16</v>
      </c>
      <c r="B167" s="43" t="s">
        <v>121</v>
      </c>
      <c r="C167" s="32">
        <v>7.3000000000000001E-3</v>
      </c>
      <c r="D167" s="33">
        <f>(C52+C75+D99+D120+D150)*C167</f>
        <v>0</v>
      </c>
      <c r="E167" s="48"/>
      <c r="F167" s="48"/>
      <c r="G167" s="48"/>
      <c r="H167" s="48"/>
      <c r="I167" s="48"/>
      <c r="J167" s="48"/>
      <c r="K167" s="48"/>
      <c r="L167" s="48"/>
      <c r="M167" s="48"/>
      <c r="N167" s="48"/>
      <c r="O167" s="48"/>
      <c r="P167" s="2"/>
      <c r="Q167" s="2"/>
      <c r="R167" s="2"/>
      <c r="S167" s="2"/>
      <c r="T167" s="2"/>
      <c r="U167" s="2"/>
      <c r="V167" s="2"/>
      <c r="W167" s="2"/>
      <c r="X167" s="2"/>
      <c r="Y167" s="2"/>
      <c r="Z167" s="2"/>
    </row>
    <row r="168" spans="1:26" ht="15.75" customHeight="1">
      <c r="A168" s="47" t="s">
        <v>54</v>
      </c>
      <c r="B168" s="43" t="s">
        <v>122</v>
      </c>
      <c r="C168" s="32">
        <v>2.9999999999999997E-4</v>
      </c>
      <c r="D168" s="33">
        <f>(C52+C75+D99+D120+D150)*C168</f>
        <v>0</v>
      </c>
      <c r="E168" s="48"/>
      <c r="F168" s="48"/>
      <c r="G168" s="48"/>
      <c r="H168" s="48"/>
      <c r="I168" s="48"/>
      <c r="J168" s="48"/>
      <c r="K168" s="48"/>
      <c r="L168" s="48"/>
      <c r="M168" s="48"/>
      <c r="N168" s="48"/>
      <c r="O168" s="48"/>
      <c r="P168" s="2"/>
      <c r="Q168" s="2"/>
      <c r="R168" s="2"/>
      <c r="S168" s="2"/>
      <c r="T168" s="2"/>
      <c r="U168" s="2"/>
      <c r="V168" s="2"/>
      <c r="W168" s="2"/>
      <c r="X168" s="2"/>
      <c r="Y168" s="2"/>
      <c r="Z168" s="2"/>
    </row>
    <row r="169" spans="1:26" ht="15.75" customHeight="1">
      <c r="A169" s="47" t="s">
        <v>56</v>
      </c>
      <c r="B169" s="43" t="s">
        <v>61</v>
      </c>
      <c r="C169" s="32">
        <v>5.0000000000000001E-4</v>
      </c>
      <c r="D169" s="33">
        <f>(C52+C75+D99+D120+D150)*C169</f>
        <v>0</v>
      </c>
      <c r="E169" s="48"/>
      <c r="F169" s="48"/>
      <c r="G169" s="48"/>
      <c r="H169" s="48"/>
      <c r="I169" s="48"/>
      <c r="J169" s="48"/>
      <c r="K169" s="48"/>
      <c r="L169" s="48"/>
      <c r="M169" s="48"/>
      <c r="N169" s="48"/>
      <c r="O169" s="48"/>
      <c r="P169" s="2"/>
      <c r="Q169" s="2"/>
      <c r="R169" s="2"/>
      <c r="S169" s="2"/>
      <c r="T169" s="2"/>
      <c r="U169" s="2"/>
      <c r="V169" s="2"/>
      <c r="W169" s="2"/>
      <c r="X169" s="2"/>
      <c r="Y169" s="2"/>
      <c r="Z169" s="2"/>
    </row>
    <row r="170" spans="1:26" ht="15.75" customHeight="1">
      <c r="A170" s="47"/>
      <c r="B170" s="7" t="s">
        <v>96</v>
      </c>
      <c r="C170" s="32"/>
      <c r="D170" s="33">
        <f>SUM(D164:D169)</f>
        <v>0</v>
      </c>
      <c r="E170" s="48"/>
      <c r="F170" s="48"/>
      <c r="G170" s="48"/>
      <c r="H170" s="48"/>
      <c r="I170" s="48"/>
      <c r="J170" s="48"/>
      <c r="K170" s="48"/>
      <c r="L170" s="48"/>
      <c r="M170" s="48"/>
      <c r="N170" s="48"/>
      <c r="O170" s="48"/>
      <c r="P170" s="2"/>
      <c r="Q170" s="2"/>
      <c r="R170" s="2"/>
      <c r="S170" s="2"/>
      <c r="T170" s="2"/>
      <c r="U170" s="2"/>
      <c r="V170" s="2"/>
      <c r="W170" s="2"/>
      <c r="X170" s="2"/>
      <c r="Y170" s="2"/>
      <c r="Z170" s="2"/>
    </row>
    <row r="171" spans="1:26" ht="30">
      <c r="A171" s="47" t="s">
        <v>58</v>
      </c>
      <c r="B171" s="43" t="s">
        <v>123</v>
      </c>
      <c r="C171" s="32"/>
      <c r="D171" s="33">
        <f>(C52+D99+D120+D150)*C171</f>
        <v>0</v>
      </c>
      <c r="E171" s="48"/>
      <c r="F171" s="48"/>
      <c r="G171" s="48"/>
      <c r="H171" s="48"/>
      <c r="I171" s="48"/>
      <c r="J171" s="48"/>
      <c r="K171" s="48"/>
      <c r="L171" s="48"/>
      <c r="M171" s="48"/>
      <c r="N171" s="48"/>
      <c r="O171" s="48"/>
      <c r="P171" s="2"/>
      <c r="Q171" s="2"/>
      <c r="R171" s="2"/>
      <c r="S171" s="2"/>
      <c r="T171" s="2"/>
      <c r="U171" s="2"/>
      <c r="V171" s="2"/>
      <c r="W171" s="2"/>
      <c r="X171" s="2"/>
      <c r="Y171" s="2"/>
      <c r="Z171" s="2"/>
    </row>
    <row r="172" spans="1:26" ht="15.75" customHeight="1">
      <c r="A172" s="179" t="s">
        <v>113</v>
      </c>
      <c r="B172" s="180"/>
      <c r="C172" s="34"/>
      <c r="D172" s="24">
        <f>SUM(D170:D171)</f>
        <v>0</v>
      </c>
      <c r="E172" s="48"/>
      <c r="F172" s="48"/>
      <c r="G172" s="48"/>
      <c r="H172" s="48"/>
      <c r="I172" s="48"/>
      <c r="J172" s="48"/>
      <c r="K172" s="48"/>
      <c r="L172" s="48"/>
      <c r="M172" s="48"/>
      <c r="N172" s="48"/>
      <c r="O172" s="48"/>
      <c r="P172" s="2"/>
      <c r="Q172" s="2"/>
      <c r="R172" s="2"/>
      <c r="S172" s="2"/>
      <c r="T172" s="2"/>
      <c r="U172" s="2"/>
      <c r="V172" s="2"/>
      <c r="W172" s="2"/>
      <c r="X172" s="2"/>
      <c r="Y172" s="2"/>
      <c r="Z172" s="2"/>
    </row>
    <row r="173" spans="1:26" ht="15.75" customHeight="1">
      <c r="A173" s="39"/>
      <c r="B173" s="48"/>
      <c r="C173" s="48"/>
      <c r="D173" s="48"/>
      <c r="E173" s="48"/>
      <c r="F173" s="48"/>
      <c r="G173" s="48"/>
      <c r="H173" s="48"/>
      <c r="I173" s="48"/>
      <c r="J173" s="48"/>
      <c r="K173" s="48"/>
      <c r="L173" s="48"/>
      <c r="M173" s="48"/>
      <c r="N173" s="48"/>
      <c r="O173" s="48"/>
      <c r="P173" s="2"/>
      <c r="Q173" s="2"/>
      <c r="R173" s="2"/>
      <c r="S173" s="2"/>
      <c r="T173" s="2"/>
      <c r="U173" s="2"/>
      <c r="V173" s="2"/>
      <c r="W173" s="2"/>
      <c r="X173" s="2"/>
      <c r="Y173" s="2"/>
      <c r="Z173" s="2"/>
    </row>
    <row r="174" spans="1:26" ht="15.75" customHeight="1">
      <c r="A174" s="186" t="s">
        <v>124</v>
      </c>
      <c r="B174" s="183"/>
      <c r="C174" s="183"/>
      <c r="D174" s="180"/>
      <c r="E174" s="48"/>
      <c r="F174" s="48"/>
      <c r="G174" s="48"/>
      <c r="H174" s="48"/>
      <c r="I174" s="48"/>
      <c r="J174" s="48"/>
      <c r="K174" s="48"/>
      <c r="L174" s="48"/>
      <c r="M174" s="48"/>
      <c r="N174" s="48"/>
      <c r="O174" s="48"/>
      <c r="P174" s="2"/>
      <c r="Q174" s="2"/>
      <c r="R174" s="2"/>
      <c r="S174" s="2"/>
      <c r="T174" s="2"/>
      <c r="U174" s="2"/>
      <c r="V174" s="2"/>
      <c r="W174" s="2"/>
      <c r="X174" s="2"/>
      <c r="Y174" s="2"/>
      <c r="Z174" s="2"/>
    </row>
    <row r="175" spans="1:26" ht="30">
      <c r="A175" s="26" t="s">
        <v>116</v>
      </c>
      <c r="B175" s="26" t="s">
        <v>117</v>
      </c>
      <c r="C175" s="26" t="s">
        <v>80</v>
      </c>
      <c r="D175" s="26" t="s">
        <v>49</v>
      </c>
      <c r="E175" s="48"/>
      <c r="F175" s="48"/>
      <c r="G175" s="48"/>
      <c r="H175" s="48"/>
      <c r="I175" s="48"/>
      <c r="J175" s="48"/>
      <c r="K175" s="48"/>
      <c r="L175" s="48"/>
      <c r="M175" s="48"/>
      <c r="N175" s="48"/>
      <c r="O175" s="48"/>
      <c r="P175" s="2"/>
      <c r="Q175" s="2"/>
      <c r="R175" s="2"/>
      <c r="S175" s="2"/>
      <c r="T175" s="2"/>
      <c r="U175" s="2"/>
      <c r="V175" s="2"/>
      <c r="W175" s="2"/>
      <c r="X175" s="2"/>
      <c r="Y175" s="2"/>
      <c r="Z175" s="2"/>
    </row>
    <row r="176" spans="1:26" ht="15.75" customHeight="1">
      <c r="A176" s="47" t="s">
        <v>8</v>
      </c>
      <c r="B176" s="43" t="s">
        <v>118</v>
      </c>
      <c r="C176" s="32">
        <v>1.6199999999999999E-2</v>
      </c>
      <c r="D176" s="33">
        <f>(C64+D112)*C176</f>
        <v>0</v>
      </c>
      <c r="E176" s="48"/>
      <c r="F176" s="48"/>
      <c r="G176" s="48"/>
      <c r="H176" s="48"/>
      <c r="I176" s="48"/>
      <c r="J176" s="48"/>
      <c r="K176" s="48"/>
      <c r="L176" s="48"/>
      <c r="M176" s="48"/>
      <c r="N176" s="48"/>
      <c r="O176" s="48"/>
      <c r="P176" s="2"/>
      <c r="Q176" s="2"/>
      <c r="R176" s="2"/>
      <c r="S176" s="2"/>
      <c r="T176" s="2"/>
      <c r="U176" s="2"/>
      <c r="V176" s="2"/>
      <c r="W176" s="2"/>
      <c r="X176" s="2"/>
      <c r="Y176" s="2"/>
      <c r="Z176" s="2"/>
    </row>
    <row r="177" spans="1:26" ht="15.75" customHeight="1">
      <c r="A177" s="47" t="s">
        <v>11</v>
      </c>
      <c r="B177" s="43" t="s">
        <v>119</v>
      </c>
      <c r="C177" s="32">
        <v>0</v>
      </c>
      <c r="D177" s="33">
        <f>(C64+C86+D112+D128+D160)*C177</f>
        <v>0</v>
      </c>
      <c r="E177" s="48"/>
      <c r="F177" s="48"/>
      <c r="G177" s="48"/>
      <c r="H177" s="48"/>
      <c r="I177" s="48"/>
      <c r="J177" s="48"/>
      <c r="K177" s="48"/>
      <c r="L177" s="48"/>
      <c r="M177" s="48"/>
      <c r="N177" s="48"/>
      <c r="O177" s="48"/>
      <c r="P177" s="2"/>
      <c r="Q177" s="2"/>
      <c r="R177" s="2"/>
      <c r="S177" s="2"/>
      <c r="T177" s="2"/>
      <c r="U177" s="2"/>
      <c r="V177" s="2"/>
      <c r="W177" s="2"/>
      <c r="X177" s="2"/>
      <c r="Y177" s="2"/>
      <c r="Z177" s="2"/>
    </row>
    <row r="178" spans="1:26" ht="15.75" customHeight="1">
      <c r="A178" s="47" t="s">
        <v>13</v>
      </c>
      <c r="B178" s="43" t="s">
        <v>120</v>
      </c>
      <c r="C178" s="32">
        <v>2.0000000000000001E-4</v>
      </c>
      <c r="D178" s="33">
        <f>(C64+C86+D112+D128+D160)*C178</f>
        <v>0</v>
      </c>
      <c r="E178" s="48"/>
      <c r="F178" s="48"/>
      <c r="G178" s="48"/>
      <c r="H178" s="48"/>
      <c r="I178" s="48"/>
      <c r="J178" s="48"/>
      <c r="K178" s="48"/>
      <c r="L178" s="48"/>
      <c r="M178" s="48"/>
      <c r="N178" s="48"/>
      <c r="O178" s="48"/>
      <c r="P178" s="2"/>
      <c r="Q178" s="2"/>
      <c r="R178" s="2"/>
      <c r="S178" s="2"/>
      <c r="T178" s="2"/>
      <c r="U178" s="2"/>
      <c r="V178" s="2"/>
      <c r="W178" s="2"/>
      <c r="X178" s="2"/>
      <c r="Y178" s="2"/>
      <c r="Z178" s="2"/>
    </row>
    <row r="179" spans="1:26" ht="15.75" customHeight="1">
      <c r="A179" s="47" t="s">
        <v>16</v>
      </c>
      <c r="B179" s="43" t="s">
        <v>121</v>
      </c>
      <c r="C179" s="32">
        <v>7.3000000000000001E-3</v>
      </c>
      <c r="D179" s="33">
        <f>(C64+C86+D112+D128+D160)*C179</f>
        <v>0</v>
      </c>
      <c r="E179" s="48"/>
      <c r="F179" s="48"/>
      <c r="G179" s="48"/>
      <c r="H179" s="48"/>
      <c r="I179" s="48"/>
      <c r="J179" s="48"/>
      <c r="K179" s="48"/>
      <c r="L179" s="48"/>
      <c r="M179" s="48"/>
      <c r="N179" s="48"/>
      <c r="O179" s="48"/>
      <c r="P179" s="2"/>
      <c r="Q179" s="2"/>
      <c r="R179" s="2"/>
      <c r="S179" s="2"/>
      <c r="T179" s="2"/>
      <c r="U179" s="2"/>
      <c r="V179" s="2"/>
      <c r="W179" s="2"/>
      <c r="X179" s="2"/>
      <c r="Y179" s="2"/>
      <c r="Z179" s="2"/>
    </row>
    <row r="180" spans="1:26" ht="15.75" customHeight="1">
      <c r="A180" s="47" t="s">
        <v>54</v>
      </c>
      <c r="B180" s="43" t="s">
        <v>122</v>
      </c>
      <c r="C180" s="32">
        <v>2.9999999999999997E-4</v>
      </c>
      <c r="D180" s="33">
        <f>(C64+C86+D112+D128+D160)*C180</f>
        <v>0</v>
      </c>
      <c r="E180" s="48"/>
      <c r="F180" s="48"/>
      <c r="G180" s="48"/>
      <c r="H180" s="48"/>
      <c r="I180" s="48"/>
      <c r="J180" s="48"/>
      <c r="K180" s="48"/>
      <c r="L180" s="48"/>
      <c r="M180" s="48"/>
      <c r="N180" s="48"/>
      <c r="O180" s="48"/>
      <c r="P180" s="2"/>
      <c r="Q180" s="2"/>
      <c r="R180" s="2"/>
      <c r="S180" s="2"/>
      <c r="T180" s="2"/>
      <c r="U180" s="2"/>
      <c r="V180" s="2"/>
      <c r="W180" s="2"/>
      <c r="X180" s="2"/>
      <c r="Y180" s="2"/>
      <c r="Z180" s="2"/>
    </row>
    <row r="181" spans="1:26" ht="15.75" customHeight="1">
      <c r="A181" s="47" t="s">
        <v>56</v>
      </c>
      <c r="B181" s="43" t="s">
        <v>61</v>
      </c>
      <c r="C181" s="32">
        <v>5.0000000000000001E-4</v>
      </c>
      <c r="D181" s="33">
        <f>(C64+C86+D112+D128+D160)*C181</f>
        <v>0</v>
      </c>
      <c r="E181" s="48"/>
      <c r="F181" s="48"/>
      <c r="G181" s="48"/>
      <c r="H181" s="48"/>
      <c r="I181" s="48"/>
      <c r="J181" s="48"/>
      <c r="K181" s="48"/>
      <c r="L181" s="48"/>
      <c r="M181" s="48"/>
      <c r="N181" s="48"/>
      <c r="O181" s="48"/>
      <c r="P181" s="2"/>
      <c r="Q181" s="2"/>
      <c r="R181" s="2"/>
      <c r="S181" s="2"/>
      <c r="T181" s="2"/>
      <c r="U181" s="2"/>
      <c r="V181" s="2"/>
      <c r="W181" s="2"/>
      <c r="X181" s="2"/>
      <c r="Y181" s="2"/>
      <c r="Z181" s="2"/>
    </row>
    <row r="182" spans="1:26" ht="15.75" customHeight="1">
      <c r="A182" s="47"/>
      <c r="B182" s="7" t="s">
        <v>96</v>
      </c>
      <c r="C182" s="32"/>
      <c r="D182" s="33">
        <f>SUM(D176:D181)</f>
        <v>0</v>
      </c>
      <c r="E182" s="48"/>
      <c r="F182" s="48"/>
      <c r="G182" s="48"/>
      <c r="H182" s="48"/>
      <c r="I182" s="48"/>
      <c r="J182" s="48"/>
      <c r="K182" s="48"/>
      <c r="L182" s="48"/>
      <c r="M182" s="48"/>
      <c r="N182" s="48"/>
      <c r="O182" s="48"/>
      <c r="P182" s="2"/>
      <c r="Q182" s="2"/>
      <c r="R182" s="2"/>
      <c r="S182" s="2"/>
      <c r="T182" s="2"/>
      <c r="U182" s="2"/>
      <c r="V182" s="2"/>
      <c r="W182" s="2"/>
      <c r="X182" s="2"/>
      <c r="Y182" s="2"/>
      <c r="Z182" s="2"/>
    </row>
    <row r="183" spans="1:26" ht="30">
      <c r="A183" s="47" t="s">
        <v>58</v>
      </c>
      <c r="B183" s="43" t="s">
        <v>123</v>
      </c>
      <c r="C183" s="32"/>
      <c r="D183" s="33">
        <f>(C64+C86+D112+D128+D160)*C183</f>
        <v>0</v>
      </c>
      <c r="E183" s="48"/>
      <c r="F183" s="48"/>
      <c r="G183" s="48"/>
      <c r="H183" s="48"/>
      <c r="I183" s="48"/>
      <c r="J183" s="48"/>
      <c r="K183" s="48"/>
      <c r="L183" s="48"/>
      <c r="M183" s="48"/>
      <c r="N183" s="48"/>
      <c r="O183" s="48"/>
      <c r="P183" s="2"/>
      <c r="Q183" s="2"/>
      <c r="R183" s="2"/>
      <c r="S183" s="2"/>
      <c r="T183" s="2"/>
      <c r="U183" s="2"/>
      <c r="V183" s="2"/>
      <c r="W183" s="2"/>
      <c r="X183" s="2"/>
      <c r="Y183" s="2"/>
      <c r="Z183" s="2"/>
    </row>
    <row r="184" spans="1:26" ht="15.75" customHeight="1">
      <c r="A184" s="181" t="s">
        <v>113</v>
      </c>
      <c r="B184" s="180"/>
      <c r="C184" s="36"/>
      <c r="D184" s="27">
        <f>SUM(D182:D183)</f>
        <v>0</v>
      </c>
      <c r="E184" s="48"/>
      <c r="F184" s="48"/>
      <c r="G184" s="48"/>
      <c r="H184" s="48"/>
      <c r="I184" s="48"/>
      <c r="J184" s="48"/>
      <c r="K184" s="48"/>
      <c r="L184" s="48"/>
      <c r="M184" s="48"/>
      <c r="N184" s="48"/>
      <c r="O184" s="48"/>
      <c r="P184" s="2"/>
      <c r="Q184" s="2"/>
      <c r="R184" s="2"/>
      <c r="S184" s="2"/>
      <c r="T184" s="2"/>
      <c r="U184" s="2"/>
      <c r="V184" s="2"/>
      <c r="W184" s="2"/>
      <c r="X184" s="2"/>
      <c r="Y184" s="2"/>
      <c r="Z184" s="2"/>
    </row>
    <row r="185" spans="1:26" ht="15.75" customHeight="1">
      <c r="A185" s="19"/>
      <c r="B185" s="48"/>
      <c r="C185" s="48"/>
      <c r="D185" s="48"/>
      <c r="E185" s="48"/>
      <c r="F185" s="48"/>
      <c r="G185" s="48"/>
      <c r="H185" s="48"/>
      <c r="I185" s="48"/>
      <c r="J185" s="48"/>
      <c r="K185" s="48"/>
      <c r="L185" s="48"/>
      <c r="M185" s="48"/>
      <c r="N185" s="48"/>
      <c r="O185" s="48"/>
      <c r="P185" s="2"/>
      <c r="Q185" s="2"/>
      <c r="R185" s="2"/>
      <c r="S185" s="2"/>
      <c r="T185" s="2"/>
      <c r="U185" s="2"/>
      <c r="V185" s="2"/>
      <c r="W185" s="2"/>
      <c r="X185" s="2"/>
      <c r="Y185" s="2"/>
      <c r="Z185" s="2"/>
    </row>
    <row r="186" spans="1:26" ht="39" customHeight="1">
      <c r="A186" s="187" t="s">
        <v>125</v>
      </c>
      <c r="B186" s="183"/>
      <c r="C186" s="180"/>
      <c r="D186" s="48"/>
      <c r="E186" s="48"/>
      <c r="F186" s="48"/>
      <c r="G186" s="48"/>
      <c r="H186" s="48"/>
      <c r="I186" s="48"/>
      <c r="J186" s="48"/>
      <c r="K186" s="48"/>
      <c r="L186" s="48"/>
      <c r="M186" s="48"/>
      <c r="N186" s="48"/>
      <c r="O186" s="48"/>
      <c r="P186" s="2"/>
      <c r="Q186" s="2"/>
      <c r="R186" s="2"/>
      <c r="S186" s="2"/>
      <c r="T186" s="2"/>
      <c r="U186" s="2"/>
      <c r="V186" s="2"/>
      <c r="W186" s="2"/>
      <c r="X186" s="2"/>
      <c r="Y186" s="2"/>
      <c r="Z186" s="2"/>
    </row>
    <row r="187" spans="1:26" ht="30">
      <c r="A187" s="16">
        <v>3</v>
      </c>
      <c r="B187" s="16" t="s">
        <v>126</v>
      </c>
      <c r="C187" s="16" t="s">
        <v>49</v>
      </c>
      <c r="D187" s="48"/>
      <c r="E187" s="48"/>
      <c r="F187" s="48"/>
      <c r="G187" s="48"/>
      <c r="H187" s="48"/>
      <c r="I187" s="48"/>
      <c r="J187" s="48"/>
      <c r="K187" s="48"/>
      <c r="L187" s="48"/>
      <c r="M187" s="48"/>
      <c r="N187" s="48"/>
      <c r="O187" s="48"/>
      <c r="P187" s="2"/>
      <c r="Q187" s="2"/>
      <c r="R187" s="2"/>
      <c r="S187" s="2"/>
      <c r="T187" s="2"/>
      <c r="U187" s="2"/>
      <c r="V187" s="2"/>
      <c r="W187" s="2"/>
      <c r="X187" s="2"/>
      <c r="Y187" s="2"/>
      <c r="Z187" s="2"/>
    </row>
    <row r="188" spans="1:26" ht="30">
      <c r="A188" s="47" t="s">
        <v>78</v>
      </c>
      <c r="B188" s="43" t="s">
        <v>127</v>
      </c>
      <c r="C188" s="29">
        <f>D96+D91</f>
        <v>0</v>
      </c>
      <c r="D188" s="48"/>
      <c r="E188" s="48"/>
      <c r="F188" s="48"/>
      <c r="G188" s="48"/>
      <c r="H188" s="48"/>
      <c r="I188" s="48"/>
      <c r="J188" s="48"/>
      <c r="K188" s="48"/>
      <c r="L188" s="48"/>
      <c r="M188" s="48"/>
      <c r="N188" s="48"/>
      <c r="O188" s="48"/>
      <c r="P188" s="2"/>
      <c r="Q188" s="2"/>
      <c r="R188" s="2"/>
      <c r="S188" s="2"/>
      <c r="T188" s="2"/>
      <c r="U188" s="2"/>
      <c r="V188" s="2"/>
      <c r="W188" s="2"/>
      <c r="X188" s="2"/>
      <c r="Y188" s="2"/>
      <c r="Z188" s="2"/>
    </row>
    <row r="189" spans="1:26" ht="15.75" customHeight="1">
      <c r="A189" s="47" t="s">
        <v>92</v>
      </c>
      <c r="B189" s="43" t="s">
        <v>128</v>
      </c>
      <c r="C189" s="29">
        <f>D120</f>
        <v>0</v>
      </c>
      <c r="D189" s="48"/>
      <c r="E189" s="48"/>
      <c r="F189" s="48"/>
      <c r="G189" s="48"/>
      <c r="H189" s="48"/>
      <c r="I189" s="48"/>
      <c r="J189" s="48"/>
      <c r="K189" s="48"/>
      <c r="L189" s="48"/>
      <c r="M189" s="48"/>
      <c r="N189" s="48"/>
      <c r="O189" s="48"/>
      <c r="P189" s="2"/>
      <c r="Q189" s="2"/>
      <c r="R189" s="2"/>
      <c r="S189" s="2"/>
      <c r="T189" s="2"/>
      <c r="U189" s="2"/>
      <c r="V189" s="2"/>
      <c r="W189" s="2"/>
      <c r="X189" s="2"/>
      <c r="Y189" s="2"/>
      <c r="Z189" s="2"/>
    </row>
    <row r="190" spans="1:26" ht="15.75" customHeight="1">
      <c r="A190" s="47" t="s">
        <v>100</v>
      </c>
      <c r="B190" s="43" t="s">
        <v>101</v>
      </c>
      <c r="C190" s="29">
        <f>D134</f>
        <v>0</v>
      </c>
      <c r="D190" s="48"/>
      <c r="E190" s="48"/>
      <c r="F190" s="48"/>
      <c r="G190" s="48"/>
      <c r="H190" s="48"/>
      <c r="I190" s="48"/>
      <c r="J190" s="48"/>
      <c r="K190" s="48"/>
      <c r="L190" s="48"/>
      <c r="M190" s="48"/>
      <c r="N190" s="48"/>
      <c r="O190" s="48"/>
      <c r="P190" s="2"/>
      <c r="Q190" s="2"/>
      <c r="R190" s="2"/>
      <c r="S190" s="2"/>
      <c r="T190" s="2"/>
      <c r="U190" s="2"/>
      <c r="V190" s="2"/>
      <c r="W190" s="2"/>
      <c r="X190" s="2"/>
      <c r="Y190" s="2"/>
      <c r="Z190" s="2"/>
    </row>
    <row r="191" spans="1:26" ht="15.75" customHeight="1">
      <c r="A191" s="47" t="s">
        <v>105</v>
      </c>
      <c r="B191" s="43" t="s">
        <v>129</v>
      </c>
      <c r="C191" s="29">
        <f>D150</f>
        <v>0</v>
      </c>
      <c r="D191" s="48"/>
      <c r="E191" s="48"/>
      <c r="F191" s="48"/>
      <c r="G191" s="48"/>
      <c r="H191" s="48"/>
      <c r="I191" s="48"/>
      <c r="J191" s="48"/>
      <c r="K191" s="48"/>
      <c r="L191" s="48"/>
      <c r="M191" s="48"/>
      <c r="N191" s="48"/>
      <c r="O191" s="48"/>
      <c r="P191" s="2"/>
      <c r="Q191" s="2"/>
      <c r="R191" s="2"/>
      <c r="S191" s="2"/>
      <c r="T191" s="2"/>
      <c r="U191" s="2"/>
      <c r="V191" s="2"/>
      <c r="W191" s="2"/>
      <c r="X191" s="2"/>
      <c r="Y191" s="2"/>
      <c r="Z191" s="2"/>
    </row>
    <row r="192" spans="1:26" ht="30">
      <c r="A192" s="47" t="s">
        <v>116</v>
      </c>
      <c r="B192" s="43" t="s">
        <v>130</v>
      </c>
      <c r="C192" s="29">
        <f>D172</f>
        <v>0</v>
      </c>
      <c r="D192" s="48"/>
      <c r="E192" s="48"/>
      <c r="F192" s="48"/>
      <c r="G192" s="48"/>
      <c r="H192" s="48"/>
      <c r="I192" s="48"/>
      <c r="J192" s="48"/>
      <c r="K192" s="48"/>
      <c r="L192" s="48"/>
      <c r="M192" s="48"/>
      <c r="N192" s="48"/>
      <c r="O192" s="48"/>
      <c r="P192" s="2"/>
      <c r="Q192" s="2"/>
      <c r="R192" s="2"/>
      <c r="S192" s="2"/>
      <c r="T192" s="2"/>
      <c r="U192" s="2"/>
      <c r="V192" s="2"/>
      <c r="W192" s="2"/>
      <c r="X192" s="2"/>
      <c r="Y192" s="2"/>
      <c r="Z192" s="2"/>
    </row>
    <row r="193" spans="1:26" ht="15.75" customHeight="1">
      <c r="A193" s="47" t="s">
        <v>131</v>
      </c>
      <c r="B193" s="43" t="s">
        <v>132</v>
      </c>
      <c r="C193" s="29" t="s">
        <v>133</v>
      </c>
      <c r="D193" s="48"/>
      <c r="E193" s="48"/>
      <c r="F193" s="48"/>
      <c r="G193" s="48"/>
      <c r="H193" s="48"/>
      <c r="I193" s="48"/>
      <c r="J193" s="48"/>
      <c r="K193" s="48"/>
      <c r="L193" s="48"/>
      <c r="M193" s="48"/>
      <c r="N193" s="48"/>
      <c r="O193" s="48"/>
      <c r="P193" s="2"/>
      <c r="Q193" s="2"/>
      <c r="R193" s="2"/>
      <c r="S193" s="2"/>
      <c r="T193" s="2"/>
      <c r="U193" s="2"/>
      <c r="V193" s="2"/>
      <c r="W193" s="2"/>
      <c r="X193" s="2"/>
      <c r="Y193" s="2"/>
      <c r="Z193" s="2"/>
    </row>
    <row r="194" spans="1:26" ht="15.75" customHeight="1">
      <c r="A194" s="179" t="s">
        <v>113</v>
      </c>
      <c r="B194" s="180"/>
      <c r="C194" s="24">
        <f>SUM(C188:C193)</f>
        <v>0</v>
      </c>
      <c r="D194" s="48"/>
      <c r="E194" s="48"/>
      <c r="F194" s="48"/>
      <c r="G194" s="48"/>
      <c r="H194" s="48"/>
      <c r="I194" s="48"/>
      <c r="J194" s="48"/>
      <c r="K194" s="48"/>
      <c r="L194" s="48"/>
      <c r="M194" s="48"/>
      <c r="N194" s="48"/>
      <c r="O194" s="48"/>
      <c r="P194" s="2"/>
      <c r="Q194" s="2"/>
      <c r="R194" s="2"/>
      <c r="S194" s="2"/>
      <c r="T194" s="2"/>
      <c r="U194" s="2"/>
      <c r="V194" s="2"/>
      <c r="W194" s="2"/>
      <c r="X194" s="2"/>
      <c r="Y194" s="2"/>
      <c r="Z194" s="2"/>
    </row>
    <row r="195" spans="1:26" ht="15.75" customHeight="1">
      <c r="A195" s="25"/>
      <c r="B195" s="48"/>
      <c r="C195" s="48"/>
      <c r="D195" s="48"/>
      <c r="E195" s="48"/>
      <c r="F195" s="48"/>
      <c r="G195" s="48"/>
      <c r="H195" s="48"/>
      <c r="I195" s="48"/>
      <c r="J195" s="48"/>
      <c r="K195" s="48"/>
      <c r="L195" s="48"/>
      <c r="M195" s="48"/>
      <c r="N195" s="48"/>
      <c r="O195" s="48"/>
      <c r="P195" s="2"/>
      <c r="Q195" s="2"/>
      <c r="R195" s="2"/>
      <c r="S195" s="2"/>
      <c r="T195" s="2"/>
      <c r="U195" s="2"/>
      <c r="V195" s="2"/>
      <c r="W195" s="2"/>
      <c r="X195" s="2"/>
      <c r="Y195" s="2"/>
      <c r="Z195" s="2"/>
    </row>
    <row r="196" spans="1:26" ht="17.25" customHeight="1">
      <c r="A196" s="192" t="s">
        <v>134</v>
      </c>
      <c r="B196" s="183"/>
      <c r="C196" s="180"/>
      <c r="D196" s="48"/>
      <c r="E196" s="48"/>
      <c r="F196" s="48"/>
      <c r="G196" s="48"/>
      <c r="H196" s="48"/>
      <c r="I196" s="48"/>
      <c r="J196" s="48"/>
      <c r="K196" s="48"/>
      <c r="L196" s="48"/>
      <c r="M196" s="48"/>
      <c r="N196" s="48"/>
      <c r="O196" s="48"/>
      <c r="P196" s="2"/>
      <c r="Q196" s="2"/>
      <c r="R196" s="2"/>
      <c r="S196" s="2"/>
      <c r="T196" s="2"/>
      <c r="U196" s="2"/>
      <c r="V196" s="2"/>
      <c r="W196" s="2"/>
      <c r="X196" s="2"/>
      <c r="Y196" s="2"/>
      <c r="Z196" s="2"/>
    </row>
    <row r="197" spans="1:26" ht="30">
      <c r="A197" s="26">
        <v>3</v>
      </c>
      <c r="B197" s="26" t="s">
        <v>126</v>
      </c>
      <c r="C197" s="26" t="s">
        <v>49</v>
      </c>
      <c r="D197" s="48"/>
      <c r="E197" s="48"/>
      <c r="F197" s="48"/>
      <c r="G197" s="48"/>
      <c r="H197" s="48"/>
      <c r="I197" s="48"/>
      <c r="J197" s="48"/>
      <c r="K197" s="48"/>
      <c r="L197" s="48"/>
      <c r="M197" s="48"/>
      <c r="N197" s="48"/>
      <c r="O197" s="48"/>
      <c r="P197" s="2"/>
      <c r="Q197" s="2"/>
      <c r="R197" s="2"/>
      <c r="S197" s="2"/>
      <c r="T197" s="2"/>
      <c r="U197" s="2"/>
      <c r="V197" s="2"/>
      <c r="W197" s="2"/>
      <c r="X197" s="2"/>
      <c r="Y197" s="2"/>
      <c r="Z197" s="2"/>
    </row>
    <row r="198" spans="1:26" ht="30">
      <c r="A198" s="47" t="s">
        <v>78</v>
      </c>
      <c r="B198" s="43" t="s">
        <v>127</v>
      </c>
      <c r="C198" s="29">
        <f>D109+D104</f>
        <v>0</v>
      </c>
      <c r="D198" s="48"/>
      <c r="E198" s="48"/>
      <c r="F198" s="48"/>
      <c r="G198" s="48"/>
      <c r="H198" s="48"/>
      <c r="I198" s="48"/>
      <c r="J198" s="48"/>
      <c r="K198" s="48"/>
      <c r="L198" s="48"/>
      <c r="M198" s="48"/>
      <c r="N198" s="48"/>
      <c r="O198" s="48"/>
      <c r="P198" s="2"/>
      <c r="Q198" s="2"/>
      <c r="R198" s="2"/>
      <c r="S198" s="2"/>
      <c r="T198" s="2"/>
      <c r="U198" s="2"/>
      <c r="V198" s="2"/>
      <c r="W198" s="2"/>
      <c r="X198" s="2"/>
      <c r="Y198" s="2"/>
      <c r="Z198" s="2"/>
    </row>
    <row r="199" spans="1:26" ht="15.75" customHeight="1">
      <c r="A199" s="47" t="s">
        <v>92</v>
      </c>
      <c r="B199" s="43" t="s">
        <v>128</v>
      </c>
      <c r="C199" s="29">
        <f>D128</f>
        <v>0</v>
      </c>
      <c r="D199" s="48"/>
      <c r="E199" s="48"/>
      <c r="F199" s="48"/>
      <c r="G199" s="48"/>
      <c r="H199" s="48"/>
      <c r="I199" s="48"/>
      <c r="J199" s="48"/>
      <c r="K199" s="48"/>
      <c r="L199" s="48"/>
      <c r="M199" s="48"/>
      <c r="N199" s="48"/>
      <c r="O199" s="48"/>
      <c r="P199" s="2"/>
      <c r="Q199" s="2"/>
      <c r="R199" s="2"/>
      <c r="S199" s="2"/>
      <c r="T199" s="2"/>
      <c r="U199" s="2"/>
      <c r="V199" s="2"/>
      <c r="W199" s="2"/>
      <c r="X199" s="2"/>
      <c r="Y199" s="2"/>
      <c r="Z199" s="2"/>
    </row>
    <row r="200" spans="1:26" ht="15.75" customHeight="1">
      <c r="A200" s="47" t="s">
        <v>100</v>
      </c>
      <c r="B200" s="43" t="s">
        <v>101</v>
      </c>
      <c r="C200" s="29">
        <f>D140</f>
        <v>0</v>
      </c>
      <c r="D200" s="48"/>
      <c r="E200" s="48"/>
      <c r="F200" s="48"/>
      <c r="G200" s="48"/>
      <c r="H200" s="48"/>
      <c r="I200" s="48"/>
      <c r="J200" s="48"/>
      <c r="K200" s="48"/>
      <c r="L200" s="48"/>
      <c r="M200" s="48"/>
      <c r="N200" s="48"/>
      <c r="O200" s="48"/>
      <c r="P200" s="2"/>
      <c r="Q200" s="2"/>
      <c r="R200" s="2"/>
      <c r="S200" s="2"/>
      <c r="T200" s="2"/>
      <c r="U200" s="2"/>
      <c r="V200" s="2"/>
      <c r="W200" s="2"/>
      <c r="X200" s="2"/>
      <c r="Y200" s="2"/>
      <c r="Z200" s="2"/>
    </row>
    <row r="201" spans="1:26" ht="15.75" customHeight="1">
      <c r="A201" s="47" t="s">
        <v>105</v>
      </c>
      <c r="B201" s="43" t="s">
        <v>129</v>
      </c>
      <c r="C201" s="29">
        <f>D160</f>
        <v>0</v>
      </c>
      <c r="D201" s="48"/>
      <c r="E201" s="48"/>
      <c r="F201" s="48"/>
      <c r="G201" s="48"/>
      <c r="H201" s="48"/>
      <c r="I201" s="48"/>
      <c r="J201" s="48"/>
      <c r="K201" s="48"/>
      <c r="L201" s="48"/>
      <c r="M201" s="48"/>
      <c r="N201" s="48"/>
      <c r="O201" s="48"/>
      <c r="P201" s="2"/>
      <c r="Q201" s="2"/>
      <c r="R201" s="2"/>
      <c r="S201" s="2"/>
      <c r="T201" s="2"/>
      <c r="U201" s="2"/>
      <c r="V201" s="2"/>
      <c r="W201" s="2"/>
      <c r="X201" s="2"/>
      <c r="Y201" s="2"/>
      <c r="Z201" s="2"/>
    </row>
    <row r="202" spans="1:26" ht="30">
      <c r="A202" s="47" t="s">
        <v>116</v>
      </c>
      <c r="B202" s="43" t="s">
        <v>130</v>
      </c>
      <c r="C202" s="29">
        <f>D182</f>
        <v>0</v>
      </c>
      <c r="D202" s="48"/>
      <c r="E202" s="48"/>
      <c r="F202" s="48"/>
      <c r="G202" s="48"/>
      <c r="H202" s="48"/>
      <c r="I202" s="48"/>
      <c r="J202" s="48"/>
      <c r="K202" s="48"/>
      <c r="L202" s="48"/>
      <c r="M202" s="48"/>
      <c r="N202" s="48"/>
      <c r="O202" s="48"/>
      <c r="P202" s="2"/>
      <c r="Q202" s="2"/>
      <c r="R202" s="2"/>
      <c r="S202" s="2"/>
      <c r="T202" s="2"/>
      <c r="U202" s="2"/>
      <c r="V202" s="2"/>
      <c r="W202" s="2"/>
      <c r="X202" s="2"/>
      <c r="Y202" s="2"/>
      <c r="Z202" s="2"/>
    </row>
    <row r="203" spans="1:26" ht="15.75" customHeight="1">
      <c r="A203" s="47" t="s">
        <v>131</v>
      </c>
      <c r="B203" s="43" t="s">
        <v>132</v>
      </c>
      <c r="C203" s="29" t="s">
        <v>133</v>
      </c>
      <c r="D203" s="48"/>
      <c r="E203" s="48"/>
      <c r="F203" s="48"/>
      <c r="G203" s="48"/>
      <c r="H203" s="48"/>
      <c r="I203" s="48"/>
      <c r="J203" s="48"/>
      <c r="K203" s="48"/>
      <c r="L203" s="48"/>
      <c r="M203" s="48"/>
      <c r="N203" s="48"/>
      <c r="O203" s="48"/>
      <c r="P203" s="2"/>
      <c r="Q203" s="2"/>
      <c r="R203" s="2"/>
      <c r="S203" s="2"/>
      <c r="T203" s="2"/>
      <c r="U203" s="2"/>
      <c r="V203" s="2"/>
      <c r="W203" s="2"/>
      <c r="X203" s="2"/>
      <c r="Y203" s="2"/>
      <c r="Z203" s="2"/>
    </row>
    <row r="204" spans="1:26" ht="15.75" customHeight="1">
      <c r="A204" s="181" t="s">
        <v>113</v>
      </c>
      <c r="B204" s="180"/>
      <c r="C204" s="27">
        <f>SUM(C198:C203)</f>
        <v>0</v>
      </c>
      <c r="D204" s="48"/>
      <c r="E204" s="48"/>
      <c r="F204" s="48"/>
      <c r="G204" s="48"/>
      <c r="H204" s="48"/>
      <c r="I204" s="48"/>
      <c r="J204" s="48"/>
      <c r="K204" s="48"/>
      <c r="L204" s="48"/>
      <c r="M204" s="48"/>
      <c r="N204" s="48"/>
      <c r="O204" s="48"/>
      <c r="P204" s="2"/>
      <c r="Q204" s="2"/>
      <c r="R204" s="2"/>
      <c r="S204" s="2"/>
      <c r="T204" s="2"/>
      <c r="U204" s="2"/>
      <c r="V204" s="2"/>
      <c r="W204" s="2"/>
      <c r="X204" s="2"/>
      <c r="Y204" s="2"/>
      <c r="Z204" s="2"/>
    </row>
    <row r="205" spans="1:26" ht="15.75" customHeight="1">
      <c r="A205" s="25"/>
      <c r="B205" s="48"/>
      <c r="C205" s="48"/>
      <c r="D205" s="48"/>
      <c r="E205" s="48"/>
      <c r="F205" s="48"/>
      <c r="G205" s="48"/>
      <c r="H205" s="48"/>
      <c r="I205" s="48"/>
      <c r="J205" s="48"/>
      <c r="K205" s="48"/>
      <c r="L205" s="48"/>
      <c r="M205" s="48"/>
      <c r="N205" s="48"/>
      <c r="O205" s="48"/>
      <c r="P205" s="2"/>
      <c r="Q205" s="2"/>
      <c r="R205" s="2"/>
      <c r="S205" s="2"/>
      <c r="T205" s="2"/>
      <c r="U205" s="2"/>
      <c r="V205" s="2"/>
      <c r="W205" s="2"/>
      <c r="X205" s="2"/>
      <c r="Y205" s="2"/>
      <c r="Z205" s="2"/>
    </row>
    <row r="206" spans="1:26" ht="15.75" customHeight="1">
      <c r="A206" s="187" t="s">
        <v>135</v>
      </c>
      <c r="B206" s="183"/>
      <c r="C206" s="183"/>
      <c r="D206" s="180"/>
      <c r="E206" s="48"/>
      <c r="F206" s="48"/>
      <c r="G206" s="48"/>
      <c r="H206" s="48"/>
      <c r="I206" s="48"/>
      <c r="J206" s="48"/>
      <c r="K206" s="48"/>
      <c r="L206" s="48"/>
      <c r="M206" s="48"/>
      <c r="N206" s="48"/>
      <c r="O206" s="48"/>
      <c r="P206" s="2"/>
      <c r="Q206" s="2"/>
      <c r="R206" s="2"/>
      <c r="S206" s="2"/>
      <c r="T206" s="2"/>
      <c r="U206" s="2"/>
      <c r="V206" s="2"/>
      <c r="W206" s="2"/>
      <c r="X206" s="2"/>
      <c r="Y206" s="2"/>
      <c r="Z206" s="2"/>
    </row>
    <row r="207" spans="1:26" ht="42.75" customHeight="1">
      <c r="A207" s="179" t="s">
        <v>136</v>
      </c>
      <c r="B207" s="180"/>
      <c r="C207" s="179" t="s">
        <v>137</v>
      </c>
      <c r="D207" s="180"/>
      <c r="E207" s="48"/>
      <c r="F207" s="48"/>
      <c r="G207" s="48"/>
      <c r="H207" s="48"/>
      <c r="I207" s="48"/>
      <c r="J207" s="48"/>
      <c r="K207" s="48"/>
      <c r="L207" s="48"/>
      <c r="M207" s="48"/>
      <c r="N207" s="48"/>
      <c r="O207" s="48"/>
      <c r="P207" s="2"/>
      <c r="Q207" s="2"/>
      <c r="R207" s="2"/>
      <c r="S207" s="2"/>
      <c r="T207" s="2"/>
      <c r="U207" s="2"/>
      <c r="V207" s="2"/>
      <c r="W207" s="2"/>
      <c r="X207" s="2"/>
      <c r="Y207" s="2"/>
      <c r="Z207" s="2"/>
    </row>
    <row r="208" spans="1:26" ht="30">
      <c r="A208" s="47" t="s">
        <v>8</v>
      </c>
      <c r="B208" s="43" t="s">
        <v>138</v>
      </c>
      <c r="C208" s="190">
        <f>C52</f>
        <v>0</v>
      </c>
      <c r="D208" s="180"/>
      <c r="E208" s="48"/>
      <c r="F208" s="48"/>
      <c r="G208" s="48"/>
      <c r="H208" s="48"/>
      <c r="I208" s="48"/>
      <c r="J208" s="48"/>
      <c r="K208" s="48"/>
      <c r="L208" s="48"/>
      <c r="M208" s="48"/>
      <c r="N208" s="48"/>
      <c r="O208" s="48"/>
      <c r="P208" s="2"/>
      <c r="Q208" s="2"/>
      <c r="R208" s="2"/>
      <c r="S208" s="2"/>
      <c r="T208" s="2"/>
      <c r="U208" s="2"/>
      <c r="V208" s="2"/>
      <c r="W208" s="2"/>
      <c r="X208" s="2"/>
      <c r="Y208" s="2"/>
      <c r="Z208" s="2"/>
    </row>
    <row r="209" spans="1:26" ht="30">
      <c r="A209" s="47" t="s">
        <v>11</v>
      </c>
      <c r="B209" s="43" t="s">
        <v>139</v>
      </c>
      <c r="C209" s="190">
        <f>C75</f>
        <v>0</v>
      </c>
      <c r="D209" s="180"/>
      <c r="E209" s="48"/>
      <c r="F209" s="48"/>
      <c r="G209" s="48"/>
      <c r="H209" s="48"/>
      <c r="I209" s="48"/>
      <c r="J209" s="48"/>
      <c r="K209" s="48"/>
      <c r="L209" s="48"/>
      <c r="M209" s="48"/>
      <c r="N209" s="48"/>
      <c r="O209" s="48"/>
      <c r="P209" s="2"/>
      <c r="Q209" s="2"/>
      <c r="R209" s="2"/>
      <c r="S209" s="2"/>
      <c r="T209" s="2"/>
      <c r="U209" s="2"/>
      <c r="V209" s="2"/>
      <c r="W209" s="2"/>
      <c r="X209" s="2"/>
      <c r="Y209" s="2"/>
      <c r="Z209" s="2"/>
    </row>
    <row r="210" spans="1:26" ht="30">
      <c r="A210" s="47" t="s">
        <v>13</v>
      </c>
      <c r="B210" s="43" t="s">
        <v>140</v>
      </c>
      <c r="C210" s="190">
        <f>C194</f>
        <v>0</v>
      </c>
      <c r="D210" s="180"/>
      <c r="E210" s="48"/>
      <c r="F210" s="48"/>
      <c r="G210" s="48"/>
      <c r="H210" s="48"/>
      <c r="I210" s="48"/>
      <c r="J210" s="48"/>
      <c r="K210" s="48"/>
      <c r="L210" s="48"/>
      <c r="M210" s="48"/>
      <c r="N210" s="48"/>
      <c r="O210" s="48"/>
      <c r="P210" s="2"/>
      <c r="Q210" s="2"/>
      <c r="R210" s="2"/>
      <c r="S210" s="2"/>
      <c r="T210" s="2"/>
      <c r="U210" s="2"/>
      <c r="V210" s="2"/>
      <c r="W210" s="2"/>
      <c r="X210" s="2"/>
      <c r="Y210" s="2"/>
      <c r="Z210" s="2"/>
    </row>
    <row r="211" spans="1:26" ht="28.5" customHeight="1">
      <c r="A211" s="189" t="s">
        <v>141</v>
      </c>
      <c r="B211" s="180"/>
      <c r="C211" s="190">
        <f>SUM(C208:D210)</f>
        <v>0</v>
      </c>
      <c r="D211" s="180"/>
      <c r="E211" s="48"/>
      <c r="F211" s="48"/>
      <c r="G211" s="48"/>
      <c r="H211" s="48"/>
      <c r="I211" s="48"/>
      <c r="J211" s="48"/>
      <c r="K211" s="48"/>
      <c r="L211" s="48"/>
      <c r="M211" s="48"/>
      <c r="N211" s="48"/>
      <c r="O211" s="48"/>
      <c r="P211" s="2"/>
      <c r="Q211" s="2"/>
      <c r="R211" s="2"/>
      <c r="S211" s="2"/>
      <c r="T211" s="2"/>
      <c r="U211" s="2"/>
      <c r="V211" s="2"/>
      <c r="W211" s="2"/>
      <c r="X211" s="2"/>
      <c r="Y211" s="2"/>
      <c r="Z211" s="2"/>
    </row>
    <row r="212" spans="1:26" ht="15.75" customHeight="1">
      <c r="A212" s="179" t="s">
        <v>142</v>
      </c>
      <c r="B212" s="180"/>
      <c r="C212" s="193">
        <f>SUM(C211)</f>
        <v>0</v>
      </c>
      <c r="D212" s="180"/>
      <c r="E212" s="48"/>
      <c r="F212" s="48"/>
      <c r="G212" s="48"/>
      <c r="H212" s="48"/>
      <c r="I212" s="48"/>
      <c r="J212" s="48"/>
      <c r="K212" s="48"/>
      <c r="L212" s="48"/>
      <c r="M212" s="48"/>
      <c r="N212" s="48"/>
      <c r="O212" s="48"/>
      <c r="P212" s="2"/>
      <c r="Q212" s="2"/>
      <c r="R212" s="2"/>
      <c r="S212" s="2"/>
      <c r="T212" s="2"/>
      <c r="U212" s="2"/>
      <c r="V212" s="2"/>
      <c r="W212" s="2"/>
      <c r="X212" s="2"/>
      <c r="Y212" s="2"/>
      <c r="Z212" s="2"/>
    </row>
    <row r="213" spans="1:26" ht="15.75" customHeight="1">
      <c r="A213" s="48"/>
      <c r="B213" s="48"/>
      <c r="C213" s="48"/>
      <c r="D213" s="48"/>
      <c r="E213" s="48"/>
      <c r="F213" s="48"/>
      <c r="G213" s="48"/>
      <c r="H213" s="48"/>
      <c r="I213" s="48"/>
      <c r="J213" s="48"/>
      <c r="K213" s="48"/>
      <c r="L213" s="48"/>
      <c r="M213" s="48"/>
      <c r="N213" s="48"/>
      <c r="O213" s="48"/>
      <c r="P213" s="2"/>
      <c r="Q213" s="2"/>
      <c r="R213" s="2"/>
      <c r="S213" s="2"/>
      <c r="T213" s="2"/>
      <c r="U213" s="2"/>
      <c r="V213" s="2"/>
      <c r="W213" s="2"/>
      <c r="X213" s="2"/>
      <c r="Y213" s="2"/>
      <c r="Z213" s="2"/>
    </row>
    <row r="214" spans="1:26" ht="15.75" hidden="1" customHeight="1">
      <c r="A214" s="48"/>
      <c r="B214" s="48"/>
      <c r="C214" s="48"/>
      <c r="D214" s="40">
        <f>C212</f>
        <v>0</v>
      </c>
      <c r="E214" s="48"/>
      <c r="F214" s="48"/>
      <c r="G214" s="48"/>
      <c r="H214" s="48"/>
      <c r="I214" s="48"/>
      <c r="J214" s="48"/>
      <c r="K214" s="48"/>
      <c r="L214" s="48"/>
      <c r="M214" s="48"/>
      <c r="N214" s="48"/>
      <c r="O214" s="48"/>
      <c r="P214" s="2"/>
      <c r="Q214" s="2"/>
      <c r="R214" s="2"/>
      <c r="S214" s="2"/>
      <c r="T214" s="2"/>
      <c r="U214" s="2"/>
      <c r="V214" s="2"/>
      <c r="W214" s="2"/>
      <c r="X214" s="2"/>
      <c r="Y214" s="2"/>
      <c r="Z214" s="2"/>
    </row>
    <row r="215" spans="1:26" ht="15.75" customHeight="1">
      <c r="A215" s="192" t="s">
        <v>143</v>
      </c>
      <c r="B215" s="183"/>
      <c r="C215" s="183"/>
      <c r="D215" s="180"/>
      <c r="E215" s="48"/>
      <c r="F215" s="48"/>
      <c r="G215" s="48"/>
      <c r="H215" s="48"/>
      <c r="I215" s="48"/>
      <c r="J215" s="48"/>
      <c r="K215" s="48"/>
      <c r="L215" s="48"/>
      <c r="M215" s="48"/>
      <c r="N215" s="48"/>
      <c r="O215" s="48"/>
      <c r="P215" s="2"/>
      <c r="Q215" s="2"/>
      <c r="R215" s="2"/>
      <c r="S215" s="2"/>
      <c r="T215" s="2"/>
      <c r="U215" s="2"/>
      <c r="V215" s="2"/>
      <c r="W215" s="2"/>
      <c r="X215" s="2"/>
      <c r="Y215" s="2"/>
      <c r="Z215" s="2"/>
    </row>
    <row r="216" spans="1:26" ht="15.75" customHeight="1">
      <c r="A216" s="181" t="s">
        <v>136</v>
      </c>
      <c r="B216" s="180"/>
      <c r="C216" s="181" t="s">
        <v>137</v>
      </c>
      <c r="D216" s="180"/>
      <c r="E216" s="48"/>
      <c r="F216" s="48"/>
      <c r="G216" s="48"/>
      <c r="H216" s="48"/>
      <c r="I216" s="48"/>
      <c r="J216" s="48"/>
      <c r="K216" s="48"/>
      <c r="L216" s="48"/>
      <c r="M216" s="48"/>
      <c r="N216" s="48"/>
      <c r="O216" s="48"/>
      <c r="P216" s="2"/>
      <c r="Q216" s="2"/>
      <c r="R216" s="2"/>
      <c r="S216" s="2"/>
      <c r="T216" s="2"/>
      <c r="U216" s="2"/>
      <c r="V216" s="2"/>
      <c r="W216" s="2"/>
      <c r="X216" s="2"/>
      <c r="Y216" s="2"/>
      <c r="Z216" s="2"/>
    </row>
    <row r="217" spans="1:26" ht="30">
      <c r="A217" s="47" t="s">
        <v>8</v>
      </c>
      <c r="B217" s="43" t="s">
        <v>138</v>
      </c>
      <c r="C217" s="190">
        <f>C64</f>
        <v>0</v>
      </c>
      <c r="D217" s="180"/>
      <c r="E217" s="48"/>
      <c r="F217" s="48"/>
      <c r="G217" s="48"/>
      <c r="H217" s="48"/>
      <c r="I217" s="48"/>
      <c r="J217" s="48"/>
      <c r="K217" s="48"/>
      <c r="L217" s="48"/>
      <c r="M217" s="48"/>
      <c r="N217" s="48"/>
      <c r="O217" s="48"/>
      <c r="P217" s="2"/>
      <c r="Q217" s="2"/>
      <c r="R217" s="2"/>
      <c r="S217" s="2"/>
      <c r="T217" s="2"/>
      <c r="U217" s="2"/>
      <c r="V217" s="2"/>
      <c r="W217" s="2"/>
      <c r="X217" s="2"/>
      <c r="Y217" s="2"/>
      <c r="Z217" s="2"/>
    </row>
    <row r="218" spans="1:26" ht="30">
      <c r="A218" s="47" t="s">
        <v>11</v>
      </c>
      <c r="B218" s="43" t="s">
        <v>139</v>
      </c>
      <c r="C218" s="190">
        <f>C86</f>
        <v>0</v>
      </c>
      <c r="D218" s="180"/>
      <c r="E218" s="48"/>
      <c r="F218" s="48"/>
      <c r="G218" s="48"/>
      <c r="H218" s="48"/>
      <c r="I218" s="48"/>
      <c r="J218" s="48"/>
      <c r="K218" s="48"/>
      <c r="L218" s="48"/>
      <c r="M218" s="48"/>
      <c r="N218" s="48"/>
      <c r="O218" s="48"/>
      <c r="P218" s="2"/>
      <c r="Q218" s="2"/>
      <c r="R218" s="2"/>
      <c r="S218" s="2"/>
      <c r="T218" s="2"/>
      <c r="U218" s="2"/>
      <c r="V218" s="2"/>
      <c r="W218" s="2"/>
      <c r="X218" s="2"/>
      <c r="Y218" s="2"/>
      <c r="Z218" s="2"/>
    </row>
    <row r="219" spans="1:26" ht="30">
      <c r="A219" s="47" t="s">
        <v>13</v>
      </c>
      <c r="B219" s="43" t="s">
        <v>140</v>
      </c>
      <c r="C219" s="190">
        <f>C204</f>
        <v>0</v>
      </c>
      <c r="D219" s="180"/>
      <c r="E219" s="48"/>
      <c r="F219" s="48"/>
      <c r="G219" s="48"/>
      <c r="H219" s="48"/>
      <c r="I219" s="48"/>
      <c r="J219" s="48"/>
      <c r="K219" s="48"/>
      <c r="L219" s="48"/>
      <c r="M219" s="48"/>
      <c r="N219" s="48"/>
      <c r="O219" s="48"/>
      <c r="P219" s="2"/>
      <c r="Q219" s="2"/>
      <c r="R219" s="2"/>
      <c r="S219" s="2"/>
      <c r="T219" s="2"/>
      <c r="U219" s="2"/>
      <c r="V219" s="2"/>
      <c r="W219" s="2"/>
      <c r="X219" s="2"/>
      <c r="Y219" s="2"/>
      <c r="Z219" s="2"/>
    </row>
    <row r="220" spans="1:26" ht="15.75" customHeight="1">
      <c r="A220" s="189" t="s">
        <v>141</v>
      </c>
      <c r="B220" s="180"/>
      <c r="C220" s="190">
        <f>SUM(C217:D219)</f>
        <v>0</v>
      </c>
      <c r="D220" s="180"/>
      <c r="E220" s="48"/>
      <c r="F220" s="48"/>
      <c r="G220" s="48"/>
      <c r="H220" s="48"/>
      <c r="I220" s="48"/>
      <c r="J220" s="48"/>
      <c r="K220" s="48"/>
      <c r="L220" s="48"/>
      <c r="M220" s="48"/>
      <c r="N220" s="48"/>
      <c r="O220" s="48"/>
      <c r="P220" s="2"/>
      <c r="Q220" s="2"/>
      <c r="R220" s="2"/>
      <c r="S220" s="2"/>
      <c r="T220" s="2"/>
      <c r="U220" s="2"/>
      <c r="V220" s="2"/>
      <c r="W220" s="2"/>
      <c r="X220" s="2"/>
      <c r="Y220" s="2"/>
      <c r="Z220" s="2"/>
    </row>
    <row r="221" spans="1:26" ht="15.75" customHeight="1">
      <c r="A221" s="181" t="s">
        <v>142</v>
      </c>
      <c r="B221" s="180"/>
      <c r="C221" s="191">
        <f>SUM(C220)</f>
        <v>0</v>
      </c>
      <c r="D221" s="180"/>
      <c r="E221" s="48"/>
      <c r="F221" s="48"/>
      <c r="G221" s="48"/>
      <c r="H221" s="48"/>
      <c r="I221" s="48"/>
      <c r="J221" s="48"/>
      <c r="K221" s="48"/>
      <c r="L221" s="48"/>
      <c r="M221" s="48"/>
      <c r="N221" s="48"/>
      <c r="O221" s="48"/>
      <c r="P221" s="2"/>
      <c r="Q221" s="2"/>
      <c r="R221" s="2"/>
      <c r="S221" s="2"/>
      <c r="T221" s="2"/>
      <c r="U221" s="2"/>
      <c r="V221" s="2"/>
      <c r="W221" s="2"/>
      <c r="X221" s="2"/>
      <c r="Y221" s="2"/>
      <c r="Z221" s="2"/>
    </row>
    <row r="222" spans="1:26" ht="15.75" customHeight="1">
      <c r="A222" s="48"/>
      <c r="B222" s="48"/>
      <c r="C222" s="48"/>
      <c r="D222" s="48"/>
      <c r="E222" s="48"/>
      <c r="F222" s="48"/>
      <c r="G222" s="48"/>
      <c r="H222" s="48"/>
      <c r="I222" s="48"/>
      <c r="J222" s="48"/>
      <c r="K222" s="48"/>
      <c r="L222" s="48"/>
      <c r="M222" s="48"/>
      <c r="N222" s="48"/>
      <c r="O222" s="48"/>
      <c r="P222" s="2"/>
      <c r="Q222" s="2"/>
      <c r="R222" s="2"/>
      <c r="S222" s="2"/>
      <c r="T222" s="2"/>
      <c r="U222" s="2"/>
      <c r="V222" s="2"/>
      <c r="W222" s="2"/>
      <c r="X222" s="2"/>
      <c r="Y222" s="2"/>
      <c r="Z222" s="2"/>
    </row>
    <row r="223" spans="1:26" ht="15.75" customHeight="1">
      <c r="A223" s="194" t="s">
        <v>144</v>
      </c>
      <c r="B223" s="183"/>
      <c r="C223" s="180"/>
      <c r="D223" s="48"/>
      <c r="E223" s="48"/>
      <c r="F223" s="48"/>
      <c r="G223" s="48"/>
      <c r="H223" s="48"/>
      <c r="I223" s="48"/>
      <c r="J223" s="48"/>
      <c r="K223" s="48"/>
      <c r="L223" s="48"/>
      <c r="M223" s="48"/>
      <c r="N223" s="48"/>
      <c r="O223" s="48"/>
      <c r="P223" s="2"/>
      <c r="Q223" s="2"/>
      <c r="R223" s="2"/>
      <c r="S223" s="2"/>
      <c r="T223" s="2"/>
      <c r="U223" s="2"/>
      <c r="V223" s="2"/>
      <c r="W223" s="2"/>
      <c r="X223" s="2"/>
      <c r="Y223" s="2"/>
      <c r="Z223" s="2"/>
    </row>
    <row r="224" spans="1:26" ht="15.75" customHeight="1">
      <c r="A224" s="41" t="s">
        <v>145</v>
      </c>
      <c r="B224" s="42" t="s">
        <v>146</v>
      </c>
      <c r="C224" s="42" t="s">
        <v>133</v>
      </c>
      <c r="D224" s="48"/>
      <c r="E224" s="48"/>
      <c r="F224" s="48"/>
      <c r="G224" s="48"/>
      <c r="H224" s="48"/>
      <c r="I224" s="48"/>
      <c r="J224" s="48"/>
      <c r="K224" s="48"/>
      <c r="L224" s="48"/>
      <c r="M224" s="48"/>
      <c r="N224" s="48"/>
      <c r="O224" s="48"/>
      <c r="P224" s="2"/>
      <c r="Q224" s="2"/>
      <c r="R224" s="2"/>
      <c r="S224" s="2"/>
      <c r="T224" s="2"/>
      <c r="U224" s="2"/>
      <c r="V224" s="2"/>
      <c r="W224" s="2"/>
      <c r="X224" s="2"/>
      <c r="Y224" s="2"/>
      <c r="Z224" s="2"/>
    </row>
    <row r="225" spans="1:26" ht="15.75" customHeight="1">
      <c r="A225" s="47" t="s">
        <v>16</v>
      </c>
      <c r="B225" s="126" t="s">
        <v>147</v>
      </c>
      <c r="C225" s="166">
        <v>0</v>
      </c>
      <c r="D225" s="40"/>
      <c r="E225" s="48"/>
      <c r="F225" s="48"/>
      <c r="G225" s="48"/>
      <c r="H225" s="48"/>
      <c r="I225" s="48"/>
      <c r="J225" s="48"/>
      <c r="K225" s="48"/>
      <c r="L225" s="48"/>
      <c r="M225" s="48"/>
      <c r="N225" s="48"/>
      <c r="O225" s="48"/>
      <c r="P225" s="2"/>
      <c r="Q225" s="2"/>
      <c r="R225" s="2"/>
      <c r="S225" s="2"/>
      <c r="T225" s="2"/>
      <c r="U225" s="2"/>
      <c r="V225" s="2"/>
      <c r="W225" s="2"/>
      <c r="X225" s="2"/>
      <c r="Y225" s="2"/>
      <c r="Z225" s="2"/>
    </row>
    <row r="226" spans="1:26" ht="15.75" customHeight="1">
      <c r="A226" s="47" t="s">
        <v>54</v>
      </c>
      <c r="B226" s="126" t="s">
        <v>148</v>
      </c>
      <c r="C226" s="166">
        <v>0</v>
      </c>
      <c r="D226" s="40"/>
      <c r="E226" s="89" t="s">
        <v>597</v>
      </c>
      <c r="F226" s="89" t="s">
        <v>596</v>
      </c>
      <c r="G226" s="89" t="s">
        <v>599</v>
      </c>
      <c r="H226" s="89"/>
      <c r="I226" s="89" t="s">
        <v>598</v>
      </c>
      <c r="J226" s="89" t="s">
        <v>597</v>
      </c>
      <c r="K226" s="48"/>
      <c r="L226" s="48"/>
      <c r="M226" s="48"/>
      <c r="N226" s="48"/>
      <c r="O226" s="48"/>
      <c r="P226" s="2"/>
      <c r="Q226" s="2"/>
      <c r="R226" s="2"/>
      <c r="S226" s="2"/>
      <c r="T226" s="2"/>
      <c r="U226" s="2"/>
      <c r="V226" s="2"/>
      <c r="W226" s="2"/>
      <c r="X226" s="2"/>
      <c r="Y226" s="2"/>
      <c r="Z226" s="2"/>
    </row>
    <row r="227" spans="1:26" ht="15.75" customHeight="1">
      <c r="A227" s="47" t="s">
        <v>56</v>
      </c>
      <c r="B227" s="126" t="s">
        <v>149</v>
      </c>
      <c r="C227" s="166">
        <v>0</v>
      </c>
      <c r="D227" s="40"/>
      <c r="E227" s="89" t="s">
        <v>593</v>
      </c>
      <c r="F227" s="89">
        <v>10</v>
      </c>
      <c r="G227" s="91">
        <v>0.15</v>
      </c>
      <c r="H227" s="89"/>
      <c r="I227" s="89" t="s">
        <v>595</v>
      </c>
      <c r="J227" s="89" t="s">
        <v>593</v>
      </c>
      <c r="K227" s="48"/>
      <c r="L227" s="48"/>
      <c r="M227" s="48"/>
      <c r="N227" s="48"/>
      <c r="O227" s="48"/>
      <c r="P227" s="2"/>
      <c r="Q227" s="2"/>
      <c r="R227" s="2"/>
      <c r="S227" s="2"/>
      <c r="T227" s="2"/>
      <c r="U227" s="2"/>
      <c r="V227" s="2"/>
      <c r="W227" s="2"/>
      <c r="X227" s="2"/>
      <c r="Y227" s="2"/>
      <c r="Z227" s="2"/>
    </row>
    <row r="228" spans="1:26" ht="15.75" customHeight="1">
      <c r="A228" s="47" t="s">
        <v>58</v>
      </c>
      <c r="B228" s="126" t="s">
        <v>150</v>
      </c>
      <c r="C228" s="166">
        <v>0</v>
      </c>
      <c r="D228" s="40"/>
      <c r="E228" s="89" t="s">
        <v>591</v>
      </c>
      <c r="F228" s="89">
        <v>12</v>
      </c>
      <c r="G228" s="91">
        <v>0.1</v>
      </c>
      <c r="H228" s="89"/>
      <c r="I228" s="89" t="s">
        <v>594</v>
      </c>
      <c r="J228" s="89" t="s">
        <v>593</v>
      </c>
      <c r="K228" s="48"/>
      <c r="L228" s="48"/>
      <c r="M228" s="48"/>
      <c r="N228" s="48"/>
      <c r="O228" s="48"/>
      <c r="P228" s="2"/>
      <c r="Q228" s="2"/>
      <c r="R228" s="2"/>
      <c r="S228" s="2"/>
      <c r="T228" s="2"/>
      <c r="U228" s="2"/>
      <c r="V228" s="2"/>
      <c r="W228" s="2"/>
      <c r="X228" s="2"/>
      <c r="Y228" s="2"/>
      <c r="Z228" s="2"/>
    </row>
    <row r="229" spans="1:26" ht="15.75" customHeight="1">
      <c r="A229" s="47" t="s">
        <v>47</v>
      </c>
      <c r="B229" s="126" t="s">
        <v>151</v>
      </c>
      <c r="C229" s="166">
        <v>0</v>
      </c>
      <c r="D229" s="40"/>
      <c r="E229" s="48"/>
      <c r="F229" s="48"/>
      <c r="G229" s="48"/>
      <c r="H229" s="89"/>
      <c r="I229" s="89" t="s">
        <v>592</v>
      </c>
      <c r="J229" s="89" t="s">
        <v>591</v>
      </c>
      <c r="K229" s="89" t="s">
        <v>596</v>
      </c>
      <c r="L229" s="89" t="s">
        <v>159</v>
      </c>
      <c r="M229" s="48"/>
      <c r="N229" s="48"/>
      <c r="O229" s="48"/>
      <c r="P229" s="2"/>
      <c r="Q229" s="2"/>
      <c r="R229" s="2"/>
      <c r="S229" s="2"/>
      <c r="T229" s="2"/>
      <c r="U229" s="2"/>
      <c r="V229" s="2"/>
      <c r="W229" s="2"/>
      <c r="X229" s="2"/>
      <c r="Y229" s="2"/>
      <c r="Z229" s="2"/>
    </row>
    <row r="230" spans="1:26" ht="15.75" customHeight="1">
      <c r="A230" s="47" t="s">
        <v>152</v>
      </c>
      <c r="B230" s="125" t="s">
        <v>605</v>
      </c>
      <c r="C230" s="166">
        <v>0</v>
      </c>
      <c r="D230" s="40"/>
      <c r="E230" s="48"/>
      <c r="F230" s="48"/>
      <c r="G230" s="48"/>
      <c r="H230" s="48"/>
      <c r="I230" s="48"/>
      <c r="J230" s="48"/>
      <c r="K230" s="89" t="e">
        <f>VLOOKUP(J230,E$229:F$231,2,0)</f>
        <v>#N/A</v>
      </c>
      <c r="L230" s="90" t="e">
        <f>VLOOKUP(J230,E$229:G$231,3,0)</f>
        <v>#N/A</v>
      </c>
      <c r="M230" s="48"/>
      <c r="N230" s="48"/>
      <c r="O230" s="48"/>
      <c r="P230" s="2"/>
      <c r="Q230" s="2"/>
      <c r="R230" s="2"/>
      <c r="S230" s="2"/>
      <c r="T230" s="2"/>
      <c r="U230" s="2"/>
      <c r="V230" s="2"/>
      <c r="W230" s="2"/>
      <c r="X230" s="2"/>
      <c r="Y230" s="2"/>
      <c r="Z230" s="2"/>
    </row>
    <row r="231" spans="1:26" ht="15.75" customHeight="1">
      <c r="A231" s="47" t="s">
        <v>153</v>
      </c>
      <c r="B231" s="43" t="s">
        <v>154</v>
      </c>
      <c r="C231" s="44">
        <f>SUM(C225:C230)</f>
        <v>0</v>
      </c>
      <c r="D231" s="40"/>
      <c r="E231" s="48"/>
      <c r="F231" s="48"/>
      <c r="G231" s="48"/>
      <c r="H231" s="48"/>
      <c r="I231" s="48"/>
      <c r="J231" s="48"/>
      <c r="K231" s="89" t="e">
        <f>VLOOKUP(J231,E$229:F$231,2,0)</f>
        <v>#N/A</v>
      </c>
      <c r="L231" s="90" t="e">
        <f>VLOOKUP(J231,E$229:G$231,3,0)</f>
        <v>#N/A</v>
      </c>
      <c r="M231" s="48"/>
      <c r="N231" s="48"/>
      <c r="O231" s="48"/>
      <c r="P231" s="2"/>
      <c r="Q231" s="2"/>
      <c r="R231" s="2"/>
      <c r="S231" s="2"/>
      <c r="T231" s="2"/>
      <c r="U231" s="2"/>
      <c r="V231" s="2"/>
      <c r="W231" s="2"/>
      <c r="X231" s="2"/>
      <c r="Y231" s="2"/>
      <c r="Z231" s="2"/>
    </row>
    <row r="232" spans="1:26" ht="15.75" customHeight="1">
      <c r="A232" s="47" t="s">
        <v>155</v>
      </c>
      <c r="B232" s="43" t="s">
        <v>156</v>
      </c>
      <c r="C232" s="45">
        <f>C231/E26</f>
        <v>0</v>
      </c>
      <c r="D232" s="40"/>
      <c r="E232" s="48"/>
      <c r="F232" s="48"/>
      <c r="G232" s="48"/>
      <c r="H232" s="48"/>
      <c r="I232" s="138" t="s">
        <v>604</v>
      </c>
      <c r="J232" s="138"/>
      <c r="K232" s="89" t="e">
        <f>VLOOKUP(J232,E$229:F$231,2,0)</f>
        <v>#N/A</v>
      </c>
      <c r="L232" s="90" t="e">
        <f>VLOOKUP(J232,E$229:G$231,3,0)</f>
        <v>#N/A</v>
      </c>
      <c r="M232" s="48"/>
      <c r="N232" s="48"/>
      <c r="O232" s="48"/>
      <c r="P232" s="2"/>
      <c r="Q232" s="2"/>
      <c r="R232" s="2"/>
      <c r="S232" s="2"/>
      <c r="T232" s="2"/>
      <c r="U232" s="2"/>
      <c r="V232" s="2"/>
      <c r="W232" s="2"/>
      <c r="X232" s="2"/>
      <c r="Y232" s="2"/>
      <c r="Z232" s="2"/>
    </row>
    <row r="233" spans="1:26" ht="15.75" customHeight="1">
      <c r="A233" s="48"/>
      <c r="B233" s="48"/>
      <c r="C233" s="48"/>
      <c r="D233" s="40"/>
      <c r="E233" s="48"/>
      <c r="F233" s="48"/>
      <c r="G233" s="48"/>
      <c r="H233" s="48"/>
      <c r="I233" s="138"/>
      <c r="J233" s="138"/>
      <c r="K233" s="48"/>
      <c r="L233" s="48"/>
      <c r="M233" s="48"/>
      <c r="N233" s="48"/>
      <c r="O233" s="48"/>
      <c r="P233" s="2"/>
      <c r="Q233" s="2"/>
      <c r="R233" s="2"/>
      <c r="S233" s="2"/>
      <c r="T233" s="2"/>
      <c r="U233" s="2"/>
      <c r="V233" s="2"/>
      <c r="W233" s="2"/>
      <c r="X233" s="2"/>
      <c r="Y233" s="2"/>
      <c r="Z233" s="2"/>
    </row>
    <row r="234" spans="1:26" ht="15.75" customHeight="1">
      <c r="A234" s="194" t="s">
        <v>157</v>
      </c>
      <c r="B234" s="183"/>
      <c r="C234" s="183"/>
      <c r="D234" s="180"/>
      <c r="E234" s="48"/>
      <c r="F234" s="48"/>
      <c r="G234" s="48"/>
      <c r="H234" s="48"/>
      <c r="I234" s="138"/>
      <c r="J234" s="138"/>
      <c r="K234" s="48"/>
      <c r="L234" s="48"/>
      <c r="M234" s="48"/>
      <c r="N234" s="48"/>
      <c r="O234" s="48"/>
      <c r="P234" s="2"/>
      <c r="Q234" s="2"/>
      <c r="R234" s="2"/>
      <c r="S234" s="2"/>
      <c r="T234" s="2"/>
      <c r="U234" s="2"/>
      <c r="V234" s="2"/>
      <c r="W234" s="2"/>
      <c r="X234" s="2"/>
      <c r="Y234" s="2"/>
      <c r="Z234" s="2"/>
    </row>
    <row r="235" spans="1:26" ht="15.75" customHeight="1">
      <c r="A235" s="46" t="s">
        <v>158</v>
      </c>
      <c r="B235" s="16" t="s">
        <v>159</v>
      </c>
      <c r="C235" s="46" t="s">
        <v>160</v>
      </c>
      <c r="D235" s="46" t="s">
        <v>161</v>
      </c>
      <c r="E235" s="48"/>
      <c r="F235" s="139"/>
      <c r="G235" s="139"/>
      <c r="H235" s="139"/>
      <c r="I235" s="138"/>
      <c r="J235" s="138"/>
      <c r="K235" s="48"/>
      <c r="L235" s="48"/>
      <c r="M235" s="48"/>
      <c r="N235" s="48"/>
      <c r="O235" s="48"/>
      <c r="P235" s="2"/>
      <c r="Q235" s="2"/>
      <c r="R235" s="2"/>
      <c r="S235" s="2"/>
      <c r="T235" s="2"/>
      <c r="U235" s="2"/>
      <c r="V235" s="2"/>
      <c r="W235" s="2"/>
      <c r="X235" s="2"/>
      <c r="Y235" s="2"/>
      <c r="Z235" s="2"/>
    </row>
    <row r="236" spans="1:26" ht="15.75" customHeight="1">
      <c r="A236" s="47" t="s">
        <v>8</v>
      </c>
      <c r="B236" s="43" t="s">
        <v>162</v>
      </c>
      <c r="C236" s="47" t="s">
        <v>595</v>
      </c>
      <c r="D236" s="92" t="s">
        <v>601</v>
      </c>
      <c r="E236" s="48"/>
      <c r="F236" s="139"/>
      <c r="G236" s="139"/>
      <c r="H236" s="139"/>
      <c r="I236" s="138"/>
      <c r="J236" s="138"/>
      <c r="K236" s="48"/>
      <c r="L236" s="48"/>
      <c r="M236" s="48"/>
      <c r="N236" s="48"/>
      <c r="O236" s="48"/>
      <c r="P236" s="2"/>
      <c r="Q236" s="2"/>
      <c r="R236" s="2"/>
      <c r="S236" s="2"/>
      <c r="T236" s="2"/>
      <c r="U236" s="2"/>
      <c r="V236" s="2"/>
      <c r="W236" s="2"/>
      <c r="X236" s="2"/>
      <c r="Y236" s="2"/>
      <c r="Z236" s="2"/>
    </row>
    <row r="237" spans="1:26" ht="15.75" customHeight="1">
      <c r="A237" s="47" t="s">
        <v>11</v>
      </c>
      <c r="B237" s="43" t="s">
        <v>163</v>
      </c>
      <c r="C237" s="47" t="s">
        <v>164</v>
      </c>
      <c r="D237" s="167">
        <v>0</v>
      </c>
      <c r="E237" s="48"/>
      <c r="F237" s="139"/>
      <c r="G237" s="139"/>
      <c r="H237" s="139"/>
      <c r="I237" s="138"/>
      <c r="J237" s="138"/>
      <c r="K237" s="48"/>
      <c r="L237" s="48"/>
      <c r="M237" s="48"/>
      <c r="N237" s="48"/>
      <c r="O237" s="48"/>
      <c r="P237" s="2"/>
      <c r="Q237" s="2"/>
      <c r="R237" s="2"/>
      <c r="S237" s="2"/>
      <c r="T237" s="2"/>
      <c r="U237" s="2"/>
      <c r="V237" s="2"/>
      <c r="W237" s="2"/>
      <c r="X237" s="2"/>
      <c r="Y237" s="2"/>
      <c r="Z237" s="2"/>
    </row>
    <row r="238" spans="1:26" ht="15.75" customHeight="1">
      <c r="A238" s="47" t="s">
        <v>13</v>
      </c>
      <c r="B238" s="43" t="s">
        <v>165</v>
      </c>
      <c r="C238" s="47" t="s">
        <v>164</v>
      </c>
      <c r="D238" s="47">
        <f>VLOOKUP(C236,I:K,3,0)</f>
        <v>0</v>
      </c>
      <c r="E238" s="48"/>
      <c r="F238" s="139"/>
      <c r="G238" s="139"/>
      <c r="H238" s="139"/>
      <c r="I238" s="138"/>
      <c r="J238" s="138"/>
      <c r="K238" s="124"/>
      <c r="L238" s="124"/>
      <c r="M238" s="124"/>
      <c r="N238" s="95"/>
      <c r="O238" s="48"/>
      <c r="P238" s="2"/>
      <c r="Q238" s="2"/>
      <c r="R238" s="2"/>
      <c r="S238" s="2"/>
      <c r="T238" s="2"/>
      <c r="U238" s="2"/>
      <c r="V238" s="2"/>
      <c r="W238" s="2"/>
      <c r="X238" s="2"/>
      <c r="Y238" s="2"/>
      <c r="Z238" s="2"/>
    </row>
    <row r="239" spans="1:26" ht="15.75" customHeight="1">
      <c r="A239" s="47" t="s">
        <v>16</v>
      </c>
      <c r="B239" s="43" t="s">
        <v>602</v>
      </c>
      <c r="C239" s="47" t="s">
        <v>80</v>
      </c>
      <c r="D239" s="49">
        <f>VLOOKUP(C236,I:L,4,0)</f>
        <v>0</v>
      </c>
      <c r="E239" s="50"/>
      <c r="F239" s="48"/>
      <c r="G239" s="48"/>
      <c r="H239" s="48"/>
      <c r="I239" s="138"/>
      <c r="J239" s="138"/>
      <c r="K239" s="124"/>
      <c r="L239" s="124"/>
      <c r="M239" s="124"/>
      <c r="N239" s="95"/>
      <c r="O239" s="48"/>
      <c r="P239" s="2"/>
      <c r="Q239" s="2"/>
      <c r="R239" s="2"/>
      <c r="S239" s="2"/>
      <c r="T239" s="2"/>
      <c r="U239" s="2"/>
      <c r="V239" s="2"/>
      <c r="W239" s="2"/>
      <c r="X239" s="2"/>
      <c r="Y239" s="2"/>
      <c r="Z239" s="2"/>
    </row>
    <row r="240" spans="1:26" ht="15.75" customHeight="1">
      <c r="A240" s="47" t="s">
        <v>54</v>
      </c>
      <c r="B240" s="43" t="s">
        <v>166</v>
      </c>
      <c r="C240" s="47" t="s">
        <v>133</v>
      </c>
      <c r="D240" s="168">
        <v>0</v>
      </c>
      <c r="E240" s="51"/>
      <c r="F240" s="48"/>
      <c r="G240" s="48"/>
      <c r="H240" s="48"/>
      <c r="I240" s="48"/>
      <c r="J240" s="48"/>
      <c r="K240" s="124"/>
      <c r="L240" s="124"/>
      <c r="M240" s="124"/>
      <c r="N240" s="95"/>
      <c r="O240" s="48"/>
      <c r="P240" s="2"/>
      <c r="Q240" s="2"/>
      <c r="R240" s="2"/>
      <c r="S240" s="2"/>
      <c r="T240" s="2"/>
      <c r="U240" s="2"/>
      <c r="V240" s="2"/>
      <c r="W240" s="2"/>
      <c r="X240" s="2"/>
      <c r="Y240" s="2"/>
      <c r="Z240" s="2"/>
    </row>
    <row r="241" spans="1:26" ht="15.75" customHeight="1">
      <c r="A241" s="47" t="s">
        <v>56</v>
      </c>
      <c r="B241" s="43" t="s">
        <v>603</v>
      </c>
      <c r="C241" s="47"/>
      <c r="D241" s="94">
        <f>IF(D238&lt;=D237,0,D240*D239)</f>
        <v>0</v>
      </c>
      <c r="E241" s="51"/>
      <c r="F241" s="48"/>
      <c r="G241" s="48"/>
      <c r="H241" s="48"/>
      <c r="I241" s="48"/>
      <c r="J241" s="48"/>
      <c r="K241" s="124"/>
      <c r="L241" s="124"/>
      <c r="M241" s="124"/>
      <c r="N241" s="95"/>
      <c r="O241" s="48"/>
      <c r="P241" s="2"/>
      <c r="Q241" s="2"/>
      <c r="R241" s="2"/>
      <c r="S241" s="2"/>
      <c r="T241" s="2"/>
      <c r="U241" s="2"/>
      <c r="V241" s="2"/>
      <c r="W241" s="2"/>
      <c r="X241" s="2"/>
      <c r="Y241" s="2"/>
      <c r="Z241" s="2"/>
    </row>
    <row r="242" spans="1:26" ht="15.75" customHeight="1">
      <c r="A242" s="47" t="s">
        <v>58</v>
      </c>
      <c r="B242" s="43" t="s">
        <v>600</v>
      </c>
      <c r="C242" s="47" t="s">
        <v>133</v>
      </c>
      <c r="D242" s="93">
        <f>D241/12</f>
        <v>0</v>
      </c>
      <c r="E242" s="48"/>
      <c r="F242" s="48"/>
      <c r="G242" s="48"/>
      <c r="H242" s="48"/>
      <c r="I242" s="48"/>
      <c r="J242" s="48"/>
      <c r="K242" s="48"/>
      <c r="L242" s="48"/>
      <c r="M242" s="48"/>
      <c r="N242" s="48"/>
      <c r="O242" s="48"/>
      <c r="P242" s="2"/>
      <c r="Q242" s="2"/>
      <c r="R242" s="2"/>
      <c r="S242" s="2"/>
      <c r="T242" s="2"/>
      <c r="U242" s="2"/>
      <c r="V242" s="2"/>
      <c r="W242" s="2"/>
      <c r="X242" s="2"/>
      <c r="Y242" s="2"/>
      <c r="Z242" s="2"/>
    </row>
    <row r="243" spans="1:26" ht="15.75" customHeight="1">
      <c r="A243" s="47" t="s">
        <v>60</v>
      </c>
      <c r="B243" s="43" t="s">
        <v>167</v>
      </c>
      <c r="C243" s="29" t="s">
        <v>133</v>
      </c>
      <c r="D243" s="93">
        <f>D241/E26</f>
        <v>0</v>
      </c>
      <c r="E243" s="48"/>
      <c r="F243" s="48"/>
      <c r="G243" s="48"/>
      <c r="H243" s="48"/>
      <c r="I243" s="48"/>
      <c r="J243" s="48"/>
      <c r="K243" s="48"/>
      <c r="L243" s="48"/>
      <c r="M243" s="48"/>
      <c r="N243" s="48"/>
      <c r="O243" s="48"/>
      <c r="P243" s="2"/>
      <c r="Q243" s="2"/>
      <c r="R243" s="2"/>
      <c r="S243" s="2"/>
      <c r="T243" s="2"/>
      <c r="U243" s="2"/>
      <c r="V243" s="2"/>
      <c r="W243" s="2"/>
      <c r="X243" s="2"/>
      <c r="Y243" s="2"/>
      <c r="Z243" s="2"/>
    </row>
    <row r="244" spans="1:26" ht="15.75" customHeight="1">
      <c r="A244" s="48"/>
      <c r="B244" s="48"/>
      <c r="C244" s="48"/>
      <c r="D244" s="40"/>
      <c r="E244" s="52"/>
      <c r="F244" s="48"/>
      <c r="G244" s="48"/>
      <c r="H244" s="48"/>
      <c r="I244" s="48"/>
      <c r="J244" s="48"/>
      <c r="K244" s="48"/>
      <c r="L244" s="48"/>
      <c r="M244" s="48"/>
      <c r="N244" s="48"/>
      <c r="O244" s="48"/>
      <c r="P244" s="2"/>
      <c r="Q244" s="2"/>
      <c r="R244" s="2"/>
      <c r="S244" s="2"/>
      <c r="T244" s="2"/>
      <c r="U244" s="2"/>
      <c r="V244" s="2"/>
      <c r="W244" s="2"/>
      <c r="X244" s="2"/>
      <c r="Y244" s="2"/>
      <c r="Z244" s="2"/>
    </row>
    <row r="245" spans="1:26" ht="15.75" customHeight="1">
      <c r="A245" s="48"/>
      <c r="B245" s="48"/>
      <c r="C245" s="48"/>
      <c r="D245" s="48"/>
      <c r="E245" s="48"/>
      <c r="F245" s="48"/>
      <c r="G245" s="48"/>
      <c r="H245" s="48"/>
      <c r="I245" s="48"/>
      <c r="J245" s="48"/>
      <c r="K245" s="48"/>
      <c r="L245" s="48"/>
      <c r="M245" s="48"/>
      <c r="N245" s="48"/>
      <c r="O245" s="48"/>
      <c r="P245" s="2"/>
      <c r="Q245" s="2"/>
      <c r="R245" s="2"/>
      <c r="S245" s="2"/>
      <c r="T245" s="2"/>
      <c r="U245" s="2"/>
      <c r="V245" s="2"/>
      <c r="W245" s="2"/>
      <c r="X245" s="2"/>
      <c r="Y245" s="2"/>
      <c r="Z245" s="2"/>
    </row>
    <row r="246" spans="1:26" ht="15.75" customHeight="1">
      <c r="A246" s="188" t="s">
        <v>606</v>
      </c>
      <c r="B246" s="183"/>
      <c r="C246" s="183"/>
      <c r="D246" s="180"/>
      <c r="E246" s="48"/>
      <c r="F246" s="48"/>
      <c r="G246" s="48"/>
      <c r="H246" s="48"/>
      <c r="I246" s="48"/>
      <c r="J246" s="48"/>
      <c r="K246" s="48"/>
      <c r="L246" s="48"/>
      <c r="M246" s="48"/>
      <c r="N246" s="48"/>
      <c r="O246" s="48"/>
      <c r="P246" s="2"/>
      <c r="Q246" s="2"/>
      <c r="R246" s="2"/>
      <c r="S246" s="2"/>
      <c r="T246" s="2"/>
      <c r="U246" s="2"/>
      <c r="V246" s="2"/>
      <c r="W246" s="2"/>
      <c r="X246" s="2"/>
      <c r="Y246" s="2"/>
      <c r="Z246" s="2"/>
    </row>
    <row r="247" spans="1:26" ht="15.75" customHeight="1">
      <c r="A247" s="16" t="s">
        <v>168</v>
      </c>
      <c r="B247" s="16" t="s">
        <v>169</v>
      </c>
      <c r="C247" s="16" t="s">
        <v>170</v>
      </c>
      <c r="D247" s="16"/>
      <c r="E247" s="48"/>
      <c r="F247" s="177" t="s">
        <v>606</v>
      </c>
      <c r="G247" s="177"/>
      <c r="H247" s="177"/>
      <c r="I247" s="48"/>
      <c r="J247" s="48"/>
      <c r="K247" s="48"/>
      <c r="L247" s="48"/>
      <c r="M247" s="48"/>
      <c r="N247" s="48"/>
      <c r="O247" s="48"/>
      <c r="P247" s="2"/>
      <c r="Q247" s="2"/>
      <c r="R247" s="2"/>
      <c r="S247" s="2"/>
      <c r="T247" s="2"/>
      <c r="U247" s="2"/>
      <c r="V247" s="2"/>
      <c r="W247" s="2"/>
      <c r="X247" s="2"/>
      <c r="Y247" s="2"/>
      <c r="Z247" s="2"/>
    </row>
    <row r="248" spans="1:26" ht="15.75" customHeight="1">
      <c r="A248" s="47"/>
      <c r="B248" s="189" t="s">
        <v>169</v>
      </c>
      <c r="C248" s="180"/>
      <c r="D248" s="33"/>
      <c r="E248" s="48"/>
      <c r="F248" s="101" t="s">
        <v>607</v>
      </c>
      <c r="G248" s="102" t="s">
        <v>608</v>
      </c>
      <c r="H248" s="103" t="s">
        <v>609</v>
      </c>
      <c r="I248" s="48"/>
      <c r="J248" s="48"/>
      <c r="K248" s="48"/>
      <c r="L248" s="48"/>
      <c r="M248" s="48"/>
      <c r="N248" s="48"/>
      <c r="O248" s="48"/>
      <c r="P248" s="2"/>
      <c r="Q248" s="2"/>
      <c r="R248" s="2"/>
      <c r="S248" s="2"/>
      <c r="T248" s="2"/>
      <c r="U248" s="2"/>
      <c r="V248" s="2"/>
      <c r="W248" s="2"/>
      <c r="X248" s="2"/>
      <c r="Y248" s="2"/>
      <c r="Z248" s="2"/>
    </row>
    <row r="249" spans="1:26" ht="15.75" customHeight="1">
      <c r="A249" s="53"/>
      <c r="B249" s="97" t="s">
        <v>610</v>
      </c>
      <c r="C249" s="99">
        <f>C324</f>
        <v>0.05</v>
      </c>
      <c r="D249" s="127"/>
      <c r="E249" s="54"/>
      <c r="F249" s="104">
        <v>2.9700000000000001E-2</v>
      </c>
      <c r="G249" s="105">
        <v>5.0799999999999998E-2</v>
      </c>
      <c r="H249" s="106">
        <v>6.2700000000000006E-2</v>
      </c>
      <c r="I249" s="48"/>
      <c r="J249" s="48"/>
      <c r="K249" s="48"/>
      <c r="L249" s="48"/>
      <c r="M249" s="48"/>
      <c r="N249" s="48"/>
      <c r="O249" s="48"/>
      <c r="P249" s="2"/>
      <c r="Q249" s="2"/>
      <c r="R249" s="2"/>
      <c r="S249" s="2"/>
      <c r="T249" s="2"/>
      <c r="U249" s="2"/>
      <c r="V249" s="2"/>
      <c r="W249" s="2"/>
      <c r="X249" s="2"/>
      <c r="Y249" s="2"/>
      <c r="Z249" s="2"/>
    </row>
    <row r="250" spans="1:26" ht="15.75" customHeight="1">
      <c r="A250" s="53"/>
      <c r="B250" s="96" t="s">
        <v>611</v>
      </c>
      <c r="C250" s="99">
        <f>C325</f>
        <v>1.3299999999999999E-2</v>
      </c>
      <c r="D250" s="127"/>
      <c r="E250" s="54"/>
      <c r="F250" s="107">
        <f>0.3%+0.56%</f>
        <v>8.6E-3</v>
      </c>
      <c r="G250" s="108">
        <f>0.48%+0.85%</f>
        <v>1.3299999999999999E-2</v>
      </c>
      <c r="H250" s="109">
        <f>0.82%+0.89%</f>
        <v>1.7099999999999997E-2</v>
      </c>
      <c r="I250" s="48"/>
      <c r="J250" s="48"/>
      <c r="K250" s="48"/>
      <c r="L250" s="48"/>
      <c r="M250" s="48"/>
      <c r="N250" s="48"/>
      <c r="O250" s="48"/>
      <c r="P250" s="2"/>
      <c r="Q250" s="2"/>
      <c r="R250" s="2"/>
      <c r="S250" s="2"/>
      <c r="T250" s="2"/>
      <c r="U250" s="2"/>
      <c r="V250" s="2"/>
      <c r="W250" s="2"/>
      <c r="X250" s="2"/>
      <c r="Y250" s="2"/>
      <c r="Z250" s="2"/>
    </row>
    <row r="251" spans="1:26" ht="15.75" customHeight="1">
      <c r="A251" s="53"/>
      <c r="B251" s="96" t="s">
        <v>612</v>
      </c>
      <c r="C251" s="100">
        <f>C315</f>
        <v>0</v>
      </c>
      <c r="D251" s="127"/>
      <c r="E251" s="54"/>
      <c r="F251" s="107">
        <v>7.7799999999999994E-2</v>
      </c>
      <c r="G251" s="108">
        <v>0.1085</v>
      </c>
      <c r="H251" s="109">
        <v>0.13550000000000001</v>
      </c>
      <c r="I251" s="48"/>
      <c r="J251" s="48"/>
      <c r="K251" s="48"/>
      <c r="L251" s="48"/>
      <c r="M251" s="48"/>
      <c r="N251" s="48"/>
      <c r="O251" s="48"/>
      <c r="P251" s="2"/>
      <c r="Q251" s="2"/>
      <c r="R251" s="2"/>
      <c r="S251" s="2"/>
      <c r="T251" s="2"/>
      <c r="U251" s="2"/>
      <c r="V251" s="2"/>
      <c r="W251" s="2"/>
      <c r="X251" s="2"/>
      <c r="Y251" s="2"/>
      <c r="Z251" s="2"/>
    </row>
    <row r="252" spans="1:26" ht="15.75" customHeight="1">
      <c r="A252" s="53"/>
      <c r="B252" s="96" t="s">
        <v>613</v>
      </c>
      <c r="C252" s="100">
        <f>(1+G252)^(G253/252)-1</f>
        <v>0</v>
      </c>
      <c r="D252" s="127"/>
      <c r="E252" s="54"/>
      <c r="F252" s="107" t="s">
        <v>625</v>
      </c>
      <c r="G252" s="169">
        <v>0</v>
      </c>
      <c r="H252" s="110"/>
      <c r="I252" s="48"/>
      <c r="J252" s="48"/>
      <c r="K252" s="48"/>
      <c r="L252" s="48"/>
      <c r="M252" s="48"/>
      <c r="N252" s="48"/>
      <c r="O252" s="48"/>
      <c r="P252" s="2"/>
      <c r="Q252" s="2"/>
      <c r="R252" s="2"/>
      <c r="S252" s="2"/>
      <c r="T252" s="2"/>
      <c r="U252" s="2"/>
      <c r="V252" s="2"/>
      <c r="W252" s="2"/>
      <c r="X252" s="2"/>
      <c r="Y252" s="2"/>
      <c r="Z252" s="2"/>
    </row>
    <row r="253" spans="1:26" ht="15.75" customHeight="1">
      <c r="A253" s="53"/>
      <c r="B253" s="96" t="s">
        <v>614</v>
      </c>
      <c r="C253" s="100">
        <f>C322</f>
        <v>0.03</v>
      </c>
      <c r="D253" s="127"/>
      <c r="E253" s="54"/>
      <c r="F253" s="111" t="s">
        <v>624</v>
      </c>
      <c r="G253" s="140">
        <v>10</v>
      </c>
      <c r="H253" s="112"/>
      <c r="I253" s="48"/>
      <c r="J253" s="48"/>
      <c r="K253" s="48"/>
      <c r="L253" s="48"/>
      <c r="M253" s="48"/>
      <c r="N253" s="48"/>
      <c r="O253" s="48"/>
      <c r="P253" s="2"/>
      <c r="Q253" s="2"/>
      <c r="R253" s="2"/>
      <c r="S253" s="2"/>
      <c r="T253" s="2"/>
      <c r="U253" s="2"/>
      <c r="V253" s="2"/>
      <c r="W253" s="2"/>
      <c r="X253" s="2"/>
      <c r="Y253" s="2"/>
      <c r="Z253" s="2"/>
    </row>
    <row r="254" spans="1:26" ht="15.75" customHeight="1">
      <c r="A254" s="53"/>
      <c r="B254" s="119" t="s">
        <v>615</v>
      </c>
      <c r="C254" s="120">
        <f>C317</f>
        <v>0.08</v>
      </c>
      <c r="D254" s="127"/>
      <c r="E254" s="54"/>
      <c r="F254" s="113"/>
      <c r="G254" s="114"/>
      <c r="H254" s="112"/>
      <c r="I254" s="48"/>
      <c r="J254" s="48"/>
      <c r="K254" s="48"/>
      <c r="L254" s="48"/>
      <c r="M254" s="48"/>
      <c r="N254" s="48"/>
      <c r="O254" s="48"/>
      <c r="P254" s="2"/>
      <c r="Q254" s="2"/>
      <c r="R254" s="2"/>
      <c r="S254" s="2"/>
      <c r="T254" s="2"/>
      <c r="U254" s="2"/>
      <c r="V254" s="2"/>
      <c r="W254" s="2"/>
      <c r="X254" s="2"/>
      <c r="Y254" s="2"/>
      <c r="Z254" s="2"/>
    </row>
    <row r="255" spans="1:26" ht="15.75" customHeight="1">
      <c r="A255" s="118"/>
      <c r="B255" s="122" t="s">
        <v>616</v>
      </c>
      <c r="C255" s="123"/>
      <c r="D255" s="128"/>
      <c r="E255" s="54"/>
      <c r="F255" s="113"/>
      <c r="G255" s="114"/>
      <c r="H255" s="112"/>
      <c r="I255" s="48"/>
      <c r="J255" s="48"/>
      <c r="K255" s="48"/>
      <c r="L255" s="48"/>
      <c r="M255" s="48"/>
      <c r="N255" s="48"/>
      <c r="O255" s="48"/>
      <c r="P255" s="2"/>
      <c r="Q255" s="2"/>
      <c r="R255" s="2"/>
      <c r="S255" s="2"/>
      <c r="T255" s="2"/>
      <c r="U255" s="2"/>
      <c r="V255" s="2"/>
      <c r="W255" s="2"/>
      <c r="X255" s="2"/>
      <c r="Y255" s="2"/>
      <c r="Z255" s="2"/>
    </row>
    <row r="256" spans="1:26" ht="15.75" customHeight="1">
      <c r="A256" s="118"/>
      <c r="B256" s="178" t="s">
        <v>617</v>
      </c>
      <c r="C256" s="178"/>
      <c r="D256" s="128"/>
      <c r="E256" s="54"/>
      <c r="F256" s="113"/>
      <c r="G256" s="114"/>
      <c r="H256" s="112"/>
      <c r="I256" s="48"/>
      <c r="J256" s="48"/>
      <c r="K256" s="48"/>
      <c r="L256" s="48"/>
      <c r="M256" s="48"/>
      <c r="N256" s="48"/>
      <c r="O256" s="48"/>
      <c r="P256" s="2"/>
      <c r="Q256" s="2"/>
      <c r="R256" s="2"/>
      <c r="S256" s="2"/>
      <c r="T256" s="2"/>
      <c r="U256" s="2"/>
      <c r="V256" s="2"/>
      <c r="W256" s="2"/>
      <c r="X256" s="2"/>
      <c r="Y256" s="2"/>
      <c r="Z256" s="2"/>
    </row>
    <row r="257" spans="1:26" ht="15.75" customHeight="1" thickBot="1">
      <c r="A257" s="197" t="s">
        <v>89</v>
      </c>
      <c r="B257" s="198"/>
      <c r="C257" s="121">
        <f>ROUND((((1+C249+C250)*(1+C251)*(1+C252))/(1-(C253+C254))-1),4)</f>
        <v>0.19470000000000001</v>
      </c>
      <c r="D257" s="98"/>
      <c r="E257" s="48"/>
      <c r="F257" s="115">
        <v>0.21429999999999999</v>
      </c>
      <c r="G257" s="116">
        <v>0.2717</v>
      </c>
      <c r="H257" s="117">
        <v>0.3362</v>
      </c>
      <c r="I257" s="48"/>
      <c r="J257" s="48"/>
      <c r="K257" s="48"/>
      <c r="L257" s="48"/>
      <c r="M257" s="48"/>
      <c r="N257" s="48"/>
      <c r="O257" s="48"/>
      <c r="P257" s="2"/>
      <c r="Q257" s="2"/>
      <c r="R257" s="2"/>
      <c r="S257" s="2"/>
      <c r="T257" s="2"/>
      <c r="U257" s="2"/>
      <c r="V257" s="2"/>
      <c r="W257" s="2"/>
      <c r="X257" s="2"/>
      <c r="Y257" s="2"/>
      <c r="Z257" s="2"/>
    </row>
    <row r="258" spans="1:26" ht="15.75" customHeight="1">
      <c r="A258" s="48"/>
      <c r="B258" s="48"/>
      <c r="C258" s="48"/>
      <c r="D258" s="48"/>
      <c r="E258" s="48"/>
      <c r="F258" s="48"/>
      <c r="G258" s="48"/>
      <c r="H258" s="48"/>
      <c r="I258" s="48"/>
      <c r="J258" s="48"/>
      <c r="K258" s="48"/>
      <c r="L258" s="48"/>
      <c r="M258" s="48"/>
      <c r="N258" s="48"/>
      <c r="O258" s="48"/>
      <c r="P258" s="2"/>
      <c r="Q258" s="2"/>
      <c r="R258" s="2"/>
      <c r="S258" s="2"/>
      <c r="T258" s="2"/>
      <c r="U258" s="2"/>
      <c r="V258" s="2"/>
      <c r="W258" s="2"/>
      <c r="X258" s="2"/>
      <c r="Y258" s="2"/>
      <c r="Z258" s="2"/>
    </row>
    <row r="259" spans="1:26" ht="15.75" customHeight="1">
      <c r="A259" s="48"/>
      <c r="B259" s="48"/>
      <c r="C259" s="48"/>
      <c r="D259" s="48"/>
      <c r="E259" s="48"/>
      <c r="F259" s="48"/>
      <c r="G259" s="48"/>
      <c r="H259" s="48"/>
      <c r="I259" s="48"/>
      <c r="J259" s="48"/>
      <c r="K259" s="48"/>
      <c r="L259" s="48"/>
      <c r="M259" s="48"/>
      <c r="N259" s="48"/>
      <c r="O259" s="48"/>
      <c r="P259" s="2"/>
      <c r="Q259" s="2"/>
      <c r="R259" s="2"/>
      <c r="S259" s="2"/>
      <c r="T259" s="2"/>
      <c r="U259" s="2"/>
      <c r="V259" s="2"/>
      <c r="W259" s="2"/>
      <c r="X259" s="2"/>
      <c r="Y259" s="2"/>
      <c r="Z259" s="2"/>
    </row>
    <row r="260" spans="1:26" ht="15.75" customHeight="1">
      <c r="A260" s="48"/>
      <c r="B260" s="48"/>
      <c r="C260" s="48"/>
      <c r="D260" s="48"/>
      <c r="E260" s="48"/>
      <c r="F260" s="48"/>
      <c r="G260" s="48"/>
      <c r="H260" s="48"/>
      <c r="I260" s="48"/>
      <c r="J260" s="48"/>
      <c r="K260" s="48"/>
      <c r="L260" s="48"/>
      <c r="M260" s="48"/>
      <c r="N260" s="48"/>
      <c r="O260" s="48"/>
      <c r="P260" s="2"/>
      <c r="Q260" s="2"/>
      <c r="R260" s="2"/>
      <c r="S260" s="2"/>
      <c r="T260" s="2"/>
      <c r="U260" s="2"/>
      <c r="V260" s="2"/>
      <c r="W260" s="2"/>
      <c r="X260" s="2"/>
      <c r="Y260" s="2"/>
      <c r="Z260" s="2"/>
    </row>
    <row r="261" spans="1:26" ht="15.75" customHeight="1">
      <c r="A261" s="187" t="s">
        <v>171</v>
      </c>
      <c r="B261" s="183"/>
      <c r="C261" s="183"/>
      <c r="D261" s="180"/>
      <c r="E261" s="48"/>
      <c r="F261" s="48"/>
      <c r="G261" s="48"/>
      <c r="H261" s="48"/>
      <c r="I261" s="48"/>
      <c r="J261" s="48"/>
      <c r="K261" s="48"/>
      <c r="L261" s="48"/>
      <c r="M261" s="48"/>
      <c r="N261" s="48"/>
      <c r="O261" s="48"/>
      <c r="P261" s="2"/>
      <c r="Q261" s="2"/>
      <c r="R261" s="2"/>
      <c r="S261" s="2"/>
      <c r="T261" s="2"/>
      <c r="U261" s="2"/>
      <c r="V261" s="2"/>
      <c r="W261" s="2"/>
      <c r="X261" s="2"/>
      <c r="Y261" s="2"/>
      <c r="Z261" s="2"/>
    </row>
    <row r="262" spans="1:26" ht="15.75" customHeight="1">
      <c r="A262" s="47" t="s">
        <v>8</v>
      </c>
      <c r="B262" s="43" t="s">
        <v>172</v>
      </c>
      <c r="C262" s="190">
        <f>(C212+C221)*12</f>
        <v>0</v>
      </c>
      <c r="D262" s="180"/>
      <c r="E262" s="48"/>
      <c r="F262" s="48"/>
      <c r="G262" s="48"/>
      <c r="H262" s="48"/>
      <c r="I262" s="48"/>
      <c r="J262" s="48"/>
      <c r="K262" s="48"/>
      <c r="L262" s="48"/>
      <c r="M262" s="48"/>
      <c r="N262" s="48"/>
      <c r="O262" s="48"/>
      <c r="P262" s="2"/>
      <c r="Q262" s="2"/>
      <c r="R262" s="2"/>
      <c r="S262" s="2"/>
      <c r="T262" s="2"/>
      <c r="U262" s="2"/>
      <c r="V262" s="2"/>
      <c r="W262" s="2"/>
      <c r="X262" s="2"/>
      <c r="Y262" s="2"/>
      <c r="Z262" s="2"/>
    </row>
    <row r="263" spans="1:26" ht="15.75" customHeight="1">
      <c r="A263" s="47" t="s">
        <v>11</v>
      </c>
      <c r="B263" s="43" t="s">
        <v>173</v>
      </c>
      <c r="C263" s="190">
        <f>C231</f>
        <v>0</v>
      </c>
      <c r="D263" s="180"/>
      <c r="E263" s="48"/>
      <c r="F263" s="48"/>
      <c r="G263" s="48"/>
      <c r="H263" s="48"/>
      <c r="I263" s="48"/>
      <c r="J263" s="48"/>
      <c r="K263" s="48"/>
      <c r="L263" s="48"/>
      <c r="M263" s="48"/>
      <c r="N263" s="48"/>
      <c r="O263" s="48"/>
      <c r="P263" s="2"/>
      <c r="Q263" s="2"/>
      <c r="R263" s="2"/>
      <c r="S263" s="2"/>
      <c r="T263" s="2"/>
      <c r="U263" s="2"/>
      <c r="V263" s="2"/>
      <c r="W263" s="2"/>
      <c r="X263" s="2"/>
      <c r="Y263" s="2"/>
      <c r="Z263" s="2"/>
    </row>
    <row r="264" spans="1:26" ht="15.75" customHeight="1">
      <c r="A264" s="47" t="s">
        <v>13</v>
      </c>
      <c r="B264" s="43" t="s">
        <v>174</v>
      </c>
      <c r="C264" s="190">
        <f>D241</f>
        <v>0</v>
      </c>
      <c r="D264" s="180"/>
      <c r="E264" s="48"/>
      <c r="F264" s="48"/>
      <c r="G264" s="48"/>
      <c r="H264" s="48"/>
      <c r="I264" s="48"/>
      <c r="J264" s="48"/>
      <c r="K264" s="48"/>
      <c r="L264" s="48"/>
      <c r="M264" s="48"/>
      <c r="N264" s="48"/>
      <c r="O264" s="48"/>
      <c r="P264" s="2"/>
      <c r="Q264" s="2"/>
      <c r="R264" s="2"/>
      <c r="S264" s="2"/>
      <c r="T264" s="2"/>
      <c r="U264" s="2"/>
      <c r="V264" s="2"/>
      <c r="W264" s="2"/>
      <c r="X264" s="2"/>
      <c r="Y264" s="2"/>
      <c r="Z264" s="2"/>
    </row>
    <row r="265" spans="1:26">
      <c r="A265" s="189" t="s">
        <v>175</v>
      </c>
      <c r="B265" s="180"/>
      <c r="C265" s="190">
        <f>SUM(C262:D264)</f>
        <v>0</v>
      </c>
      <c r="D265" s="180"/>
      <c r="E265" s="48"/>
      <c r="F265" s="48"/>
      <c r="G265" s="48"/>
      <c r="H265" s="48"/>
      <c r="I265" s="48"/>
      <c r="J265" s="48"/>
      <c r="K265" s="48"/>
      <c r="L265" s="48"/>
      <c r="M265" s="48"/>
      <c r="N265" s="48"/>
      <c r="O265" s="48"/>
      <c r="P265" s="2"/>
      <c r="Q265" s="2"/>
      <c r="R265" s="2"/>
      <c r="S265" s="2"/>
      <c r="T265" s="2"/>
      <c r="U265" s="2"/>
      <c r="V265" s="2"/>
      <c r="W265" s="2"/>
      <c r="X265" s="2"/>
      <c r="Y265" s="2"/>
      <c r="Z265" s="2"/>
    </row>
    <row r="266" spans="1:26">
      <c r="A266" s="179" t="s">
        <v>176</v>
      </c>
      <c r="B266" s="180"/>
      <c r="C266" s="193">
        <f>SUM(C265)</f>
        <v>0</v>
      </c>
      <c r="D266" s="180"/>
      <c r="E266" s="48"/>
      <c r="F266" s="48"/>
      <c r="G266" s="48"/>
      <c r="H266" s="48"/>
      <c r="I266" s="48"/>
      <c r="J266" s="48"/>
      <c r="K266" s="48"/>
      <c r="L266" s="48"/>
      <c r="M266" s="48"/>
      <c r="N266" s="48"/>
      <c r="O266" s="48"/>
      <c r="P266" s="2"/>
      <c r="Q266" s="2"/>
      <c r="R266" s="2"/>
      <c r="S266" s="2"/>
      <c r="T266" s="2"/>
      <c r="U266" s="2"/>
      <c r="V266" s="2"/>
      <c r="W266" s="2"/>
      <c r="X266" s="2"/>
      <c r="Y266" s="2"/>
      <c r="Z266" s="2"/>
    </row>
    <row r="267" spans="1:26" ht="15.75" customHeight="1">
      <c r="A267" s="48"/>
      <c r="B267" s="48"/>
      <c r="C267" s="48"/>
      <c r="D267" s="48"/>
      <c r="E267" s="48"/>
      <c r="F267" s="48"/>
      <c r="G267" s="48"/>
      <c r="H267" s="48"/>
      <c r="I267" s="48"/>
      <c r="J267" s="48"/>
      <c r="K267" s="48"/>
      <c r="L267" s="48"/>
      <c r="M267" s="48"/>
      <c r="N267" s="48"/>
      <c r="O267" s="48"/>
      <c r="P267" s="2"/>
      <c r="Q267" s="2"/>
      <c r="R267" s="2"/>
      <c r="S267" s="2"/>
      <c r="T267" s="2"/>
      <c r="U267" s="2"/>
      <c r="V267" s="2"/>
      <c r="W267" s="2"/>
      <c r="X267" s="2"/>
      <c r="Y267" s="2"/>
      <c r="Z267" s="2"/>
    </row>
    <row r="268" spans="1:26" ht="15.75" customHeight="1">
      <c r="A268" s="48"/>
      <c r="B268" s="48"/>
      <c r="C268" s="48"/>
      <c r="D268" s="48"/>
      <c r="E268" s="48"/>
      <c r="F268" s="48"/>
      <c r="G268" s="48"/>
      <c r="H268" s="48"/>
      <c r="I268" s="48"/>
      <c r="J268" s="48"/>
      <c r="K268" s="48"/>
      <c r="L268" s="48"/>
      <c r="M268" s="48"/>
      <c r="N268" s="48"/>
      <c r="O268" s="48"/>
      <c r="P268" s="2"/>
      <c r="Q268" s="2"/>
      <c r="R268" s="2"/>
      <c r="S268" s="2"/>
      <c r="T268" s="2"/>
      <c r="U268" s="2"/>
      <c r="V268" s="2"/>
      <c r="W268" s="2"/>
      <c r="X268" s="2"/>
      <c r="Y268" s="2"/>
      <c r="Z268" s="2"/>
    </row>
    <row r="269" spans="1:26" ht="15.75" customHeight="1">
      <c r="A269" s="48"/>
      <c r="B269" s="48"/>
      <c r="C269" s="48"/>
      <c r="D269" s="48"/>
      <c r="E269" s="48"/>
      <c r="F269" s="48"/>
      <c r="G269" s="48"/>
      <c r="H269" s="48"/>
      <c r="I269" s="48"/>
      <c r="J269" s="48"/>
      <c r="K269" s="48"/>
      <c r="L269" s="48"/>
      <c r="M269" s="48"/>
      <c r="N269" s="48"/>
      <c r="O269" s="48"/>
      <c r="P269" s="2"/>
      <c r="Q269" s="2"/>
      <c r="R269" s="2"/>
      <c r="S269" s="2"/>
      <c r="T269" s="2"/>
      <c r="U269" s="2"/>
      <c r="V269" s="2"/>
      <c r="W269" s="2"/>
      <c r="X269" s="2"/>
      <c r="Y269" s="2"/>
      <c r="Z269" s="2"/>
    </row>
    <row r="270" spans="1:26" ht="15.75" customHeight="1">
      <c r="A270" s="48"/>
      <c r="B270" s="48"/>
      <c r="C270" s="48"/>
      <c r="D270" s="48"/>
      <c r="E270" s="48"/>
      <c r="F270" s="48"/>
      <c r="G270" s="48"/>
      <c r="H270" s="48"/>
      <c r="I270" s="48"/>
      <c r="J270" s="48"/>
      <c r="K270" s="48"/>
      <c r="L270" s="48"/>
      <c r="M270" s="48"/>
      <c r="N270" s="48"/>
      <c r="O270" s="48"/>
      <c r="P270" s="2"/>
      <c r="Q270" s="2"/>
      <c r="R270" s="2"/>
      <c r="S270" s="2"/>
      <c r="T270" s="2"/>
      <c r="U270" s="2"/>
      <c r="V270" s="2"/>
      <c r="W270" s="2"/>
      <c r="X270" s="2"/>
      <c r="Y270" s="2"/>
      <c r="Z270" s="2"/>
    </row>
    <row r="271" spans="1:26" ht="15.75" customHeight="1">
      <c r="A271" s="194" t="s">
        <v>177</v>
      </c>
      <c r="B271" s="183"/>
      <c r="C271" s="183"/>
      <c r="D271" s="180"/>
      <c r="E271" s="48"/>
      <c r="F271" s="48"/>
      <c r="G271" s="48"/>
      <c r="H271" s="48"/>
      <c r="I271" s="48"/>
      <c r="J271" s="48"/>
      <c r="K271" s="48"/>
      <c r="L271" s="48"/>
      <c r="M271" s="48"/>
      <c r="N271" s="48"/>
      <c r="O271" s="48"/>
      <c r="P271" s="2"/>
      <c r="Q271" s="2"/>
      <c r="R271" s="2"/>
      <c r="S271" s="2"/>
      <c r="T271" s="2"/>
      <c r="U271" s="2"/>
      <c r="V271" s="2"/>
      <c r="W271" s="2"/>
      <c r="X271" s="2"/>
      <c r="Y271" s="2"/>
      <c r="Z271" s="2"/>
    </row>
    <row r="272" spans="1:26" ht="15.75" customHeight="1">
      <c r="A272" s="46" t="s">
        <v>178</v>
      </c>
      <c r="B272" s="64" t="s">
        <v>179</v>
      </c>
      <c r="C272" s="195" t="s">
        <v>180</v>
      </c>
      <c r="D272" s="180"/>
      <c r="E272" s="48"/>
      <c r="F272" s="48"/>
      <c r="G272" s="48"/>
      <c r="H272" s="48"/>
      <c r="I272" s="48"/>
      <c r="J272" s="48"/>
      <c r="K272" s="48"/>
      <c r="L272" s="48"/>
      <c r="M272" s="48"/>
      <c r="N272" s="48"/>
      <c r="O272" s="48"/>
      <c r="P272" s="2"/>
      <c r="Q272" s="2"/>
      <c r="R272" s="2"/>
      <c r="S272" s="2"/>
      <c r="T272" s="2"/>
      <c r="U272" s="2"/>
      <c r="V272" s="2"/>
      <c r="W272" s="2"/>
      <c r="X272" s="2"/>
      <c r="Y272" s="2"/>
      <c r="Z272" s="2"/>
    </row>
    <row r="273" spans="1:26" ht="15.75" customHeight="1">
      <c r="A273" s="47" t="s">
        <v>8</v>
      </c>
      <c r="B273" s="55" t="s">
        <v>181</v>
      </c>
      <c r="C273" s="56">
        <f>E38</f>
        <v>0</v>
      </c>
      <c r="D273" s="62" t="s">
        <v>133</v>
      </c>
      <c r="E273" s="48"/>
      <c r="F273" s="48"/>
      <c r="G273" s="48"/>
      <c r="H273" s="48"/>
      <c r="I273" s="48"/>
      <c r="J273" s="48"/>
      <c r="K273" s="48"/>
      <c r="L273" s="48"/>
      <c r="M273" s="48"/>
      <c r="N273" s="48"/>
      <c r="O273" s="48"/>
      <c r="P273" s="2"/>
      <c r="Q273" s="2"/>
      <c r="R273" s="2"/>
      <c r="S273" s="2"/>
      <c r="T273" s="2"/>
      <c r="U273" s="2"/>
      <c r="V273" s="2"/>
      <c r="W273" s="2"/>
      <c r="X273" s="2"/>
      <c r="Y273" s="2"/>
      <c r="Z273" s="2"/>
    </row>
    <row r="274" spans="1:26" ht="15.75" customHeight="1">
      <c r="A274" s="47" t="s">
        <v>11</v>
      </c>
      <c r="B274" s="57" t="s">
        <v>182</v>
      </c>
      <c r="C274" s="170">
        <v>0</v>
      </c>
      <c r="D274" s="62" t="s">
        <v>183</v>
      </c>
      <c r="E274" s="48"/>
      <c r="F274" s="48"/>
      <c r="G274" s="48"/>
      <c r="H274" s="48"/>
      <c r="I274" s="48"/>
      <c r="J274" s="48"/>
      <c r="K274" s="48"/>
      <c r="L274" s="48"/>
      <c r="M274" s="48"/>
      <c r="N274" s="48"/>
      <c r="O274" s="48"/>
      <c r="P274" s="2"/>
      <c r="Q274" s="2"/>
      <c r="R274" s="2"/>
      <c r="S274" s="2"/>
      <c r="T274" s="2"/>
      <c r="U274" s="2"/>
      <c r="V274" s="2"/>
      <c r="W274" s="2"/>
      <c r="X274" s="2"/>
      <c r="Y274" s="2"/>
      <c r="Z274" s="2"/>
    </row>
    <row r="275" spans="1:26" ht="15.75" customHeight="1">
      <c r="A275" s="47" t="s">
        <v>13</v>
      </c>
      <c r="B275" s="57" t="s">
        <v>184</v>
      </c>
      <c r="C275" s="58">
        <f>E25</f>
        <v>49.981999999999999</v>
      </c>
      <c r="D275" s="62" t="s">
        <v>185</v>
      </c>
      <c r="E275" s="48"/>
      <c r="F275" s="48"/>
      <c r="G275" s="48"/>
      <c r="H275" s="48"/>
      <c r="I275" s="48"/>
      <c r="J275" s="48"/>
      <c r="K275" s="48"/>
      <c r="L275" s="48"/>
      <c r="M275" s="48"/>
      <c r="N275" s="48"/>
      <c r="O275" s="48"/>
      <c r="P275" s="2"/>
      <c r="Q275" s="2"/>
      <c r="R275" s="2"/>
      <c r="S275" s="2"/>
      <c r="T275" s="2"/>
      <c r="U275" s="2"/>
      <c r="V275" s="2"/>
      <c r="W275" s="2"/>
      <c r="X275" s="2"/>
      <c r="Y275" s="2"/>
      <c r="Z275" s="2"/>
    </row>
    <row r="276" spans="1:26" ht="15.75" customHeight="1">
      <c r="A276" s="47" t="s">
        <v>16</v>
      </c>
      <c r="B276" s="57" t="s">
        <v>186</v>
      </c>
      <c r="C276" s="59" t="e">
        <f>(C275/C274)*C273</f>
        <v>#DIV/0!</v>
      </c>
      <c r="D276" s="30"/>
      <c r="E276" s="48"/>
      <c r="F276" s="48"/>
      <c r="G276" s="48"/>
      <c r="H276" s="48"/>
      <c r="I276" s="48"/>
      <c r="J276" s="48"/>
      <c r="K276" s="48"/>
      <c r="L276" s="48"/>
      <c r="M276" s="48"/>
      <c r="N276" s="48"/>
      <c r="O276" s="48"/>
      <c r="P276" s="2"/>
      <c r="Q276" s="2"/>
      <c r="R276" s="2"/>
      <c r="S276" s="2"/>
      <c r="T276" s="2"/>
      <c r="U276" s="2"/>
      <c r="V276" s="2"/>
      <c r="W276" s="2"/>
      <c r="X276" s="2"/>
      <c r="Y276" s="2"/>
      <c r="Z276" s="2"/>
    </row>
    <row r="277" spans="1:26" ht="15.75" customHeight="1">
      <c r="A277" s="47" t="s">
        <v>54</v>
      </c>
      <c r="B277" s="57" t="s">
        <v>187</v>
      </c>
      <c r="C277" s="60" t="e">
        <f>C276*E22</f>
        <v>#DIV/0!</v>
      </c>
      <c r="D277" s="47" t="s">
        <v>133</v>
      </c>
      <c r="E277" s="48"/>
      <c r="F277" s="48"/>
      <c r="G277" s="48"/>
      <c r="H277" s="48"/>
      <c r="I277" s="48"/>
      <c r="J277" s="48"/>
      <c r="K277" s="48"/>
      <c r="L277" s="48"/>
      <c r="M277" s="48"/>
      <c r="N277" s="48"/>
      <c r="O277" s="48"/>
      <c r="P277" s="2"/>
      <c r="Q277" s="2"/>
      <c r="R277" s="2"/>
      <c r="S277" s="2"/>
      <c r="T277" s="2"/>
      <c r="U277" s="2"/>
      <c r="V277" s="2"/>
      <c r="W277" s="2"/>
      <c r="X277" s="2"/>
      <c r="Y277" s="2"/>
      <c r="Z277" s="2"/>
    </row>
    <row r="278" spans="1:26" ht="15.75" customHeight="1">
      <c r="A278" s="46" t="s">
        <v>56</v>
      </c>
      <c r="B278" s="196" t="s">
        <v>188</v>
      </c>
      <c r="C278" s="180"/>
      <c r="D278" s="24" t="e">
        <f>C277/E26</f>
        <v>#DIV/0!</v>
      </c>
      <c r="E278" s="25"/>
      <c r="F278" s="48"/>
      <c r="G278" s="48"/>
      <c r="H278" s="48"/>
      <c r="I278" s="48"/>
      <c r="J278" s="48"/>
      <c r="K278" s="48"/>
      <c r="L278" s="48"/>
      <c r="M278" s="48"/>
      <c r="N278" s="48"/>
      <c r="O278" s="48"/>
      <c r="P278" s="2"/>
      <c r="Q278" s="2"/>
      <c r="R278" s="2"/>
      <c r="S278" s="2"/>
      <c r="T278" s="2"/>
      <c r="U278" s="2"/>
      <c r="V278" s="2"/>
      <c r="W278" s="2"/>
      <c r="X278" s="2"/>
      <c r="Y278" s="2"/>
      <c r="Z278" s="2"/>
    </row>
    <row r="279" spans="1:26" ht="15.75" customHeight="1">
      <c r="A279" s="48"/>
      <c r="B279" s="48"/>
      <c r="C279" s="48"/>
      <c r="D279" s="48"/>
      <c r="E279" s="48"/>
      <c r="F279" s="48"/>
      <c r="G279" s="48"/>
      <c r="H279" s="48"/>
      <c r="I279" s="48"/>
      <c r="J279" s="48"/>
      <c r="K279" s="48"/>
      <c r="L279" s="48"/>
      <c r="M279" s="48"/>
      <c r="N279" s="48"/>
      <c r="O279" s="48"/>
      <c r="P279" s="2"/>
      <c r="Q279" s="2"/>
      <c r="R279" s="2"/>
      <c r="S279" s="2"/>
      <c r="T279" s="2"/>
      <c r="U279" s="2"/>
      <c r="V279" s="2"/>
      <c r="W279" s="2"/>
      <c r="X279" s="2"/>
      <c r="Y279" s="2"/>
      <c r="Z279" s="2"/>
    </row>
    <row r="280" spans="1:26" ht="15.75" customHeight="1">
      <c r="A280" s="46" t="s">
        <v>189</v>
      </c>
      <c r="B280" s="64" t="s">
        <v>190</v>
      </c>
      <c r="C280" s="61"/>
      <c r="D280" s="46" t="s">
        <v>191</v>
      </c>
      <c r="E280" s="48"/>
      <c r="F280" s="48"/>
      <c r="G280" s="48"/>
      <c r="H280" s="48"/>
      <c r="I280" s="48"/>
      <c r="J280" s="48"/>
      <c r="K280" s="48"/>
      <c r="L280" s="48"/>
      <c r="M280" s="48"/>
      <c r="N280" s="48"/>
      <c r="O280" s="48"/>
      <c r="P280" s="2"/>
      <c r="Q280" s="2"/>
      <c r="R280" s="2"/>
      <c r="S280" s="2"/>
      <c r="T280" s="2"/>
      <c r="U280" s="2"/>
      <c r="V280" s="2"/>
      <c r="W280" s="2"/>
      <c r="X280" s="2"/>
      <c r="Y280" s="2"/>
      <c r="Z280" s="2"/>
    </row>
    <row r="281" spans="1:26" ht="15.75" customHeight="1">
      <c r="A281" s="47" t="s">
        <v>8</v>
      </c>
      <c r="B281" s="57" t="s">
        <v>192</v>
      </c>
      <c r="C281" s="171">
        <v>0</v>
      </c>
      <c r="D281" s="47"/>
      <c r="E281" s="48"/>
      <c r="F281" s="48"/>
      <c r="G281" s="48"/>
      <c r="H281" s="48"/>
      <c r="I281" s="48"/>
      <c r="J281" s="48"/>
      <c r="K281" s="48"/>
      <c r="L281" s="48"/>
      <c r="M281" s="48"/>
      <c r="N281" s="48"/>
      <c r="O281" s="48"/>
      <c r="P281" s="2"/>
      <c r="Q281" s="2"/>
      <c r="R281" s="2"/>
      <c r="S281" s="2"/>
      <c r="T281" s="2"/>
      <c r="U281" s="2"/>
      <c r="V281" s="2"/>
      <c r="W281" s="2"/>
      <c r="X281" s="2"/>
      <c r="Y281" s="2"/>
      <c r="Z281" s="2"/>
    </row>
    <row r="282" spans="1:26" ht="15.75" customHeight="1">
      <c r="A282" s="47" t="s">
        <v>11</v>
      </c>
      <c r="B282" s="57" t="s">
        <v>193</v>
      </c>
      <c r="C282" s="171">
        <v>0</v>
      </c>
      <c r="D282" s="47" t="s">
        <v>133</v>
      </c>
      <c r="E282" s="48"/>
      <c r="F282" s="48"/>
      <c r="G282" s="48"/>
      <c r="H282" s="48"/>
      <c r="I282" s="48"/>
      <c r="J282" s="48"/>
      <c r="K282" s="48"/>
      <c r="L282" s="48"/>
      <c r="M282" s="48"/>
      <c r="N282" s="48"/>
      <c r="O282" s="48"/>
      <c r="P282" s="2"/>
      <c r="Q282" s="2"/>
      <c r="R282" s="2"/>
      <c r="S282" s="2"/>
      <c r="T282" s="2"/>
      <c r="U282" s="2"/>
      <c r="V282" s="2"/>
      <c r="W282" s="2"/>
      <c r="X282" s="2"/>
      <c r="Y282" s="2"/>
      <c r="Z282" s="2"/>
    </row>
    <row r="283" spans="1:26" ht="15.75" customHeight="1">
      <c r="A283" s="47" t="s">
        <v>16</v>
      </c>
      <c r="B283" s="57" t="s">
        <v>194</v>
      </c>
      <c r="C283" s="62">
        <f>C281</f>
        <v>0</v>
      </c>
      <c r="D283" s="47"/>
      <c r="E283" s="48"/>
      <c r="F283" s="48"/>
      <c r="G283" s="48"/>
      <c r="H283" s="48"/>
      <c r="I283" s="48"/>
      <c r="J283" s="48"/>
      <c r="K283" s="48"/>
      <c r="L283" s="48"/>
      <c r="M283" s="48"/>
      <c r="N283" s="48"/>
      <c r="O283" s="48"/>
      <c r="P283" s="2"/>
      <c r="Q283" s="2"/>
      <c r="R283" s="2"/>
      <c r="S283" s="2"/>
      <c r="T283" s="2"/>
      <c r="U283" s="2"/>
      <c r="V283" s="2"/>
      <c r="W283" s="2"/>
      <c r="X283" s="2"/>
      <c r="Y283" s="2"/>
      <c r="Z283" s="2"/>
    </row>
    <row r="284" spans="1:26" ht="15.75" customHeight="1">
      <c r="A284" s="47" t="s">
        <v>54</v>
      </c>
      <c r="B284" s="57" t="s">
        <v>195</v>
      </c>
      <c r="C284" s="171">
        <v>0</v>
      </c>
      <c r="D284" s="47" t="s">
        <v>133</v>
      </c>
      <c r="E284" s="48"/>
      <c r="F284" s="48"/>
      <c r="G284" s="48"/>
      <c r="H284" s="48"/>
      <c r="I284" s="48"/>
      <c r="J284" s="48"/>
      <c r="K284" s="48"/>
      <c r="L284" s="48"/>
      <c r="M284" s="48"/>
      <c r="N284" s="48"/>
      <c r="O284" s="48"/>
      <c r="P284" s="2"/>
      <c r="Q284" s="2"/>
      <c r="R284" s="2"/>
      <c r="S284" s="2"/>
      <c r="T284" s="2"/>
      <c r="U284" s="2"/>
      <c r="V284" s="2"/>
      <c r="W284" s="2"/>
      <c r="X284" s="2"/>
      <c r="Y284" s="2"/>
      <c r="Z284" s="2"/>
    </row>
    <row r="285" spans="1:26" ht="15.75" customHeight="1">
      <c r="A285" s="47" t="s">
        <v>56</v>
      </c>
      <c r="B285" s="57" t="s">
        <v>196</v>
      </c>
      <c r="C285" s="86">
        <v>85000</v>
      </c>
      <c r="D285" s="47"/>
      <c r="E285" s="48"/>
      <c r="F285" s="48"/>
      <c r="G285" s="48"/>
      <c r="H285" s="48"/>
      <c r="I285" s="48"/>
      <c r="J285" s="48"/>
      <c r="K285" s="48"/>
      <c r="L285" s="48"/>
      <c r="M285" s="48"/>
      <c r="N285" s="48"/>
      <c r="O285" s="48"/>
      <c r="P285" s="2"/>
      <c r="Q285" s="2"/>
      <c r="R285" s="2"/>
      <c r="S285" s="2"/>
      <c r="T285" s="2"/>
      <c r="U285" s="2"/>
      <c r="V285" s="2"/>
      <c r="W285" s="2"/>
      <c r="X285" s="2"/>
      <c r="Y285" s="2"/>
      <c r="Z285" s="2"/>
    </row>
    <row r="286" spans="1:26" ht="15.75" customHeight="1">
      <c r="A286" s="47" t="s">
        <v>58</v>
      </c>
      <c r="B286" s="57" t="s">
        <v>197</v>
      </c>
      <c r="C286" s="63">
        <f>((E26/C285)*C281)*C282</f>
        <v>0</v>
      </c>
      <c r="D286" s="47" t="s">
        <v>133</v>
      </c>
      <c r="E286" s="48"/>
      <c r="F286" s="48"/>
      <c r="G286" s="48"/>
      <c r="H286" s="48"/>
      <c r="I286" s="48"/>
      <c r="J286" s="48"/>
      <c r="K286" s="48"/>
      <c r="L286" s="48"/>
      <c r="M286" s="48"/>
      <c r="N286" s="48"/>
      <c r="O286" s="48"/>
      <c r="P286" s="2"/>
      <c r="Q286" s="2"/>
      <c r="R286" s="2"/>
      <c r="S286" s="2"/>
      <c r="T286" s="2"/>
      <c r="U286" s="2"/>
      <c r="V286" s="2"/>
      <c r="W286" s="2"/>
      <c r="X286" s="2"/>
      <c r="Y286" s="2"/>
      <c r="Z286" s="2"/>
    </row>
    <row r="287" spans="1:26" ht="15.75" customHeight="1">
      <c r="A287" s="46" t="s">
        <v>60</v>
      </c>
      <c r="B287" s="64" t="s">
        <v>198</v>
      </c>
      <c r="C287" s="65">
        <f>(((C282*C281)+(C284*C281*C283))/C285)</f>
        <v>0</v>
      </c>
      <c r="D287" s="46" t="s">
        <v>133</v>
      </c>
      <c r="E287" s="48"/>
      <c r="F287" s="48"/>
      <c r="G287" s="48"/>
      <c r="H287" s="48"/>
      <c r="I287" s="48"/>
      <c r="J287" s="48"/>
      <c r="K287" s="48"/>
      <c r="L287" s="48"/>
      <c r="M287" s="48"/>
      <c r="N287" s="48"/>
      <c r="O287" s="48"/>
      <c r="P287" s="2"/>
      <c r="Q287" s="2"/>
      <c r="R287" s="2"/>
      <c r="S287" s="2"/>
      <c r="T287" s="2"/>
      <c r="U287" s="2"/>
      <c r="V287" s="2"/>
      <c r="W287" s="2"/>
      <c r="X287" s="2"/>
      <c r="Y287" s="2"/>
      <c r="Z287" s="2"/>
    </row>
    <row r="288" spans="1:26" ht="15.75" customHeight="1">
      <c r="A288" s="48"/>
      <c r="B288" s="48"/>
      <c r="C288" s="48"/>
      <c r="D288" s="48"/>
      <c r="E288" s="48"/>
      <c r="F288" s="48"/>
      <c r="G288" s="48"/>
      <c r="H288" s="48"/>
      <c r="I288" s="48"/>
      <c r="J288" s="48"/>
      <c r="K288" s="48"/>
      <c r="L288" s="48"/>
      <c r="M288" s="48"/>
      <c r="N288" s="48"/>
      <c r="O288" s="48"/>
      <c r="P288" s="2"/>
      <c r="Q288" s="2"/>
      <c r="R288" s="2"/>
      <c r="S288" s="2"/>
      <c r="T288" s="2"/>
      <c r="U288" s="2"/>
      <c r="V288" s="2"/>
      <c r="W288" s="2"/>
      <c r="X288" s="2"/>
      <c r="Y288" s="2"/>
      <c r="Z288" s="2"/>
    </row>
    <row r="289" spans="1:26" ht="15.75" customHeight="1">
      <c r="A289" s="48"/>
      <c r="B289" s="3"/>
      <c r="C289" s="66"/>
      <c r="D289" s="48"/>
      <c r="E289" s="48"/>
      <c r="F289" s="48"/>
      <c r="G289" s="48"/>
      <c r="H289" s="48"/>
      <c r="I289" s="48"/>
      <c r="J289" s="48"/>
      <c r="K289" s="48"/>
      <c r="L289" s="48"/>
      <c r="M289" s="48"/>
      <c r="N289" s="48"/>
      <c r="O289" s="48"/>
      <c r="P289" s="2"/>
      <c r="Q289" s="2"/>
      <c r="R289" s="2"/>
      <c r="S289" s="2"/>
      <c r="T289" s="2"/>
      <c r="U289" s="2"/>
      <c r="V289" s="2"/>
      <c r="W289" s="2"/>
      <c r="X289" s="2"/>
      <c r="Y289" s="2"/>
      <c r="Z289" s="2"/>
    </row>
    <row r="290" spans="1:26" ht="15.75" customHeight="1">
      <c r="A290" s="46" t="s">
        <v>199</v>
      </c>
      <c r="B290" s="196" t="s">
        <v>200</v>
      </c>
      <c r="C290" s="180"/>
      <c r="D290" s="16" t="s">
        <v>133</v>
      </c>
      <c r="E290" s="48"/>
      <c r="F290" s="227" t="s">
        <v>666</v>
      </c>
      <c r="G290" s="228"/>
      <c r="H290" s="229"/>
      <c r="I290" s="48"/>
      <c r="J290" s="48"/>
      <c r="K290" s="48"/>
      <c r="L290" s="48"/>
      <c r="M290" s="48"/>
      <c r="N290" s="48"/>
      <c r="O290" s="48"/>
      <c r="P290" s="2"/>
      <c r="Q290" s="2"/>
      <c r="R290" s="2"/>
      <c r="S290" s="2"/>
      <c r="T290" s="2"/>
      <c r="U290" s="2"/>
      <c r="V290" s="2"/>
      <c r="W290" s="2"/>
      <c r="X290" s="2"/>
      <c r="Y290" s="2"/>
      <c r="Z290" s="2"/>
    </row>
    <row r="291" spans="1:26" ht="15.75" customHeight="1">
      <c r="A291" s="53" t="s">
        <v>8</v>
      </c>
      <c r="B291" s="67" t="s">
        <v>201</v>
      </c>
      <c r="C291" s="172">
        <v>0</v>
      </c>
      <c r="D291" s="149">
        <f>C291/E26</f>
        <v>0</v>
      </c>
      <c r="E291" s="54"/>
      <c r="F291" s="158" t="s">
        <v>667</v>
      </c>
      <c r="G291" s="159">
        <f>((1+(G292*G294)))</f>
        <v>1.031382</v>
      </c>
      <c r="H291" s="158"/>
      <c r="I291" s="48"/>
      <c r="J291" s="48"/>
      <c r="K291" s="48"/>
      <c r="L291" s="48"/>
      <c r="M291" s="48"/>
      <c r="N291" s="48"/>
      <c r="O291" s="48"/>
      <c r="P291" s="2"/>
      <c r="Q291" s="2"/>
      <c r="R291" s="2"/>
      <c r="S291" s="2"/>
      <c r="T291" s="2"/>
      <c r="U291" s="2"/>
      <c r="V291" s="2"/>
      <c r="W291" s="2"/>
      <c r="X291" s="2"/>
      <c r="Y291" s="2"/>
      <c r="Z291" s="2"/>
    </row>
    <row r="292" spans="1:26" ht="15.75" customHeight="1">
      <c r="A292" s="53" t="s">
        <v>13</v>
      </c>
      <c r="B292" s="67" t="s">
        <v>202</v>
      </c>
      <c r="C292" s="172">
        <v>0</v>
      </c>
      <c r="D292" s="150">
        <f>C292/E26</f>
        <v>0</v>
      </c>
      <c r="E292" s="54"/>
      <c r="F292" s="158" t="s">
        <v>668</v>
      </c>
      <c r="G292" s="160">
        <f>E24</f>
        <v>31.382000000000001</v>
      </c>
      <c r="H292" s="158"/>
      <c r="I292" s="48"/>
      <c r="J292" s="48"/>
      <c r="K292" s="48"/>
      <c r="L292" s="48"/>
      <c r="M292" s="48"/>
      <c r="N292" s="48"/>
      <c r="O292" s="48"/>
      <c r="P292" s="2"/>
      <c r="Q292" s="2"/>
      <c r="R292" s="2"/>
      <c r="S292" s="2"/>
      <c r="T292" s="2"/>
      <c r="U292" s="2"/>
      <c r="V292" s="2"/>
      <c r="W292" s="2"/>
      <c r="X292" s="2"/>
      <c r="Y292" s="2"/>
      <c r="Z292" s="2"/>
    </row>
    <row r="293" spans="1:26" ht="15.75" customHeight="1">
      <c r="A293" s="53" t="s">
        <v>16</v>
      </c>
      <c r="B293" s="67" t="s">
        <v>89</v>
      </c>
      <c r="C293" s="151">
        <f>SUM(C291:C292)</f>
        <v>0</v>
      </c>
      <c r="D293" s="149">
        <f>D291+D292</f>
        <v>0</v>
      </c>
      <c r="E293" s="54"/>
      <c r="F293" s="161" t="s">
        <v>669</v>
      </c>
      <c r="G293" s="162">
        <f>E23</f>
        <v>18.600000000000001</v>
      </c>
      <c r="H293" s="158"/>
      <c r="I293" s="48"/>
      <c r="J293" s="48"/>
      <c r="K293" s="48"/>
      <c r="L293" s="48"/>
      <c r="M293" s="48"/>
      <c r="N293" s="48"/>
      <c r="O293" s="48"/>
      <c r="P293" s="2"/>
      <c r="Q293" s="2"/>
      <c r="R293" s="2"/>
      <c r="S293" s="2"/>
      <c r="T293" s="2"/>
      <c r="U293" s="2"/>
      <c r="V293" s="2"/>
      <c r="W293" s="2"/>
      <c r="X293" s="2"/>
      <c r="Y293" s="2"/>
      <c r="Z293" s="2"/>
    </row>
    <row r="294" spans="1:26" ht="15.75" customHeight="1">
      <c r="A294" s="53" t="s">
        <v>54</v>
      </c>
      <c r="B294" s="152" t="s">
        <v>664</v>
      </c>
      <c r="C294" s="153">
        <f>D294*E26</f>
        <v>0</v>
      </c>
      <c r="D294" s="154">
        <f>(D293*G291)-D293</f>
        <v>0</v>
      </c>
      <c r="E294" s="54"/>
      <c r="F294" s="158" t="s">
        <v>670</v>
      </c>
      <c r="G294" s="158">
        <v>1E-3</v>
      </c>
      <c r="H294" s="158"/>
      <c r="I294" s="48"/>
      <c r="J294" s="48"/>
      <c r="K294" s="48"/>
      <c r="L294" s="48"/>
      <c r="M294" s="48"/>
      <c r="N294" s="48"/>
      <c r="O294" s="48"/>
      <c r="P294" s="2"/>
      <c r="Q294" s="2"/>
      <c r="R294" s="2"/>
      <c r="S294" s="2"/>
      <c r="T294" s="2"/>
      <c r="U294" s="2"/>
      <c r="V294" s="2"/>
      <c r="W294" s="2"/>
      <c r="X294" s="2"/>
      <c r="Y294" s="2"/>
      <c r="Z294" s="2"/>
    </row>
    <row r="295" spans="1:26" ht="15.75" customHeight="1">
      <c r="A295" s="46"/>
      <c r="B295" s="155" t="s">
        <v>665</v>
      </c>
      <c r="C295" s="156">
        <f>C293+C294</f>
        <v>0</v>
      </c>
      <c r="D295" s="157">
        <f>C295/E26</f>
        <v>0</v>
      </c>
      <c r="E295" s="48"/>
      <c r="F295" s="48"/>
      <c r="G295" s="48"/>
      <c r="H295" s="48"/>
      <c r="I295" s="48"/>
      <c r="J295" s="48"/>
      <c r="K295" s="48"/>
      <c r="L295" s="48"/>
      <c r="M295" s="48"/>
      <c r="N295" s="48"/>
      <c r="O295" s="48"/>
      <c r="P295" s="2"/>
      <c r="Q295" s="2"/>
      <c r="R295" s="2"/>
      <c r="S295" s="2"/>
      <c r="T295" s="2"/>
      <c r="U295" s="2"/>
      <c r="V295" s="2"/>
      <c r="W295" s="2"/>
      <c r="X295" s="2"/>
      <c r="Y295" s="2"/>
      <c r="Z295" s="2"/>
    </row>
    <row r="296" spans="1:26" ht="15.75" customHeight="1">
      <c r="A296" s="6"/>
      <c r="B296" s="48"/>
      <c r="C296" s="48"/>
      <c r="D296" s="48"/>
      <c r="E296" s="48"/>
      <c r="F296" s="48"/>
      <c r="G296" s="48"/>
      <c r="H296" s="48"/>
      <c r="I296" s="48"/>
      <c r="J296" s="48"/>
      <c r="K296" s="48"/>
      <c r="L296" s="48"/>
      <c r="M296" s="48"/>
      <c r="N296" s="48"/>
      <c r="O296" s="48"/>
      <c r="P296" s="2"/>
      <c r="Q296" s="2"/>
      <c r="R296" s="2"/>
      <c r="S296" s="2"/>
      <c r="T296" s="2"/>
      <c r="U296" s="2"/>
      <c r="V296" s="2"/>
      <c r="W296" s="2"/>
      <c r="X296" s="2"/>
      <c r="Y296" s="2"/>
      <c r="Z296" s="2"/>
    </row>
    <row r="297" spans="1:26" ht="15.75" customHeight="1">
      <c r="A297" s="48"/>
      <c r="B297" s="48"/>
      <c r="C297" s="48"/>
      <c r="D297" s="48"/>
      <c r="E297" s="48"/>
      <c r="F297" s="48"/>
      <c r="G297" s="48"/>
      <c r="H297" s="48"/>
      <c r="I297" s="48"/>
      <c r="J297" s="48"/>
      <c r="K297" s="48"/>
      <c r="L297" s="48"/>
      <c r="M297" s="48"/>
      <c r="N297" s="48"/>
      <c r="O297" s="48"/>
      <c r="P297" s="2"/>
      <c r="Q297" s="2"/>
      <c r="R297" s="2"/>
      <c r="S297" s="2"/>
      <c r="T297" s="2"/>
      <c r="U297" s="2"/>
      <c r="V297" s="2"/>
      <c r="W297" s="2"/>
      <c r="X297" s="2"/>
      <c r="Y297" s="2"/>
      <c r="Z297" s="2"/>
    </row>
    <row r="298" spans="1:26" ht="15.75" customHeight="1">
      <c r="A298" s="68" t="s">
        <v>203</v>
      </c>
      <c r="B298" s="69" t="s">
        <v>204</v>
      </c>
      <c r="C298" s="68"/>
      <c r="D298" s="70" t="s">
        <v>205</v>
      </c>
      <c r="E298" s="54"/>
      <c r="F298" s="48"/>
      <c r="G298" s="48"/>
      <c r="H298" s="48"/>
      <c r="I298" s="48"/>
      <c r="J298" s="48"/>
      <c r="K298" s="48"/>
      <c r="L298" s="48"/>
      <c r="M298" s="48"/>
      <c r="N298" s="48"/>
      <c r="O298" s="48"/>
      <c r="P298" s="2"/>
      <c r="Q298" s="2"/>
      <c r="R298" s="2"/>
      <c r="S298" s="2"/>
      <c r="T298" s="2"/>
      <c r="U298" s="2"/>
      <c r="V298" s="2"/>
      <c r="W298" s="2"/>
      <c r="X298" s="2"/>
      <c r="Y298" s="2"/>
      <c r="Z298" s="2"/>
    </row>
    <row r="299" spans="1:26" ht="15.75" customHeight="1">
      <c r="A299" s="53" t="s">
        <v>8</v>
      </c>
      <c r="B299" s="67" t="s">
        <v>206</v>
      </c>
      <c r="C299" s="167">
        <v>0</v>
      </c>
      <c r="D299" s="53">
        <f>C299*2</f>
        <v>0</v>
      </c>
      <c r="E299" s="54"/>
      <c r="F299" s="48"/>
      <c r="G299" s="48"/>
      <c r="H299" s="48"/>
      <c r="I299" s="48"/>
      <c r="J299" s="48"/>
      <c r="K299" s="48"/>
      <c r="L299" s="48"/>
      <c r="M299" s="48"/>
      <c r="N299" s="48"/>
      <c r="O299" s="48"/>
      <c r="P299" s="2"/>
      <c r="Q299" s="2"/>
      <c r="R299" s="2"/>
      <c r="S299" s="2"/>
      <c r="T299" s="2"/>
      <c r="U299" s="2"/>
      <c r="V299" s="2"/>
      <c r="W299" s="2"/>
      <c r="X299" s="2"/>
      <c r="Y299" s="2"/>
      <c r="Z299" s="2"/>
    </row>
    <row r="300" spans="1:26" ht="15.75" customHeight="1">
      <c r="A300" s="53" t="s">
        <v>11</v>
      </c>
      <c r="B300" s="67" t="s">
        <v>207</v>
      </c>
      <c r="C300" s="53">
        <f>D299*200</f>
        <v>0</v>
      </c>
      <c r="D300" s="71">
        <f>C300/E26</f>
        <v>0</v>
      </c>
      <c r="E300" s="54"/>
      <c r="F300" s="48"/>
      <c r="G300" s="48"/>
      <c r="H300" s="48"/>
      <c r="I300" s="48"/>
      <c r="J300" s="48"/>
      <c r="K300" s="48"/>
      <c r="L300" s="48"/>
      <c r="M300" s="48"/>
      <c r="N300" s="48"/>
      <c r="O300" s="48"/>
      <c r="P300" s="2"/>
      <c r="Q300" s="2"/>
      <c r="R300" s="2"/>
      <c r="S300" s="2"/>
      <c r="T300" s="2"/>
      <c r="U300" s="2"/>
      <c r="V300" s="2"/>
      <c r="W300" s="2"/>
      <c r="X300" s="2"/>
      <c r="Y300" s="2"/>
      <c r="Z300" s="2"/>
    </row>
    <row r="301" spans="1:26" ht="15.75" customHeight="1">
      <c r="A301" s="53" t="s">
        <v>13</v>
      </c>
      <c r="B301" s="67" t="s">
        <v>208</v>
      </c>
      <c r="C301" s="71">
        <f>D300*E22</f>
        <v>0</v>
      </c>
      <c r="D301" s="129">
        <f>D299*E22</f>
        <v>0</v>
      </c>
      <c r="E301" s="54"/>
      <c r="F301" s="48"/>
      <c r="G301" s="48"/>
      <c r="H301" s="48"/>
      <c r="I301" s="48"/>
      <c r="J301" s="48"/>
      <c r="K301" s="48"/>
      <c r="L301" s="48"/>
      <c r="M301" s="48"/>
      <c r="N301" s="48"/>
      <c r="O301" s="48"/>
      <c r="P301" s="2"/>
      <c r="Q301" s="2"/>
      <c r="R301" s="2"/>
      <c r="S301" s="2"/>
      <c r="T301" s="2"/>
      <c r="U301" s="2"/>
      <c r="V301" s="2"/>
      <c r="W301" s="2"/>
      <c r="X301" s="2"/>
      <c r="Y301" s="2"/>
      <c r="Z301" s="2"/>
    </row>
    <row r="302" spans="1:26" ht="15.75" customHeight="1">
      <c r="A302" s="72"/>
      <c r="B302" s="48"/>
      <c r="C302" s="48"/>
      <c r="D302" s="48"/>
      <c r="E302" s="48"/>
      <c r="F302" s="48"/>
      <c r="G302" s="48"/>
      <c r="H302" s="48"/>
      <c r="I302" s="48"/>
      <c r="J302" s="48"/>
      <c r="K302" s="48"/>
      <c r="L302" s="48"/>
      <c r="M302" s="48"/>
      <c r="N302" s="48"/>
      <c r="O302" s="48"/>
      <c r="P302" s="2"/>
      <c r="Q302" s="2"/>
      <c r="R302" s="2"/>
      <c r="S302" s="2"/>
      <c r="T302" s="2"/>
      <c r="U302" s="2"/>
      <c r="V302" s="2"/>
      <c r="W302" s="2"/>
      <c r="X302" s="2"/>
      <c r="Y302" s="2"/>
      <c r="Z302" s="2"/>
    </row>
    <row r="303" spans="1:26" ht="15.75" customHeight="1">
      <c r="A303" s="48"/>
      <c r="B303" s="48"/>
      <c r="C303" s="48"/>
      <c r="D303" s="48"/>
      <c r="E303" s="48"/>
      <c r="F303" s="48"/>
      <c r="G303" s="48"/>
      <c r="H303" s="48"/>
      <c r="I303" s="48"/>
      <c r="J303" s="48"/>
      <c r="K303" s="48"/>
      <c r="L303" s="48"/>
      <c r="M303" s="48"/>
      <c r="N303" s="48"/>
      <c r="O303" s="48"/>
      <c r="P303" s="2"/>
      <c r="Q303" s="2"/>
      <c r="R303" s="2"/>
      <c r="S303" s="2"/>
      <c r="T303" s="2"/>
      <c r="U303" s="2"/>
      <c r="V303" s="2"/>
      <c r="W303" s="2"/>
      <c r="X303" s="2"/>
      <c r="Y303" s="2"/>
      <c r="Z303" s="2"/>
    </row>
    <row r="304" spans="1:26" ht="15.75" customHeight="1">
      <c r="A304" s="187" t="s">
        <v>209</v>
      </c>
      <c r="B304" s="183"/>
      <c r="C304" s="183"/>
      <c r="D304" s="180"/>
      <c r="E304" s="48"/>
      <c r="F304" s="48"/>
      <c r="G304" s="48"/>
      <c r="H304" s="48"/>
      <c r="I304" s="48"/>
      <c r="J304" s="48"/>
      <c r="K304" s="48"/>
      <c r="L304" s="48"/>
      <c r="M304" s="48"/>
      <c r="N304" s="48"/>
      <c r="O304" s="48"/>
      <c r="P304" s="2"/>
      <c r="Q304" s="2"/>
      <c r="R304" s="2"/>
      <c r="S304" s="2"/>
      <c r="T304" s="2"/>
      <c r="U304" s="2"/>
      <c r="V304" s="2"/>
      <c r="W304" s="2"/>
      <c r="X304" s="2"/>
      <c r="Y304" s="2"/>
      <c r="Z304" s="2"/>
    </row>
    <row r="305" spans="1:26" ht="15.75" customHeight="1">
      <c r="A305" s="179" t="s">
        <v>210</v>
      </c>
      <c r="B305" s="180"/>
      <c r="C305" s="179" t="s">
        <v>137</v>
      </c>
      <c r="D305" s="180"/>
      <c r="E305" s="48"/>
      <c r="F305" s="48"/>
      <c r="G305" s="48"/>
      <c r="H305" s="48"/>
      <c r="I305" s="48"/>
      <c r="J305" s="48"/>
      <c r="K305" s="48"/>
      <c r="L305" s="48"/>
      <c r="M305" s="48"/>
      <c r="N305" s="48"/>
      <c r="O305" s="48"/>
      <c r="P305" s="2"/>
      <c r="Q305" s="2"/>
      <c r="R305" s="2"/>
      <c r="S305" s="2"/>
      <c r="T305" s="2"/>
      <c r="U305" s="2"/>
      <c r="V305" s="2"/>
      <c r="W305" s="2"/>
      <c r="X305" s="2"/>
      <c r="Y305" s="2"/>
      <c r="Z305" s="2"/>
    </row>
    <row r="306" spans="1:26" ht="15.75" customHeight="1">
      <c r="A306" s="47" t="s">
        <v>8</v>
      </c>
      <c r="B306" s="43" t="s">
        <v>211</v>
      </c>
      <c r="C306" s="201" t="e">
        <f>C277</f>
        <v>#DIV/0!</v>
      </c>
      <c r="D306" s="180"/>
      <c r="E306" s="48"/>
      <c r="F306" s="48"/>
      <c r="G306" s="48"/>
      <c r="H306" s="48"/>
      <c r="I306" s="48"/>
      <c r="J306" s="48"/>
      <c r="K306" s="48"/>
      <c r="L306" s="48"/>
      <c r="M306" s="48"/>
      <c r="N306" s="48"/>
      <c r="O306" s="48"/>
      <c r="P306" s="2"/>
      <c r="Q306" s="2"/>
      <c r="R306" s="2"/>
      <c r="S306" s="2"/>
      <c r="T306" s="2"/>
      <c r="U306" s="2"/>
      <c r="V306" s="2"/>
      <c r="W306" s="2"/>
      <c r="X306" s="2"/>
      <c r="Y306" s="2"/>
      <c r="Z306" s="2"/>
    </row>
    <row r="307" spans="1:26" ht="15.75" customHeight="1">
      <c r="A307" s="47" t="s">
        <v>11</v>
      </c>
      <c r="B307" s="43" t="s">
        <v>190</v>
      </c>
      <c r="C307" s="202">
        <f>C286</f>
        <v>0</v>
      </c>
      <c r="D307" s="180"/>
      <c r="E307" s="48"/>
      <c r="F307" s="48"/>
      <c r="G307" s="48"/>
      <c r="H307" s="48"/>
      <c r="I307" s="48"/>
      <c r="J307" s="48"/>
      <c r="K307" s="48"/>
      <c r="L307" s="48"/>
      <c r="M307" s="48"/>
      <c r="N307" s="48"/>
      <c r="O307" s="48"/>
      <c r="P307" s="2"/>
      <c r="Q307" s="2"/>
      <c r="R307" s="2"/>
      <c r="S307" s="2"/>
      <c r="T307" s="2"/>
      <c r="U307" s="2"/>
      <c r="V307" s="2"/>
      <c r="W307" s="2"/>
      <c r="X307" s="2"/>
      <c r="Y307" s="2"/>
      <c r="Z307" s="2"/>
    </row>
    <row r="308" spans="1:26" ht="15.75" customHeight="1">
      <c r="A308" s="47" t="s">
        <v>13</v>
      </c>
      <c r="B308" s="43" t="s">
        <v>212</v>
      </c>
      <c r="C308" s="203">
        <f>C295</f>
        <v>0</v>
      </c>
      <c r="D308" s="180"/>
      <c r="E308" s="48"/>
      <c r="F308" s="48"/>
      <c r="G308" s="48"/>
      <c r="H308" s="48"/>
      <c r="I308" s="48"/>
      <c r="J308" s="48"/>
      <c r="K308" s="48"/>
      <c r="L308" s="48"/>
      <c r="M308" s="48"/>
      <c r="N308" s="48"/>
      <c r="O308" s="48"/>
      <c r="P308" s="2"/>
      <c r="Q308" s="2"/>
      <c r="R308" s="2"/>
      <c r="S308" s="2"/>
      <c r="T308" s="2"/>
      <c r="U308" s="2"/>
      <c r="V308" s="2"/>
      <c r="W308" s="2"/>
      <c r="X308" s="2"/>
      <c r="Y308" s="2"/>
      <c r="Z308" s="2"/>
    </row>
    <row r="309" spans="1:26" ht="15.75" customHeight="1">
      <c r="A309" s="47" t="s">
        <v>16</v>
      </c>
      <c r="B309" s="43" t="s">
        <v>213</v>
      </c>
      <c r="C309" s="204">
        <f>D301</f>
        <v>0</v>
      </c>
      <c r="D309" s="180"/>
      <c r="E309" s="48"/>
      <c r="F309" s="48"/>
      <c r="G309" s="48"/>
      <c r="H309" s="48"/>
      <c r="I309" s="48"/>
      <c r="J309" s="48"/>
      <c r="K309" s="48"/>
      <c r="L309" s="48"/>
      <c r="M309" s="48"/>
      <c r="N309" s="48"/>
      <c r="O309" s="48"/>
      <c r="P309" s="2"/>
      <c r="Q309" s="2"/>
      <c r="R309" s="2"/>
      <c r="S309" s="2"/>
      <c r="T309" s="2"/>
      <c r="U309" s="2"/>
      <c r="V309" s="2"/>
      <c r="W309" s="2"/>
      <c r="X309" s="2"/>
      <c r="Y309" s="2"/>
      <c r="Z309" s="2"/>
    </row>
    <row r="310" spans="1:26" ht="15.75" customHeight="1">
      <c r="A310" s="189" t="s">
        <v>175</v>
      </c>
      <c r="B310" s="180"/>
      <c r="C310" s="203" t="e">
        <f>SUM(C306:D308)</f>
        <v>#DIV/0!</v>
      </c>
      <c r="D310" s="180"/>
      <c r="E310" s="48"/>
      <c r="F310" s="48"/>
      <c r="G310" s="48"/>
      <c r="H310" s="48"/>
      <c r="I310" s="48"/>
      <c r="J310" s="48"/>
      <c r="K310" s="48"/>
      <c r="L310" s="48"/>
      <c r="M310" s="48"/>
      <c r="N310" s="48"/>
      <c r="O310" s="48"/>
      <c r="P310" s="2"/>
      <c r="Q310" s="2"/>
      <c r="R310" s="2"/>
      <c r="S310" s="2"/>
      <c r="T310" s="2"/>
      <c r="U310" s="2"/>
      <c r="V310" s="2"/>
      <c r="W310" s="2"/>
      <c r="X310" s="2"/>
      <c r="Y310" s="2"/>
      <c r="Z310" s="2"/>
    </row>
    <row r="311" spans="1:26" ht="15.75" customHeight="1">
      <c r="A311" s="48"/>
      <c r="B311" s="48"/>
      <c r="C311" s="48"/>
      <c r="D311" s="48"/>
      <c r="E311" s="48"/>
      <c r="F311" s="48"/>
      <c r="G311" s="48"/>
      <c r="H311" s="48"/>
      <c r="I311" s="48"/>
      <c r="J311" s="48"/>
      <c r="K311" s="48"/>
      <c r="L311" s="48"/>
      <c r="M311" s="48"/>
      <c r="N311" s="48"/>
      <c r="O311" s="48"/>
      <c r="P311" s="2"/>
      <c r="Q311" s="2"/>
      <c r="R311" s="2"/>
      <c r="S311" s="2"/>
      <c r="T311" s="2"/>
      <c r="U311" s="2"/>
      <c r="V311" s="2"/>
      <c r="W311" s="2"/>
      <c r="X311" s="2"/>
      <c r="Y311" s="2"/>
      <c r="Z311" s="2"/>
    </row>
    <row r="312" spans="1:26" ht="15.75" customHeight="1">
      <c r="A312" s="48"/>
      <c r="B312" s="48"/>
      <c r="C312" s="48"/>
      <c r="D312" s="48"/>
      <c r="E312" s="48"/>
      <c r="F312" s="48"/>
      <c r="G312" s="48"/>
      <c r="H312" s="48"/>
      <c r="I312" s="48"/>
      <c r="J312" s="48"/>
      <c r="K312" s="48"/>
      <c r="L312" s="48"/>
      <c r="M312" s="48"/>
      <c r="N312" s="48"/>
      <c r="O312" s="48"/>
      <c r="P312" s="2"/>
      <c r="Q312" s="2"/>
      <c r="R312" s="2"/>
      <c r="S312" s="2"/>
      <c r="T312" s="2"/>
      <c r="U312" s="2"/>
      <c r="V312" s="2"/>
      <c r="W312" s="2"/>
      <c r="X312" s="2"/>
      <c r="Y312" s="2"/>
      <c r="Z312" s="2"/>
    </row>
    <row r="313" spans="1:26" ht="15.75" customHeight="1">
      <c r="A313" s="188" t="s">
        <v>618</v>
      </c>
      <c r="B313" s="185"/>
      <c r="C313" s="185"/>
      <c r="D313" s="180"/>
      <c r="E313" s="48"/>
      <c r="F313" s="48"/>
      <c r="G313" s="48"/>
      <c r="H313" s="48"/>
      <c r="I313" s="48"/>
      <c r="J313" s="48"/>
      <c r="K313" s="48"/>
      <c r="L313" s="48"/>
      <c r="M313" s="48"/>
      <c r="N313" s="48"/>
      <c r="O313" s="48"/>
      <c r="P313" s="2"/>
      <c r="Q313" s="2"/>
      <c r="R313" s="2"/>
      <c r="S313" s="2"/>
      <c r="T313" s="2"/>
      <c r="U313" s="2"/>
      <c r="V313" s="2"/>
      <c r="W313" s="2"/>
      <c r="X313" s="2"/>
      <c r="Y313" s="2"/>
      <c r="Z313" s="2"/>
    </row>
    <row r="314" spans="1:26" ht="15.75" customHeight="1">
      <c r="A314" s="16" t="s">
        <v>78</v>
      </c>
      <c r="B314" s="16" t="s">
        <v>619</v>
      </c>
      <c r="C314" s="16" t="s">
        <v>170</v>
      </c>
      <c r="D314" s="16" t="s">
        <v>49</v>
      </c>
      <c r="E314" s="48"/>
      <c r="F314" s="40"/>
      <c r="G314" s="48"/>
      <c r="H314" s="48"/>
      <c r="I314" s="48"/>
      <c r="J314" s="48"/>
      <c r="K314" s="48"/>
      <c r="L314" s="48"/>
      <c r="M314" s="48"/>
      <c r="N314" s="48"/>
      <c r="O314" s="48"/>
      <c r="P314" s="2"/>
      <c r="Q314" s="2"/>
      <c r="R314" s="2"/>
      <c r="S314" s="2"/>
      <c r="T314" s="2"/>
      <c r="U314" s="2"/>
      <c r="V314" s="2"/>
      <c r="W314" s="2"/>
      <c r="X314" s="2"/>
      <c r="Y314" s="2"/>
      <c r="Z314" s="2"/>
    </row>
    <row r="315" spans="1:26" ht="15.75" customHeight="1">
      <c r="A315" s="73" t="s">
        <v>8</v>
      </c>
      <c r="B315" s="141" t="s">
        <v>214</v>
      </c>
      <c r="C315" s="173">
        <v>0</v>
      </c>
      <c r="D315" s="142" t="e">
        <f>(C332+C333)*C315</f>
        <v>#DIV/0!</v>
      </c>
      <c r="E315" s="48"/>
      <c r="F315" s="48"/>
      <c r="G315" s="48"/>
      <c r="H315" s="48"/>
      <c r="I315" s="48"/>
      <c r="J315" s="48"/>
      <c r="K315" s="48"/>
      <c r="L315" s="48"/>
      <c r="M315" s="48"/>
      <c r="N315" s="48"/>
      <c r="O315" s="48"/>
      <c r="P315" s="2"/>
      <c r="Q315" s="2"/>
      <c r="R315" s="2"/>
      <c r="S315" s="2"/>
      <c r="T315" s="2"/>
      <c r="U315" s="2"/>
      <c r="V315" s="2"/>
      <c r="W315" s="2"/>
      <c r="X315" s="2"/>
      <c r="Y315" s="2"/>
      <c r="Z315" s="2"/>
    </row>
    <row r="316" spans="1:26" ht="15.75" customHeight="1">
      <c r="A316" s="73" t="s">
        <v>11</v>
      </c>
      <c r="B316" s="143" t="s">
        <v>663</v>
      </c>
      <c r="C316" s="144"/>
      <c r="D316" s="142" t="e">
        <f>D317+D320+D321+D323</f>
        <v>#DIV/0!</v>
      </c>
      <c r="E316" s="48"/>
      <c r="F316" s="48"/>
      <c r="G316" s="48"/>
      <c r="H316" s="48"/>
      <c r="I316" s="48"/>
      <c r="J316" s="48"/>
      <c r="K316" s="48"/>
      <c r="L316" s="48"/>
      <c r="M316" s="48"/>
      <c r="N316" s="48"/>
      <c r="O316" s="48"/>
      <c r="P316" s="2"/>
      <c r="Q316" s="2"/>
      <c r="R316" s="2"/>
      <c r="S316" s="2"/>
      <c r="T316" s="2"/>
      <c r="U316" s="2"/>
      <c r="V316" s="2"/>
      <c r="W316" s="2"/>
      <c r="X316" s="2"/>
      <c r="Y316" s="2"/>
      <c r="Z316" s="2"/>
    </row>
    <row r="317" spans="1:26" ht="15.75" customHeight="1">
      <c r="A317" s="7" t="s">
        <v>215</v>
      </c>
      <c r="B317" s="74" t="s">
        <v>216</v>
      </c>
      <c r="C317" s="75">
        <f>C319+C318</f>
        <v>0.08</v>
      </c>
      <c r="D317" s="76" t="e">
        <f>D318+D319</f>
        <v>#DIV/0!</v>
      </c>
      <c r="E317" s="48"/>
      <c r="F317" s="48"/>
      <c r="G317" s="48"/>
      <c r="H317" s="48"/>
      <c r="I317" s="48"/>
      <c r="J317" s="48"/>
      <c r="K317" s="48"/>
      <c r="L317" s="48"/>
      <c r="M317" s="48"/>
      <c r="N317" s="48"/>
      <c r="O317" s="48"/>
      <c r="P317" s="2"/>
      <c r="Q317" s="2"/>
      <c r="R317" s="2"/>
      <c r="S317" s="2"/>
      <c r="T317" s="2"/>
      <c r="U317" s="2"/>
      <c r="V317" s="2"/>
      <c r="W317" s="2"/>
      <c r="X317" s="2"/>
      <c r="Y317" s="2"/>
      <c r="Z317" s="2"/>
    </row>
    <row r="318" spans="1:26" ht="15.75" customHeight="1">
      <c r="A318" s="47" t="s">
        <v>217</v>
      </c>
      <c r="B318" s="43" t="s">
        <v>218</v>
      </c>
      <c r="C318" s="174">
        <v>0.03</v>
      </c>
      <c r="D318" s="29" t="e">
        <f>(C332+C333)*C318</f>
        <v>#DIV/0!</v>
      </c>
      <c r="E318" s="48"/>
      <c r="F318" s="48"/>
      <c r="G318" s="48"/>
      <c r="H318" s="48"/>
      <c r="I318" s="48"/>
      <c r="J318" s="48"/>
      <c r="K318" s="48"/>
      <c r="L318" s="48"/>
      <c r="M318" s="48"/>
      <c r="N318" s="48"/>
      <c r="O318" s="48"/>
      <c r="P318" s="2"/>
      <c r="Q318" s="2"/>
      <c r="R318" s="2"/>
      <c r="S318" s="2"/>
      <c r="T318" s="2"/>
      <c r="U318" s="2"/>
      <c r="V318" s="2"/>
      <c r="W318" s="2"/>
      <c r="X318" s="2"/>
      <c r="Y318" s="2"/>
      <c r="Z318" s="2"/>
    </row>
    <row r="319" spans="1:26" ht="15.75" customHeight="1">
      <c r="A319" s="47" t="s">
        <v>219</v>
      </c>
      <c r="B319" s="43" t="s">
        <v>220</v>
      </c>
      <c r="C319" s="174">
        <v>0.05</v>
      </c>
      <c r="D319" s="29" t="e">
        <f>(C332+C333)*C319</f>
        <v>#DIV/0!</v>
      </c>
      <c r="E319" s="48"/>
      <c r="F319" s="48"/>
      <c r="G319" s="48"/>
      <c r="H319" s="48"/>
      <c r="I319" s="48"/>
      <c r="J319" s="48"/>
      <c r="K319" s="48"/>
      <c r="L319" s="48"/>
      <c r="M319" s="48"/>
      <c r="N319" s="48"/>
      <c r="O319" s="48"/>
      <c r="P319" s="2"/>
      <c r="Q319" s="2"/>
      <c r="R319" s="2"/>
      <c r="S319" s="2"/>
      <c r="T319" s="2"/>
      <c r="U319" s="2"/>
      <c r="V319" s="2"/>
      <c r="W319" s="2"/>
      <c r="X319" s="2"/>
      <c r="Y319" s="2"/>
      <c r="Z319" s="2"/>
    </row>
    <row r="320" spans="1:26" ht="15.75" customHeight="1">
      <c r="A320" s="7" t="s">
        <v>221</v>
      </c>
      <c r="B320" s="74" t="s">
        <v>222</v>
      </c>
      <c r="C320" s="75">
        <v>0</v>
      </c>
      <c r="D320" s="76">
        <v>0</v>
      </c>
      <c r="E320" s="48"/>
      <c r="F320" s="48"/>
      <c r="G320" s="48"/>
      <c r="H320" s="48"/>
      <c r="I320" s="48"/>
      <c r="J320" s="48"/>
      <c r="K320" s="48"/>
      <c r="L320" s="48"/>
      <c r="M320" s="48"/>
      <c r="N320" s="48"/>
      <c r="O320" s="48"/>
      <c r="P320" s="2"/>
      <c r="Q320" s="2"/>
      <c r="R320" s="2"/>
      <c r="S320" s="2"/>
      <c r="T320" s="2"/>
      <c r="U320" s="2"/>
      <c r="V320" s="2"/>
      <c r="W320" s="2"/>
      <c r="X320" s="2"/>
      <c r="Y320" s="2"/>
      <c r="Z320" s="2"/>
    </row>
    <row r="321" spans="1:26" ht="15.75" customHeight="1">
      <c r="A321" s="7" t="s">
        <v>223</v>
      </c>
      <c r="B321" s="74" t="s">
        <v>224</v>
      </c>
      <c r="C321" s="75">
        <f t="shared" ref="C321:D321" si="8">C322</f>
        <v>0.03</v>
      </c>
      <c r="D321" s="76" t="e">
        <f t="shared" si="8"/>
        <v>#DIV/0!</v>
      </c>
      <c r="E321" s="48"/>
      <c r="F321" s="48"/>
      <c r="G321" s="48"/>
      <c r="H321" s="48"/>
      <c r="I321" s="48"/>
      <c r="J321" s="48"/>
      <c r="K321" s="48"/>
      <c r="L321" s="48"/>
      <c r="M321" s="48"/>
      <c r="N321" s="48"/>
      <c r="O321" s="48"/>
      <c r="P321" s="2"/>
      <c r="Q321" s="2"/>
      <c r="R321" s="2"/>
      <c r="S321" s="2"/>
      <c r="T321" s="2"/>
      <c r="U321" s="2"/>
      <c r="V321" s="2"/>
      <c r="W321" s="2"/>
      <c r="X321" s="2"/>
      <c r="Y321" s="2"/>
      <c r="Z321" s="2"/>
    </row>
    <row r="322" spans="1:26" ht="15.75" customHeight="1">
      <c r="A322" s="47" t="s">
        <v>225</v>
      </c>
      <c r="B322" s="43" t="s">
        <v>226</v>
      </c>
      <c r="C322" s="174">
        <v>0.03</v>
      </c>
      <c r="D322" s="29" t="e">
        <f>(C333+C332)*C322</f>
        <v>#DIV/0!</v>
      </c>
      <c r="E322" s="48"/>
      <c r="F322" s="48"/>
      <c r="G322" s="48"/>
      <c r="H322" s="48"/>
      <c r="I322" s="48"/>
      <c r="J322" s="48"/>
      <c r="K322" s="48"/>
      <c r="L322" s="48"/>
      <c r="M322" s="48"/>
      <c r="N322" s="48"/>
      <c r="O322" s="48"/>
      <c r="P322" s="2"/>
      <c r="Q322" s="2"/>
      <c r="R322" s="2"/>
      <c r="S322" s="2"/>
      <c r="T322" s="2"/>
      <c r="U322" s="2"/>
      <c r="V322" s="2"/>
      <c r="W322" s="2"/>
      <c r="X322" s="2"/>
      <c r="Y322" s="2"/>
      <c r="Z322" s="2"/>
    </row>
    <row r="323" spans="1:26" ht="15.75" customHeight="1">
      <c r="A323" s="7"/>
      <c r="B323" s="130"/>
      <c r="C323" s="131"/>
      <c r="D323" s="145" t="e">
        <f>SUM(D326:D327)</f>
        <v>#DIV/0!</v>
      </c>
      <c r="E323" s="48"/>
      <c r="F323" s="48"/>
      <c r="G323" s="48"/>
      <c r="H323" s="48"/>
      <c r="I323" s="48"/>
      <c r="J323" s="48"/>
      <c r="K323" s="48"/>
      <c r="L323" s="48"/>
      <c r="M323" s="48"/>
      <c r="N323" s="48"/>
      <c r="O323" s="48"/>
      <c r="P323" s="2"/>
      <c r="Q323" s="2"/>
      <c r="R323" s="2"/>
      <c r="S323" s="2"/>
      <c r="T323" s="2"/>
      <c r="U323" s="2"/>
      <c r="V323" s="2"/>
      <c r="W323" s="2"/>
      <c r="X323" s="2"/>
      <c r="Y323" s="2"/>
      <c r="Z323" s="2"/>
    </row>
    <row r="324" spans="1:26" ht="15.75" customHeight="1">
      <c r="A324" s="146"/>
      <c r="B324" s="97" t="s">
        <v>610</v>
      </c>
      <c r="C324" s="175">
        <v>0.05</v>
      </c>
      <c r="D324" s="147" t="e">
        <f>(C332+C333)*C324</f>
        <v>#DIV/0!</v>
      </c>
      <c r="E324" s="48"/>
      <c r="F324" s="48"/>
      <c r="G324" s="48"/>
      <c r="H324" s="48"/>
      <c r="I324" s="48"/>
      <c r="J324" s="48"/>
      <c r="K324" s="48"/>
      <c r="L324" s="48"/>
      <c r="M324" s="48"/>
      <c r="N324" s="48"/>
      <c r="O324" s="48"/>
      <c r="P324" s="2"/>
      <c r="Q324" s="2"/>
      <c r="R324" s="2"/>
      <c r="S324" s="2"/>
      <c r="T324" s="2"/>
      <c r="U324" s="2"/>
      <c r="V324" s="2"/>
      <c r="W324" s="2"/>
      <c r="X324" s="2"/>
      <c r="Y324" s="2"/>
      <c r="Z324" s="2"/>
    </row>
    <row r="325" spans="1:26" ht="15.75" customHeight="1">
      <c r="A325" s="146"/>
      <c r="B325" s="96" t="s">
        <v>611</v>
      </c>
      <c r="C325" s="175">
        <v>1.3299999999999999E-2</v>
      </c>
      <c r="D325" s="147" t="e">
        <f>(C332+C333)*C325</f>
        <v>#DIV/0!</v>
      </c>
      <c r="E325" s="48"/>
      <c r="F325" s="48"/>
      <c r="G325" s="48"/>
      <c r="H325" s="48"/>
      <c r="I325" s="48"/>
      <c r="J325" s="48"/>
      <c r="K325" s="48"/>
      <c r="L325" s="48"/>
      <c r="M325" s="48"/>
      <c r="N325" s="48"/>
      <c r="O325" s="48"/>
      <c r="P325" s="2"/>
      <c r="Q325" s="2"/>
      <c r="R325" s="2"/>
      <c r="S325" s="2"/>
      <c r="T325" s="2"/>
      <c r="U325" s="2"/>
      <c r="V325" s="2"/>
      <c r="W325" s="2"/>
      <c r="X325" s="2"/>
      <c r="Y325" s="2"/>
      <c r="Z325" s="2"/>
    </row>
    <row r="326" spans="1:26" ht="15.75" customHeight="1">
      <c r="A326" s="205" t="s">
        <v>620</v>
      </c>
      <c r="B326" s="132" t="s">
        <v>621</v>
      </c>
      <c r="C326" s="133" t="s">
        <v>622</v>
      </c>
      <c r="D326" s="148" t="s">
        <v>623</v>
      </c>
      <c r="E326" s="48"/>
      <c r="F326" s="48"/>
      <c r="G326" s="48"/>
      <c r="H326" s="48"/>
      <c r="I326" s="48"/>
      <c r="J326" s="48"/>
      <c r="K326" s="48"/>
      <c r="L326" s="48"/>
      <c r="M326" s="48"/>
      <c r="N326" s="48"/>
      <c r="O326" s="48"/>
      <c r="P326" s="2"/>
      <c r="Q326" s="2"/>
      <c r="R326" s="2"/>
      <c r="S326" s="2"/>
      <c r="T326" s="2"/>
      <c r="U326" s="2"/>
      <c r="V326" s="2"/>
      <c r="W326" s="2"/>
      <c r="X326" s="2"/>
      <c r="Y326" s="2"/>
      <c r="Z326" s="2"/>
    </row>
    <row r="327" spans="1:26" ht="15.75" customHeight="1">
      <c r="A327" s="206"/>
      <c r="B327" s="134" t="e">
        <f>C332+C333</f>
        <v>#DIV/0!</v>
      </c>
      <c r="C327" s="176">
        <f>C257</f>
        <v>0.19470000000000001</v>
      </c>
      <c r="D327" s="127" t="e">
        <f>B327*C327/1</f>
        <v>#DIV/0!</v>
      </c>
      <c r="E327" s="48"/>
      <c r="F327" s="48"/>
      <c r="G327" s="48"/>
      <c r="H327" s="48"/>
      <c r="I327" s="48"/>
      <c r="J327" s="48"/>
      <c r="K327" s="48"/>
      <c r="L327" s="48"/>
      <c r="M327" s="48"/>
      <c r="N327" s="48"/>
      <c r="O327" s="48"/>
      <c r="P327" s="2"/>
      <c r="Q327" s="2"/>
      <c r="R327" s="2"/>
      <c r="S327" s="2"/>
      <c r="T327" s="2"/>
      <c r="U327" s="2"/>
      <c r="V327" s="2"/>
      <c r="W327" s="2"/>
      <c r="X327" s="2"/>
      <c r="Y327" s="2"/>
      <c r="Z327" s="2"/>
    </row>
    <row r="328" spans="1:26" ht="18" customHeight="1">
      <c r="A328" s="179" t="s">
        <v>89</v>
      </c>
      <c r="B328" s="183"/>
      <c r="C328" s="180"/>
      <c r="D328" s="24" t="e">
        <f>D327</f>
        <v>#DIV/0!</v>
      </c>
      <c r="E328" s="48"/>
      <c r="F328" s="48"/>
      <c r="G328" s="48"/>
      <c r="H328" s="48"/>
      <c r="I328" s="48"/>
      <c r="J328" s="48"/>
      <c r="K328" s="48"/>
      <c r="L328" s="48"/>
      <c r="M328" s="48"/>
      <c r="N328" s="48"/>
      <c r="O328" s="48"/>
      <c r="P328" s="2"/>
      <c r="Q328" s="2"/>
      <c r="R328" s="2"/>
      <c r="S328" s="2"/>
      <c r="T328" s="2"/>
      <c r="U328" s="2"/>
      <c r="V328" s="2"/>
      <c r="W328" s="2"/>
      <c r="X328" s="2"/>
      <c r="Y328" s="2"/>
      <c r="Z328" s="2"/>
    </row>
    <row r="329" spans="1:26" ht="15.75" customHeight="1">
      <c r="A329" s="48"/>
      <c r="B329" s="48"/>
      <c r="C329" s="48"/>
      <c r="D329" s="48"/>
      <c r="E329" s="48"/>
      <c r="F329" s="48"/>
      <c r="G329" s="48"/>
      <c r="H329" s="48"/>
      <c r="I329" s="48"/>
      <c r="J329" s="48"/>
      <c r="K329" s="48"/>
      <c r="L329" s="48"/>
      <c r="M329" s="48"/>
      <c r="N329" s="48"/>
      <c r="O329" s="48"/>
      <c r="P329" s="2"/>
      <c r="Q329" s="2"/>
      <c r="R329" s="2"/>
      <c r="S329" s="2"/>
      <c r="T329" s="2"/>
      <c r="U329" s="2"/>
      <c r="V329" s="2"/>
      <c r="W329" s="2"/>
      <c r="X329" s="2"/>
      <c r="Y329" s="2"/>
      <c r="Z329" s="2"/>
    </row>
    <row r="330" spans="1:26" ht="15.75" customHeight="1">
      <c r="A330" s="48"/>
      <c r="B330" s="48"/>
      <c r="C330" s="48"/>
      <c r="D330" s="48"/>
      <c r="E330" s="48"/>
      <c r="F330" s="48"/>
      <c r="G330" s="48"/>
      <c r="H330" s="48"/>
      <c r="I330" s="48"/>
      <c r="J330" s="48"/>
      <c r="K330" s="48"/>
      <c r="L330" s="48"/>
      <c r="M330" s="48"/>
      <c r="N330" s="48"/>
      <c r="O330" s="48"/>
      <c r="P330" s="2"/>
      <c r="Q330" s="2"/>
      <c r="R330" s="2"/>
      <c r="S330" s="2"/>
      <c r="T330" s="2"/>
      <c r="U330" s="2"/>
      <c r="V330" s="2"/>
      <c r="W330" s="2"/>
      <c r="X330" s="2"/>
      <c r="Y330" s="2"/>
      <c r="Z330" s="2"/>
    </row>
    <row r="331" spans="1:26" ht="15.75" customHeight="1">
      <c r="A331" s="194" t="s">
        <v>227</v>
      </c>
      <c r="B331" s="183"/>
      <c r="C331" s="180"/>
      <c r="D331" s="48"/>
      <c r="E331" s="48"/>
      <c r="F331" s="48"/>
      <c r="G331" s="48"/>
      <c r="H331" s="48"/>
      <c r="I331" s="48"/>
      <c r="J331" s="48"/>
      <c r="K331" s="48"/>
      <c r="L331" s="48"/>
      <c r="M331" s="48"/>
      <c r="N331" s="48"/>
      <c r="O331" s="48"/>
      <c r="P331" s="2"/>
      <c r="Q331" s="2"/>
      <c r="R331" s="2"/>
      <c r="S331" s="2"/>
      <c r="T331" s="2"/>
      <c r="U331" s="2"/>
      <c r="V331" s="2"/>
      <c r="W331" s="2"/>
      <c r="X331" s="2"/>
      <c r="Y331" s="2"/>
      <c r="Z331" s="2"/>
    </row>
    <row r="332" spans="1:26" ht="15.75" customHeight="1">
      <c r="A332" s="77" t="s">
        <v>8</v>
      </c>
      <c r="B332" s="78" t="s">
        <v>228</v>
      </c>
      <c r="C332" s="79">
        <f>C266</f>
        <v>0</v>
      </c>
      <c r="D332" s="48"/>
      <c r="E332" s="48"/>
      <c r="F332" s="48"/>
      <c r="G332" s="48"/>
      <c r="H332" s="48"/>
      <c r="I332" s="48"/>
      <c r="J332" s="48"/>
      <c r="K332" s="48"/>
      <c r="L332" s="48"/>
      <c r="M332" s="48"/>
      <c r="N332" s="48"/>
      <c r="O332" s="48"/>
      <c r="P332" s="2"/>
      <c r="Q332" s="2"/>
      <c r="R332" s="2"/>
      <c r="S332" s="2"/>
      <c r="T332" s="2"/>
      <c r="U332" s="2"/>
      <c r="V332" s="2"/>
      <c r="W332" s="2"/>
      <c r="X332" s="2"/>
      <c r="Y332" s="2"/>
      <c r="Z332" s="2"/>
    </row>
    <row r="333" spans="1:26" ht="15.75" customHeight="1">
      <c r="A333" s="77" t="s">
        <v>11</v>
      </c>
      <c r="B333" s="78" t="s">
        <v>229</v>
      </c>
      <c r="C333" s="79" t="e">
        <f>C310</f>
        <v>#DIV/0!</v>
      </c>
      <c r="D333" s="48"/>
      <c r="E333" s="48"/>
      <c r="F333" s="48"/>
      <c r="G333" s="48"/>
      <c r="H333" s="48"/>
      <c r="I333" s="48"/>
      <c r="J333" s="48"/>
      <c r="K333" s="48"/>
      <c r="L333" s="48"/>
      <c r="M333" s="48"/>
      <c r="N333" s="48"/>
      <c r="O333" s="48"/>
      <c r="P333" s="2"/>
      <c r="Q333" s="2"/>
      <c r="R333" s="2"/>
      <c r="S333" s="2"/>
      <c r="T333" s="2"/>
      <c r="U333" s="2"/>
      <c r="V333" s="2"/>
      <c r="W333" s="2"/>
      <c r="X333" s="2"/>
      <c r="Y333" s="2"/>
      <c r="Z333" s="2"/>
    </row>
    <row r="334" spans="1:26" ht="15.75" customHeight="1">
      <c r="A334" s="77" t="s">
        <v>13</v>
      </c>
      <c r="B334" s="78" t="s">
        <v>230</v>
      </c>
      <c r="C334" s="79" t="e">
        <f>D328</f>
        <v>#DIV/0!</v>
      </c>
      <c r="D334" s="48"/>
      <c r="E334" s="48"/>
      <c r="F334" s="48"/>
      <c r="G334" s="48"/>
      <c r="H334" s="48"/>
      <c r="I334" s="48"/>
      <c r="J334" s="48"/>
      <c r="K334" s="48"/>
      <c r="L334" s="48"/>
      <c r="M334" s="48"/>
      <c r="N334" s="48"/>
      <c r="O334" s="48"/>
      <c r="P334" s="2"/>
      <c r="Q334" s="2"/>
      <c r="R334" s="2"/>
      <c r="S334" s="2"/>
      <c r="T334" s="2"/>
      <c r="U334" s="2"/>
      <c r="V334" s="2"/>
      <c r="W334" s="2"/>
      <c r="X334" s="2"/>
      <c r="Y334" s="2"/>
      <c r="Z334" s="2"/>
    </row>
    <row r="335" spans="1:26" ht="15.75" customHeight="1">
      <c r="A335" s="77" t="s">
        <v>16</v>
      </c>
      <c r="B335" s="78" t="s">
        <v>231</v>
      </c>
      <c r="C335" s="79" t="e">
        <f>C332+C333+C334</f>
        <v>#DIV/0!</v>
      </c>
      <c r="D335" s="48"/>
      <c r="E335" s="48"/>
      <c r="F335" s="48"/>
      <c r="G335" s="48"/>
      <c r="H335" s="48"/>
      <c r="I335" s="48"/>
      <c r="J335" s="48"/>
      <c r="K335" s="48"/>
      <c r="L335" s="48"/>
      <c r="M335" s="48"/>
      <c r="N335" s="48"/>
      <c r="O335" s="48"/>
      <c r="P335" s="2"/>
      <c r="Q335" s="2"/>
      <c r="R335" s="2"/>
      <c r="S335" s="2"/>
      <c r="T335" s="2"/>
      <c r="U335" s="2"/>
      <c r="V335" s="2"/>
      <c r="W335" s="2"/>
      <c r="X335" s="2"/>
      <c r="Y335" s="2"/>
      <c r="Z335" s="2"/>
    </row>
    <row r="336" spans="1:26" ht="15.75" customHeight="1">
      <c r="A336" s="77" t="s">
        <v>54</v>
      </c>
      <c r="B336" s="78" t="s">
        <v>232</v>
      </c>
      <c r="C336" s="80">
        <f>E26</f>
        <v>9996.4</v>
      </c>
      <c r="D336" s="48"/>
      <c r="E336" s="48"/>
      <c r="F336" s="48"/>
      <c r="G336" s="48"/>
      <c r="H336" s="48"/>
      <c r="I336" s="48"/>
      <c r="J336" s="48"/>
      <c r="K336" s="48"/>
      <c r="L336" s="48"/>
      <c r="M336" s="48"/>
      <c r="N336" s="48"/>
      <c r="O336" s="48"/>
      <c r="P336" s="2"/>
      <c r="Q336" s="2"/>
      <c r="R336" s="2"/>
      <c r="S336" s="2"/>
      <c r="T336" s="2"/>
      <c r="U336" s="2"/>
      <c r="V336" s="2"/>
      <c r="W336" s="2"/>
      <c r="X336" s="2"/>
      <c r="Y336" s="2"/>
      <c r="Z336" s="2"/>
    </row>
    <row r="337" spans="1:26" ht="15.75" customHeight="1">
      <c r="A337" s="77" t="s">
        <v>56</v>
      </c>
      <c r="B337" s="78" t="s">
        <v>233</v>
      </c>
      <c r="C337" s="81" t="e">
        <f>C335/C336</f>
        <v>#DIV/0!</v>
      </c>
      <c r="D337" s="48"/>
      <c r="E337" s="48"/>
      <c r="F337" s="48"/>
      <c r="G337" s="48"/>
      <c r="H337" s="48"/>
      <c r="I337" s="48"/>
      <c r="J337" s="48"/>
      <c r="K337" s="48"/>
      <c r="L337" s="48"/>
      <c r="M337" s="48"/>
      <c r="N337" s="48"/>
      <c r="O337" s="48"/>
      <c r="P337" s="2"/>
      <c r="Q337" s="2"/>
      <c r="R337" s="2"/>
      <c r="S337" s="2"/>
      <c r="T337" s="2"/>
      <c r="U337" s="2"/>
      <c r="V337" s="2"/>
      <c r="W337" s="2"/>
      <c r="X337" s="2"/>
      <c r="Y337" s="2"/>
      <c r="Z337" s="2"/>
    </row>
    <row r="338" spans="1:26" ht="15.75" customHeight="1">
      <c r="A338" s="48"/>
      <c r="B338" s="48"/>
      <c r="C338" s="48"/>
      <c r="D338" s="48"/>
      <c r="E338" s="48"/>
      <c r="F338" s="48"/>
      <c r="G338" s="48"/>
      <c r="H338" s="48"/>
      <c r="I338" s="48"/>
      <c r="J338" s="48"/>
      <c r="K338" s="48"/>
      <c r="L338" s="48"/>
      <c r="M338" s="48"/>
      <c r="N338" s="48"/>
      <c r="O338" s="48"/>
      <c r="P338" s="2"/>
      <c r="Q338" s="2"/>
      <c r="R338" s="2"/>
      <c r="S338" s="2"/>
      <c r="T338" s="2"/>
      <c r="U338" s="2"/>
      <c r="V338" s="2"/>
      <c r="W338" s="2"/>
      <c r="X338" s="2"/>
      <c r="Y338" s="2"/>
      <c r="Z338" s="2"/>
    </row>
    <row r="339" spans="1:26" ht="15.75" customHeight="1">
      <c r="A339" s="82" t="s">
        <v>234</v>
      </c>
      <c r="B339" s="83"/>
      <c r="C339" s="72"/>
      <c r="D339" s="72"/>
      <c r="E339" s="72"/>
      <c r="F339" s="72"/>
      <c r="G339" s="72"/>
      <c r="H339" s="72"/>
      <c r="I339" s="72"/>
      <c r="J339" s="48"/>
      <c r="K339" s="48"/>
      <c r="L339" s="48"/>
      <c r="M339" s="48"/>
      <c r="N339" s="48"/>
      <c r="O339" s="48"/>
      <c r="P339" s="2"/>
      <c r="Q339" s="2"/>
      <c r="R339" s="2"/>
      <c r="S339" s="2"/>
      <c r="T339" s="2"/>
      <c r="U339" s="2"/>
      <c r="V339" s="2"/>
      <c r="W339" s="2"/>
      <c r="X339" s="2"/>
      <c r="Y339" s="2"/>
      <c r="Z339" s="2"/>
    </row>
    <row r="340" spans="1:26" ht="15.75" customHeight="1">
      <c r="A340" s="84"/>
      <c r="B340" s="84"/>
      <c r="C340" s="72"/>
      <c r="D340" s="72"/>
      <c r="E340" s="48"/>
      <c r="F340" s="48"/>
      <c r="G340" s="48"/>
      <c r="H340" s="48"/>
      <c r="I340" s="48"/>
      <c r="J340" s="48"/>
      <c r="K340" s="48"/>
      <c r="L340" s="48"/>
      <c r="M340" s="48"/>
      <c r="N340" s="48"/>
      <c r="O340" s="48"/>
      <c r="P340" s="2"/>
      <c r="Q340" s="2"/>
      <c r="R340" s="2"/>
      <c r="S340" s="2"/>
      <c r="T340" s="2"/>
      <c r="U340" s="2"/>
      <c r="V340" s="2"/>
      <c r="W340" s="2"/>
      <c r="X340" s="2"/>
      <c r="Y340" s="2"/>
      <c r="Z340" s="2"/>
    </row>
    <row r="341" spans="1:26" ht="15.75" customHeight="1">
      <c r="A341" s="72"/>
      <c r="B341" s="72"/>
      <c r="C341" s="72"/>
      <c r="D341" s="72"/>
      <c r="E341" s="72"/>
      <c r="F341" s="48"/>
      <c r="G341" s="48"/>
      <c r="H341" s="48"/>
      <c r="I341" s="48"/>
      <c r="J341" s="48"/>
      <c r="K341" s="48"/>
      <c r="L341" s="48"/>
      <c r="M341" s="48"/>
      <c r="N341" s="48"/>
      <c r="O341" s="48"/>
      <c r="P341" s="2"/>
      <c r="Q341" s="2"/>
      <c r="R341" s="2"/>
      <c r="S341" s="2"/>
      <c r="T341" s="2"/>
      <c r="U341" s="2"/>
      <c r="V341" s="2"/>
      <c r="W341" s="2"/>
      <c r="X341" s="2"/>
      <c r="Y341" s="2"/>
      <c r="Z341" s="2"/>
    </row>
    <row r="342" spans="1:26" ht="15.75" customHeight="1">
      <c r="A342" s="199" t="s">
        <v>235</v>
      </c>
      <c r="B342" s="200"/>
      <c r="C342" s="72"/>
      <c r="D342" s="72"/>
      <c r="E342" s="72"/>
      <c r="F342" s="48"/>
      <c r="G342" s="48"/>
      <c r="H342" s="48"/>
      <c r="I342" s="48"/>
      <c r="J342" s="48"/>
      <c r="K342" s="48"/>
      <c r="L342" s="48"/>
      <c r="M342" s="48"/>
      <c r="N342" s="48"/>
      <c r="O342" s="48"/>
      <c r="P342" s="2"/>
      <c r="Q342" s="2"/>
      <c r="R342" s="2"/>
      <c r="S342" s="2"/>
      <c r="T342" s="2"/>
      <c r="U342" s="2"/>
      <c r="V342" s="2"/>
      <c r="W342" s="2"/>
      <c r="X342" s="2"/>
      <c r="Y342" s="2"/>
      <c r="Z342" s="2"/>
    </row>
    <row r="343" spans="1:26" ht="15.75" customHeight="1">
      <c r="A343" s="48"/>
      <c r="B343" s="48"/>
      <c r="C343" s="48"/>
      <c r="D343" s="48"/>
      <c r="E343" s="48"/>
      <c r="F343" s="48"/>
      <c r="G343" s="48"/>
      <c r="H343" s="48"/>
      <c r="I343" s="48"/>
      <c r="J343" s="48"/>
      <c r="K343" s="48"/>
      <c r="L343" s="48"/>
      <c r="M343" s="48"/>
      <c r="N343" s="48"/>
      <c r="O343" s="48"/>
      <c r="P343" s="2"/>
      <c r="Q343" s="2"/>
      <c r="R343" s="2"/>
      <c r="S343" s="2"/>
      <c r="T343" s="2"/>
      <c r="U343" s="2"/>
      <c r="V343" s="2"/>
      <c r="W343" s="2"/>
      <c r="X343" s="2"/>
      <c r="Y343" s="2"/>
      <c r="Z343" s="2"/>
    </row>
    <row r="344" spans="1:26" ht="15.75" customHeight="1">
      <c r="A344" s="199" t="s">
        <v>235</v>
      </c>
      <c r="B344" s="200"/>
      <c r="C344" s="72"/>
      <c r="D344" s="72"/>
      <c r="E344" s="72"/>
      <c r="F344" s="48"/>
      <c r="G344" s="48"/>
      <c r="H344" s="48"/>
      <c r="I344" s="48"/>
      <c r="J344" s="48"/>
      <c r="K344" s="48"/>
      <c r="L344" s="48"/>
      <c r="M344" s="48"/>
      <c r="N344" s="48"/>
      <c r="O344" s="48"/>
      <c r="P344" s="2"/>
      <c r="Q344" s="2"/>
      <c r="R344" s="2"/>
      <c r="S344" s="2"/>
      <c r="T344" s="2"/>
      <c r="U344" s="2"/>
      <c r="V344" s="2"/>
      <c r="W344" s="2"/>
      <c r="X344" s="2"/>
      <c r="Y344" s="2"/>
      <c r="Z344" s="2"/>
    </row>
    <row r="345" spans="1:26" ht="15.75" customHeight="1">
      <c r="A345" s="48"/>
      <c r="B345" s="48"/>
      <c r="C345" s="48"/>
      <c r="D345" s="48"/>
      <c r="E345" s="48"/>
      <c r="F345" s="48"/>
      <c r="G345" s="48"/>
      <c r="H345" s="48"/>
      <c r="I345" s="48"/>
      <c r="J345" s="48"/>
      <c r="K345" s="48"/>
      <c r="L345" s="48"/>
      <c r="M345" s="48"/>
      <c r="N345" s="48"/>
      <c r="O345" s="48"/>
      <c r="P345" s="2"/>
      <c r="Q345" s="2"/>
      <c r="R345" s="2"/>
      <c r="S345" s="2"/>
      <c r="T345" s="2"/>
      <c r="U345" s="2"/>
      <c r="V345" s="2"/>
      <c r="W345" s="2"/>
      <c r="X345" s="2"/>
      <c r="Y345" s="2"/>
      <c r="Z345" s="2"/>
    </row>
    <row r="346" spans="1:26" ht="15.75" customHeight="1">
      <c r="A346" s="48"/>
      <c r="B346" s="48"/>
      <c r="C346" s="48"/>
      <c r="D346" s="48"/>
      <c r="E346" s="48"/>
      <c r="F346" s="48"/>
      <c r="G346" s="48"/>
      <c r="H346" s="48"/>
      <c r="I346" s="48"/>
      <c r="J346" s="48"/>
      <c r="K346" s="48"/>
      <c r="L346" s="48"/>
      <c r="M346" s="48"/>
      <c r="N346" s="48"/>
      <c r="O346" s="48"/>
      <c r="P346" s="2"/>
      <c r="Q346" s="2"/>
      <c r="R346" s="2"/>
      <c r="S346" s="2"/>
      <c r="T346" s="2"/>
      <c r="U346" s="2"/>
      <c r="V346" s="2"/>
      <c r="W346" s="2"/>
      <c r="X346" s="2"/>
      <c r="Y346" s="2"/>
      <c r="Z346" s="2"/>
    </row>
    <row r="347" spans="1:26" ht="15.75" customHeight="1">
      <c r="A347" s="48"/>
      <c r="B347" s="48"/>
      <c r="C347" s="48"/>
      <c r="D347" s="48"/>
      <c r="E347" s="48"/>
      <c r="F347" s="48"/>
      <c r="G347" s="48"/>
      <c r="H347" s="48"/>
      <c r="I347" s="48"/>
      <c r="J347" s="48"/>
      <c r="K347" s="48"/>
      <c r="L347" s="48"/>
      <c r="M347" s="48"/>
      <c r="N347" s="48"/>
      <c r="O347" s="48"/>
      <c r="P347" s="2"/>
      <c r="Q347" s="2"/>
      <c r="R347" s="2"/>
      <c r="S347" s="2"/>
      <c r="T347" s="2"/>
      <c r="U347" s="2"/>
      <c r="V347" s="2"/>
      <c r="W347" s="2"/>
      <c r="X347" s="2"/>
      <c r="Y347" s="2"/>
      <c r="Z347" s="2"/>
    </row>
    <row r="348" spans="1:26" ht="15.75" customHeight="1">
      <c r="A348" s="48"/>
      <c r="B348" s="48"/>
      <c r="C348" s="48"/>
      <c r="D348" s="48"/>
      <c r="E348" s="48"/>
      <c r="F348" s="48"/>
      <c r="G348" s="48"/>
      <c r="H348" s="48"/>
      <c r="I348" s="48"/>
      <c r="J348" s="48"/>
      <c r="K348" s="48"/>
      <c r="L348" s="48"/>
      <c r="M348" s="48"/>
      <c r="N348" s="48"/>
      <c r="O348" s="48"/>
      <c r="P348" s="2"/>
      <c r="Q348" s="2"/>
      <c r="R348" s="2"/>
      <c r="S348" s="2"/>
      <c r="T348" s="2"/>
      <c r="U348" s="2"/>
      <c r="V348" s="2"/>
      <c r="W348" s="2"/>
      <c r="X348" s="2"/>
      <c r="Y348" s="2"/>
      <c r="Z348" s="2"/>
    </row>
    <row r="349" spans="1:26" ht="15.75" customHeight="1">
      <c r="A349" s="48"/>
      <c r="B349" s="48"/>
      <c r="C349" s="48"/>
      <c r="D349" s="48"/>
      <c r="E349" s="48"/>
      <c r="F349" s="48"/>
      <c r="G349" s="48"/>
      <c r="H349" s="48"/>
      <c r="I349" s="48"/>
      <c r="J349" s="48"/>
      <c r="K349" s="48"/>
      <c r="L349" s="48"/>
      <c r="M349" s="48"/>
      <c r="N349" s="48"/>
      <c r="O349" s="48"/>
      <c r="P349" s="2"/>
      <c r="Q349" s="2"/>
      <c r="R349" s="2"/>
      <c r="S349" s="2"/>
      <c r="T349" s="2"/>
      <c r="U349" s="2"/>
      <c r="V349" s="2"/>
      <c r="W349" s="2"/>
      <c r="X349" s="2"/>
      <c r="Y349" s="2"/>
      <c r="Z349" s="2"/>
    </row>
    <row r="350" spans="1:26" ht="15.75" customHeight="1">
      <c r="A350" s="48"/>
      <c r="B350" s="48"/>
      <c r="C350" s="48"/>
      <c r="D350" s="48"/>
      <c r="E350" s="48"/>
      <c r="F350" s="48"/>
      <c r="G350" s="48"/>
      <c r="H350" s="48"/>
      <c r="I350" s="48"/>
      <c r="J350" s="48"/>
      <c r="K350" s="48"/>
      <c r="L350" s="48"/>
      <c r="M350" s="48"/>
      <c r="N350" s="48"/>
      <c r="O350" s="48"/>
      <c r="P350" s="2"/>
      <c r="Q350" s="2"/>
      <c r="R350" s="2"/>
      <c r="S350" s="2"/>
      <c r="T350" s="2"/>
      <c r="U350" s="2"/>
      <c r="V350" s="2"/>
      <c r="W350" s="2"/>
      <c r="X350" s="2"/>
      <c r="Y350" s="2"/>
      <c r="Z350" s="2"/>
    </row>
    <row r="351" spans="1:26" ht="15.75" customHeight="1">
      <c r="A351" s="48"/>
      <c r="B351" s="48"/>
      <c r="C351" s="48"/>
      <c r="D351" s="48"/>
      <c r="E351" s="48"/>
      <c r="F351" s="48"/>
      <c r="G351" s="48"/>
      <c r="H351" s="48"/>
      <c r="I351" s="48"/>
      <c r="J351" s="48"/>
      <c r="K351" s="48"/>
      <c r="L351" s="48"/>
      <c r="M351" s="48"/>
      <c r="N351" s="48"/>
      <c r="O351" s="48"/>
      <c r="P351" s="2"/>
      <c r="Q351" s="2"/>
      <c r="R351" s="2"/>
      <c r="S351" s="2"/>
      <c r="T351" s="2"/>
      <c r="U351" s="2"/>
      <c r="V351" s="2"/>
      <c r="W351" s="2"/>
      <c r="X351" s="2"/>
      <c r="Y351" s="2"/>
      <c r="Z351" s="2"/>
    </row>
    <row r="352" spans="1:26" ht="15.75" customHeight="1">
      <c r="A352" s="48"/>
      <c r="B352" s="48"/>
      <c r="C352" s="48"/>
      <c r="D352" s="48"/>
      <c r="E352" s="48"/>
      <c r="F352" s="48"/>
      <c r="G352" s="48"/>
      <c r="H352" s="48"/>
      <c r="I352" s="48"/>
      <c r="J352" s="48"/>
      <c r="K352" s="48"/>
      <c r="L352" s="48"/>
      <c r="M352" s="48"/>
      <c r="N352" s="48"/>
      <c r="O352" s="48"/>
      <c r="P352" s="2"/>
      <c r="Q352" s="2"/>
      <c r="R352" s="2"/>
      <c r="S352" s="2"/>
      <c r="T352" s="2"/>
      <c r="U352" s="2"/>
      <c r="V352" s="2"/>
      <c r="W352" s="2"/>
      <c r="X352" s="2"/>
      <c r="Y352" s="2"/>
      <c r="Z352" s="2"/>
    </row>
    <row r="353" spans="1:26" ht="15.75" customHeight="1">
      <c r="A353" s="48"/>
      <c r="B353" s="48"/>
      <c r="C353" s="48"/>
      <c r="D353" s="48"/>
      <c r="E353" s="48"/>
      <c r="F353" s="48"/>
      <c r="G353" s="48"/>
      <c r="H353" s="48"/>
      <c r="I353" s="48"/>
      <c r="J353" s="48"/>
      <c r="K353" s="48"/>
      <c r="L353" s="48"/>
      <c r="M353" s="48"/>
      <c r="N353" s="48"/>
      <c r="O353" s="48"/>
      <c r="P353" s="2"/>
      <c r="Q353" s="2"/>
      <c r="R353" s="2"/>
      <c r="S353" s="2"/>
      <c r="T353" s="2"/>
      <c r="U353" s="2"/>
      <c r="V353" s="2"/>
      <c r="W353" s="2"/>
      <c r="X353" s="2"/>
      <c r="Y353" s="2"/>
      <c r="Z353" s="2"/>
    </row>
    <row r="354" spans="1:26" ht="15.75" customHeight="1">
      <c r="A354" s="48"/>
      <c r="B354" s="48"/>
      <c r="C354" s="48"/>
      <c r="D354" s="48"/>
      <c r="E354" s="48"/>
      <c r="F354" s="48"/>
      <c r="G354" s="48"/>
      <c r="H354" s="48"/>
      <c r="I354" s="48"/>
      <c r="J354" s="48"/>
      <c r="K354" s="48"/>
      <c r="L354" s="48"/>
      <c r="M354" s="48"/>
      <c r="N354" s="48"/>
      <c r="O354" s="48"/>
      <c r="P354" s="2"/>
      <c r="Q354" s="2"/>
      <c r="R354" s="2"/>
      <c r="S354" s="2"/>
      <c r="T354" s="2"/>
      <c r="U354" s="2"/>
      <c r="V354" s="2"/>
      <c r="W354" s="2"/>
      <c r="X354" s="2"/>
      <c r="Y354" s="2"/>
      <c r="Z354" s="2"/>
    </row>
    <row r="355" spans="1:26" ht="15.75" customHeight="1">
      <c r="A355" s="48"/>
      <c r="B355" s="48"/>
      <c r="C355" s="48"/>
      <c r="D355" s="48"/>
      <c r="E355" s="48"/>
      <c r="F355" s="48"/>
      <c r="G355" s="48"/>
      <c r="H355" s="48"/>
      <c r="I355" s="48"/>
      <c r="J355" s="48"/>
      <c r="K355" s="48"/>
      <c r="L355" s="48"/>
      <c r="M355" s="48"/>
      <c r="N355" s="48"/>
      <c r="O355" s="48"/>
      <c r="P355" s="2"/>
      <c r="Q355" s="2"/>
      <c r="R355" s="2"/>
      <c r="S355" s="2"/>
      <c r="T355" s="2"/>
      <c r="U355" s="2"/>
      <c r="V355" s="2"/>
      <c r="W355" s="2"/>
      <c r="X355" s="2"/>
      <c r="Y355" s="2"/>
      <c r="Z355" s="2"/>
    </row>
    <row r="356" spans="1:26" ht="15.75" customHeight="1">
      <c r="A356" s="48"/>
      <c r="B356" s="48"/>
      <c r="C356" s="48"/>
      <c r="D356" s="48"/>
      <c r="E356" s="48"/>
      <c r="F356" s="48"/>
      <c r="G356" s="48"/>
      <c r="H356" s="48"/>
      <c r="I356" s="48"/>
      <c r="J356" s="48"/>
      <c r="K356" s="48"/>
      <c r="L356" s="48"/>
      <c r="M356" s="48"/>
      <c r="N356" s="48"/>
      <c r="O356" s="48"/>
      <c r="P356" s="2"/>
      <c r="Q356" s="2"/>
      <c r="R356" s="2"/>
      <c r="S356" s="2"/>
      <c r="T356" s="2"/>
      <c r="U356" s="2"/>
      <c r="V356" s="2"/>
      <c r="W356" s="2"/>
      <c r="X356" s="2"/>
      <c r="Y356" s="2"/>
      <c r="Z356" s="2"/>
    </row>
    <row r="357" spans="1:26" ht="15.75" customHeight="1">
      <c r="A357" s="48"/>
      <c r="B357" s="48"/>
      <c r="C357" s="48"/>
      <c r="D357" s="48"/>
      <c r="E357" s="48"/>
      <c r="F357" s="48"/>
      <c r="G357" s="48"/>
      <c r="H357" s="48"/>
      <c r="I357" s="48"/>
      <c r="J357" s="48"/>
      <c r="K357" s="48"/>
      <c r="L357" s="48"/>
      <c r="M357" s="48"/>
      <c r="N357" s="48"/>
      <c r="O357" s="48"/>
      <c r="P357" s="2"/>
      <c r="Q357" s="2"/>
      <c r="R357" s="2"/>
      <c r="S357" s="2"/>
      <c r="T357" s="2"/>
      <c r="U357" s="2"/>
      <c r="V357" s="2"/>
      <c r="W357" s="2"/>
      <c r="X357" s="2"/>
      <c r="Y357" s="2"/>
      <c r="Z357" s="2"/>
    </row>
    <row r="358" spans="1:26" ht="15.75" customHeight="1">
      <c r="A358" s="48"/>
      <c r="B358" s="48"/>
      <c r="C358" s="48"/>
      <c r="D358" s="48"/>
      <c r="E358" s="48"/>
      <c r="F358" s="48"/>
      <c r="G358" s="48"/>
      <c r="H358" s="48"/>
      <c r="I358" s="48"/>
      <c r="J358" s="48"/>
      <c r="K358" s="48"/>
      <c r="L358" s="48"/>
      <c r="M358" s="48"/>
      <c r="N358" s="48"/>
      <c r="O358" s="48"/>
      <c r="P358" s="2"/>
      <c r="Q358" s="2"/>
      <c r="R358" s="2"/>
      <c r="S358" s="2"/>
      <c r="T358" s="2"/>
      <c r="U358" s="2"/>
      <c r="V358" s="2"/>
      <c r="W358" s="2"/>
      <c r="X358" s="2"/>
      <c r="Y358" s="2"/>
      <c r="Z358" s="2"/>
    </row>
    <row r="359" spans="1:26" ht="15.75" customHeight="1">
      <c r="A359" s="48"/>
      <c r="B359" s="48"/>
      <c r="C359" s="48"/>
      <c r="D359" s="48"/>
      <c r="E359" s="48"/>
      <c r="F359" s="48"/>
      <c r="G359" s="48"/>
      <c r="H359" s="48"/>
      <c r="I359" s="48"/>
      <c r="J359" s="48"/>
      <c r="K359" s="48"/>
      <c r="L359" s="48"/>
      <c r="M359" s="48"/>
      <c r="N359" s="48"/>
      <c r="O359" s="48"/>
      <c r="P359" s="2"/>
      <c r="Q359" s="2"/>
      <c r="R359" s="2"/>
      <c r="S359" s="2"/>
      <c r="T359" s="2"/>
      <c r="U359" s="2"/>
      <c r="V359" s="2"/>
      <c r="W359" s="2"/>
      <c r="X359" s="2"/>
      <c r="Y359" s="2"/>
      <c r="Z359" s="2"/>
    </row>
    <row r="360" spans="1:26" ht="15.75" customHeight="1">
      <c r="A360" s="48"/>
      <c r="B360" s="48"/>
      <c r="C360" s="48"/>
      <c r="D360" s="48"/>
      <c r="E360" s="48"/>
      <c r="F360" s="48"/>
      <c r="G360" s="48"/>
      <c r="H360" s="48"/>
      <c r="I360" s="48"/>
      <c r="J360" s="48"/>
      <c r="K360" s="48"/>
      <c r="L360" s="48"/>
      <c r="M360" s="48"/>
      <c r="N360" s="48"/>
      <c r="O360" s="48"/>
      <c r="P360" s="2"/>
      <c r="Q360" s="2"/>
      <c r="R360" s="2"/>
      <c r="S360" s="2"/>
      <c r="T360" s="2"/>
      <c r="U360" s="2"/>
      <c r="V360" s="2"/>
      <c r="W360" s="2"/>
      <c r="X360" s="2"/>
      <c r="Y360" s="2"/>
      <c r="Z360" s="2"/>
    </row>
    <row r="361" spans="1:26" ht="15.75" customHeight="1">
      <c r="A361" s="48"/>
      <c r="B361" s="48"/>
      <c r="C361" s="48"/>
      <c r="D361" s="48"/>
      <c r="E361" s="48"/>
      <c r="F361" s="48"/>
      <c r="G361" s="48"/>
      <c r="H361" s="48"/>
      <c r="I361" s="48"/>
      <c r="J361" s="48"/>
      <c r="K361" s="48"/>
      <c r="L361" s="48"/>
      <c r="M361" s="48"/>
      <c r="N361" s="48"/>
      <c r="O361" s="48"/>
      <c r="P361" s="2"/>
      <c r="Q361" s="2"/>
      <c r="R361" s="2"/>
      <c r="S361" s="2"/>
      <c r="T361" s="2"/>
      <c r="U361" s="2"/>
      <c r="V361" s="2"/>
      <c r="W361" s="2"/>
      <c r="X361" s="2"/>
      <c r="Y361" s="2"/>
      <c r="Z361" s="2"/>
    </row>
    <row r="362" spans="1:26" ht="15.75" customHeight="1">
      <c r="A362" s="48"/>
      <c r="B362" s="48"/>
      <c r="C362" s="48"/>
      <c r="D362" s="48"/>
      <c r="E362" s="48"/>
      <c r="F362" s="48"/>
      <c r="G362" s="48"/>
      <c r="H362" s="48"/>
      <c r="I362" s="48"/>
      <c r="J362" s="48"/>
      <c r="K362" s="48"/>
      <c r="L362" s="48"/>
      <c r="M362" s="48"/>
      <c r="N362" s="48"/>
      <c r="O362" s="48"/>
      <c r="P362" s="2"/>
      <c r="Q362" s="2"/>
      <c r="R362" s="2"/>
      <c r="S362" s="2"/>
      <c r="T362" s="2"/>
      <c r="U362" s="2"/>
      <c r="V362" s="2"/>
      <c r="W362" s="2"/>
      <c r="X362" s="2"/>
      <c r="Y362" s="2"/>
      <c r="Z362" s="2"/>
    </row>
    <row r="363" spans="1:26" ht="15.75" customHeight="1">
      <c r="A363" s="48"/>
      <c r="B363" s="48"/>
      <c r="C363" s="48"/>
      <c r="D363" s="48"/>
      <c r="E363" s="48"/>
      <c r="F363" s="48"/>
      <c r="G363" s="48"/>
      <c r="H363" s="48"/>
      <c r="I363" s="48"/>
      <c r="J363" s="48"/>
      <c r="K363" s="48"/>
      <c r="L363" s="48"/>
      <c r="M363" s="48"/>
      <c r="N363" s="48"/>
      <c r="O363" s="48"/>
      <c r="P363" s="2"/>
      <c r="Q363" s="2"/>
      <c r="R363" s="2"/>
      <c r="S363" s="2"/>
      <c r="T363" s="2"/>
      <c r="U363" s="2"/>
      <c r="V363" s="2"/>
      <c r="W363" s="2"/>
      <c r="X363" s="2"/>
      <c r="Y363" s="2"/>
      <c r="Z363" s="2"/>
    </row>
    <row r="364" spans="1:26" ht="15.75" customHeight="1">
      <c r="A364" s="48"/>
      <c r="B364" s="48"/>
      <c r="C364" s="48"/>
      <c r="D364" s="48"/>
      <c r="E364" s="48"/>
      <c r="F364" s="48"/>
      <c r="G364" s="48"/>
      <c r="H364" s="48"/>
      <c r="I364" s="48"/>
      <c r="J364" s="48"/>
      <c r="K364" s="48"/>
      <c r="L364" s="48"/>
      <c r="M364" s="48"/>
      <c r="N364" s="48"/>
      <c r="O364" s="48"/>
      <c r="P364" s="2"/>
      <c r="Q364" s="2"/>
      <c r="R364" s="2"/>
      <c r="S364" s="2"/>
      <c r="T364" s="2"/>
      <c r="U364" s="2"/>
      <c r="V364" s="2"/>
      <c r="W364" s="2"/>
      <c r="X364" s="2"/>
      <c r="Y364" s="2"/>
      <c r="Z364" s="2"/>
    </row>
    <row r="365" spans="1:26" ht="15.75" customHeight="1">
      <c r="A365" s="48"/>
      <c r="B365" s="48"/>
      <c r="C365" s="48"/>
      <c r="D365" s="48"/>
      <c r="E365" s="48"/>
      <c r="F365" s="48"/>
      <c r="G365" s="48"/>
      <c r="H365" s="48"/>
      <c r="I365" s="48"/>
      <c r="J365" s="48"/>
      <c r="K365" s="48"/>
      <c r="L365" s="48"/>
      <c r="M365" s="48"/>
      <c r="N365" s="48"/>
      <c r="O365" s="48"/>
      <c r="P365" s="2"/>
      <c r="Q365" s="2"/>
      <c r="R365" s="2"/>
      <c r="S365" s="2"/>
      <c r="T365" s="2"/>
      <c r="U365" s="2"/>
      <c r="V365" s="2"/>
      <c r="W365" s="2"/>
      <c r="X365" s="2"/>
      <c r="Y365" s="2"/>
      <c r="Z365" s="2"/>
    </row>
    <row r="366" spans="1:26" ht="15.75" customHeight="1">
      <c r="A366" s="48"/>
      <c r="B366" s="48"/>
      <c r="C366" s="48"/>
      <c r="D366" s="48"/>
      <c r="E366" s="48"/>
      <c r="F366" s="48"/>
      <c r="G366" s="48"/>
      <c r="H366" s="48"/>
      <c r="I366" s="48"/>
      <c r="J366" s="48"/>
      <c r="K366" s="48"/>
      <c r="L366" s="48"/>
      <c r="M366" s="48"/>
      <c r="N366" s="48"/>
      <c r="O366" s="48"/>
      <c r="P366" s="2"/>
      <c r="Q366" s="2"/>
      <c r="R366" s="2"/>
      <c r="S366" s="2"/>
      <c r="T366" s="2"/>
      <c r="U366" s="2"/>
      <c r="V366" s="2"/>
      <c r="W366" s="2"/>
      <c r="X366" s="2"/>
      <c r="Y366" s="2"/>
      <c r="Z366" s="2"/>
    </row>
    <row r="367" spans="1:26"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sheetProtection algorithmName="SHA-512" hashValue="ITYLNjcY3lpws2A+OcVBOMI51KBSv83tjvljhJFeguFysw6Q2f8SlcqvG87PatQhwnwkXt0tguh+Z9ryyp+vsQ==" saltValue="L0sX9DVj4u+DGRWiIlYLuA==" spinCount="100000" sheet="1" objects="1" scenarios="1" formatCells="0" formatColumns="0" formatRows="0" sort="0" autoFilter="0" pivotTables="0"/>
  <mergeCells count="126">
    <mergeCell ref="F290:H290"/>
    <mergeCell ref="A304:D304"/>
    <mergeCell ref="A305:B305"/>
    <mergeCell ref="C305:D305"/>
    <mergeCell ref="C306:D306"/>
    <mergeCell ref="A310:B310"/>
    <mergeCell ref="A313:D313"/>
    <mergeCell ref="A328:C328"/>
    <mergeCell ref="A331:C331"/>
    <mergeCell ref="A326:A327"/>
    <mergeCell ref="F247:H247"/>
    <mergeCell ref="B248:C248"/>
    <mergeCell ref="B256:C256"/>
    <mergeCell ref="A257:B257"/>
    <mergeCell ref="A261:D261"/>
    <mergeCell ref="C262:D262"/>
    <mergeCell ref="C263:D263"/>
    <mergeCell ref="C264:D264"/>
    <mergeCell ref="A265:B265"/>
    <mergeCell ref="C265:D265"/>
    <mergeCell ref="A75:B75"/>
    <mergeCell ref="A86:B86"/>
    <mergeCell ref="A88:D88"/>
    <mergeCell ref="C266:D266"/>
    <mergeCell ref="A266:B266"/>
    <mergeCell ref="A271:D271"/>
    <mergeCell ref="C272:D272"/>
    <mergeCell ref="A42:C42"/>
    <mergeCell ref="A52:B52"/>
    <mergeCell ref="A54:C54"/>
    <mergeCell ref="A64:B64"/>
    <mergeCell ref="A66:C66"/>
    <mergeCell ref="A77:C77"/>
    <mergeCell ref="C217:D217"/>
    <mergeCell ref="C218:D218"/>
    <mergeCell ref="C219:D219"/>
    <mergeCell ref="A212:B212"/>
    <mergeCell ref="C212:D212"/>
    <mergeCell ref="A215:D215"/>
    <mergeCell ref="A216:B216"/>
    <mergeCell ref="C216:D216"/>
    <mergeCell ref="A150:B150"/>
    <mergeCell ref="A152:D152"/>
    <mergeCell ref="A162:D162"/>
    <mergeCell ref="A33:E33"/>
    <mergeCell ref="A34:D34"/>
    <mergeCell ref="A35:D35"/>
    <mergeCell ref="A36:D36"/>
    <mergeCell ref="A37:D37"/>
    <mergeCell ref="A38:D38"/>
    <mergeCell ref="A39:D39"/>
    <mergeCell ref="A40:E40"/>
    <mergeCell ref="A41:C41"/>
    <mergeCell ref="A22:D22"/>
    <mergeCell ref="A23:D23"/>
    <mergeCell ref="A24:D24"/>
    <mergeCell ref="A25:D25"/>
    <mergeCell ref="A26:D26"/>
    <mergeCell ref="A28:C28"/>
    <mergeCell ref="A29:C29"/>
    <mergeCell ref="A30:C30"/>
    <mergeCell ref="A31:C31"/>
    <mergeCell ref="B14:C14"/>
    <mergeCell ref="D14:E14"/>
    <mergeCell ref="B15:C15"/>
    <mergeCell ref="D15:E15"/>
    <mergeCell ref="D16:E16"/>
    <mergeCell ref="B16:C16"/>
    <mergeCell ref="B17:C17"/>
    <mergeCell ref="D17:E17"/>
    <mergeCell ref="A19:E19"/>
    <mergeCell ref="A2:E2"/>
    <mergeCell ref="A3:E3"/>
    <mergeCell ref="A5:E5"/>
    <mergeCell ref="A6:B6"/>
    <mergeCell ref="C6:E6"/>
    <mergeCell ref="A7:E8"/>
    <mergeCell ref="B10:E10"/>
    <mergeCell ref="B11:E11"/>
    <mergeCell ref="A13:E13"/>
    <mergeCell ref="A207:B207"/>
    <mergeCell ref="C207:D207"/>
    <mergeCell ref="C208:D208"/>
    <mergeCell ref="C209:D209"/>
    <mergeCell ref="C210:D210"/>
    <mergeCell ref="A211:B211"/>
    <mergeCell ref="C211:D211"/>
    <mergeCell ref="A344:B344"/>
    <mergeCell ref="C307:D307"/>
    <mergeCell ref="C308:D308"/>
    <mergeCell ref="C309:D309"/>
    <mergeCell ref="C310:D310"/>
    <mergeCell ref="B278:C278"/>
    <mergeCell ref="B290:C290"/>
    <mergeCell ref="A342:B342"/>
    <mergeCell ref="A220:B220"/>
    <mergeCell ref="C220:D220"/>
    <mergeCell ref="A221:B221"/>
    <mergeCell ref="C221:D221"/>
    <mergeCell ref="A234:D234"/>
    <mergeCell ref="A246:D246"/>
    <mergeCell ref="A223:C223"/>
    <mergeCell ref="A89:D89"/>
    <mergeCell ref="A100:D100"/>
    <mergeCell ref="A101:D101"/>
    <mergeCell ref="A102:D102"/>
    <mergeCell ref="A99:B99"/>
    <mergeCell ref="A112:B112"/>
    <mergeCell ref="A196:C196"/>
    <mergeCell ref="A204:B204"/>
    <mergeCell ref="A206:D206"/>
    <mergeCell ref="A184:B184"/>
    <mergeCell ref="A186:C186"/>
    <mergeCell ref="A194:B194"/>
    <mergeCell ref="A114:D114"/>
    <mergeCell ref="A120:B120"/>
    <mergeCell ref="A122:D122"/>
    <mergeCell ref="A128:B128"/>
    <mergeCell ref="A130:D130"/>
    <mergeCell ref="A134:B134"/>
    <mergeCell ref="A136:D136"/>
    <mergeCell ref="A140:B140"/>
    <mergeCell ref="A142:D142"/>
    <mergeCell ref="A160:B160"/>
    <mergeCell ref="A172:B172"/>
    <mergeCell ref="A174:D174"/>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 footer="0"/>
  <pageSetup paperSize="9" fitToHeight="0" orientation="portrait"/>
  <tableParts count="2">
    <tablePart r:id="rId1"/>
    <tablePart r:id="rId2"/>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7">
    <tabColor rgb="FF8DB3E2"/>
    <pageSetUpPr fitToPage="1"/>
  </sheetPr>
  <dimension ref="A1:Z1000"/>
  <sheetViews>
    <sheetView showGridLines="0" topLeftCell="A8" workbookViewId="0">
      <selection activeCell="I15" sqref="I15"/>
    </sheetView>
  </sheetViews>
  <sheetFormatPr defaultColWidth="14.42578125" defaultRowHeight="15" customHeight="1"/>
  <cols>
    <col min="1" max="1" width="30.7109375" customWidth="1"/>
    <col min="2" max="2" width="34.42578125" customWidth="1"/>
    <col min="3" max="4" width="31.5703125" customWidth="1"/>
    <col min="5" max="5" width="33.7109375" customWidth="1"/>
    <col min="6" max="6" width="18.140625" customWidth="1"/>
    <col min="7" max="10" width="9.140625" customWidth="1"/>
    <col min="11" max="26" width="8.7109375" customWidth="1"/>
  </cols>
  <sheetData>
    <row r="1" spans="1:26">
      <c r="A1" s="1"/>
      <c r="B1" s="2"/>
      <c r="C1" s="2"/>
      <c r="D1" s="2"/>
      <c r="E1" s="2"/>
      <c r="F1" s="2"/>
      <c r="G1" s="2"/>
      <c r="H1" s="2"/>
      <c r="I1" s="2"/>
      <c r="J1" s="2"/>
      <c r="K1" s="2"/>
      <c r="L1" s="2"/>
      <c r="M1" s="2"/>
      <c r="N1" s="2"/>
      <c r="O1" s="2"/>
      <c r="P1" s="2"/>
      <c r="Q1" s="2"/>
      <c r="R1" s="2"/>
      <c r="S1" s="2"/>
      <c r="T1" s="2"/>
      <c r="U1" s="2"/>
      <c r="V1" s="2"/>
      <c r="W1" s="2"/>
      <c r="X1" s="2"/>
      <c r="Y1" s="2"/>
      <c r="Z1" s="2"/>
    </row>
    <row r="2" spans="1:26" ht="48" customHeight="1">
      <c r="A2" s="207" t="s">
        <v>381</v>
      </c>
      <c r="B2" s="183"/>
      <c r="C2" s="183"/>
      <c r="D2" s="183"/>
      <c r="E2" s="180"/>
      <c r="F2" s="3"/>
      <c r="G2" s="3"/>
      <c r="H2" s="3"/>
      <c r="I2" s="3"/>
      <c r="J2" s="2"/>
      <c r="K2" s="2"/>
      <c r="L2" s="2"/>
      <c r="M2" s="2"/>
      <c r="N2" s="2"/>
      <c r="O2" s="2"/>
      <c r="P2" s="2"/>
      <c r="Q2" s="2"/>
      <c r="R2" s="2"/>
      <c r="S2" s="2"/>
      <c r="T2" s="2"/>
      <c r="U2" s="2"/>
      <c r="V2" s="2"/>
      <c r="W2" s="2"/>
      <c r="X2" s="2"/>
      <c r="Y2" s="2"/>
      <c r="Z2" s="2"/>
    </row>
    <row r="3" spans="1:26" ht="21.75" customHeight="1">
      <c r="A3" s="179" t="s">
        <v>1</v>
      </c>
      <c r="B3" s="183"/>
      <c r="C3" s="183"/>
      <c r="D3" s="183"/>
      <c r="E3" s="180"/>
      <c r="F3" s="2"/>
      <c r="G3" s="2"/>
      <c r="H3" s="2"/>
      <c r="I3" s="2"/>
      <c r="J3" s="2"/>
      <c r="K3" s="2"/>
      <c r="L3" s="2"/>
      <c r="M3" s="2"/>
      <c r="N3" s="2"/>
      <c r="O3" s="2"/>
      <c r="P3" s="2"/>
      <c r="Q3" s="2"/>
      <c r="R3" s="2"/>
      <c r="S3" s="2"/>
      <c r="T3" s="2"/>
      <c r="U3" s="2"/>
      <c r="V3" s="2"/>
      <c r="W3" s="2"/>
      <c r="X3" s="2"/>
      <c r="Y3" s="2"/>
      <c r="Z3" s="2"/>
    </row>
    <row r="4" spans="1:26" ht="21.75" customHeight="1">
      <c r="A4" s="4"/>
      <c r="B4" s="4"/>
      <c r="C4" s="4"/>
      <c r="D4" s="4"/>
      <c r="E4" s="4"/>
      <c r="F4" s="2"/>
      <c r="G4" s="2"/>
      <c r="H4" s="2"/>
      <c r="I4" s="2"/>
      <c r="J4" s="2"/>
      <c r="K4" s="2"/>
      <c r="L4" s="2"/>
      <c r="M4" s="2"/>
      <c r="N4" s="2"/>
      <c r="O4" s="2"/>
      <c r="P4" s="2"/>
      <c r="Q4" s="2"/>
      <c r="R4" s="2"/>
      <c r="S4" s="2"/>
      <c r="T4" s="2"/>
      <c r="U4" s="2"/>
      <c r="V4" s="2"/>
      <c r="W4" s="2"/>
      <c r="X4" s="2"/>
      <c r="Y4" s="2"/>
      <c r="Z4" s="2"/>
    </row>
    <row r="5" spans="1:26" ht="21.75" customHeight="1">
      <c r="A5" s="208" t="s">
        <v>2</v>
      </c>
      <c r="B5" s="183"/>
      <c r="C5" s="183"/>
      <c r="D5" s="183"/>
      <c r="E5" s="180"/>
      <c r="F5" s="2"/>
      <c r="G5" s="2"/>
      <c r="H5" s="2"/>
      <c r="I5" s="2"/>
      <c r="J5" s="2"/>
      <c r="K5" s="2"/>
      <c r="L5" s="2"/>
      <c r="M5" s="2"/>
      <c r="N5" s="2"/>
      <c r="O5" s="2"/>
      <c r="P5" s="2"/>
      <c r="Q5" s="2"/>
      <c r="R5" s="2"/>
      <c r="S5" s="2"/>
      <c r="T5" s="2"/>
      <c r="U5" s="2"/>
      <c r="V5" s="2"/>
      <c r="W5" s="2"/>
      <c r="X5" s="2"/>
      <c r="Y5" s="2"/>
      <c r="Z5" s="2"/>
    </row>
    <row r="6" spans="1:26" ht="21.75" customHeight="1">
      <c r="A6" s="232" t="s">
        <v>382</v>
      </c>
      <c r="B6" s="234"/>
      <c r="C6" s="232" t="s">
        <v>383</v>
      </c>
      <c r="D6" s="233"/>
      <c r="E6" s="234"/>
      <c r="F6" s="2"/>
      <c r="G6" s="2"/>
      <c r="H6" s="2"/>
      <c r="I6" s="2"/>
      <c r="J6" s="2"/>
      <c r="K6" s="2"/>
      <c r="L6" s="2"/>
      <c r="M6" s="2"/>
      <c r="N6" s="2"/>
      <c r="O6" s="2"/>
      <c r="P6" s="2"/>
      <c r="Q6" s="2"/>
      <c r="R6" s="2"/>
      <c r="S6" s="2"/>
      <c r="T6" s="2"/>
      <c r="U6" s="2"/>
      <c r="V6" s="2"/>
      <c r="W6" s="2"/>
      <c r="X6" s="2"/>
      <c r="Y6" s="2"/>
      <c r="Z6" s="2"/>
    </row>
    <row r="7" spans="1:26" ht="24" customHeight="1">
      <c r="A7" s="235" t="s">
        <v>642</v>
      </c>
      <c r="B7" s="236"/>
      <c r="C7" s="236"/>
      <c r="D7" s="236"/>
      <c r="E7" s="237"/>
      <c r="F7" s="2"/>
      <c r="G7" s="2"/>
      <c r="H7" s="2"/>
      <c r="I7" s="2"/>
      <c r="J7" s="2"/>
      <c r="K7" s="2"/>
      <c r="L7" s="2"/>
      <c r="M7" s="2"/>
      <c r="N7" s="2"/>
      <c r="O7" s="2"/>
      <c r="P7" s="2"/>
      <c r="Q7" s="2"/>
      <c r="R7" s="2"/>
      <c r="S7" s="2"/>
      <c r="T7" s="2"/>
      <c r="U7" s="2"/>
      <c r="V7" s="2"/>
      <c r="W7" s="2"/>
      <c r="X7" s="2"/>
      <c r="Y7" s="2"/>
      <c r="Z7" s="2"/>
    </row>
    <row r="8" spans="1:26" ht="66" customHeight="1">
      <c r="A8" s="238"/>
      <c r="B8" s="239"/>
      <c r="C8" s="239"/>
      <c r="D8" s="239"/>
      <c r="E8" s="240"/>
      <c r="F8" s="2"/>
      <c r="G8" s="2"/>
      <c r="H8" s="2"/>
      <c r="I8" s="2"/>
      <c r="J8" s="2"/>
      <c r="K8" s="2"/>
      <c r="L8" s="2"/>
      <c r="M8" s="2"/>
      <c r="N8" s="2"/>
      <c r="O8" s="2"/>
      <c r="P8" s="2"/>
      <c r="Q8" s="2"/>
      <c r="R8" s="2"/>
      <c r="S8" s="2"/>
      <c r="T8" s="2"/>
      <c r="U8" s="2"/>
      <c r="V8" s="2"/>
      <c r="W8" s="2"/>
      <c r="X8" s="2"/>
      <c r="Y8" s="2"/>
      <c r="Z8" s="2"/>
    </row>
    <row r="9" spans="1:26" ht="21.75" customHeight="1">
      <c r="A9" s="4"/>
      <c r="B9" s="4"/>
      <c r="C9" s="4"/>
      <c r="D9" s="4"/>
      <c r="E9" s="4"/>
      <c r="F9" s="2"/>
      <c r="G9" s="2"/>
      <c r="H9" s="2"/>
      <c r="I9" s="2"/>
      <c r="J9" s="2"/>
      <c r="K9" s="2"/>
      <c r="L9" s="2"/>
      <c r="M9" s="2"/>
      <c r="N9" s="2"/>
      <c r="O9" s="2"/>
      <c r="P9" s="2"/>
      <c r="Q9" s="2"/>
      <c r="R9" s="2"/>
      <c r="S9" s="2"/>
      <c r="T9" s="2"/>
      <c r="U9" s="2"/>
      <c r="V9" s="2"/>
      <c r="W9" s="2"/>
      <c r="X9" s="2"/>
      <c r="Y9" s="2"/>
      <c r="Z9" s="2"/>
    </row>
    <row r="10" spans="1:26" ht="28.5" customHeight="1">
      <c r="A10" s="5" t="s">
        <v>5</v>
      </c>
      <c r="B10" s="215"/>
      <c r="C10" s="242"/>
      <c r="D10" s="242"/>
      <c r="E10" s="217"/>
      <c r="F10" s="2"/>
      <c r="G10" s="2"/>
      <c r="H10" s="2"/>
      <c r="I10" s="2"/>
      <c r="J10" s="2"/>
      <c r="K10" s="2"/>
      <c r="L10" s="2"/>
      <c r="M10" s="2"/>
      <c r="N10" s="2"/>
      <c r="O10" s="2"/>
      <c r="P10" s="2"/>
      <c r="Q10" s="2"/>
      <c r="R10" s="2"/>
      <c r="S10" s="2"/>
      <c r="T10" s="2"/>
      <c r="U10" s="2"/>
      <c r="V10" s="2"/>
      <c r="W10" s="2"/>
      <c r="X10" s="2"/>
      <c r="Y10" s="2"/>
      <c r="Z10" s="2"/>
    </row>
    <row r="11" spans="1:26" ht="28.5" customHeight="1">
      <c r="A11" s="5" t="s">
        <v>6</v>
      </c>
      <c r="B11" s="215"/>
      <c r="C11" s="242"/>
      <c r="D11" s="242"/>
      <c r="E11" s="217"/>
      <c r="F11" s="2"/>
      <c r="G11" s="2"/>
      <c r="H11" s="2"/>
      <c r="I11" s="2"/>
      <c r="J11" s="2"/>
      <c r="K11" s="2"/>
      <c r="L11" s="2"/>
      <c r="M11" s="2"/>
      <c r="N11" s="2"/>
      <c r="O11" s="2"/>
      <c r="P11" s="2"/>
      <c r="Q11" s="2"/>
      <c r="R11" s="2"/>
      <c r="S11" s="2"/>
      <c r="T11" s="2"/>
      <c r="U11" s="2"/>
      <c r="V11" s="2"/>
      <c r="W11" s="2"/>
      <c r="X11" s="2"/>
      <c r="Y11" s="2"/>
      <c r="Z11" s="2"/>
    </row>
    <row r="12" spans="1:26">
      <c r="A12" s="6"/>
      <c r="B12" s="6"/>
      <c r="C12" s="6"/>
      <c r="D12" s="2"/>
      <c r="E12" s="2"/>
      <c r="F12" s="2"/>
      <c r="G12" s="2"/>
      <c r="H12" s="2"/>
      <c r="I12" s="2"/>
      <c r="J12" s="2"/>
      <c r="K12" s="2"/>
      <c r="L12" s="2"/>
      <c r="M12" s="2"/>
      <c r="N12" s="2"/>
      <c r="O12" s="2"/>
      <c r="P12" s="2"/>
      <c r="Q12" s="2"/>
      <c r="R12" s="2"/>
      <c r="S12" s="2"/>
      <c r="T12" s="2"/>
      <c r="U12" s="2"/>
      <c r="V12" s="2"/>
      <c r="W12" s="2"/>
      <c r="X12" s="2"/>
      <c r="Y12" s="2"/>
      <c r="Z12" s="2"/>
    </row>
    <row r="13" spans="1:26" ht="24" customHeight="1">
      <c r="A13" s="179" t="s">
        <v>7</v>
      </c>
      <c r="B13" s="183"/>
      <c r="C13" s="183"/>
      <c r="D13" s="183"/>
      <c r="E13" s="180"/>
      <c r="F13" s="2"/>
      <c r="G13" s="2"/>
      <c r="H13" s="2"/>
      <c r="I13" s="2"/>
      <c r="J13" s="2"/>
      <c r="K13" s="2"/>
      <c r="L13" s="2"/>
      <c r="M13" s="2"/>
      <c r="N13" s="2"/>
      <c r="O13" s="2"/>
      <c r="P13" s="2"/>
      <c r="Q13" s="2"/>
      <c r="R13" s="2"/>
      <c r="S13" s="2"/>
      <c r="T13" s="2"/>
      <c r="U13" s="2"/>
      <c r="V13" s="2"/>
      <c r="W13" s="2"/>
      <c r="X13" s="2"/>
      <c r="Y13" s="2"/>
      <c r="Z13" s="2"/>
    </row>
    <row r="14" spans="1:26" ht="24" customHeight="1">
      <c r="A14" s="7" t="s">
        <v>8</v>
      </c>
      <c r="B14" s="218" t="s">
        <v>9</v>
      </c>
      <c r="C14" s="180"/>
      <c r="D14" s="219" t="s">
        <v>10</v>
      </c>
      <c r="E14" s="217"/>
      <c r="F14" s="2"/>
      <c r="G14" s="2"/>
      <c r="H14" s="2"/>
      <c r="I14" s="2"/>
      <c r="J14" s="2"/>
      <c r="K14" s="2"/>
      <c r="L14" s="2"/>
      <c r="M14" s="2"/>
      <c r="N14" s="2"/>
      <c r="O14" s="2"/>
      <c r="P14" s="2"/>
      <c r="Q14" s="2"/>
      <c r="R14" s="2"/>
      <c r="S14" s="2"/>
      <c r="T14" s="2"/>
      <c r="U14" s="2"/>
      <c r="V14" s="2"/>
      <c r="W14" s="2"/>
      <c r="X14" s="2"/>
      <c r="Y14" s="2"/>
      <c r="Z14" s="2"/>
    </row>
    <row r="15" spans="1:26" ht="24" customHeight="1">
      <c r="A15" s="7" t="s">
        <v>11</v>
      </c>
      <c r="B15" s="218" t="s">
        <v>12</v>
      </c>
      <c r="C15" s="180"/>
      <c r="D15" s="219"/>
      <c r="E15" s="217"/>
      <c r="F15" s="2"/>
      <c r="G15" s="2"/>
      <c r="H15" s="2"/>
      <c r="I15" s="2"/>
      <c r="J15" s="2"/>
      <c r="K15" s="2"/>
      <c r="L15" s="2"/>
      <c r="M15" s="2"/>
      <c r="N15" s="2"/>
      <c r="O15" s="2"/>
      <c r="P15" s="2"/>
      <c r="Q15" s="2"/>
      <c r="R15" s="2"/>
      <c r="S15" s="2"/>
      <c r="T15" s="2"/>
      <c r="U15" s="2"/>
      <c r="V15" s="2"/>
      <c r="W15" s="2"/>
      <c r="X15" s="2"/>
      <c r="Y15" s="2"/>
      <c r="Z15" s="2"/>
    </row>
    <row r="16" spans="1:26" ht="24" customHeight="1">
      <c r="A16" s="7" t="s">
        <v>13</v>
      </c>
      <c r="B16" s="218" t="s">
        <v>14</v>
      </c>
      <c r="C16" s="180"/>
      <c r="D16" s="219" t="s">
        <v>15</v>
      </c>
      <c r="E16" s="217"/>
      <c r="F16" s="2"/>
      <c r="G16" s="2"/>
      <c r="H16" s="2"/>
      <c r="I16" s="2"/>
      <c r="J16" s="2"/>
      <c r="K16" s="2"/>
      <c r="L16" s="2"/>
      <c r="M16" s="2"/>
      <c r="N16" s="2"/>
      <c r="O16" s="2"/>
      <c r="P16" s="2"/>
      <c r="Q16" s="2"/>
      <c r="R16" s="2"/>
      <c r="S16" s="2"/>
      <c r="T16" s="2"/>
      <c r="U16" s="2"/>
      <c r="V16" s="2"/>
      <c r="W16" s="2"/>
      <c r="X16" s="2"/>
      <c r="Y16" s="2"/>
      <c r="Z16" s="2"/>
    </row>
    <row r="17" spans="1:26" ht="24" customHeight="1">
      <c r="A17" s="7" t="s">
        <v>16</v>
      </c>
      <c r="B17" s="218" t="s">
        <v>17</v>
      </c>
      <c r="C17" s="180"/>
      <c r="D17" s="220"/>
      <c r="E17" s="221"/>
      <c r="F17" s="2"/>
      <c r="G17" s="2"/>
      <c r="H17" s="2"/>
      <c r="I17" s="2"/>
      <c r="J17" s="2"/>
      <c r="K17" s="2"/>
      <c r="L17" s="2"/>
      <c r="M17" s="2"/>
      <c r="N17" s="2"/>
      <c r="O17" s="2"/>
      <c r="P17" s="2"/>
      <c r="Q17" s="2"/>
      <c r="R17" s="2"/>
      <c r="S17" s="2"/>
      <c r="T17" s="2"/>
      <c r="U17" s="2"/>
      <c r="V17" s="2"/>
      <c r="W17" s="2"/>
      <c r="X17" s="2"/>
      <c r="Y17" s="2"/>
      <c r="Z17" s="2"/>
    </row>
    <row r="18" spans="1:26">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c r="A19" s="179" t="s">
        <v>384</v>
      </c>
      <c r="B19" s="183"/>
      <c r="C19" s="183"/>
      <c r="D19" s="183"/>
      <c r="E19" s="180"/>
      <c r="F19" s="2"/>
      <c r="G19" s="2"/>
      <c r="H19" s="2"/>
      <c r="I19" s="2"/>
      <c r="J19" s="2"/>
      <c r="K19" s="2"/>
      <c r="L19" s="2"/>
      <c r="M19" s="2"/>
      <c r="N19" s="2"/>
      <c r="O19" s="2"/>
      <c r="P19" s="2"/>
      <c r="Q19" s="2"/>
      <c r="R19" s="2"/>
      <c r="S19" s="2"/>
      <c r="T19" s="2"/>
      <c r="U19" s="2"/>
      <c r="V19" s="2"/>
      <c r="W19" s="2"/>
      <c r="X19" s="2"/>
      <c r="Y19" s="2"/>
      <c r="Z19" s="2"/>
    </row>
    <row r="20" spans="1:26" ht="27.75" customHeight="1">
      <c r="A20" s="8" t="s">
        <v>19</v>
      </c>
      <c r="B20" s="8" t="s">
        <v>20</v>
      </c>
      <c r="C20" s="8" t="s">
        <v>21</v>
      </c>
      <c r="D20" s="8" t="s">
        <v>22</v>
      </c>
      <c r="E20" s="8" t="s">
        <v>23</v>
      </c>
      <c r="F20" s="2"/>
      <c r="G20" s="2"/>
      <c r="H20" s="2"/>
      <c r="I20" s="2"/>
      <c r="J20" s="2"/>
      <c r="K20" s="2"/>
      <c r="L20" s="2"/>
      <c r="M20" s="2"/>
      <c r="N20" s="2"/>
      <c r="O20" s="2"/>
      <c r="P20" s="2"/>
      <c r="Q20" s="2"/>
      <c r="R20" s="2"/>
      <c r="S20" s="2"/>
      <c r="T20" s="2"/>
      <c r="U20" s="2"/>
      <c r="V20" s="2"/>
      <c r="W20" s="2"/>
      <c r="X20" s="2"/>
      <c r="Y20" s="2"/>
      <c r="Z20" s="2"/>
    </row>
    <row r="21" spans="1:26" ht="27.75" customHeight="1">
      <c r="A21" s="9" t="s">
        <v>24</v>
      </c>
      <c r="B21" s="10">
        <v>12</v>
      </c>
      <c r="C21" s="10">
        <v>12</v>
      </c>
      <c r="D21" s="10">
        <v>0</v>
      </c>
      <c r="E21" s="11">
        <v>12</v>
      </c>
      <c r="F21" s="2"/>
      <c r="G21" s="2"/>
      <c r="H21" s="2"/>
      <c r="I21" s="2"/>
      <c r="J21" s="2"/>
      <c r="K21" s="2"/>
      <c r="L21" s="2"/>
      <c r="M21" s="2"/>
      <c r="N21" s="2"/>
      <c r="O21" s="2"/>
      <c r="P21" s="2"/>
      <c r="Q21" s="2"/>
      <c r="R21" s="2"/>
      <c r="S21" s="2"/>
      <c r="T21" s="2"/>
      <c r="U21" s="2"/>
      <c r="V21" s="2"/>
      <c r="W21" s="2"/>
      <c r="X21" s="2"/>
      <c r="Y21" s="2"/>
      <c r="Z21" s="2"/>
    </row>
    <row r="22" spans="1:26" ht="17.25" customHeight="1">
      <c r="A22" s="222" t="s">
        <v>385</v>
      </c>
      <c r="B22" s="183"/>
      <c r="C22" s="183"/>
      <c r="D22" s="180"/>
      <c r="E22" s="12">
        <v>200</v>
      </c>
      <c r="F22" s="2"/>
      <c r="G22" s="2"/>
      <c r="H22" s="2"/>
      <c r="I22" s="2"/>
      <c r="J22" s="2"/>
      <c r="K22" s="2"/>
      <c r="L22" s="2"/>
      <c r="M22" s="2"/>
      <c r="N22" s="2"/>
      <c r="O22" s="2"/>
      <c r="P22" s="2"/>
      <c r="Q22" s="2"/>
      <c r="R22" s="2"/>
      <c r="S22" s="2"/>
      <c r="T22" s="2"/>
      <c r="U22" s="2"/>
      <c r="V22" s="2"/>
      <c r="W22" s="2"/>
      <c r="X22" s="2"/>
      <c r="Y22" s="2"/>
      <c r="Z22" s="2"/>
    </row>
    <row r="23" spans="1:26" ht="17.25" customHeight="1">
      <c r="A23" s="218" t="s">
        <v>26</v>
      </c>
      <c r="B23" s="183"/>
      <c r="C23" s="183"/>
      <c r="D23" s="180"/>
      <c r="E23" s="14">
        <v>11.6</v>
      </c>
      <c r="F23" s="2"/>
      <c r="G23" s="2"/>
      <c r="H23" s="2"/>
      <c r="I23" s="2"/>
      <c r="J23" s="2"/>
      <c r="K23" s="2"/>
      <c r="L23" s="2"/>
      <c r="M23" s="2"/>
      <c r="N23" s="2"/>
      <c r="O23" s="2"/>
      <c r="P23" s="2"/>
      <c r="Q23" s="2"/>
      <c r="R23" s="2"/>
      <c r="S23" s="2"/>
      <c r="T23" s="2"/>
      <c r="U23" s="2"/>
      <c r="V23" s="2"/>
      <c r="W23" s="2"/>
      <c r="X23" s="2"/>
      <c r="Y23" s="2"/>
      <c r="Z23" s="2"/>
    </row>
    <row r="24" spans="1:26" ht="17.25" customHeight="1">
      <c r="A24" s="218" t="s">
        <v>27</v>
      </c>
      <c r="B24" s="183"/>
      <c r="C24" s="183"/>
      <c r="D24" s="180"/>
      <c r="E24" s="14">
        <v>24.74</v>
      </c>
      <c r="F24" s="2"/>
      <c r="G24" s="2"/>
      <c r="H24" s="2"/>
      <c r="I24" s="2"/>
      <c r="J24" s="2"/>
      <c r="K24" s="2"/>
      <c r="L24" s="2"/>
      <c r="M24" s="2"/>
      <c r="N24" s="2"/>
      <c r="O24" s="2"/>
      <c r="P24" s="2"/>
      <c r="Q24" s="2"/>
      <c r="R24" s="2"/>
      <c r="S24" s="2"/>
      <c r="T24" s="2"/>
      <c r="U24" s="2"/>
      <c r="V24" s="2"/>
      <c r="W24" s="2"/>
      <c r="X24" s="2"/>
      <c r="Y24" s="2"/>
      <c r="Z24" s="2"/>
    </row>
    <row r="25" spans="1:26" ht="17.25" customHeight="1">
      <c r="A25" s="218" t="s">
        <v>386</v>
      </c>
      <c r="B25" s="183"/>
      <c r="C25" s="183"/>
      <c r="D25" s="180"/>
      <c r="E25" s="14">
        <f>E23+E24</f>
        <v>36.339999999999996</v>
      </c>
      <c r="F25" s="2"/>
      <c r="G25" s="2"/>
      <c r="H25" s="2"/>
      <c r="I25" s="2"/>
      <c r="J25" s="2"/>
      <c r="K25" s="2"/>
      <c r="L25" s="2"/>
      <c r="M25" s="2"/>
      <c r="N25" s="2"/>
      <c r="O25" s="2"/>
      <c r="P25" s="2"/>
      <c r="Q25" s="2"/>
      <c r="R25" s="2"/>
      <c r="S25" s="2"/>
      <c r="T25" s="2"/>
      <c r="U25" s="2"/>
      <c r="V25" s="2"/>
      <c r="W25" s="2"/>
      <c r="X25" s="2"/>
      <c r="Y25" s="2"/>
      <c r="Z25" s="2"/>
    </row>
    <row r="26" spans="1:26" ht="17.25" customHeight="1">
      <c r="A26" s="222" t="s">
        <v>387</v>
      </c>
      <c r="B26" s="183"/>
      <c r="C26" s="183"/>
      <c r="D26" s="180"/>
      <c r="E26" s="14">
        <f>E25*E22</f>
        <v>7267.9999999999991</v>
      </c>
      <c r="F26" s="2"/>
      <c r="G26" s="2"/>
      <c r="H26" s="2"/>
      <c r="I26" s="2"/>
      <c r="J26" s="2"/>
      <c r="K26" s="2"/>
      <c r="L26" s="2"/>
      <c r="M26" s="2"/>
      <c r="N26" s="2"/>
      <c r="O26" s="2"/>
      <c r="P26" s="2"/>
      <c r="Q26" s="2"/>
      <c r="R26" s="2"/>
      <c r="S26" s="2"/>
      <c r="T26" s="2"/>
      <c r="U26" s="2"/>
      <c r="V26" s="2"/>
      <c r="W26" s="2"/>
      <c r="X26" s="2"/>
      <c r="Y26" s="2"/>
      <c r="Z26" s="2"/>
    </row>
    <row r="27" spans="1:26" ht="15.75" customHeight="1">
      <c r="A27" s="15"/>
      <c r="B27" s="2"/>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c r="A28" s="223" t="s">
        <v>30</v>
      </c>
      <c r="B28" s="183"/>
      <c r="C28" s="180"/>
      <c r="D28" s="16" t="s">
        <v>31</v>
      </c>
      <c r="E28" s="17"/>
      <c r="F28" s="2"/>
      <c r="G28" s="2"/>
      <c r="H28" s="2"/>
      <c r="I28" s="2"/>
      <c r="J28" s="2"/>
      <c r="K28" s="2"/>
      <c r="L28" s="2"/>
      <c r="M28" s="2"/>
      <c r="N28" s="2"/>
      <c r="O28" s="2"/>
      <c r="P28" s="2"/>
      <c r="Q28" s="2"/>
      <c r="R28" s="2"/>
      <c r="S28" s="2"/>
      <c r="T28" s="2"/>
      <c r="U28" s="2"/>
      <c r="V28" s="2"/>
      <c r="W28" s="2"/>
      <c r="X28" s="2"/>
      <c r="Y28" s="2"/>
      <c r="Z28" s="2"/>
    </row>
    <row r="29" spans="1:26" ht="15.75" customHeight="1">
      <c r="A29" s="222" t="s">
        <v>388</v>
      </c>
      <c r="B29" s="183"/>
      <c r="C29" s="180"/>
      <c r="D29" s="18" t="s">
        <v>33</v>
      </c>
      <c r="E29" s="17"/>
      <c r="F29" s="2"/>
      <c r="G29" s="2"/>
      <c r="H29" s="2"/>
      <c r="I29" s="2"/>
      <c r="J29" s="2"/>
      <c r="K29" s="2"/>
      <c r="L29" s="2"/>
      <c r="M29" s="2"/>
      <c r="N29" s="2"/>
      <c r="O29" s="2"/>
      <c r="P29" s="2"/>
      <c r="Q29" s="2"/>
      <c r="R29" s="2"/>
      <c r="S29" s="2"/>
      <c r="T29" s="2"/>
      <c r="U29" s="2"/>
      <c r="V29" s="2"/>
      <c r="W29" s="2"/>
      <c r="X29" s="2"/>
      <c r="Y29" s="2"/>
      <c r="Z29" s="2"/>
    </row>
    <row r="30" spans="1:26" ht="15.75" customHeight="1">
      <c r="A30" s="222" t="s">
        <v>389</v>
      </c>
      <c r="B30" s="183"/>
      <c r="C30" s="180"/>
      <c r="D30" s="18" t="s">
        <v>35</v>
      </c>
      <c r="E30" s="4"/>
      <c r="F30" s="2"/>
      <c r="G30" s="2"/>
      <c r="H30" s="2"/>
      <c r="I30" s="2"/>
      <c r="J30" s="2"/>
      <c r="K30" s="2"/>
      <c r="L30" s="2"/>
      <c r="M30" s="2"/>
      <c r="N30" s="2"/>
      <c r="O30" s="2"/>
      <c r="P30" s="2"/>
      <c r="Q30" s="2"/>
      <c r="R30" s="2"/>
      <c r="S30" s="2"/>
      <c r="T30" s="2"/>
      <c r="U30" s="2"/>
      <c r="V30" s="2"/>
      <c r="W30" s="2"/>
      <c r="X30" s="2"/>
      <c r="Y30" s="2"/>
      <c r="Z30" s="2"/>
    </row>
    <row r="31" spans="1:26" ht="15.75" customHeight="1">
      <c r="A31" s="222" t="s">
        <v>390</v>
      </c>
      <c r="B31" s="183"/>
      <c r="C31" s="180"/>
      <c r="D31" s="18" t="s">
        <v>37</v>
      </c>
      <c r="E31" s="4"/>
      <c r="F31" s="2"/>
      <c r="G31" s="2"/>
      <c r="H31" s="2"/>
      <c r="I31" s="2"/>
      <c r="J31" s="2"/>
      <c r="K31" s="2"/>
      <c r="L31" s="2"/>
      <c r="M31" s="2"/>
      <c r="N31" s="2"/>
      <c r="O31" s="2"/>
      <c r="P31" s="2"/>
      <c r="Q31" s="2"/>
      <c r="R31" s="2"/>
      <c r="S31" s="2"/>
      <c r="T31" s="2"/>
      <c r="U31" s="2"/>
      <c r="V31" s="2"/>
      <c r="W31" s="2"/>
      <c r="X31" s="2"/>
      <c r="Y31" s="2"/>
      <c r="Z31" s="2"/>
    </row>
    <row r="32" spans="1:26" ht="15.75" customHeight="1">
      <c r="A32" s="19"/>
      <c r="B32" s="19"/>
      <c r="C32" s="19"/>
      <c r="D32" s="19"/>
      <c r="E32" s="2"/>
      <c r="F32" s="2"/>
      <c r="G32" s="2"/>
      <c r="H32" s="2"/>
      <c r="I32" s="2"/>
      <c r="J32" s="2"/>
      <c r="K32" s="2"/>
      <c r="L32" s="2"/>
      <c r="M32" s="2"/>
      <c r="N32" s="2"/>
      <c r="O32" s="2"/>
      <c r="P32" s="2"/>
      <c r="Q32" s="2"/>
      <c r="R32" s="2"/>
      <c r="S32" s="2"/>
      <c r="T32" s="2"/>
      <c r="U32" s="2"/>
      <c r="V32" s="2"/>
      <c r="W32" s="2"/>
      <c r="X32" s="2"/>
      <c r="Y32" s="2"/>
      <c r="Z32" s="2"/>
    </row>
    <row r="33" spans="1:26" ht="15.75" customHeight="1">
      <c r="A33" s="224" t="s">
        <v>30</v>
      </c>
      <c r="B33" s="183"/>
      <c r="C33" s="183"/>
      <c r="D33" s="183"/>
      <c r="E33" s="180"/>
      <c r="F33" s="2"/>
      <c r="G33" s="2"/>
      <c r="H33" s="2"/>
      <c r="I33" s="2"/>
      <c r="J33" s="2"/>
      <c r="K33" s="2"/>
      <c r="L33" s="2"/>
      <c r="M33" s="2"/>
      <c r="N33" s="2"/>
      <c r="O33" s="2"/>
      <c r="P33" s="2"/>
      <c r="Q33" s="2"/>
      <c r="R33" s="2"/>
      <c r="S33" s="2"/>
      <c r="T33" s="2"/>
      <c r="U33" s="2"/>
      <c r="V33" s="2"/>
      <c r="W33" s="2"/>
      <c r="X33" s="2"/>
      <c r="Y33" s="2"/>
      <c r="Z33" s="2"/>
    </row>
    <row r="34" spans="1:26" ht="15" customHeight="1">
      <c r="A34" s="225" t="s">
        <v>38</v>
      </c>
      <c r="B34" s="183"/>
      <c r="C34" s="183"/>
      <c r="D34" s="180"/>
      <c r="E34" s="20">
        <v>12</v>
      </c>
      <c r="F34" s="2"/>
      <c r="G34" s="2"/>
      <c r="H34" s="2"/>
      <c r="I34" s="2"/>
      <c r="J34" s="2"/>
      <c r="K34" s="2"/>
      <c r="L34" s="2"/>
      <c r="M34" s="2"/>
      <c r="N34" s="2"/>
      <c r="O34" s="2"/>
      <c r="P34" s="2"/>
      <c r="Q34" s="2"/>
      <c r="R34" s="2"/>
      <c r="S34" s="2"/>
      <c r="T34" s="2"/>
      <c r="U34" s="2"/>
      <c r="V34" s="2"/>
      <c r="W34" s="2"/>
      <c r="X34" s="2"/>
      <c r="Y34" s="2"/>
      <c r="Z34" s="2"/>
    </row>
    <row r="35" spans="1:26" ht="15" customHeight="1">
      <c r="A35" s="225" t="s">
        <v>39</v>
      </c>
      <c r="B35" s="183"/>
      <c r="C35" s="183"/>
      <c r="D35" s="180"/>
      <c r="E35" s="20" t="s">
        <v>40</v>
      </c>
      <c r="F35" s="2"/>
      <c r="G35" s="2"/>
      <c r="H35" s="2"/>
      <c r="I35" s="2"/>
      <c r="J35" s="2"/>
      <c r="K35" s="2"/>
      <c r="L35" s="2"/>
      <c r="M35" s="2"/>
      <c r="N35" s="2"/>
      <c r="O35" s="2"/>
      <c r="P35" s="2"/>
      <c r="Q35" s="2"/>
      <c r="R35" s="2"/>
      <c r="S35" s="2"/>
      <c r="T35" s="2"/>
      <c r="U35" s="2"/>
      <c r="V35" s="2"/>
      <c r="W35" s="2"/>
      <c r="X35" s="2"/>
      <c r="Y35" s="2"/>
      <c r="Z35" s="2"/>
    </row>
    <row r="36" spans="1:26" ht="15.75" customHeight="1">
      <c r="A36" s="225" t="s">
        <v>41</v>
      </c>
      <c r="B36" s="183"/>
      <c r="C36" s="183"/>
      <c r="D36" s="180"/>
      <c r="E36" s="21">
        <v>5.9</v>
      </c>
      <c r="F36" s="2"/>
      <c r="G36" s="2"/>
      <c r="H36" s="2"/>
      <c r="I36" s="2"/>
      <c r="J36" s="2"/>
      <c r="K36" s="2"/>
      <c r="L36" s="2"/>
      <c r="M36" s="2"/>
      <c r="N36" s="2"/>
      <c r="O36" s="2"/>
      <c r="P36" s="2"/>
      <c r="Q36" s="2"/>
      <c r="R36" s="2"/>
      <c r="S36" s="2"/>
      <c r="T36" s="2"/>
      <c r="U36" s="2"/>
      <c r="V36" s="2"/>
      <c r="W36" s="2"/>
      <c r="X36" s="2"/>
      <c r="Y36" s="2"/>
      <c r="Z36" s="2"/>
    </row>
    <row r="37" spans="1:26" ht="15.75" customHeight="1">
      <c r="A37" s="222" t="s">
        <v>42</v>
      </c>
      <c r="B37" s="183"/>
      <c r="C37" s="183"/>
      <c r="D37" s="180"/>
      <c r="E37" s="22">
        <v>6.24</v>
      </c>
      <c r="F37" s="2"/>
      <c r="G37" s="2"/>
      <c r="H37" s="2"/>
      <c r="I37" s="2"/>
      <c r="J37" s="2"/>
      <c r="K37" s="2"/>
      <c r="L37" s="2"/>
      <c r="M37" s="2"/>
      <c r="N37" s="2"/>
      <c r="O37" s="2"/>
      <c r="P37" s="2"/>
      <c r="Q37" s="2"/>
      <c r="R37" s="2"/>
      <c r="S37" s="2"/>
      <c r="T37" s="2"/>
      <c r="U37" s="2"/>
      <c r="V37" s="2"/>
      <c r="W37" s="2"/>
      <c r="X37" s="2"/>
      <c r="Y37" s="2"/>
      <c r="Z37" s="2"/>
    </row>
    <row r="38" spans="1:26" ht="15.75" customHeight="1">
      <c r="A38" s="222" t="s">
        <v>43</v>
      </c>
      <c r="B38" s="183"/>
      <c r="C38" s="183"/>
      <c r="D38" s="180"/>
      <c r="E38" s="164">
        <v>0</v>
      </c>
      <c r="F38" s="48"/>
      <c r="G38" s="48"/>
      <c r="H38" s="48"/>
      <c r="I38" s="48"/>
      <c r="J38" s="48"/>
      <c r="K38" s="2"/>
      <c r="L38" s="2"/>
      <c r="M38" s="2"/>
      <c r="N38" s="2"/>
      <c r="O38" s="2"/>
      <c r="P38" s="2"/>
      <c r="Q38" s="2"/>
      <c r="R38" s="2"/>
      <c r="S38" s="2"/>
      <c r="T38" s="2"/>
      <c r="U38" s="2"/>
      <c r="V38" s="2"/>
      <c r="W38" s="2"/>
      <c r="X38" s="2"/>
      <c r="Y38" s="2"/>
      <c r="Z38" s="2"/>
    </row>
    <row r="39" spans="1:26" ht="15.75" customHeight="1">
      <c r="A39" s="189" t="s">
        <v>44</v>
      </c>
      <c r="B39" s="183"/>
      <c r="C39" s="183"/>
      <c r="D39" s="180"/>
      <c r="E39" s="23"/>
      <c r="F39" s="48"/>
      <c r="G39" s="48"/>
      <c r="H39" s="48"/>
      <c r="I39" s="48"/>
      <c r="J39" s="48"/>
      <c r="K39" s="2"/>
      <c r="L39" s="2"/>
      <c r="M39" s="2"/>
      <c r="N39" s="2"/>
      <c r="O39" s="2"/>
      <c r="P39" s="2"/>
      <c r="Q39" s="2"/>
      <c r="R39" s="2"/>
      <c r="S39" s="2"/>
      <c r="T39" s="2"/>
      <c r="U39" s="2"/>
      <c r="V39" s="2"/>
      <c r="W39" s="2"/>
      <c r="X39" s="2"/>
      <c r="Y39" s="2"/>
      <c r="Z39" s="2"/>
    </row>
    <row r="40" spans="1:26" ht="8.25" customHeight="1">
      <c r="A40" s="226"/>
      <c r="B40" s="210"/>
      <c r="C40" s="210"/>
      <c r="D40" s="210"/>
      <c r="E40" s="210"/>
      <c r="F40" s="48"/>
      <c r="G40" s="48"/>
      <c r="H40" s="48"/>
      <c r="I40" s="48"/>
      <c r="J40" s="48"/>
      <c r="K40" s="2"/>
      <c r="L40" s="2"/>
      <c r="M40" s="2"/>
      <c r="N40" s="2"/>
      <c r="O40" s="2"/>
      <c r="P40" s="2"/>
      <c r="Q40" s="2"/>
      <c r="R40" s="2"/>
      <c r="S40" s="2"/>
      <c r="T40" s="2"/>
      <c r="U40" s="2"/>
      <c r="V40" s="2"/>
      <c r="W40" s="2"/>
      <c r="X40" s="2"/>
      <c r="Y40" s="2"/>
      <c r="Z40" s="2"/>
    </row>
    <row r="41" spans="1:26" ht="25.5" customHeight="1">
      <c r="A41" s="194" t="s">
        <v>45</v>
      </c>
      <c r="B41" s="183"/>
      <c r="C41" s="180"/>
      <c r="D41" s="48"/>
      <c r="E41" s="48"/>
      <c r="F41" s="48"/>
      <c r="G41" s="48"/>
      <c r="H41" s="48"/>
      <c r="I41" s="48"/>
      <c r="J41" s="48"/>
      <c r="K41" s="48"/>
      <c r="L41" s="48"/>
      <c r="M41" s="48"/>
      <c r="N41" s="48"/>
      <c r="O41" s="48"/>
      <c r="P41" s="2"/>
      <c r="Q41" s="2"/>
      <c r="R41" s="2"/>
      <c r="S41" s="2"/>
      <c r="T41" s="2"/>
      <c r="U41" s="2"/>
      <c r="V41" s="2"/>
      <c r="W41" s="2"/>
      <c r="X41" s="2"/>
      <c r="Y41" s="2"/>
      <c r="Z41" s="2"/>
    </row>
    <row r="42" spans="1:26" ht="25.5" customHeight="1">
      <c r="A42" s="182" t="s">
        <v>46</v>
      </c>
      <c r="B42" s="183"/>
      <c r="C42" s="180"/>
      <c r="D42" s="48"/>
      <c r="E42" s="48"/>
      <c r="F42" s="48"/>
      <c r="G42" s="48"/>
      <c r="H42" s="48"/>
      <c r="I42" s="48"/>
      <c r="J42" s="48"/>
      <c r="K42" s="48"/>
      <c r="L42" s="48"/>
      <c r="M42" s="48"/>
      <c r="N42" s="48"/>
      <c r="O42" s="48"/>
      <c r="P42" s="2"/>
      <c r="Q42" s="2"/>
      <c r="R42" s="2"/>
      <c r="S42" s="2"/>
      <c r="T42" s="2"/>
      <c r="U42" s="2"/>
      <c r="V42" s="2"/>
      <c r="W42" s="2"/>
      <c r="X42" s="2"/>
      <c r="Y42" s="2"/>
      <c r="Z42" s="2"/>
    </row>
    <row r="43" spans="1:26" ht="15.75" customHeight="1">
      <c r="A43" s="16" t="s">
        <v>47</v>
      </c>
      <c r="B43" s="16" t="s">
        <v>48</v>
      </c>
      <c r="C43" s="16" t="s">
        <v>49</v>
      </c>
      <c r="D43" s="48"/>
      <c r="E43" s="48"/>
      <c r="F43" s="48"/>
      <c r="G43" s="48"/>
      <c r="H43" s="48"/>
      <c r="I43" s="48"/>
      <c r="J43" s="48"/>
      <c r="K43" s="48"/>
      <c r="L43" s="48"/>
      <c r="M43" s="48"/>
      <c r="N43" s="48"/>
      <c r="O43" s="48"/>
      <c r="P43" s="2"/>
      <c r="Q43" s="2"/>
      <c r="R43" s="2"/>
      <c r="S43" s="2"/>
      <c r="T43" s="2"/>
      <c r="U43" s="2"/>
      <c r="V43" s="2"/>
      <c r="W43" s="2"/>
      <c r="X43" s="2"/>
      <c r="Y43" s="2"/>
      <c r="Z43" s="2"/>
    </row>
    <row r="44" spans="1:26" ht="15.75" customHeight="1">
      <c r="A44" s="47" t="s">
        <v>8</v>
      </c>
      <c r="B44" s="43" t="s">
        <v>50</v>
      </c>
      <c r="C44" s="165">
        <v>0</v>
      </c>
      <c r="D44" s="48"/>
      <c r="E44" s="48"/>
      <c r="F44" s="48"/>
      <c r="G44" s="48"/>
      <c r="H44" s="48"/>
      <c r="I44" s="48"/>
      <c r="J44" s="48"/>
      <c r="K44" s="48"/>
      <c r="L44" s="48"/>
      <c r="M44" s="48"/>
      <c r="N44" s="48"/>
      <c r="O44" s="48"/>
      <c r="P44" s="2"/>
      <c r="Q44" s="2"/>
      <c r="R44" s="2"/>
      <c r="S44" s="2"/>
      <c r="T44" s="2"/>
      <c r="U44" s="2"/>
      <c r="V44" s="2"/>
      <c r="W44" s="2"/>
      <c r="X44" s="2"/>
      <c r="Y44" s="2"/>
      <c r="Z44" s="2"/>
    </row>
    <row r="45" spans="1:26" ht="15.75" customHeight="1">
      <c r="A45" s="47" t="s">
        <v>11</v>
      </c>
      <c r="B45" s="43" t="s">
        <v>51</v>
      </c>
      <c r="C45" s="165">
        <v>0</v>
      </c>
      <c r="D45" s="48"/>
      <c r="E45" s="48"/>
      <c r="F45" s="48"/>
      <c r="G45" s="48"/>
      <c r="H45" s="48"/>
      <c r="I45" s="48"/>
      <c r="J45" s="48"/>
      <c r="K45" s="48"/>
      <c r="L45" s="48"/>
      <c r="M45" s="48"/>
      <c r="N45" s="48"/>
      <c r="O45" s="48"/>
      <c r="P45" s="2"/>
      <c r="Q45" s="2"/>
      <c r="R45" s="2"/>
      <c r="S45" s="2"/>
      <c r="T45" s="2"/>
      <c r="U45" s="2"/>
      <c r="V45" s="2"/>
      <c r="W45" s="2"/>
      <c r="X45" s="2"/>
      <c r="Y45" s="2"/>
      <c r="Z45" s="2"/>
    </row>
    <row r="46" spans="1:26" ht="15.75" customHeight="1">
      <c r="A46" s="47" t="s">
        <v>13</v>
      </c>
      <c r="B46" s="43" t="s">
        <v>52</v>
      </c>
      <c r="C46" s="165">
        <v>0</v>
      </c>
      <c r="D46" s="163"/>
      <c r="E46" s="48"/>
      <c r="F46" s="48"/>
      <c r="G46" s="48"/>
      <c r="H46" s="48"/>
      <c r="I46" s="48"/>
      <c r="J46" s="48"/>
      <c r="K46" s="48"/>
      <c r="L46" s="48"/>
      <c r="M46" s="48"/>
      <c r="N46" s="48"/>
      <c r="O46" s="48"/>
      <c r="P46" s="2"/>
      <c r="Q46" s="2"/>
      <c r="R46" s="2"/>
      <c r="S46" s="2"/>
      <c r="T46" s="2"/>
      <c r="U46" s="2"/>
      <c r="V46" s="2"/>
      <c r="W46" s="2"/>
      <c r="X46" s="2"/>
      <c r="Y46" s="2"/>
      <c r="Z46" s="2"/>
    </row>
    <row r="47" spans="1:26" ht="15.75" customHeight="1">
      <c r="A47" s="47" t="s">
        <v>16</v>
      </c>
      <c r="B47" s="43" t="s">
        <v>53</v>
      </c>
      <c r="C47" s="165"/>
      <c r="D47" s="48"/>
      <c r="E47" s="48"/>
      <c r="F47" s="48"/>
      <c r="G47" s="48"/>
      <c r="H47" s="48"/>
      <c r="I47" s="48"/>
      <c r="J47" s="48"/>
      <c r="K47" s="48"/>
      <c r="L47" s="48"/>
      <c r="M47" s="48"/>
      <c r="N47" s="48"/>
      <c r="O47" s="48"/>
      <c r="P47" s="2"/>
      <c r="Q47" s="2"/>
      <c r="R47" s="2"/>
      <c r="S47" s="2"/>
      <c r="T47" s="2"/>
      <c r="U47" s="2"/>
      <c r="V47" s="2"/>
      <c r="W47" s="2"/>
      <c r="X47" s="2"/>
      <c r="Y47" s="2"/>
      <c r="Z47" s="2"/>
    </row>
    <row r="48" spans="1:26" ht="15.75" customHeight="1">
      <c r="A48" s="47" t="s">
        <v>54</v>
      </c>
      <c r="B48" s="43" t="s">
        <v>55</v>
      </c>
      <c r="C48" s="165"/>
      <c r="D48" s="48"/>
      <c r="E48" s="48"/>
      <c r="F48" s="48"/>
      <c r="G48" s="48"/>
      <c r="H48" s="48"/>
      <c r="I48" s="48"/>
      <c r="J48" s="48"/>
      <c r="K48" s="48"/>
      <c r="L48" s="48"/>
      <c r="M48" s="48"/>
      <c r="N48" s="48"/>
      <c r="O48" s="48"/>
      <c r="P48" s="2"/>
      <c r="Q48" s="2"/>
      <c r="R48" s="2"/>
      <c r="S48" s="2"/>
      <c r="T48" s="2"/>
      <c r="U48" s="2"/>
      <c r="V48" s="2"/>
      <c r="W48" s="2"/>
      <c r="X48" s="2"/>
      <c r="Y48" s="2"/>
      <c r="Z48" s="2"/>
    </row>
    <row r="49" spans="1:26" ht="15.75" customHeight="1">
      <c r="A49" s="47" t="s">
        <v>56</v>
      </c>
      <c r="B49" s="43" t="s">
        <v>57</v>
      </c>
      <c r="C49" s="165"/>
      <c r="D49" s="48"/>
      <c r="E49" s="48"/>
      <c r="F49" s="48"/>
      <c r="G49" s="48"/>
      <c r="H49" s="48"/>
      <c r="I49" s="48"/>
      <c r="J49" s="48"/>
      <c r="K49" s="48"/>
      <c r="L49" s="48"/>
      <c r="M49" s="48"/>
      <c r="N49" s="48"/>
      <c r="O49" s="48"/>
      <c r="P49" s="2"/>
      <c r="Q49" s="2"/>
      <c r="R49" s="2"/>
      <c r="S49" s="2"/>
      <c r="T49" s="2"/>
      <c r="U49" s="2"/>
      <c r="V49" s="2"/>
      <c r="W49" s="2"/>
      <c r="X49" s="2"/>
      <c r="Y49" s="2"/>
      <c r="Z49" s="2"/>
    </row>
    <row r="50" spans="1:26" ht="15.75" customHeight="1">
      <c r="A50" s="47" t="s">
        <v>58</v>
      </c>
      <c r="B50" s="43" t="s">
        <v>59</v>
      </c>
      <c r="C50" s="165">
        <v>0</v>
      </c>
      <c r="D50" s="48"/>
      <c r="E50" s="48"/>
      <c r="F50" s="48"/>
      <c r="G50" s="48"/>
      <c r="H50" s="48"/>
      <c r="I50" s="48"/>
      <c r="J50" s="48"/>
      <c r="K50" s="48"/>
      <c r="L50" s="48"/>
      <c r="M50" s="48"/>
      <c r="N50" s="48"/>
      <c r="O50" s="48"/>
      <c r="P50" s="2"/>
      <c r="Q50" s="2"/>
      <c r="R50" s="2"/>
      <c r="S50" s="2"/>
      <c r="T50" s="2"/>
      <c r="U50" s="2"/>
      <c r="V50" s="2"/>
      <c r="W50" s="2"/>
      <c r="X50" s="2"/>
      <c r="Y50" s="2"/>
      <c r="Z50" s="2"/>
    </row>
    <row r="51" spans="1:26" ht="15.75" customHeight="1">
      <c r="A51" s="47" t="s">
        <v>60</v>
      </c>
      <c r="B51" s="43" t="s">
        <v>61</v>
      </c>
      <c r="C51" s="165"/>
      <c r="D51" s="48"/>
      <c r="E51" s="48"/>
      <c r="F51" s="48"/>
      <c r="G51" s="48"/>
      <c r="H51" s="48"/>
      <c r="I51" s="48"/>
      <c r="J51" s="48"/>
      <c r="K51" s="48"/>
      <c r="L51" s="48"/>
      <c r="M51" s="48"/>
      <c r="N51" s="48"/>
      <c r="O51" s="48"/>
      <c r="P51" s="2"/>
      <c r="Q51" s="2"/>
      <c r="R51" s="2"/>
      <c r="S51" s="2"/>
      <c r="T51" s="2"/>
      <c r="U51" s="2"/>
      <c r="V51" s="2"/>
      <c r="W51" s="2"/>
      <c r="X51" s="2"/>
      <c r="Y51" s="2"/>
      <c r="Z51" s="2"/>
    </row>
    <row r="52" spans="1:26" ht="28.5" customHeight="1">
      <c r="A52" s="179" t="s">
        <v>62</v>
      </c>
      <c r="B52" s="180"/>
      <c r="C52" s="24">
        <f>SUM(C44:C51)</f>
        <v>0</v>
      </c>
      <c r="D52" s="48"/>
      <c r="E52" s="48"/>
      <c r="F52" s="48"/>
      <c r="G52" s="48"/>
      <c r="H52" s="48"/>
      <c r="I52" s="48"/>
      <c r="J52" s="48"/>
      <c r="K52" s="48"/>
      <c r="L52" s="48"/>
      <c r="M52" s="48"/>
      <c r="N52" s="48"/>
      <c r="O52" s="48"/>
      <c r="P52" s="2"/>
      <c r="Q52" s="2"/>
      <c r="R52" s="2"/>
      <c r="S52" s="2"/>
      <c r="T52" s="2"/>
      <c r="U52" s="2"/>
      <c r="V52" s="2"/>
      <c r="W52" s="2"/>
      <c r="X52" s="2"/>
      <c r="Y52" s="2"/>
      <c r="Z52" s="2"/>
    </row>
    <row r="53" spans="1:26" ht="15.75" customHeight="1">
      <c r="A53" s="25"/>
      <c r="B53" s="48"/>
      <c r="C53" s="48"/>
      <c r="D53" s="48"/>
      <c r="E53" s="48"/>
      <c r="F53" s="48"/>
      <c r="G53" s="48"/>
      <c r="H53" s="48"/>
      <c r="I53" s="48"/>
      <c r="J53" s="48"/>
      <c r="K53" s="48"/>
      <c r="L53" s="48"/>
      <c r="M53" s="48"/>
      <c r="N53" s="48"/>
      <c r="O53" s="48"/>
      <c r="P53" s="2"/>
      <c r="Q53" s="2"/>
      <c r="R53" s="2"/>
      <c r="S53" s="2"/>
      <c r="T53" s="2"/>
      <c r="U53" s="2"/>
      <c r="V53" s="2"/>
      <c r="W53" s="2"/>
      <c r="X53" s="2"/>
      <c r="Y53" s="2"/>
      <c r="Z53" s="2"/>
    </row>
    <row r="54" spans="1:26" ht="15.75" customHeight="1">
      <c r="A54" s="186" t="s">
        <v>63</v>
      </c>
      <c r="B54" s="183"/>
      <c r="C54" s="180"/>
      <c r="D54" s="48"/>
      <c r="E54" s="48"/>
      <c r="F54" s="48"/>
      <c r="G54" s="48"/>
      <c r="H54" s="48"/>
      <c r="I54" s="48"/>
      <c r="J54" s="48"/>
      <c r="K54" s="48"/>
      <c r="L54" s="48"/>
      <c r="M54" s="48"/>
      <c r="N54" s="48"/>
      <c r="O54" s="48"/>
      <c r="P54" s="2"/>
      <c r="Q54" s="2"/>
      <c r="R54" s="2"/>
      <c r="S54" s="2"/>
      <c r="T54" s="2"/>
      <c r="U54" s="2"/>
      <c r="V54" s="2"/>
      <c r="W54" s="2"/>
      <c r="X54" s="2"/>
      <c r="Y54" s="2"/>
      <c r="Z54" s="2"/>
    </row>
    <row r="55" spans="1:26" ht="15.75" customHeight="1">
      <c r="A55" s="26" t="s">
        <v>47</v>
      </c>
      <c r="B55" s="26" t="s">
        <v>48</v>
      </c>
      <c r="C55" s="26" t="s">
        <v>49</v>
      </c>
      <c r="D55" s="48"/>
      <c r="E55" s="48"/>
      <c r="F55" s="48"/>
      <c r="G55" s="48"/>
      <c r="H55" s="48"/>
      <c r="I55" s="48"/>
      <c r="J55" s="48"/>
      <c r="K55" s="48"/>
      <c r="L55" s="48"/>
      <c r="M55" s="48"/>
      <c r="N55" s="48"/>
      <c r="O55" s="48"/>
      <c r="P55" s="2"/>
      <c r="Q55" s="2"/>
      <c r="R55" s="2"/>
      <c r="S55" s="2"/>
      <c r="T55" s="2"/>
      <c r="U55" s="2"/>
      <c r="V55" s="2"/>
      <c r="W55" s="2"/>
      <c r="X55" s="2"/>
      <c r="Y55" s="2"/>
      <c r="Z55" s="2"/>
    </row>
    <row r="56" spans="1:26" ht="15.75" customHeight="1">
      <c r="A56" s="47" t="s">
        <v>8</v>
      </c>
      <c r="B56" s="43" t="s">
        <v>50</v>
      </c>
      <c r="C56" s="165">
        <v>0</v>
      </c>
      <c r="D56" s="48"/>
      <c r="E56" s="48"/>
      <c r="F56" s="48"/>
      <c r="G56" s="48"/>
      <c r="H56" s="48"/>
      <c r="I56" s="48"/>
      <c r="J56" s="48"/>
      <c r="K56" s="48"/>
      <c r="L56" s="48"/>
      <c r="M56" s="48"/>
      <c r="N56" s="48"/>
      <c r="O56" s="48"/>
      <c r="P56" s="2"/>
      <c r="Q56" s="2"/>
      <c r="R56" s="2"/>
      <c r="S56" s="2"/>
      <c r="T56" s="2"/>
      <c r="U56" s="2"/>
      <c r="V56" s="2"/>
      <c r="W56" s="2"/>
      <c r="X56" s="2"/>
      <c r="Y56" s="2"/>
      <c r="Z56" s="2"/>
    </row>
    <row r="57" spans="1:26" ht="15.75" customHeight="1">
      <c r="A57" s="47" t="s">
        <v>11</v>
      </c>
      <c r="B57" s="43" t="s">
        <v>51</v>
      </c>
      <c r="C57" s="165">
        <v>0</v>
      </c>
      <c r="D57" s="48"/>
      <c r="E57" s="48"/>
      <c r="F57" s="48"/>
      <c r="G57" s="48"/>
      <c r="H57" s="48"/>
      <c r="I57" s="48"/>
      <c r="J57" s="48"/>
      <c r="K57" s="48"/>
      <c r="L57" s="48"/>
      <c r="M57" s="48"/>
      <c r="N57" s="48"/>
      <c r="O57" s="48"/>
      <c r="P57" s="2"/>
      <c r="Q57" s="2"/>
      <c r="R57" s="2"/>
      <c r="S57" s="2"/>
      <c r="T57" s="2"/>
      <c r="U57" s="2"/>
      <c r="V57" s="2"/>
      <c r="W57" s="2"/>
      <c r="X57" s="2"/>
      <c r="Y57" s="2"/>
      <c r="Z57" s="2"/>
    </row>
    <row r="58" spans="1:26" ht="15.75" customHeight="1">
      <c r="A58" s="47" t="s">
        <v>13</v>
      </c>
      <c r="B58" s="43" t="s">
        <v>52</v>
      </c>
      <c r="C58" s="165"/>
      <c r="D58" s="48"/>
      <c r="E58" s="48"/>
      <c r="F58" s="48"/>
      <c r="G58" s="48"/>
      <c r="H58" s="48"/>
      <c r="I58" s="48"/>
      <c r="J58" s="48"/>
      <c r="K58" s="48"/>
      <c r="L58" s="48"/>
      <c r="M58" s="48"/>
      <c r="N58" s="48"/>
      <c r="O58" s="48"/>
      <c r="P58" s="2"/>
      <c r="Q58" s="2"/>
      <c r="R58" s="2"/>
      <c r="S58" s="2"/>
      <c r="T58" s="2"/>
      <c r="U58" s="2"/>
      <c r="V58" s="2"/>
      <c r="W58" s="2"/>
      <c r="X58" s="2"/>
      <c r="Y58" s="2"/>
      <c r="Z58" s="2"/>
    </row>
    <row r="59" spans="1:26" ht="15.75" customHeight="1">
      <c r="A59" s="47" t="s">
        <v>16</v>
      </c>
      <c r="B59" s="43" t="s">
        <v>53</v>
      </c>
      <c r="C59" s="165"/>
      <c r="D59" s="48"/>
      <c r="E59" s="48"/>
      <c r="F59" s="48"/>
      <c r="G59" s="48"/>
      <c r="H59" s="48"/>
      <c r="I59" s="48"/>
      <c r="J59" s="48"/>
      <c r="K59" s="48"/>
      <c r="L59" s="48"/>
      <c r="M59" s="48"/>
      <c r="N59" s="48"/>
      <c r="O59" s="48"/>
      <c r="P59" s="2"/>
      <c r="Q59" s="2"/>
      <c r="R59" s="2"/>
      <c r="S59" s="2"/>
      <c r="T59" s="2"/>
      <c r="U59" s="2"/>
      <c r="V59" s="2"/>
      <c r="W59" s="2"/>
      <c r="X59" s="2"/>
      <c r="Y59" s="2"/>
      <c r="Z59" s="2"/>
    </row>
    <row r="60" spans="1:26" ht="15.75" customHeight="1">
      <c r="A60" s="47" t="s">
        <v>54</v>
      </c>
      <c r="B60" s="43" t="s">
        <v>55</v>
      </c>
      <c r="C60" s="165"/>
      <c r="D60" s="48"/>
      <c r="E60" s="48"/>
      <c r="F60" s="48"/>
      <c r="G60" s="48"/>
      <c r="H60" s="48"/>
      <c r="I60" s="48"/>
      <c r="J60" s="48"/>
      <c r="K60" s="48"/>
      <c r="L60" s="48"/>
      <c r="M60" s="48"/>
      <c r="N60" s="48"/>
      <c r="O60" s="48"/>
      <c r="P60" s="2"/>
      <c r="Q60" s="2"/>
      <c r="R60" s="2"/>
      <c r="S60" s="2"/>
      <c r="T60" s="2"/>
      <c r="U60" s="2"/>
      <c r="V60" s="2"/>
      <c r="W60" s="2"/>
      <c r="X60" s="2"/>
      <c r="Y60" s="2"/>
      <c r="Z60" s="2"/>
    </row>
    <row r="61" spans="1:26" ht="15.75" customHeight="1">
      <c r="A61" s="47" t="s">
        <v>56</v>
      </c>
      <c r="B61" s="43" t="s">
        <v>57</v>
      </c>
      <c r="C61" s="165"/>
      <c r="D61" s="48"/>
      <c r="E61" s="48"/>
      <c r="F61" s="48"/>
      <c r="G61" s="48"/>
      <c r="H61" s="48"/>
      <c r="I61" s="48"/>
      <c r="J61" s="48"/>
      <c r="K61" s="48"/>
      <c r="L61" s="48"/>
      <c r="M61" s="48"/>
      <c r="N61" s="48"/>
      <c r="O61" s="48"/>
      <c r="P61" s="2"/>
      <c r="Q61" s="2"/>
      <c r="R61" s="2"/>
      <c r="S61" s="2"/>
      <c r="T61" s="2"/>
      <c r="U61" s="2"/>
      <c r="V61" s="2"/>
      <c r="W61" s="2"/>
      <c r="X61" s="2"/>
      <c r="Y61" s="2"/>
      <c r="Z61" s="2"/>
    </row>
    <row r="62" spans="1:26" ht="15.75" customHeight="1">
      <c r="A62" s="47" t="s">
        <v>58</v>
      </c>
      <c r="B62" s="43" t="s">
        <v>59</v>
      </c>
      <c r="C62" s="165"/>
      <c r="D62" s="48"/>
      <c r="E62" s="48"/>
      <c r="F62" s="48"/>
      <c r="G62" s="48"/>
      <c r="H62" s="48"/>
      <c r="I62" s="48"/>
      <c r="J62" s="48"/>
      <c r="K62" s="48"/>
      <c r="L62" s="48"/>
      <c r="M62" s="48"/>
      <c r="N62" s="48"/>
      <c r="O62" s="48"/>
      <c r="P62" s="2"/>
      <c r="Q62" s="2"/>
      <c r="R62" s="2"/>
      <c r="S62" s="2"/>
      <c r="T62" s="2"/>
      <c r="U62" s="2"/>
      <c r="V62" s="2"/>
      <c r="W62" s="2"/>
      <c r="X62" s="2"/>
      <c r="Y62" s="2"/>
      <c r="Z62" s="2"/>
    </row>
    <row r="63" spans="1:26" ht="15.75" customHeight="1">
      <c r="A63" s="47" t="s">
        <v>60</v>
      </c>
      <c r="B63" s="43" t="s">
        <v>61</v>
      </c>
      <c r="C63" s="165"/>
      <c r="D63" s="48"/>
      <c r="E63" s="48"/>
      <c r="F63" s="48"/>
      <c r="G63" s="48"/>
      <c r="H63" s="48"/>
      <c r="I63" s="48"/>
      <c r="J63" s="48"/>
      <c r="K63" s="48"/>
      <c r="L63" s="48"/>
      <c r="M63" s="48"/>
      <c r="N63" s="48"/>
      <c r="O63" s="48"/>
      <c r="P63" s="2"/>
      <c r="Q63" s="2"/>
      <c r="R63" s="2"/>
      <c r="S63" s="2"/>
      <c r="T63" s="2"/>
      <c r="U63" s="2"/>
      <c r="V63" s="2"/>
      <c r="W63" s="2"/>
      <c r="X63" s="2"/>
      <c r="Y63" s="2"/>
      <c r="Z63" s="2"/>
    </row>
    <row r="64" spans="1:26" ht="15.75" customHeight="1">
      <c r="A64" s="181" t="s">
        <v>62</v>
      </c>
      <c r="B64" s="180"/>
      <c r="C64" s="27">
        <f>SUM(C56:C63)</f>
        <v>0</v>
      </c>
      <c r="D64" s="48"/>
      <c r="E64" s="48"/>
      <c r="F64" s="48"/>
      <c r="G64" s="48"/>
      <c r="H64" s="48"/>
      <c r="I64" s="48"/>
      <c r="J64" s="48"/>
      <c r="K64" s="48"/>
      <c r="L64" s="48"/>
      <c r="M64" s="48"/>
      <c r="N64" s="48"/>
      <c r="O64" s="48"/>
      <c r="P64" s="2"/>
      <c r="Q64" s="2"/>
      <c r="R64" s="2"/>
      <c r="S64" s="2"/>
      <c r="T64" s="2"/>
      <c r="U64" s="2"/>
      <c r="V64" s="2"/>
      <c r="W64" s="2"/>
      <c r="X64" s="2"/>
      <c r="Y64" s="2"/>
      <c r="Z64" s="2"/>
    </row>
    <row r="65" spans="1:26" ht="15.75" customHeight="1">
      <c r="A65" s="25"/>
      <c r="B65" s="48"/>
      <c r="C65" s="48"/>
      <c r="D65" s="48"/>
      <c r="E65" s="48"/>
      <c r="F65" s="48"/>
      <c r="G65" s="48"/>
      <c r="H65" s="48"/>
      <c r="I65" s="48"/>
      <c r="J65" s="48"/>
      <c r="K65" s="48"/>
      <c r="L65" s="48"/>
      <c r="M65" s="48"/>
      <c r="N65" s="48"/>
      <c r="O65" s="48"/>
      <c r="P65" s="2"/>
      <c r="Q65" s="2"/>
      <c r="R65" s="2"/>
      <c r="S65" s="2"/>
      <c r="T65" s="2"/>
      <c r="U65" s="2"/>
      <c r="V65" s="2"/>
      <c r="W65" s="2"/>
      <c r="X65" s="2"/>
      <c r="Y65" s="2"/>
      <c r="Z65" s="2"/>
    </row>
    <row r="66" spans="1:26" ht="15.75" customHeight="1">
      <c r="A66" s="182" t="s">
        <v>64</v>
      </c>
      <c r="B66" s="183"/>
      <c r="C66" s="180"/>
      <c r="D66" s="48"/>
      <c r="E66" s="48"/>
      <c r="F66" s="48"/>
      <c r="G66" s="48"/>
      <c r="H66" s="48"/>
      <c r="I66" s="48"/>
      <c r="J66" s="48"/>
      <c r="K66" s="48"/>
      <c r="L66" s="48"/>
      <c r="M66" s="48"/>
      <c r="N66" s="48"/>
      <c r="O66" s="48"/>
      <c r="P66" s="2"/>
      <c r="Q66" s="2"/>
      <c r="R66" s="2"/>
      <c r="S66" s="2"/>
      <c r="T66" s="2"/>
      <c r="U66" s="2"/>
      <c r="V66" s="2"/>
      <c r="W66" s="2"/>
      <c r="X66" s="2"/>
      <c r="Y66" s="2"/>
      <c r="Z66" s="2"/>
    </row>
    <row r="67" spans="1:26" ht="15.75" customHeight="1">
      <c r="A67" s="16" t="s">
        <v>65</v>
      </c>
      <c r="B67" s="16" t="s">
        <v>66</v>
      </c>
      <c r="C67" s="16" t="s">
        <v>49</v>
      </c>
      <c r="D67" s="48"/>
      <c r="E67" s="48"/>
      <c r="F67" s="48"/>
      <c r="G67" s="48"/>
      <c r="H67" s="48"/>
      <c r="I67" s="48"/>
      <c r="J67" s="48"/>
      <c r="K67" s="48"/>
      <c r="L67" s="48"/>
      <c r="M67" s="48"/>
      <c r="N67" s="48"/>
      <c r="O67" s="48"/>
      <c r="P67" s="2"/>
      <c r="Q67" s="2"/>
      <c r="R67" s="2"/>
      <c r="S67" s="2"/>
      <c r="T67" s="2"/>
      <c r="U67" s="2"/>
      <c r="V67" s="2"/>
      <c r="W67" s="2"/>
      <c r="X67" s="2"/>
      <c r="Y67" s="2"/>
      <c r="Z67" s="2"/>
    </row>
    <row r="68" spans="1:26" ht="15.75" customHeight="1">
      <c r="A68" s="47" t="s">
        <v>8</v>
      </c>
      <c r="B68" s="43" t="s">
        <v>67</v>
      </c>
      <c r="C68" s="165">
        <v>0</v>
      </c>
      <c r="D68" s="48"/>
      <c r="E68" s="48"/>
      <c r="F68" s="48"/>
      <c r="G68" s="48"/>
      <c r="H68" s="48"/>
      <c r="I68" s="48"/>
      <c r="J68" s="48"/>
      <c r="K68" s="48"/>
      <c r="L68" s="48"/>
      <c r="M68" s="48"/>
      <c r="N68" s="48"/>
      <c r="O68" s="48"/>
      <c r="P68" s="2"/>
      <c r="Q68" s="2"/>
      <c r="R68" s="2"/>
      <c r="S68" s="2"/>
      <c r="T68" s="2"/>
      <c r="U68" s="2"/>
      <c r="V68" s="2"/>
      <c r="W68" s="2"/>
      <c r="X68" s="2"/>
      <c r="Y68" s="2"/>
      <c r="Z68" s="2"/>
    </row>
    <row r="69" spans="1:26" ht="15.75" customHeight="1">
      <c r="A69" s="47" t="s">
        <v>68</v>
      </c>
      <c r="B69" s="43" t="s">
        <v>69</v>
      </c>
      <c r="C69" s="165">
        <v>0</v>
      </c>
      <c r="D69" s="48"/>
      <c r="E69" s="48"/>
      <c r="F69" s="48"/>
      <c r="G69" s="48"/>
      <c r="H69" s="48"/>
      <c r="I69" s="48"/>
      <c r="J69" s="48"/>
      <c r="K69" s="48"/>
      <c r="L69" s="48"/>
      <c r="M69" s="48"/>
      <c r="N69" s="48"/>
      <c r="O69" s="48"/>
      <c r="P69" s="2"/>
      <c r="Q69" s="2"/>
      <c r="R69" s="2"/>
      <c r="S69" s="2"/>
      <c r="T69" s="2"/>
      <c r="U69" s="2"/>
      <c r="V69" s="2"/>
      <c r="W69" s="2"/>
      <c r="X69" s="2"/>
      <c r="Y69" s="2"/>
      <c r="Z69" s="2"/>
    </row>
    <row r="70" spans="1:26" ht="30">
      <c r="A70" s="47" t="s">
        <v>11</v>
      </c>
      <c r="B70" s="43" t="s">
        <v>70</v>
      </c>
      <c r="C70" s="165">
        <v>0</v>
      </c>
      <c r="D70" s="48"/>
      <c r="E70" s="48"/>
      <c r="F70" s="48"/>
      <c r="G70" s="48"/>
      <c r="H70" s="48"/>
      <c r="I70" s="48"/>
      <c r="J70" s="48"/>
      <c r="K70" s="48"/>
      <c r="L70" s="48"/>
      <c r="M70" s="48"/>
      <c r="N70" s="48"/>
      <c r="O70" s="48"/>
      <c r="P70" s="2"/>
      <c r="Q70" s="2"/>
      <c r="R70" s="2"/>
      <c r="S70" s="2"/>
      <c r="T70" s="2"/>
      <c r="U70" s="2"/>
      <c r="V70" s="2"/>
      <c r="W70" s="2"/>
      <c r="X70" s="2"/>
      <c r="Y70" s="2"/>
      <c r="Z70" s="2"/>
    </row>
    <row r="71" spans="1:26" ht="15.75" customHeight="1">
      <c r="A71" s="47" t="s">
        <v>13</v>
      </c>
      <c r="B71" s="43" t="s">
        <v>71</v>
      </c>
      <c r="C71" s="165"/>
      <c r="D71" s="48"/>
      <c r="E71" s="48"/>
      <c r="F71" s="48"/>
      <c r="G71" s="48"/>
      <c r="H71" s="48"/>
      <c r="I71" s="48"/>
      <c r="J71" s="48"/>
      <c r="K71" s="48"/>
      <c r="L71" s="48"/>
      <c r="M71" s="48"/>
      <c r="N71" s="48"/>
      <c r="O71" s="48"/>
      <c r="P71" s="2"/>
      <c r="Q71" s="2"/>
      <c r="R71" s="2"/>
      <c r="S71" s="2"/>
      <c r="T71" s="2"/>
      <c r="U71" s="2"/>
      <c r="V71" s="2"/>
      <c r="W71" s="2"/>
      <c r="X71" s="2"/>
      <c r="Y71" s="2"/>
      <c r="Z71" s="2"/>
    </row>
    <row r="72" spans="1:26" ht="15.75" customHeight="1">
      <c r="A72" s="47" t="s">
        <v>16</v>
      </c>
      <c r="B72" s="43" t="s">
        <v>72</v>
      </c>
      <c r="C72" s="165"/>
      <c r="D72" s="48"/>
      <c r="E72" s="48"/>
      <c r="F72" s="48"/>
      <c r="G72" s="48"/>
      <c r="H72" s="48"/>
      <c r="I72" s="48"/>
      <c r="J72" s="48"/>
      <c r="K72" s="48"/>
      <c r="L72" s="48"/>
      <c r="M72" s="48"/>
      <c r="N72" s="48"/>
      <c r="O72" s="48"/>
      <c r="P72" s="2"/>
      <c r="Q72" s="2"/>
      <c r="R72" s="2"/>
      <c r="S72" s="2"/>
      <c r="T72" s="2"/>
      <c r="U72" s="2"/>
      <c r="V72" s="2"/>
      <c r="W72" s="2"/>
      <c r="X72" s="2"/>
      <c r="Y72" s="2"/>
      <c r="Z72" s="2"/>
    </row>
    <row r="73" spans="1:26" ht="35.25" customHeight="1">
      <c r="A73" s="47" t="s">
        <v>54</v>
      </c>
      <c r="B73" s="43" t="s">
        <v>73</v>
      </c>
      <c r="C73" s="165"/>
      <c r="D73" s="48"/>
      <c r="E73" s="48"/>
      <c r="F73" s="48"/>
      <c r="G73" s="48"/>
      <c r="H73" s="48"/>
      <c r="I73" s="48"/>
      <c r="J73" s="48"/>
      <c r="K73" s="48"/>
      <c r="L73" s="48"/>
      <c r="M73" s="48"/>
      <c r="N73" s="48"/>
      <c r="O73" s="48"/>
      <c r="P73" s="2"/>
      <c r="Q73" s="2"/>
      <c r="R73" s="2"/>
      <c r="S73" s="2"/>
      <c r="T73" s="2"/>
      <c r="U73" s="2"/>
      <c r="V73" s="2"/>
      <c r="W73" s="2"/>
      <c r="X73" s="2"/>
      <c r="Y73" s="2"/>
      <c r="Z73" s="2"/>
    </row>
    <row r="74" spans="1:26" ht="15.75" customHeight="1">
      <c r="A74" s="47" t="s">
        <v>56</v>
      </c>
      <c r="B74" s="43" t="s">
        <v>61</v>
      </c>
      <c r="C74" s="165">
        <v>0</v>
      </c>
      <c r="D74" s="48"/>
      <c r="E74" s="48"/>
      <c r="F74" s="48"/>
      <c r="G74" s="48"/>
      <c r="H74" s="48"/>
      <c r="I74" s="48"/>
      <c r="J74" s="48"/>
      <c r="K74" s="48"/>
      <c r="L74" s="48"/>
      <c r="M74" s="48"/>
      <c r="N74" s="48"/>
      <c r="O74" s="48"/>
      <c r="P74" s="2"/>
      <c r="Q74" s="2"/>
      <c r="R74" s="2"/>
      <c r="S74" s="2"/>
      <c r="T74" s="2"/>
      <c r="U74" s="2"/>
      <c r="V74" s="2"/>
      <c r="W74" s="2"/>
      <c r="X74" s="2"/>
      <c r="Y74" s="2"/>
      <c r="Z74" s="2"/>
    </row>
    <row r="75" spans="1:26" ht="15.75" customHeight="1">
      <c r="A75" s="179" t="s">
        <v>74</v>
      </c>
      <c r="B75" s="180"/>
      <c r="C75" s="24">
        <f>SUM(C68:C74)</f>
        <v>0</v>
      </c>
      <c r="D75" s="48"/>
      <c r="E75" s="48"/>
      <c r="F75" s="48"/>
      <c r="G75" s="48"/>
      <c r="H75" s="48"/>
      <c r="I75" s="48"/>
      <c r="J75" s="48"/>
      <c r="K75" s="48"/>
      <c r="L75" s="48"/>
      <c r="M75" s="48"/>
      <c r="N75" s="48"/>
      <c r="O75" s="48"/>
      <c r="P75" s="2"/>
      <c r="Q75" s="2"/>
      <c r="R75" s="2"/>
      <c r="S75" s="2"/>
      <c r="T75" s="2"/>
      <c r="U75" s="2"/>
      <c r="V75" s="2"/>
      <c r="W75" s="2"/>
      <c r="X75" s="2"/>
      <c r="Y75" s="2"/>
      <c r="Z75" s="2"/>
    </row>
    <row r="76" spans="1:26" ht="15.75" customHeight="1">
      <c r="A76" s="25"/>
      <c r="B76" s="48"/>
      <c r="C76" s="48"/>
      <c r="D76" s="48"/>
      <c r="E76" s="48"/>
      <c r="F76" s="48"/>
      <c r="G76" s="48"/>
      <c r="H76" s="48"/>
      <c r="I76" s="48"/>
      <c r="J76" s="48"/>
      <c r="K76" s="48"/>
      <c r="L76" s="48"/>
      <c r="M76" s="48"/>
      <c r="N76" s="48"/>
      <c r="O76" s="48"/>
      <c r="P76" s="2"/>
      <c r="Q76" s="2"/>
      <c r="R76" s="2"/>
      <c r="S76" s="2"/>
      <c r="T76" s="2"/>
      <c r="U76" s="2"/>
      <c r="V76" s="2"/>
      <c r="W76" s="2"/>
      <c r="X76" s="2"/>
      <c r="Y76" s="2"/>
      <c r="Z76" s="2"/>
    </row>
    <row r="77" spans="1:26" ht="15.75" customHeight="1">
      <c r="A77" s="186" t="s">
        <v>75</v>
      </c>
      <c r="B77" s="183"/>
      <c r="C77" s="180"/>
      <c r="D77" s="48"/>
      <c r="E77" s="48"/>
      <c r="F77" s="48"/>
      <c r="G77" s="48"/>
      <c r="H77" s="48"/>
      <c r="I77" s="48"/>
      <c r="J77" s="48"/>
      <c r="K77" s="48"/>
      <c r="L77" s="48"/>
      <c r="M77" s="48"/>
      <c r="N77" s="48"/>
      <c r="O77" s="48"/>
      <c r="P77" s="2"/>
      <c r="Q77" s="2"/>
      <c r="R77" s="2"/>
      <c r="S77" s="2"/>
      <c r="T77" s="2"/>
      <c r="U77" s="2"/>
      <c r="V77" s="2"/>
      <c r="W77" s="2"/>
      <c r="X77" s="2"/>
      <c r="Y77" s="2"/>
      <c r="Z77" s="2"/>
    </row>
    <row r="78" spans="1:26" ht="18.75" customHeight="1">
      <c r="A78" s="26" t="s">
        <v>65</v>
      </c>
      <c r="B78" s="26" t="s">
        <v>66</v>
      </c>
      <c r="C78" s="26" t="s">
        <v>49</v>
      </c>
      <c r="D78" s="48"/>
      <c r="E78" s="48"/>
      <c r="F78" s="48"/>
      <c r="G78" s="48"/>
      <c r="H78" s="48"/>
      <c r="I78" s="48"/>
      <c r="J78" s="48"/>
      <c r="K78" s="48"/>
      <c r="L78" s="48"/>
      <c r="M78" s="48"/>
      <c r="N78" s="48"/>
      <c r="O78" s="48"/>
      <c r="P78" s="2"/>
      <c r="Q78" s="2"/>
      <c r="R78" s="2"/>
      <c r="S78" s="2"/>
      <c r="T78" s="2"/>
      <c r="U78" s="2"/>
      <c r="V78" s="2"/>
      <c r="W78" s="2"/>
      <c r="X78" s="2"/>
      <c r="Y78" s="2"/>
      <c r="Z78" s="2"/>
    </row>
    <row r="79" spans="1:26" ht="15.75" customHeight="1">
      <c r="A79" s="47" t="s">
        <v>8</v>
      </c>
      <c r="B79" s="43" t="s">
        <v>67</v>
      </c>
      <c r="C79" s="165">
        <v>0</v>
      </c>
      <c r="D79" s="48"/>
      <c r="E79" s="48"/>
      <c r="F79" s="48"/>
      <c r="G79" s="48"/>
      <c r="H79" s="48"/>
      <c r="I79" s="48"/>
      <c r="J79" s="48"/>
      <c r="K79" s="48"/>
      <c r="L79" s="48"/>
      <c r="M79" s="48"/>
      <c r="N79" s="48"/>
      <c r="O79" s="48"/>
      <c r="P79" s="2"/>
      <c r="Q79" s="2"/>
      <c r="R79" s="2"/>
      <c r="S79" s="2"/>
      <c r="T79" s="2"/>
      <c r="U79" s="2"/>
      <c r="V79" s="2"/>
      <c r="W79" s="2"/>
      <c r="X79" s="2"/>
      <c r="Y79" s="2"/>
      <c r="Z79" s="2"/>
    </row>
    <row r="80" spans="1:26" ht="15.75" customHeight="1">
      <c r="A80" s="47" t="s">
        <v>68</v>
      </c>
      <c r="B80" s="43" t="s">
        <v>69</v>
      </c>
      <c r="C80" s="165"/>
      <c r="D80" s="48"/>
      <c r="E80" s="48"/>
      <c r="F80" s="48"/>
      <c r="G80" s="48"/>
      <c r="H80" s="48"/>
      <c r="I80" s="48"/>
      <c r="J80" s="48"/>
      <c r="K80" s="48"/>
      <c r="L80" s="48"/>
      <c r="M80" s="48"/>
      <c r="N80" s="48"/>
      <c r="O80" s="48"/>
      <c r="P80" s="2"/>
      <c r="Q80" s="2"/>
      <c r="R80" s="2"/>
      <c r="S80" s="2"/>
      <c r="T80" s="2"/>
      <c r="U80" s="2"/>
      <c r="V80" s="2"/>
      <c r="W80" s="2"/>
      <c r="X80" s="2"/>
      <c r="Y80" s="2"/>
      <c r="Z80" s="2"/>
    </row>
    <row r="81" spans="1:26" ht="30">
      <c r="A81" s="47" t="s">
        <v>11</v>
      </c>
      <c r="B81" s="43" t="s">
        <v>70</v>
      </c>
      <c r="C81" s="165">
        <v>0</v>
      </c>
      <c r="D81" s="48"/>
      <c r="E81" s="48"/>
      <c r="F81" s="48"/>
      <c r="G81" s="48"/>
      <c r="H81" s="48"/>
      <c r="I81" s="48"/>
      <c r="J81" s="48"/>
      <c r="K81" s="48"/>
      <c r="L81" s="48"/>
      <c r="M81" s="48"/>
      <c r="N81" s="48"/>
      <c r="O81" s="48"/>
      <c r="P81" s="2"/>
      <c r="Q81" s="2"/>
      <c r="R81" s="2"/>
      <c r="S81" s="2"/>
      <c r="T81" s="2"/>
      <c r="U81" s="2"/>
      <c r="V81" s="2"/>
      <c r="W81" s="2"/>
      <c r="X81" s="2"/>
      <c r="Y81" s="2"/>
      <c r="Z81" s="2"/>
    </row>
    <row r="82" spans="1:26" ht="15.75" customHeight="1">
      <c r="A82" s="47" t="s">
        <v>13</v>
      </c>
      <c r="B82" s="43" t="s">
        <v>71</v>
      </c>
      <c r="C82" s="165"/>
      <c r="D82" s="48"/>
      <c r="E82" s="48"/>
      <c r="F82" s="48"/>
      <c r="G82" s="48"/>
      <c r="H82" s="48"/>
      <c r="I82" s="48"/>
      <c r="J82" s="48"/>
      <c r="K82" s="48"/>
      <c r="L82" s="48"/>
      <c r="M82" s="48"/>
      <c r="N82" s="48"/>
      <c r="O82" s="48"/>
      <c r="P82" s="2"/>
      <c r="Q82" s="2"/>
      <c r="R82" s="2"/>
      <c r="S82" s="2"/>
      <c r="T82" s="2"/>
      <c r="U82" s="2"/>
      <c r="V82" s="2"/>
      <c r="W82" s="2"/>
      <c r="X82" s="2"/>
      <c r="Y82" s="2"/>
      <c r="Z82" s="2"/>
    </row>
    <row r="83" spans="1:26" ht="15.75" customHeight="1">
      <c r="A83" s="47" t="s">
        <v>16</v>
      </c>
      <c r="B83" s="43" t="s">
        <v>72</v>
      </c>
      <c r="C83" s="165"/>
      <c r="D83" s="48"/>
      <c r="E83" s="48"/>
      <c r="F83" s="48"/>
      <c r="G83" s="48"/>
      <c r="H83" s="48"/>
      <c r="I83" s="48"/>
      <c r="J83" s="48"/>
      <c r="K83" s="48"/>
      <c r="L83" s="48"/>
      <c r="M83" s="48"/>
      <c r="N83" s="48"/>
      <c r="O83" s="48"/>
      <c r="P83" s="2"/>
      <c r="Q83" s="2"/>
      <c r="R83" s="2"/>
      <c r="S83" s="2"/>
      <c r="T83" s="2"/>
      <c r="U83" s="2"/>
      <c r="V83" s="2"/>
      <c r="W83" s="2"/>
      <c r="X83" s="2"/>
      <c r="Y83" s="2"/>
      <c r="Z83" s="2"/>
    </row>
    <row r="84" spans="1:26" ht="15.75" customHeight="1">
      <c r="A84" s="47" t="s">
        <v>54</v>
      </c>
      <c r="B84" s="43" t="s">
        <v>73</v>
      </c>
      <c r="C84" s="165"/>
      <c r="D84" s="48"/>
      <c r="E84" s="48"/>
      <c r="F84" s="48"/>
      <c r="G84" s="48"/>
      <c r="H84" s="48"/>
      <c r="I84" s="48"/>
      <c r="J84" s="48"/>
      <c r="K84" s="48"/>
      <c r="L84" s="48"/>
      <c r="M84" s="48"/>
      <c r="N84" s="48"/>
      <c r="O84" s="48"/>
      <c r="P84" s="2"/>
      <c r="Q84" s="2"/>
      <c r="R84" s="2"/>
      <c r="S84" s="2"/>
      <c r="T84" s="2"/>
      <c r="U84" s="2"/>
      <c r="V84" s="2"/>
      <c r="W84" s="2"/>
      <c r="X84" s="2"/>
      <c r="Y84" s="2"/>
      <c r="Z84" s="2"/>
    </row>
    <row r="85" spans="1:26" ht="15.75" customHeight="1">
      <c r="A85" s="47" t="s">
        <v>56</v>
      </c>
      <c r="B85" s="43" t="s">
        <v>61</v>
      </c>
      <c r="C85" s="165">
        <v>0</v>
      </c>
      <c r="D85" s="48"/>
      <c r="E85" s="48"/>
      <c r="F85" s="48"/>
      <c r="G85" s="48"/>
      <c r="H85" s="48"/>
      <c r="I85" s="48"/>
      <c r="J85" s="48"/>
      <c r="K85" s="48"/>
      <c r="L85" s="48"/>
      <c r="M85" s="48"/>
      <c r="N85" s="48"/>
      <c r="O85" s="48"/>
      <c r="P85" s="2"/>
      <c r="Q85" s="2"/>
      <c r="R85" s="2"/>
      <c r="S85" s="2"/>
      <c r="T85" s="2"/>
      <c r="U85" s="2"/>
      <c r="V85" s="2"/>
      <c r="W85" s="2"/>
      <c r="X85" s="2"/>
      <c r="Y85" s="2"/>
      <c r="Z85" s="2"/>
    </row>
    <row r="86" spans="1:26" ht="15.75" customHeight="1">
      <c r="A86" s="181" t="s">
        <v>74</v>
      </c>
      <c r="B86" s="180"/>
      <c r="C86" s="27">
        <f>SUM(C79:C85)</f>
        <v>0</v>
      </c>
      <c r="D86" s="48"/>
      <c r="E86" s="48"/>
      <c r="F86" s="48"/>
      <c r="G86" s="48"/>
      <c r="H86" s="48"/>
      <c r="I86" s="48"/>
      <c r="J86" s="48"/>
      <c r="K86" s="48"/>
      <c r="L86" s="48"/>
      <c r="M86" s="48"/>
      <c r="N86" s="48"/>
      <c r="O86" s="48"/>
      <c r="P86" s="2"/>
      <c r="Q86" s="2"/>
      <c r="R86" s="2"/>
      <c r="S86" s="2"/>
      <c r="T86" s="2"/>
      <c r="U86" s="2"/>
      <c r="V86" s="2"/>
      <c r="W86" s="2"/>
      <c r="X86" s="2"/>
      <c r="Y86" s="2"/>
      <c r="Z86" s="2"/>
    </row>
    <row r="87" spans="1:26" ht="15" customHeight="1">
      <c r="A87" s="25"/>
      <c r="B87" s="48"/>
      <c r="C87" s="48"/>
      <c r="D87" s="48"/>
      <c r="E87" s="48"/>
      <c r="F87" s="48"/>
      <c r="G87" s="48"/>
      <c r="H87" s="48"/>
      <c r="I87" s="48"/>
      <c r="J87" s="48"/>
      <c r="K87" s="48"/>
      <c r="L87" s="48"/>
      <c r="M87" s="48"/>
      <c r="N87" s="48"/>
      <c r="O87" s="48"/>
      <c r="P87" s="2"/>
      <c r="Q87" s="2"/>
      <c r="R87" s="2"/>
      <c r="S87" s="2"/>
      <c r="T87" s="2"/>
      <c r="U87" s="2"/>
      <c r="V87" s="2"/>
      <c r="W87" s="2"/>
      <c r="X87" s="2"/>
      <c r="Y87" s="2"/>
      <c r="Z87" s="2"/>
    </row>
    <row r="88" spans="1:26" ht="15.75" customHeight="1">
      <c r="A88" s="182" t="s">
        <v>76</v>
      </c>
      <c r="B88" s="183"/>
      <c r="C88" s="183"/>
      <c r="D88" s="180"/>
      <c r="E88" s="48"/>
      <c r="F88" s="48"/>
      <c r="G88" s="48"/>
      <c r="H88" s="48"/>
      <c r="I88" s="48"/>
      <c r="J88" s="48"/>
      <c r="K88" s="48"/>
      <c r="L88" s="48"/>
      <c r="M88" s="48"/>
      <c r="N88" s="48"/>
      <c r="O88" s="48"/>
      <c r="P88" s="2"/>
      <c r="Q88" s="2"/>
      <c r="R88" s="2"/>
      <c r="S88" s="2"/>
      <c r="T88" s="2"/>
      <c r="U88" s="2"/>
      <c r="V88" s="2"/>
      <c r="W88" s="2"/>
      <c r="X88" s="2"/>
      <c r="Y88" s="2"/>
      <c r="Z88" s="2"/>
    </row>
    <row r="89" spans="1:26" ht="15.75" customHeight="1">
      <c r="A89" s="182" t="s">
        <v>77</v>
      </c>
      <c r="B89" s="183"/>
      <c r="C89" s="183"/>
      <c r="D89" s="180"/>
      <c r="E89" s="48"/>
      <c r="F89" s="48"/>
      <c r="G89" s="48"/>
      <c r="H89" s="48"/>
      <c r="I89" s="48"/>
      <c r="J89" s="48"/>
      <c r="K89" s="48"/>
      <c r="L89" s="48"/>
      <c r="M89" s="48"/>
      <c r="N89" s="48"/>
      <c r="O89" s="48"/>
      <c r="P89" s="2"/>
      <c r="Q89" s="2"/>
      <c r="R89" s="2"/>
      <c r="S89" s="2"/>
      <c r="T89" s="2"/>
      <c r="U89" s="2"/>
      <c r="V89" s="2"/>
      <c r="W89" s="2"/>
      <c r="X89" s="2"/>
      <c r="Y89" s="2"/>
      <c r="Z89" s="2"/>
    </row>
    <row r="90" spans="1:26" ht="15.75" customHeight="1">
      <c r="A90" s="16" t="s">
        <v>78</v>
      </c>
      <c r="B90" s="16" t="s">
        <v>79</v>
      </c>
      <c r="C90" s="16" t="s">
        <v>80</v>
      </c>
      <c r="D90" s="16" t="s">
        <v>49</v>
      </c>
      <c r="E90" s="48"/>
      <c r="F90" s="48"/>
      <c r="G90" s="48"/>
      <c r="H90" s="48"/>
      <c r="I90" s="48"/>
      <c r="J90" s="48"/>
      <c r="K90" s="48"/>
      <c r="L90" s="48"/>
      <c r="M90" s="48"/>
      <c r="N90" s="48"/>
      <c r="O90" s="48"/>
      <c r="P90" s="2"/>
      <c r="Q90" s="2"/>
      <c r="R90" s="2"/>
      <c r="S90" s="2"/>
      <c r="T90" s="2"/>
      <c r="U90" s="2"/>
      <c r="V90" s="2"/>
      <c r="W90" s="2"/>
      <c r="X90" s="2"/>
      <c r="Y90" s="2"/>
      <c r="Z90" s="2"/>
    </row>
    <row r="91" spans="1:26" ht="15.75" customHeight="1">
      <c r="A91" s="47" t="s">
        <v>8</v>
      </c>
      <c r="B91" s="43" t="s">
        <v>81</v>
      </c>
      <c r="C91" s="28">
        <v>0.2</v>
      </c>
      <c r="D91" s="29">
        <f>(C52+D116+D119)*C91</f>
        <v>0</v>
      </c>
      <c r="E91" s="48"/>
      <c r="F91" s="48"/>
      <c r="G91" s="48"/>
      <c r="H91" s="48"/>
      <c r="I91" s="48"/>
      <c r="J91" s="48"/>
      <c r="K91" s="48"/>
      <c r="L91" s="48"/>
      <c r="M91" s="48"/>
      <c r="N91" s="48"/>
      <c r="O91" s="48"/>
      <c r="P91" s="2"/>
      <c r="Q91" s="2"/>
      <c r="R91" s="2"/>
      <c r="S91" s="2"/>
      <c r="T91" s="2"/>
      <c r="U91" s="2"/>
      <c r="V91" s="2"/>
      <c r="W91" s="2"/>
      <c r="X91" s="2"/>
      <c r="Y91" s="2"/>
      <c r="Z91" s="2"/>
    </row>
    <row r="92" spans="1:26" ht="15.75" customHeight="1">
      <c r="A92" s="47" t="s">
        <v>11</v>
      </c>
      <c r="B92" s="43" t="s">
        <v>82</v>
      </c>
      <c r="C92" s="28">
        <v>1.4999999999999999E-2</v>
      </c>
      <c r="D92" s="29">
        <f>(C52+D116+D119)*C92</f>
        <v>0</v>
      </c>
      <c r="E92" s="48"/>
      <c r="F92" s="48"/>
      <c r="G92" s="48"/>
      <c r="H92" s="48"/>
      <c r="I92" s="48"/>
      <c r="J92" s="48"/>
      <c r="K92" s="48"/>
      <c r="L92" s="48"/>
      <c r="M92" s="48"/>
      <c r="N92" s="48"/>
      <c r="O92" s="48"/>
      <c r="P92" s="2"/>
      <c r="Q92" s="2"/>
      <c r="R92" s="2"/>
      <c r="S92" s="2"/>
      <c r="T92" s="2"/>
      <c r="U92" s="2"/>
      <c r="V92" s="2"/>
      <c r="W92" s="2"/>
      <c r="X92" s="2"/>
      <c r="Y92" s="2"/>
      <c r="Z92" s="2"/>
    </row>
    <row r="93" spans="1:26" ht="15.75" customHeight="1">
      <c r="A93" s="47" t="s">
        <v>13</v>
      </c>
      <c r="B93" s="43" t="s">
        <v>83</v>
      </c>
      <c r="C93" s="28">
        <v>0.01</v>
      </c>
      <c r="D93" s="29">
        <f>(C52+D116+D119)*C93</f>
        <v>0</v>
      </c>
      <c r="E93" s="48"/>
      <c r="F93" s="48"/>
      <c r="G93" s="48"/>
      <c r="H93" s="48"/>
      <c r="I93" s="48"/>
      <c r="J93" s="48"/>
      <c r="K93" s="48"/>
      <c r="L93" s="48"/>
      <c r="M93" s="48"/>
      <c r="N93" s="48"/>
      <c r="O93" s="48"/>
      <c r="P93" s="2"/>
      <c r="Q93" s="2"/>
      <c r="R93" s="2"/>
      <c r="S93" s="2"/>
      <c r="T93" s="2"/>
      <c r="U93" s="2"/>
      <c r="V93" s="2"/>
      <c r="W93" s="2"/>
      <c r="X93" s="2"/>
      <c r="Y93" s="2"/>
      <c r="Z93" s="2"/>
    </row>
    <row r="94" spans="1:26" ht="15.75" customHeight="1">
      <c r="A94" s="47" t="s">
        <v>16</v>
      </c>
      <c r="B94" s="43" t="s">
        <v>84</v>
      </c>
      <c r="C94" s="28">
        <v>2E-3</v>
      </c>
      <c r="D94" s="29">
        <f>(C52+D116+D119)*C94</f>
        <v>0</v>
      </c>
      <c r="E94" s="48"/>
      <c r="F94" s="48"/>
      <c r="G94" s="48"/>
      <c r="H94" s="48"/>
      <c r="I94" s="48"/>
      <c r="J94" s="48"/>
      <c r="K94" s="48"/>
      <c r="L94" s="48"/>
      <c r="M94" s="48"/>
      <c r="N94" s="48"/>
      <c r="O94" s="48"/>
      <c r="P94" s="2"/>
      <c r="Q94" s="2"/>
      <c r="R94" s="2"/>
      <c r="S94" s="2"/>
      <c r="T94" s="2"/>
      <c r="U94" s="2"/>
      <c r="V94" s="2"/>
      <c r="W94" s="2"/>
      <c r="X94" s="2"/>
      <c r="Y94" s="2"/>
      <c r="Z94" s="2"/>
    </row>
    <row r="95" spans="1:26" ht="15.75" customHeight="1">
      <c r="A95" s="47" t="s">
        <v>54</v>
      </c>
      <c r="B95" s="43" t="s">
        <v>85</v>
      </c>
      <c r="C95" s="28">
        <v>2.5000000000000001E-2</v>
      </c>
      <c r="D95" s="29">
        <f>(C52+D116+D119)*C95</f>
        <v>0</v>
      </c>
      <c r="E95" s="48"/>
      <c r="F95" s="48"/>
      <c r="G95" s="48"/>
      <c r="H95" s="48"/>
      <c r="I95" s="48"/>
      <c r="J95" s="48"/>
      <c r="K95" s="48"/>
      <c r="L95" s="48"/>
      <c r="M95" s="48"/>
      <c r="N95" s="48"/>
      <c r="O95" s="48"/>
      <c r="P95" s="2"/>
      <c r="Q95" s="2"/>
      <c r="R95" s="2"/>
      <c r="S95" s="2"/>
      <c r="T95" s="2"/>
      <c r="U95" s="2"/>
      <c r="V95" s="2"/>
      <c r="W95" s="2"/>
      <c r="X95" s="2"/>
      <c r="Y95" s="2"/>
      <c r="Z95" s="2"/>
    </row>
    <row r="96" spans="1:26" ht="15.75" customHeight="1">
      <c r="A96" s="47" t="s">
        <v>56</v>
      </c>
      <c r="B96" s="43" t="s">
        <v>86</v>
      </c>
      <c r="C96" s="28">
        <v>0.08</v>
      </c>
      <c r="D96" s="29">
        <f>(C52+D116+D119)*C96</f>
        <v>0</v>
      </c>
      <c r="E96" s="48"/>
      <c r="F96" s="48"/>
      <c r="G96" s="48"/>
      <c r="H96" s="48"/>
      <c r="I96" s="48"/>
      <c r="J96" s="48"/>
      <c r="K96" s="48"/>
      <c r="L96" s="48"/>
      <c r="M96" s="48"/>
      <c r="N96" s="48"/>
      <c r="O96" s="48"/>
      <c r="P96" s="2"/>
      <c r="Q96" s="2"/>
      <c r="R96" s="2"/>
      <c r="S96" s="2"/>
      <c r="T96" s="2"/>
      <c r="U96" s="2"/>
      <c r="V96" s="2"/>
      <c r="W96" s="2"/>
      <c r="X96" s="2"/>
      <c r="Y96" s="2"/>
      <c r="Z96" s="2"/>
    </row>
    <row r="97" spans="1:26" ht="30">
      <c r="A97" s="30" t="s">
        <v>58</v>
      </c>
      <c r="B97" s="31" t="s">
        <v>87</v>
      </c>
      <c r="C97" s="32">
        <v>0.03</v>
      </c>
      <c r="D97" s="33">
        <f>(C52+D116+D119)*C97</f>
        <v>0</v>
      </c>
      <c r="E97" s="48"/>
      <c r="F97" s="48"/>
      <c r="G97" s="48"/>
      <c r="H97" s="48"/>
      <c r="I97" s="48"/>
      <c r="J97" s="48"/>
      <c r="K97" s="48"/>
      <c r="L97" s="48"/>
      <c r="M97" s="48"/>
      <c r="N97" s="48"/>
      <c r="O97" s="48"/>
      <c r="P97" s="2"/>
      <c r="Q97" s="2"/>
      <c r="R97" s="2"/>
      <c r="S97" s="2"/>
      <c r="T97" s="2"/>
      <c r="U97" s="2"/>
      <c r="V97" s="2"/>
      <c r="W97" s="2"/>
      <c r="X97" s="2"/>
      <c r="Y97" s="2"/>
      <c r="Z97" s="2"/>
    </row>
    <row r="98" spans="1:26" ht="15.75" customHeight="1">
      <c r="A98" s="47" t="s">
        <v>60</v>
      </c>
      <c r="B98" s="43" t="s">
        <v>88</v>
      </c>
      <c r="C98" s="28">
        <v>6.0000000000000001E-3</v>
      </c>
      <c r="D98" s="29">
        <f>(C52+D116+D119)*C98</f>
        <v>0</v>
      </c>
      <c r="E98" s="48"/>
      <c r="F98" s="48"/>
      <c r="G98" s="48"/>
      <c r="H98" s="48"/>
      <c r="I98" s="48"/>
      <c r="J98" s="48"/>
      <c r="K98" s="48"/>
      <c r="L98" s="48"/>
      <c r="M98" s="48"/>
      <c r="N98" s="48"/>
      <c r="O98" s="48"/>
      <c r="P98" s="2"/>
      <c r="Q98" s="2"/>
      <c r="R98" s="2"/>
      <c r="S98" s="2"/>
      <c r="T98" s="2"/>
      <c r="U98" s="2"/>
      <c r="V98" s="2"/>
      <c r="W98" s="2"/>
      <c r="X98" s="2"/>
      <c r="Y98" s="2"/>
      <c r="Z98" s="2"/>
    </row>
    <row r="99" spans="1:26" ht="15.75" customHeight="1">
      <c r="A99" s="179" t="s">
        <v>89</v>
      </c>
      <c r="B99" s="180"/>
      <c r="C99" s="34">
        <f t="shared" ref="C99:D99" si="0">SUM(C91:C98)</f>
        <v>0.3680000000000001</v>
      </c>
      <c r="D99" s="35">
        <f t="shared" si="0"/>
        <v>0</v>
      </c>
      <c r="E99" s="48"/>
      <c r="F99" s="48"/>
      <c r="G99" s="48"/>
      <c r="H99" s="48"/>
      <c r="I99" s="48"/>
      <c r="J99" s="48"/>
      <c r="K99" s="48"/>
      <c r="L99" s="48"/>
      <c r="M99" s="48"/>
      <c r="N99" s="48"/>
      <c r="O99" s="48"/>
      <c r="P99" s="2"/>
      <c r="Q99" s="2"/>
      <c r="R99" s="2"/>
      <c r="S99" s="2"/>
      <c r="T99" s="2"/>
      <c r="U99" s="2"/>
      <c r="V99" s="2"/>
      <c r="W99" s="2"/>
      <c r="X99" s="2"/>
      <c r="Y99" s="2"/>
      <c r="Z99" s="2"/>
    </row>
    <row r="100" spans="1:26" ht="15.75" customHeight="1">
      <c r="A100" s="184"/>
      <c r="B100" s="183"/>
      <c r="C100" s="183"/>
      <c r="D100" s="185"/>
      <c r="E100" s="48"/>
      <c r="F100" s="48"/>
      <c r="G100" s="48"/>
      <c r="H100" s="48"/>
      <c r="I100" s="48"/>
      <c r="J100" s="48"/>
      <c r="K100" s="48"/>
      <c r="L100" s="48"/>
      <c r="M100" s="48"/>
      <c r="N100" s="48"/>
      <c r="O100" s="48"/>
      <c r="P100" s="2"/>
      <c r="Q100" s="2"/>
      <c r="R100" s="2"/>
      <c r="S100" s="2"/>
      <c r="T100" s="2"/>
      <c r="U100" s="2"/>
      <c r="V100" s="2"/>
      <c r="W100" s="2"/>
      <c r="X100" s="2"/>
      <c r="Y100" s="2"/>
      <c r="Z100" s="2"/>
    </row>
    <row r="101" spans="1:26" ht="15.75" customHeight="1">
      <c r="A101" s="186" t="s">
        <v>90</v>
      </c>
      <c r="B101" s="183"/>
      <c r="C101" s="183"/>
      <c r="D101" s="180"/>
      <c r="E101" s="48"/>
      <c r="F101" s="48"/>
      <c r="G101" s="48"/>
      <c r="H101" s="48"/>
      <c r="I101" s="48"/>
      <c r="J101" s="48"/>
      <c r="K101" s="48"/>
      <c r="L101" s="48"/>
      <c r="M101" s="48"/>
      <c r="N101" s="48"/>
      <c r="O101" s="48"/>
      <c r="P101" s="2"/>
      <c r="Q101" s="2"/>
      <c r="R101" s="2"/>
      <c r="S101" s="2"/>
      <c r="T101" s="2"/>
      <c r="U101" s="2"/>
      <c r="V101" s="2"/>
      <c r="W101" s="2"/>
      <c r="X101" s="2"/>
      <c r="Y101" s="2"/>
      <c r="Z101" s="2"/>
    </row>
    <row r="102" spans="1:26" ht="15.75" customHeight="1">
      <c r="A102" s="186" t="s">
        <v>77</v>
      </c>
      <c r="B102" s="183"/>
      <c r="C102" s="183"/>
      <c r="D102" s="180"/>
      <c r="E102" s="48"/>
      <c r="F102" s="48"/>
      <c r="G102" s="48"/>
      <c r="H102" s="48"/>
      <c r="I102" s="48"/>
      <c r="J102" s="48"/>
      <c r="K102" s="48"/>
      <c r="L102" s="48"/>
      <c r="M102" s="48"/>
      <c r="N102" s="48"/>
      <c r="O102" s="48"/>
      <c r="P102" s="2"/>
      <c r="Q102" s="2"/>
      <c r="R102" s="2"/>
      <c r="S102" s="2"/>
      <c r="T102" s="2"/>
      <c r="U102" s="2"/>
      <c r="V102" s="2"/>
      <c r="W102" s="2"/>
      <c r="X102" s="2"/>
      <c r="Y102" s="2"/>
      <c r="Z102" s="2"/>
    </row>
    <row r="103" spans="1:26" ht="15.75" customHeight="1">
      <c r="A103" s="26" t="s">
        <v>78</v>
      </c>
      <c r="B103" s="26" t="s">
        <v>79</v>
      </c>
      <c r="C103" s="26" t="s">
        <v>80</v>
      </c>
      <c r="D103" s="26" t="s">
        <v>49</v>
      </c>
      <c r="E103" s="48"/>
      <c r="F103" s="48"/>
      <c r="G103" s="48"/>
      <c r="H103" s="48"/>
      <c r="I103" s="48"/>
      <c r="J103" s="48"/>
      <c r="K103" s="48"/>
      <c r="L103" s="48"/>
      <c r="M103" s="48"/>
      <c r="N103" s="48"/>
      <c r="O103" s="48"/>
      <c r="P103" s="2"/>
      <c r="Q103" s="2"/>
      <c r="R103" s="2"/>
      <c r="S103" s="2"/>
      <c r="T103" s="2"/>
      <c r="U103" s="2"/>
      <c r="V103" s="2"/>
      <c r="W103" s="2"/>
      <c r="X103" s="2"/>
      <c r="Y103" s="2"/>
      <c r="Z103" s="2"/>
    </row>
    <row r="104" spans="1:26" ht="15.75" customHeight="1">
      <c r="A104" s="47" t="s">
        <v>8</v>
      </c>
      <c r="B104" s="43" t="s">
        <v>81</v>
      </c>
      <c r="C104" s="28">
        <v>0.2</v>
      </c>
      <c r="D104" s="29">
        <f>(C64+D124+D127)*C104</f>
        <v>0</v>
      </c>
      <c r="E104" s="48"/>
      <c r="F104" s="48"/>
      <c r="G104" s="48"/>
      <c r="H104" s="48"/>
      <c r="I104" s="48"/>
      <c r="J104" s="48"/>
      <c r="K104" s="48"/>
      <c r="L104" s="48"/>
      <c r="M104" s="48"/>
      <c r="N104" s="48"/>
      <c r="O104" s="48"/>
      <c r="P104" s="2"/>
      <c r="Q104" s="2"/>
      <c r="R104" s="2"/>
      <c r="S104" s="2"/>
      <c r="T104" s="2"/>
      <c r="U104" s="2"/>
      <c r="V104" s="2"/>
      <c r="W104" s="2"/>
      <c r="X104" s="2"/>
      <c r="Y104" s="2"/>
      <c r="Z104" s="2"/>
    </row>
    <row r="105" spans="1:26" ht="15.75" customHeight="1">
      <c r="A105" s="47" t="s">
        <v>11</v>
      </c>
      <c r="B105" s="43" t="s">
        <v>82</v>
      </c>
      <c r="C105" s="28">
        <v>1.4999999999999999E-2</v>
      </c>
      <c r="D105" s="29">
        <f>(C64+D124+D127)*C105</f>
        <v>0</v>
      </c>
      <c r="E105" s="48"/>
      <c r="F105" s="48"/>
      <c r="G105" s="48"/>
      <c r="H105" s="48"/>
      <c r="I105" s="48"/>
      <c r="J105" s="48"/>
      <c r="K105" s="48"/>
      <c r="L105" s="48"/>
      <c r="M105" s="48"/>
      <c r="N105" s="48"/>
      <c r="O105" s="48"/>
      <c r="P105" s="2"/>
      <c r="Q105" s="2"/>
      <c r="R105" s="2"/>
      <c r="S105" s="2"/>
      <c r="T105" s="2"/>
      <c r="U105" s="2"/>
      <c r="V105" s="2"/>
      <c r="W105" s="2"/>
      <c r="X105" s="2"/>
      <c r="Y105" s="2"/>
      <c r="Z105" s="2"/>
    </row>
    <row r="106" spans="1:26" ht="15.75" customHeight="1">
      <c r="A106" s="47" t="s">
        <v>13</v>
      </c>
      <c r="B106" s="43" t="s">
        <v>83</v>
      </c>
      <c r="C106" s="28">
        <v>0.01</v>
      </c>
      <c r="D106" s="29">
        <f>(C64+D124+D127)*C106</f>
        <v>0</v>
      </c>
      <c r="E106" s="48"/>
      <c r="F106" s="48"/>
      <c r="G106" s="48"/>
      <c r="H106" s="48"/>
      <c r="I106" s="48"/>
      <c r="J106" s="48"/>
      <c r="K106" s="48"/>
      <c r="L106" s="48"/>
      <c r="M106" s="48"/>
      <c r="N106" s="48"/>
      <c r="O106" s="48"/>
      <c r="P106" s="2"/>
      <c r="Q106" s="2"/>
      <c r="R106" s="2"/>
      <c r="S106" s="2"/>
      <c r="T106" s="2"/>
      <c r="U106" s="2"/>
      <c r="V106" s="2"/>
      <c r="W106" s="2"/>
      <c r="X106" s="2"/>
      <c r="Y106" s="2"/>
      <c r="Z106" s="2"/>
    </row>
    <row r="107" spans="1:26" ht="15.75" customHeight="1">
      <c r="A107" s="47" t="s">
        <v>16</v>
      </c>
      <c r="B107" s="43" t="s">
        <v>84</v>
      </c>
      <c r="C107" s="28">
        <v>2E-3</v>
      </c>
      <c r="D107" s="29">
        <f>(C64+D124+D127)*C107</f>
        <v>0</v>
      </c>
      <c r="E107" s="48"/>
      <c r="F107" s="48"/>
      <c r="G107" s="48"/>
      <c r="H107" s="48"/>
      <c r="I107" s="48"/>
      <c r="J107" s="48"/>
      <c r="K107" s="48"/>
      <c r="L107" s="48"/>
      <c r="M107" s="48"/>
      <c r="N107" s="48"/>
      <c r="O107" s="48"/>
      <c r="P107" s="2"/>
      <c r="Q107" s="2"/>
      <c r="R107" s="2"/>
      <c r="S107" s="2"/>
      <c r="T107" s="2"/>
      <c r="U107" s="2"/>
      <c r="V107" s="2"/>
      <c r="W107" s="2"/>
      <c r="X107" s="2"/>
      <c r="Y107" s="2"/>
      <c r="Z107" s="2"/>
    </row>
    <row r="108" spans="1:26" ht="15.75" customHeight="1">
      <c r="A108" s="47" t="s">
        <v>54</v>
      </c>
      <c r="B108" s="43" t="s">
        <v>85</v>
      </c>
      <c r="C108" s="28">
        <v>2.5000000000000001E-2</v>
      </c>
      <c r="D108" s="29">
        <f>(C64+D124+D127)*C108</f>
        <v>0</v>
      </c>
      <c r="E108" s="48"/>
      <c r="F108" s="48"/>
      <c r="G108" s="48"/>
      <c r="H108" s="48"/>
      <c r="I108" s="48"/>
      <c r="J108" s="48"/>
      <c r="K108" s="48"/>
      <c r="L108" s="48"/>
      <c r="M108" s="48"/>
      <c r="N108" s="48"/>
      <c r="O108" s="48"/>
      <c r="P108" s="2"/>
      <c r="Q108" s="2"/>
      <c r="R108" s="2"/>
      <c r="S108" s="2"/>
      <c r="T108" s="2"/>
      <c r="U108" s="2"/>
      <c r="V108" s="2"/>
      <c r="W108" s="2"/>
      <c r="X108" s="2"/>
      <c r="Y108" s="2"/>
      <c r="Z108" s="2"/>
    </row>
    <row r="109" spans="1:26" ht="15.75" customHeight="1">
      <c r="A109" s="47" t="s">
        <v>56</v>
      </c>
      <c r="B109" s="43" t="s">
        <v>86</v>
      </c>
      <c r="C109" s="28">
        <v>0.08</v>
      </c>
      <c r="D109" s="29">
        <f>(C64+D124+D127)*C109</f>
        <v>0</v>
      </c>
      <c r="E109" s="48"/>
      <c r="F109" s="48"/>
      <c r="G109" s="48"/>
      <c r="H109" s="48"/>
      <c r="I109" s="48"/>
      <c r="J109" s="48"/>
      <c r="K109" s="48"/>
      <c r="L109" s="48"/>
      <c r="M109" s="48"/>
      <c r="N109" s="48"/>
      <c r="O109" s="48"/>
      <c r="P109" s="2"/>
      <c r="Q109" s="2"/>
      <c r="R109" s="2"/>
      <c r="S109" s="2"/>
      <c r="T109" s="2"/>
      <c r="U109" s="2"/>
      <c r="V109" s="2"/>
      <c r="W109" s="2"/>
      <c r="X109" s="2"/>
      <c r="Y109" s="2"/>
      <c r="Z109" s="2"/>
    </row>
    <row r="110" spans="1:26" ht="30">
      <c r="A110" s="30" t="s">
        <v>58</v>
      </c>
      <c r="B110" s="31" t="s">
        <v>87</v>
      </c>
      <c r="C110" s="32">
        <v>0.03</v>
      </c>
      <c r="D110" s="33">
        <f>(C64+D124+D127)*C110</f>
        <v>0</v>
      </c>
      <c r="E110" s="48"/>
      <c r="F110" s="48"/>
      <c r="G110" s="48"/>
      <c r="H110" s="48"/>
      <c r="I110" s="48"/>
      <c r="J110" s="48"/>
      <c r="K110" s="48"/>
      <c r="L110" s="48"/>
      <c r="M110" s="48"/>
      <c r="N110" s="48"/>
      <c r="O110" s="48"/>
      <c r="P110" s="2"/>
      <c r="Q110" s="2"/>
      <c r="R110" s="2"/>
      <c r="S110" s="2"/>
      <c r="T110" s="2"/>
      <c r="U110" s="2"/>
      <c r="V110" s="2"/>
      <c r="W110" s="2"/>
      <c r="X110" s="2"/>
      <c r="Y110" s="2"/>
      <c r="Z110" s="2"/>
    </row>
    <row r="111" spans="1:26" ht="15.75" customHeight="1">
      <c r="A111" s="47" t="s">
        <v>60</v>
      </c>
      <c r="B111" s="43" t="s">
        <v>88</v>
      </c>
      <c r="C111" s="28">
        <v>6.0000000000000001E-3</v>
      </c>
      <c r="D111" s="29">
        <f>(C64+D124+D127)*C111</f>
        <v>0</v>
      </c>
      <c r="E111" s="48"/>
      <c r="F111" s="48"/>
      <c r="G111" s="48"/>
      <c r="H111" s="48"/>
      <c r="I111" s="48"/>
      <c r="J111" s="48"/>
      <c r="K111" s="48"/>
      <c r="L111" s="48"/>
      <c r="M111" s="48"/>
      <c r="N111" s="48"/>
      <c r="O111" s="48"/>
      <c r="P111" s="2"/>
      <c r="Q111" s="2"/>
      <c r="R111" s="2"/>
      <c r="S111" s="2"/>
      <c r="T111" s="2"/>
      <c r="U111" s="2"/>
      <c r="V111" s="2"/>
      <c r="W111" s="2"/>
      <c r="X111" s="2"/>
      <c r="Y111" s="2"/>
      <c r="Z111" s="2"/>
    </row>
    <row r="112" spans="1:26" ht="15.75" customHeight="1">
      <c r="A112" s="181" t="s">
        <v>89</v>
      </c>
      <c r="B112" s="180"/>
      <c r="C112" s="36">
        <f t="shared" ref="C112:D112" si="1">SUM(C104:C111)</f>
        <v>0.3680000000000001</v>
      </c>
      <c r="D112" s="37">
        <f t="shared" si="1"/>
        <v>0</v>
      </c>
      <c r="E112" s="48"/>
      <c r="F112" s="48"/>
      <c r="G112" s="48"/>
      <c r="H112" s="48"/>
      <c r="I112" s="48"/>
      <c r="J112" s="48"/>
      <c r="K112" s="48"/>
      <c r="L112" s="48"/>
      <c r="M112" s="48"/>
      <c r="N112" s="48"/>
      <c r="O112" s="48"/>
      <c r="P112" s="2"/>
      <c r="Q112" s="2"/>
      <c r="R112" s="2"/>
      <c r="S112" s="2"/>
      <c r="T112" s="2"/>
      <c r="U112" s="2"/>
      <c r="V112" s="2"/>
      <c r="W112" s="2"/>
      <c r="X112" s="2"/>
      <c r="Y112" s="2"/>
      <c r="Z112" s="2"/>
    </row>
    <row r="113" spans="1:26" ht="15.75" customHeight="1">
      <c r="A113" s="25"/>
      <c r="B113" s="48"/>
      <c r="C113" s="48"/>
      <c r="D113" s="48"/>
      <c r="E113" s="48"/>
      <c r="F113" s="48"/>
      <c r="G113" s="48"/>
      <c r="H113" s="48"/>
      <c r="I113" s="48"/>
      <c r="J113" s="48"/>
      <c r="K113" s="48"/>
      <c r="L113" s="48"/>
      <c r="M113" s="48"/>
      <c r="N113" s="48"/>
      <c r="O113" s="48"/>
      <c r="P113" s="2"/>
      <c r="Q113" s="2"/>
      <c r="R113" s="2"/>
      <c r="S113" s="2"/>
      <c r="T113" s="2"/>
      <c r="U113" s="2"/>
      <c r="V113" s="2"/>
      <c r="W113" s="2"/>
      <c r="X113" s="2"/>
      <c r="Y113" s="2"/>
      <c r="Z113" s="2"/>
    </row>
    <row r="114" spans="1:26" ht="15.75" customHeight="1">
      <c r="A114" s="182" t="s">
        <v>91</v>
      </c>
      <c r="B114" s="183"/>
      <c r="C114" s="183"/>
      <c r="D114" s="180"/>
      <c r="E114" s="48"/>
      <c r="F114" s="48"/>
      <c r="G114" s="48"/>
      <c r="H114" s="48"/>
      <c r="I114" s="48"/>
      <c r="J114" s="48"/>
      <c r="K114" s="48"/>
      <c r="L114" s="48"/>
      <c r="M114" s="48"/>
      <c r="N114" s="48"/>
      <c r="O114" s="48"/>
      <c r="P114" s="2"/>
      <c r="Q114" s="2"/>
      <c r="R114" s="2"/>
      <c r="S114" s="2"/>
      <c r="T114" s="2"/>
      <c r="U114" s="2"/>
      <c r="V114" s="2"/>
      <c r="W114" s="2"/>
      <c r="X114" s="2"/>
      <c r="Y114" s="2"/>
      <c r="Z114" s="2"/>
    </row>
    <row r="115" spans="1:26" ht="15.75" customHeight="1">
      <c r="A115" s="16" t="s">
        <v>92</v>
      </c>
      <c r="B115" s="16" t="s">
        <v>93</v>
      </c>
      <c r="C115" s="16" t="s">
        <v>80</v>
      </c>
      <c r="D115" s="16" t="s">
        <v>49</v>
      </c>
      <c r="E115" s="48"/>
      <c r="F115" s="48"/>
      <c r="G115" s="48"/>
      <c r="H115" s="48"/>
      <c r="I115" s="48"/>
      <c r="J115" s="48"/>
      <c r="K115" s="48"/>
      <c r="L115" s="48"/>
      <c r="M115" s="48"/>
      <c r="N115" s="48"/>
      <c r="O115" s="48"/>
      <c r="P115" s="2"/>
      <c r="Q115" s="2"/>
      <c r="R115" s="2"/>
      <c r="S115" s="2"/>
      <c r="T115" s="2"/>
      <c r="U115" s="2"/>
      <c r="V115" s="2"/>
      <c r="W115" s="2"/>
      <c r="X115" s="2"/>
      <c r="Y115" s="2"/>
      <c r="Z115" s="2"/>
    </row>
    <row r="116" spans="1:26" ht="15.75" customHeight="1">
      <c r="A116" s="47" t="s">
        <v>8</v>
      </c>
      <c r="B116" s="43" t="s">
        <v>94</v>
      </c>
      <c r="C116" s="28">
        <v>8.3299999999999999E-2</v>
      </c>
      <c r="D116" s="29">
        <f>C52*C116</f>
        <v>0</v>
      </c>
      <c r="E116" s="48"/>
      <c r="F116" s="48"/>
      <c r="G116" s="48"/>
      <c r="H116" s="48"/>
      <c r="I116" s="48"/>
      <c r="J116" s="48"/>
      <c r="K116" s="48"/>
      <c r="L116" s="48"/>
      <c r="M116" s="48"/>
      <c r="N116" s="48"/>
      <c r="O116" s="48"/>
      <c r="P116" s="2"/>
      <c r="Q116" s="2"/>
      <c r="R116" s="2"/>
      <c r="S116" s="2"/>
      <c r="T116" s="2"/>
      <c r="U116" s="2"/>
      <c r="V116" s="2"/>
      <c r="W116" s="2"/>
      <c r="X116" s="2"/>
      <c r="Y116" s="2"/>
      <c r="Z116" s="2"/>
    </row>
    <row r="117" spans="1:26" ht="15.75" customHeight="1">
      <c r="A117" s="47" t="s">
        <v>11</v>
      </c>
      <c r="B117" s="43" t="s">
        <v>95</v>
      </c>
      <c r="C117" s="28">
        <v>2.7799999999999998E-2</v>
      </c>
      <c r="D117" s="29">
        <f>C117*$C$52</f>
        <v>0</v>
      </c>
      <c r="E117" s="48"/>
      <c r="F117" s="48"/>
      <c r="G117" s="48"/>
      <c r="H117" s="48"/>
      <c r="I117" s="48"/>
      <c r="J117" s="48"/>
      <c r="K117" s="48"/>
      <c r="L117" s="48"/>
      <c r="M117" s="48"/>
      <c r="N117" s="48"/>
      <c r="O117" s="48"/>
      <c r="P117" s="2"/>
      <c r="Q117" s="2"/>
      <c r="R117" s="2"/>
      <c r="S117" s="2"/>
      <c r="T117" s="2"/>
      <c r="U117" s="2"/>
      <c r="V117" s="2"/>
      <c r="W117" s="2"/>
      <c r="X117" s="2"/>
      <c r="Y117" s="2"/>
      <c r="Z117" s="2"/>
    </row>
    <row r="118" spans="1:26" ht="15.75" customHeight="1">
      <c r="A118" s="47"/>
      <c r="B118" s="7" t="s">
        <v>96</v>
      </c>
      <c r="C118" s="28"/>
      <c r="D118" s="29">
        <v>0</v>
      </c>
      <c r="E118" s="48"/>
      <c r="F118" s="48"/>
      <c r="G118" s="48"/>
      <c r="H118" s="48"/>
      <c r="I118" s="48"/>
      <c r="J118" s="48"/>
      <c r="K118" s="48"/>
      <c r="L118" s="48"/>
      <c r="M118" s="48"/>
      <c r="N118" s="48"/>
      <c r="O118" s="48"/>
      <c r="P118" s="2"/>
      <c r="Q118" s="2"/>
      <c r="R118" s="2"/>
      <c r="S118" s="2"/>
      <c r="T118" s="2"/>
      <c r="U118" s="2"/>
      <c r="V118" s="2"/>
      <c r="W118" s="2"/>
      <c r="X118" s="2"/>
      <c r="Y118" s="2"/>
      <c r="Z118" s="2"/>
    </row>
    <row r="119" spans="1:26" ht="30">
      <c r="A119" s="47"/>
      <c r="B119" s="43" t="s">
        <v>97</v>
      </c>
      <c r="C119" s="28">
        <f>SUM(C116:C118)</f>
        <v>0.1111</v>
      </c>
      <c r="D119" s="29">
        <f>C119*$C$52</f>
        <v>0</v>
      </c>
      <c r="E119" s="48"/>
      <c r="F119" s="48"/>
      <c r="G119" s="48"/>
      <c r="H119" s="48"/>
      <c r="I119" s="48"/>
      <c r="J119" s="48"/>
      <c r="K119" s="48"/>
      <c r="L119" s="48"/>
      <c r="M119" s="48"/>
      <c r="N119" s="48"/>
      <c r="O119" s="48"/>
      <c r="P119" s="2"/>
      <c r="Q119" s="2"/>
      <c r="R119" s="2"/>
      <c r="S119" s="2"/>
      <c r="T119" s="2"/>
      <c r="U119" s="2"/>
      <c r="V119" s="2"/>
      <c r="W119" s="2"/>
      <c r="X119" s="2"/>
      <c r="Y119" s="2"/>
      <c r="Z119" s="2"/>
    </row>
    <row r="120" spans="1:26" ht="15.75" customHeight="1">
      <c r="A120" s="179" t="s">
        <v>89</v>
      </c>
      <c r="B120" s="180"/>
      <c r="C120" s="34"/>
      <c r="D120" s="24">
        <f>D116+D117</f>
        <v>0</v>
      </c>
      <c r="E120" s="48"/>
      <c r="F120" s="48"/>
      <c r="G120" s="48"/>
      <c r="H120" s="48"/>
      <c r="I120" s="48"/>
      <c r="J120" s="48"/>
      <c r="K120" s="48"/>
      <c r="L120" s="48"/>
      <c r="M120" s="48"/>
      <c r="N120" s="48"/>
      <c r="O120" s="48"/>
      <c r="P120" s="2"/>
      <c r="Q120" s="2"/>
      <c r="R120" s="2"/>
      <c r="S120" s="2"/>
      <c r="T120" s="2"/>
      <c r="U120" s="2"/>
      <c r="V120" s="2"/>
      <c r="W120" s="2"/>
      <c r="X120" s="2"/>
      <c r="Y120" s="2"/>
      <c r="Z120" s="2"/>
    </row>
    <row r="121" spans="1:26" ht="15.75" customHeight="1">
      <c r="A121" s="25"/>
      <c r="B121" s="48"/>
      <c r="C121" s="48"/>
      <c r="D121" s="48"/>
      <c r="E121" s="48"/>
      <c r="F121" s="48"/>
      <c r="G121" s="48"/>
      <c r="H121" s="48"/>
      <c r="I121" s="48"/>
      <c r="J121" s="48"/>
      <c r="K121" s="48"/>
      <c r="L121" s="48"/>
      <c r="M121" s="48"/>
      <c r="N121" s="48"/>
      <c r="O121" s="48"/>
      <c r="P121" s="2"/>
      <c r="Q121" s="2"/>
      <c r="R121" s="2"/>
      <c r="S121" s="2"/>
      <c r="T121" s="2"/>
      <c r="U121" s="2"/>
      <c r="V121" s="2"/>
      <c r="W121" s="2"/>
      <c r="X121" s="2"/>
      <c r="Y121" s="2"/>
      <c r="Z121" s="2"/>
    </row>
    <row r="122" spans="1:26" ht="15.75" customHeight="1">
      <c r="A122" s="186" t="s">
        <v>98</v>
      </c>
      <c r="B122" s="183"/>
      <c r="C122" s="183"/>
      <c r="D122" s="180"/>
      <c r="E122" s="48"/>
      <c r="F122" s="48"/>
      <c r="G122" s="48"/>
      <c r="H122" s="48"/>
      <c r="I122" s="48"/>
      <c r="J122" s="48"/>
      <c r="K122" s="48"/>
      <c r="L122" s="48"/>
      <c r="M122" s="48"/>
      <c r="N122" s="48"/>
      <c r="O122" s="48"/>
      <c r="P122" s="2"/>
      <c r="Q122" s="2"/>
      <c r="R122" s="2"/>
      <c r="S122" s="2"/>
      <c r="T122" s="2"/>
      <c r="U122" s="2"/>
      <c r="V122" s="2"/>
      <c r="W122" s="2"/>
      <c r="X122" s="2"/>
      <c r="Y122" s="2"/>
      <c r="Z122" s="2"/>
    </row>
    <row r="123" spans="1:26" ht="15.75" customHeight="1">
      <c r="A123" s="26" t="s">
        <v>92</v>
      </c>
      <c r="B123" s="26" t="s">
        <v>93</v>
      </c>
      <c r="C123" s="26" t="s">
        <v>80</v>
      </c>
      <c r="D123" s="26" t="s">
        <v>49</v>
      </c>
      <c r="E123" s="48"/>
      <c r="F123" s="48"/>
      <c r="G123" s="48"/>
      <c r="H123" s="48"/>
      <c r="I123" s="48"/>
      <c r="J123" s="48"/>
      <c r="K123" s="48"/>
      <c r="L123" s="48"/>
      <c r="M123" s="48"/>
      <c r="N123" s="48"/>
      <c r="O123" s="48"/>
      <c r="P123" s="2"/>
      <c r="Q123" s="2"/>
      <c r="R123" s="2"/>
      <c r="S123" s="2"/>
      <c r="T123" s="2"/>
      <c r="U123" s="2"/>
      <c r="V123" s="2"/>
      <c r="W123" s="2"/>
      <c r="X123" s="2"/>
      <c r="Y123" s="2"/>
      <c r="Z123" s="2"/>
    </row>
    <row r="124" spans="1:26" ht="15.75" customHeight="1">
      <c r="A124" s="47" t="s">
        <v>8</v>
      </c>
      <c r="B124" s="43" t="s">
        <v>94</v>
      </c>
      <c r="C124" s="28">
        <v>8.3299999999999999E-2</v>
      </c>
      <c r="D124" s="29">
        <f>C64*C124</f>
        <v>0</v>
      </c>
      <c r="E124" s="48"/>
      <c r="F124" s="48"/>
      <c r="G124" s="48"/>
      <c r="H124" s="48"/>
      <c r="I124" s="48"/>
      <c r="J124" s="48"/>
      <c r="K124" s="48"/>
      <c r="L124" s="48"/>
      <c r="M124" s="48"/>
      <c r="N124" s="48"/>
      <c r="O124" s="48"/>
      <c r="P124" s="2"/>
      <c r="Q124" s="2"/>
      <c r="R124" s="2"/>
      <c r="S124" s="2"/>
      <c r="T124" s="2"/>
      <c r="U124" s="2"/>
      <c r="V124" s="2"/>
      <c r="W124" s="2"/>
      <c r="X124" s="2"/>
      <c r="Y124" s="2"/>
      <c r="Z124" s="2"/>
    </row>
    <row r="125" spans="1:26" ht="15.75" customHeight="1">
      <c r="A125" s="47" t="s">
        <v>11</v>
      </c>
      <c r="B125" s="43" t="s">
        <v>95</v>
      </c>
      <c r="C125" s="28">
        <v>2.7799999999999998E-2</v>
      </c>
      <c r="D125" s="29">
        <f>C125*$C$64</f>
        <v>0</v>
      </c>
      <c r="E125" s="48"/>
      <c r="F125" s="48"/>
      <c r="G125" s="48"/>
      <c r="H125" s="48"/>
      <c r="I125" s="48"/>
      <c r="J125" s="48"/>
      <c r="K125" s="48"/>
      <c r="L125" s="48"/>
      <c r="M125" s="48"/>
      <c r="N125" s="48"/>
      <c r="O125" s="48"/>
      <c r="P125" s="2"/>
      <c r="Q125" s="2"/>
      <c r="R125" s="2"/>
      <c r="S125" s="2"/>
      <c r="T125" s="2"/>
      <c r="U125" s="2"/>
      <c r="V125" s="2"/>
      <c r="W125" s="2"/>
      <c r="X125" s="2"/>
      <c r="Y125" s="2"/>
      <c r="Z125" s="2"/>
    </row>
    <row r="126" spans="1:26" ht="15.75" customHeight="1">
      <c r="A126" s="47"/>
      <c r="B126" s="7" t="s">
        <v>96</v>
      </c>
      <c r="C126" s="28"/>
      <c r="D126" s="29">
        <f>SUM(D125)</f>
        <v>0</v>
      </c>
      <c r="E126" s="48"/>
      <c r="F126" s="48"/>
      <c r="G126" s="48"/>
      <c r="H126" s="48"/>
      <c r="I126" s="48"/>
      <c r="J126" s="48"/>
      <c r="K126" s="48"/>
      <c r="L126" s="48"/>
      <c r="M126" s="48"/>
      <c r="N126" s="48"/>
      <c r="O126" s="48"/>
      <c r="P126" s="2"/>
      <c r="Q126" s="2"/>
      <c r="R126" s="2"/>
      <c r="S126" s="2"/>
      <c r="T126" s="2"/>
      <c r="U126" s="2"/>
      <c r="V126" s="2"/>
      <c r="W126" s="2"/>
      <c r="X126" s="2"/>
      <c r="Y126" s="2"/>
      <c r="Z126" s="2"/>
    </row>
    <row r="127" spans="1:26" ht="30">
      <c r="A127" s="47"/>
      <c r="B127" s="43" t="s">
        <v>97</v>
      </c>
      <c r="C127" s="28">
        <f>SUM(C124:C126)</f>
        <v>0.1111</v>
      </c>
      <c r="D127" s="29">
        <f>C127*$C$64</f>
        <v>0</v>
      </c>
      <c r="E127" s="48"/>
      <c r="F127" s="48"/>
      <c r="G127" s="48"/>
      <c r="H127" s="48"/>
      <c r="I127" s="48"/>
      <c r="J127" s="48"/>
      <c r="K127" s="48"/>
      <c r="L127" s="48"/>
      <c r="M127" s="48"/>
      <c r="N127" s="48"/>
      <c r="O127" s="48"/>
      <c r="P127" s="2"/>
      <c r="Q127" s="2"/>
      <c r="R127" s="2"/>
      <c r="S127" s="2"/>
      <c r="T127" s="2"/>
      <c r="U127" s="2"/>
      <c r="V127" s="2"/>
      <c r="W127" s="2"/>
      <c r="X127" s="2"/>
      <c r="Y127" s="2"/>
      <c r="Z127" s="2"/>
    </row>
    <row r="128" spans="1:26" ht="15.75" customHeight="1">
      <c r="A128" s="181" t="s">
        <v>89</v>
      </c>
      <c r="B128" s="180"/>
      <c r="C128" s="36"/>
      <c r="D128" s="27">
        <f>D124+D126</f>
        <v>0</v>
      </c>
      <c r="E128" s="48"/>
      <c r="F128" s="48"/>
      <c r="G128" s="48"/>
      <c r="H128" s="48"/>
      <c r="I128" s="48"/>
      <c r="J128" s="48"/>
      <c r="K128" s="48"/>
      <c r="L128" s="48"/>
      <c r="M128" s="48"/>
      <c r="N128" s="48"/>
      <c r="O128" s="48"/>
      <c r="P128" s="2"/>
      <c r="Q128" s="2"/>
      <c r="R128" s="2"/>
      <c r="S128" s="2"/>
      <c r="T128" s="2"/>
      <c r="U128" s="2"/>
      <c r="V128" s="2"/>
      <c r="W128" s="2"/>
      <c r="X128" s="2"/>
      <c r="Y128" s="2"/>
      <c r="Z128" s="2"/>
    </row>
    <row r="129" spans="1:26" ht="15.75" customHeight="1">
      <c r="A129" s="25"/>
      <c r="B129" s="48"/>
      <c r="C129" s="48"/>
      <c r="D129" s="48"/>
      <c r="E129" s="48"/>
      <c r="F129" s="48"/>
      <c r="G129" s="48"/>
      <c r="H129" s="48"/>
      <c r="I129" s="48"/>
      <c r="J129" s="48"/>
      <c r="K129" s="48"/>
      <c r="L129" s="48"/>
      <c r="M129" s="48"/>
      <c r="N129" s="48"/>
      <c r="O129" s="48"/>
      <c r="P129" s="2"/>
      <c r="Q129" s="2"/>
      <c r="R129" s="2"/>
      <c r="S129" s="2"/>
      <c r="T129" s="2"/>
      <c r="U129" s="2"/>
      <c r="V129" s="2"/>
      <c r="W129" s="2"/>
      <c r="X129" s="2"/>
      <c r="Y129" s="2"/>
      <c r="Z129" s="2"/>
    </row>
    <row r="130" spans="1:26" ht="15.75" customHeight="1">
      <c r="A130" s="182" t="s">
        <v>99</v>
      </c>
      <c r="B130" s="183"/>
      <c r="C130" s="183"/>
      <c r="D130" s="180"/>
      <c r="E130" s="48"/>
      <c r="F130" s="48"/>
      <c r="G130" s="48"/>
      <c r="H130" s="48"/>
      <c r="I130" s="48"/>
      <c r="J130" s="48"/>
      <c r="K130" s="48"/>
      <c r="L130" s="48"/>
      <c r="M130" s="48"/>
      <c r="N130" s="48"/>
      <c r="O130" s="48"/>
      <c r="P130" s="2"/>
      <c r="Q130" s="2"/>
      <c r="R130" s="2"/>
      <c r="S130" s="2"/>
      <c r="T130" s="2"/>
      <c r="U130" s="2"/>
      <c r="V130" s="2"/>
      <c r="W130" s="2"/>
      <c r="X130" s="2"/>
      <c r="Y130" s="2"/>
      <c r="Z130" s="2"/>
    </row>
    <row r="131" spans="1:26" ht="15.75" customHeight="1">
      <c r="A131" s="16" t="s">
        <v>100</v>
      </c>
      <c r="B131" s="16" t="s">
        <v>101</v>
      </c>
      <c r="C131" s="16" t="s">
        <v>80</v>
      </c>
      <c r="D131" s="16" t="s">
        <v>49</v>
      </c>
      <c r="E131" s="48"/>
      <c r="F131" s="48"/>
      <c r="G131" s="48"/>
      <c r="H131" s="48"/>
      <c r="I131" s="48"/>
      <c r="J131" s="48"/>
      <c r="K131" s="48"/>
      <c r="L131" s="48"/>
      <c r="M131" s="48"/>
      <c r="N131" s="48"/>
      <c r="O131" s="48"/>
      <c r="P131" s="2"/>
      <c r="Q131" s="2"/>
      <c r="R131" s="2"/>
      <c r="S131" s="2"/>
      <c r="T131" s="2"/>
      <c r="U131" s="2"/>
      <c r="V131" s="2"/>
      <c r="W131" s="2"/>
      <c r="X131" s="2"/>
      <c r="Y131" s="2"/>
      <c r="Z131" s="2"/>
    </row>
    <row r="132" spans="1:26" ht="15.75" customHeight="1">
      <c r="A132" s="47" t="s">
        <v>8</v>
      </c>
      <c r="B132" s="43" t="s">
        <v>101</v>
      </c>
      <c r="C132" s="32">
        <v>5.0000000000000001E-4</v>
      </c>
      <c r="D132" s="33">
        <f t="shared" ref="D132:D133" si="2">C132*$C$52</f>
        <v>0</v>
      </c>
      <c r="E132" s="48"/>
      <c r="F132" s="48"/>
      <c r="G132" s="48"/>
      <c r="H132" s="38"/>
      <c r="I132" s="48"/>
      <c r="J132" s="48"/>
      <c r="K132" s="48"/>
      <c r="L132" s="48"/>
      <c r="M132" s="48"/>
      <c r="N132" s="48"/>
      <c r="O132" s="48"/>
      <c r="P132" s="2"/>
      <c r="Q132" s="2"/>
      <c r="R132" s="2"/>
      <c r="S132" s="2"/>
      <c r="T132" s="2"/>
      <c r="U132" s="2"/>
      <c r="V132" s="2"/>
      <c r="W132" s="2"/>
      <c r="X132" s="2"/>
      <c r="Y132" s="2"/>
      <c r="Z132" s="2"/>
    </row>
    <row r="133" spans="1:26" ht="30">
      <c r="A133" s="47" t="s">
        <v>11</v>
      </c>
      <c r="B133" s="43" t="s">
        <v>102</v>
      </c>
      <c r="C133" s="28"/>
      <c r="D133" s="29">
        <f t="shared" si="2"/>
        <v>0</v>
      </c>
      <c r="E133" s="48"/>
      <c r="F133" s="48"/>
      <c r="G133" s="48"/>
      <c r="H133" s="48"/>
      <c r="I133" s="48"/>
      <c r="J133" s="48"/>
      <c r="K133" s="48"/>
      <c r="L133" s="48"/>
      <c r="M133" s="48"/>
      <c r="N133" s="48"/>
      <c r="O133" s="48"/>
      <c r="P133" s="2"/>
      <c r="Q133" s="2"/>
      <c r="R133" s="2"/>
      <c r="S133" s="2"/>
      <c r="T133" s="2"/>
      <c r="U133" s="2"/>
      <c r="V133" s="2"/>
      <c r="W133" s="2"/>
      <c r="X133" s="2"/>
      <c r="Y133" s="2"/>
      <c r="Z133" s="2"/>
    </row>
    <row r="134" spans="1:26" ht="15.75" customHeight="1">
      <c r="A134" s="179" t="s">
        <v>89</v>
      </c>
      <c r="B134" s="180"/>
      <c r="C134" s="34"/>
      <c r="D134" s="24">
        <f>SUM(D133,D132)</f>
        <v>0</v>
      </c>
      <c r="E134" s="48"/>
      <c r="F134" s="48"/>
      <c r="G134" s="48"/>
      <c r="H134" s="48"/>
      <c r="I134" s="48"/>
      <c r="J134" s="48"/>
      <c r="K134" s="48"/>
      <c r="L134" s="48"/>
      <c r="M134" s="48"/>
      <c r="N134" s="48"/>
      <c r="O134" s="48"/>
      <c r="P134" s="2"/>
      <c r="Q134" s="2"/>
      <c r="R134" s="2"/>
      <c r="S134" s="2"/>
      <c r="T134" s="2"/>
      <c r="U134" s="2"/>
      <c r="V134" s="2"/>
      <c r="W134" s="2"/>
      <c r="X134" s="2"/>
      <c r="Y134" s="2"/>
      <c r="Z134" s="2"/>
    </row>
    <row r="135" spans="1:26" ht="15.75" customHeight="1">
      <c r="A135" s="39"/>
      <c r="B135" s="48"/>
      <c r="C135" s="48"/>
      <c r="D135" s="48"/>
      <c r="E135" s="48"/>
      <c r="F135" s="48"/>
      <c r="G135" s="48"/>
      <c r="H135" s="48"/>
      <c r="I135" s="48"/>
      <c r="J135" s="48"/>
      <c r="K135" s="48"/>
      <c r="L135" s="48"/>
      <c r="M135" s="48"/>
      <c r="N135" s="48"/>
      <c r="O135" s="48"/>
      <c r="P135" s="2"/>
      <c r="Q135" s="2"/>
      <c r="R135" s="2"/>
      <c r="S135" s="2"/>
      <c r="T135" s="2"/>
      <c r="U135" s="2"/>
      <c r="V135" s="2"/>
      <c r="W135" s="2"/>
      <c r="X135" s="2"/>
      <c r="Y135" s="2"/>
      <c r="Z135" s="2"/>
    </row>
    <row r="136" spans="1:26" ht="15.75" customHeight="1">
      <c r="A136" s="186" t="s">
        <v>103</v>
      </c>
      <c r="B136" s="183"/>
      <c r="C136" s="183"/>
      <c r="D136" s="180"/>
      <c r="E136" s="48"/>
      <c r="F136" s="48"/>
      <c r="G136" s="48"/>
      <c r="H136" s="48"/>
      <c r="I136" s="48"/>
      <c r="J136" s="48"/>
      <c r="K136" s="48"/>
      <c r="L136" s="48"/>
      <c r="M136" s="48"/>
      <c r="N136" s="48"/>
      <c r="O136" s="48"/>
      <c r="P136" s="2"/>
      <c r="Q136" s="2"/>
      <c r="R136" s="2"/>
      <c r="S136" s="2"/>
      <c r="T136" s="2"/>
      <c r="U136" s="2"/>
      <c r="V136" s="2"/>
      <c r="W136" s="2"/>
      <c r="X136" s="2"/>
      <c r="Y136" s="2"/>
      <c r="Z136" s="2"/>
    </row>
    <row r="137" spans="1:26" ht="15.75" customHeight="1">
      <c r="A137" s="26" t="s">
        <v>100</v>
      </c>
      <c r="B137" s="26" t="s">
        <v>101</v>
      </c>
      <c r="C137" s="26" t="s">
        <v>80</v>
      </c>
      <c r="D137" s="26" t="s">
        <v>49</v>
      </c>
      <c r="E137" s="48"/>
      <c r="F137" s="48"/>
      <c r="G137" s="48"/>
      <c r="H137" s="48"/>
      <c r="I137" s="48"/>
      <c r="J137" s="48"/>
      <c r="K137" s="48"/>
      <c r="L137" s="48"/>
      <c r="M137" s="48"/>
      <c r="N137" s="48"/>
      <c r="O137" s="48"/>
      <c r="P137" s="2"/>
      <c r="Q137" s="2"/>
      <c r="R137" s="2"/>
      <c r="S137" s="2"/>
      <c r="T137" s="2"/>
      <c r="U137" s="2"/>
      <c r="V137" s="2"/>
      <c r="W137" s="2"/>
      <c r="X137" s="2"/>
      <c r="Y137" s="2"/>
      <c r="Z137" s="2"/>
    </row>
    <row r="138" spans="1:26" ht="15.75" customHeight="1">
      <c r="A138" s="47" t="s">
        <v>8</v>
      </c>
      <c r="B138" s="43" t="s">
        <v>101</v>
      </c>
      <c r="C138" s="32">
        <v>5.0000000000000001E-4</v>
      </c>
      <c r="D138" s="33">
        <f>C138*$C$64</f>
        <v>0</v>
      </c>
      <c r="E138" s="48"/>
      <c r="F138" s="48"/>
      <c r="G138" s="48"/>
      <c r="H138" s="48"/>
      <c r="I138" s="48"/>
      <c r="J138" s="48"/>
      <c r="K138" s="48"/>
      <c r="L138" s="48"/>
      <c r="M138" s="48"/>
      <c r="N138" s="48"/>
      <c r="O138" s="48"/>
      <c r="P138" s="2"/>
      <c r="Q138" s="2"/>
      <c r="R138" s="2"/>
      <c r="S138" s="2"/>
      <c r="T138" s="2"/>
      <c r="U138" s="2"/>
      <c r="V138" s="2"/>
      <c r="W138" s="2"/>
      <c r="X138" s="2"/>
      <c r="Y138" s="2"/>
      <c r="Z138" s="2"/>
    </row>
    <row r="139" spans="1:26" ht="30">
      <c r="A139" s="47" t="s">
        <v>11</v>
      </c>
      <c r="B139" s="43" t="s">
        <v>102</v>
      </c>
      <c r="C139" s="28"/>
      <c r="D139" s="29">
        <f t="shared" ref="D139" si="3">C139*$C$52</f>
        <v>0</v>
      </c>
      <c r="E139" s="48"/>
      <c r="F139" s="48"/>
      <c r="G139" s="48"/>
      <c r="H139" s="48"/>
      <c r="I139" s="48"/>
      <c r="J139" s="48"/>
      <c r="K139" s="48"/>
      <c r="L139" s="48"/>
      <c r="M139" s="48"/>
      <c r="N139" s="48"/>
      <c r="O139" s="48"/>
      <c r="P139" s="2"/>
      <c r="Q139" s="2"/>
      <c r="R139" s="2"/>
      <c r="S139" s="2"/>
      <c r="T139" s="2"/>
      <c r="U139" s="2"/>
      <c r="V139" s="2"/>
      <c r="W139" s="2"/>
      <c r="X139" s="2"/>
      <c r="Y139" s="2"/>
      <c r="Z139" s="2"/>
    </row>
    <row r="140" spans="1:26" ht="15.75" customHeight="1">
      <c r="A140" s="181" t="s">
        <v>89</v>
      </c>
      <c r="B140" s="180"/>
      <c r="C140" s="36"/>
      <c r="D140" s="27">
        <f>SUM(D139,D138)</f>
        <v>0</v>
      </c>
      <c r="E140" s="48"/>
      <c r="F140" s="48"/>
      <c r="G140" s="48"/>
      <c r="H140" s="48"/>
      <c r="I140" s="48"/>
      <c r="J140" s="48"/>
      <c r="K140" s="48"/>
      <c r="L140" s="48"/>
      <c r="M140" s="48"/>
      <c r="N140" s="48"/>
      <c r="O140" s="48"/>
      <c r="P140" s="2"/>
      <c r="Q140" s="2"/>
      <c r="R140" s="2"/>
      <c r="S140" s="2"/>
      <c r="T140" s="2"/>
      <c r="U140" s="2"/>
      <c r="V140" s="2"/>
      <c r="W140" s="2"/>
      <c r="X140" s="2"/>
      <c r="Y140" s="2"/>
      <c r="Z140" s="2"/>
    </row>
    <row r="141" spans="1:26" ht="15.75" customHeight="1">
      <c r="A141" s="39"/>
      <c r="B141" s="48"/>
      <c r="C141" s="48"/>
      <c r="D141" s="48"/>
      <c r="E141" s="48"/>
      <c r="F141" s="48"/>
      <c r="G141" s="48"/>
      <c r="H141" s="48"/>
      <c r="I141" s="48"/>
      <c r="J141" s="48"/>
      <c r="K141" s="48"/>
      <c r="L141" s="48"/>
      <c r="M141" s="48"/>
      <c r="N141" s="48"/>
      <c r="O141" s="48"/>
      <c r="P141" s="2"/>
      <c r="Q141" s="2"/>
      <c r="R141" s="2"/>
      <c r="S141" s="2"/>
      <c r="T141" s="2"/>
      <c r="U141" s="2"/>
      <c r="V141" s="2"/>
      <c r="W141" s="2"/>
      <c r="X141" s="2"/>
      <c r="Y141" s="2"/>
      <c r="Z141" s="2"/>
    </row>
    <row r="142" spans="1:26" ht="15.75" customHeight="1">
      <c r="A142" s="182" t="s">
        <v>104</v>
      </c>
      <c r="B142" s="183"/>
      <c r="C142" s="183"/>
      <c r="D142" s="180"/>
      <c r="E142" s="48"/>
      <c r="F142" s="48"/>
      <c r="G142" s="48"/>
      <c r="H142" s="48"/>
      <c r="I142" s="48"/>
      <c r="J142" s="48"/>
      <c r="K142" s="48"/>
      <c r="L142" s="48"/>
      <c r="M142" s="48"/>
      <c r="N142" s="48"/>
      <c r="O142" s="48"/>
      <c r="P142" s="2"/>
      <c r="Q142" s="2"/>
      <c r="R142" s="2"/>
      <c r="S142" s="2"/>
      <c r="T142" s="2"/>
      <c r="U142" s="2"/>
      <c r="V142" s="2"/>
      <c r="W142" s="2"/>
      <c r="X142" s="2"/>
      <c r="Y142" s="2"/>
      <c r="Z142" s="2"/>
    </row>
    <row r="143" spans="1:26" ht="15.75" customHeight="1">
      <c r="A143" s="16" t="s">
        <v>105</v>
      </c>
      <c r="B143" s="16" t="s">
        <v>106</v>
      </c>
      <c r="C143" s="16" t="s">
        <v>80</v>
      </c>
      <c r="D143" s="16" t="s">
        <v>49</v>
      </c>
      <c r="E143" s="48"/>
      <c r="F143" s="48"/>
      <c r="G143" s="48"/>
      <c r="H143" s="48"/>
      <c r="I143" s="48"/>
      <c r="J143" s="48"/>
      <c r="K143" s="48"/>
      <c r="L143" s="48"/>
      <c r="M143" s="48"/>
      <c r="N143" s="48"/>
      <c r="O143" s="48"/>
      <c r="P143" s="2"/>
      <c r="Q143" s="2"/>
      <c r="R143" s="2"/>
      <c r="S143" s="2"/>
      <c r="T143" s="2"/>
      <c r="U143" s="2"/>
      <c r="V143" s="2"/>
      <c r="W143" s="2"/>
      <c r="X143" s="2"/>
      <c r="Y143" s="2"/>
      <c r="Z143" s="2"/>
    </row>
    <row r="144" spans="1:26" ht="15.75" customHeight="1">
      <c r="A144" s="47" t="s">
        <v>8</v>
      </c>
      <c r="B144" s="43" t="s">
        <v>107</v>
      </c>
      <c r="C144" s="32">
        <v>1.2999999999999999E-3</v>
      </c>
      <c r="D144" s="33">
        <f t="shared" ref="D144:D149" si="4">C144*$C$52</f>
        <v>0</v>
      </c>
      <c r="E144" s="48"/>
      <c r="F144" s="48"/>
      <c r="G144" s="48"/>
      <c r="H144" s="48"/>
      <c r="I144" s="48"/>
      <c r="J144" s="48"/>
      <c r="K144" s="48"/>
      <c r="L144" s="48"/>
      <c r="M144" s="48"/>
      <c r="N144" s="48"/>
      <c r="O144" s="48"/>
      <c r="P144" s="2"/>
      <c r="Q144" s="2"/>
      <c r="R144" s="2"/>
      <c r="S144" s="2"/>
      <c r="T144" s="2"/>
      <c r="U144" s="2"/>
      <c r="V144" s="2"/>
      <c r="W144" s="2"/>
      <c r="X144" s="2"/>
      <c r="Y144" s="2"/>
      <c r="Z144" s="2"/>
    </row>
    <row r="145" spans="1:26" ht="30">
      <c r="A145" s="47" t="s">
        <v>11</v>
      </c>
      <c r="B145" s="43" t="s">
        <v>108</v>
      </c>
      <c r="C145" s="32">
        <v>2.8999999999999998E-3</v>
      </c>
      <c r="D145" s="33">
        <f t="shared" si="4"/>
        <v>0</v>
      </c>
      <c r="E145" s="48"/>
      <c r="F145" s="48"/>
      <c r="G145" s="48"/>
      <c r="H145" s="48"/>
      <c r="I145" s="48"/>
      <c r="J145" s="48"/>
      <c r="K145" s="48"/>
      <c r="L145" s="48"/>
      <c r="M145" s="48"/>
      <c r="N145" s="48"/>
      <c r="O145" s="48"/>
      <c r="P145" s="2"/>
      <c r="Q145" s="2"/>
      <c r="R145" s="2"/>
      <c r="S145" s="2"/>
      <c r="T145" s="2"/>
      <c r="U145" s="2"/>
      <c r="V145" s="2"/>
      <c r="W145" s="2"/>
      <c r="X145" s="2"/>
      <c r="Y145" s="2"/>
      <c r="Z145" s="2"/>
    </row>
    <row r="146" spans="1:26" ht="30">
      <c r="A146" s="47" t="s">
        <v>13</v>
      </c>
      <c r="B146" s="43" t="s">
        <v>109</v>
      </c>
      <c r="C146" s="32">
        <v>0.04</v>
      </c>
      <c r="D146" s="33">
        <f t="shared" si="4"/>
        <v>0</v>
      </c>
      <c r="E146" s="48"/>
      <c r="F146" s="48"/>
      <c r="G146" s="48"/>
      <c r="H146" s="48"/>
      <c r="I146" s="48"/>
      <c r="J146" s="48"/>
      <c r="K146" s="48"/>
      <c r="L146" s="48"/>
      <c r="M146" s="48"/>
      <c r="N146" s="48"/>
      <c r="O146" s="48"/>
      <c r="P146" s="2"/>
      <c r="Q146" s="2"/>
      <c r="R146" s="2"/>
      <c r="S146" s="2"/>
      <c r="T146" s="2"/>
      <c r="U146" s="2"/>
      <c r="V146" s="2"/>
      <c r="W146" s="2"/>
      <c r="X146" s="2"/>
      <c r="Y146" s="2"/>
      <c r="Z146" s="2"/>
    </row>
    <row r="147" spans="1:26" ht="15.75" customHeight="1">
      <c r="A147" s="47" t="s">
        <v>16</v>
      </c>
      <c r="B147" s="43" t="s">
        <v>110</v>
      </c>
      <c r="C147" s="32">
        <v>1.2200000000000001E-2</v>
      </c>
      <c r="D147" s="33">
        <f t="shared" si="4"/>
        <v>0</v>
      </c>
      <c r="E147" s="48"/>
      <c r="F147" s="48"/>
      <c r="G147" s="48"/>
      <c r="H147" s="48"/>
      <c r="I147" s="48"/>
      <c r="J147" s="48"/>
      <c r="K147" s="48"/>
      <c r="L147" s="48"/>
      <c r="M147" s="48"/>
      <c r="N147" s="48"/>
      <c r="O147" s="48"/>
      <c r="P147" s="2"/>
      <c r="Q147" s="2"/>
      <c r="R147" s="2"/>
      <c r="S147" s="2"/>
      <c r="T147" s="2"/>
      <c r="U147" s="2"/>
      <c r="V147" s="2"/>
      <c r="W147" s="2"/>
      <c r="X147" s="2"/>
      <c r="Y147" s="2"/>
      <c r="Z147" s="2"/>
    </row>
    <row r="148" spans="1:26" ht="30">
      <c r="A148" s="47" t="s">
        <v>54</v>
      </c>
      <c r="B148" s="43" t="s">
        <v>111</v>
      </c>
      <c r="C148" s="32">
        <v>4.4999999999999997E-3</v>
      </c>
      <c r="D148" s="33">
        <f t="shared" si="4"/>
        <v>0</v>
      </c>
      <c r="E148" s="48"/>
      <c r="F148" s="48"/>
      <c r="G148" s="48"/>
      <c r="H148" s="48"/>
      <c r="I148" s="48"/>
      <c r="J148" s="48"/>
      <c r="K148" s="48"/>
      <c r="L148" s="48"/>
      <c r="M148" s="48"/>
      <c r="N148" s="48"/>
      <c r="O148" s="48"/>
      <c r="P148" s="2"/>
      <c r="Q148" s="2"/>
      <c r="R148" s="2"/>
      <c r="S148" s="2"/>
      <c r="T148" s="2"/>
      <c r="U148" s="2"/>
      <c r="V148" s="2"/>
      <c r="W148" s="2"/>
      <c r="X148" s="2"/>
      <c r="Y148" s="2"/>
      <c r="Z148" s="2"/>
    </row>
    <row r="149" spans="1:26" ht="15.75" customHeight="1">
      <c r="A149" s="47" t="s">
        <v>56</v>
      </c>
      <c r="B149" s="43" t="s">
        <v>112</v>
      </c>
      <c r="C149" s="32">
        <v>0.04</v>
      </c>
      <c r="D149" s="33">
        <f t="shared" si="4"/>
        <v>0</v>
      </c>
      <c r="E149" s="48"/>
      <c r="F149" s="48"/>
      <c r="G149" s="48"/>
      <c r="H149" s="48"/>
      <c r="I149" s="48"/>
      <c r="J149" s="48"/>
      <c r="K149" s="48"/>
      <c r="L149" s="48"/>
      <c r="M149" s="48"/>
      <c r="N149" s="48"/>
      <c r="O149" s="48"/>
      <c r="P149" s="2"/>
      <c r="Q149" s="2"/>
      <c r="R149" s="2"/>
      <c r="S149" s="2"/>
      <c r="T149" s="2"/>
      <c r="U149" s="2"/>
      <c r="V149" s="2"/>
      <c r="W149" s="2"/>
      <c r="X149" s="2"/>
      <c r="Y149" s="2"/>
      <c r="Z149" s="2"/>
    </row>
    <row r="150" spans="1:26" ht="15.75" customHeight="1">
      <c r="A150" s="179" t="s">
        <v>113</v>
      </c>
      <c r="B150" s="180"/>
      <c r="C150" s="34">
        <f t="shared" ref="C150:D150" si="5">SUM(C144:C149)</f>
        <v>0.1009</v>
      </c>
      <c r="D150" s="24">
        <f t="shared" si="5"/>
        <v>0</v>
      </c>
      <c r="E150" s="48"/>
      <c r="F150" s="48"/>
      <c r="G150" s="48"/>
      <c r="H150" s="48"/>
      <c r="I150" s="48"/>
      <c r="J150" s="48"/>
      <c r="K150" s="48"/>
      <c r="L150" s="48"/>
      <c r="M150" s="48"/>
      <c r="N150" s="48"/>
      <c r="O150" s="48"/>
      <c r="P150" s="2"/>
      <c r="Q150" s="2"/>
      <c r="R150" s="2"/>
      <c r="S150" s="2"/>
      <c r="T150" s="2"/>
      <c r="U150" s="2"/>
      <c r="V150" s="2"/>
      <c r="W150" s="2"/>
      <c r="X150" s="2"/>
      <c r="Y150" s="2"/>
      <c r="Z150" s="2"/>
    </row>
    <row r="151" spans="1:26" ht="15.75" customHeight="1">
      <c r="A151" s="39"/>
      <c r="B151" s="48"/>
      <c r="C151" s="48"/>
      <c r="D151" s="48"/>
      <c r="E151" s="48"/>
      <c r="F151" s="48"/>
      <c r="G151" s="48"/>
      <c r="H151" s="48"/>
      <c r="I151" s="48"/>
      <c r="J151" s="48"/>
      <c r="K151" s="48"/>
      <c r="L151" s="48"/>
      <c r="M151" s="48"/>
      <c r="N151" s="48"/>
      <c r="O151" s="48"/>
      <c r="P151" s="2"/>
      <c r="Q151" s="2"/>
      <c r="R151" s="2"/>
      <c r="S151" s="2"/>
      <c r="T151" s="2"/>
      <c r="U151" s="2"/>
      <c r="V151" s="2"/>
      <c r="W151" s="2"/>
      <c r="X151" s="2"/>
      <c r="Y151" s="2"/>
      <c r="Z151" s="2"/>
    </row>
    <row r="152" spans="1:26" ht="18.75" customHeight="1">
      <c r="A152" s="186" t="s">
        <v>114</v>
      </c>
      <c r="B152" s="183"/>
      <c r="C152" s="183"/>
      <c r="D152" s="180"/>
      <c r="E152" s="48"/>
      <c r="F152" s="48"/>
      <c r="G152" s="48"/>
      <c r="H152" s="48"/>
      <c r="I152" s="48"/>
      <c r="J152" s="48"/>
      <c r="K152" s="48"/>
      <c r="L152" s="48"/>
      <c r="M152" s="48"/>
      <c r="N152" s="48"/>
      <c r="O152" s="48"/>
      <c r="P152" s="2"/>
      <c r="Q152" s="2"/>
      <c r="R152" s="2"/>
      <c r="S152" s="2"/>
      <c r="T152" s="2"/>
      <c r="U152" s="2"/>
      <c r="V152" s="2"/>
      <c r="W152" s="2"/>
      <c r="X152" s="2"/>
      <c r="Y152" s="2"/>
      <c r="Z152" s="2"/>
    </row>
    <row r="153" spans="1:26" ht="15.75" customHeight="1">
      <c r="A153" s="26" t="s">
        <v>105</v>
      </c>
      <c r="B153" s="26" t="s">
        <v>106</v>
      </c>
      <c r="C153" s="26" t="s">
        <v>80</v>
      </c>
      <c r="D153" s="26" t="s">
        <v>49</v>
      </c>
      <c r="E153" s="48"/>
      <c r="F153" s="48"/>
      <c r="G153" s="48"/>
      <c r="H153" s="48"/>
      <c r="I153" s="48"/>
      <c r="J153" s="48"/>
      <c r="K153" s="48"/>
      <c r="L153" s="48"/>
      <c r="M153" s="48"/>
      <c r="N153" s="48"/>
      <c r="O153" s="48"/>
      <c r="P153" s="2"/>
      <c r="Q153" s="2"/>
      <c r="R153" s="2"/>
      <c r="S153" s="2"/>
      <c r="T153" s="2"/>
      <c r="U153" s="2"/>
      <c r="V153" s="2"/>
      <c r="W153" s="2"/>
      <c r="X153" s="2"/>
      <c r="Y153" s="2"/>
      <c r="Z153" s="2"/>
    </row>
    <row r="154" spans="1:26" ht="15.75" customHeight="1">
      <c r="A154" s="47" t="s">
        <v>8</v>
      </c>
      <c r="B154" s="43" t="s">
        <v>107</v>
      </c>
      <c r="C154" s="32">
        <v>1.2999999999999999E-3</v>
      </c>
      <c r="D154" s="33">
        <f t="shared" ref="D154:D159" si="6">C154*$C$64</f>
        <v>0</v>
      </c>
      <c r="E154" s="48"/>
      <c r="F154" s="48"/>
      <c r="G154" s="48"/>
      <c r="H154" s="48"/>
      <c r="I154" s="48"/>
      <c r="J154" s="48"/>
      <c r="K154" s="48"/>
      <c r="L154" s="48"/>
      <c r="M154" s="48"/>
      <c r="N154" s="48"/>
      <c r="O154" s="48"/>
      <c r="P154" s="2"/>
      <c r="Q154" s="2"/>
      <c r="R154" s="2"/>
      <c r="S154" s="2"/>
      <c r="T154" s="2"/>
      <c r="U154" s="2"/>
      <c r="V154" s="2"/>
      <c r="W154" s="2"/>
      <c r="X154" s="2"/>
      <c r="Y154" s="2"/>
      <c r="Z154" s="2"/>
    </row>
    <row r="155" spans="1:26" ht="30">
      <c r="A155" s="47" t="s">
        <v>11</v>
      </c>
      <c r="B155" s="43" t="s">
        <v>108</v>
      </c>
      <c r="C155" s="32">
        <v>2.8999999999999998E-3</v>
      </c>
      <c r="D155" s="33">
        <f t="shared" si="6"/>
        <v>0</v>
      </c>
      <c r="E155" s="48"/>
      <c r="F155" s="48"/>
      <c r="G155" s="48"/>
      <c r="H155" s="48"/>
      <c r="I155" s="48"/>
      <c r="J155" s="48"/>
      <c r="K155" s="48"/>
      <c r="L155" s="48"/>
      <c r="M155" s="48"/>
      <c r="N155" s="48"/>
      <c r="O155" s="48"/>
      <c r="P155" s="2"/>
      <c r="Q155" s="2"/>
      <c r="R155" s="2"/>
      <c r="S155" s="2"/>
      <c r="T155" s="2"/>
      <c r="U155" s="2"/>
      <c r="V155" s="2"/>
      <c r="W155" s="2"/>
      <c r="X155" s="2"/>
      <c r="Y155" s="2"/>
      <c r="Z155" s="2"/>
    </row>
    <row r="156" spans="1:26" ht="30">
      <c r="A156" s="47" t="s">
        <v>13</v>
      </c>
      <c r="B156" s="43" t="s">
        <v>109</v>
      </c>
      <c r="C156" s="32">
        <v>0.04</v>
      </c>
      <c r="D156" s="33">
        <f t="shared" si="6"/>
        <v>0</v>
      </c>
      <c r="E156" s="48"/>
      <c r="F156" s="48"/>
      <c r="G156" s="48"/>
      <c r="H156" s="48"/>
      <c r="I156" s="48"/>
      <c r="J156" s="48"/>
      <c r="K156" s="48"/>
      <c r="L156" s="48"/>
      <c r="M156" s="48"/>
      <c r="N156" s="48"/>
      <c r="O156" s="48"/>
      <c r="P156" s="2"/>
      <c r="Q156" s="2"/>
      <c r="R156" s="2"/>
      <c r="S156" s="2"/>
      <c r="T156" s="2"/>
      <c r="U156" s="2"/>
      <c r="V156" s="2"/>
      <c r="W156" s="2"/>
      <c r="X156" s="2"/>
      <c r="Y156" s="2"/>
      <c r="Z156" s="2"/>
    </row>
    <row r="157" spans="1:26" ht="15.75" customHeight="1">
      <c r="A157" s="47" t="s">
        <v>16</v>
      </c>
      <c r="B157" s="43" t="s">
        <v>110</v>
      </c>
      <c r="C157" s="32">
        <v>1.2200000000000001E-2</v>
      </c>
      <c r="D157" s="33">
        <f t="shared" si="6"/>
        <v>0</v>
      </c>
      <c r="E157" s="48"/>
      <c r="F157" s="48"/>
      <c r="G157" s="48"/>
      <c r="H157" s="48"/>
      <c r="I157" s="48"/>
      <c r="J157" s="48"/>
      <c r="K157" s="48"/>
      <c r="L157" s="48"/>
      <c r="M157" s="48"/>
      <c r="N157" s="48"/>
      <c r="O157" s="48"/>
      <c r="P157" s="2"/>
      <c r="Q157" s="2"/>
      <c r="R157" s="2"/>
      <c r="S157" s="2"/>
      <c r="T157" s="2"/>
      <c r="U157" s="2"/>
      <c r="V157" s="2"/>
      <c r="W157" s="2"/>
      <c r="X157" s="2"/>
      <c r="Y157" s="2"/>
      <c r="Z157" s="2"/>
    </row>
    <row r="158" spans="1:26" ht="30">
      <c r="A158" s="47" t="s">
        <v>54</v>
      </c>
      <c r="B158" s="43" t="s">
        <v>111</v>
      </c>
      <c r="C158" s="32">
        <v>4.4999999999999997E-3</v>
      </c>
      <c r="D158" s="33">
        <f t="shared" si="6"/>
        <v>0</v>
      </c>
      <c r="E158" s="48"/>
      <c r="F158" s="48"/>
      <c r="G158" s="48"/>
      <c r="H158" s="48"/>
      <c r="I158" s="48"/>
      <c r="J158" s="48"/>
      <c r="K158" s="48"/>
      <c r="L158" s="48"/>
      <c r="M158" s="48"/>
      <c r="N158" s="48"/>
      <c r="O158" s="48"/>
      <c r="P158" s="2"/>
      <c r="Q158" s="2"/>
      <c r="R158" s="2"/>
      <c r="S158" s="2"/>
      <c r="T158" s="2"/>
      <c r="U158" s="2"/>
      <c r="V158" s="2"/>
      <c r="W158" s="2"/>
      <c r="X158" s="2"/>
      <c r="Y158" s="2"/>
      <c r="Z158" s="2"/>
    </row>
    <row r="159" spans="1:26" ht="15.75" customHeight="1">
      <c r="A159" s="47" t="s">
        <v>56</v>
      </c>
      <c r="B159" s="43" t="s">
        <v>112</v>
      </c>
      <c r="C159" s="32">
        <v>0.04</v>
      </c>
      <c r="D159" s="33">
        <f t="shared" si="6"/>
        <v>0</v>
      </c>
      <c r="E159" s="48"/>
      <c r="F159" s="48"/>
      <c r="G159" s="48"/>
      <c r="H159" s="48"/>
      <c r="I159" s="48"/>
      <c r="J159" s="48"/>
      <c r="K159" s="48"/>
      <c r="L159" s="48"/>
      <c r="M159" s="48"/>
      <c r="N159" s="48"/>
      <c r="O159" s="48"/>
      <c r="P159" s="2"/>
      <c r="Q159" s="2"/>
      <c r="R159" s="2"/>
      <c r="S159" s="2"/>
      <c r="T159" s="2"/>
      <c r="U159" s="2"/>
      <c r="V159" s="2"/>
      <c r="W159" s="2"/>
      <c r="X159" s="2"/>
      <c r="Y159" s="2"/>
      <c r="Z159" s="2"/>
    </row>
    <row r="160" spans="1:26" ht="15.75" customHeight="1">
      <c r="A160" s="181" t="s">
        <v>113</v>
      </c>
      <c r="B160" s="180"/>
      <c r="C160" s="36">
        <f t="shared" ref="C160" si="7">SUM(C154:C159)</f>
        <v>0.1009</v>
      </c>
      <c r="D160" s="27">
        <f>SUM(D154:D159)</f>
        <v>0</v>
      </c>
      <c r="E160" s="48"/>
      <c r="F160" s="48"/>
      <c r="G160" s="48"/>
      <c r="H160" s="48"/>
      <c r="I160" s="48"/>
      <c r="J160" s="48"/>
      <c r="K160" s="48"/>
      <c r="L160" s="48"/>
      <c r="M160" s="48"/>
      <c r="N160" s="48"/>
      <c r="O160" s="48"/>
      <c r="P160" s="2"/>
      <c r="Q160" s="2"/>
      <c r="R160" s="2"/>
      <c r="S160" s="2"/>
      <c r="T160" s="2"/>
      <c r="U160" s="2"/>
      <c r="V160" s="2"/>
      <c r="W160" s="2"/>
      <c r="X160" s="2"/>
      <c r="Y160" s="2"/>
      <c r="Z160" s="2"/>
    </row>
    <row r="161" spans="1:26" ht="15.75" customHeight="1">
      <c r="A161" s="39"/>
      <c r="B161" s="48"/>
      <c r="C161" s="48"/>
      <c r="D161" s="48"/>
      <c r="E161" s="48"/>
      <c r="F161" s="48"/>
      <c r="G161" s="48"/>
      <c r="H161" s="48"/>
      <c r="I161" s="48"/>
      <c r="J161" s="48"/>
      <c r="K161" s="48"/>
      <c r="L161" s="48"/>
      <c r="M161" s="48"/>
      <c r="N161" s="48"/>
      <c r="O161" s="48"/>
      <c r="P161" s="2"/>
      <c r="Q161" s="2"/>
      <c r="R161" s="2"/>
      <c r="S161" s="2"/>
      <c r="T161" s="2"/>
      <c r="U161" s="2"/>
      <c r="V161" s="2"/>
      <c r="W161" s="2"/>
      <c r="X161" s="2"/>
      <c r="Y161" s="2"/>
      <c r="Z161" s="2"/>
    </row>
    <row r="162" spans="1:26" ht="15.75" customHeight="1">
      <c r="A162" s="182" t="s">
        <v>115</v>
      </c>
      <c r="B162" s="183"/>
      <c r="C162" s="183"/>
      <c r="D162" s="180"/>
      <c r="E162" s="48"/>
      <c r="F162" s="48"/>
      <c r="G162" s="48"/>
      <c r="H162" s="48"/>
      <c r="I162" s="48"/>
      <c r="J162" s="48"/>
      <c r="K162" s="48"/>
      <c r="L162" s="48"/>
      <c r="M162" s="48"/>
      <c r="N162" s="48"/>
      <c r="O162" s="48"/>
      <c r="P162" s="2"/>
      <c r="Q162" s="2"/>
      <c r="R162" s="2"/>
      <c r="S162" s="2"/>
      <c r="T162" s="2"/>
      <c r="U162" s="2"/>
      <c r="V162" s="2"/>
      <c r="W162" s="2"/>
      <c r="X162" s="2"/>
      <c r="Y162" s="2"/>
      <c r="Z162" s="2"/>
    </row>
    <row r="163" spans="1:26" ht="30">
      <c r="A163" s="16" t="s">
        <v>116</v>
      </c>
      <c r="B163" s="16" t="s">
        <v>117</v>
      </c>
      <c r="C163" s="16" t="s">
        <v>80</v>
      </c>
      <c r="D163" s="16" t="s">
        <v>49</v>
      </c>
      <c r="E163" s="48"/>
      <c r="F163" s="48"/>
      <c r="G163" s="48"/>
      <c r="H163" s="48"/>
      <c r="I163" s="48"/>
      <c r="J163" s="48"/>
      <c r="K163" s="48"/>
      <c r="L163" s="48"/>
      <c r="M163" s="48"/>
      <c r="N163" s="48"/>
      <c r="O163" s="48"/>
      <c r="P163" s="2"/>
      <c r="Q163" s="2"/>
      <c r="R163" s="2"/>
      <c r="S163" s="2"/>
      <c r="T163" s="2"/>
      <c r="U163" s="2"/>
      <c r="V163" s="2"/>
      <c r="W163" s="2"/>
      <c r="X163" s="2"/>
      <c r="Y163" s="2"/>
      <c r="Z163" s="2"/>
    </row>
    <row r="164" spans="1:26" ht="15.75" customHeight="1">
      <c r="A164" s="47" t="s">
        <v>8</v>
      </c>
      <c r="B164" s="43" t="s">
        <v>118</v>
      </c>
      <c r="C164" s="32">
        <v>1.6199999999999999E-2</v>
      </c>
      <c r="D164" s="33">
        <f>(C52+D99)*C164</f>
        <v>0</v>
      </c>
      <c r="E164" s="48"/>
      <c r="F164" s="48"/>
      <c r="G164" s="48"/>
      <c r="H164" s="48"/>
      <c r="I164" s="48"/>
      <c r="J164" s="48"/>
      <c r="K164" s="48"/>
      <c r="L164" s="48"/>
      <c r="M164" s="48"/>
      <c r="N164" s="48"/>
      <c r="O164" s="48"/>
      <c r="P164" s="2"/>
      <c r="Q164" s="2"/>
      <c r="R164" s="2"/>
      <c r="S164" s="2"/>
      <c r="T164" s="2"/>
      <c r="U164" s="2"/>
      <c r="V164" s="2"/>
      <c r="W164" s="2"/>
      <c r="X164" s="2"/>
      <c r="Y164" s="2"/>
      <c r="Z164" s="2"/>
    </row>
    <row r="165" spans="1:26" ht="15.75" customHeight="1">
      <c r="A165" s="47" t="s">
        <v>11</v>
      </c>
      <c r="B165" s="43" t="s">
        <v>119</v>
      </c>
      <c r="C165" s="32">
        <v>0</v>
      </c>
      <c r="D165" s="33">
        <f>(C52+C75+D99+D120+D150)*C165</f>
        <v>0</v>
      </c>
      <c r="E165" s="48"/>
      <c r="F165" s="48"/>
      <c r="G165" s="48"/>
      <c r="H165" s="48"/>
      <c r="I165" s="48"/>
      <c r="J165" s="48"/>
      <c r="K165" s="48"/>
      <c r="L165" s="48"/>
      <c r="M165" s="48"/>
      <c r="N165" s="48"/>
      <c r="O165" s="48"/>
      <c r="P165" s="2"/>
      <c r="Q165" s="2"/>
      <c r="R165" s="2"/>
      <c r="S165" s="2"/>
      <c r="T165" s="2"/>
      <c r="U165" s="2"/>
      <c r="V165" s="2"/>
      <c r="W165" s="2"/>
      <c r="X165" s="2"/>
      <c r="Y165" s="2"/>
      <c r="Z165" s="2"/>
    </row>
    <row r="166" spans="1:26" ht="15.75" customHeight="1">
      <c r="A166" s="47" t="s">
        <v>13</v>
      </c>
      <c r="B166" s="43" t="s">
        <v>120</v>
      </c>
      <c r="C166" s="32">
        <v>2.0000000000000001E-4</v>
      </c>
      <c r="D166" s="33">
        <f>(C52+C75+D99+D120+D150)*C166</f>
        <v>0</v>
      </c>
      <c r="E166" s="48"/>
      <c r="F166" s="48"/>
      <c r="G166" s="48"/>
      <c r="H166" s="48"/>
      <c r="I166" s="48"/>
      <c r="J166" s="48"/>
      <c r="K166" s="48"/>
      <c r="L166" s="48"/>
      <c r="M166" s="48"/>
      <c r="N166" s="48"/>
      <c r="O166" s="48"/>
      <c r="P166" s="2"/>
      <c r="Q166" s="2"/>
      <c r="R166" s="2"/>
      <c r="S166" s="2"/>
      <c r="T166" s="2"/>
      <c r="U166" s="2"/>
      <c r="V166" s="2"/>
      <c r="W166" s="2"/>
      <c r="X166" s="2"/>
      <c r="Y166" s="2"/>
      <c r="Z166" s="2"/>
    </row>
    <row r="167" spans="1:26" ht="15.75" customHeight="1">
      <c r="A167" s="47" t="s">
        <v>16</v>
      </c>
      <c r="B167" s="43" t="s">
        <v>121</v>
      </c>
      <c r="C167" s="32">
        <v>7.3000000000000001E-3</v>
      </c>
      <c r="D167" s="33">
        <f>(C52+C75+D99+D120+D150)*C167</f>
        <v>0</v>
      </c>
      <c r="E167" s="48"/>
      <c r="F167" s="48"/>
      <c r="G167" s="48"/>
      <c r="H167" s="48"/>
      <c r="I167" s="48"/>
      <c r="J167" s="48"/>
      <c r="K167" s="48"/>
      <c r="L167" s="48"/>
      <c r="M167" s="48"/>
      <c r="N167" s="48"/>
      <c r="O167" s="48"/>
      <c r="P167" s="2"/>
      <c r="Q167" s="2"/>
      <c r="R167" s="2"/>
      <c r="S167" s="2"/>
      <c r="T167" s="2"/>
      <c r="U167" s="2"/>
      <c r="V167" s="2"/>
      <c r="W167" s="2"/>
      <c r="X167" s="2"/>
      <c r="Y167" s="2"/>
      <c r="Z167" s="2"/>
    </row>
    <row r="168" spans="1:26" ht="15.75" customHeight="1">
      <c r="A168" s="47" t="s">
        <v>54</v>
      </c>
      <c r="B168" s="43" t="s">
        <v>122</v>
      </c>
      <c r="C168" s="32">
        <v>2.9999999999999997E-4</v>
      </c>
      <c r="D168" s="33">
        <f>(C52+C75+D99+D120+D150)*C168</f>
        <v>0</v>
      </c>
      <c r="E168" s="48"/>
      <c r="F168" s="48"/>
      <c r="G168" s="48"/>
      <c r="H168" s="48"/>
      <c r="I168" s="48"/>
      <c r="J168" s="48"/>
      <c r="K168" s="48"/>
      <c r="L168" s="48"/>
      <c r="M168" s="48"/>
      <c r="N168" s="48"/>
      <c r="O168" s="48"/>
      <c r="P168" s="2"/>
      <c r="Q168" s="2"/>
      <c r="R168" s="2"/>
      <c r="S168" s="2"/>
      <c r="T168" s="2"/>
      <c r="U168" s="2"/>
      <c r="V168" s="2"/>
      <c r="W168" s="2"/>
      <c r="X168" s="2"/>
      <c r="Y168" s="2"/>
      <c r="Z168" s="2"/>
    </row>
    <row r="169" spans="1:26" ht="15.75" customHeight="1">
      <c r="A169" s="47" t="s">
        <v>56</v>
      </c>
      <c r="B169" s="43" t="s">
        <v>61</v>
      </c>
      <c r="C169" s="32">
        <v>5.0000000000000001E-4</v>
      </c>
      <c r="D169" s="33">
        <f>(C52+C75+D99+D120+D150)*C169</f>
        <v>0</v>
      </c>
      <c r="E169" s="48"/>
      <c r="F169" s="48"/>
      <c r="G169" s="48"/>
      <c r="H169" s="48"/>
      <c r="I169" s="48"/>
      <c r="J169" s="48"/>
      <c r="K169" s="48"/>
      <c r="L169" s="48"/>
      <c r="M169" s="48"/>
      <c r="N169" s="48"/>
      <c r="O169" s="48"/>
      <c r="P169" s="2"/>
      <c r="Q169" s="2"/>
      <c r="R169" s="2"/>
      <c r="S169" s="2"/>
      <c r="T169" s="2"/>
      <c r="U169" s="2"/>
      <c r="V169" s="2"/>
      <c r="W169" s="2"/>
      <c r="X169" s="2"/>
      <c r="Y169" s="2"/>
      <c r="Z169" s="2"/>
    </row>
    <row r="170" spans="1:26" ht="15.75" customHeight="1">
      <c r="A170" s="47"/>
      <c r="B170" s="7" t="s">
        <v>96</v>
      </c>
      <c r="C170" s="32"/>
      <c r="D170" s="33">
        <f>SUM(D164:D169)</f>
        <v>0</v>
      </c>
      <c r="E170" s="48"/>
      <c r="F170" s="48"/>
      <c r="G170" s="48"/>
      <c r="H170" s="48"/>
      <c r="I170" s="48"/>
      <c r="J170" s="48"/>
      <c r="K170" s="48"/>
      <c r="L170" s="48"/>
      <c r="M170" s="48"/>
      <c r="N170" s="48"/>
      <c r="O170" s="48"/>
      <c r="P170" s="2"/>
      <c r="Q170" s="2"/>
      <c r="R170" s="2"/>
      <c r="S170" s="2"/>
      <c r="T170" s="2"/>
      <c r="U170" s="2"/>
      <c r="V170" s="2"/>
      <c r="W170" s="2"/>
      <c r="X170" s="2"/>
      <c r="Y170" s="2"/>
      <c r="Z170" s="2"/>
    </row>
    <row r="171" spans="1:26" ht="30">
      <c r="A171" s="47" t="s">
        <v>58</v>
      </c>
      <c r="B171" s="43" t="s">
        <v>123</v>
      </c>
      <c r="C171" s="32"/>
      <c r="D171" s="33">
        <f>(C52+D99+D120+D150)*C171</f>
        <v>0</v>
      </c>
      <c r="E171" s="48"/>
      <c r="F171" s="48"/>
      <c r="G171" s="48"/>
      <c r="H171" s="48"/>
      <c r="I171" s="48"/>
      <c r="J171" s="48"/>
      <c r="K171" s="48"/>
      <c r="L171" s="48"/>
      <c r="M171" s="48"/>
      <c r="N171" s="48"/>
      <c r="O171" s="48"/>
      <c r="P171" s="2"/>
      <c r="Q171" s="2"/>
      <c r="R171" s="2"/>
      <c r="S171" s="2"/>
      <c r="T171" s="2"/>
      <c r="U171" s="2"/>
      <c r="V171" s="2"/>
      <c r="W171" s="2"/>
      <c r="X171" s="2"/>
      <c r="Y171" s="2"/>
      <c r="Z171" s="2"/>
    </row>
    <row r="172" spans="1:26" ht="15.75" customHeight="1">
      <c r="A172" s="179" t="s">
        <v>113</v>
      </c>
      <c r="B172" s="180"/>
      <c r="C172" s="34"/>
      <c r="D172" s="24">
        <f>SUM(D170:D171)</f>
        <v>0</v>
      </c>
      <c r="E172" s="48"/>
      <c r="F172" s="48"/>
      <c r="G172" s="48"/>
      <c r="H172" s="48"/>
      <c r="I172" s="48"/>
      <c r="J172" s="48"/>
      <c r="K172" s="48"/>
      <c r="L172" s="48"/>
      <c r="M172" s="48"/>
      <c r="N172" s="48"/>
      <c r="O172" s="48"/>
      <c r="P172" s="2"/>
      <c r="Q172" s="2"/>
      <c r="R172" s="2"/>
      <c r="S172" s="2"/>
      <c r="T172" s="2"/>
      <c r="U172" s="2"/>
      <c r="V172" s="2"/>
      <c r="W172" s="2"/>
      <c r="X172" s="2"/>
      <c r="Y172" s="2"/>
      <c r="Z172" s="2"/>
    </row>
    <row r="173" spans="1:26" ht="15.75" customHeight="1">
      <c r="A173" s="39"/>
      <c r="B173" s="48"/>
      <c r="C173" s="48"/>
      <c r="D173" s="48"/>
      <c r="E173" s="48"/>
      <c r="F173" s="48"/>
      <c r="G173" s="48"/>
      <c r="H173" s="48"/>
      <c r="I173" s="48"/>
      <c r="J173" s="48"/>
      <c r="K173" s="48"/>
      <c r="L173" s="48"/>
      <c r="M173" s="48"/>
      <c r="N173" s="48"/>
      <c r="O173" s="48"/>
      <c r="P173" s="2"/>
      <c r="Q173" s="2"/>
      <c r="R173" s="2"/>
      <c r="S173" s="2"/>
      <c r="T173" s="2"/>
      <c r="U173" s="2"/>
      <c r="V173" s="2"/>
      <c r="W173" s="2"/>
      <c r="X173" s="2"/>
      <c r="Y173" s="2"/>
      <c r="Z173" s="2"/>
    </row>
    <row r="174" spans="1:26" ht="15.75" customHeight="1">
      <c r="A174" s="186" t="s">
        <v>124</v>
      </c>
      <c r="B174" s="183"/>
      <c r="C174" s="183"/>
      <c r="D174" s="180"/>
      <c r="E174" s="48"/>
      <c r="F174" s="48"/>
      <c r="G174" s="48"/>
      <c r="H174" s="48"/>
      <c r="I174" s="48"/>
      <c r="J174" s="48"/>
      <c r="K174" s="48"/>
      <c r="L174" s="48"/>
      <c r="M174" s="48"/>
      <c r="N174" s="48"/>
      <c r="O174" s="48"/>
      <c r="P174" s="2"/>
      <c r="Q174" s="2"/>
      <c r="R174" s="2"/>
      <c r="S174" s="2"/>
      <c r="T174" s="2"/>
      <c r="U174" s="2"/>
      <c r="V174" s="2"/>
      <c r="W174" s="2"/>
      <c r="X174" s="2"/>
      <c r="Y174" s="2"/>
      <c r="Z174" s="2"/>
    </row>
    <row r="175" spans="1:26" ht="30">
      <c r="A175" s="26" t="s">
        <v>116</v>
      </c>
      <c r="B175" s="26" t="s">
        <v>117</v>
      </c>
      <c r="C175" s="26" t="s">
        <v>80</v>
      </c>
      <c r="D175" s="26" t="s">
        <v>49</v>
      </c>
      <c r="E175" s="48"/>
      <c r="F175" s="48"/>
      <c r="G175" s="48"/>
      <c r="H175" s="48"/>
      <c r="I175" s="48"/>
      <c r="J175" s="48"/>
      <c r="K175" s="48"/>
      <c r="L175" s="48"/>
      <c r="M175" s="48"/>
      <c r="N175" s="48"/>
      <c r="O175" s="48"/>
      <c r="P175" s="2"/>
      <c r="Q175" s="2"/>
      <c r="R175" s="2"/>
      <c r="S175" s="2"/>
      <c r="T175" s="2"/>
      <c r="U175" s="2"/>
      <c r="V175" s="2"/>
      <c r="W175" s="2"/>
      <c r="X175" s="2"/>
      <c r="Y175" s="2"/>
      <c r="Z175" s="2"/>
    </row>
    <row r="176" spans="1:26" ht="15.75" customHeight="1">
      <c r="A176" s="47" t="s">
        <v>8</v>
      </c>
      <c r="B176" s="43" t="s">
        <v>118</v>
      </c>
      <c r="C176" s="32">
        <v>1.6199999999999999E-2</v>
      </c>
      <c r="D176" s="33">
        <f>(C64+D112)*C176</f>
        <v>0</v>
      </c>
      <c r="E176" s="48"/>
      <c r="F176" s="48"/>
      <c r="G176" s="48"/>
      <c r="H176" s="48"/>
      <c r="I176" s="48"/>
      <c r="J176" s="48"/>
      <c r="K176" s="48"/>
      <c r="L176" s="48"/>
      <c r="M176" s="48"/>
      <c r="N176" s="48"/>
      <c r="O176" s="48"/>
      <c r="P176" s="2"/>
      <c r="Q176" s="2"/>
      <c r="R176" s="2"/>
      <c r="S176" s="2"/>
      <c r="T176" s="2"/>
      <c r="U176" s="2"/>
      <c r="V176" s="2"/>
      <c r="W176" s="2"/>
      <c r="X176" s="2"/>
      <c r="Y176" s="2"/>
      <c r="Z176" s="2"/>
    </row>
    <row r="177" spans="1:26" ht="15.75" customHeight="1">
      <c r="A177" s="47" t="s">
        <v>11</v>
      </c>
      <c r="B177" s="43" t="s">
        <v>119</v>
      </c>
      <c r="C177" s="32">
        <v>0</v>
      </c>
      <c r="D177" s="33">
        <f>(C64+C86+D112+D128+D160)*C177</f>
        <v>0</v>
      </c>
      <c r="E177" s="48"/>
      <c r="F177" s="48"/>
      <c r="G177" s="48"/>
      <c r="H177" s="48"/>
      <c r="I177" s="48"/>
      <c r="J177" s="48"/>
      <c r="K177" s="48"/>
      <c r="L177" s="48"/>
      <c r="M177" s="48"/>
      <c r="N177" s="48"/>
      <c r="O177" s="48"/>
      <c r="P177" s="2"/>
      <c r="Q177" s="2"/>
      <c r="R177" s="2"/>
      <c r="S177" s="2"/>
      <c r="T177" s="2"/>
      <c r="U177" s="2"/>
      <c r="V177" s="2"/>
      <c r="W177" s="2"/>
      <c r="X177" s="2"/>
      <c r="Y177" s="2"/>
      <c r="Z177" s="2"/>
    </row>
    <row r="178" spans="1:26" ht="15.75" customHeight="1">
      <c r="A178" s="47" t="s">
        <v>13</v>
      </c>
      <c r="B178" s="43" t="s">
        <v>120</v>
      </c>
      <c r="C178" s="32">
        <v>2.0000000000000001E-4</v>
      </c>
      <c r="D178" s="33">
        <f>(C64+C86+D112+D128+D160)*C178</f>
        <v>0</v>
      </c>
      <c r="E178" s="48"/>
      <c r="F178" s="48"/>
      <c r="G178" s="48"/>
      <c r="H178" s="48"/>
      <c r="I178" s="48"/>
      <c r="J178" s="48"/>
      <c r="K178" s="48"/>
      <c r="L178" s="48"/>
      <c r="M178" s="48"/>
      <c r="N178" s="48"/>
      <c r="O178" s="48"/>
      <c r="P178" s="2"/>
      <c r="Q178" s="2"/>
      <c r="R178" s="2"/>
      <c r="S178" s="2"/>
      <c r="T178" s="2"/>
      <c r="U178" s="2"/>
      <c r="V178" s="2"/>
      <c r="W178" s="2"/>
      <c r="X178" s="2"/>
      <c r="Y178" s="2"/>
      <c r="Z178" s="2"/>
    </row>
    <row r="179" spans="1:26" ht="15.75" customHeight="1">
      <c r="A179" s="47" t="s">
        <v>16</v>
      </c>
      <c r="B179" s="43" t="s">
        <v>121</v>
      </c>
      <c r="C179" s="32">
        <v>7.3000000000000001E-3</v>
      </c>
      <c r="D179" s="33">
        <f>(C64+C86+D112+D128+D160)*C179</f>
        <v>0</v>
      </c>
      <c r="E179" s="48"/>
      <c r="F179" s="48"/>
      <c r="G179" s="48"/>
      <c r="H179" s="48"/>
      <c r="I179" s="48"/>
      <c r="J179" s="48"/>
      <c r="K179" s="48"/>
      <c r="L179" s="48"/>
      <c r="M179" s="48"/>
      <c r="N179" s="48"/>
      <c r="O179" s="48"/>
      <c r="P179" s="2"/>
      <c r="Q179" s="2"/>
      <c r="R179" s="2"/>
      <c r="S179" s="2"/>
      <c r="T179" s="2"/>
      <c r="U179" s="2"/>
      <c r="V179" s="2"/>
      <c r="W179" s="2"/>
      <c r="X179" s="2"/>
      <c r="Y179" s="2"/>
      <c r="Z179" s="2"/>
    </row>
    <row r="180" spans="1:26" ht="15.75" customHeight="1">
      <c r="A180" s="47" t="s">
        <v>54</v>
      </c>
      <c r="B180" s="43" t="s">
        <v>122</v>
      </c>
      <c r="C180" s="32">
        <v>2.9999999999999997E-4</v>
      </c>
      <c r="D180" s="33">
        <f>(C64+C86+D112+D128+D160)*C180</f>
        <v>0</v>
      </c>
      <c r="E180" s="48"/>
      <c r="F180" s="48"/>
      <c r="G180" s="48"/>
      <c r="H180" s="48"/>
      <c r="I180" s="48"/>
      <c r="J180" s="48"/>
      <c r="K180" s="48"/>
      <c r="L180" s="48"/>
      <c r="M180" s="48"/>
      <c r="N180" s="48"/>
      <c r="O180" s="48"/>
      <c r="P180" s="2"/>
      <c r="Q180" s="2"/>
      <c r="R180" s="2"/>
      <c r="S180" s="2"/>
      <c r="T180" s="2"/>
      <c r="U180" s="2"/>
      <c r="V180" s="2"/>
      <c r="W180" s="2"/>
      <c r="X180" s="2"/>
      <c r="Y180" s="2"/>
      <c r="Z180" s="2"/>
    </row>
    <row r="181" spans="1:26" ht="15.75" customHeight="1">
      <c r="A181" s="47" t="s">
        <v>56</v>
      </c>
      <c r="B181" s="43" t="s">
        <v>61</v>
      </c>
      <c r="C181" s="32">
        <v>5.0000000000000001E-4</v>
      </c>
      <c r="D181" s="33">
        <f>(C64+C86+D112+D128+D160)*C181</f>
        <v>0</v>
      </c>
      <c r="E181" s="48"/>
      <c r="F181" s="48"/>
      <c r="G181" s="48"/>
      <c r="H181" s="48"/>
      <c r="I181" s="48"/>
      <c r="J181" s="48"/>
      <c r="K181" s="48"/>
      <c r="L181" s="48"/>
      <c r="M181" s="48"/>
      <c r="N181" s="48"/>
      <c r="O181" s="48"/>
      <c r="P181" s="2"/>
      <c r="Q181" s="2"/>
      <c r="R181" s="2"/>
      <c r="S181" s="2"/>
      <c r="T181" s="2"/>
      <c r="U181" s="2"/>
      <c r="V181" s="2"/>
      <c r="W181" s="2"/>
      <c r="X181" s="2"/>
      <c r="Y181" s="2"/>
      <c r="Z181" s="2"/>
    </row>
    <row r="182" spans="1:26" ht="15.75" customHeight="1">
      <c r="A182" s="47"/>
      <c r="B182" s="7" t="s">
        <v>96</v>
      </c>
      <c r="C182" s="32"/>
      <c r="D182" s="33">
        <f>SUM(D176:D181)</f>
        <v>0</v>
      </c>
      <c r="E182" s="48"/>
      <c r="F182" s="48"/>
      <c r="G182" s="48"/>
      <c r="H182" s="48"/>
      <c r="I182" s="48"/>
      <c r="J182" s="48"/>
      <c r="K182" s="48"/>
      <c r="L182" s="48"/>
      <c r="M182" s="48"/>
      <c r="N182" s="48"/>
      <c r="O182" s="48"/>
      <c r="P182" s="2"/>
      <c r="Q182" s="2"/>
      <c r="R182" s="2"/>
      <c r="S182" s="2"/>
      <c r="T182" s="2"/>
      <c r="U182" s="2"/>
      <c r="V182" s="2"/>
      <c r="W182" s="2"/>
      <c r="X182" s="2"/>
      <c r="Y182" s="2"/>
      <c r="Z182" s="2"/>
    </row>
    <row r="183" spans="1:26" ht="30">
      <c r="A183" s="47" t="s">
        <v>58</v>
      </c>
      <c r="B183" s="43" t="s">
        <v>123</v>
      </c>
      <c r="C183" s="32"/>
      <c r="D183" s="33">
        <f>(C64+C86+D112+D128+D160)*C183</f>
        <v>0</v>
      </c>
      <c r="E183" s="48"/>
      <c r="F183" s="48"/>
      <c r="G183" s="48"/>
      <c r="H183" s="48"/>
      <c r="I183" s="48"/>
      <c r="J183" s="48"/>
      <c r="K183" s="48"/>
      <c r="L183" s="48"/>
      <c r="M183" s="48"/>
      <c r="N183" s="48"/>
      <c r="O183" s="48"/>
      <c r="P183" s="2"/>
      <c r="Q183" s="2"/>
      <c r="R183" s="2"/>
      <c r="S183" s="2"/>
      <c r="T183" s="2"/>
      <c r="U183" s="2"/>
      <c r="V183" s="2"/>
      <c r="W183" s="2"/>
      <c r="X183" s="2"/>
      <c r="Y183" s="2"/>
      <c r="Z183" s="2"/>
    </row>
    <row r="184" spans="1:26" ht="15.75" customHeight="1">
      <c r="A184" s="181" t="s">
        <v>113</v>
      </c>
      <c r="B184" s="180"/>
      <c r="C184" s="36"/>
      <c r="D184" s="27">
        <f>SUM(D182:D183)</f>
        <v>0</v>
      </c>
      <c r="E184" s="48"/>
      <c r="F184" s="48"/>
      <c r="G184" s="48"/>
      <c r="H184" s="48"/>
      <c r="I184" s="48"/>
      <c r="J184" s="48"/>
      <c r="K184" s="48"/>
      <c r="L184" s="48"/>
      <c r="M184" s="48"/>
      <c r="N184" s="48"/>
      <c r="O184" s="48"/>
      <c r="P184" s="2"/>
      <c r="Q184" s="2"/>
      <c r="R184" s="2"/>
      <c r="S184" s="2"/>
      <c r="T184" s="2"/>
      <c r="U184" s="2"/>
      <c r="V184" s="2"/>
      <c r="W184" s="2"/>
      <c r="X184" s="2"/>
      <c r="Y184" s="2"/>
      <c r="Z184" s="2"/>
    </row>
    <row r="185" spans="1:26" ht="15.75" customHeight="1">
      <c r="A185" s="19"/>
      <c r="B185" s="48"/>
      <c r="C185" s="48"/>
      <c r="D185" s="48"/>
      <c r="E185" s="48"/>
      <c r="F185" s="48"/>
      <c r="G185" s="48"/>
      <c r="H185" s="48"/>
      <c r="I185" s="48"/>
      <c r="J185" s="48"/>
      <c r="K185" s="48"/>
      <c r="L185" s="48"/>
      <c r="M185" s="48"/>
      <c r="N185" s="48"/>
      <c r="O185" s="48"/>
      <c r="P185" s="2"/>
      <c r="Q185" s="2"/>
      <c r="R185" s="2"/>
      <c r="S185" s="2"/>
      <c r="T185" s="2"/>
      <c r="U185" s="2"/>
      <c r="V185" s="2"/>
      <c r="W185" s="2"/>
      <c r="X185" s="2"/>
      <c r="Y185" s="2"/>
      <c r="Z185" s="2"/>
    </row>
    <row r="186" spans="1:26" ht="39" customHeight="1">
      <c r="A186" s="187" t="s">
        <v>125</v>
      </c>
      <c r="B186" s="183"/>
      <c r="C186" s="180"/>
      <c r="D186" s="48"/>
      <c r="E186" s="48"/>
      <c r="F186" s="48"/>
      <c r="G186" s="48"/>
      <c r="H186" s="48"/>
      <c r="I186" s="48"/>
      <c r="J186" s="48"/>
      <c r="K186" s="48"/>
      <c r="L186" s="48"/>
      <c r="M186" s="48"/>
      <c r="N186" s="48"/>
      <c r="O186" s="48"/>
      <c r="P186" s="2"/>
      <c r="Q186" s="2"/>
      <c r="R186" s="2"/>
      <c r="S186" s="2"/>
      <c r="T186" s="2"/>
      <c r="U186" s="2"/>
      <c r="V186" s="2"/>
      <c r="W186" s="2"/>
      <c r="X186" s="2"/>
      <c r="Y186" s="2"/>
      <c r="Z186" s="2"/>
    </row>
    <row r="187" spans="1:26" ht="30">
      <c r="A187" s="16">
        <v>3</v>
      </c>
      <c r="B187" s="16" t="s">
        <v>126</v>
      </c>
      <c r="C187" s="16" t="s">
        <v>49</v>
      </c>
      <c r="D187" s="48"/>
      <c r="E187" s="48"/>
      <c r="F187" s="48"/>
      <c r="G187" s="48"/>
      <c r="H187" s="48"/>
      <c r="I187" s="48"/>
      <c r="J187" s="48"/>
      <c r="K187" s="48"/>
      <c r="L187" s="48"/>
      <c r="M187" s="48"/>
      <c r="N187" s="48"/>
      <c r="O187" s="48"/>
      <c r="P187" s="2"/>
      <c r="Q187" s="2"/>
      <c r="R187" s="2"/>
      <c r="S187" s="2"/>
      <c r="T187" s="2"/>
      <c r="U187" s="2"/>
      <c r="V187" s="2"/>
      <c r="W187" s="2"/>
      <c r="X187" s="2"/>
      <c r="Y187" s="2"/>
      <c r="Z187" s="2"/>
    </row>
    <row r="188" spans="1:26" ht="30">
      <c r="A188" s="47" t="s">
        <v>78</v>
      </c>
      <c r="B188" s="43" t="s">
        <v>127</v>
      </c>
      <c r="C188" s="29">
        <f>D96+D91</f>
        <v>0</v>
      </c>
      <c r="D188" s="48"/>
      <c r="E188" s="48"/>
      <c r="F188" s="48"/>
      <c r="G188" s="48"/>
      <c r="H188" s="48"/>
      <c r="I188" s="48"/>
      <c r="J188" s="48"/>
      <c r="K188" s="48"/>
      <c r="L188" s="48"/>
      <c r="M188" s="48"/>
      <c r="N188" s="48"/>
      <c r="O188" s="48"/>
      <c r="P188" s="2"/>
      <c r="Q188" s="2"/>
      <c r="R188" s="2"/>
      <c r="S188" s="2"/>
      <c r="T188" s="2"/>
      <c r="U188" s="2"/>
      <c r="V188" s="2"/>
      <c r="W188" s="2"/>
      <c r="X188" s="2"/>
      <c r="Y188" s="2"/>
      <c r="Z188" s="2"/>
    </row>
    <row r="189" spans="1:26" ht="15.75" customHeight="1">
      <c r="A189" s="47" t="s">
        <v>92</v>
      </c>
      <c r="B189" s="43" t="s">
        <v>128</v>
      </c>
      <c r="C189" s="29">
        <f>D120</f>
        <v>0</v>
      </c>
      <c r="D189" s="48"/>
      <c r="E189" s="48"/>
      <c r="F189" s="48"/>
      <c r="G189" s="48"/>
      <c r="H189" s="48"/>
      <c r="I189" s="48"/>
      <c r="J189" s="48"/>
      <c r="K189" s="48"/>
      <c r="L189" s="48"/>
      <c r="M189" s="48"/>
      <c r="N189" s="48"/>
      <c r="O189" s="48"/>
      <c r="P189" s="2"/>
      <c r="Q189" s="2"/>
      <c r="R189" s="2"/>
      <c r="S189" s="2"/>
      <c r="T189" s="2"/>
      <c r="U189" s="2"/>
      <c r="V189" s="2"/>
      <c r="W189" s="2"/>
      <c r="X189" s="2"/>
      <c r="Y189" s="2"/>
      <c r="Z189" s="2"/>
    </row>
    <row r="190" spans="1:26" ht="15.75" customHeight="1">
      <c r="A190" s="47" t="s">
        <v>100</v>
      </c>
      <c r="B190" s="43" t="s">
        <v>101</v>
      </c>
      <c r="C190" s="29">
        <f>D134</f>
        <v>0</v>
      </c>
      <c r="D190" s="48"/>
      <c r="E190" s="48"/>
      <c r="F190" s="48"/>
      <c r="G190" s="48"/>
      <c r="H190" s="48"/>
      <c r="I190" s="48"/>
      <c r="J190" s="48"/>
      <c r="K190" s="48"/>
      <c r="L190" s="48"/>
      <c r="M190" s="48"/>
      <c r="N190" s="48"/>
      <c r="O190" s="48"/>
      <c r="P190" s="2"/>
      <c r="Q190" s="2"/>
      <c r="R190" s="2"/>
      <c r="S190" s="2"/>
      <c r="T190" s="2"/>
      <c r="U190" s="2"/>
      <c r="V190" s="2"/>
      <c r="W190" s="2"/>
      <c r="X190" s="2"/>
      <c r="Y190" s="2"/>
      <c r="Z190" s="2"/>
    </row>
    <row r="191" spans="1:26" ht="15.75" customHeight="1">
      <c r="A191" s="47" t="s">
        <v>105</v>
      </c>
      <c r="B191" s="43" t="s">
        <v>129</v>
      </c>
      <c r="C191" s="29">
        <f>D150</f>
        <v>0</v>
      </c>
      <c r="D191" s="48"/>
      <c r="E191" s="48"/>
      <c r="F191" s="48"/>
      <c r="G191" s="48"/>
      <c r="H191" s="48"/>
      <c r="I191" s="48"/>
      <c r="J191" s="48"/>
      <c r="K191" s="48"/>
      <c r="L191" s="48"/>
      <c r="M191" s="48"/>
      <c r="N191" s="48"/>
      <c r="O191" s="48"/>
      <c r="P191" s="2"/>
      <c r="Q191" s="2"/>
      <c r="R191" s="2"/>
      <c r="S191" s="2"/>
      <c r="T191" s="2"/>
      <c r="U191" s="2"/>
      <c r="V191" s="2"/>
      <c r="W191" s="2"/>
      <c r="X191" s="2"/>
      <c r="Y191" s="2"/>
      <c r="Z191" s="2"/>
    </row>
    <row r="192" spans="1:26" ht="30">
      <c r="A192" s="47" t="s">
        <v>116</v>
      </c>
      <c r="B192" s="43" t="s">
        <v>130</v>
      </c>
      <c r="C192" s="29">
        <f>D172</f>
        <v>0</v>
      </c>
      <c r="D192" s="48"/>
      <c r="E192" s="48"/>
      <c r="F192" s="48"/>
      <c r="G192" s="48"/>
      <c r="H192" s="48"/>
      <c r="I192" s="48"/>
      <c r="J192" s="48"/>
      <c r="K192" s="48"/>
      <c r="L192" s="48"/>
      <c r="M192" s="48"/>
      <c r="N192" s="48"/>
      <c r="O192" s="48"/>
      <c r="P192" s="2"/>
      <c r="Q192" s="2"/>
      <c r="R192" s="2"/>
      <c r="S192" s="2"/>
      <c r="T192" s="2"/>
      <c r="U192" s="2"/>
      <c r="V192" s="2"/>
      <c r="W192" s="2"/>
      <c r="X192" s="2"/>
      <c r="Y192" s="2"/>
      <c r="Z192" s="2"/>
    </row>
    <row r="193" spans="1:26" ht="15.75" customHeight="1">
      <c r="A193" s="47" t="s">
        <v>131</v>
      </c>
      <c r="B193" s="43" t="s">
        <v>132</v>
      </c>
      <c r="C193" s="29" t="s">
        <v>133</v>
      </c>
      <c r="D193" s="48"/>
      <c r="E193" s="48"/>
      <c r="F193" s="48"/>
      <c r="G193" s="48"/>
      <c r="H193" s="48"/>
      <c r="I193" s="48"/>
      <c r="J193" s="48"/>
      <c r="K193" s="48"/>
      <c r="L193" s="48"/>
      <c r="M193" s="48"/>
      <c r="N193" s="48"/>
      <c r="O193" s="48"/>
      <c r="P193" s="2"/>
      <c r="Q193" s="2"/>
      <c r="R193" s="2"/>
      <c r="S193" s="2"/>
      <c r="T193" s="2"/>
      <c r="U193" s="2"/>
      <c r="V193" s="2"/>
      <c r="W193" s="2"/>
      <c r="X193" s="2"/>
      <c r="Y193" s="2"/>
      <c r="Z193" s="2"/>
    </row>
    <row r="194" spans="1:26" ht="15.75" customHeight="1">
      <c r="A194" s="179" t="s">
        <v>113</v>
      </c>
      <c r="B194" s="180"/>
      <c r="C194" s="24">
        <f>SUM(C188:C193)</f>
        <v>0</v>
      </c>
      <c r="D194" s="48"/>
      <c r="E194" s="48"/>
      <c r="F194" s="48"/>
      <c r="G194" s="48"/>
      <c r="H194" s="48"/>
      <c r="I194" s="48"/>
      <c r="J194" s="48"/>
      <c r="K194" s="48"/>
      <c r="L194" s="48"/>
      <c r="M194" s="48"/>
      <c r="N194" s="48"/>
      <c r="O194" s="48"/>
      <c r="P194" s="2"/>
      <c r="Q194" s="2"/>
      <c r="R194" s="2"/>
      <c r="S194" s="2"/>
      <c r="T194" s="2"/>
      <c r="U194" s="2"/>
      <c r="V194" s="2"/>
      <c r="W194" s="2"/>
      <c r="X194" s="2"/>
      <c r="Y194" s="2"/>
      <c r="Z194" s="2"/>
    </row>
    <row r="195" spans="1:26" ht="15.75" customHeight="1">
      <c r="A195" s="25"/>
      <c r="B195" s="48"/>
      <c r="C195" s="48"/>
      <c r="D195" s="48"/>
      <c r="E195" s="48"/>
      <c r="F195" s="48"/>
      <c r="G195" s="48"/>
      <c r="H195" s="48"/>
      <c r="I195" s="48"/>
      <c r="J195" s="48"/>
      <c r="K195" s="48"/>
      <c r="L195" s="48"/>
      <c r="M195" s="48"/>
      <c r="N195" s="48"/>
      <c r="O195" s="48"/>
      <c r="P195" s="2"/>
      <c r="Q195" s="2"/>
      <c r="R195" s="2"/>
      <c r="S195" s="2"/>
      <c r="T195" s="2"/>
      <c r="U195" s="2"/>
      <c r="V195" s="2"/>
      <c r="W195" s="2"/>
      <c r="X195" s="2"/>
      <c r="Y195" s="2"/>
      <c r="Z195" s="2"/>
    </row>
    <row r="196" spans="1:26" ht="17.25" customHeight="1">
      <c r="A196" s="192" t="s">
        <v>134</v>
      </c>
      <c r="B196" s="183"/>
      <c r="C196" s="180"/>
      <c r="D196" s="48"/>
      <c r="E196" s="48"/>
      <c r="F196" s="48"/>
      <c r="G196" s="48"/>
      <c r="H196" s="48"/>
      <c r="I196" s="48"/>
      <c r="J196" s="48"/>
      <c r="K196" s="48"/>
      <c r="L196" s="48"/>
      <c r="M196" s="48"/>
      <c r="N196" s="48"/>
      <c r="O196" s="48"/>
      <c r="P196" s="2"/>
      <c r="Q196" s="2"/>
      <c r="R196" s="2"/>
      <c r="S196" s="2"/>
      <c r="T196" s="2"/>
      <c r="U196" s="2"/>
      <c r="V196" s="2"/>
      <c r="W196" s="2"/>
      <c r="X196" s="2"/>
      <c r="Y196" s="2"/>
      <c r="Z196" s="2"/>
    </row>
    <row r="197" spans="1:26" ht="30">
      <c r="A197" s="26">
        <v>3</v>
      </c>
      <c r="B197" s="26" t="s">
        <v>126</v>
      </c>
      <c r="C197" s="26" t="s">
        <v>49</v>
      </c>
      <c r="D197" s="48"/>
      <c r="E197" s="48"/>
      <c r="F197" s="48"/>
      <c r="G197" s="48"/>
      <c r="H197" s="48"/>
      <c r="I197" s="48"/>
      <c r="J197" s="48"/>
      <c r="K197" s="48"/>
      <c r="L197" s="48"/>
      <c r="M197" s="48"/>
      <c r="N197" s="48"/>
      <c r="O197" s="48"/>
      <c r="P197" s="2"/>
      <c r="Q197" s="2"/>
      <c r="R197" s="2"/>
      <c r="S197" s="2"/>
      <c r="T197" s="2"/>
      <c r="U197" s="2"/>
      <c r="V197" s="2"/>
      <c r="W197" s="2"/>
      <c r="X197" s="2"/>
      <c r="Y197" s="2"/>
      <c r="Z197" s="2"/>
    </row>
    <row r="198" spans="1:26" ht="30">
      <c r="A198" s="47" t="s">
        <v>78</v>
      </c>
      <c r="B198" s="43" t="s">
        <v>127</v>
      </c>
      <c r="C198" s="29">
        <f>D109+D104</f>
        <v>0</v>
      </c>
      <c r="D198" s="48"/>
      <c r="E198" s="48"/>
      <c r="F198" s="48"/>
      <c r="G198" s="48"/>
      <c r="H198" s="48"/>
      <c r="I198" s="48"/>
      <c r="J198" s="48"/>
      <c r="K198" s="48"/>
      <c r="L198" s="48"/>
      <c r="M198" s="48"/>
      <c r="N198" s="48"/>
      <c r="O198" s="48"/>
      <c r="P198" s="2"/>
      <c r="Q198" s="2"/>
      <c r="R198" s="2"/>
      <c r="S198" s="2"/>
      <c r="T198" s="2"/>
      <c r="U198" s="2"/>
      <c r="V198" s="2"/>
      <c r="W198" s="2"/>
      <c r="X198" s="2"/>
      <c r="Y198" s="2"/>
      <c r="Z198" s="2"/>
    </row>
    <row r="199" spans="1:26" ht="15.75" customHeight="1">
      <c r="A199" s="47" t="s">
        <v>92</v>
      </c>
      <c r="B199" s="43" t="s">
        <v>128</v>
      </c>
      <c r="C199" s="29">
        <f>D128</f>
        <v>0</v>
      </c>
      <c r="D199" s="48"/>
      <c r="E199" s="48"/>
      <c r="F199" s="48"/>
      <c r="G199" s="48"/>
      <c r="H199" s="48"/>
      <c r="I199" s="48"/>
      <c r="J199" s="48"/>
      <c r="K199" s="48"/>
      <c r="L199" s="48"/>
      <c r="M199" s="48"/>
      <c r="N199" s="48"/>
      <c r="O199" s="48"/>
      <c r="P199" s="2"/>
      <c r="Q199" s="2"/>
      <c r="R199" s="2"/>
      <c r="S199" s="2"/>
      <c r="T199" s="2"/>
      <c r="U199" s="2"/>
      <c r="V199" s="2"/>
      <c r="W199" s="2"/>
      <c r="X199" s="2"/>
      <c r="Y199" s="2"/>
      <c r="Z199" s="2"/>
    </row>
    <row r="200" spans="1:26" ht="15.75" customHeight="1">
      <c r="A200" s="47" t="s">
        <v>100</v>
      </c>
      <c r="B200" s="43" t="s">
        <v>101</v>
      </c>
      <c r="C200" s="29">
        <f>D140</f>
        <v>0</v>
      </c>
      <c r="D200" s="48"/>
      <c r="E200" s="48"/>
      <c r="F200" s="48"/>
      <c r="G200" s="48"/>
      <c r="H200" s="48"/>
      <c r="I200" s="48"/>
      <c r="J200" s="48"/>
      <c r="K200" s="48"/>
      <c r="L200" s="48"/>
      <c r="M200" s="48"/>
      <c r="N200" s="48"/>
      <c r="O200" s="48"/>
      <c r="P200" s="2"/>
      <c r="Q200" s="2"/>
      <c r="R200" s="2"/>
      <c r="S200" s="2"/>
      <c r="T200" s="2"/>
      <c r="U200" s="2"/>
      <c r="V200" s="2"/>
      <c r="W200" s="2"/>
      <c r="X200" s="2"/>
      <c r="Y200" s="2"/>
      <c r="Z200" s="2"/>
    </row>
    <row r="201" spans="1:26" ht="15.75" customHeight="1">
      <c r="A201" s="47" t="s">
        <v>105</v>
      </c>
      <c r="B201" s="43" t="s">
        <v>129</v>
      </c>
      <c r="C201" s="29">
        <f>D160</f>
        <v>0</v>
      </c>
      <c r="D201" s="48"/>
      <c r="E201" s="48"/>
      <c r="F201" s="48"/>
      <c r="G201" s="48"/>
      <c r="H201" s="48"/>
      <c r="I201" s="48"/>
      <c r="J201" s="48"/>
      <c r="K201" s="48"/>
      <c r="L201" s="48"/>
      <c r="M201" s="48"/>
      <c r="N201" s="48"/>
      <c r="O201" s="48"/>
      <c r="P201" s="2"/>
      <c r="Q201" s="2"/>
      <c r="R201" s="2"/>
      <c r="S201" s="2"/>
      <c r="T201" s="2"/>
      <c r="U201" s="2"/>
      <c r="V201" s="2"/>
      <c r="W201" s="2"/>
      <c r="X201" s="2"/>
      <c r="Y201" s="2"/>
      <c r="Z201" s="2"/>
    </row>
    <row r="202" spans="1:26" ht="30">
      <c r="A202" s="47" t="s">
        <v>116</v>
      </c>
      <c r="B202" s="43" t="s">
        <v>130</v>
      </c>
      <c r="C202" s="29">
        <f>D182</f>
        <v>0</v>
      </c>
      <c r="D202" s="48"/>
      <c r="E202" s="48"/>
      <c r="F202" s="48"/>
      <c r="G202" s="48"/>
      <c r="H202" s="48"/>
      <c r="I202" s="48"/>
      <c r="J202" s="48"/>
      <c r="K202" s="48"/>
      <c r="L202" s="48"/>
      <c r="M202" s="48"/>
      <c r="N202" s="48"/>
      <c r="O202" s="48"/>
      <c r="P202" s="2"/>
      <c r="Q202" s="2"/>
      <c r="R202" s="2"/>
      <c r="S202" s="2"/>
      <c r="T202" s="2"/>
      <c r="U202" s="2"/>
      <c r="V202" s="2"/>
      <c r="W202" s="2"/>
      <c r="X202" s="2"/>
      <c r="Y202" s="2"/>
      <c r="Z202" s="2"/>
    </row>
    <row r="203" spans="1:26" ht="15.75" customHeight="1">
      <c r="A203" s="47" t="s">
        <v>131</v>
      </c>
      <c r="B203" s="43" t="s">
        <v>132</v>
      </c>
      <c r="C203" s="29" t="s">
        <v>133</v>
      </c>
      <c r="D203" s="48"/>
      <c r="E203" s="48"/>
      <c r="F203" s="48"/>
      <c r="G203" s="48"/>
      <c r="H203" s="48"/>
      <c r="I203" s="48"/>
      <c r="J203" s="48"/>
      <c r="K203" s="48"/>
      <c r="L203" s="48"/>
      <c r="M203" s="48"/>
      <c r="N203" s="48"/>
      <c r="O203" s="48"/>
      <c r="P203" s="2"/>
      <c r="Q203" s="2"/>
      <c r="R203" s="2"/>
      <c r="S203" s="2"/>
      <c r="T203" s="2"/>
      <c r="U203" s="2"/>
      <c r="V203" s="2"/>
      <c r="W203" s="2"/>
      <c r="X203" s="2"/>
      <c r="Y203" s="2"/>
      <c r="Z203" s="2"/>
    </row>
    <row r="204" spans="1:26" ht="15.75" customHeight="1">
      <c r="A204" s="181" t="s">
        <v>113</v>
      </c>
      <c r="B204" s="180"/>
      <c r="C204" s="27">
        <f>SUM(C198:C203)</f>
        <v>0</v>
      </c>
      <c r="D204" s="48"/>
      <c r="E204" s="48"/>
      <c r="F204" s="48"/>
      <c r="G204" s="48"/>
      <c r="H204" s="48"/>
      <c r="I204" s="48"/>
      <c r="J204" s="48"/>
      <c r="K204" s="48"/>
      <c r="L204" s="48"/>
      <c r="M204" s="48"/>
      <c r="N204" s="48"/>
      <c r="O204" s="48"/>
      <c r="P204" s="2"/>
      <c r="Q204" s="2"/>
      <c r="R204" s="2"/>
      <c r="S204" s="2"/>
      <c r="T204" s="2"/>
      <c r="U204" s="2"/>
      <c r="V204" s="2"/>
      <c r="W204" s="2"/>
      <c r="X204" s="2"/>
      <c r="Y204" s="2"/>
      <c r="Z204" s="2"/>
    </row>
    <row r="205" spans="1:26" ht="15.75" customHeight="1">
      <c r="A205" s="25"/>
      <c r="B205" s="48"/>
      <c r="C205" s="48"/>
      <c r="D205" s="48"/>
      <c r="E205" s="48"/>
      <c r="F205" s="48"/>
      <c r="G205" s="48"/>
      <c r="H205" s="48"/>
      <c r="I205" s="48"/>
      <c r="J205" s="48"/>
      <c r="K205" s="48"/>
      <c r="L205" s="48"/>
      <c r="M205" s="48"/>
      <c r="N205" s="48"/>
      <c r="O205" s="48"/>
      <c r="P205" s="2"/>
      <c r="Q205" s="2"/>
      <c r="R205" s="2"/>
      <c r="S205" s="2"/>
      <c r="T205" s="2"/>
      <c r="U205" s="2"/>
      <c r="V205" s="2"/>
      <c r="W205" s="2"/>
      <c r="X205" s="2"/>
      <c r="Y205" s="2"/>
      <c r="Z205" s="2"/>
    </row>
    <row r="206" spans="1:26" ht="15.75" customHeight="1">
      <c r="A206" s="187" t="s">
        <v>135</v>
      </c>
      <c r="B206" s="183"/>
      <c r="C206" s="183"/>
      <c r="D206" s="180"/>
      <c r="E206" s="48"/>
      <c r="F206" s="48"/>
      <c r="G206" s="48"/>
      <c r="H206" s="48"/>
      <c r="I206" s="48"/>
      <c r="J206" s="48"/>
      <c r="K206" s="48"/>
      <c r="L206" s="48"/>
      <c r="M206" s="48"/>
      <c r="N206" s="48"/>
      <c r="O206" s="48"/>
      <c r="P206" s="2"/>
      <c r="Q206" s="2"/>
      <c r="R206" s="2"/>
      <c r="S206" s="2"/>
      <c r="T206" s="2"/>
      <c r="U206" s="2"/>
      <c r="V206" s="2"/>
      <c r="W206" s="2"/>
      <c r="X206" s="2"/>
      <c r="Y206" s="2"/>
      <c r="Z206" s="2"/>
    </row>
    <row r="207" spans="1:26" ht="42.75" customHeight="1">
      <c r="A207" s="179" t="s">
        <v>136</v>
      </c>
      <c r="B207" s="180"/>
      <c r="C207" s="179" t="s">
        <v>137</v>
      </c>
      <c r="D207" s="180"/>
      <c r="E207" s="48"/>
      <c r="F207" s="48"/>
      <c r="G207" s="48"/>
      <c r="H207" s="48"/>
      <c r="I207" s="48"/>
      <c r="J207" s="48"/>
      <c r="K207" s="48"/>
      <c r="L207" s="48"/>
      <c r="M207" s="48"/>
      <c r="N207" s="48"/>
      <c r="O207" s="48"/>
      <c r="P207" s="2"/>
      <c r="Q207" s="2"/>
      <c r="R207" s="2"/>
      <c r="S207" s="2"/>
      <c r="T207" s="2"/>
      <c r="U207" s="2"/>
      <c r="V207" s="2"/>
      <c r="W207" s="2"/>
      <c r="X207" s="2"/>
      <c r="Y207" s="2"/>
      <c r="Z207" s="2"/>
    </row>
    <row r="208" spans="1:26" ht="30">
      <c r="A208" s="47" t="s">
        <v>8</v>
      </c>
      <c r="B208" s="43" t="s">
        <v>138</v>
      </c>
      <c r="C208" s="190">
        <f>C52</f>
        <v>0</v>
      </c>
      <c r="D208" s="180"/>
      <c r="E208" s="48"/>
      <c r="F208" s="48"/>
      <c r="G208" s="48"/>
      <c r="H208" s="48"/>
      <c r="I208" s="48"/>
      <c r="J208" s="48"/>
      <c r="K208" s="48"/>
      <c r="L208" s="48"/>
      <c r="M208" s="48"/>
      <c r="N208" s="48"/>
      <c r="O208" s="48"/>
      <c r="P208" s="2"/>
      <c r="Q208" s="2"/>
      <c r="R208" s="2"/>
      <c r="S208" s="2"/>
      <c r="T208" s="2"/>
      <c r="U208" s="2"/>
      <c r="V208" s="2"/>
      <c r="W208" s="2"/>
      <c r="X208" s="2"/>
      <c r="Y208" s="2"/>
      <c r="Z208" s="2"/>
    </row>
    <row r="209" spans="1:26" ht="30">
      <c r="A209" s="47" t="s">
        <v>11</v>
      </c>
      <c r="B209" s="43" t="s">
        <v>139</v>
      </c>
      <c r="C209" s="190">
        <f>C75</f>
        <v>0</v>
      </c>
      <c r="D209" s="180"/>
      <c r="E209" s="48"/>
      <c r="F209" s="48"/>
      <c r="G209" s="48"/>
      <c r="H209" s="48"/>
      <c r="I209" s="48"/>
      <c r="J209" s="48"/>
      <c r="K209" s="48"/>
      <c r="L209" s="48"/>
      <c r="M209" s="48"/>
      <c r="N209" s="48"/>
      <c r="O209" s="48"/>
      <c r="P209" s="2"/>
      <c r="Q209" s="2"/>
      <c r="R209" s="2"/>
      <c r="S209" s="2"/>
      <c r="T209" s="2"/>
      <c r="U209" s="2"/>
      <c r="V209" s="2"/>
      <c r="W209" s="2"/>
      <c r="X209" s="2"/>
      <c r="Y209" s="2"/>
      <c r="Z209" s="2"/>
    </row>
    <row r="210" spans="1:26" ht="30">
      <c r="A210" s="47" t="s">
        <v>13</v>
      </c>
      <c r="B210" s="43" t="s">
        <v>140</v>
      </c>
      <c r="C210" s="190">
        <f>C194</f>
        <v>0</v>
      </c>
      <c r="D210" s="180"/>
      <c r="E210" s="48"/>
      <c r="F210" s="48"/>
      <c r="G210" s="48"/>
      <c r="H210" s="48"/>
      <c r="I210" s="48"/>
      <c r="J210" s="48"/>
      <c r="K210" s="48"/>
      <c r="L210" s="48"/>
      <c r="M210" s="48"/>
      <c r="N210" s="48"/>
      <c r="O210" s="48"/>
      <c r="P210" s="2"/>
      <c r="Q210" s="2"/>
      <c r="R210" s="2"/>
      <c r="S210" s="2"/>
      <c r="T210" s="2"/>
      <c r="U210" s="2"/>
      <c r="V210" s="2"/>
      <c r="W210" s="2"/>
      <c r="X210" s="2"/>
      <c r="Y210" s="2"/>
      <c r="Z210" s="2"/>
    </row>
    <row r="211" spans="1:26" ht="28.5" customHeight="1">
      <c r="A211" s="189" t="s">
        <v>141</v>
      </c>
      <c r="B211" s="180"/>
      <c r="C211" s="190">
        <f>SUM(C208:D210)</f>
        <v>0</v>
      </c>
      <c r="D211" s="180"/>
      <c r="E211" s="48"/>
      <c r="F211" s="48"/>
      <c r="G211" s="48"/>
      <c r="H211" s="48"/>
      <c r="I211" s="48"/>
      <c r="J211" s="48"/>
      <c r="K211" s="48"/>
      <c r="L211" s="48"/>
      <c r="M211" s="48"/>
      <c r="N211" s="48"/>
      <c r="O211" s="48"/>
      <c r="P211" s="2"/>
      <c r="Q211" s="2"/>
      <c r="R211" s="2"/>
      <c r="S211" s="2"/>
      <c r="T211" s="2"/>
      <c r="U211" s="2"/>
      <c r="V211" s="2"/>
      <c r="W211" s="2"/>
      <c r="X211" s="2"/>
      <c r="Y211" s="2"/>
      <c r="Z211" s="2"/>
    </row>
    <row r="212" spans="1:26" ht="15.75" customHeight="1">
      <c r="A212" s="179" t="s">
        <v>142</v>
      </c>
      <c r="B212" s="180"/>
      <c r="C212" s="193">
        <f>SUM(C211)</f>
        <v>0</v>
      </c>
      <c r="D212" s="180"/>
      <c r="E212" s="48"/>
      <c r="F212" s="48"/>
      <c r="G212" s="48"/>
      <c r="H212" s="48"/>
      <c r="I212" s="48"/>
      <c r="J212" s="48"/>
      <c r="K212" s="48"/>
      <c r="L212" s="48"/>
      <c r="M212" s="48"/>
      <c r="N212" s="48"/>
      <c r="O212" s="48"/>
      <c r="P212" s="2"/>
      <c r="Q212" s="2"/>
      <c r="R212" s="2"/>
      <c r="S212" s="2"/>
      <c r="T212" s="2"/>
      <c r="U212" s="2"/>
      <c r="V212" s="2"/>
      <c r="W212" s="2"/>
      <c r="X212" s="2"/>
      <c r="Y212" s="2"/>
      <c r="Z212" s="2"/>
    </row>
    <row r="213" spans="1:26" ht="15.75" customHeight="1">
      <c r="A213" s="48"/>
      <c r="B213" s="48"/>
      <c r="C213" s="48"/>
      <c r="D213" s="48"/>
      <c r="E213" s="48"/>
      <c r="F213" s="48"/>
      <c r="G213" s="48"/>
      <c r="H213" s="48"/>
      <c r="I213" s="48"/>
      <c r="J213" s="48"/>
      <c r="K213" s="48"/>
      <c r="L213" s="48"/>
      <c r="M213" s="48"/>
      <c r="N213" s="48"/>
      <c r="O213" s="48"/>
      <c r="P213" s="2"/>
      <c r="Q213" s="2"/>
      <c r="R213" s="2"/>
      <c r="S213" s="2"/>
      <c r="T213" s="2"/>
      <c r="U213" s="2"/>
      <c r="V213" s="2"/>
      <c r="W213" s="2"/>
      <c r="X213" s="2"/>
      <c r="Y213" s="2"/>
      <c r="Z213" s="2"/>
    </row>
    <row r="214" spans="1:26" ht="15.75" hidden="1" customHeight="1">
      <c r="A214" s="48"/>
      <c r="B214" s="48"/>
      <c r="C214" s="48"/>
      <c r="D214" s="40">
        <f>C212</f>
        <v>0</v>
      </c>
      <c r="E214" s="48"/>
      <c r="F214" s="48"/>
      <c r="G214" s="48"/>
      <c r="H214" s="48"/>
      <c r="I214" s="48"/>
      <c r="J214" s="48"/>
      <c r="K214" s="48"/>
      <c r="L214" s="48"/>
      <c r="M214" s="48"/>
      <c r="N214" s="48"/>
      <c r="O214" s="48"/>
      <c r="P214" s="2"/>
      <c r="Q214" s="2"/>
      <c r="R214" s="2"/>
      <c r="S214" s="2"/>
      <c r="T214" s="2"/>
      <c r="U214" s="2"/>
      <c r="V214" s="2"/>
      <c r="W214" s="2"/>
      <c r="X214" s="2"/>
      <c r="Y214" s="2"/>
      <c r="Z214" s="2"/>
    </row>
    <row r="215" spans="1:26" ht="15.75" customHeight="1">
      <c r="A215" s="192" t="s">
        <v>143</v>
      </c>
      <c r="B215" s="183"/>
      <c r="C215" s="183"/>
      <c r="D215" s="180"/>
      <c r="E215" s="48"/>
      <c r="F215" s="48"/>
      <c r="G215" s="48"/>
      <c r="H215" s="48"/>
      <c r="I215" s="48"/>
      <c r="J215" s="48"/>
      <c r="K215" s="48"/>
      <c r="L215" s="48"/>
      <c r="M215" s="48"/>
      <c r="N215" s="48"/>
      <c r="O215" s="48"/>
      <c r="P215" s="2"/>
      <c r="Q215" s="2"/>
      <c r="R215" s="2"/>
      <c r="S215" s="2"/>
      <c r="T215" s="2"/>
      <c r="U215" s="2"/>
      <c r="V215" s="2"/>
      <c r="W215" s="2"/>
      <c r="X215" s="2"/>
      <c r="Y215" s="2"/>
      <c r="Z215" s="2"/>
    </row>
    <row r="216" spans="1:26" ht="15.75" customHeight="1">
      <c r="A216" s="181" t="s">
        <v>136</v>
      </c>
      <c r="B216" s="180"/>
      <c r="C216" s="181" t="s">
        <v>137</v>
      </c>
      <c r="D216" s="180"/>
      <c r="E216" s="48"/>
      <c r="F216" s="48"/>
      <c r="G216" s="48"/>
      <c r="H216" s="48"/>
      <c r="I216" s="48"/>
      <c r="J216" s="48"/>
      <c r="K216" s="48"/>
      <c r="L216" s="48"/>
      <c r="M216" s="48"/>
      <c r="N216" s="48"/>
      <c r="O216" s="48"/>
      <c r="P216" s="2"/>
      <c r="Q216" s="2"/>
      <c r="R216" s="2"/>
      <c r="S216" s="2"/>
      <c r="T216" s="2"/>
      <c r="U216" s="2"/>
      <c r="V216" s="2"/>
      <c r="W216" s="2"/>
      <c r="X216" s="2"/>
      <c r="Y216" s="2"/>
      <c r="Z216" s="2"/>
    </row>
    <row r="217" spans="1:26" ht="30">
      <c r="A217" s="47" t="s">
        <v>8</v>
      </c>
      <c r="B217" s="43" t="s">
        <v>138</v>
      </c>
      <c r="C217" s="190">
        <f>C64</f>
        <v>0</v>
      </c>
      <c r="D217" s="180"/>
      <c r="E217" s="48"/>
      <c r="F217" s="48"/>
      <c r="G217" s="48"/>
      <c r="H217" s="48"/>
      <c r="I217" s="48"/>
      <c r="J217" s="48"/>
      <c r="K217" s="48"/>
      <c r="L217" s="48"/>
      <c r="M217" s="48"/>
      <c r="N217" s="48"/>
      <c r="O217" s="48"/>
      <c r="P217" s="2"/>
      <c r="Q217" s="2"/>
      <c r="R217" s="2"/>
      <c r="S217" s="2"/>
      <c r="T217" s="2"/>
      <c r="U217" s="2"/>
      <c r="V217" s="2"/>
      <c r="W217" s="2"/>
      <c r="X217" s="2"/>
      <c r="Y217" s="2"/>
      <c r="Z217" s="2"/>
    </row>
    <row r="218" spans="1:26" ht="30">
      <c r="A218" s="47" t="s">
        <v>11</v>
      </c>
      <c r="B218" s="43" t="s">
        <v>139</v>
      </c>
      <c r="C218" s="190">
        <f>C86</f>
        <v>0</v>
      </c>
      <c r="D218" s="180"/>
      <c r="E218" s="48"/>
      <c r="F218" s="48"/>
      <c r="G218" s="48"/>
      <c r="H218" s="48"/>
      <c r="I218" s="48"/>
      <c r="J218" s="48"/>
      <c r="K218" s="48"/>
      <c r="L218" s="48"/>
      <c r="M218" s="48"/>
      <c r="N218" s="48"/>
      <c r="O218" s="48"/>
      <c r="P218" s="2"/>
      <c r="Q218" s="2"/>
      <c r="R218" s="2"/>
      <c r="S218" s="2"/>
      <c r="T218" s="2"/>
      <c r="U218" s="2"/>
      <c r="V218" s="2"/>
      <c r="W218" s="2"/>
      <c r="X218" s="2"/>
      <c r="Y218" s="2"/>
      <c r="Z218" s="2"/>
    </row>
    <row r="219" spans="1:26" ht="30">
      <c r="A219" s="47" t="s">
        <v>13</v>
      </c>
      <c r="B219" s="43" t="s">
        <v>140</v>
      </c>
      <c r="C219" s="190">
        <f>C204</f>
        <v>0</v>
      </c>
      <c r="D219" s="180"/>
      <c r="E219" s="48"/>
      <c r="F219" s="48"/>
      <c r="G219" s="48"/>
      <c r="H219" s="48"/>
      <c r="I219" s="48"/>
      <c r="J219" s="48"/>
      <c r="K219" s="48"/>
      <c r="L219" s="48"/>
      <c r="M219" s="48"/>
      <c r="N219" s="48"/>
      <c r="O219" s="48"/>
      <c r="P219" s="2"/>
      <c r="Q219" s="2"/>
      <c r="R219" s="2"/>
      <c r="S219" s="2"/>
      <c r="T219" s="2"/>
      <c r="U219" s="2"/>
      <c r="V219" s="2"/>
      <c r="W219" s="2"/>
      <c r="X219" s="2"/>
      <c r="Y219" s="2"/>
      <c r="Z219" s="2"/>
    </row>
    <row r="220" spans="1:26" ht="15.75" customHeight="1">
      <c r="A220" s="189" t="s">
        <v>141</v>
      </c>
      <c r="B220" s="180"/>
      <c r="C220" s="190">
        <f>SUM(C217:D219)</f>
        <v>0</v>
      </c>
      <c r="D220" s="180"/>
      <c r="E220" s="48"/>
      <c r="F220" s="48"/>
      <c r="G220" s="48"/>
      <c r="H220" s="48"/>
      <c r="I220" s="48"/>
      <c r="J220" s="48"/>
      <c r="K220" s="48"/>
      <c r="L220" s="48"/>
      <c r="M220" s="48"/>
      <c r="N220" s="48"/>
      <c r="O220" s="48"/>
      <c r="P220" s="2"/>
      <c r="Q220" s="2"/>
      <c r="R220" s="2"/>
      <c r="S220" s="2"/>
      <c r="T220" s="2"/>
      <c r="U220" s="2"/>
      <c r="V220" s="2"/>
      <c r="W220" s="2"/>
      <c r="X220" s="2"/>
      <c r="Y220" s="2"/>
      <c r="Z220" s="2"/>
    </row>
    <row r="221" spans="1:26" ht="15.75" customHeight="1">
      <c r="A221" s="181" t="s">
        <v>142</v>
      </c>
      <c r="B221" s="180"/>
      <c r="C221" s="191">
        <f>SUM(C220)</f>
        <v>0</v>
      </c>
      <c r="D221" s="180"/>
      <c r="E221" s="48"/>
      <c r="F221" s="48"/>
      <c r="G221" s="48"/>
      <c r="H221" s="48"/>
      <c r="I221" s="48"/>
      <c r="J221" s="48"/>
      <c r="K221" s="48"/>
      <c r="L221" s="48"/>
      <c r="M221" s="48"/>
      <c r="N221" s="48"/>
      <c r="O221" s="48"/>
      <c r="P221" s="2"/>
      <c r="Q221" s="2"/>
      <c r="R221" s="2"/>
      <c r="S221" s="2"/>
      <c r="T221" s="2"/>
      <c r="U221" s="2"/>
      <c r="V221" s="2"/>
      <c r="W221" s="2"/>
      <c r="X221" s="2"/>
      <c r="Y221" s="2"/>
      <c r="Z221" s="2"/>
    </row>
    <row r="222" spans="1:26" ht="15.75" customHeight="1">
      <c r="A222" s="48"/>
      <c r="B222" s="48"/>
      <c r="C222" s="48"/>
      <c r="D222" s="48"/>
      <c r="E222" s="48"/>
      <c r="F222" s="48"/>
      <c r="G222" s="48"/>
      <c r="H222" s="48"/>
      <c r="I222" s="48"/>
      <c r="J222" s="48"/>
      <c r="K222" s="48"/>
      <c r="L222" s="48"/>
      <c r="M222" s="48"/>
      <c r="N222" s="48"/>
      <c r="O222" s="48"/>
      <c r="P222" s="2"/>
      <c r="Q222" s="2"/>
      <c r="R222" s="2"/>
      <c r="S222" s="2"/>
      <c r="T222" s="2"/>
      <c r="U222" s="2"/>
      <c r="V222" s="2"/>
      <c r="W222" s="2"/>
      <c r="X222" s="2"/>
      <c r="Y222" s="2"/>
      <c r="Z222" s="2"/>
    </row>
    <row r="223" spans="1:26" ht="15.75" customHeight="1">
      <c r="A223" s="194" t="s">
        <v>144</v>
      </c>
      <c r="B223" s="183"/>
      <c r="C223" s="180"/>
      <c r="D223" s="48"/>
      <c r="E223" s="48"/>
      <c r="F223" s="48"/>
      <c r="G223" s="48"/>
      <c r="H223" s="48"/>
      <c r="I223" s="48"/>
      <c r="J223" s="48"/>
      <c r="K223" s="48"/>
      <c r="L223" s="48"/>
      <c r="M223" s="48"/>
      <c r="N223" s="48"/>
      <c r="O223" s="48"/>
      <c r="P223" s="2"/>
      <c r="Q223" s="2"/>
      <c r="R223" s="2"/>
      <c r="S223" s="2"/>
      <c r="T223" s="2"/>
      <c r="U223" s="2"/>
      <c r="V223" s="2"/>
      <c r="W223" s="2"/>
      <c r="X223" s="2"/>
      <c r="Y223" s="2"/>
      <c r="Z223" s="2"/>
    </row>
    <row r="224" spans="1:26" ht="15.75" customHeight="1">
      <c r="A224" s="41" t="s">
        <v>145</v>
      </c>
      <c r="B224" s="42" t="s">
        <v>146</v>
      </c>
      <c r="C224" s="42" t="s">
        <v>133</v>
      </c>
      <c r="D224" s="48"/>
      <c r="E224" s="48"/>
      <c r="F224" s="48"/>
      <c r="G224" s="48"/>
      <c r="H224" s="48"/>
      <c r="I224" s="48"/>
      <c r="J224" s="48"/>
      <c r="K224" s="48"/>
      <c r="L224" s="48"/>
      <c r="M224" s="48"/>
      <c r="N224" s="48"/>
      <c r="O224" s="48"/>
      <c r="P224" s="2"/>
      <c r="Q224" s="2"/>
      <c r="R224" s="2"/>
      <c r="S224" s="2"/>
      <c r="T224" s="2"/>
      <c r="U224" s="2"/>
      <c r="V224" s="2"/>
      <c r="W224" s="2"/>
      <c r="X224" s="2"/>
      <c r="Y224" s="2"/>
      <c r="Z224" s="2"/>
    </row>
    <row r="225" spans="1:26" ht="15.75" customHeight="1">
      <c r="A225" s="47" t="s">
        <v>16</v>
      </c>
      <c r="B225" s="126" t="s">
        <v>147</v>
      </c>
      <c r="C225" s="166">
        <v>0</v>
      </c>
      <c r="D225" s="40"/>
      <c r="E225" s="48"/>
      <c r="F225" s="48"/>
      <c r="G225" s="48"/>
      <c r="H225" s="48"/>
      <c r="I225" s="48"/>
      <c r="J225" s="48"/>
      <c r="K225" s="48"/>
      <c r="L225" s="48"/>
      <c r="M225" s="48"/>
      <c r="N225" s="48"/>
      <c r="O225" s="48"/>
      <c r="P225" s="2"/>
      <c r="Q225" s="2"/>
      <c r="R225" s="2"/>
      <c r="S225" s="2"/>
      <c r="T225" s="2"/>
      <c r="U225" s="2"/>
      <c r="V225" s="2"/>
      <c r="W225" s="2"/>
      <c r="X225" s="2"/>
      <c r="Y225" s="2"/>
      <c r="Z225" s="2"/>
    </row>
    <row r="226" spans="1:26" ht="15.75" customHeight="1">
      <c r="A226" s="47" t="s">
        <v>54</v>
      </c>
      <c r="B226" s="126" t="s">
        <v>148</v>
      </c>
      <c r="C226" s="166">
        <v>0</v>
      </c>
      <c r="D226" s="40"/>
      <c r="E226" s="89" t="s">
        <v>597</v>
      </c>
      <c r="F226" s="89" t="s">
        <v>596</v>
      </c>
      <c r="G226" s="89" t="s">
        <v>599</v>
      </c>
      <c r="H226" s="89"/>
      <c r="I226" s="89" t="s">
        <v>598</v>
      </c>
      <c r="J226" s="89" t="s">
        <v>597</v>
      </c>
      <c r="K226" s="48"/>
      <c r="L226" s="48"/>
      <c r="M226" s="48"/>
      <c r="N226" s="48"/>
      <c r="O226" s="48"/>
      <c r="P226" s="2"/>
      <c r="Q226" s="2"/>
      <c r="R226" s="2"/>
      <c r="S226" s="2"/>
      <c r="T226" s="2"/>
      <c r="U226" s="2"/>
      <c r="V226" s="2"/>
      <c r="W226" s="2"/>
      <c r="X226" s="2"/>
      <c r="Y226" s="2"/>
      <c r="Z226" s="2"/>
    </row>
    <row r="227" spans="1:26" ht="15.75" customHeight="1">
      <c r="A227" s="47" t="s">
        <v>56</v>
      </c>
      <c r="B227" s="126" t="s">
        <v>149</v>
      </c>
      <c r="C227" s="166">
        <v>0</v>
      </c>
      <c r="D227" s="40"/>
      <c r="E227" s="89" t="s">
        <v>593</v>
      </c>
      <c r="F227" s="89">
        <v>10</v>
      </c>
      <c r="G227" s="91">
        <v>0.15</v>
      </c>
      <c r="H227" s="89"/>
      <c r="I227" s="89" t="s">
        <v>595</v>
      </c>
      <c r="J227" s="89" t="s">
        <v>593</v>
      </c>
      <c r="K227" s="48"/>
      <c r="L227" s="48"/>
      <c r="M227" s="48"/>
      <c r="N227" s="48"/>
      <c r="O227" s="48"/>
      <c r="P227" s="2"/>
      <c r="Q227" s="2"/>
      <c r="R227" s="2"/>
      <c r="S227" s="2"/>
      <c r="T227" s="2"/>
      <c r="U227" s="2"/>
      <c r="V227" s="2"/>
      <c r="W227" s="2"/>
      <c r="X227" s="2"/>
      <c r="Y227" s="2"/>
      <c r="Z227" s="2"/>
    </row>
    <row r="228" spans="1:26" ht="15.75" customHeight="1">
      <c r="A228" s="47" t="s">
        <v>58</v>
      </c>
      <c r="B228" s="126" t="s">
        <v>150</v>
      </c>
      <c r="C228" s="166">
        <v>0</v>
      </c>
      <c r="D228" s="40"/>
      <c r="E228" s="89" t="s">
        <v>591</v>
      </c>
      <c r="F228" s="89">
        <v>12</v>
      </c>
      <c r="G228" s="91">
        <v>0.1</v>
      </c>
      <c r="H228" s="89"/>
      <c r="I228" s="89" t="s">
        <v>594</v>
      </c>
      <c r="J228" s="89" t="s">
        <v>593</v>
      </c>
      <c r="K228" s="48"/>
      <c r="L228" s="48"/>
      <c r="M228" s="48"/>
      <c r="N228" s="48"/>
      <c r="O228" s="48"/>
      <c r="P228" s="2"/>
      <c r="Q228" s="2"/>
      <c r="R228" s="2"/>
      <c r="S228" s="2"/>
      <c r="T228" s="2"/>
      <c r="U228" s="2"/>
      <c r="V228" s="2"/>
      <c r="W228" s="2"/>
      <c r="X228" s="2"/>
      <c r="Y228" s="2"/>
      <c r="Z228" s="2"/>
    </row>
    <row r="229" spans="1:26" ht="15.75" customHeight="1">
      <c r="A229" s="47" t="s">
        <v>47</v>
      </c>
      <c r="B229" s="126" t="s">
        <v>151</v>
      </c>
      <c r="C229" s="166">
        <v>0</v>
      </c>
      <c r="D229" s="40"/>
      <c r="E229" s="48"/>
      <c r="F229" s="48"/>
      <c r="G229" s="48"/>
      <c r="H229" s="89"/>
      <c r="I229" s="89" t="s">
        <v>592</v>
      </c>
      <c r="J229" s="89" t="s">
        <v>591</v>
      </c>
      <c r="K229" s="89" t="s">
        <v>596</v>
      </c>
      <c r="L229" s="89" t="s">
        <v>159</v>
      </c>
      <c r="M229" s="48"/>
      <c r="N229" s="48"/>
      <c r="O229" s="48"/>
      <c r="P229" s="2"/>
      <c r="Q229" s="2"/>
      <c r="R229" s="2"/>
      <c r="S229" s="2"/>
      <c r="T229" s="2"/>
      <c r="U229" s="2"/>
      <c r="V229" s="2"/>
      <c r="W229" s="2"/>
      <c r="X229" s="2"/>
      <c r="Y229" s="2"/>
      <c r="Z229" s="2"/>
    </row>
    <row r="230" spans="1:26" ht="15.75" customHeight="1">
      <c r="A230" s="47" t="s">
        <v>152</v>
      </c>
      <c r="B230" s="125" t="s">
        <v>605</v>
      </c>
      <c r="C230" s="166">
        <v>0</v>
      </c>
      <c r="D230" s="40"/>
      <c r="E230" s="48"/>
      <c r="F230" s="48"/>
      <c r="G230" s="48"/>
      <c r="H230" s="48"/>
      <c r="I230" s="48"/>
      <c r="J230" s="48"/>
      <c r="K230" s="89" t="e">
        <f>VLOOKUP(J230,E$229:F$231,2,0)</f>
        <v>#N/A</v>
      </c>
      <c r="L230" s="90" t="e">
        <f>VLOOKUP(J230,E$229:G$231,3,0)</f>
        <v>#N/A</v>
      </c>
      <c r="M230" s="48"/>
      <c r="N230" s="48"/>
      <c r="O230" s="48"/>
      <c r="P230" s="2"/>
      <c r="Q230" s="2"/>
      <c r="R230" s="2"/>
      <c r="S230" s="2"/>
      <c r="T230" s="2"/>
      <c r="U230" s="2"/>
      <c r="V230" s="2"/>
      <c r="W230" s="2"/>
      <c r="X230" s="2"/>
      <c r="Y230" s="2"/>
      <c r="Z230" s="2"/>
    </row>
    <row r="231" spans="1:26" ht="15.75" customHeight="1">
      <c r="A231" s="47" t="s">
        <v>153</v>
      </c>
      <c r="B231" s="43" t="s">
        <v>154</v>
      </c>
      <c r="C231" s="44">
        <f>SUM(C225:C230)</f>
        <v>0</v>
      </c>
      <c r="D231" s="40"/>
      <c r="E231" s="48"/>
      <c r="F231" s="48"/>
      <c r="G231" s="48"/>
      <c r="H231" s="48"/>
      <c r="I231" s="48"/>
      <c r="J231" s="48"/>
      <c r="K231" s="89" t="e">
        <f>VLOOKUP(J231,E$229:F$231,2,0)</f>
        <v>#N/A</v>
      </c>
      <c r="L231" s="90" t="e">
        <f>VLOOKUP(J231,E$229:G$231,3,0)</f>
        <v>#N/A</v>
      </c>
      <c r="M231" s="48"/>
      <c r="N231" s="48"/>
      <c r="O231" s="48"/>
      <c r="P231" s="2"/>
      <c r="Q231" s="2"/>
      <c r="R231" s="2"/>
      <c r="S231" s="2"/>
      <c r="T231" s="2"/>
      <c r="U231" s="2"/>
      <c r="V231" s="2"/>
      <c r="W231" s="2"/>
      <c r="X231" s="2"/>
      <c r="Y231" s="2"/>
      <c r="Z231" s="2"/>
    </row>
    <row r="232" spans="1:26" ht="15.75" customHeight="1">
      <c r="A232" s="47" t="s">
        <v>155</v>
      </c>
      <c r="B232" s="43" t="s">
        <v>156</v>
      </c>
      <c r="C232" s="45">
        <f>C231/E26</f>
        <v>0</v>
      </c>
      <c r="D232" s="40"/>
      <c r="E232" s="48"/>
      <c r="F232" s="48"/>
      <c r="G232" s="48"/>
      <c r="H232" s="48"/>
      <c r="I232" s="138" t="s">
        <v>604</v>
      </c>
      <c r="J232" s="138"/>
      <c r="K232" s="89" t="e">
        <f>VLOOKUP(J232,E$229:F$231,2,0)</f>
        <v>#N/A</v>
      </c>
      <c r="L232" s="90" t="e">
        <f>VLOOKUP(J232,E$229:G$231,3,0)</f>
        <v>#N/A</v>
      </c>
      <c r="M232" s="48"/>
      <c r="N232" s="48"/>
      <c r="O232" s="48"/>
      <c r="P232" s="2"/>
      <c r="Q232" s="2"/>
      <c r="R232" s="2"/>
      <c r="S232" s="2"/>
      <c r="T232" s="2"/>
      <c r="U232" s="2"/>
      <c r="V232" s="2"/>
      <c r="W232" s="2"/>
      <c r="X232" s="2"/>
      <c r="Y232" s="2"/>
      <c r="Z232" s="2"/>
    </row>
    <row r="233" spans="1:26" ht="15.75" customHeight="1">
      <c r="A233" s="48"/>
      <c r="B233" s="48"/>
      <c r="C233" s="48"/>
      <c r="D233" s="40"/>
      <c r="E233" s="48"/>
      <c r="F233" s="48"/>
      <c r="G233" s="48"/>
      <c r="H233" s="48"/>
      <c r="I233" s="138"/>
      <c r="J233" s="138"/>
      <c r="K233" s="48"/>
      <c r="L233" s="48"/>
      <c r="M233" s="48"/>
      <c r="N233" s="48"/>
      <c r="O233" s="48"/>
      <c r="P233" s="2"/>
      <c r="Q233" s="2"/>
      <c r="R233" s="2"/>
      <c r="S233" s="2"/>
      <c r="T233" s="2"/>
      <c r="U233" s="2"/>
      <c r="V233" s="2"/>
      <c r="W233" s="2"/>
      <c r="X233" s="2"/>
      <c r="Y233" s="2"/>
      <c r="Z233" s="2"/>
    </row>
    <row r="234" spans="1:26" ht="15.75" customHeight="1">
      <c r="A234" s="194" t="s">
        <v>157</v>
      </c>
      <c r="B234" s="183"/>
      <c r="C234" s="183"/>
      <c r="D234" s="180"/>
      <c r="E234" s="48"/>
      <c r="F234" s="48"/>
      <c r="G234" s="48"/>
      <c r="H234" s="48"/>
      <c r="I234" s="138"/>
      <c r="J234" s="138"/>
      <c r="K234" s="48"/>
      <c r="L234" s="48"/>
      <c r="M234" s="48"/>
      <c r="N234" s="48"/>
      <c r="O234" s="48"/>
      <c r="P234" s="2"/>
      <c r="Q234" s="2"/>
      <c r="R234" s="2"/>
      <c r="S234" s="2"/>
      <c r="T234" s="2"/>
      <c r="U234" s="2"/>
      <c r="V234" s="2"/>
      <c r="W234" s="2"/>
      <c r="X234" s="2"/>
      <c r="Y234" s="2"/>
      <c r="Z234" s="2"/>
    </row>
    <row r="235" spans="1:26" ht="15.75" customHeight="1">
      <c r="A235" s="46" t="s">
        <v>158</v>
      </c>
      <c r="B235" s="16" t="s">
        <v>159</v>
      </c>
      <c r="C235" s="46" t="s">
        <v>160</v>
      </c>
      <c r="D235" s="46" t="s">
        <v>161</v>
      </c>
      <c r="E235" s="48"/>
      <c r="F235" s="139"/>
      <c r="G235" s="139"/>
      <c r="H235" s="139"/>
      <c r="I235" s="138"/>
      <c r="J235" s="138"/>
      <c r="K235" s="48"/>
      <c r="L235" s="48"/>
      <c r="M235" s="48"/>
      <c r="N235" s="48"/>
      <c r="O235" s="48"/>
      <c r="P235" s="2"/>
      <c r="Q235" s="2"/>
      <c r="R235" s="2"/>
      <c r="S235" s="2"/>
      <c r="T235" s="2"/>
      <c r="U235" s="2"/>
      <c r="V235" s="2"/>
      <c r="W235" s="2"/>
      <c r="X235" s="2"/>
      <c r="Y235" s="2"/>
      <c r="Z235" s="2"/>
    </row>
    <row r="236" spans="1:26" ht="15.75" customHeight="1">
      <c r="A236" s="47" t="s">
        <v>8</v>
      </c>
      <c r="B236" s="43" t="s">
        <v>162</v>
      </c>
      <c r="C236" s="47" t="s">
        <v>595</v>
      </c>
      <c r="D236" s="92" t="s">
        <v>601</v>
      </c>
      <c r="E236" s="48"/>
      <c r="F236" s="139"/>
      <c r="G236" s="139"/>
      <c r="H236" s="139"/>
      <c r="I236" s="138"/>
      <c r="J236" s="138"/>
      <c r="K236" s="48"/>
      <c r="L236" s="48"/>
      <c r="M236" s="48"/>
      <c r="N236" s="48"/>
      <c r="O236" s="48"/>
      <c r="P236" s="2"/>
      <c r="Q236" s="2"/>
      <c r="R236" s="2"/>
      <c r="S236" s="2"/>
      <c r="T236" s="2"/>
      <c r="U236" s="2"/>
      <c r="V236" s="2"/>
      <c r="W236" s="2"/>
      <c r="X236" s="2"/>
      <c r="Y236" s="2"/>
      <c r="Z236" s="2"/>
    </row>
    <row r="237" spans="1:26" ht="15.75" customHeight="1">
      <c r="A237" s="47" t="s">
        <v>11</v>
      </c>
      <c r="B237" s="43" t="s">
        <v>163</v>
      </c>
      <c r="C237" s="47" t="s">
        <v>164</v>
      </c>
      <c r="D237" s="167">
        <v>0</v>
      </c>
      <c r="E237" s="48"/>
      <c r="F237" s="139"/>
      <c r="G237" s="139"/>
      <c r="H237" s="139"/>
      <c r="I237" s="138"/>
      <c r="J237" s="138"/>
      <c r="K237" s="48"/>
      <c r="L237" s="48"/>
      <c r="M237" s="48"/>
      <c r="N237" s="48"/>
      <c r="O237" s="48"/>
      <c r="P237" s="2"/>
      <c r="Q237" s="2"/>
      <c r="R237" s="2"/>
      <c r="S237" s="2"/>
      <c r="T237" s="2"/>
      <c r="U237" s="2"/>
      <c r="V237" s="2"/>
      <c r="W237" s="2"/>
      <c r="X237" s="2"/>
      <c r="Y237" s="2"/>
      <c r="Z237" s="2"/>
    </row>
    <row r="238" spans="1:26" ht="15.75" customHeight="1">
      <c r="A238" s="47" t="s">
        <v>13</v>
      </c>
      <c r="B238" s="43" t="s">
        <v>165</v>
      </c>
      <c r="C238" s="47" t="s">
        <v>164</v>
      </c>
      <c r="D238" s="47">
        <f>VLOOKUP(C236,I:K,3,0)</f>
        <v>0</v>
      </c>
      <c r="E238" s="48"/>
      <c r="F238" s="139"/>
      <c r="G238" s="139"/>
      <c r="H238" s="139"/>
      <c r="I238" s="138"/>
      <c r="J238" s="138"/>
      <c r="K238" s="124"/>
      <c r="L238" s="124"/>
      <c r="M238" s="124"/>
      <c r="N238" s="95"/>
      <c r="O238" s="48"/>
      <c r="P238" s="2"/>
      <c r="Q238" s="2"/>
      <c r="R238" s="2"/>
      <c r="S238" s="2"/>
      <c r="T238" s="2"/>
      <c r="U238" s="2"/>
      <c r="V238" s="2"/>
      <c r="W238" s="2"/>
      <c r="X238" s="2"/>
      <c r="Y238" s="2"/>
      <c r="Z238" s="2"/>
    </row>
    <row r="239" spans="1:26" ht="15.75" customHeight="1">
      <c r="A239" s="47" t="s">
        <v>16</v>
      </c>
      <c r="B239" s="43" t="s">
        <v>602</v>
      </c>
      <c r="C239" s="47" t="s">
        <v>80</v>
      </c>
      <c r="D239" s="49">
        <f>VLOOKUP(C236,I:L,4,0)</f>
        <v>0</v>
      </c>
      <c r="E239" s="50"/>
      <c r="F239" s="48"/>
      <c r="G239" s="48"/>
      <c r="H239" s="48"/>
      <c r="I239" s="138"/>
      <c r="J239" s="138"/>
      <c r="K239" s="124"/>
      <c r="L239" s="124"/>
      <c r="M239" s="124"/>
      <c r="N239" s="95"/>
      <c r="O239" s="48"/>
      <c r="P239" s="2"/>
      <c r="Q239" s="2"/>
      <c r="R239" s="2"/>
      <c r="S239" s="2"/>
      <c r="T239" s="2"/>
      <c r="U239" s="2"/>
      <c r="V239" s="2"/>
      <c r="W239" s="2"/>
      <c r="X239" s="2"/>
      <c r="Y239" s="2"/>
      <c r="Z239" s="2"/>
    </row>
    <row r="240" spans="1:26" ht="15.75" customHeight="1">
      <c r="A240" s="47" t="s">
        <v>54</v>
      </c>
      <c r="B240" s="43" t="s">
        <v>166</v>
      </c>
      <c r="C240" s="47" t="s">
        <v>133</v>
      </c>
      <c r="D240" s="168">
        <v>0</v>
      </c>
      <c r="E240" s="51"/>
      <c r="F240" s="48"/>
      <c r="G240" s="48"/>
      <c r="H240" s="48"/>
      <c r="I240" s="48"/>
      <c r="J240" s="48"/>
      <c r="K240" s="124"/>
      <c r="L240" s="124"/>
      <c r="M240" s="124"/>
      <c r="N240" s="95"/>
      <c r="O240" s="48"/>
      <c r="P240" s="2"/>
      <c r="Q240" s="2"/>
      <c r="R240" s="2"/>
      <c r="S240" s="2"/>
      <c r="T240" s="2"/>
      <c r="U240" s="2"/>
      <c r="V240" s="2"/>
      <c r="W240" s="2"/>
      <c r="X240" s="2"/>
      <c r="Y240" s="2"/>
      <c r="Z240" s="2"/>
    </row>
    <row r="241" spans="1:26" ht="15.75" customHeight="1">
      <c r="A241" s="47" t="s">
        <v>56</v>
      </c>
      <c r="B241" s="43" t="s">
        <v>603</v>
      </c>
      <c r="C241" s="47"/>
      <c r="D241" s="94">
        <f>IF(D238&lt;=D237,0,D240*D239)</f>
        <v>0</v>
      </c>
      <c r="E241" s="51"/>
      <c r="F241" s="48"/>
      <c r="G241" s="48"/>
      <c r="H241" s="48"/>
      <c r="I241" s="48"/>
      <c r="J241" s="48"/>
      <c r="K241" s="124"/>
      <c r="L241" s="124"/>
      <c r="M241" s="124"/>
      <c r="N241" s="95"/>
      <c r="O241" s="48"/>
      <c r="P241" s="2"/>
      <c r="Q241" s="2"/>
      <c r="R241" s="2"/>
      <c r="S241" s="2"/>
      <c r="T241" s="2"/>
      <c r="U241" s="2"/>
      <c r="V241" s="2"/>
      <c r="W241" s="2"/>
      <c r="X241" s="2"/>
      <c r="Y241" s="2"/>
      <c r="Z241" s="2"/>
    </row>
    <row r="242" spans="1:26" ht="15.75" customHeight="1">
      <c r="A242" s="47" t="s">
        <v>58</v>
      </c>
      <c r="B242" s="43" t="s">
        <v>600</v>
      </c>
      <c r="C242" s="47" t="s">
        <v>133</v>
      </c>
      <c r="D242" s="93">
        <f>D241/12</f>
        <v>0</v>
      </c>
      <c r="E242" s="48"/>
      <c r="F242" s="48"/>
      <c r="G242" s="48"/>
      <c r="H242" s="48"/>
      <c r="I242" s="48"/>
      <c r="J242" s="48"/>
      <c r="K242" s="48"/>
      <c r="L242" s="48"/>
      <c r="M242" s="48"/>
      <c r="N242" s="48"/>
      <c r="O242" s="48"/>
      <c r="P242" s="2"/>
      <c r="Q242" s="2"/>
      <c r="R242" s="2"/>
      <c r="S242" s="2"/>
      <c r="T242" s="2"/>
      <c r="U242" s="2"/>
      <c r="V242" s="2"/>
      <c r="W242" s="2"/>
      <c r="X242" s="2"/>
      <c r="Y242" s="2"/>
      <c r="Z242" s="2"/>
    </row>
    <row r="243" spans="1:26" ht="15.75" customHeight="1">
      <c r="A243" s="47" t="s">
        <v>60</v>
      </c>
      <c r="B243" s="43" t="s">
        <v>167</v>
      </c>
      <c r="C243" s="29" t="s">
        <v>133</v>
      </c>
      <c r="D243" s="93">
        <f>D241/E26</f>
        <v>0</v>
      </c>
      <c r="E243" s="48"/>
      <c r="F243" s="48"/>
      <c r="G243" s="48"/>
      <c r="H243" s="48"/>
      <c r="I243" s="48"/>
      <c r="J243" s="48"/>
      <c r="K243" s="48"/>
      <c r="L243" s="48"/>
      <c r="M243" s="48"/>
      <c r="N243" s="48"/>
      <c r="O243" s="48"/>
      <c r="P243" s="2"/>
      <c r="Q243" s="2"/>
      <c r="R243" s="2"/>
      <c r="S243" s="2"/>
      <c r="T243" s="2"/>
      <c r="U243" s="2"/>
      <c r="V243" s="2"/>
      <c r="W243" s="2"/>
      <c r="X243" s="2"/>
      <c r="Y243" s="2"/>
      <c r="Z243" s="2"/>
    </row>
    <row r="244" spans="1:26" ht="15.75" customHeight="1">
      <c r="A244" s="48"/>
      <c r="B244" s="48"/>
      <c r="C244" s="48"/>
      <c r="D244" s="40"/>
      <c r="E244" s="52"/>
      <c r="F244" s="48"/>
      <c r="G244" s="48"/>
      <c r="H244" s="48"/>
      <c r="I244" s="48"/>
      <c r="J244" s="48"/>
      <c r="K244" s="48"/>
      <c r="L244" s="48"/>
      <c r="M244" s="48"/>
      <c r="N244" s="48"/>
      <c r="O244" s="48"/>
      <c r="P244" s="2"/>
      <c r="Q244" s="2"/>
      <c r="R244" s="2"/>
      <c r="S244" s="2"/>
      <c r="T244" s="2"/>
      <c r="U244" s="2"/>
      <c r="V244" s="2"/>
      <c r="W244" s="2"/>
      <c r="X244" s="2"/>
      <c r="Y244" s="2"/>
      <c r="Z244" s="2"/>
    </row>
    <row r="245" spans="1:26" ht="15.75" customHeight="1">
      <c r="A245" s="48"/>
      <c r="B245" s="48"/>
      <c r="C245" s="48"/>
      <c r="D245" s="48"/>
      <c r="E245" s="48"/>
      <c r="F245" s="48"/>
      <c r="G245" s="48"/>
      <c r="H245" s="48"/>
      <c r="I245" s="48"/>
      <c r="J245" s="48"/>
      <c r="K245" s="48"/>
      <c r="L245" s="48"/>
      <c r="M245" s="48"/>
      <c r="N245" s="48"/>
      <c r="O245" s="48"/>
      <c r="P245" s="2"/>
      <c r="Q245" s="2"/>
      <c r="R245" s="2"/>
      <c r="S245" s="2"/>
      <c r="T245" s="2"/>
      <c r="U245" s="2"/>
      <c r="V245" s="2"/>
      <c r="W245" s="2"/>
      <c r="X245" s="2"/>
      <c r="Y245" s="2"/>
      <c r="Z245" s="2"/>
    </row>
    <row r="246" spans="1:26" ht="15.75" customHeight="1">
      <c r="A246" s="188" t="s">
        <v>606</v>
      </c>
      <c r="B246" s="183"/>
      <c r="C246" s="183"/>
      <c r="D246" s="180"/>
      <c r="E246" s="48"/>
      <c r="F246" s="48"/>
      <c r="G246" s="48"/>
      <c r="H246" s="48"/>
      <c r="I246" s="48"/>
      <c r="J246" s="48"/>
      <c r="K246" s="48"/>
      <c r="L246" s="48"/>
      <c r="M246" s="48"/>
      <c r="N246" s="48"/>
      <c r="O246" s="48"/>
      <c r="P246" s="2"/>
      <c r="Q246" s="2"/>
      <c r="R246" s="2"/>
      <c r="S246" s="2"/>
      <c r="T246" s="2"/>
      <c r="U246" s="2"/>
      <c r="V246" s="2"/>
      <c r="W246" s="2"/>
      <c r="X246" s="2"/>
      <c r="Y246" s="2"/>
      <c r="Z246" s="2"/>
    </row>
    <row r="247" spans="1:26" ht="15.75" customHeight="1">
      <c r="A247" s="16" t="s">
        <v>168</v>
      </c>
      <c r="B247" s="16" t="s">
        <v>169</v>
      </c>
      <c r="C247" s="16" t="s">
        <v>170</v>
      </c>
      <c r="D247" s="16"/>
      <c r="E247" s="48"/>
      <c r="F247" s="177" t="s">
        <v>606</v>
      </c>
      <c r="G247" s="177"/>
      <c r="H247" s="177"/>
      <c r="I247" s="48"/>
      <c r="J247" s="48"/>
      <c r="K247" s="48"/>
      <c r="L247" s="48"/>
      <c r="M247" s="48"/>
      <c r="N247" s="48"/>
      <c r="O247" s="48"/>
      <c r="P247" s="2"/>
      <c r="Q247" s="2"/>
      <c r="R247" s="2"/>
      <c r="S247" s="2"/>
      <c r="T247" s="2"/>
      <c r="U247" s="2"/>
      <c r="V247" s="2"/>
      <c r="W247" s="2"/>
      <c r="X247" s="2"/>
      <c r="Y247" s="2"/>
      <c r="Z247" s="2"/>
    </row>
    <row r="248" spans="1:26" ht="15.75" customHeight="1">
      <c r="A248" s="47"/>
      <c r="B248" s="189" t="s">
        <v>169</v>
      </c>
      <c r="C248" s="180"/>
      <c r="D248" s="33"/>
      <c r="E248" s="48"/>
      <c r="F248" s="101" t="s">
        <v>607</v>
      </c>
      <c r="G248" s="102" t="s">
        <v>608</v>
      </c>
      <c r="H248" s="103" t="s">
        <v>609</v>
      </c>
      <c r="I248" s="48"/>
      <c r="J248" s="48"/>
      <c r="K248" s="48"/>
      <c r="L248" s="48"/>
      <c r="M248" s="48"/>
      <c r="N248" s="48"/>
      <c r="O248" s="48"/>
      <c r="P248" s="2"/>
      <c r="Q248" s="2"/>
      <c r="R248" s="2"/>
      <c r="S248" s="2"/>
      <c r="T248" s="2"/>
      <c r="U248" s="2"/>
      <c r="V248" s="2"/>
      <c r="W248" s="2"/>
      <c r="X248" s="2"/>
      <c r="Y248" s="2"/>
      <c r="Z248" s="2"/>
    </row>
    <row r="249" spans="1:26" ht="15.75" customHeight="1">
      <c r="A249" s="53"/>
      <c r="B249" s="97" t="s">
        <v>610</v>
      </c>
      <c r="C249" s="99">
        <f>C324</f>
        <v>0.05</v>
      </c>
      <c r="D249" s="127"/>
      <c r="E249" s="54"/>
      <c r="F249" s="104">
        <v>2.9700000000000001E-2</v>
      </c>
      <c r="G249" s="105">
        <v>5.0799999999999998E-2</v>
      </c>
      <c r="H249" s="106">
        <v>6.2700000000000006E-2</v>
      </c>
      <c r="I249" s="48"/>
      <c r="J249" s="48"/>
      <c r="K249" s="48"/>
      <c r="L249" s="48"/>
      <c r="M249" s="48"/>
      <c r="N249" s="48"/>
      <c r="O249" s="48"/>
      <c r="P249" s="2"/>
      <c r="Q249" s="2"/>
      <c r="R249" s="2"/>
      <c r="S249" s="2"/>
      <c r="T249" s="2"/>
      <c r="U249" s="2"/>
      <c r="V249" s="2"/>
      <c r="W249" s="2"/>
      <c r="X249" s="2"/>
      <c r="Y249" s="2"/>
      <c r="Z249" s="2"/>
    </row>
    <row r="250" spans="1:26" ht="15.75" customHeight="1">
      <c r="A250" s="53"/>
      <c r="B250" s="96" t="s">
        <v>611</v>
      </c>
      <c r="C250" s="99">
        <f>C325</f>
        <v>1.3299999999999999E-2</v>
      </c>
      <c r="D250" s="127"/>
      <c r="E250" s="54"/>
      <c r="F250" s="107">
        <f>0.3%+0.56%</f>
        <v>8.6E-3</v>
      </c>
      <c r="G250" s="108">
        <f>0.48%+0.85%</f>
        <v>1.3299999999999999E-2</v>
      </c>
      <c r="H250" s="109">
        <f>0.82%+0.89%</f>
        <v>1.7099999999999997E-2</v>
      </c>
      <c r="I250" s="48"/>
      <c r="J250" s="48"/>
      <c r="K250" s="48"/>
      <c r="L250" s="48"/>
      <c r="M250" s="48"/>
      <c r="N250" s="48"/>
      <c r="O250" s="48"/>
      <c r="P250" s="2"/>
      <c r="Q250" s="2"/>
      <c r="R250" s="2"/>
      <c r="S250" s="2"/>
      <c r="T250" s="2"/>
      <c r="U250" s="2"/>
      <c r="V250" s="2"/>
      <c r="W250" s="2"/>
      <c r="X250" s="2"/>
      <c r="Y250" s="2"/>
      <c r="Z250" s="2"/>
    </row>
    <row r="251" spans="1:26" ht="15.75" customHeight="1">
      <c r="A251" s="53"/>
      <c r="B251" s="96" t="s">
        <v>612</v>
      </c>
      <c r="C251" s="100">
        <f>C315</f>
        <v>0</v>
      </c>
      <c r="D251" s="127"/>
      <c r="E251" s="54"/>
      <c r="F251" s="107">
        <v>7.7799999999999994E-2</v>
      </c>
      <c r="G251" s="108">
        <v>0.1085</v>
      </c>
      <c r="H251" s="109">
        <v>0.13550000000000001</v>
      </c>
      <c r="I251" s="48"/>
      <c r="J251" s="48"/>
      <c r="K251" s="48"/>
      <c r="L251" s="48"/>
      <c r="M251" s="48"/>
      <c r="N251" s="48"/>
      <c r="O251" s="48"/>
      <c r="P251" s="2"/>
      <c r="Q251" s="2"/>
      <c r="R251" s="2"/>
      <c r="S251" s="2"/>
      <c r="T251" s="2"/>
      <c r="U251" s="2"/>
      <c r="V251" s="2"/>
      <c r="W251" s="2"/>
      <c r="X251" s="2"/>
      <c r="Y251" s="2"/>
      <c r="Z251" s="2"/>
    </row>
    <row r="252" spans="1:26" ht="15.75" customHeight="1">
      <c r="A252" s="53"/>
      <c r="B252" s="96" t="s">
        <v>613</v>
      </c>
      <c r="C252" s="100">
        <f>(1+G252)^(G253/252)-1</f>
        <v>0</v>
      </c>
      <c r="D252" s="127"/>
      <c r="E252" s="54"/>
      <c r="F252" s="107" t="s">
        <v>625</v>
      </c>
      <c r="G252" s="169">
        <v>0</v>
      </c>
      <c r="H252" s="110"/>
      <c r="I252" s="48"/>
      <c r="J252" s="48"/>
      <c r="K252" s="48"/>
      <c r="L252" s="48"/>
      <c r="M252" s="48"/>
      <c r="N252" s="48"/>
      <c r="O252" s="48"/>
      <c r="P252" s="2"/>
      <c r="Q252" s="2"/>
      <c r="R252" s="2"/>
      <c r="S252" s="2"/>
      <c r="T252" s="2"/>
      <c r="U252" s="2"/>
      <c r="V252" s="2"/>
      <c r="W252" s="2"/>
      <c r="X252" s="2"/>
      <c r="Y252" s="2"/>
      <c r="Z252" s="2"/>
    </row>
    <row r="253" spans="1:26" ht="15.75" customHeight="1">
      <c r="A253" s="53"/>
      <c r="B253" s="96" t="s">
        <v>614</v>
      </c>
      <c r="C253" s="100">
        <f>C322</f>
        <v>0.03</v>
      </c>
      <c r="D253" s="127"/>
      <c r="E253" s="54"/>
      <c r="F253" s="111" t="s">
        <v>624</v>
      </c>
      <c r="G253" s="140">
        <v>10</v>
      </c>
      <c r="H253" s="112"/>
      <c r="I253" s="48"/>
      <c r="J253" s="48"/>
      <c r="K253" s="48"/>
      <c r="L253" s="48"/>
      <c r="M253" s="48"/>
      <c r="N253" s="48"/>
      <c r="O253" s="48"/>
      <c r="P253" s="2"/>
      <c r="Q253" s="2"/>
      <c r="R253" s="2"/>
      <c r="S253" s="2"/>
      <c r="T253" s="2"/>
      <c r="U253" s="2"/>
      <c r="V253" s="2"/>
      <c r="W253" s="2"/>
      <c r="X253" s="2"/>
      <c r="Y253" s="2"/>
      <c r="Z253" s="2"/>
    </row>
    <row r="254" spans="1:26" ht="15.75" customHeight="1">
      <c r="A254" s="53"/>
      <c r="B254" s="119" t="s">
        <v>615</v>
      </c>
      <c r="C254" s="120">
        <f>C317</f>
        <v>0.08</v>
      </c>
      <c r="D254" s="127"/>
      <c r="E254" s="54"/>
      <c r="F254" s="113"/>
      <c r="G254" s="114"/>
      <c r="H254" s="112"/>
      <c r="I254" s="48"/>
      <c r="J254" s="48"/>
      <c r="K254" s="48"/>
      <c r="L254" s="48"/>
      <c r="M254" s="48"/>
      <c r="N254" s="48"/>
      <c r="O254" s="48"/>
      <c r="P254" s="2"/>
      <c r="Q254" s="2"/>
      <c r="R254" s="2"/>
      <c r="S254" s="2"/>
      <c r="T254" s="2"/>
      <c r="U254" s="2"/>
      <c r="V254" s="2"/>
      <c r="W254" s="2"/>
      <c r="X254" s="2"/>
      <c r="Y254" s="2"/>
      <c r="Z254" s="2"/>
    </row>
    <row r="255" spans="1:26" ht="15.75" customHeight="1">
      <c r="A255" s="118"/>
      <c r="B255" s="122" t="s">
        <v>616</v>
      </c>
      <c r="C255" s="123"/>
      <c r="D255" s="128"/>
      <c r="E255" s="54"/>
      <c r="F255" s="113"/>
      <c r="G255" s="114"/>
      <c r="H255" s="112"/>
      <c r="I255" s="48"/>
      <c r="J255" s="48"/>
      <c r="K255" s="48"/>
      <c r="L255" s="48"/>
      <c r="M255" s="48"/>
      <c r="N255" s="48"/>
      <c r="O255" s="48"/>
      <c r="P255" s="2"/>
      <c r="Q255" s="2"/>
      <c r="R255" s="2"/>
      <c r="S255" s="2"/>
      <c r="T255" s="2"/>
      <c r="U255" s="2"/>
      <c r="V255" s="2"/>
      <c r="W255" s="2"/>
      <c r="X255" s="2"/>
      <c r="Y255" s="2"/>
      <c r="Z255" s="2"/>
    </row>
    <row r="256" spans="1:26" ht="15.75" customHeight="1">
      <c r="A256" s="118"/>
      <c r="B256" s="178" t="s">
        <v>617</v>
      </c>
      <c r="C256" s="178"/>
      <c r="D256" s="128"/>
      <c r="E256" s="54"/>
      <c r="F256" s="113"/>
      <c r="G256" s="114"/>
      <c r="H256" s="112"/>
      <c r="I256" s="48"/>
      <c r="J256" s="48"/>
      <c r="K256" s="48"/>
      <c r="L256" s="48"/>
      <c r="M256" s="48"/>
      <c r="N256" s="48"/>
      <c r="O256" s="48"/>
      <c r="P256" s="2"/>
      <c r="Q256" s="2"/>
      <c r="R256" s="2"/>
      <c r="S256" s="2"/>
      <c r="T256" s="2"/>
      <c r="U256" s="2"/>
      <c r="V256" s="2"/>
      <c r="W256" s="2"/>
      <c r="X256" s="2"/>
      <c r="Y256" s="2"/>
      <c r="Z256" s="2"/>
    </row>
    <row r="257" spans="1:26" ht="15.75" customHeight="1" thickBot="1">
      <c r="A257" s="197" t="s">
        <v>89</v>
      </c>
      <c r="B257" s="198"/>
      <c r="C257" s="121">
        <f>ROUND((((1+C249+C250)*(1+C251)*(1+C252))/(1-(C253+C254))-1),4)</f>
        <v>0.19470000000000001</v>
      </c>
      <c r="D257" s="98"/>
      <c r="E257" s="48"/>
      <c r="F257" s="115">
        <v>0.21429999999999999</v>
      </c>
      <c r="G257" s="116">
        <v>0.2717</v>
      </c>
      <c r="H257" s="117">
        <v>0.3362</v>
      </c>
      <c r="I257" s="48"/>
      <c r="J257" s="48"/>
      <c r="K257" s="48"/>
      <c r="L257" s="48"/>
      <c r="M257" s="48"/>
      <c r="N257" s="48"/>
      <c r="O257" s="48"/>
      <c r="P257" s="2"/>
      <c r="Q257" s="2"/>
      <c r="R257" s="2"/>
      <c r="S257" s="2"/>
      <c r="T257" s="2"/>
      <c r="U257" s="2"/>
      <c r="V257" s="2"/>
      <c r="W257" s="2"/>
      <c r="X257" s="2"/>
      <c r="Y257" s="2"/>
      <c r="Z257" s="2"/>
    </row>
    <row r="258" spans="1:26" ht="15.75" customHeight="1">
      <c r="A258" s="48"/>
      <c r="B258" s="48"/>
      <c r="C258" s="48"/>
      <c r="D258" s="48"/>
      <c r="E258" s="48"/>
      <c r="F258" s="48"/>
      <c r="G258" s="48"/>
      <c r="H258" s="48"/>
      <c r="I258" s="48"/>
      <c r="J258" s="48"/>
      <c r="K258" s="48"/>
      <c r="L258" s="48"/>
      <c r="M258" s="48"/>
      <c r="N258" s="48"/>
      <c r="O258" s="48"/>
      <c r="P258" s="2"/>
      <c r="Q258" s="2"/>
      <c r="R258" s="2"/>
      <c r="S258" s="2"/>
      <c r="T258" s="2"/>
      <c r="U258" s="2"/>
      <c r="V258" s="2"/>
      <c r="W258" s="2"/>
      <c r="X258" s="2"/>
      <c r="Y258" s="2"/>
      <c r="Z258" s="2"/>
    </row>
    <row r="259" spans="1:26" ht="15.75" customHeight="1">
      <c r="A259" s="48"/>
      <c r="B259" s="48"/>
      <c r="C259" s="48"/>
      <c r="D259" s="48"/>
      <c r="E259" s="48"/>
      <c r="F259" s="48"/>
      <c r="G259" s="48"/>
      <c r="H259" s="48"/>
      <c r="I259" s="48"/>
      <c r="J259" s="48"/>
      <c r="K259" s="48"/>
      <c r="L259" s="48"/>
      <c r="M259" s="48"/>
      <c r="N259" s="48"/>
      <c r="O259" s="48"/>
      <c r="P259" s="2"/>
      <c r="Q259" s="2"/>
      <c r="R259" s="2"/>
      <c r="S259" s="2"/>
      <c r="T259" s="2"/>
      <c r="U259" s="2"/>
      <c r="V259" s="2"/>
      <c r="W259" s="2"/>
      <c r="X259" s="2"/>
      <c r="Y259" s="2"/>
      <c r="Z259" s="2"/>
    </row>
    <row r="260" spans="1:26" ht="15.75" customHeight="1">
      <c r="A260" s="48"/>
      <c r="B260" s="48"/>
      <c r="C260" s="48"/>
      <c r="D260" s="48"/>
      <c r="E260" s="48"/>
      <c r="F260" s="48"/>
      <c r="G260" s="48"/>
      <c r="H260" s="48"/>
      <c r="I260" s="48"/>
      <c r="J260" s="48"/>
      <c r="K260" s="48"/>
      <c r="L260" s="48"/>
      <c r="M260" s="48"/>
      <c r="N260" s="48"/>
      <c r="O260" s="48"/>
      <c r="P260" s="2"/>
      <c r="Q260" s="2"/>
      <c r="R260" s="2"/>
      <c r="S260" s="2"/>
      <c r="T260" s="2"/>
      <c r="U260" s="2"/>
      <c r="V260" s="2"/>
      <c r="W260" s="2"/>
      <c r="X260" s="2"/>
      <c r="Y260" s="2"/>
      <c r="Z260" s="2"/>
    </row>
    <row r="261" spans="1:26" ht="15.75" customHeight="1">
      <c r="A261" s="187" t="s">
        <v>171</v>
      </c>
      <c r="B261" s="183"/>
      <c r="C261" s="183"/>
      <c r="D261" s="180"/>
      <c r="E261" s="48"/>
      <c r="F261" s="48"/>
      <c r="G261" s="48"/>
      <c r="H261" s="48"/>
      <c r="I261" s="48"/>
      <c r="J261" s="48"/>
      <c r="K261" s="48"/>
      <c r="L261" s="48"/>
      <c r="M261" s="48"/>
      <c r="N261" s="48"/>
      <c r="O261" s="48"/>
      <c r="P261" s="2"/>
      <c r="Q261" s="2"/>
      <c r="R261" s="2"/>
      <c r="S261" s="2"/>
      <c r="T261" s="2"/>
      <c r="U261" s="2"/>
      <c r="V261" s="2"/>
      <c r="W261" s="2"/>
      <c r="X261" s="2"/>
      <c r="Y261" s="2"/>
      <c r="Z261" s="2"/>
    </row>
    <row r="262" spans="1:26" ht="15.75" customHeight="1">
      <c r="A262" s="47" t="s">
        <v>8</v>
      </c>
      <c r="B262" s="43" t="s">
        <v>172</v>
      </c>
      <c r="C262" s="190">
        <f>(C212+C221)*12</f>
        <v>0</v>
      </c>
      <c r="D262" s="180"/>
      <c r="E262" s="48"/>
      <c r="F262" s="48"/>
      <c r="G262" s="48"/>
      <c r="H262" s="48"/>
      <c r="I262" s="48"/>
      <c r="J262" s="48"/>
      <c r="K262" s="48"/>
      <c r="L262" s="48"/>
      <c r="M262" s="48"/>
      <c r="N262" s="48"/>
      <c r="O262" s="48"/>
      <c r="P262" s="2"/>
      <c r="Q262" s="2"/>
      <c r="R262" s="2"/>
      <c r="S262" s="2"/>
      <c r="T262" s="2"/>
      <c r="U262" s="2"/>
      <c r="V262" s="2"/>
      <c r="W262" s="2"/>
      <c r="X262" s="2"/>
      <c r="Y262" s="2"/>
      <c r="Z262" s="2"/>
    </row>
    <row r="263" spans="1:26" ht="15.75" customHeight="1">
      <c r="A263" s="47" t="s">
        <v>11</v>
      </c>
      <c r="B263" s="43" t="s">
        <v>173</v>
      </c>
      <c r="C263" s="190">
        <f>C231</f>
        <v>0</v>
      </c>
      <c r="D263" s="180"/>
      <c r="E263" s="48"/>
      <c r="F263" s="48"/>
      <c r="G263" s="48"/>
      <c r="H263" s="48"/>
      <c r="I263" s="48"/>
      <c r="J263" s="48"/>
      <c r="K263" s="48"/>
      <c r="L263" s="48"/>
      <c r="M263" s="48"/>
      <c r="N263" s="48"/>
      <c r="O263" s="48"/>
      <c r="P263" s="2"/>
      <c r="Q263" s="2"/>
      <c r="R263" s="2"/>
      <c r="S263" s="2"/>
      <c r="T263" s="2"/>
      <c r="U263" s="2"/>
      <c r="V263" s="2"/>
      <c r="W263" s="2"/>
      <c r="X263" s="2"/>
      <c r="Y263" s="2"/>
      <c r="Z263" s="2"/>
    </row>
    <row r="264" spans="1:26" ht="15.75" customHeight="1">
      <c r="A264" s="47" t="s">
        <v>13</v>
      </c>
      <c r="B264" s="43" t="s">
        <v>174</v>
      </c>
      <c r="C264" s="190">
        <f>D241</f>
        <v>0</v>
      </c>
      <c r="D264" s="180"/>
      <c r="E264" s="48"/>
      <c r="F264" s="48"/>
      <c r="G264" s="48"/>
      <c r="H264" s="48"/>
      <c r="I264" s="48"/>
      <c r="J264" s="48"/>
      <c r="K264" s="48"/>
      <c r="L264" s="48"/>
      <c r="M264" s="48"/>
      <c r="N264" s="48"/>
      <c r="O264" s="48"/>
      <c r="P264" s="2"/>
      <c r="Q264" s="2"/>
      <c r="R264" s="2"/>
      <c r="S264" s="2"/>
      <c r="T264" s="2"/>
      <c r="U264" s="2"/>
      <c r="V264" s="2"/>
      <c r="W264" s="2"/>
      <c r="X264" s="2"/>
      <c r="Y264" s="2"/>
      <c r="Z264" s="2"/>
    </row>
    <row r="265" spans="1:26">
      <c r="A265" s="189" t="s">
        <v>175</v>
      </c>
      <c r="B265" s="180"/>
      <c r="C265" s="190">
        <f>SUM(C262:D264)</f>
        <v>0</v>
      </c>
      <c r="D265" s="180"/>
      <c r="E265" s="48"/>
      <c r="F265" s="48"/>
      <c r="G265" s="48"/>
      <c r="H265" s="48"/>
      <c r="I265" s="48"/>
      <c r="J265" s="48"/>
      <c r="K265" s="48"/>
      <c r="L265" s="48"/>
      <c r="M265" s="48"/>
      <c r="N265" s="48"/>
      <c r="O265" s="48"/>
      <c r="P265" s="2"/>
      <c r="Q265" s="2"/>
      <c r="R265" s="2"/>
      <c r="S265" s="2"/>
      <c r="T265" s="2"/>
      <c r="U265" s="2"/>
      <c r="V265" s="2"/>
      <c r="W265" s="2"/>
      <c r="X265" s="2"/>
      <c r="Y265" s="2"/>
      <c r="Z265" s="2"/>
    </row>
    <row r="266" spans="1:26">
      <c r="A266" s="179" t="s">
        <v>176</v>
      </c>
      <c r="B266" s="180"/>
      <c r="C266" s="193">
        <f>SUM(C265)</f>
        <v>0</v>
      </c>
      <c r="D266" s="180"/>
      <c r="E266" s="48"/>
      <c r="F266" s="48"/>
      <c r="G266" s="48"/>
      <c r="H266" s="48"/>
      <c r="I266" s="48"/>
      <c r="J266" s="48"/>
      <c r="K266" s="48"/>
      <c r="L266" s="48"/>
      <c r="M266" s="48"/>
      <c r="N266" s="48"/>
      <c r="O266" s="48"/>
      <c r="P266" s="2"/>
      <c r="Q266" s="2"/>
      <c r="R266" s="2"/>
      <c r="S266" s="2"/>
      <c r="T266" s="2"/>
      <c r="U266" s="2"/>
      <c r="V266" s="2"/>
      <c r="W266" s="2"/>
      <c r="X266" s="2"/>
      <c r="Y266" s="2"/>
      <c r="Z266" s="2"/>
    </row>
    <row r="267" spans="1:26">
      <c r="A267" s="48"/>
      <c r="B267" s="48"/>
      <c r="C267" s="48"/>
      <c r="D267" s="48"/>
      <c r="E267" s="48"/>
      <c r="F267" s="48"/>
      <c r="G267" s="48"/>
      <c r="H267" s="48"/>
      <c r="I267" s="48"/>
      <c r="J267" s="48"/>
      <c r="K267" s="48"/>
      <c r="L267" s="48"/>
      <c r="M267" s="48"/>
      <c r="N267" s="48"/>
      <c r="O267" s="48"/>
      <c r="P267" s="2"/>
      <c r="Q267" s="2"/>
      <c r="R267" s="2"/>
      <c r="S267" s="2"/>
      <c r="T267" s="2"/>
      <c r="U267" s="2"/>
      <c r="V267" s="2"/>
      <c r="W267" s="2"/>
      <c r="X267" s="2"/>
      <c r="Y267" s="2"/>
      <c r="Z267" s="2"/>
    </row>
    <row r="268" spans="1:26" ht="15.75" customHeight="1">
      <c r="A268" s="48"/>
      <c r="B268" s="48"/>
      <c r="C268" s="48"/>
      <c r="D268" s="48"/>
      <c r="E268" s="48"/>
      <c r="F268" s="48"/>
      <c r="G268" s="48"/>
      <c r="H268" s="48"/>
      <c r="I268" s="48"/>
      <c r="J268" s="48"/>
      <c r="K268" s="48"/>
      <c r="L268" s="48"/>
      <c r="M268" s="48"/>
      <c r="N268" s="48"/>
      <c r="O268" s="48"/>
      <c r="P268" s="2"/>
      <c r="Q268" s="2"/>
      <c r="R268" s="2"/>
      <c r="S268" s="2"/>
      <c r="T268" s="2"/>
      <c r="U268" s="2"/>
      <c r="V268" s="2"/>
      <c r="W268" s="2"/>
      <c r="X268" s="2"/>
      <c r="Y268" s="2"/>
      <c r="Z268" s="2"/>
    </row>
    <row r="269" spans="1:26" ht="15.75" customHeight="1">
      <c r="A269" s="48"/>
      <c r="B269" s="48"/>
      <c r="C269" s="48"/>
      <c r="D269" s="48"/>
      <c r="E269" s="48"/>
      <c r="F269" s="48"/>
      <c r="G269" s="48"/>
      <c r="H269" s="48"/>
      <c r="I269" s="48"/>
      <c r="J269" s="48"/>
      <c r="K269" s="48"/>
      <c r="L269" s="48"/>
      <c r="M269" s="48"/>
      <c r="N269" s="48"/>
      <c r="O269" s="48"/>
      <c r="P269" s="2"/>
      <c r="Q269" s="2"/>
      <c r="R269" s="2"/>
      <c r="S269" s="2"/>
      <c r="T269" s="2"/>
      <c r="U269" s="2"/>
      <c r="V269" s="2"/>
      <c r="W269" s="2"/>
      <c r="X269" s="2"/>
      <c r="Y269" s="2"/>
      <c r="Z269" s="2"/>
    </row>
    <row r="270" spans="1:26" ht="15.75" customHeight="1">
      <c r="A270" s="48"/>
      <c r="B270" s="48"/>
      <c r="C270" s="48"/>
      <c r="D270" s="48"/>
      <c r="E270" s="48"/>
      <c r="F270" s="48"/>
      <c r="G270" s="48"/>
      <c r="H270" s="48"/>
      <c r="I270" s="48"/>
      <c r="J270" s="48"/>
      <c r="K270" s="48"/>
      <c r="L270" s="48"/>
      <c r="M270" s="48"/>
      <c r="N270" s="48"/>
      <c r="O270" s="48"/>
      <c r="P270" s="2"/>
      <c r="Q270" s="2"/>
      <c r="R270" s="2"/>
      <c r="S270" s="2"/>
      <c r="T270" s="2"/>
      <c r="U270" s="2"/>
      <c r="V270" s="2"/>
      <c r="W270" s="2"/>
      <c r="X270" s="2"/>
      <c r="Y270" s="2"/>
      <c r="Z270" s="2"/>
    </row>
    <row r="271" spans="1:26" ht="15.75" customHeight="1">
      <c r="A271" s="194" t="s">
        <v>177</v>
      </c>
      <c r="B271" s="183"/>
      <c r="C271" s="183"/>
      <c r="D271" s="180"/>
      <c r="E271" s="48"/>
      <c r="F271" s="48"/>
      <c r="G271" s="48"/>
      <c r="H271" s="48"/>
      <c r="I271" s="48"/>
      <c r="J271" s="48"/>
      <c r="K271" s="48"/>
      <c r="L271" s="48"/>
      <c r="M271" s="48"/>
      <c r="N271" s="48"/>
      <c r="O271" s="48"/>
      <c r="P271" s="2"/>
      <c r="Q271" s="2"/>
      <c r="R271" s="2"/>
      <c r="S271" s="2"/>
      <c r="T271" s="2"/>
      <c r="U271" s="2"/>
      <c r="V271" s="2"/>
      <c r="W271" s="2"/>
      <c r="X271" s="2"/>
      <c r="Y271" s="2"/>
      <c r="Z271" s="2"/>
    </row>
    <row r="272" spans="1:26" ht="15.75" customHeight="1">
      <c r="A272" s="46" t="s">
        <v>178</v>
      </c>
      <c r="B272" s="64" t="s">
        <v>179</v>
      </c>
      <c r="C272" s="195" t="s">
        <v>180</v>
      </c>
      <c r="D272" s="180"/>
      <c r="E272" s="48"/>
      <c r="F272" s="48"/>
      <c r="G272" s="48"/>
      <c r="H272" s="48"/>
      <c r="I272" s="48"/>
      <c r="J272" s="48"/>
      <c r="K272" s="48"/>
      <c r="L272" s="48"/>
      <c r="M272" s="48"/>
      <c r="N272" s="48"/>
      <c r="O272" s="48"/>
      <c r="P272" s="2"/>
      <c r="Q272" s="2"/>
      <c r="R272" s="2"/>
      <c r="S272" s="2"/>
      <c r="T272" s="2"/>
      <c r="U272" s="2"/>
      <c r="V272" s="2"/>
      <c r="W272" s="2"/>
      <c r="X272" s="2"/>
      <c r="Y272" s="2"/>
      <c r="Z272" s="2"/>
    </row>
    <row r="273" spans="1:26" ht="15.75" customHeight="1">
      <c r="A273" s="47" t="s">
        <v>8</v>
      </c>
      <c r="B273" s="55" t="s">
        <v>181</v>
      </c>
      <c r="C273" s="56">
        <f>E38</f>
        <v>0</v>
      </c>
      <c r="D273" s="62" t="s">
        <v>133</v>
      </c>
      <c r="E273" s="48"/>
      <c r="F273" s="48"/>
      <c r="G273" s="48"/>
      <c r="H273" s="48"/>
      <c r="I273" s="48"/>
      <c r="J273" s="48"/>
      <c r="K273" s="48"/>
      <c r="L273" s="48"/>
      <c r="M273" s="48"/>
      <c r="N273" s="48"/>
      <c r="O273" s="48"/>
      <c r="P273" s="2"/>
      <c r="Q273" s="2"/>
      <c r="R273" s="2"/>
      <c r="S273" s="2"/>
      <c r="T273" s="2"/>
      <c r="U273" s="2"/>
      <c r="V273" s="2"/>
      <c r="W273" s="2"/>
      <c r="X273" s="2"/>
      <c r="Y273" s="2"/>
      <c r="Z273" s="2"/>
    </row>
    <row r="274" spans="1:26" ht="15.75" customHeight="1">
      <c r="A274" s="47" t="s">
        <v>11</v>
      </c>
      <c r="B274" s="57" t="s">
        <v>182</v>
      </c>
      <c r="C274" s="170">
        <v>0</v>
      </c>
      <c r="D274" s="62" t="s">
        <v>183</v>
      </c>
      <c r="E274" s="48"/>
      <c r="F274" s="48"/>
      <c r="G274" s="48"/>
      <c r="H274" s="48"/>
      <c r="I274" s="48"/>
      <c r="J274" s="48"/>
      <c r="K274" s="48"/>
      <c r="L274" s="48"/>
      <c r="M274" s="48"/>
      <c r="N274" s="48"/>
      <c r="O274" s="48"/>
      <c r="P274" s="2"/>
      <c r="Q274" s="2"/>
      <c r="R274" s="2"/>
      <c r="S274" s="2"/>
      <c r="T274" s="2"/>
      <c r="U274" s="2"/>
      <c r="V274" s="2"/>
      <c r="W274" s="2"/>
      <c r="X274" s="2"/>
      <c r="Y274" s="2"/>
      <c r="Z274" s="2"/>
    </row>
    <row r="275" spans="1:26" ht="15.75" customHeight="1">
      <c r="A275" s="47" t="s">
        <v>13</v>
      </c>
      <c r="B275" s="57" t="s">
        <v>184</v>
      </c>
      <c r="C275" s="58">
        <f>E25</f>
        <v>36.339999999999996</v>
      </c>
      <c r="D275" s="62" t="s">
        <v>185</v>
      </c>
      <c r="E275" s="48"/>
      <c r="F275" s="48"/>
      <c r="G275" s="48"/>
      <c r="H275" s="48"/>
      <c r="I275" s="48"/>
      <c r="J275" s="48"/>
      <c r="K275" s="48"/>
      <c r="L275" s="48"/>
      <c r="M275" s="48"/>
      <c r="N275" s="48"/>
      <c r="O275" s="48"/>
      <c r="P275" s="2"/>
      <c r="Q275" s="2"/>
      <c r="R275" s="2"/>
      <c r="S275" s="2"/>
      <c r="T275" s="2"/>
      <c r="U275" s="2"/>
      <c r="V275" s="2"/>
      <c r="W275" s="2"/>
      <c r="X275" s="2"/>
      <c r="Y275" s="2"/>
      <c r="Z275" s="2"/>
    </row>
    <row r="276" spans="1:26" ht="15.75" customHeight="1">
      <c r="A276" s="47" t="s">
        <v>16</v>
      </c>
      <c r="B276" s="57" t="s">
        <v>186</v>
      </c>
      <c r="C276" s="59" t="e">
        <f>(C275/C274)*C273</f>
        <v>#DIV/0!</v>
      </c>
      <c r="D276" s="30"/>
      <c r="E276" s="48"/>
      <c r="F276" s="48"/>
      <c r="G276" s="48"/>
      <c r="H276" s="48"/>
      <c r="I276" s="48"/>
      <c r="J276" s="48"/>
      <c r="K276" s="48"/>
      <c r="L276" s="48"/>
      <c r="M276" s="48"/>
      <c r="N276" s="48"/>
      <c r="O276" s="48"/>
      <c r="P276" s="2"/>
      <c r="Q276" s="2"/>
      <c r="R276" s="2"/>
      <c r="S276" s="2"/>
      <c r="T276" s="2"/>
      <c r="U276" s="2"/>
      <c r="V276" s="2"/>
      <c r="W276" s="2"/>
      <c r="X276" s="2"/>
      <c r="Y276" s="2"/>
      <c r="Z276" s="2"/>
    </row>
    <row r="277" spans="1:26" ht="15.75" customHeight="1">
      <c r="A277" s="47" t="s">
        <v>54</v>
      </c>
      <c r="B277" s="57" t="s">
        <v>187</v>
      </c>
      <c r="C277" s="60" t="e">
        <f>C276*E22</f>
        <v>#DIV/0!</v>
      </c>
      <c r="D277" s="47" t="s">
        <v>133</v>
      </c>
      <c r="E277" s="48"/>
      <c r="F277" s="48"/>
      <c r="G277" s="48"/>
      <c r="H277" s="48"/>
      <c r="I277" s="48"/>
      <c r="J277" s="48"/>
      <c r="K277" s="48"/>
      <c r="L277" s="48"/>
      <c r="M277" s="48"/>
      <c r="N277" s="48"/>
      <c r="O277" s="48"/>
      <c r="P277" s="2"/>
      <c r="Q277" s="2"/>
      <c r="R277" s="2"/>
      <c r="S277" s="2"/>
      <c r="T277" s="2"/>
      <c r="U277" s="2"/>
      <c r="V277" s="2"/>
      <c r="W277" s="2"/>
      <c r="X277" s="2"/>
      <c r="Y277" s="2"/>
      <c r="Z277" s="2"/>
    </row>
    <row r="278" spans="1:26" ht="15.75" customHeight="1">
      <c r="A278" s="46" t="s">
        <v>56</v>
      </c>
      <c r="B278" s="196" t="s">
        <v>188</v>
      </c>
      <c r="C278" s="180"/>
      <c r="D278" s="24" t="e">
        <f>C277/E26</f>
        <v>#DIV/0!</v>
      </c>
      <c r="E278" s="25"/>
      <c r="F278" s="48"/>
      <c r="G278" s="48"/>
      <c r="H278" s="48"/>
      <c r="I278" s="48"/>
      <c r="J278" s="48"/>
      <c r="K278" s="48"/>
      <c r="L278" s="48"/>
      <c r="M278" s="48"/>
      <c r="N278" s="48"/>
      <c r="O278" s="48"/>
      <c r="P278" s="2"/>
      <c r="Q278" s="2"/>
      <c r="R278" s="2"/>
      <c r="S278" s="2"/>
      <c r="T278" s="2"/>
      <c r="U278" s="2"/>
      <c r="V278" s="2"/>
      <c r="W278" s="2"/>
      <c r="X278" s="2"/>
      <c r="Y278" s="2"/>
      <c r="Z278" s="2"/>
    </row>
    <row r="279" spans="1:26" ht="15.75" customHeight="1">
      <c r="A279" s="48"/>
      <c r="B279" s="48"/>
      <c r="C279" s="48"/>
      <c r="D279" s="48"/>
      <c r="E279" s="48"/>
      <c r="F279" s="48"/>
      <c r="G279" s="48"/>
      <c r="H279" s="48"/>
      <c r="I279" s="48"/>
      <c r="J279" s="48"/>
      <c r="K279" s="48"/>
      <c r="L279" s="48"/>
      <c r="M279" s="48"/>
      <c r="N279" s="48"/>
      <c r="O279" s="48"/>
      <c r="P279" s="2"/>
      <c r="Q279" s="2"/>
      <c r="R279" s="2"/>
      <c r="S279" s="2"/>
      <c r="T279" s="2"/>
      <c r="U279" s="2"/>
      <c r="V279" s="2"/>
      <c r="W279" s="2"/>
      <c r="X279" s="2"/>
      <c r="Y279" s="2"/>
      <c r="Z279" s="2"/>
    </row>
    <row r="280" spans="1:26" ht="15.75" customHeight="1">
      <c r="A280" s="46" t="s">
        <v>189</v>
      </c>
      <c r="B280" s="64" t="s">
        <v>190</v>
      </c>
      <c r="C280" s="61"/>
      <c r="D280" s="46" t="s">
        <v>191</v>
      </c>
      <c r="E280" s="48"/>
      <c r="F280" s="48"/>
      <c r="G280" s="48"/>
      <c r="H280" s="48"/>
      <c r="I280" s="48"/>
      <c r="J280" s="48"/>
      <c r="K280" s="48"/>
      <c r="L280" s="48"/>
      <c r="M280" s="48"/>
      <c r="N280" s="48"/>
      <c r="O280" s="48"/>
      <c r="P280" s="2"/>
      <c r="Q280" s="2"/>
      <c r="R280" s="2"/>
      <c r="S280" s="2"/>
      <c r="T280" s="2"/>
      <c r="U280" s="2"/>
      <c r="V280" s="2"/>
      <c r="W280" s="2"/>
      <c r="X280" s="2"/>
      <c r="Y280" s="2"/>
      <c r="Z280" s="2"/>
    </row>
    <row r="281" spans="1:26" ht="15.75" customHeight="1">
      <c r="A281" s="47" t="s">
        <v>8</v>
      </c>
      <c r="B281" s="57" t="s">
        <v>192</v>
      </c>
      <c r="C281" s="171">
        <v>0</v>
      </c>
      <c r="D281" s="47"/>
      <c r="E281" s="48"/>
      <c r="F281" s="48"/>
      <c r="G281" s="48"/>
      <c r="H281" s="48"/>
      <c r="I281" s="48"/>
      <c r="J281" s="48"/>
      <c r="K281" s="48"/>
      <c r="L281" s="48"/>
      <c r="M281" s="48"/>
      <c r="N281" s="48"/>
      <c r="O281" s="48"/>
      <c r="P281" s="2"/>
      <c r="Q281" s="2"/>
      <c r="R281" s="2"/>
      <c r="S281" s="2"/>
      <c r="T281" s="2"/>
      <c r="U281" s="2"/>
      <c r="V281" s="2"/>
      <c r="W281" s="2"/>
      <c r="X281" s="2"/>
      <c r="Y281" s="2"/>
      <c r="Z281" s="2"/>
    </row>
    <row r="282" spans="1:26" ht="15.75" customHeight="1">
      <c r="A282" s="47" t="s">
        <v>11</v>
      </c>
      <c r="B282" s="57" t="s">
        <v>193</v>
      </c>
      <c r="C282" s="171">
        <v>0</v>
      </c>
      <c r="D282" s="47" t="s">
        <v>133</v>
      </c>
      <c r="E282" s="48"/>
      <c r="F282" s="48"/>
      <c r="G282" s="48"/>
      <c r="H282" s="48"/>
      <c r="I282" s="48"/>
      <c r="J282" s="48"/>
      <c r="K282" s="48"/>
      <c r="L282" s="48"/>
      <c r="M282" s="48"/>
      <c r="N282" s="48"/>
      <c r="O282" s="48"/>
      <c r="P282" s="2"/>
      <c r="Q282" s="2"/>
      <c r="R282" s="2"/>
      <c r="S282" s="2"/>
      <c r="T282" s="2"/>
      <c r="U282" s="2"/>
      <c r="V282" s="2"/>
      <c r="W282" s="2"/>
      <c r="X282" s="2"/>
      <c r="Y282" s="2"/>
      <c r="Z282" s="2"/>
    </row>
    <row r="283" spans="1:26" ht="15.75" customHeight="1">
      <c r="A283" s="47" t="s">
        <v>16</v>
      </c>
      <c r="B283" s="57" t="s">
        <v>194</v>
      </c>
      <c r="C283" s="62">
        <f>C281</f>
        <v>0</v>
      </c>
      <c r="D283" s="47"/>
      <c r="E283" s="48"/>
      <c r="F283" s="48"/>
      <c r="G283" s="48"/>
      <c r="H283" s="48"/>
      <c r="I283" s="48"/>
      <c r="J283" s="48"/>
      <c r="K283" s="48"/>
      <c r="L283" s="48"/>
      <c r="M283" s="48"/>
      <c r="N283" s="48"/>
      <c r="O283" s="48"/>
      <c r="P283" s="2"/>
      <c r="Q283" s="2"/>
      <c r="R283" s="2"/>
      <c r="S283" s="2"/>
      <c r="T283" s="2"/>
      <c r="U283" s="2"/>
      <c r="V283" s="2"/>
      <c r="W283" s="2"/>
      <c r="X283" s="2"/>
      <c r="Y283" s="2"/>
      <c r="Z283" s="2"/>
    </row>
    <row r="284" spans="1:26" ht="15.75" customHeight="1">
      <c r="A284" s="47" t="s">
        <v>54</v>
      </c>
      <c r="B284" s="57" t="s">
        <v>195</v>
      </c>
      <c r="C284" s="171">
        <v>0</v>
      </c>
      <c r="D284" s="47" t="s">
        <v>133</v>
      </c>
      <c r="E284" s="48"/>
      <c r="F284" s="48"/>
      <c r="G284" s="48"/>
      <c r="H284" s="48"/>
      <c r="I284" s="48"/>
      <c r="J284" s="48"/>
      <c r="K284" s="48"/>
      <c r="L284" s="48"/>
      <c r="M284" s="48"/>
      <c r="N284" s="48"/>
      <c r="O284" s="48"/>
      <c r="P284" s="2"/>
      <c r="Q284" s="2"/>
      <c r="R284" s="2"/>
      <c r="S284" s="2"/>
      <c r="T284" s="2"/>
      <c r="U284" s="2"/>
      <c r="V284" s="2"/>
      <c r="W284" s="2"/>
      <c r="X284" s="2"/>
      <c r="Y284" s="2"/>
      <c r="Z284" s="2"/>
    </row>
    <row r="285" spans="1:26" ht="15.75" customHeight="1">
      <c r="A285" s="47" t="s">
        <v>56</v>
      </c>
      <c r="B285" s="57" t="s">
        <v>196</v>
      </c>
      <c r="C285" s="86">
        <v>85000</v>
      </c>
      <c r="D285" s="47"/>
      <c r="E285" s="48"/>
      <c r="F285" s="48"/>
      <c r="G285" s="48"/>
      <c r="H285" s="48"/>
      <c r="I285" s="48"/>
      <c r="J285" s="48"/>
      <c r="K285" s="48"/>
      <c r="L285" s="48"/>
      <c r="M285" s="48"/>
      <c r="N285" s="48"/>
      <c r="O285" s="48"/>
      <c r="P285" s="2"/>
      <c r="Q285" s="2"/>
      <c r="R285" s="2"/>
      <c r="S285" s="2"/>
      <c r="T285" s="2"/>
      <c r="U285" s="2"/>
      <c r="V285" s="2"/>
      <c r="W285" s="2"/>
      <c r="X285" s="2"/>
      <c r="Y285" s="2"/>
      <c r="Z285" s="2"/>
    </row>
    <row r="286" spans="1:26" ht="15.75" customHeight="1">
      <c r="A286" s="47" t="s">
        <v>58</v>
      </c>
      <c r="B286" s="57" t="s">
        <v>197</v>
      </c>
      <c r="C286" s="63">
        <f>((E26/C285)*C281)*C282</f>
        <v>0</v>
      </c>
      <c r="D286" s="47" t="s">
        <v>133</v>
      </c>
      <c r="E286" s="48"/>
      <c r="F286" s="48"/>
      <c r="G286" s="48"/>
      <c r="H286" s="48"/>
      <c r="I286" s="48"/>
      <c r="J286" s="48"/>
      <c r="K286" s="48"/>
      <c r="L286" s="48"/>
      <c r="M286" s="48"/>
      <c r="N286" s="48"/>
      <c r="O286" s="48"/>
      <c r="P286" s="2"/>
      <c r="Q286" s="2"/>
      <c r="R286" s="2"/>
      <c r="S286" s="2"/>
      <c r="T286" s="2"/>
      <c r="U286" s="2"/>
      <c r="V286" s="2"/>
      <c r="W286" s="2"/>
      <c r="X286" s="2"/>
      <c r="Y286" s="2"/>
      <c r="Z286" s="2"/>
    </row>
    <row r="287" spans="1:26" ht="15.75" customHeight="1">
      <c r="A287" s="46" t="s">
        <v>60</v>
      </c>
      <c r="B287" s="64" t="s">
        <v>198</v>
      </c>
      <c r="C287" s="65">
        <f>(((C282*C281)+(C284*C281*C283))/C285)</f>
        <v>0</v>
      </c>
      <c r="D287" s="46" t="s">
        <v>133</v>
      </c>
      <c r="E287" s="48"/>
      <c r="F287" s="48"/>
      <c r="G287" s="48"/>
      <c r="H287" s="48"/>
      <c r="I287" s="48"/>
      <c r="J287" s="48"/>
      <c r="K287" s="48"/>
      <c r="L287" s="48"/>
      <c r="M287" s="48"/>
      <c r="N287" s="48"/>
      <c r="O287" s="48"/>
      <c r="P287" s="2"/>
      <c r="Q287" s="2"/>
      <c r="R287" s="2"/>
      <c r="S287" s="2"/>
      <c r="T287" s="2"/>
      <c r="U287" s="2"/>
      <c r="V287" s="2"/>
      <c r="W287" s="2"/>
      <c r="X287" s="2"/>
      <c r="Y287" s="2"/>
      <c r="Z287" s="2"/>
    </row>
    <row r="288" spans="1:26" ht="15.75" customHeight="1">
      <c r="A288" s="48"/>
      <c r="B288" s="48"/>
      <c r="C288" s="48"/>
      <c r="D288" s="48"/>
      <c r="E288" s="48"/>
      <c r="F288" s="48"/>
      <c r="G288" s="48"/>
      <c r="H288" s="48"/>
      <c r="I288" s="48"/>
      <c r="J288" s="48"/>
      <c r="K288" s="48"/>
      <c r="L288" s="48"/>
      <c r="M288" s="48"/>
      <c r="N288" s="48"/>
      <c r="O288" s="48"/>
      <c r="P288" s="2"/>
      <c r="Q288" s="2"/>
      <c r="R288" s="2"/>
      <c r="S288" s="2"/>
      <c r="T288" s="2"/>
      <c r="U288" s="2"/>
      <c r="V288" s="2"/>
      <c r="W288" s="2"/>
      <c r="X288" s="2"/>
      <c r="Y288" s="2"/>
      <c r="Z288" s="2"/>
    </row>
    <row r="289" spans="1:26" ht="15.75" customHeight="1">
      <c r="A289" s="48"/>
      <c r="B289" s="3"/>
      <c r="C289" s="66"/>
      <c r="D289" s="48"/>
      <c r="E289" s="48"/>
      <c r="F289" s="48"/>
      <c r="G289" s="48"/>
      <c r="H289" s="48"/>
      <c r="I289" s="48"/>
      <c r="J289" s="48"/>
      <c r="K289" s="48"/>
      <c r="L289" s="48"/>
      <c r="M289" s="48"/>
      <c r="N289" s="48"/>
      <c r="O289" s="48"/>
      <c r="P289" s="2"/>
      <c r="Q289" s="2"/>
      <c r="R289" s="2"/>
      <c r="S289" s="2"/>
      <c r="T289" s="2"/>
      <c r="U289" s="2"/>
      <c r="V289" s="2"/>
      <c r="W289" s="2"/>
      <c r="X289" s="2"/>
      <c r="Y289" s="2"/>
      <c r="Z289" s="2"/>
    </row>
    <row r="290" spans="1:26" ht="15.75" customHeight="1">
      <c r="A290" s="46" t="s">
        <v>199</v>
      </c>
      <c r="B290" s="196" t="s">
        <v>200</v>
      </c>
      <c r="C290" s="180"/>
      <c r="D290" s="16" t="s">
        <v>133</v>
      </c>
      <c r="E290" s="48"/>
      <c r="F290" s="227" t="s">
        <v>666</v>
      </c>
      <c r="G290" s="228"/>
      <c r="H290" s="229"/>
      <c r="I290" s="48"/>
      <c r="J290" s="48"/>
      <c r="K290" s="48"/>
      <c r="L290" s="48"/>
      <c r="M290" s="48"/>
      <c r="N290" s="48"/>
      <c r="O290" s="48"/>
      <c r="P290" s="2"/>
      <c r="Q290" s="2"/>
      <c r="R290" s="2"/>
      <c r="S290" s="2"/>
      <c r="T290" s="2"/>
      <c r="U290" s="2"/>
      <c r="V290" s="2"/>
      <c r="W290" s="2"/>
      <c r="X290" s="2"/>
      <c r="Y290" s="2"/>
      <c r="Z290" s="2"/>
    </row>
    <row r="291" spans="1:26" ht="15.75" customHeight="1">
      <c r="A291" s="53" t="s">
        <v>8</v>
      </c>
      <c r="B291" s="67" t="s">
        <v>201</v>
      </c>
      <c r="C291" s="172">
        <v>0</v>
      </c>
      <c r="D291" s="149">
        <f>C291/E26</f>
        <v>0</v>
      </c>
      <c r="E291" s="54"/>
      <c r="F291" s="158" t="s">
        <v>667</v>
      </c>
      <c r="G291" s="159">
        <f>((1+(G292*G294)))</f>
        <v>1.02474</v>
      </c>
      <c r="H291" s="158"/>
      <c r="I291" s="48"/>
      <c r="J291" s="48"/>
      <c r="K291" s="48"/>
      <c r="L291" s="48"/>
      <c r="M291" s="48"/>
      <c r="N291" s="48"/>
      <c r="O291" s="48"/>
      <c r="P291" s="2"/>
      <c r="Q291" s="2"/>
      <c r="R291" s="2"/>
      <c r="S291" s="2"/>
      <c r="T291" s="2"/>
      <c r="U291" s="2"/>
      <c r="V291" s="2"/>
      <c r="W291" s="2"/>
      <c r="X291" s="2"/>
      <c r="Y291" s="2"/>
      <c r="Z291" s="2"/>
    </row>
    <row r="292" spans="1:26" ht="15.75" customHeight="1">
      <c r="A292" s="53" t="s">
        <v>13</v>
      </c>
      <c r="B292" s="67" t="s">
        <v>202</v>
      </c>
      <c r="C292" s="172">
        <v>0</v>
      </c>
      <c r="D292" s="150">
        <f>C292/E26</f>
        <v>0</v>
      </c>
      <c r="E292" s="54"/>
      <c r="F292" s="158" t="s">
        <v>668</v>
      </c>
      <c r="G292" s="160">
        <f>E24</f>
        <v>24.74</v>
      </c>
      <c r="H292" s="158"/>
      <c r="I292" s="48"/>
      <c r="J292" s="48"/>
      <c r="K292" s="48"/>
      <c r="L292" s="48"/>
      <c r="M292" s="48"/>
      <c r="N292" s="48"/>
      <c r="O292" s="48"/>
      <c r="P292" s="2"/>
      <c r="Q292" s="2"/>
      <c r="R292" s="2"/>
      <c r="S292" s="2"/>
      <c r="T292" s="2"/>
      <c r="U292" s="2"/>
      <c r="V292" s="2"/>
      <c r="W292" s="2"/>
      <c r="X292" s="2"/>
      <c r="Y292" s="2"/>
      <c r="Z292" s="2"/>
    </row>
    <row r="293" spans="1:26" ht="15.75" customHeight="1">
      <c r="A293" s="53" t="s">
        <v>16</v>
      </c>
      <c r="B293" s="67" t="s">
        <v>89</v>
      </c>
      <c r="C293" s="151">
        <f>SUM(C291:C292)</f>
        <v>0</v>
      </c>
      <c r="D293" s="149">
        <f>D291+D292</f>
        <v>0</v>
      </c>
      <c r="E293" s="54"/>
      <c r="F293" s="161" t="s">
        <v>669</v>
      </c>
      <c r="G293" s="162">
        <f>E23</f>
        <v>11.6</v>
      </c>
      <c r="H293" s="158"/>
      <c r="I293" s="48"/>
      <c r="J293" s="48"/>
      <c r="K293" s="48"/>
      <c r="L293" s="48"/>
      <c r="M293" s="48"/>
      <c r="N293" s="48"/>
      <c r="O293" s="48"/>
      <c r="P293" s="2"/>
      <c r="Q293" s="2"/>
      <c r="R293" s="2"/>
      <c r="S293" s="2"/>
      <c r="T293" s="2"/>
      <c r="U293" s="2"/>
      <c r="V293" s="2"/>
      <c r="W293" s="2"/>
      <c r="X293" s="2"/>
      <c r="Y293" s="2"/>
      <c r="Z293" s="2"/>
    </row>
    <row r="294" spans="1:26" ht="15.75" customHeight="1">
      <c r="A294" s="53" t="s">
        <v>54</v>
      </c>
      <c r="B294" s="152" t="s">
        <v>664</v>
      </c>
      <c r="C294" s="153">
        <f>D294*E26</f>
        <v>0</v>
      </c>
      <c r="D294" s="154">
        <f>(D293*G291)-D293</f>
        <v>0</v>
      </c>
      <c r="E294" s="54"/>
      <c r="F294" s="158" t="s">
        <v>670</v>
      </c>
      <c r="G294" s="158">
        <v>1E-3</v>
      </c>
      <c r="H294" s="158"/>
      <c r="I294" s="48"/>
      <c r="J294" s="48"/>
      <c r="K294" s="48"/>
      <c r="L294" s="48"/>
      <c r="M294" s="48"/>
      <c r="N294" s="48"/>
      <c r="O294" s="48"/>
      <c r="P294" s="2"/>
      <c r="Q294" s="2"/>
      <c r="R294" s="2"/>
      <c r="S294" s="2"/>
      <c r="T294" s="2"/>
      <c r="U294" s="2"/>
      <c r="V294" s="2"/>
      <c r="W294" s="2"/>
      <c r="X294" s="2"/>
      <c r="Y294" s="2"/>
      <c r="Z294" s="2"/>
    </row>
    <row r="295" spans="1:26" ht="15.75" customHeight="1">
      <c r="A295" s="46"/>
      <c r="B295" s="155" t="s">
        <v>665</v>
      </c>
      <c r="C295" s="156">
        <f>C293+C294</f>
        <v>0</v>
      </c>
      <c r="D295" s="157">
        <f>C295/E26</f>
        <v>0</v>
      </c>
      <c r="E295" s="48"/>
      <c r="F295" s="48"/>
      <c r="G295" s="48"/>
      <c r="H295" s="48"/>
      <c r="I295" s="48"/>
      <c r="J295" s="48"/>
      <c r="K295" s="48"/>
      <c r="L295" s="48"/>
      <c r="M295" s="48"/>
      <c r="N295" s="48"/>
      <c r="O295" s="48"/>
      <c r="P295" s="2"/>
      <c r="Q295" s="2"/>
      <c r="R295" s="2"/>
      <c r="S295" s="2"/>
      <c r="T295" s="2"/>
      <c r="U295" s="2"/>
      <c r="V295" s="2"/>
      <c r="W295" s="2"/>
      <c r="X295" s="2"/>
      <c r="Y295" s="2"/>
      <c r="Z295" s="2"/>
    </row>
    <row r="296" spans="1:26" ht="15.75" customHeight="1">
      <c r="A296" s="6"/>
      <c r="B296" s="48"/>
      <c r="C296" s="48"/>
      <c r="D296" s="48"/>
      <c r="E296" s="48"/>
      <c r="F296" s="48"/>
      <c r="G296" s="48"/>
      <c r="H296" s="48"/>
      <c r="I296" s="48"/>
      <c r="J296" s="48"/>
      <c r="K296" s="48"/>
      <c r="L296" s="48"/>
      <c r="M296" s="48"/>
      <c r="N296" s="48"/>
      <c r="O296" s="48"/>
      <c r="P296" s="2"/>
      <c r="Q296" s="2"/>
      <c r="R296" s="2"/>
      <c r="S296" s="2"/>
      <c r="T296" s="2"/>
      <c r="U296" s="2"/>
      <c r="V296" s="2"/>
      <c r="W296" s="2"/>
      <c r="X296" s="2"/>
      <c r="Y296" s="2"/>
      <c r="Z296" s="2"/>
    </row>
    <row r="297" spans="1:26" ht="15.75" customHeight="1">
      <c r="A297" s="48"/>
      <c r="B297" s="48"/>
      <c r="C297" s="48"/>
      <c r="D297" s="48"/>
      <c r="E297" s="48"/>
      <c r="F297" s="48"/>
      <c r="G297" s="48"/>
      <c r="H297" s="48"/>
      <c r="I297" s="48"/>
      <c r="J297" s="48"/>
      <c r="K297" s="48"/>
      <c r="L297" s="48"/>
      <c r="M297" s="48"/>
      <c r="N297" s="48"/>
      <c r="O297" s="48"/>
      <c r="P297" s="2"/>
      <c r="Q297" s="2"/>
      <c r="R297" s="2"/>
      <c r="S297" s="2"/>
      <c r="T297" s="2"/>
      <c r="U297" s="2"/>
      <c r="V297" s="2"/>
      <c r="W297" s="2"/>
      <c r="X297" s="2"/>
      <c r="Y297" s="2"/>
      <c r="Z297" s="2"/>
    </row>
    <row r="298" spans="1:26" ht="15.75" customHeight="1">
      <c r="A298" s="68" t="s">
        <v>203</v>
      </c>
      <c r="B298" s="69" t="s">
        <v>204</v>
      </c>
      <c r="C298" s="68"/>
      <c r="D298" s="70" t="s">
        <v>205</v>
      </c>
      <c r="E298" s="54"/>
      <c r="F298" s="48"/>
      <c r="G298" s="48"/>
      <c r="H298" s="48"/>
      <c r="I298" s="48"/>
      <c r="J298" s="48"/>
      <c r="K298" s="48"/>
      <c r="L298" s="48"/>
      <c r="M298" s="48"/>
      <c r="N298" s="48"/>
      <c r="O298" s="48"/>
      <c r="P298" s="2"/>
      <c r="Q298" s="2"/>
      <c r="R298" s="2"/>
      <c r="S298" s="2"/>
      <c r="T298" s="2"/>
      <c r="U298" s="2"/>
      <c r="V298" s="2"/>
      <c r="W298" s="2"/>
      <c r="X298" s="2"/>
      <c r="Y298" s="2"/>
      <c r="Z298" s="2"/>
    </row>
    <row r="299" spans="1:26" ht="15.75" customHeight="1">
      <c r="A299" s="53" t="s">
        <v>8</v>
      </c>
      <c r="B299" s="67" t="s">
        <v>206</v>
      </c>
      <c r="C299" s="167">
        <v>0</v>
      </c>
      <c r="D299" s="53">
        <f>C299*2</f>
        <v>0</v>
      </c>
      <c r="E299" s="54"/>
      <c r="F299" s="48"/>
      <c r="G299" s="48"/>
      <c r="H299" s="48"/>
      <c r="I299" s="48"/>
      <c r="J299" s="48"/>
      <c r="K299" s="48"/>
      <c r="L299" s="48"/>
      <c r="M299" s="48"/>
      <c r="N299" s="48"/>
      <c r="O299" s="48"/>
      <c r="P299" s="2"/>
      <c r="Q299" s="2"/>
      <c r="R299" s="2"/>
      <c r="S299" s="2"/>
      <c r="T299" s="2"/>
      <c r="U299" s="2"/>
      <c r="V299" s="2"/>
      <c r="W299" s="2"/>
      <c r="X299" s="2"/>
      <c r="Y299" s="2"/>
      <c r="Z299" s="2"/>
    </row>
    <row r="300" spans="1:26" ht="15.75" customHeight="1">
      <c r="A300" s="53" t="s">
        <v>11</v>
      </c>
      <c r="B300" s="67" t="s">
        <v>207</v>
      </c>
      <c r="C300" s="53">
        <f>D299*200</f>
        <v>0</v>
      </c>
      <c r="D300" s="71">
        <f>C300/E26</f>
        <v>0</v>
      </c>
      <c r="E300" s="54"/>
      <c r="F300" s="48"/>
      <c r="G300" s="48"/>
      <c r="H300" s="48"/>
      <c r="I300" s="48"/>
      <c r="J300" s="48"/>
      <c r="K300" s="48"/>
      <c r="L300" s="48"/>
      <c r="M300" s="48"/>
      <c r="N300" s="48"/>
      <c r="O300" s="48"/>
      <c r="P300" s="2"/>
      <c r="Q300" s="2"/>
      <c r="R300" s="2"/>
      <c r="S300" s="2"/>
      <c r="T300" s="2"/>
      <c r="U300" s="2"/>
      <c r="V300" s="2"/>
      <c r="W300" s="2"/>
      <c r="X300" s="2"/>
      <c r="Y300" s="2"/>
      <c r="Z300" s="2"/>
    </row>
    <row r="301" spans="1:26" ht="15.75" customHeight="1">
      <c r="A301" s="53" t="s">
        <v>13</v>
      </c>
      <c r="B301" s="67" t="s">
        <v>208</v>
      </c>
      <c r="C301" s="71">
        <f>D300*E22</f>
        <v>0</v>
      </c>
      <c r="D301" s="129">
        <f>D299*E22</f>
        <v>0</v>
      </c>
      <c r="E301" s="54"/>
      <c r="F301" s="48"/>
      <c r="G301" s="48"/>
      <c r="H301" s="48"/>
      <c r="I301" s="48"/>
      <c r="J301" s="48"/>
      <c r="K301" s="48"/>
      <c r="L301" s="48"/>
      <c r="M301" s="48"/>
      <c r="N301" s="48"/>
      <c r="O301" s="48"/>
      <c r="P301" s="2"/>
      <c r="Q301" s="2"/>
      <c r="R301" s="2"/>
      <c r="S301" s="2"/>
      <c r="T301" s="2"/>
      <c r="U301" s="2"/>
      <c r="V301" s="2"/>
      <c r="W301" s="2"/>
      <c r="X301" s="2"/>
      <c r="Y301" s="2"/>
      <c r="Z301" s="2"/>
    </row>
    <row r="302" spans="1:26" ht="15.75" customHeight="1">
      <c r="A302" s="72"/>
      <c r="B302" s="48"/>
      <c r="C302" s="48"/>
      <c r="D302" s="48"/>
      <c r="E302" s="48"/>
      <c r="F302" s="48"/>
      <c r="G302" s="48"/>
      <c r="H302" s="48"/>
      <c r="I302" s="48"/>
      <c r="J302" s="48"/>
      <c r="K302" s="48"/>
      <c r="L302" s="48"/>
      <c r="M302" s="48"/>
      <c r="N302" s="48"/>
      <c r="O302" s="48"/>
      <c r="P302" s="2"/>
      <c r="Q302" s="2"/>
      <c r="R302" s="2"/>
      <c r="S302" s="2"/>
      <c r="T302" s="2"/>
      <c r="U302" s="2"/>
      <c r="V302" s="2"/>
      <c r="W302" s="2"/>
      <c r="X302" s="2"/>
      <c r="Y302" s="2"/>
      <c r="Z302" s="2"/>
    </row>
    <row r="303" spans="1:26" ht="15.75" customHeight="1">
      <c r="A303" s="48"/>
      <c r="B303" s="48"/>
      <c r="C303" s="48"/>
      <c r="D303" s="48"/>
      <c r="E303" s="48"/>
      <c r="F303" s="48"/>
      <c r="G303" s="48"/>
      <c r="H303" s="48"/>
      <c r="I303" s="48"/>
      <c r="J303" s="48"/>
      <c r="K303" s="48"/>
      <c r="L303" s="48"/>
      <c r="M303" s="48"/>
      <c r="N303" s="48"/>
      <c r="O303" s="48"/>
      <c r="P303" s="2"/>
      <c r="Q303" s="2"/>
      <c r="R303" s="2"/>
      <c r="S303" s="2"/>
      <c r="T303" s="2"/>
      <c r="U303" s="2"/>
      <c r="V303" s="2"/>
      <c r="W303" s="2"/>
      <c r="X303" s="2"/>
      <c r="Y303" s="2"/>
      <c r="Z303" s="2"/>
    </row>
    <row r="304" spans="1:26" ht="15.75" customHeight="1">
      <c r="A304" s="187" t="s">
        <v>209</v>
      </c>
      <c r="B304" s="183"/>
      <c r="C304" s="183"/>
      <c r="D304" s="180"/>
      <c r="E304" s="48"/>
      <c r="F304" s="48"/>
      <c r="G304" s="48"/>
      <c r="H304" s="48"/>
      <c r="I304" s="48"/>
      <c r="J304" s="48"/>
      <c r="K304" s="48"/>
      <c r="L304" s="48"/>
      <c r="M304" s="48"/>
      <c r="N304" s="48"/>
      <c r="O304" s="48"/>
      <c r="P304" s="2"/>
      <c r="Q304" s="2"/>
      <c r="R304" s="2"/>
      <c r="S304" s="2"/>
      <c r="T304" s="2"/>
      <c r="U304" s="2"/>
      <c r="V304" s="2"/>
      <c r="W304" s="2"/>
      <c r="X304" s="2"/>
      <c r="Y304" s="2"/>
      <c r="Z304" s="2"/>
    </row>
    <row r="305" spans="1:26" ht="15.75" customHeight="1">
      <c r="A305" s="179" t="s">
        <v>210</v>
      </c>
      <c r="B305" s="180"/>
      <c r="C305" s="179" t="s">
        <v>137</v>
      </c>
      <c r="D305" s="180"/>
      <c r="E305" s="48"/>
      <c r="F305" s="48"/>
      <c r="G305" s="48"/>
      <c r="H305" s="48"/>
      <c r="I305" s="48"/>
      <c r="J305" s="48"/>
      <c r="K305" s="48"/>
      <c r="L305" s="48"/>
      <c r="M305" s="48"/>
      <c r="N305" s="48"/>
      <c r="O305" s="48"/>
      <c r="P305" s="2"/>
      <c r="Q305" s="2"/>
      <c r="R305" s="2"/>
      <c r="S305" s="2"/>
      <c r="T305" s="2"/>
      <c r="U305" s="2"/>
      <c r="V305" s="2"/>
      <c r="W305" s="2"/>
      <c r="X305" s="2"/>
      <c r="Y305" s="2"/>
      <c r="Z305" s="2"/>
    </row>
    <row r="306" spans="1:26" ht="15.75" customHeight="1">
      <c r="A306" s="47" t="s">
        <v>8</v>
      </c>
      <c r="B306" s="43" t="s">
        <v>211</v>
      </c>
      <c r="C306" s="201" t="e">
        <f>C277</f>
        <v>#DIV/0!</v>
      </c>
      <c r="D306" s="180"/>
      <c r="E306" s="48"/>
      <c r="F306" s="48"/>
      <c r="G306" s="48"/>
      <c r="H306" s="48"/>
      <c r="I306" s="48"/>
      <c r="J306" s="48"/>
      <c r="K306" s="48"/>
      <c r="L306" s="48"/>
      <c r="M306" s="48"/>
      <c r="N306" s="48"/>
      <c r="O306" s="48"/>
      <c r="P306" s="2"/>
      <c r="Q306" s="2"/>
      <c r="R306" s="2"/>
      <c r="S306" s="2"/>
      <c r="T306" s="2"/>
      <c r="U306" s="2"/>
      <c r="V306" s="2"/>
      <c r="W306" s="2"/>
      <c r="X306" s="2"/>
      <c r="Y306" s="2"/>
      <c r="Z306" s="2"/>
    </row>
    <row r="307" spans="1:26" ht="15.75" customHeight="1">
      <c r="A307" s="47" t="s">
        <v>11</v>
      </c>
      <c r="B307" s="43" t="s">
        <v>190</v>
      </c>
      <c r="C307" s="202">
        <f>C286</f>
        <v>0</v>
      </c>
      <c r="D307" s="180"/>
      <c r="E307" s="48"/>
      <c r="F307" s="48"/>
      <c r="G307" s="48"/>
      <c r="H307" s="48"/>
      <c r="I307" s="48"/>
      <c r="J307" s="48"/>
      <c r="K307" s="48"/>
      <c r="L307" s="48"/>
      <c r="M307" s="48"/>
      <c r="N307" s="48"/>
      <c r="O307" s="48"/>
      <c r="P307" s="2"/>
      <c r="Q307" s="2"/>
      <c r="R307" s="2"/>
      <c r="S307" s="2"/>
      <c r="T307" s="2"/>
      <c r="U307" s="2"/>
      <c r="V307" s="2"/>
      <c r="W307" s="2"/>
      <c r="X307" s="2"/>
      <c r="Y307" s="2"/>
      <c r="Z307" s="2"/>
    </row>
    <row r="308" spans="1:26" ht="15.75" customHeight="1">
      <c r="A308" s="47" t="s">
        <v>13</v>
      </c>
      <c r="B308" s="43" t="s">
        <v>212</v>
      </c>
      <c r="C308" s="203">
        <f>C295</f>
        <v>0</v>
      </c>
      <c r="D308" s="180"/>
      <c r="E308" s="48"/>
      <c r="F308" s="48"/>
      <c r="G308" s="48"/>
      <c r="H308" s="48"/>
      <c r="I308" s="48"/>
      <c r="J308" s="48"/>
      <c r="K308" s="48"/>
      <c r="L308" s="48"/>
      <c r="M308" s="48"/>
      <c r="N308" s="48"/>
      <c r="O308" s="48"/>
      <c r="P308" s="2"/>
      <c r="Q308" s="2"/>
      <c r="R308" s="2"/>
      <c r="S308" s="2"/>
      <c r="T308" s="2"/>
      <c r="U308" s="2"/>
      <c r="V308" s="2"/>
      <c r="W308" s="2"/>
      <c r="X308" s="2"/>
      <c r="Y308" s="2"/>
      <c r="Z308" s="2"/>
    </row>
    <row r="309" spans="1:26" ht="15.75" customHeight="1">
      <c r="A309" s="47" t="s">
        <v>16</v>
      </c>
      <c r="B309" s="43" t="s">
        <v>213</v>
      </c>
      <c r="C309" s="204">
        <f>D301</f>
        <v>0</v>
      </c>
      <c r="D309" s="180"/>
      <c r="E309" s="48"/>
      <c r="F309" s="48"/>
      <c r="G309" s="48"/>
      <c r="H309" s="48"/>
      <c r="I309" s="48"/>
      <c r="J309" s="48"/>
      <c r="K309" s="48"/>
      <c r="L309" s="48"/>
      <c r="M309" s="48"/>
      <c r="N309" s="48"/>
      <c r="O309" s="48"/>
      <c r="P309" s="2"/>
      <c r="Q309" s="2"/>
      <c r="R309" s="2"/>
      <c r="S309" s="2"/>
      <c r="T309" s="2"/>
      <c r="U309" s="2"/>
      <c r="V309" s="2"/>
      <c r="W309" s="2"/>
      <c r="X309" s="2"/>
      <c r="Y309" s="2"/>
      <c r="Z309" s="2"/>
    </row>
    <row r="310" spans="1:26" ht="15.75" customHeight="1">
      <c r="A310" s="189" t="s">
        <v>175</v>
      </c>
      <c r="B310" s="180"/>
      <c r="C310" s="203" t="e">
        <f>SUM(C306:D308)</f>
        <v>#DIV/0!</v>
      </c>
      <c r="D310" s="180"/>
      <c r="E310" s="48"/>
      <c r="F310" s="48"/>
      <c r="G310" s="48"/>
      <c r="H310" s="48"/>
      <c r="I310" s="48"/>
      <c r="J310" s="48"/>
      <c r="K310" s="48"/>
      <c r="L310" s="48"/>
      <c r="M310" s="48"/>
      <c r="N310" s="48"/>
      <c r="O310" s="48"/>
      <c r="P310" s="2"/>
      <c r="Q310" s="2"/>
      <c r="R310" s="2"/>
      <c r="S310" s="2"/>
      <c r="T310" s="2"/>
      <c r="U310" s="2"/>
      <c r="V310" s="2"/>
      <c r="W310" s="2"/>
      <c r="X310" s="2"/>
      <c r="Y310" s="2"/>
      <c r="Z310" s="2"/>
    </row>
    <row r="311" spans="1:26" ht="15.75" customHeight="1">
      <c r="A311" s="48"/>
      <c r="B311" s="48"/>
      <c r="C311" s="48"/>
      <c r="D311" s="48"/>
      <c r="E311" s="48"/>
      <c r="F311" s="48"/>
      <c r="G311" s="48"/>
      <c r="H311" s="48"/>
      <c r="I311" s="48"/>
      <c r="J311" s="48"/>
      <c r="K311" s="48"/>
      <c r="L311" s="48"/>
      <c r="M311" s="48"/>
      <c r="N311" s="48"/>
      <c r="O311" s="48"/>
      <c r="P311" s="2"/>
      <c r="Q311" s="2"/>
      <c r="R311" s="2"/>
      <c r="S311" s="2"/>
      <c r="T311" s="2"/>
      <c r="U311" s="2"/>
      <c r="V311" s="2"/>
      <c r="W311" s="2"/>
      <c r="X311" s="2"/>
      <c r="Y311" s="2"/>
      <c r="Z311" s="2"/>
    </row>
    <row r="312" spans="1:26" ht="15.75" customHeight="1">
      <c r="A312" s="48"/>
      <c r="B312" s="48"/>
      <c r="C312" s="48"/>
      <c r="D312" s="48"/>
      <c r="E312" s="48"/>
      <c r="F312" s="48"/>
      <c r="G312" s="48"/>
      <c r="H312" s="48"/>
      <c r="I312" s="48"/>
      <c r="J312" s="48"/>
      <c r="K312" s="48"/>
      <c r="L312" s="48"/>
      <c r="M312" s="48"/>
      <c r="N312" s="48"/>
      <c r="O312" s="48"/>
      <c r="P312" s="2"/>
      <c r="Q312" s="2"/>
      <c r="R312" s="2"/>
      <c r="S312" s="2"/>
      <c r="T312" s="2"/>
      <c r="U312" s="2"/>
      <c r="V312" s="2"/>
      <c r="W312" s="2"/>
      <c r="X312" s="2"/>
      <c r="Y312" s="2"/>
      <c r="Z312" s="2"/>
    </row>
    <row r="313" spans="1:26" ht="15.75" customHeight="1">
      <c r="A313" s="188" t="s">
        <v>618</v>
      </c>
      <c r="B313" s="185"/>
      <c r="C313" s="185"/>
      <c r="D313" s="180"/>
      <c r="E313" s="48"/>
      <c r="F313" s="48"/>
      <c r="G313" s="48"/>
      <c r="H313" s="48"/>
      <c r="I313" s="48"/>
      <c r="J313" s="48"/>
      <c r="K313" s="48"/>
      <c r="L313" s="48"/>
      <c r="M313" s="48"/>
      <c r="N313" s="48"/>
      <c r="O313" s="48"/>
      <c r="P313" s="2"/>
      <c r="Q313" s="2"/>
      <c r="R313" s="2"/>
      <c r="S313" s="2"/>
      <c r="T313" s="2"/>
      <c r="U313" s="2"/>
      <c r="V313" s="2"/>
      <c r="W313" s="2"/>
      <c r="X313" s="2"/>
      <c r="Y313" s="2"/>
      <c r="Z313" s="2"/>
    </row>
    <row r="314" spans="1:26" ht="15.75" customHeight="1">
      <c r="A314" s="16" t="s">
        <v>78</v>
      </c>
      <c r="B314" s="16" t="s">
        <v>619</v>
      </c>
      <c r="C314" s="16" t="s">
        <v>170</v>
      </c>
      <c r="D314" s="16" t="s">
        <v>49</v>
      </c>
      <c r="E314" s="48"/>
      <c r="F314" s="40"/>
      <c r="G314" s="48"/>
      <c r="H314" s="48"/>
      <c r="I314" s="48"/>
      <c r="J314" s="48"/>
      <c r="K314" s="48"/>
      <c r="L314" s="48"/>
      <c r="M314" s="48"/>
      <c r="N314" s="48"/>
      <c r="O314" s="48"/>
      <c r="P314" s="2"/>
      <c r="Q314" s="2"/>
      <c r="R314" s="2"/>
      <c r="S314" s="2"/>
      <c r="T314" s="2"/>
      <c r="U314" s="2"/>
      <c r="V314" s="2"/>
      <c r="W314" s="2"/>
      <c r="X314" s="2"/>
      <c r="Y314" s="2"/>
      <c r="Z314" s="2"/>
    </row>
    <row r="315" spans="1:26" ht="15.75" customHeight="1">
      <c r="A315" s="73" t="s">
        <v>8</v>
      </c>
      <c r="B315" s="141" t="s">
        <v>214</v>
      </c>
      <c r="C315" s="173">
        <v>0</v>
      </c>
      <c r="D315" s="142" t="e">
        <f>(C332+C333)*C315</f>
        <v>#DIV/0!</v>
      </c>
      <c r="E315" s="48"/>
      <c r="F315" s="48"/>
      <c r="G315" s="48"/>
      <c r="H315" s="48"/>
      <c r="I315" s="48"/>
      <c r="J315" s="48"/>
      <c r="K315" s="48"/>
      <c r="L315" s="48"/>
      <c r="M315" s="48"/>
      <c r="N315" s="48"/>
      <c r="O315" s="48"/>
      <c r="P315" s="2"/>
      <c r="Q315" s="2"/>
      <c r="R315" s="2"/>
      <c r="S315" s="2"/>
      <c r="T315" s="2"/>
      <c r="U315" s="2"/>
      <c r="V315" s="2"/>
      <c r="W315" s="2"/>
      <c r="X315" s="2"/>
      <c r="Y315" s="2"/>
      <c r="Z315" s="2"/>
    </row>
    <row r="316" spans="1:26" ht="15.75" customHeight="1">
      <c r="A316" s="73" t="s">
        <v>11</v>
      </c>
      <c r="B316" s="143" t="s">
        <v>663</v>
      </c>
      <c r="C316" s="144"/>
      <c r="D316" s="142" t="e">
        <f>D317+D320+D321+D323</f>
        <v>#DIV/0!</v>
      </c>
      <c r="E316" s="48"/>
      <c r="F316" s="48"/>
      <c r="G316" s="48"/>
      <c r="H316" s="48"/>
      <c r="I316" s="48"/>
      <c r="J316" s="48"/>
      <c r="K316" s="48"/>
      <c r="L316" s="48"/>
      <c r="M316" s="48"/>
      <c r="N316" s="48"/>
      <c r="O316" s="48"/>
      <c r="P316" s="2"/>
      <c r="Q316" s="2"/>
      <c r="R316" s="2"/>
      <c r="S316" s="2"/>
      <c r="T316" s="2"/>
      <c r="U316" s="2"/>
      <c r="V316" s="2"/>
      <c r="W316" s="2"/>
      <c r="X316" s="2"/>
      <c r="Y316" s="2"/>
      <c r="Z316" s="2"/>
    </row>
    <row r="317" spans="1:26" ht="15.75" customHeight="1">
      <c r="A317" s="7" t="s">
        <v>215</v>
      </c>
      <c r="B317" s="74" t="s">
        <v>216</v>
      </c>
      <c r="C317" s="75">
        <f>C319+C318</f>
        <v>0.08</v>
      </c>
      <c r="D317" s="76" t="e">
        <f>D318+D319</f>
        <v>#DIV/0!</v>
      </c>
      <c r="E317" s="48"/>
      <c r="F317" s="48"/>
      <c r="G317" s="48"/>
      <c r="H317" s="48"/>
      <c r="I317" s="48"/>
      <c r="J317" s="48"/>
      <c r="K317" s="48"/>
      <c r="L317" s="48"/>
      <c r="M317" s="48"/>
      <c r="N317" s="48"/>
      <c r="O317" s="48"/>
      <c r="P317" s="2"/>
      <c r="Q317" s="2"/>
      <c r="R317" s="2"/>
      <c r="S317" s="2"/>
      <c r="T317" s="2"/>
      <c r="U317" s="2"/>
      <c r="V317" s="2"/>
      <c r="W317" s="2"/>
      <c r="X317" s="2"/>
      <c r="Y317" s="2"/>
      <c r="Z317" s="2"/>
    </row>
    <row r="318" spans="1:26" ht="15.75" customHeight="1">
      <c r="A318" s="47" t="s">
        <v>217</v>
      </c>
      <c r="B318" s="43" t="s">
        <v>218</v>
      </c>
      <c r="C318" s="174">
        <v>0.03</v>
      </c>
      <c r="D318" s="29" t="e">
        <f>(C332+C333)*C318</f>
        <v>#DIV/0!</v>
      </c>
      <c r="E318" s="48"/>
      <c r="F318" s="48"/>
      <c r="G318" s="48"/>
      <c r="H318" s="48"/>
      <c r="I318" s="48"/>
      <c r="J318" s="48"/>
      <c r="K318" s="48"/>
      <c r="L318" s="48"/>
      <c r="M318" s="48"/>
      <c r="N318" s="48"/>
      <c r="O318" s="48"/>
      <c r="P318" s="2"/>
      <c r="Q318" s="2"/>
      <c r="R318" s="2"/>
      <c r="S318" s="2"/>
      <c r="T318" s="2"/>
      <c r="U318" s="2"/>
      <c r="V318" s="2"/>
      <c r="W318" s="2"/>
      <c r="X318" s="2"/>
      <c r="Y318" s="2"/>
      <c r="Z318" s="2"/>
    </row>
    <row r="319" spans="1:26" ht="15.75" customHeight="1">
      <c r="A319" s="47" t="s">
        <v>219</v>
      </c>
      <c r="B319" s="43" t="s">
        <v>220</v>
      </c>
      <c r="C319" s="174">
        <v>0.05</v>
      </c>
      <c r="D319" s="29" t="e">
        <f>(C332+C333)*C319</f>
        <v>#DIV/0!</v>
      </c>
      <c r="E319" s="48"/>
      <c r="F319" s="48"/>
      <c r="G319" s="48"/>
      <c r="H319" s="48"/>
      <c r="I319" s="48"/>
      <c r="J319" s="48"/>
      <c r="K319" s="48"/>
      <c r="L319" s="48"/>
      <c r="M319" s="48"/>
      <c r="N319" s="48"/>
      <c r="O319" s="48"/>
      <c r="P319" s="2"/>
      <c r="Q319" s="2"/>
      <c r="R319" s="2"/>
      <c r="S319" s="2"/>
      <c r="T319" s="2"/>
      <c r="U319" s="2"/>
      <c r="V319" s="2"/>
      <c r="W319" s="2"/>
      <c r="X319" s="2"/>
      <c r="Y319" s="2"/>
      <c r="Z319" s="2"/>
    </row>
    <row r="320" spans="1:26" ht="15.75" customHeight="1">
      <c r="A320" s="7" t="s">
        <v>221</v>
      </c>
      <c r="B320" s="74" t="s">
        <v>222</v>
      </c>
      <c r="C320" s="75">
        <v>0</v>
      </c>
      <c r="D320" s="76">
        <v>0</v>
      </c>
      <c r="E320" s="48"/>
      <c r="F320" s="48"/>
      <c r="G320" s="48"/>
      <c r="H320" s="48"/>
      <c r="I320" s="48"/>
      <c r="J320" s="48"/>
      <c r="K320" s="48"/>
      <c r="L320" s="48"/>
      <c r="M320" s="48"/>
      <c r="N320" s="48"/>
      <c r="O320" s="48"/>
      <c r="P320" s="2"/>
      <c r="Q320" s="2"/>
      <c r="R320" s="2"/>
      <c r="S320" s="2"/>
      <c r="T320" s="2"/>
      <c r="U320" s="2"/>
      <c r="V320" s="2"/>
      <c r="W320" s="2"/>
      <c r="X320" s="2"/>
      <c r="Y320" s="2"/>
      <c r="Z320" s="2"/>
    </row>
    <row r="321" spans="1:26" ht="15.75" customHeight="1">
      <c r="A321" s="7" t="s">
        <v>223</v>
      </c>
      <c r="B321" s="74" t="s">
        <v>224</v>
      </c>
      <c r="C321" s="75">
        <f t="shared" ref="C321:D321" si="8">C322</f>
        <v>0.03</v>
      </c>
      <c r="D321" s="76" t="e">
        <f t="shared" si="8"/>
        <v>#DIV/0!</v>
      </c>
      <c r="E321" s="48"/>
      <c r="F321" s="48"/>
      <c r="G321" s="48"/>
      <c r="H321" s="48"/>
      <c r="I321" s="48"/>
      <c r="J321" s="48"/>
      <c r="K321" s="48"/>
      <c r="L321" s="48"/>
      <c r="M321" s="48"/>
      <c r="N321" s="48"/>
      <c r="O321" s="48"/>
      <c r="P321" s="2"/>
      <c r="Q321" s="2"/>
      <c r="R321" s="2"/>
      <c r="S321" s="2"/>
      <c r="T321" s="2"/>
      <c r="U321" s="2"/>
      <c r="V321" s="2"/>
      <c r="W321" s="2"/>
      <c r="X321" s="2"/>
      <c r="Y321" s="2"/>
      <c r="Z321" s="2"/>
    </row>
    <row r="322" spans="1:26" ht="15.75" customHeight="1">
      <c r="A322" s="47" t="s">
        <v>225</v>
      </c>
      <c r="B322" s="43" t="s">
        <v>226</v>
      </c>
      <c r="C322" s="174">
        <v>0.03</v>
      </c>
      <c r="D322" s="29" t="e">
        <f>(C333+C332)*C322</f>
        <v>#DIV/0!</v>
      </c>
      <c r="E322" s="48"/>
      <c r="F322" s="48"/>
      <c r="G322" s="48"/>
      <c r="H322" s="48"/>
      <c r="I322" s="48"/>
      <c r="J322" s="48"/>
      <c r="K322" s="48"/>
      <c r="L322" s="48"/>
      <c r="M322" s="48"/>
      <c r="N322" s="48"/>
      <c r="O322" s="48"/>
      <c r="P322" s="2"/>
      <c r="Q322" s="2"/>
      <c r="R322" s="2"/>
      <c r="S322" s="2"/>
      <c r="T322" s="2"/>
      <c r="U322" s="2"/>
      <c r="V322" s="2"/>
      <c r="W322" s="2"/>
      <c r="X322" s="2"/>
      <c r="Y322" s="2"/>
      <c r="Z322" s="2"/>
    </row>
    <row r="323" spans="1:26" ht="15.75" customHeight="1">
      <c r="A323" s="7"/>
      <c r="B323" s="130"/>
      <c r="C323" s="131"/>
      <c r="D323" s="145" t="e">
        <f>SUM(D326:D327)</f>
        <v>#DIV/0!</v>
      </c>
      <c r="E323" s="48"/>
      <c r="F323" s="48"/>
      <c r="G323" s="48"/>
      <c r="H323" s="48"/>
      <c r="I323" s="48"/>
      <c r="J323" s="48"/>
      <c r="K323" s="48"/>
      <c r="L323" s="48"/>
      <c r="M323" s="48"/>
      <c r="N323" s="48"/>
      <c r="O323" s="48"/>
      <c r="P323" s="2"/>
      <c r="Q323" s="2"/>
      <c r="R323" s="2"/>
      <c r="S323" s="2"/>
      <c r="T323" s="2"/>
      <c r="U323" s="2"/>
      <c r="V323" s="2"/>
      <c r="W323" s="2"/>
      <c r="X323" s="2"/>
      <c r="Y323" s="2"/>
      <c r="Z323" s="2"/>
    </row>
    <row r="324" spans="1:26" ht="15.75" customHeight="1">
      <c r="A324" s="146"/>
      <c r="B324" s="97" t="s">
        <v>610</v>
      </c>
      <c r="C324" s="175">
        <v>0.05</v>
      </c>
      <c r="D324" s="147" t="e">
        <f>(C332+C333)*C324</f>
        <v>#DIV/0!</v>
      </c>
      <c r="E324" s="48"/>
      <c r="F324" s="48"/>
      <c r="G324" s="48"/>
      <c r="H324" s="48"/>
      <c r="I324" s="48"/>
      <c r="J324" s="48"/>
      <c r="K324" s="48"/>
      <c r="L324" s="48"/>
      <c r="M324" s="48"/>
      <c r="N324" s="48"/>
      <c r="O324" s="48"/>
      <c r="P324" s="2"/>
      <c r="Q324" s="2"/>
      <c r="R324" s="2"/>
      <c r="S324" s="2"/>
      <c r="T324" s="2"/>
      <c r="U324" s="2"/>
      <c r="V324" s="2"/>
      <c r="W324" s="2"/>
      <c r="X324" s="2"/>
      <c r="Y324" s="2"/>
      <c r="Z324" s="2"/>
    </row>
    <row r="325" spans="1:26" ht="15.75" customHeight="1">
      <c r="A325" s="146"/>
      <c r="B325" s="96" t="s">
        <v>611</v>
      </c>
      <c r="C325" s="175">
        <v>1.3299999999999999E-2</v>
      </c>
      <c r="D325" s="147" t="e">
        <f>(C332+C333)*C325</f>
        <v>#DIV/0!</v>
      </c>
      <c r="E325" s="48"/>
      <c r="F325" s="48"/>
      <c r="G325" s="48"/>
      <c r="H325" s="48"/>
      <c r="I325" s="48"/>
      <c r="J325" s="48"/>
      <c r="K325" s="48"/>
      <c r="L325" s="48"/>
      <c r="M325" s="48"/>
      <c r="N325" s="48"/>
      <c r="O325" s="48"/>
      <c r="P325" s="2"/>
      <c r="Q325" s="2"/>
      <c r="R325" s="2"/>
      <c r="S325" s="2"/>
      <c r="T325" s="2"/>
      <c r="U325" s="2"/>
      <c r="V325" s="2"/>
      <c r="W325" s="2"/>
      <c r="X325" s="2"/>
      <c r="Y325" s="2"/>
      <c r="Z325" s="2"/>
    </row>
    <row r="326" spans="1:26" ht="15.75" customHeight="1">
      <c r="A326" s="205" t="s">
        <v>620</v>
      </c>
      <c r="B326" s="132" t="s">
        <v>621</v>
      </c>
      <c r="C326" s="133" t="s">
        <v>622</v>
      </c>
      <c r="D326" s="148" t="s">
        <v>623</v>
      </c>
      <c r="E326" s="48"/>
      <c r="F326" s="48"/>
      <c r="G326" s="48"/>
      <c r="H326" s="48"/>
      <c r="I326" s="48"/>
      <c r="J326" s="48"/>
      <c r="K326" s="48"/>
      <c r="L326" s="48"/>
      <c r="M326" s="48"/>
      <c r="N326" s="48"/>
      <c r="O326" s="48"/>
      <c r="P326" s="2"/>
      <c r="Q326" s="2"/>
      <c r="R326" s="2"/>
      <c r="S326" s="2"/>
      <c r="T326" s="2"/>
      <c r="U326" s="2"/>
      <c r="V326" s="2"/>
      <c r="W326" s="2"/>
      <c r="X326" s="2"/>
      <c r="Y326" s="2"/>
      <c r="Z326" s="2"/>
    </row>
    <row r="327" spans="1:26" ht="15.75" customHeight="1">
      <c r="A327" s="206"/>
      <c r="B327" s="134" t="e">
        <f>C332+C333</f>
        <v>#DIV/0!</v>
      </c>
      <c r="C327" s="176">
        <f>C257</f>
        <v>0.19470000000000001</v>
      </c>
      <c r="D327" s="127" t="e">
        <f>B327*C327/1</f>
        <v>#DIV/0!</v>
      </c>
      <c r="E327" s="48"/>
      <c r="F327" s="48"/>
      <c r="G327" s="48"/>
      <c r="H327" s="48"/>
      <c r="I327" s="48"/>
      <c r="J327" s="48"/>
      <c r="K327" s="48"/>
      <c r="L327" s="48"/>
      <c r="M327" s="48"/>
      <c r="N327" s="48"/>
      <c r="O327" s="48"/>
      <c r="P327" s="2"/>
      <c r="Q327" s="2"/>
      <c r="R327" s="2"/>
      <c r="S327" s="2"/>
      <c r="T327" s="2"/>
      <c r="U327" s="2"/>
      <c r="V327" s="2"/>
      <c r="W327" s="2"/>
      <c r="X327" s="2"/>
      <c r="Y327" s="2"/>
      <c r="Z327" s="2"/>
    </row>
    <row r="328" spans="1:26" ht="18" customHeight="1">
      <c r="A328" s="179" t="s">
        <v>89</v>
      </c>
      <c r="B328" s="183"/>
      <c r="C328" s="180"/>
      <c r="D328" s="24" t="e">
        <f>D327</f>
        <v>#DIV/0!</v>
      </c>
      <c r="E328" s="48"/>
      <c r="F328" s="48"/>
      <c r="G328" s="48"/>
      <c r="H328" s="48"/>
      <c r="I328" s="48"/>
      <c r="J328" s="48"/>
      <c r="K328" s="48"/>
      <c r="L328" s="48"/>
      <c r="M328" s="48"/>
      <c r="N328" s="48"/>
      <c r="O328" s="48"/>
      <c r="P328" s="2"/>
      <c r="Q328" s="2"/>
      <c r="R328" s="2"/>
      <c r="S328" s="2"/>
      <c r="T328" s="2"/>
      <c r="U328" s="2"/>
      <c r="V328" s="2"/>
      <c r="W328" s="2"/>
      <c r="X328" s="2"/>
      <c r="Y328" s="2"/>
      <c r="Z328" s="2"/>
    </row>
    <row r="329" spans="1:26" ht="15.75" customHeight="1">
      <c r="A329" s="48"/>
      <c r="B329" s="48"/>
      <c r="C329" s="48"/>
      <c r="D329" s="48"/>
      <c r="E329" s="48"/>
      <c r="F329" s="48"/>
      <c r="G329" s="48"/>
      <c r="H329" s="48"/>
      <c r="I329" s="48"/>
      <c r="J329" s="48"/>
      <c r="K329" s="48"/>
      <c r="L329" s="48"/>
      <c r="M329" s="48"/>
      <c r="N329" s="48"/>
      <c r="O329" s="48"/>
      <c r="P329" s="2"/>
      <c r="Q329" s="2"/>
      <c r="R329" s="2"/>
      <c r="S329" s="2"/>
      <c r="T329" s="2"/>
      <c r="U329" s="2"/>
      <c r="V329" s="2"/>
      <c r="W329" s="2"/>
      <c r="X329" s="2"/>
      <c r="Y329" s="2"/>
      <c r="Z329" s="2"/>
    </row>
    <row r="330" spans="1:26" ht="15.75" customHeight="1">
      <c r="A330" s="48"/>
      <c r="B330" s="48"/>
      <c r="C330" s="48"/>
      <c r="D330" s="48"/>
      <c r="E330" s="48"/>
      <c r="F330" s="48"/>
      <c r="G330" s="48"/>
      <c r="H330" s="48"/>
      <c r="I330" s="48"/>
      <c r="J330" s="48"/>
      <c r="K330" s="48"/>
      <c r="L330" s="48"/>
      <c r="M330" s="48"/>
      <c r="N330" s="48"/>
      <c r="O330" s="48"/>
      <c r="P330" s="2"/>
      <c r="Q330" s="2"/>
      <c r="R330" s="2"/>
      <c r="S330" s="2"/>
      <c r="T330" s="2"/>
      <c r="U330" s="2"/>
      <c r="V330" s="2"/>
      <c r="W330" s="2"/>
      <c r="X330" s="2"/>
      <c r="Y330" s="2"/>
      <c r="Z330" s="2"/>
    </row>
    <row r="331" spans="1:26" ht="15.75" customHeight="1">
      <c r="A331" s="194" t="s">
        <v>227</v>
      </c>
      <c r="B331" s="183"/>
      <c r="C331" s="180"/>
      <c r="D331" s="48"/>
      <c r="E331" s="48"/>
      <c r="F331" s="48"/>
      <c r="G331" s="48"/>
      <c r="H331" s="48"/>
      <c r="I331" s="48"/>
      <c r="J331" s="48"/>
      <c r="K331" s="48"/>
      <c r="L331" s="48"/>
      <c r="M331" s="48"/>
      <c r="N331" s="48"/>
      <c r="O331" s="48"/>
      <c r="P331" s="2"/>
      <c r="Q331" s="2"/>
      <c r="R331" s="2"/>
      <c r="S331" s="2"/>
      <c r="T331" s="2"/>
      <c r="U331" s="2"/>
      <c r="V331" s="2"/>
      <c r="W331" s="2"/>
      <c r="X331" s="2"/>
      <c r="Y331" s="2"/>
      <c r="Z331" s="2"/>
    </row>
    <row r="332" spans="1:26" ht="15.75" customHeight="1">
      <c r="A332" s="77" t="s">
        <v>8</v>
      </c>
      <c r="B332" s="78" t="s">
        <v>228</v>
      </c>
      <c r="C332" s="79">
        <f>C266</f>
        <v>0</v>
      </c>
      <c r="D332" s="48"/>
      <c r="E332" s="48"/>
      <c r="F332" s="48"/>
      <c r="G332" s="48"/>
      <c r="H332" s="48"/>
      <c r="I332" s="48"/>
      <c r="J332" s="48"/>
      <c r="K332" s="48"/>
      <c r="L332" s="48"/>
      <c r="M332" s="48"/>
      <c r="N332" s="48"/>
      <c r="O332" s="48"/>
      <c r="P332" s="2"/>
      <c r="Q332" s="2"/>
      <c r="R332" s="2"/>
      <c r="S332" s="2"/>
      <c r="T332" s="2"/>
      <c r="U332" s="2"/>
      <c r="V332" s="2"/>
      <c r="W332" s="2"/>
      <c r="X332" s="2"/>
      <c r="Y332" s="2"/>
      <c r="Z332" s="2"/>
    </row>
    <row r="333" spans="1:26" ht="15.75" customHeight="1">
      <c r="A333" s="77" t="s">
        <v>11</v>
      </c>
      <c r="B333" s="78" t="s">
        <v>229</v>
      </c>
      <c r="C333" s="79" t="e">
        <f>C310</f>
        <v>#DIV/0!</v>
      </c>
      <c r="D333" s="48"/>
      <c r="E333" s="48"/>
      <c r="F333" s="48"/>
      <c r="G333" s="48"/>
      <c r="H333" s="48"/>
      <c r="I333" s="48"/>
      <c r="J333" s="48"/>
      <c r="K333" s="48"/>
      <c r="L333" s="48"/>
      <c r="M333" s="48"/>
      <c r="N333" s="48"/>
      <c r="O333" s="48"/>
      <c r="P333" s="2"/>
      <c r="Q333" s="2"/>
      <c r="R333" s="2"/>
      <c r="S333" s="2"/>
      <c r="T333" s="2"/>
      <c r="U333" s="2"/>
      <c r="V333" s="2"/>
      <c r="W333" s="2"/>
      <c r="X333" s="2"/>
      <c r="Y333" s="2"/>
      <c r="Z333" s="2"/>
    </row>
    <row r="334" spans="1:26" ht="15.75" customHeight="1">
      <c r="A334" s="77" t="s">
        <v>13</v>
      </c>
      <c r="B334" s="78" t="s">
        <v>230</v>
      </c>
      <c r="C334" s="79" t="e">
        <f>D328</f>
        <v>#DIV/0!</v>
      </c>
      <c r="D334" s="48"/>
      <c r="E334" s="48"/>
      <c r="F334" s="48"/>
      <c r="G334" s="48"/>
      <c r="H334" s="48"/>
      <c r="I334" s="48"/>
      <c r="J334" s="48"/>
      <c r="K334" s="48"/>
      <c r="L334" s="48"/>
      <c r="M334" s="48"/>
      <c r="N334" s="48"/>
      <c r="O334" s="48"/>
      <c r="P334" s="2"/>
      <c r="Q334" s="2"/>
      <c r="R334" s="2"/>
      <c r="S334" s="2"/>
      <c r="T334" s="2"/>
      <c r="U334" s="2"/>
      <c r="V334" s="2"/>
      <c r="W334" s="2"/>
      <c r="X334" s="2"/>
      <c r="Y334" s="2"/>
      <c r="Z334" s="2"/>
    </row>
    <row r="335" spans="1:26" ht="15.75" customHeight="1">
      <c r="A335" s="77" t="s">
        <v>16</v>
      </c>
      <c r="B335" s="78" t="s">
        <v>231</v>
      </c>
      <c r="C335" s="79" t="e">
        <f>C332+C333+C334</f>
        <v>#DIV/0!</v>
      </c>
      <c r="D335" s="48"/>
      <c r="E335" s="48"/>
      <c r="F335" s="48"/>
      <c r="G335" s="48"/>
      <c r="H335" s="48"/>
      <c r="I335" s="48"/>
      <c r="J335" s="48"/>
      <c r="K335" s="48"/>
      <c r="L335" s="48"/>
      <c r="M335" s="48"/>
      <c r="N335" s="48"/>
      <c r="O335" s="48"/>
      <c r="P335" s="2"/>
      <c r="Q335" s="2"/>
      <c r="R335" s="2"/>
      <c r="S335" s="2"/>
      <c r="T335" s="2"/>
      <c r="U335" s="2"/>
      <c r="V335" s="2"/>
      <c r="W335" s="2"/>
      <c r="X335" s="2"/>
      <c r="Y335" s="2"/>
      <c r="Z335" s="2"/>
    </row>
    <row r="336" spans="1:26" ht="15.75" customHeight="1">
      <c r="A336" s="77" t="s">
        <v>54</v>
      </c>
      <c r="B336" s="78" t="s">
        <v>232</v>
      </c>
      <c r="C336" s="80">
        <f>E26</f>
        <v>7267.9999999999991</v>
      </c>
      <c r="D336" s="48"/>
      <c r="E336" s="48"/>
      <c r="F336" s="48"/>
      <c r="G336" s="48"/>
      <c r="H336" s="48"/>
      <c r="I336" s="48"/>
      <c r="J336" s="48"/>
      <c r="K336" s="48"/>
      <c r="L336" s="48"/>
      <c r="M336" s="48"/>
      <c r="N336" s="48"/>
      <c r="O336" s="48"/>
      <c r="P336" s="2"/>
      <c r="Q336" s="2"/>
      <c r="R336" s="2"/>
      <c r="S336" s="2"/>
      <c r="T336" s="2"/>
      <c r="U336" s="2"/>
      <c r="V336" s="2"/>
      <c r="W336" s="2"/>
      <c r="X336" s="2"/>
      <c r="Y336" s="2"/>
      <c r="Z336" s="2"/>
    </row>
    <row r="337" spans="1:26" ht="15.75" customHeight="1">
      <c r="A337" s="77" t="s">
        <v>56</v>
      </c>
      <c r="B337" s="78" t="s">
        <v>233</v>
      </c>
      <c r="C337" s="81" t="e">
        <f>C335/C336</f>
        <v>#DIV/0!</v>
      </c>
      <c r="D337" s="48"/>
      <c r="E337" s="48"/>
      <c r="F337" s="48"/>
      <c r="G337" s="48"/>
      <c r="H337" s="48"/>
      <c r="I337" s="48"/>
      <c r="J337" s="48"/>
      <c r="K337" s="48"/>
      <c r="L337" s="48"/>
      <c r="M337" s="48"/>
      <c r="N337" s="48"/>
      <c r="O337" s="48"/>
      <c r="P337" s="2"/>
      <c r="Q337" s="2"/>
      <c r="R337" s="2"/>
      <c r="S337" s="2"/>
      <c r="T337" s="2"/>
      <c r="U337" s="2"/>
      <c r="V337" s="2"/>
      <c r="W337" s="2"/>
      <c r="X337" s="2"/>
      <c r="Y337" s="2"/>
      <c r="Z337" s="2"/>
    </row>
    <row r="338" spans="1:26" ht="15.75" customHeight="1">
      <c r="A338" s="48"/>
      <c r="B338" s="48"/>
      <c r="C338" s="48"/>
      <c r="D338" s="48"/>
      <c r="E338" s="48"/>
      <c r="F338" s="48"/>
      <c r="G338" s="48"/>
      <c r="H338" s="48"/>
      <c r="I338" s="48"/>
      <c r="J338" s="48"/>
      <c r="K338" s="48"/>
      <c r="L338" s="48"/>
      <c r="M338" s="48"/>
      <c r="N338" s="48"/>
      <c r="O338" s="48"/>
      <c r="P338" s="2"/>
      <c r="Q338" s="2"/>
      <c r="R338" s="2"/>
      <c r="S338" s="2"/>
      <c r="T338" s="2"/>
      <c r="U338" s="2"/>
      <c r="V338" s="2"/>
      <c r="W338" s="2"/>
      <c r="X338" s="2"/>
      <c r="Y338" s="2"/>
      <c r="Z338" s="2"/>
    </row>
    <row r="339" spans="1:26" ht="15.75" customHeight="1">
      <c r="A339" s="82" t="s">
        <v>234</v>
      </c>
      <c r="B339" s="83"/>
      <c r="C339" s="72"/>
      <c r="D339" s="72"/>
      <c r="E339" s="72"/>
      <c r="F339" s="72"/>
      <c r="G339" s="72"/>
      <c r="H339" s="72"/>
      <c r="I339" s="72"/>
      <c r="J339" s="48"/>
      <c r="K339" s="48"/>
      <c r="L339" s="48"/>
      <c r="M339" s="48"/>
      <c r="N339" s="48"/>
      <c r="O339" s="48"/>
      <c r="P339" s="2"/>
      <c r="Q339" s="2"/>
      <c r="R339" s="2"/>
      <c r="S339" s="2"/>
      <c r="T339" s="2"/>
      <c r="U339" s="2"/>
      <c r="V339" s="2"/>
      <c r="W339" s="2"/>
      <c r="X339" s="2"/>
      <c r="Y339" s="2"/>
      <c r="Z339" s="2"/>
    </row>
    <row r="340" spans="1:26" ht="15.75" customHeight="1">
      <c r="A340" s="84"/>
      <c r="B340" s="84"/>
      <c r="C340" s="72"/>
      <c r="D340" s="72"/>
      <c r="E340" s="48"/>
      <c r="F340" s="48"/>
      <c r="G340" s="48"/>
      <c r="H340" s="48"/>
      <c r="I340" s="48"/>
      <c r="J340" s="48"/>
      <c r="K340" s="48"/>
      <c r="L340" s="48"/>
      <c r="M340" s="48"/>
      <c r="N340" s="48"/>
      <c r="O340" s="48"/>
      <c r="P340" s="2"/>
      <c r="Q340" s="2"/>
      <c r="R340" s="2"/>
      <c r="S340" s="2"/>
      <c r="T340" s="2"/>
      <c r="U340" s="2"/>
      <c r="V340" s="2"/>
      <c r="W340" s="2"/>
      <c r="X340" s="2"/>
      <c r="Y340" s="2"/>
      <c r="Z340" s="2"/>
    </row>
    <row r="341" spans="1:26" ht="15.75" customHeight="1">
      <c r="A341" s="72"/>
      <c r="B341" s="72"/>
      <c r="C341" s="72"/>
      <c r="D341" s="72"/>
      <c r="E341" s="72"/>
      <c r="F341" s="48"/>
      <c r="G341" s="48"/>
      <c r="H341" s="48"/>
      <c r="I341" s="48"/>
      <c r="J341" s="48"/>
      <c r="K341" s="48"/>
      <c r="L341" s="48"/>
      <c r="M341" s="48"/>
      <c r="N341" s="48"/>
      <c r="O341" s="48"/>
      <c r="P341" s="2"/>
      <c r="Q341" s="2"/>
      <c r="R341" s="2"/>
      <c r="S341" s="2"/>
      <c r="T341" s="2"/>
      <c r="U341" s="2"/>
      <c r="V341" s="2"/>
      <c r="W341" s="2"/>
      <c r="X341" s="2"/>
      <c r="Y341" s="2"/>
      <c r="Z341" s="2"/>
    </row>
    <row r="342" spans="1:26" ht="15.75" customHeight="1">
      <c r="A342" s="199" t="s">
        <v>235</v>
      </c>
      <c r="B342" s="200"/>
      <c r="C342" s="72"/>
      <c r="D342" s="72"/>
      <c r="E342" s="72"/>
      <c r="F342" s="48"/>
      <c r="G342" s="48"/>
      <c r="H342" s="48"/>
      <c r="I342" s="48"/>
      <c r="J342" s="48"/>
      <c r="K342" s="48"/>
      <c r="L342" s="48"/>
      <c r="M342" s="48"/>
      <c r="N342" s="48"/>
      <c r="O342" s="48"/>
      <c r="P342" s="2"/>
      <c r="Q342" s="2"/>
      <c r="R342" s="2"/>
      <c r="S342" s="2"/>
      <c r="T342" s="2"/>
      <c r="U342" s="2"/>
      <c r="V342" s="2"/>
      <c r="W342" s="2"/>
      <c r="X342" s="2"/>
      <c r="Y342" s="2"/>
      <c r="Z342" s="2"/>
    </row>
    <row r="343" spans="1:26" ht="15.75" customHeight="1">
      <c r="A343" s="48"/>
      <c r="B343" s="48"/>
      <c r="C343" s="48"/>
      <c r="D343" s="48"/>
      <c r="E343" s="48"/>
      <c r="F343" s="48"/>
      <c r="G343" s="48"/>
      <c r="H343" s="48"/>
      <c r="I343" s="48"/>
      <c r="J343" s="48"/>
      <c r="K343" s="48"/>
      <c r="L343" s="48"/>
      <c r="M343" s="48"/>
      <c r="N343" s="48"/>
      <c r="O343" s="48"/>
      <c r="P343" s="2"/>
      <c r="Q343" s="2"/>
      <c r="R343" s="2"/>
      <c r="S343" s="2"/>
      <c r="T343" s="2"/>
      <c r="U343" s="2"/>
      <c r="V343" s="2"/>
      <c r="W343" s="2"/>
      <c r="X343" s="2"/>
      <c r="Y343" s="2"/>
      <c r="Z343" s="2"/>
    </row>
    <row r="344" spans="1:26" ht="15.75" customHeight="1">
      <c r="A344" s="199" t="s">
        <v>235</v>
      </c>
      <c r="B344" s="200"/>
      <c r="C344" s="72"/>
      <c r="D344" s="72"/>
      <c r="E344" s="72"/>
      <c r="F344" s="48"/>
      <c r="G344" s="48"/>
      <c r="H344" s="48"/>
      <c r="I344" s="48"/>
      <c r="J344" s="48"/>
      <c r="K344" s="48"/>
      <c r="L344" s="48"/>
      <c r="M344" s="48"/>
      <c r="N344" s="48"/>
      <c r="O344" s="48"/>
      <c r="P344" s="2"/>
      <c r="Q344" s="2"/>
      <c r="R344" s="2"/>
      <c r="S344" s="2"/>
      <c r="T344" s="2"/>
      <c r="U344" s="2"/>
      <c r="V344" s="2"/>
      <c r="W344" s="2"/>
      <c r="X344" s="2"/>
      <c r="Y344" s="2"/>
      <c r="Z344" s="2"/>
    </row>
    <row r="345" spans="1:26" ht="15.75" customHeight="1">
      <c r="A345" s="48"/>
      <c r="B345" s="48"/>
      <c r="C345" s="48"/>
      <c r="D345" s="48"/>
      <c r="E345" s="48"/>
      <c r="F345" s="48"/>
      <c r="G345" s="48"/>
      <c r="H345" s="48"/>
      <c r="I345" s="48"/>
      <c r="J345" s="48"/>
      <c r="K345" s="48"/>
      <c r="L345" s="48"/>
      <c r="M345" s="48"/>
      <c r="N345" s="48"/>
      <c r="O345" s="48"/>
      <c r="P345" s="2"/>
      <c r="Q345" s="2"/>
      <c r="R345" s="2"/>
      <c r="S345" s="2"/>
      <c r="T345" s="2"/>
      <c r="U345" s="2"/>
      <c r="V345" s="2"/>
      <c r="W345" s="2"/>
      <c r="X345" s="2"/>
      <c r="Y345" s="2"/>
      <c r="Z345" s="2"/>
    </row>
    <row r="346" spans="1:26" ht="15.75" customHeight="1">
      <c r="A346" s="48"/>
      <c r="B346" s="48"/>
      <c r="C346" s="48"/>
      <c r="D346" s="48"/>
      <c r="E346" s="48"/>
      <c r="F346" s="48"/>
      <c r="G346" s="48"/>
      <c r="H346" s="48"/>
      <c r="I346" s="48"/>
      <c r="J346" s="48"/>
      <c r="K346" s="48"/>
      <c r="L346" s="48"/>
      <c r="M346" s="48"/>
      <c r="N346" s="48"/>
      <c r="O346" s="48"/>
      <c r="P346" s="2"/>
      <c r="Q346" s="2"/>
      <c r="R346" s="2"/>
      <c r="S346" s="2"/>
      <c r="T346" s="2"/>
      <c r="U346" s="2"/>
      <c r="V346" s="2"/>
      <c r="W346" s="2"/>
      <c r="X346" s="2"/>
      <c r="Y346" s="2"/>
      <c r="Z346" s="2"/>
    </row>
    <row r="347" spans="1:26" ht="15.75" customHeight="1">
      <c r="A347" s="48"/>
      <c r="B347" s="48"/>
      <c r="C347" s="48"/>
      <c r="D347" s="48"/>
      <c r="E347" s="48"/>
      <c r="F347" s="48"/>
      <c r="G347" s="48"/>
      <c r="H347" s="48"/>
      <c r="I347" s="48"/>
      <c r="J347" s="48"/>
      <c r="K347" s="48"/>
      <c r="L347" s="48"/>
      <c r="M347" s="48"/>
      <c r="N347" s="48"/>
      <c r="O347" s="48"/>
      <c r="P347" s="2"/>
      <c r="Q347" s="2"/>
      <c r="R347" s="2"/>
      <c r="S347" s="2"/>
      <c r="T347" s="2"/>
      <c r="U347" s="2"/>
      <c r="V347" s="2"/>
      <c r="W347" s="2"/>
      <c r="X347" s="2"/>
      <c r="Y347" s="2"/>
      <c r="Z347" s="2"/>
    </row>
    <row r="348" spans="1:26" ht="15.75" customHeight="1">
      <c r="A348" s="48"/>
      <c r="B348" s="48"/>
      <c r="C348" s="48"/>
      <c r="D348" s="48"/>
      <c r="E348" s="48"/>
      <c r="F348" s="48"/>
      <c r="G348" s="48"/>
      <c r="H348" s="48"/>
      <c r="I348" s="48"/>
      <c r="J348" s="48"/>
      <c r="K348" s="48"/>
      <c r="L348" s="48"/>
      <c r="M348" s="48"/>
      <c r="N348" s="48"/>
      <c r="O348" s="48"/>
      <c r="P348" s="2"/>
      <c r="Q348" s="2"/>
      <c r="R348" s="2"/>
      <c r="S348" s="2"/>
      <c r="T348" s="2"/>
      <c r="U348" s="2"/>
      <c r="V348" s="2"/>
      <c r="W348" s="2"/>
      <c r="X348" s="2"/>
      <c r="Y348" s="2"/>
      <c r="Z348" s="2"/>
    </row>
    <row r="349" spans="1:26" ht="15.75" customHeight="1">
      <c r="A349" s="48"/>
      <c r="B349" s="48"/>
      <c r="C349" s="48"/>
      <c r="D349" s="48"/>
      <c r="E349" s="48"/>
      <c r="F349" s="48"/>
      <c r="G349" s="48"/>
      <c r="H349" s="48"/>
      <c r="I349" s="48"/>
      <c r="J349" s="48"/>
      <c r="K349" s="48"/>
      <c r="L349" s="48"/>
      <c r="M349" s="48"/>
      <c r="N349" s="48"/>
      <c r="O349" s="48"/>
      <c r="P349" s="2"/>
      <c r="Q349" s="2"/>
      <c r="R349" s="2"/>
      <c r="S349" s="2"/>
      <c r="T349" s="2"/>
      <c r="U349" s="2"/>
      <c r="V349" s="2"/>
      <c r="W349" s="2"/>
      <c r="X349" s="2"/>
      <c r="Y349" s="2"/>
      <c r="Z349" s="2"/>
    </row>
    <row r="350" spans="1:26" ht="15.75" customHeight="1">
      <c r="A350" s="48"/>
      <c r="B350" s="48"/>
      <c r="C350" s="48"/>
      <c r="D350" s="48"/>
      <c r="E350" s="48"/>
      <c r="F350" s="48"/>
      <c r="G350" s="48"/>
      <c r="H350" s="48"/>
      <c r="I350" s="48"/>
      <c r="J350" s="48"/>
      <c r="K350" s="48"/>
      <c r="L350" s="48"/>
      <c r="M350" s="48"/>
      <c r="N350" s="48"/>
      <c r="O350" s="48"/>
      <c r="P350" s="2"/>
      <c r="Q350" s="2"/>
      <c r="R350" s="2"/>
      <c r="S350" s="2"/>
      <c r="T350" s="2"/>
      <c r="U350" s="2"/>
      <c r="V350" s="2"/>
      <c r="W350" s="2"/>
      <c r="X350" s="2"/>
      <c r="Y350" s="2"/>
      <c r="Z350" s="2"/>
    </row>
    <row r="351" spans="1:26" ht="15.75" customHeight="1">
      <c r="A351" s="48"/>
      <c r="B351" s="48"/>
      <c r="C351" s="48"/>
      <c r="D351" s="48"/>
      <c r="E351" s="48"/>
      <c r="F351" s="48"/>
      <c r="G351" s="48"/>
      <c r="H351" s="48"/>
      <c r="I351" s="48"/>
      <c r="J351" s="48"/>
      <c r="K351" s="48"/>
      <c r="L351" s="48"/>
      <c r="M351" s="48"/>
      <c r="N351" s="48"/>
      <c r="O351" s="48"/>
      <c r="P351" s="2"/>
      <c r="Q351" s="2"/>
      <c r="R351" s="2"/>
      <c r="S351" s="2"/>
      <c r="T351" s="2"/>
      <c r="U351" s="2"/>
      <c r="V351" s="2"/>
      <c r="W351" s="2"/>
      <c r="X351" s="2"/>
      <c r="Y351" s="2"/>
      <c r="Z351" s="2"/>
    </row>
    <row r="352" spans="1:26" ht="15.75" customHeight="1">
      <c r="A352" s="48"/>
      <c r="B352" s="48"/>
      <c r="C352" s="48"/>
      <c r="D352" s="48"/>
      <c r="E352" s="48"/>
      <c r="F352" s="48"/>
      <c r="G352" s="48"/>
      <c r="H352" s="48"/>
      <c r="I352" s="48"/>
      <c r="J352" s="48"/>
      <c r="K352" s="48"/>
      <c r="L352" s="48"/>
      <c r="M352" s="48"/>
      <c r="N352" s="48"/>
      <c r="O352" s="48"/>
      <c r="P352" s="2"/>
      <c r="Q352" s="2"/>
      <c r="R352" s="2"/>
      <c r="S352" s="2"/>
      <c r="T352" s="2"/>
      <c r="U352" s="2"/>
      <c r="V352" s="2"/>
      <c r="W352" s="2"/>
      <c r="X352" s="2"/>
      <c r="Y352" s="2"/>
      <c r="Z352" s="2"/>
    </row>
    <row r="353" spans="1:26" ht="15.75" customHeight="1">
      <c r="A353" s="48"/>
      <c r="B353" s="48"/>
      <c r="C353" s="48"/>
      <c r="D353" s="48"/>
      <c r="E353" s="48"/>
      <c r="F353" s="48"/>
      <c r="G353" s="48"/>
      <c r="H353" s="48"/>
      <c r="I353" s="48"/>
      <c r="J353" s="48"/>
      <c r="K353" s="48"/>
      <c r="L353" s="48"/>
      <c r="M353" s="48"/>
      <c r="N353" s="48"/>
      <c r="O353" s="48"/>
      <c r="P353" s="2"/>
      <c r="Q353" s="2"/>
      <c r="R353" s="2"/>
      <c r="S353" s="2"/>
      <c r="T353" s="2"/>
      <c r="U353" s="2"/>
      <c r="V353" s="2"/>
      <c r="W353" s="2"/>
      <c r="X353" s="2"/>
      <c r="Y353" s="2"/>
      <c r="Z353" s="2"/>
    </row>
    <row r="354" spans="1:26" ht="15.75" customHeight="1">
      <c r="A354" s="48"/>
      <c r="B354" s="48"/>
      <c r="C354" s="48"/>
      <c r="D354" s="48"/>
      <c r="E354" s="48"/>
      <c r="F354" s="48"/>
      <c r="G354" s="48"/>
      <c r="H354" s="48"/>
      <c r="I354" s="48"/>
      <c r="J354" s="48"/>
      <c r="K354" s="48"/>
      <c r="L354" s="48"/>
      <c r="M354" s="48"/>
      <c r="N354" s="48"/>
      <c r="O354" s="48"/>
      <c r="P354" s="2"/>
      <c r="Q354" s="2"/>
      <c r="R354" s="2"/>
      <c r="S354" s="2"/>
      <c r="T354" s="2"/>
      <c r="U354" s="2"/>
      <c r="V354" s="2"/>
      <c r="W354" s="2"/>
      <c r="X354" s="2"/>
      <c r="Y354" s="2"/>
      <c r="Z354" s="2"/>
    </row>
    <row r="355" spans="1:26" ht="15.75" customHeight="1">
      <c r="A355" s="48"/>
      <c r="B355" s="48"/>
      <c r="C355" s="48"/>
      <c r="D355" s="48"/>
      <c r="E355" s="48"/>
      <c r="F355" s="48"/>
      <c r="G355" s="48"/>
      <c r="H355" s="48"/>
      <c r="I355" s="48"/>
      <c r="J355" s="48"/>
      <c r="K355" s="48"/>
      <c r="L355" s="48"/>
      <c r="M355" s="48"/>
      <c r="N355" s="48"/>
      <c r="O355" s="48"/>
      <c r="P355" s="2"/>
      <c r="Q355" s="2"/>
      <c r="R355" s="2"/>
      <c r="S355" s="2"/>
      <c r="T355" s="2"/>
      <c r="U355" s="2"/>
      <c r="V355" s="2"/>
      <c r="W355" s="2"/>
      <c r="X355" s="2"/>
      <c r="Y355" s="2"/>
      <c r="Z355" s="2"/>
    </row>
    <row r="356" spans="1:26" ht="15.75" customHeight="1">
      <c r="A356" s="48"/>
      <c r="B356" s="48"/>
      <c r="C356" s="48"/>
      <c r="D356" s="48"/>
      <c r="E356" s="48"/>
      <c r="F356" s="48"/>
      <c r="G356" s="48"/>
      <c r="H356" s="48"/>
      <c r="I356" s="48"/>
      <c r="J356" s="48"/>
      <c r="K356" s="48"/>
      <c r="L356" s="48"/>
      <c r="M356" s="48"/>
      <c r="N356" s="48"/>
      <c r="O356" s="48"/>
      <c r="P356" s="2"/>
      <c r="Q356" s="2"/>
      <c r="R356" s="2"/>
      <c r="S356" s="2"/>
      <c r="T356" s="2"/>
      <c r="U356" s="2"/>
      <c r="V356" s="2"/>
      <c r="W356" s="2"/>
      <c r="X356" s="2"/>
      <c r="Y356" s="2"/>
      <c r="Z356" s="2"/>
    </row>
    <row r="357" spans="1:26" ht="15.75" customHeight="1">
      <c r="A357" s="48"/>
      <c r="B357" s="48"/>
      <c r="C357" s="48"/>
      <c r="D357" s="48"/>
      <c r="E357" s="48"/>
      <c r="F357" s="48"/>
      <c r="G357" s="48"/>
      <c r="H357" s="48"/>
      <c r="I357" s="48"/>
      <c r="J357" s="48"/>
      <c r="K357" s="48"/>
      <c r="L357" s="48"/>
      <c r="M357" s="48"/>
      <c r="N357" s="48"/>
      <c r="O357" s="48"/>
      <c r="P357" s="2"/>
      <c r="Q357" s="2"/>
      <c r="R357" s="2"/>
      <c r="S357" s="2"/>
      <c r="T357" s="2"/>
      <c r="U357" s="2"/>
      <c r="V357" s="2"/>
      <c r="W357" s="2"/>
      <c r="X357" s="2"/>
      <c r="Y357" s="2"/>
      <c r="Z357" s="2"/>
    </row>
    <row r="358" spans="1:26" ht="15.75" customHeight="1">
      <c r="A358" s="48"/>
      <c r="B358" s="48"/>
      <c r="C358" s="48"/>
      <c r="D358" s="48"/>
      <c r="E358" s="48"/>
      <c r="F358" s="48"/>
      <c r="G358" s="48"/>
      <c r="H358" s="48"/>
      <c r="I358" s="48"/>
      <c r="J358" s="48"/>
      <c r="K358" s="48"/>
      <c r="L358" s="48"/>
      <c r="M358" s="48"/>
      <c r="N358" s="48"/>
      <c r="O358" s="48"/>
      <c r="P358" s="2"/>
      <c r="Q358" s="2"/>
      <c r="R358" s="2"/>
      <c r="S358" s="2"/>
      <c r="T358" s="2"/>
      <c r="U358" s="2"/>
      <c r="V358" s="2"/>
      <c r="W358" s="2"/>
      <c r="X358" s="2"/>
      <c r="Y358" s="2"/>
      <c r="Z358" s="2"/>
    </row>
    <row r="359" spans="1:26" ht="15.75" customHeight="1">
      <c r="A359" s="48"/>
      <c r="B359" s="48"/>
      <c r="C359" s="48"/>
      <c r="D359" s="48"/>
      <c r="E359" s="48"/>
      <c r="F359" s="48"/>
      <c r="G359" s="48"/>
      <c r="H359" s="48"/>
      <c r="I359" s="48"/>
      <c r="J359" s="48"/>
      <c r="K359" s="48"/>
      <c r="L359" s="48"/>
      <c r="M359" s="48"/>
      <c r="N359" s="48"/>
      <c r="O359" s="48"/>
      <c r="P359" s="2"/>
      <c r="Q359" s="2"/>
      <c r="R359" s="2"/>
      <c r="S359" s="2"/>
      <c r="T359" s="2"/>
      <c r="U359" s="2"/>
      <c r="V359" s="2"/>
      <c r="W359" s="2"/>
      <c r="X359" s="2"/>
      <c r="Y359" s="2"/>
      <c r="Z359" s="2"/>
    </row>
    <row r="360" spans="1:26" ht="15.75" customHeight="1">
      <c r="A360" s="48"/>
      <c r="B360" s="48"/>
      <c r="C360" s="48"/>
      <c r="D360" s="48"/>
      <c r="E360" s="48"/>
      <c r="F360" s="48"/>
      <c r="G360" s="48"/>
      <c r="H360" s="48"/>
      <c r="I360" s="48"/>
      <c r="J360" s="48"/>
      <c r="K360" s="48"/>
      <c r="L360" s="48"/>
      <c r="M360" s="48"/>
      <c r="N360" s="48"/>
      <c r="O360" s="48"/>
      <c r="P360" s="2"/>
      <c r="Q360" s="2"/>
      <c r="R360" s="2"/>
      <c r="S360" s="2"/>
      <c r="T360" s="2"/>
      <c r="U360" s="2"/>
      <c r="V360" s="2"/>
      <c r="W360" s="2"/>
      <c r="X360" s="2"/>
      <c r="Y360" s="2"/>
      <c r="Z360" s="2"/>
    </row>
    <row r="361" spans="1:26" ht="15.75" customHeight="1">
      <c r="A361" s="48"/>
      <c r="B361" s="48"/>
      <c r="C361" s="48"/>
      <c r="D361" s="48"/>
      <c r="E361" s="48"/>
      <c r="F361" s="48"/>
      <c r="G361" s="48"/>
      <c r="H361" s="48"/>
      <c r="I361" s="48"/>
      <c r="J361" s="48"/>
      <c r="K361" s="48"/>
      <c r="L361" s="48"/>
      <c r="M361" s="48"/>
      <c r="N361" s="48"/>
      <c r="O361" s="48"/>
      <c r="P361" s="2"/>
      <c r="Q361" s="2"/>
      <c r="R361" s="2"/>
      <c r="S361" s="2"/>
      <c r="T361" s="2"/>
      <c r="U361" s="2"/>
      <c r="V361" s="2"/>
      <c r="W361" s="2"/>
      <c r="X361" s="2"/>
      <c r="Y361" s="2"/>
      <c r="Z361" s="2"/>
    </row>
    <row r="362" spans="1:26" ht="15.75" customHeight="1">
      <c r="A362" s="48"/>
      <c r="B362" s="48"/>
      <c r="C362" s="48"/>
      <c r="D362" s="48"/>
      <c r="E362" s="48"/>
      <c r="F362" s="48"/>
      <c r="G362" s="48"/>
      <c r="H362" s="48"/>
      <c r="I362" s="48"/>
      <c r="J362" s="48"/>
      <c r="K362" s="48"/>
      <c r="L362" s="48"/>
      <c r="M362" s="48"/>
      <c r="N362" s="48"/>
      <c r="O362" s="48"/>
      <c r="P362" s="2"/>
      <c r="Q362" s="2"/>
      <c r="R362" s="2"/>
      <c r="S362" s="2"/>
      <c r="T362" s="2"/>
      <c r="U362" s="2"/>
      <c r="V362" s="2"/>
      <c r="W362" s="2"/>
      <c r="X362" s="2"/>
      <c r="Y362" s="2"/>
      <c r="Z362" s="2"/>
    </row>
    <row r="363" spans="1:26" ht="15.75" customHeight="1">
      <c r="A363" s="48"/>
      <c r="B363" s="48"/>
      <c r="C363" s="48"/>
      <c r="D363" s="48"/>
      <c r="E363" s="48"/>
      <c r="F363" s="48"/>
      <c r="G363" s="48"/>
      <c r="H363" s="48"/>
      <c r="I363" s="48"/>
      <c r="J363" s="48"/>
      <c r="K363" s="48"/>
      <c r="L363" s="48"/>
      <c r="M363" s="48"/>
      <c r="N363" s="48"/>
      <c r="O363" s="48"/>
      <c r="P363" s="2"/>
      <c r="Q363" s="2"/>
      <c r="R363" s="2"/>
      <c r="S363" s="2"/>
      <c r="T363" s="2"/>
      <c r="U363" s="2"/>
      <c r="V363" s="2"/>
      <c r="W363" s="2"/>
      <c r="X363" s="2"/>
      <c r="Y363" s="2"/>
      <c r="Z363" s="2"/>
    </row>
    <row r="364" spans="1:26" ht="15.75" customHeight="1">
      <c r="A364" s="48"/>
      <c r="B364" s="48"/>
      <c r="C364" s="48"/>
      <c r="D364" s="48"/>
      <c r="E364" s="48"/>
      <c r="F364" s="48"/>
      <c r="G364" s="48"/>
      <c r="H364" s="48"/>
      <c r="I364" s="48"/>
      <c r="J364" s="48"/>
      <c r="K364" s="48"/>
      <c r="L364" s="48"/>
      <c r="M364" s="48"/>
      <c r="N364" s="48"/>
      <c r="O364" s="48"/>
      <c r="P364" s="2"/>
      <c r="Q364" s="2"/>
      <c r="R364" s="2"/>
      <c r="S364" s="2"/>
      <c r="T364" s="2"/>
      <c r="U364" s="2"/>
      <c r="V364" s="2"/>
      <c r="W364" s="2"/>
      <c r="X364" s="2"/>
      <c r="Y364" s="2"/>
      <c r="Z364" s="2"/>
    </row>
    <row r="365" spans="1:26" ht="15.75" customHeight="1">
      <c r="A365" s="48"/>
      <c r="B365" s="48"/>
      <c r="C365" s="48"/>
      <c r="D365" s="48"/>
      <c r="E365" s="48"/>
      <c r="F365" s="48"/>
      <c r="G365" s="48"/>
      <c r="H365" s="48"/>
      <c r="I365" s="48"/>
      <c r="J365" s="48"/>
      <c r="K365" s="48"/>
      <c r="L365" s="48"/>
      <c r="M365" s="48"/>
      <c r="N365" s="48"/>
      <c r="O365" s="48"/>
      <c r="P365" s="2"/>
      <c r="Q365" s="2"/>
      <c r="R365" s="2"/>
      <c r="S365" s="2"/>
      <c r="T365" s="2"/>
      <c r="U365" s="2"/>
      <c r="V365" s="2"/>
      <c r="W365" s="2"/>
      <c r="X365" s="2"/>
      <c r="Y365" s="2"/>
      <c r="Z365" s="2"/>
    </row>
    <row r="366" spans="1:26" ht="15.75" customHeight="1">
      <c r="A366" s="48"/>
      <c r="B366" s="48"/>
      <c r="C366" s="48"/>
      <c r="D366" s="48"/>
      <c r="E366" s="48"/>
      <c r="F366" s="48"/>
      <c r="G366" s="48"/>
      <c r="H366" s="48"/>
      <c r="I366" s="48"/>
      <c r="J366" s="48"/>
      <c r="K366" s="48"/>
      <c r="L366" s="48"/>
      <c r="M366" s="48"/>
      <c r="N366" s="48"/>
      <c r="O366" s="48"/>
      <c r="P366" s="2"/>
      <c r="Q366" s="2"/>
      <c r="R366" s="2"/>
      <c r="S366" s="2"/>
      <c r="T366" s="2"/>
      <c r="U366" s="2"/>
      <c r="V366" s="2"/>
      <c r="W366" s="2"/>
      <c r="X366" s="2"/>
      <c r="Y366" s="2"/>
      <c r="Z366" s="2"/>
    </row>
    <row r="367" spans="1:26"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sheetProtection algorithmName="SHA-512" hashValue="+1c0WsvXOtuPI8XII1eixmFxI6J5iEFrJXZubmL/3YWC2vNjwkenjxcVnZNxIBiPR1zJf104z+iCX3fKi3I3fQ==" saltValue="TwHz4/5P6qdmvKcSYSd74A==" spinCount="100000" sheet="1" objects="1" scenarios="1" formatCells="0" formatColumns="0" formatRows="0" sort="0" autoFilter="0" pivotTables="0"/>
  <mergeCells count="126">
    <mergeCell ref="F290:H290"/>
    <mergeCell ref="A304:D304"/>
    <mergeCell ref="A305:B305"/>
    <mergeCell ref="C305:D305"/>
    <mergeCell ref="C306:D306"/>
    <mergeCell ref="A310:B310"/>
    <mergeCell ref="A313:D313"/>
    <mergeCell ref="A328:C328"/>
    <mergeCell ref="A331:C331"/>
    <mergeCell ref="A326:A327"/>
    <mergeCell ref="F247:H247"/>
    <mergeCell ref="B248:C248"/>
    <mergeCell ref="B256:C256"/>
    <mergeCell ref="A257:B257"/>
    <mergeCell ref="A261:D261"/>
    <mergeCell ref="C262:D262"/>
    <mergeCell ref="C263:D263"/>
    <mergeCell ref="C264:D264"/>
    <mergeCell ref="A265:B265"/>
    <mergeCell ref="C265:D265"/>
    <mergeCell ref="A75:B75"/>
    <mergeCell ref="A86:B86"/>
    <mergeCell ref="A88:D88"/>
    <mergeCell ref="C266:D266"/>
    <mergeCell ref="A266:B266"/>
    <mergeCell ref="A271:D271"/>
    <mergeCell ref="C272:D272"/>
    <mergeCell ref="A42:C42"/>
    <mergeCell ref="A52:B52"/>
    <mergeCell ref="A54:C54"/>
    <mergeCell ref="A64:B64"/>
    <mergeCell ref="A66:C66"/>
    <mergeCell ref="A77:C77"/>
    <mergeCell ref="C217:D217"/>
    <mergeCell ref="C218:D218"/>
    <mergeCell ref="C219:D219"/>
    <mergeCell ref="A212:B212"/>
    <mergeCell ref="C212:D212"/>
    <mergeCell ref="A215:D215"/>
    <mergeCell ref="A216:B216"/>
    <mergeCell ref="C216:D216"/>
    <mergeCell ref="A150:B150"/>
    <mergeCell ref="A152:D152"/>
    <mergeCell ref="A162:D162"/>
    <mergeCell ref="A33:E33"/>
    <mergeCell ref="A34:D34"/>
    <mergeCell ref="A35:D35"/>
    <mergeCell ref="A36:D36"/>
    <mergeCell ref="A37:D37"/>
    <mergeCell ref="A38:D38"/>
    <mergeCell ref="A39:D39"/>
    <mergeCell ref="A40:E40"/>
    <mergeCell ref="A41:C41"/>
    <mergeCell ref="A22:D22"/>
    <mergeCell ref="A23:D23"/>
    <mergeCell ref="A24:D24"/>
    <mergeCell ref="A25:D25"/>
    <mergeCell ref="A26:D26"/>
    <mergeCell ref="A28:C28"/>
    <mergeCell ref="A29:C29"/>
    <mergeCell ref="A30:C30"/>
    <mergeCell ref="A31:C31"/>
    <mergeCell ref="B14:C14"/>
    <mergeCell ref="D14:E14"/>
    <mergeCell ref="B15:C15"/>
    <mergeCell ref="D15:E15"/>
    <mergeCell ref="D16:E16"/>
    <mergeCell ref="B16:C16"/>
    <mergeCell ref="B17:C17"/>
    <mergeCell ref="D17:E17"/>
    <mergeCell ref="A19:E19"/>
    <mergeCell ref="A2:E2"/>
    <mergeCell ref="A3:E3"/>
    <mergeCell ref="A5:E5"/>
    <mergeCell ref="A6:B6"/>
    <mergeCell ref="C6:E6"/>
    <mergeCell ref="A7:E8"/>
    <mergeCell ref="B10:E10"/>
    <mergeCell ref="B11:E11"/>
    <mergeCell ref="A13:E13"/>
    <mergeCell ref="A207:B207"/>
    <mergeCell ref="C207:D207"/>
    <mergeCell ref="C208:D208"/>
    <mergeCell ref="C209:D209"/>
    <mergeCell ref="C210:D210"/>
    <mergeCell ref="A211:B211"/>
    <mergeCell ref="C211:D211"/>
    <mergeCell ref="A344:B344"/>
    <mergeCell ref="C307:D307"/>
    <mergeCell ref="C308:D308"/>
    <mergeCell ref="C309:D309"/>
    <mergeCell ref="C310:D310"/>
    <mergeCell ref="B278:C278"/>
    <mergeCell ref="B290:C290"/>
    <mergeCell ref="A342:B342"/>
    <mergeCell ref="A220:B220"/>
    <mergeCell ref="C220:D220"/>
    <mergeCell ref="A221:B221"/>
    <mergeCell ref="C221:D221"/>
    <mergeCell ref="A234:D234"/>
    <mergeCell ref="A246:D246"/>
    <mergeCell ref="A223:C223"/>
    <mergeCell ref="A89:D89"/>
    <mergeCell ref="A100:D100"/>
    <mergeCell ref="A101:D101"/>
    <mergeCell ref="A102:D102"/>
    <mergeCell ref="A99:B99"/>
    <mergeCell ref="A112:B112"/>
    <mergeCell ref="A196:C196"/>
    <mergeCell ref="A204:B204"/>
    <mergeCell ref="A206:D206"/>
    <mergeCell ref="A184:B184"/>
    <mergeCell ref="A186:C186"/>
    <mergeCell ref="A194:B194"/>
    <mergeCell ref="A114:D114"/>
    <mergeCell ref="A120:B120"/>
    <mergeCell ref="A122:D122"/>
    <mergeCell ref="A128:B128"/>
    <mergeCell ref="A130:D130"/>
    <mergeCell ref="A134:B134"/>
    <mergeCell ref="A136:D136"/>
    <mergeCell ref="A140:B140"/>
    <mergeCell ref="A142:D142"/>
    <mergeCell ref="A160:B160"/>
    <mergeCell ref="A172:B172"/>
    <mergeCell ref="A174:D174"/>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 footer="0"/>
  <pageSetup paperSize="9" fitToHeight="0" orientation="portrait"/>
  <tableParts count="2">
    <tablePart r:id="rId1"/>
    <tablePart r:id="rId2"/>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8">
    <tabColor rgb="FF8DB3E2"/>
    <pageSetUpPr fitToPage="1"/>
  </sheetPr>
  <dimension ref="A1:Z1000"/>
  <sheetViews>
    <sheetView showGridLines="0" topLeftCell="A7" workbookViewId="0">
      <selection activeCell="D17" sqref="D17:E17"/>
    </sheetView>
  </sheetViews>
  <sheetFormatPr defaultColWidth="14.42578125" defaultRowHeight="15" customHeight="1"/>
  <cols>
    <col min="1" max="1" width="30.7109375" customWidth="1"/>
    <col min="2" max="2" width="34.42578125" customWidth="1"/>
    <col min="3" max="4" width="31.5703125" customWidth="1"/>
    <col min="5" max="5" width="33.7109375" customWidth="1"/>
    <col min="6" max="6" width="18.140625" customWidth="1"/>
    <col min="7" max="10" width="9.140625" customWidth="1"/>
    <col min="11" max="26" width="8.7109375" customWidth="1"/>
  </cols>
  <sheetData>
    <row r="1" spans="1:26">
      <c r="A1" s="1"/>
      <c r="B1" s="2"/>
      <c r="C1" s="2"/>
      <c r="D1" s="2"/>
      <c r="E1" s="2"/>
      <c r="F1" s="2"/>
      <c r="G1" s="2"/>
      <c r="H1" s="2"/>
      <c r="I1" s="2"/>
      <c r="J1" s="2"/>
      <c r="K1" s="2"/>
      <c r="L1" s="2"/>
      <c r="M1" s="2"/>
      <c r="N1" s="2"/>
      <c r="O1" s="2"/>
      <c r="P1" s="2"/>
      <c r="Q1" s="2"/>
      <c r="R1" s="2"/>
      <c r="S1" s="2"/>
      <c r="T1" s="2"/>
      <c r="U1" s="2"/>
      <c r="V1" s="2"/>
      <c r="W1" s="2"/>
      <c r="X1" s="2"/>
      <c r="Y1" s="2"/>
      <c r="Z1" s="2"/>
    </row>
    <row r="2" spans="1:26" ht="48" customHeight="1">
      <c r="A2" s="207" t="s">
        <v>391</v>
      </c>
      <c r="B2" s="183"/>
      <c r="C2" s="183"/>
      <c r="D2" s="183"/>
      <c r="E2" s="180"/>
      <c r="F2" s="3"/>
      <c r="G2" s="3"/>
      <c r="H2" s="3"/>
      <c r="I2" s="3"/>
      <c r="J2" s="2"/>
      <c r="K2" s="2"/>
      <c r="L2" s="2"/>
      <c r="M2" s="2"/>
      <c r="N2" s="2"/>
      <c r="O2" s="2"/>
      <c r="P2" s="2"/>
      <c r="Q2" s="2"/>
      <c r="R2" s="2"/>
      <c r="S2" s="2"/>
      <c r="T2" s="2"/>
      <c r="U2" s="2"/>
      <c r="V2" s="2"/>
      <c r="W2" s="2"/>
      <c r="X2" s="2"/>
      <c r="Y2" s="2"/>
      <c r="Z2" s="2"/>
    </row>
    <row r="3" spans="1:26" ht="21.75" customHeight="1">
      <c r="A3" s="179" t="s">
        <v>1</v>
      </c>
      <c r="B3" s="183"/>
      <c r="C3" s="183"/>
      <c r="D3" s="183"/>
      <c r="E3" s="180"/>
      <c r="F3" s="2"/>
      <c r="G3" s="2"/>
      <c r="H3" s="2"/>
      <c r="I3" s="2"/>
      <c r="J3" s="2"/>
      <c r="K3" s="2"/>
      <c r="L3" s="2"/>
      <c r="M3" s="2"/>
      <c r="N3" s="2"/>
      <c r="O3" s="2"/>
      <c r="P3" s="2"/>
      <c r="Q3" s="2"/>
      <c r="R3" s="2"/>
      <c r="S3" s="2"/>
      <c r="T3" s="2"/>
      <c r="U3" s="2"/>
      <c r="V3" s="2"/>
      <c r="W3" s="2"/>
      <c r="X3" s="2"/>
      <c r="Y3" s="2"/>
      <c r="Z3" s="2"/>
    </row>
    <row r="4" spans="1:26" ht="21.75" customHeight="1">
      <c r="A4" s="4"/>
      <c r="B4" s="4"/>
      <c r="C4" s="4"/>
      <c r="D4" s="4"/>
      <c r="E4" s="4"/>
      <c r="F4" s="2"/>
      <c r="G4" s="2"/>
      <c r="H4" s="2"/>
      <c r="I4" s="2"/>
      <c r="J4" s="2"/>
      <c r="K4" s="2"/>
      <c r="L4" s="2"/>
      <c r="M4" s="2"/>
      <c r="N4" s="2"/>
      <c r="O4" s="2"/>
      <c r="P4" s="2"/>
      <c r="Q4" s="2"/>
      <c r="R4" s="2"/>
      <c r="S4" s="2"/>
      <c r="T4" s="2"/>
      <c r="U4" s="2"/>
      <c r="V4" s="2"/>
      <c r="W4" s="2"/>
      <c r="X4" s="2"/>
      <c r="Y4" s="2"/>
      <c r="Z4" s="2"/>
    </row>
    <row r="5" spans="1:26" ht="21.75" customHeight="1">
      <c r="A5" s="208" t="s">
        <v>2</v>
      </c>
      <c r="B5" s="183"/>
      <c r="C5" s="183"/>
      <c r="D5" s="183"/>
      <c r="E5" s="180"/>
      <c r="F5" s="2"/>
      <c r="G5" s="2"/>
      <c r="H5" s="2"/>
      <c r="I5" s="2"/>
      <c r="J5" s="2"/>
      <c r="K5" s="2"/>
      <c r="L5" s="2"/>
      <c r="M5" s="2"/>
      <c r="N5" s="2"/>
      <c r="O5" s="2"/>
      <c r="P5" s="2"/>
      <c r="Q5" s="2"/>
      <c r="R5" s="2"/>
      <c r="S5" s="2"/>
      <c r="T5" s="2"/>
      <c r="U5" s="2"/>
      <c r="V5" s="2"/>
      <c r="W5" s="2"/>
      <c r="X5" s="2"/>
      <c r="Y5" s="2"/>
      <c r="Z5" s="2"/>
    </row>
    <row r="6" spans="1:26" ht="21.75" customHeight="1">
      <c r="A6" s="232" t="s">
        <v>392</v>
      </c>
      <c r="B6" s="234"/>
      <c r="C6" s="232" t="s">
        <v>393</v>
      </c>
      <c r="D6" s="233"/>
      <c r="E6" s="234"/>
      <c r="F6" s="2"/>
      <c r="G6" s="2"/>
      <c r="H6" s="2"/>
      <c r="I6" s="2"/>
      <c r="J6" s="2"/>
      <c r="K6" s="2"/>
      <c r="L6" s="2"/>
      <c r="M6" s="2"/>
      <c r="N6" s="2"/>
      <c r="O6" s="2"/>
      <c r="P6" s="2"/>
      <c r="Q6" s="2"/>
      <c r="R6" s="2"/>
      <c r="S6" s="2"/>
      <c r="T6" s="2"/>
      <c r="U6" s="2"/>
      <c r="V6" s="2"/>
      <c r="W6" s="2"/>
      <c r="X6" s="2"/>
      <c r="Y6" s="2"/>
      <c r="Z6" s="2"/>
    </row>
    <row r="7" spans="1:26" ht="24" customHeight="1">
      <c r="A7" s="235" t="s">
        <v>643</v>
      </c>
      <c r="B7" s="236"/>
      <c r="C7" s="236"/>
      <c r="D7" s="236"/>
      <c r="E7" s="237"/>
      <c r="F7" s="2"/>
      <c r="G7" s="2"/>
      <c r="H7" s="2"/>
      <c r="I7" s="2"/>
      <c r="J7" s="2"/>
      <c r="K7" s="2"/>
      <c r="L7" s="2"/>
      <c r="M7" s="2"/>
      <c r="N7" s="2"/>
      <c r="O7" s="2"/>
      <c r="P7" s="2"/>
      <c r="Q7" s="2"/>
      <c r="R7" s="2"/>
      <c r="S7" s="2"/>
      <c r="T7" s="2"/>
      <c r="U7" s="2"/>
      <c r="V7" s="2"/>
      <c r="W7" s="2"/>
      <c r="X7" s="2"/>
      <c r="Y7" s="2"/>
      <c r="Z7" s="2"/>
    </row>
    <row r="8" spans="1:26" ht="66" customHeight="1">
      <c r="A8" s="238"/>
      <c r="B8" s="239"/>
      <c r="C8" s="239"/>
      <c r="D8" s="239"/>
      <c r="E8" s="240"/>
      <c r="F8" s="2"/>
      <c r="G8" s="2"/>
      <c r="H8" s="2"/>
      <c r="I8" s="2"/>
      <c r="J8" s="2"/>
      <c r="K8" s="2"/>
      <c r="L8" s="2"/>
      <c r="M8" s="2"/>
      <c r="N8" s="2"/>
      <c r="O8" s="2"/>
      <c r="P8" s="2"/>
      <c r="Q8" s="2"/>
      <c r="R8" s="2"/>
      <c r="S8" s="2"/>
      <c r="T8" s="2"/>
      <c r="U8" s="2"/>
      <c r="V8" s="2"/>
      <c r="W8" s="2"/>
      <c r="X8" s="2"/>
      <c r="Y8" s="2"/>
      <c r="Z8" s="2"/>
    </row>
    <row r="9" spans="1:26" ht="21.75" customHeight="1">
      <c r="A9" s="4"/>
      <c r="B9" s="4"/>
      <c r="C9" s="4"/>
      <c r="D9" s="4"/>
      <c r="E9" s="4"/>
      <c r="F9" s="2"/>
      <c r="G9" s="2"/>
      <c r="H9" s="2"/>
      <c r="I9" s="2"/>
      <c r="J9" s="2"/>
      <c r="K9" s="2"/>
      <c r="L9" s="2"/>
      <c r="M9" s="2"/>
      <c r="N9" s="2"/>
      <c r="O9" s="2"/>
      <c r="P9" s="2"/>
      <c r="Q9" s="2"/>
      <c r="R9" s="2"/>
      <c r="S9" s="2"/>
      <c r="T9" s="2"/>
      <c r="U9" s="2"/>
      <c r="V9" s="2"/>
      <c r="W9" s="2"/>
      <c r="X9" s="2"/>
      <c r="Y9" s="2"/>
      <c r="Z9" s="2"/>
    </row>
    <row r="10" spans="1:26" ht="28.5" customHeight="1">
      <c r="A10" s="5" t="s">
        <v>5</v>
      </c>
      <c r="B10" s="215"/>
      <c r="C10" s="242"/>
      <c r="D10" s="242"/>
      <c r="E10" s="217"/>
      <c r="F10" s="2"/>
      <c r="G10" s="2"/>
      <c r="H10" s="2"/>
      <c r="I10" s="2"/>
      <c r="J10" s="2"/>
      <c r="K10" s="2"/>
      <c r="L10" s="2"/>
      <c r="M10" s="2"/>
      <c r="N10" s="2"/>
      <c r="O10" s="2"/>
      <c r="P10" s="2"/>
      <c r="Q10" s="2"/>
      <c r="R10" s="2"/>
      <c r="S10" s="2"/>
      <c r="T10" s="2"/>
      <c r="U10" s="2"/>
      <c r="V10" s="2"/>
      <c r="W10" s="2"/>
      <c r="X10" s="2"/>
      <c r="Y10" s="2"/>
      <c r="Z10" s="2"/>
    </row>
    <row r="11" spans="1:26" ht="28.5" customHeight="1">
      <c r="A11" s="5" t="s">
        <v>6</v>
      </c>
      <c r="B11" s="215"/>
      <c r="C11" s="242"/>
      <c r="D11" s="242"/>
      <c r="E11" s="217"/>
      <c r="F11" s="2"/>
      <c r="G11" s="2"/>
      <c r="H11" s="2"/>
      <c r="I11" s="2"/>
      <c r="J11" s="2"/>
      <c r="K11" s="2"/>
      <c r="L11" s="2"/>
      <c r="M11" s="2"/>
      <c r="N11" s="2"/>
      <c r="O11" s="2"/>
      <c r="P11" s="2"/>
      <c r="Q11" s="2"/>
      <c r="R11" s="2"/>
      <c r="S11" s="2"/>
      <c r="T11" s="2"/>
      <c r="U11" s="2"/>
      <c r="V11" s="2"/>
      <c r="W11" s="2"/>
      <c r="X11" s="2"/>
      <c r="Y11" s="2"/>
      <c r="Z11" s="2"/>
    </row>
    <row r="12" spans="1:26">
      <c r="A12" s="6"/>
      <c r="B12" s="6"/>
      <c r="C12" s="6"/>
      <c r="D12" s="2"/>
      <c r="E12" s="2"/>
      <c r="F12" s="2"/>
      <c r="G12" s="2"/>
      <c r="H12" s="2"/>
      <c r="I12" s="2"/>
      <c r="J12" s="2"/>
      <c r="K12" s="2"/>
      <c r="L12" s="2"/>
      <c r="M12" s="2"/>
      <c r="N12" s="2"/>
      <c r="O12" s="2"/>
      <c r="P12" s="2"/>
      <c r="Q12" s="2"/>
      <c r="R12" s="2"/>
      <c r="S12" s="2"/>
      <c r="T12" s="2"/>
      <c r="U12" s="2"/>
      <c r="V12" s="2"/>
      <c r="W12" s="2"/>
      <c r="X12" s="2"/>
      <c r="Y12" s="2"/>
      <c r="Z12" s="2"/>
    </row>
    <row r="13" spans="1:26" ht="24" customHeight="1">
      <c r="A13" s="179" t="s">
        <v>7</v>
      </c>
      <c r="B13" s="183"/>
      <c r="C13" s="183"/>
      <c r="D13" s="183"/>
      <c r="E13" s="180"/>
      <c r="F13" s="2"/>
      <c r="G13" s="2"/>
      <c r="H13" s="2"/>
      <c r="I13" s="2"/>
      <c r="J13" s="2"/>
      <c r="K13" s="2"/>
      <c r="L13" s="2"/>
      <c r="M13" s="2"/>
      <c r="N13" s="2"/>
      <c r="O13" s="2"/>
      <c r="P13" s="2"/>
      <c r="Q13" s="2"/>
      <c r="R13" s="2"/>
      <c r="S13" s="2"/>
      <c r="T13" s="2"/>
      <c r="U13" s="2"/>
      <c r="V13" s="2"/>
      <c r="W13" s="2"/>
      <c r="X13" s="2"/>
      <c r="Y13" s="2"/>
      <c r="Z13" s="2"/>
    </row>
    <row r="14" spans="1:26" ht="24" customHeight="1">
      <c r="A14" s="7" t="s">
        <v>8</v>
      </c>
      <c r="B14" s="218" t="s">
        <v>9</v>
      </c>
      <c r="C14" s="180"/>
      <c r="D14" s="219" t="s">
        <v>10</v>
      </c>
      <c r="E14" s="217"/>
      <c r="F14" s="2"/>
      <c r="G14" s="2"/>
      <c r="H14" s="2"/>
      <c r="I14" s="2"/>
      <c r="J14" s="2"/>
      <c r="K14" s="2"/>
      <c r="L14" s="2"/>
      <c r="M14" s="2"/>
      <c r="N14" s="2"/>
      <c r="O14" s="2"/>
      <c r="P14" s="2"/>
      <c r="Q14" s="2"/>
      <c r="R14" s="2"/>
      <c r="S14" s="2"/>
      <c r="T14" s="2"/>
      <c r="U14" s="2"/>
      <c r="V14" s="2"/>
      <c r="W14" s="2"/>
      <c r="X14" s="2"/>
      <c r="Y14" s="2"/>
      <c r="Z14" s="2"/>
    </row>
    <row r="15" spans="1:26" ht="24" customHeight="1">
      <c r="A15" s="7" t="s">
        <v>11</v>
      </c>
      <c r="B15" s="218" t="s">
        <v>12</v>
      </c>
      <c r="C15" s="180"/>
      <c r="D15" s="219"/>
      <c r="E15" s="217"/>
      <c r="F15" s="2"/>
      <c r="G15" s="2"/>
      <c r="H15" s="2"/>
      <c r="I15" s="2"/>
      <c r="J15" s="2"/>
      <c r="K15" s="2"/>
      <c r="L15" s="2"/>
      <c r="M15" s="2"/>
      <c r="N15" s="2"/>
      <c r="O15" s="2"/>
      <c r="P15" s="2"/>
      <c r="Q15" s="2"/>
      <c r="R15" s="2"/>
      <c r="S15" s="2"/>
      <c r="T15" s="2"/>
      <c r="U15" s="2"/>
      <c r="V15" s="2"/>
      <c r="W15" s="2"/>
      <c r="X15" s="2"/>
      <c r="Y15" s="2"/>
      <c r="Z15" s="2"/>
    </row>
    <row r="16" spans="1:26" ht="24" customHeight="1">
      <c r="A16" s="7" t="s">
        <v>13</v>
      </c>
      <c r="B16" s="218" t="s">
        <v>14</v>
      </c>
      <c r="C16" s="180"/>
      <c r="D16" s="219" t="s">
        <v>15</v>
      </c>
      <c r="E16" s="217"/>
      <c r="F16" s="2"/>
      <c r="G16" s="2"/>
      <c r="H16" s="2"/>
      <c r="I16" s="2"/>
      <c r="J16" s="2"/>
      <c r="K16" s="2"/>
      <c r="L16" s="2"/>
      <c r="M16" s="2"/>
      <c r="N16" s="2"/>
      <c r="O16" s="2"/>
      <c r="P16" s="2"/>
      <c r="Q16" s="2"/>
      <c r="R16" s="2"/>
      <c r="S16" s="2"/>
      <c r="T16" s="2"/>
      <c r="U16" s="2"/>
      <c r="V16" s="2"/>
      <c r="W16" s="2"/>
      <c r="X16" s="2"/>
      <c r="Y16" s="2"/>
      <c r="Z16" s="2"/>
    </row>
    <row r="17" spans="1:26" ht="24" customHeight="1">
      <c r="A17" s="7" t="s">
        <v>16</v>
      </c>
      <c r="B17" s="218" t="s">
        <v>17</v>
      </c>
      <c r="C17" s="180"/>
      <c r="D17" s="220"/>
      <c r="E17" s="221"/>
      <c r="F17" s="2"/>
      <c r="G17" s="2"/>
      <c r="H17" s="2"/>
      <c r="I17" s="2"/>
      <c r="J17" s="2"/>
      <c r="K17" s="2"/>
      <c r="L17" s="2"/>
      <c r="M17" s="2"/>
      <c r="N17" s="2"/>
      <c r="O17" s="2"/>
      <c r="P17" s="2"/>
      <c r="Q17" s="2"/>
      <c r="R17" s="2"/>
      <c r="S17" s="2"/>
      <c r="T17" s="2"/>
      <c r="U17" s="2"/>
      <c r="V17" s="2"/>
      <c r="W17" s="2"/>
      <c r="X17" s="2"/>
      <c r="Y17" s="2"/>
      <c r="Z17" s="2"/>
    </row>
    <row r="18" spans="1:26">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c r="A19" s="179" t="s">
        <v>394</v>
      </c>
      <c r="B19" s="183"/>
      <c r="C19" s="183"/>
      <c r="D19" s="183"/>
      <c r="E19" s="180"/>
      <c r="F19" s="2"/>
      <c r="G19" s="2"/>
      <c r="H19" s="2"/>
      <c r="I19" s="2"/>
      <c r="J19" s="2"/>
      <c r="K19" s="2"/>
      <c r="L19" s="2"/>
      <c r="M19" s="2"/>
      <c r="N19" s="2"/>
      <c r="O19" s="2"/>
      <c r="P19" s="2"/>
      <c r="Q19" s="2"/>
      <c r="R19" s="2"/>
      <c r="S19" s="2"/>
      <c r="T19" s="2"/>
      <c r="U19" s="2"/>
      <c r="V19" s="2"/>
      <c r="W19" s="2"/>
      <c r="X19" s="2"/>
      <c r="Y19" s="2"/>
      <c r="Z19" s="2"/>
    </row>
    <row r="20" spans="1:26" ht="27.75" customHeight="1">
      <c r="A20" s="8" t="s">
        <v>19</v>
      </c>
      <c r="B20" s="8" t="s">
        <v>20</v>
      </c>
      <c r="C20" s="8" t="s">
        <v>21</v>
      </c>
      <c r="D20" s="8" t="s">
        <v>22</v>
      </c>
      <c r="E20" s="8" t="s">
        <v>23</v>
      </c>
      <c r="F20" s="2"/>
      <c r="G20" s="2"/>
      <c r="H20" s="2"/>
      <c r="I20" s="2"/>
      <c r="J20" s="2"/>
      <c r="K20" s="2"/>
      <c r="L20" s="2"/>
      <c r="M20" s="2"/>
      <c r="N20" s="2"/>
      <c r="O20" s="2"/>
      <c r="P20" s="2"/>
      <c r="Q20" s="2"/>
      <c r="R20" s="2"/>
      <c r="S20" s="2"/>
      <c r="T20" s="2"/>
      <c r="U20" s="2"/>
      <c r="V20" s="2"/>
      <c r="W20" s="2"/>
      <c r="X20" s="2"/>
      <c r="Y20" s="2"/>
      <c r="Z20" s="2"/>
    </row>
    <row r="21" spans="1:26" ht="27.75" customHeight="1">
      <c r="A21" s="9" t="s">
        <v>24</v>
      </c>
      <c r="B21" s="10">
        <v>21</v>
      </c>
      <c r="C21" s="10">
        <v>0</v>
      </c>
      <c r="D21" s="10">
        <v>0</v>
      </c>
      <c r="E21" s="11">
        <v>21</v>
      </c>
      <c r="F21" s="2"/>
      <c r="G21" s="2"/>
      <c r="H21" s="2"/>
      <c r="I21" s="2"/>
      <c r="J21" s="2"/>
      <c r="K21" s="2"/>
      <c r="L21" s="2"/>
      <c r="M21" s="2"/>
      <c r="N21" s="2"/>
      <c r="O21" s="2"/>
      <c r="P21" s="2"/>
      <c r="Q21" s="2"/>
      <c r="R21" s="2"/>
      <c r="S21" s="2"/>
      <c r="T21" s="2"/>
      <c r="U21" s="2"/>
      <c r="V21" s="2"/>
      <c r="W21" s="2"/>
      <c r="X21" s="2"/>
      <c r="Y21" s="2"/>
      <c r="Z21" s="2"/>
    </row>
    <row r="22" spans="1:26" ht="17.25" customHeight="1">
      <c r="A22" s="222" t="s">
        <v>395</v>
      </c>
      <c r="B22" s="183"/>
      <c r="C22" s="183"/>
      <c r="D22" s="180"/>
      <c r="E22" s="12">
        <v>200</v>
      </c>
      <c r="F22" s="2"/>
      <c r="G22" s="2"/>
      <c r="H22" s="2"/>
      <c r="I22" s="2"/>
      <c r="J22" s="2"/>
      <c r="K22" s="2"/>
      <c r="L22" s="2"/>
      <c r="M22" s="2"/>
      <c r="N22" s="2"/>
      <c r="O22" s="2"/>
      <c r="P22" s="2"/>
      <c r="Q22" s="2"/>
      <c r="R22" s="2"/>
      <c r="S22" s="2"/>
      <c r="T22" s="2"/>
      <c r="U22" s="2"/>
      <c r="V22" s="2"/>
      <c r="W22" s="2"/>
      <c r="X22" s="2"/>
      <c r="Y22" s="2"/>
      <c r="Z22" s="2"/>
    </row>
    <row r="23" spans="1:26" ht="17.25" customHeight="1">
      <c r="A23" s="218" t="s">
        <v>26</v>
      </c>
      <c r="B23" s="183"/>
      <c r="C23" s="183"/>
      <c r="D23" s="180"/>
      <c r="E23" s="14">
        <v>43.91</v>
      </c>
      <c r="F23" s="2"/>
      <c r="G23" s="2"/>
      <c r="H23" s="2"/>
      <c r="I23" s="2"/>
      <c r="J23" s="2"/>
      <c r="K23" s="2"/>
      <c r="L23" s="2"/>
      <c r="M23" s="2"/>
      <c r="N23" s="2"/>
      <c r="O23" s="2"/>
      <c r="P23" s="2"/>
      <c r="Q23" s="2"/>
      <c r="R23" s="2"/>
      <c r="S23" s="2"/>
      <c r="T23" s="2"/>
      <c r="U23" s="2"/>
      <c r="V23" s="2"/>
      <c r="W23" s="2"/>
      <c r="X23" s="2"/>
      <c r="Y23" s="2"/>
      <c r="Z23" s="2"/>
    </row>
    <row r="24" spans="1:26" ht="17.25" customHeight="1">
      <c r="A24" s="218" t="s">
        <v>27</v>
      </c>
      <c r="B24" s="183"/>
      <c r="C24" s="183"/>
      <c r="D24" s="180"/>
      <c r="E24" s="14">
        <v>33.119999999999997</v>
      </c>
      <c r="F24" s="2"/>
      <c r="G24" s="2"/>
      <c r="H24" s="2"/>
      <c r="I24" s="2"/>
      <c r="J24" s="2"/>
      <c r="K24" s="2"/>
      <c r="L24" s="2"/>
      <c r="M24" s="2"/>
      <c r="N24" s="2"/>
      <c r="O24" s="2"/>
      <c r="P24" s="2"/>
      <c r="Q24" s="2"/>
      <c r="R24" s="2"/>
      <c r="S24" s="2"/>
      <c r="T24" s="2"/>
      <c r="U24" s="2"/>
      <c r="V24" s="2"/>
      <c r="W24" s="2"/>
      <c r="X24" s="2"/>
      <c r="Y24" s="2"/>
      <c r="Z24" s="2"/>
    </row>
    <row r="25" spans="1:26" ht="17.25" customHeight="1">
      <c r="A25" s="218" t="s">
        <v>396</v>
      </c>
      <c r="B25" s="183"/>
      <c r="C25" s="183"/>
      <c r="D25" s="180"/>
      <c r="E25" s="14">
        <f>E24+E23</f>
        <v>77.03</v>
      </c>
      <c r="F25" s="2"/>
      <c r="G25" s="2"/>
      <c r="H25" s="2"/>
      <c r="I25" s="2"/>
      <c r="J25" s="2"/>
      <c r="K25" s="2"/>
      <c r="L25" s="2"/>
      <c r="M25" s="2"/>
      <c r="N25" s="2"/>
      <c r="O25" s="2"/>
      <c r="P25" s="2"/>
      <c r="Q25" s="2"/>
      <c r="R25" s="2"/>
      <c r="S25" s="2"/>
      <c r="T25" s="2"/>
      <c r="U25" s="2"/>
      <c r="V25" s="2"/>
      <c r="W25" s="2"/>
      <c r="X25" s="2"/>
      <c r="Y25" s="2"/>
      <c r="Z25" s="2"/>
    </row>
    <row r="26" spans="1:26" ht="17.25" customHeight="1">
      <c r="A26" s="222" t="s">
        <v>397</v>
      </c>
      <c r="B26" s="183"/>
      <c r="C26" s="183"/>
      <c r="D26" s="180"/>
      <c r="E26" s="14">
        <f>E25*E22</f>
        <v>15406</v>
      </c>
      <c r="F26" s="2"/>
      <c r="G26" s="2"/>
      <c r="H26" s="2"/>
      <c r="I26" s="2"/>
      <c r="J26" s="2"/>
      <c r="K26" s="2"/>
      <c r="L26" s="2"/>
      <c r="M26" s="2"/>
      <c r="N26" s="2"/>
      <c r="O26" s="2"/>
      <c r="P26" s="2"/>
      <c r="Q26" s="2"/>
      <c r="R26" s="2"/>
      <c r="S26" s="2"/>
      <c r="T26" s="2"/>
      <c r="U26" s="2"/>
      <c r="V26" s="2"/>
      <c r="W26" s="2"/>
      <c r="X26" s="2"/>
      <c r="Y26" s="2"/>
      <c r="Z26" s="2"/>
    </row>
    <row r="27" spans="1:26" ht="15.75" customHeight="1">
      <c r="A27" s="15"/>
      <c r="B27" s="2"/>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c r="A28" s="223" t="s">
        <v>30</v>
      </c>
      <c r="B28" s="183"/>
      <c r="C28" s="180"/>
      <c r="D28" s="16" t="s">
        <v>31</v>
      </c>
      <c r="E28" s="17"/>
      <c r="F28" s="2"/>
      <c r="G28" s="2"/>
      <c r="H28" s="2"/>
      <c r="I28" s="2"/>
      <c r="J28" s="2"/>
      <c r="K28" s="2"/>
      <c r="L28" s="2"/>
      <c r="M28" s="2"/>
      <c r="N28" s="2"/>
      <c r="O28" s="2"/>
      <c r="P28" s="2"/>
      <c r="Q28" s="2"/>
      <c r="R28" s="2"/>
      <c r="S28" s="2"/>
      <c r="T28" s="2"/>
      <c r="U28" s="2"/>
      <c r="V28" s="2"/>
      <c r="W28" s="2"/>
      <c r="X28" s="2"/>
      <c r="Y28" s="2"/>
      <c r="Z28" s="2"/>
    </row>
    <row r="29" spans="1:26" ht="15.75" customHeight="1">
      <c r="A29" s="222" t="s">
        <v>398</v>
      </c>
      <c r="B29" s="183"/>
      <c r="C29" s="180"/>
      <c r="D29" s="18" t="s">
        <v>33</v>
      </c>
      <c r="E29" s="17"/>
      <c r="F29" s="2"/>
      <c r="G29" s="2"/>
      <c r="H29" s="2"/>
      <c r="I29" s="2"/>
      <c r="J29" s="2"/>
      <c r="K29" s="2"/>
      <c r="L29" s="2"/>
      <c r="M29" s="2"/>
      <c r="N29" s="2"/>
      <c r="O29" s="2"/>
      <c r="P29" s="2"/>
      <c r="Q29" s="2"/>
      <c r="R29" s="2"/>
      <c r="S29" s="2"/>
      <c r="T29" s="2"/>
      <c r="U29" s="2"/>
      <c r="V29" s="2"/>
      <c r="W29" s="2"/>
      <c r="X29" s="2"/>
      <c r="Y29" s="2"/>
      <c r="Z29" s="2"/>
    </row>
    <row r="30" spans="1:26" ht="15.75" customHeight="1">
      <c r="A30" s="222" t="s">
        <v>399</v>
      </c>
      <c r="B30" s="183"/>
      <c r="C30" s="180"/>
      <c r="D30" s="18" t="s">
        <v>35</v>
      </c>
      <c r="E30" s="4"/>
      <c r="F30" s="2"/>
      <c r="G30" s="2"/>
      <c r="H30" s="2"/>
      <c r="I30" s="2"/>
      <c r="J30" s="2"/>
      <c r="K30" s="2"/>
      <c r="L30" s="2"/>
      <c r="M30" s="2"/>
      <c r="N30" s="2"/>
      <c r="O30" s="2"/>
      <c r="P30" s="2"/>
      <c r="Q30" s="2"/>
      <c r="R30" s="2"/>
      <c r="S30" s="2"/>
      <c r="T30" s="2"/>
      <c r="U30" s="2"/>
      <c r="V30" s="2"/>
      <c r="W30" s="2"/>
      <c r="X30" s="2"/>
      <c r="Y30" s="2"/>
      <c r="Z30" s="2"/>
    </row>
    <row r="31" spans="1:26" ht="15.75" customHeight="1">
      <c r="A31" s="222" t="s">
        <v>400</v>
      </c>
      <c r="B31" s="183"/>
      <c r="C31" s="180"/>
      <c r="D31" s="18" t="s">
        <v>37</v>
      </c>
      <c r="E31" s="4"/>
      <c r="F31" s="2"/>
      <c r="G31" s="2"/>
      <c r="H31" s="2"/>
      <c r="I31" s="2"/>
      <c r="J31" s="2"/>
      <c r="K31" s="2"/>
      <c r="L31" s="2"/>
      <c r="M31" s="2"/>
      <c r="N31" s="2"/>
      <c r="O31" s="2"/>
      <c r="P31" s="2"/>
      <c r="Q31" s="2"/>
      <c r="R31" s="2"/>
      <c r="S31" s="2"/>
      <c r="T31" s="2"/>
      <c r="U31" s="2"/>
      <c r="V31" s="2"/>
      <c r="W31" s="2"/>
      <c r="X31" s="2"/>
      <c r="Y31" s="2"/>
      <c r="Z31" s="2"/>
    </row>
    <row r="32" spans="1:26" ht="15.75" customHeight="1">
      <c r="A32" s="19"/>
      <c r="B32" s="19"/>
      <c r="C32" s="19"/>
      <c r="D32" s="19"/>
      <c r="E32" s="2"/>
      <c r="F32" s="2"/>
      <c r="G32" s="2"/>
      <c r="H32" s="2"/>
      <c r="I32" s="2"/>
      <c r="J32" s="2"/>
      <c r="K32" s="2"/>
      <c r="L32" s="2"/>
      <c r="M32" s="2"/>
      <c r="N32" s="2"/>
      <c r="O32" s="2"/>
      <c r="P32" s="2"/>
      <c r="Q32" s="2"/>
      <c r="R32" s="2"/>
      <c r="S32" s="2"/>
      <c r="T32" s="2"/>
      <c r="U32" s="2"/>
      <c r="V32" s="2"/>
      <c r="W32" s="2"/>
      <c r="X32" s="2"/>
      <c r="Y32" s="2"/>
      <c r="Z32" s="2"/>
    </row>
    <row r="33" spans="1:26" ht="15.75" customHeight="1">
      <c r="A33" s="224" t="s">
        <v>30</v>
      </c>
      <c r="B33" s="183"/>
      <c r="C33" s="183"/>
      <c r="D33" s="183"/>
      <c r="E33" s="180"/>
      <c r="F33" s="2"/>
      <c r="G33" s="2"/>
      <c r="H33" s="2"/>
      <c r="I33" s="2"/>
      <c r="J33" s="2"/>
      <c r="K33" s="2"/>
      <c r="L33" s="2"/>
      <c r="M33" s="2"/>
      <c r="N33" s="2"/>
      <c r="O33" s="2"/>
      <c r="P33" s="2"/>
      <c r="Q33" s="2"/>
      <c r="R33" s="2"/>
      <c r="S33" s="2"/>
      <c r="T33" s="2"/>
      <c r="U33" s="2"/>
      <c r="V33" s="2"/>
      <c r="W33" s="2"/>
      <c r="X33" s="2"/>
      <c r="Y33" s="2"/>
      <c r="Z33" s="2"/>
    </row>
    <row r="34" spans="1:26" ht="15" customHeight="1">
      <c r="A34" s="225" t="s">
        <v>38</v>
      </c>
      <c r="B34" s="183"/>
      <c r="C34" s="183"/>
      <c r="D34" s="180"/>
      <c r="E34" s="20">
        <v>21</v>
      </c>
      <c r="F34" s="2"/>
      <c r="G34" s="2"/>
      <c r="H34" s="2"/>
      <c r="I34" s="2"/>
      <c r="J34" s="2"/>
      <c r="K34" s="2"/>
      <c r="L34" s="2"/>
      <c r="M34" s="2"/>
      <c r="N34" s="2"/>
      <c r="O34" s="2"/>
      <c r="P34" s="2"/>
      <c r="Q34" s="2"/>
      <c r="R34" s="2"/>
      <c r="S34" s="2"/>
      <c r="T34" s="2"/>
      <c r="U34" s="2"/>
      <c r="V34" s="2"/>
      <c r="W34" s="2"/>
      <c r="X34" s="2"/>
      <c r="Y34" s="2"/>
      <c r="Z34" s="2"/>
    </row>
    <row r="35" spans="1:26" ht="15" customHeight="1">
      <c r="A35" s="225" t="s">
        <v>39</v>
      </c>
      <c r="B35" s="183"/>
      <c r="C35" s="183"/>
      <c r="D35" s="180"/>
      <c r="E35" s="20" t="s">
        <v>40</v>
      </c>
      <c r="F35" s="2"/>
      <c r="G35" s="2"/>
      <c r="H35" s="2"/>
      <c r="I35" s="2"/>
      <c r="J35" s="2"/>
      <c r="K35" s="2"/>
      <c r="L35" s="2"/>
      <c r="M35" s="2"/>
      <c r="N35" s="2"/>
      <c r="O35" s="2"/>
      <c r="P35" s="2"/>
      <c r="Q35" s="2"/>
      <c r="R35" s="2"/>
      <c r="S35" s="2"/>
      <c r="T35" s="2"/>
      <c r="U35" s="2"/>
      <c r="V35" s="2"/>
      <c r="W35" s="2"/>
      <c r="X35" s="2"/>
      <c r="Y35" s="2"/>
      <c r="Z35" s="2"/>
    </row>
    <row r="36" spans="1:26" ht="15.75" customHeight="1">
      <c r="A36" s="225" t="s">
        <v>41</v>
      </c>
      <c r="B36" s="183"/>
      <c r="C36" s="183"/>
      <c r="D36" s="180"/>
      <c r="E36" s="21">
        <v>5.9</v>
      </c>
      <c r="F36" s="2"/>
      <c r="G36" s="2"/>
      <c r="H36" s="2"/>
      <c r="I36" s="2"/>
      <c r="J36" s="2"/>
      <c r="K36" s="2"/>
      <c r="L36" s="2"/>
      <c r="M36" s="2"/>
      <c r="N36" s="2"/>
      <c r="O36" s="2"/>
      <c r="P36" s="2"/>
      <c r="Q36" s="2"/>
      <c r="R36" s="2"/>
      <c r="S36" s="2"/>
      <c r="T36" s="2"/>
      <c r="U36" s="2"/>
      <c r="V36" s="2"/>
      <c r="W36" s="2"/>
      <c r="X36" s="2"/>
      <c r="Y36" s="2"/>
      <c r="Z36" s="2"/>
    </row>
    <row r="37" spans="1:26" ht="15.75" customHeight="1">
      <c r="A37" s="222" t="s">
        <v>42</v>
      </c>
      <c r="B37" s="183"/>
      <c r="C37" s="183"/>
      <c r="D37" s="180"/>
      <c r="E37" s="22">
        <v>6.24</v>
      </c>
      <c r="F37" s="2"/>
      <c r="G37" s="2"/>
      <c r="H37" s="2"/>
      <c r="I37" s="2"/>
      <c r="J37" s="2"/>
      <c r="K37" s="2"/>
      <c r="L37" s="2"/>
      <c r="M37" s="2"/>
      <c r="N37" s="2"/>
      <c r="O37" s="2"/>
      <c r="P37" s="2"/>
      <c r="Q37" s="2"/>
      <c r="R37" s="2"/>
      <c r="S37" s="2"/>
      <c r="T37" s="2"/>
      <c r="U37" s="2"/>
      <c r="V37" s="2"/>
      <c r="W37" s="2"/>
      <c r="X37" s="2"/>
      <c r="Y37" s="2"/>
      <c r="Z37" s="2"/>
    </row>
    <row r="38" spans="1:26" ht="15.75" customHeight="1">
      <c r="A38" s="222" t="s">
        <v>43</v>
      </c>
      <c r="B38" s="183"/>
      <c r="C38" s="183"/>
      <c r="D38" s="180"/>
      <c r="E38" s="164">
        <v>0</v>
      </c>
      <c r="F38" s="48"/>
      <c r="G38" s="48"/>
      <c r="H38" s="48"/>
      <c r="I38" s="48"/>
      <c r="J38" s="48"/>
      <c r="K38" s="2"/>
      <c r="L38" s="2"/>
      <c r="M38" s="2"/>
      <c r="N38" s="2"/>
      <c r="O38" s="2"/>
      <c r="P38" s="2"/>
      <c r="Q38" s="2"/>
      <c r="R38" s="2"/>
      <c r="S38" s="2"/>
      <c r="T38" s="2"/>
      <c r="U38" s="2"/>
      <c r="V38" s="2"/>
      <c r="W38" s="2"/>
      <c r="X38" s="2"/>
      <c r="Y38" s="2"/>
      <c r="Z38" s="2"/>
    </row>
    <row r="39" spans="1:26" ht="15.75" customHeight="1">
      <c r="A39" s="189" t="s">
        <v>44</v>
      </c>
      <c r="B39" s="183"/>
      <c r="C39" s="183"/>
      <c r="D39" s="180"/>
      <c r="E39" s="23"/>
      <c r="F39" s="48"/>
      <c r="G39" s="48"/>
      <c r="H39" s="48"/>
      <c r="I39" s="48"/>
      <c r="J39" s="48"/>
      <c r="K39" s="2"/>
      <c r="L39" s="2"/>
      <c r="M39" s="2"/>
      <c r="N39" s="2"/>
      <c r="O39" s="2"/>
      <c r="P39" s="2"/>
      <c r="Q39" s="2"/>
      <c r="R39" s="2"/>
      <c r="S39" s="2"/>
      <c r="T39" s="2"/>
      <c r="U39" s="2"/>
      <c r="V39" s="2"/>
      <c r="W39" s="2"/>
      <c r="X39" s="2"/>
      <c r="Y39" s="2"/>
      <c r="Z39" s="2"/>
    </row>
    <row r="40" spans="1:26" ht="8.25" customHeight="1">
      <c r="A40" s="226"/>
      <c r="B40" s="210"/>
      <c r="C40" s="210"/>
      <c r="D40" s="210"/>
      <c r="E40" s="210"/>
      <c r="F40" s="48"/>
      <c r="G40" s="48"/>
      <c r="H40" s="48"/>
      <c r="I40" s="48"/>
      <c r="J40" s="48"/>
      <c r="K40" s="2"/>
      <c r="L40" s="2"/>
      <c r="M40" s="2"/>
      <c r="N40" s="2"/>
      <c r="O40" s="2"/>
      <c r="P40" s="2"/>
      <c r="Q40" s="2"/>
      <c r="R40" s="2"/>
      <c r="S40" s="2"/>
      <c r="T40" s="2"/>
      <c r="U40" s="2"/>
      <c r="V40" s="2"/>
      <c r="W40" s="2"/>
      <c r="X40" s="2"/>
      <c r="Y40" s="2"/>
      <c r="Z40" s="2"/>
    </row>
    <row r="41" spans="1:26" ht="25.5" customHeight="1">
      <c r="A41" s="194" t="s">
        <v>45</v>
      </c>
      <c r="B41" s="183"/>
      <c r="C41" s="180"/>
      <c r="D41" s="48"/>
      <c r="E41" s="48"/>
      <c r="F41" s="48"/>
      <c r="G41" s="48"/>
      <c r="H41" s="48"/>
      <c r="I41" s="48"/>
      <c r="J41" s="48"/>
      <c r="K41" s="48"/>
      <c r="L41" s="48"/>
      <c r="M41" s="48"/>
      <c r="N41" s="48"/>
      <c r="O41" s="48"/>
      <c r="P41" s="2"/>
      <c r="Q41" s="2"/>
      <c r="R41" s="2"/>
      <c r="S41" s="2"/>
      <c r="T41" s="2"/>
      <c r="U41" s="2"/>
      <c r="V41" s="2"/>
      <c r="W41" s="2"/>
      <c r="X41" s="2"/>
      <c r="Y41" s="2"/>
      <c r="Z41" s="2"/>
    </row>
    <row r="42" spans="1:26" ht="25.5" customHeight="1">
      <c r="A42" s="182" t="s">
        <v>46</v>
      </c>
      <c r="B42" s="183"/>
      <c r="C42" s="180"/>
      <c r="D42" s="48"/>
      <c r="E42" s="48"/>
      <c r="F42" s="48"/>
      <c r="G42" s="48"/>
      <c r="H42" s="48"/>
      <c r="I42" s="48"/>
      <c r="J42" s="48"/>
      <c r="K42" s="48"/>
      <c r="L42" s="48"/>
      <c r="M42" s="48"/>
      <c r="N42" s="48"/>
      <c r="O42" s="48"/>
      <c r="P42" s="2"/>
      <c r="Q42" s="2"/>
      <c r="R42" s="2"/>
      <c r="S42" s="2"/>
      <c r="T42" s="2"/>
      <c r="U42" s="2"/>
      <c r="V42" s="2"/>
      <c r="W42" s="2"/>
      <c r="X42" s="2"/>
      <c r="Y42" s="2"/>
      <c r="Z42" s="2"/>
    </row>
    <row r="43" spans="1:26" ht="15.75" customHeight="1">
      <c r="A43" s="16" t="s">
        <v>47</v>
      </c>
      <c r="B43" s="16" t="s">
        <v>48</v>
      </c>
      <c r="C43" s="16" t="s">
        <v>49</v>
      </c>
      <c r="D43" s="48"/>
      <c r="E43" s="48"/>
      <c r="F43" s="48"/>
      <c r="G43" s="48"/>
      <c r="H43" s="48"/>
      <c r="I43" s="48"/>
      <c r="J43" s="48"/>
      <c r="K43" s="48"/>
      <c r="L43" s="48"/>
      <c r="M43" s="48"/>
      <c r="N43" s="48"/>
      <c r="O43" s="48"/>
      <c r="P43" s="2"/>
      <c r="Q43" s="2"/>
      <c r="R43" s="2"/>
      <c r="S43" s="2"/>
      <c r="T43" s="2"/>
      <c r="U43" s="2"/>
      <c r="V43" s="2"/>
      <c r="W43" s="2"/>
      <c r="X43" s="2"/>
      <c r="Y43" s="2"/>
      <c r="Z43" s="2"/>
    </row>
    <row r="44" spans="1:26" ht="15.75" customHeight="1">
      <c r="A44" s="47" t="s">
        <v>8</v>
      </c>
      <c r="B44" s="43" t="s">
        <v>50</v>
      </c>
      <c r="C44" s="165">
        <v>0</v>
      </c>
      <c r="D44" s="48"/>
      <c r="E44" s="48"/>
      <c r="F44" s="48"/>
      <c r="G44" s="48"/>
      <c r="H44" s="48"/>
      <c r="I44" s="48"/>
      <c r="J44" s="48"/>
      <c r="K44" s="48"/>
      <c r="L44" s="48"/>
      <c r="M44" s="48"/>
      <c r="N44" s="48"/>
      <c r="O44" s="48"/>
      <c r="P44" s="2"/>
      <c r="Q44" s="2"/>
      <c r="R44" s="2"/>
      <c r="S44" s="2"/>
      <c r="T44" s="2"/>
      <c r="U44" s="2"/>
      <c r="V44" s="2"/>
      <c r="W44" s="2"/>
      <c r="X44" s="2"/>
      <c r="Y44" s="2"/>
      <c r="Z44" s="2"/>
    </row>
    <row r="45" spans="1:26" ht="15.75" customHeight="1">
      <c r="A45" s="47" t="s">
        <v>11</v>
      </c>
      <c r="B45" s="43" t="s">
        <v>51</v>
      </c>
      <c r="C45" s="165">
        <v>0</v>
      </c>
      <c r="D45" s="48"/>
      <c r="E45" s="48"/>
      <c r="F45" s="48"/>
      <c r="G45" s="48"/>
      <c r="H45" s="48"/>
      <c r="I45" s="48"/>
      <c r="J45" s="48"/>
      <c r="K45" s="48"/>
      <c r="L45" s="48"/>
      <c r="M45" s="48"/>
      <c r="N45" s="48"/>
      <c r="O45" s="48"/>
      <c r="P45" s="2"/>
      <c r="Q45" s="2"/>
      <c r="R45" s="2"/>
      <c r="S45" s="2"/>
      <c r="T45" s="2"/>
      <c r="U45" s="2"/>
      <c r="V45" s="2"/>
      <c r="W45" s="2"/>
      <c r="X45" s="2"/>
      <c r="Y45" s="2"/>
      <c r="Z45" s="2"/>
    </row>
    <row r="46" spans="1:26" ht="15.75" customHeight="1">
      <c r="A46" s="47" t="s">
        <v>13</v>
      </c>
      <c r="B46" s="43" t="s">
        <v>52</v>
      </c>
      <c r="C46" s="165">
        <v>0</v>
      </c>
      <c r="D46" s="163"/>
      <c r="E46" s="48"/>
      <c r="F46" s="48"/>
      <c r="G46" s="48"/>
      <c r="H46" s="48"/>
      <c r="I46" s="48"/>
      <c r="J46" s="48"/>
      <c r="K46" s="48"/>
      <c r="L46" s="48"/>
      <c r="M46" s="48"/>
      <c r="N46" s="48"/>
      <c r="O46" s="48"/>
      <c r="P46" s="2"/>
      <c r="Q46" s="2"/>
      <c r="R46" s="2"/>
      <c r="S46" s="2"/>
      <c r="T46" s="2"/>
      <c r="U46" s="2"/>
      <c r="V46" s="2"/>
      <c r="W46" s="2"/>
      <c r="X46" s="2"/>
      <c r="Y46" s="2"/>
      <c r="Z46" s="2"/>
    </row>
    <row r="47" spans="1:26" ht="15.75" customHeight="1">
      <c r="A47" s="47" t="s">
        <v>16</v>
      </c>
      <c r="B47" s="43" t="s">
        <v>53</v>
      </c>
      <c r="C47" s="165"/>
      <c r="D47" s="48"/>
      <c r="E47" s="48"/>
      <c r="F47" s="48"/>
      <c r="G47" s="48"/>
      <c r="H47" s="48"/>
      <c r="I47" s="48"/>
      <c r="J47" s="48"/>
      <c r="K47" s="48"/>
      <c r="L47" s="48"/>
      <c r="M47" s="48"/>
      <c r="N47" s="48"/>
      <c r="O47" s="48"/>
      <c r="P47" s="2"/>
      <c r="Q47" s="2"/>
      <c r="R47" s="2"/>
      <c r="S47" s="2"/>
      <c r="T47" s="2"/>
      <c r="U47" s="2"/>
      <c r="V47" s="2"/>
      <c r="W47" s="2"/>
      <c r="X47" s="2"/>
      <c r="Y47" s="2"/>
      <c r="Z47" s="2"/>
    </row>
    <row r="48" spans="1:26" ht="15.75" customHeight="1">
      <c r="A48" s="47" t="s">
        <v>54</v>
      </c>
      <c r="B48" s="43" t="s">
        <v>55</v>
      </c>
      <c r="C48" s="165"/>
      <c r="D48" s="48"/>
      <c r="E48" s="48"/>
      <c r="F48" s="48"/>
      <c r="G48" s="48"/>
      <c r="H48" s="48"/>
      <c r="I48" s="48"/>
      <c r="J48" s="48"/>
      <c r="K48" s="48"/>
      <c r="L48" s="48"/>
      <c r="M48" s="48"/>
      <c r="N48" s="48"/>
      <c r="O48" s="48"/>
      <c r="P48" s="2"/>
      <c r="Q48" s="2"/>
      <c r="R48" s="2"/>
      <c r="S48" s="2"/>
      <c r="T48" s="2"/>
      <c r="U48" s="2"/>
      <c r="V48" s="2"/>
      <c r="W48" s="2"/>
      <c r="X48" s="2"/>
      <c r="Y48" s="2"/>
      <c r="Z48" s="2"/>
    </row>
    <row r="49" spans="1:26" ht="15.75" customHeight="1">
      <c r="A49" s="47" t="s">
        <v>56</v>
      </c>
      <c r="B49" s="43" t="s">
        <v>57</v>
      </c>
      <c r="C49" s="165"/>
      <c r="D49" s="48"/>
      <c r="E49" s="48"/>
      <c r="F49" s="48"/>
      <c r="G49" s="48"/>
      <c r="H49" s="48"/>
      <c r="I49" s="48"/>
      <c r="J49" s="48"/>
      <c r="K49" s="48"/>
      <c r="L49" s="48"/>
      <c r="M49" s="48"/>
      <c r="N49" s="48"/>
      <c r="O49" s="48"/>
      <c r="P49" s="2"/>
      <c r="Q49" s="2"/>
      <c r="R49" s="2"/>
      <c r="S49" s="2"/>
      <c r="T49" s="2"/>
      <c r="U49" s="2"/>
      <c r="V49" s="2"/>
      <c r="W49" s="2"/>
      <c r="X49" s="2"/>
      <c r="Y49" s="2"/>
      <c r="Z49" s="2"/>
    </row>
    <row r="50" spans="1:26" ht="15.75" customHeight="1">
      <c r="A50" s="47" t="s">
        <v>58</v>
      </c>
      <c r="B50" s="43" t="s">
        <v>59</v>
      </c>
      <c r="C50" s="165">
        <v>0</v>
      </c>
      <c r="D50" s="48"/>
      <c r="E50" s="48"/>
      <c r="F50" s="48"/>
      <c r="G50" s="48"/>
      <c r="H50" s="48"/>
      <c r="I50" s="48"/>
      <c r="J50" s="48"/>
      <c r="K50" s="48"/>
      <c r="L50" s="48"/>
      <c r="M50" s="48"/>
      <c r="N50" s="48"/>
      <c r="O50" s="48"/>
      <c r="P50" s="2"/>
      <c r="Q50" s="2"/>
      <c r="R50" s="2"/>
      <c r="S50" s="2"/>
      <c r="T50" s="2"/>
      <c r="U50" s="2"/>
      <c r="V50" s="2"/>
      <c r="W50" s="2"/>
      <c r="X50" s="2"/>
      <c r="Y50" s="2"/>
      <c r="Z50" s="2"/>
    </row>
    <row r="51" spans="1:26" ht="15.75" customHeight="1">
      <c r="A51" s="47" t="s">
        <v>60</v>
      </c>
      <c r="B51" s="43" t="s">
        <v>61</v>
      </c>
      <c r="C51" s="165"/>
      <c r="D51" s="48"/>
      <c r="E51" s="48"/>
      <c r="F51" s="48"/>
      <c r="G51" s="48"/>
      <c r="H51" s="48"/>
      <c r="I51" s="48"/>
      <c r="J51" s="48"/>
      <c r="K51" s="48"/>
      <c r="L51" s="48"/>
      <c r="M51" s="48"/>
      <c r="N51" s="48"/>
      <c r="O51" s="48"/>
      <c r="P51" s="2"/>
      <c r="Q51" s="2"/>
      <c r="R51" s="2"/>
      <c r="S51" s="2"/>
      <c r="T51" s="2"/>
      <c r="U51" s="2"/>
      <c r="V51" s="2"/>
      <c r="W51" s="2"/>
      <c r="X51" s="2"/>
      <c r="Y51" s="2"/>
      <c r="Z51" s="2"/>
    </row>
    <row r="52" spans="1:26" ht="28.5" customHeight="1">
      <c r="A52" s="179" t="s">
        <v>62</v>
      </c>
      <c r="B52" s="180"/>
      <c r="C52" s="24">
        <f>SUM(C44:C51)</f>
        <v>0</v>
      </c>
      <c r="D52" s="48"/>
      <c r="E52" s="48"/>
      <c r="F52" s="48"/>
      <c r="G52" s="48"/>
      <c r="H52" s="48"/>
      <c r="I52" s="48"/>
      <c r="J52" s="48"/>
      <c r="K52" s="48"/>
      <c r="L52" s="48"/>
      <c r="M52" s="48"/>
      <c r="N52" s="48"/>
      <c r="O52" s="48"/>
      <c r="P52" s="2"/>
      <c r="Q52" s="2"/>
      <c r="R52" s="2"/>
      <c r="S52" s="2"/>
      <c r="T52" s="2"/>
      <c r="U52" s="2"/>
      <c r="V52" s="2"/>
      <c r="W52" s="2"/>
      <c r="X52" s="2"/>
      <c r="Y52" s="2"/>
      <c r="Z52" s="2"/>
    </row>
    <row r="53" spans="1:26" ht="15.75" customHeight="1">
      <c r="A53" s="25"/>
      <c r="B53" s="48"/>
      <c r="C53" s="48"/>
      <c r="D53" s="48"/>
      <c r="E53" s="48"/>
      <c r="F53" s="48"/>
      <c r="G53" s="48"/>
      <c r="H53" s="48"/>
      <c r="I53" s="48"/>
      <c r="J53" s="48"/>
      <c r="K53" s="48"/>
      <c r="L53" s="48"/>
      <c r="M53" s="48"/>
      <c r="N53" s="48"/>
      <c r="O53" s="48"/>
      <c r="P53" s="2"/>
      <c r="Q53" s="2"/>
      <c r="R53" s="2"/>
      <c r="S53" s="2"/>
      <c r="T53" s="2"/>
      <c r="U53" s="2"/>
      <c r="V53" s="2"/>
      <c r="W53" s="2"/>
      <c r="X53" s="2"/>
      <c r="Y53" s="2"/>
      <c r="Z53" s="2"/>
    </row>
    <row r="54" spans="1:26" ht="15.75" customHeight="1">
      <c r="A54" s="186" t="s">
        <v>63</v>
      </c>
      <c r="B54" s="183"/>
      <c r="C54" s="180"/>
      <c r="D54" s="48"/>
      <c r="E54" s="48"/>
      <c r="F54" s="48"/>
      <c r="G54" s="48"/>
      <c r="H54" s="48"/>
      <c r="I54" s="48"/>
      <c r="J54" s="48"/>
      <c r="K54" s="48"/>
      <c r="L54" s="48"/>
      <c r="M54" s="48"/>
      <c r="N54" s="48"/>
      <c r="O54" s="48"/>
      <c r="P54" s="2"/>
      <c r="Q54" s="2"/>
      <c r="R54" s="2"/>
      <c r="S54" s="2"/>
      <c r="T54" s="2"/>
      <c r="U54" s="2"/>
      <c r="V54" s="2"/>
      <c r="W54" s="2"/>
      <c r="X54" s="2"/>
      <c r="Y54" s="2"/>
      <c r="Z54" s="2"/>
    </row>
    <row r="55" spans="1:26" ht="15.75" customHeight="1">
      <c r="A55" s="26" t="s">
        <v>47</v>
      </c>
      <c r="B55" s="26" t="s">
        <v>48</v>
      </c>
      <c r="C55" s="26" t="s">
        <v>49</v>
      </c>
      <c r="D55" s="48"/>
      <c r="E55" s="48"/>
      <c r="F55" s="48"/>
      <c r="G55" s="48"/>
      <c r="H55" s="48"/>
      <c r="I55" s="48"/>
      <c r="J55" s="48"/>
      <c r="K55" s="48"/>
      <c r="L55" s="48"/>
      <c r="M55" s="48"/>
      <c r="N55" s="48"/>
      <c r="O55" s="48"/>
      <c r="P55" s="2"/>
      <c r="Q55" s="2"/>
      <c r="R55" s="2"/>
      <c r="S55" s="2"/>
      <c r="T55" s="2"/>
      <c r="U55" s="2"/>
      <c r="V55" s="2"/>
      <c r="W55" s="2"/>
      <c r="X55" s="2"/>
      <c r="Y55" s="2"/>
      <c r="Z55" s="2"/>
    </row>
    <row r="56" spans="1:26" ht="15.75" customHeight="1">
      <c r="A56" s="47" t="s">
        <v>8</v>
      </c>
      <c r="B56" s="43" t="s">
        <v>50</v>
      </c>
      <c r="C56" s="165">
        <v>0</v>
      </c>
      <c r="D56" s="48"/>
      <c r="E56" s="48"/>
      <c r="F56" s="48"/>
      <c r="G56" s="48"/>
      <c r="H56" s="48"/>
      <c r="I56" s="48"/>
      <c r="J56" s="48"/>
      <c r="K56" s="48"/>
      <c r="L56" s="48"/>
      <c r="M56" s="48"/>
      <c r="N56" s="48"/>
      <c r="O56" s="48"/>
      <c r="P56" s="2"/>
      <c r="Q56" s="2"/>
      <c r="R56" s="2"/>
      <c r="S56" s="2"/>
      <c r="T56" s="2"/>
      <c r="U56" s="2"/>
      <c r="V56" s="2"/>
      <c r="W56" s="2"/>
      <c r="X56" s="2"/>
      <c r="Y56" s="2"/>
      <c r="Z56" s="2"/>
    </row>
    <row r="57" spans="1:26" ht="15.75" customHeight="1">
      <c r="A57" s="47" t="s">
        <v>11</v>
      </c>
      <c r="B57" s="43" t="s">
        <v>51</v>
      </c>
      <c r="C57" s="165">
        <v>0</v>
      </c>
      <c r="D57" s="48"/>
      <c r="E57" s="48"/>
      <c r="F57" s="48"/>
      <c r="G57" s="48"/>
      <c r="H57" s="48"/>
      <c r="I57" s="48"/>
      <c r="J57" s="48"/>
      <c r="K57" s="48"/>
      <c r="L57" s="48"/>
      <c r="M57" s="48"/>
      <c r="N57" s="48"/>
      <c r="O57" s="48"/>
      <c r="P57" s="2"/>
      <c r="Q57" s="2"/>
      <c r="R57" s="2"/>
      <c r="S57" s="2"/>
      <c r="T57" s="2"/>
      <c r="U57" s="2"/>
      <c r="V57" s="2"/>
      <c r="W57" s="2"/>
      <c r="X57" s="2"/>
      <c r="Y57" s="2"/>
      <c r="Z57" s="2"/>
    </row>
    <row r="58" spans="1:26" ht="15.75" customHeight="1">
      <c r="A58" s="47" t="s">
        <v>13</v>
      </c>
      <c r="B58" s="43" t="s">
        <v>52</v>
      </c>
      <c r="C58" s="165"/>
      <c r="D58" s="48"/>
      <c r="E58" s="48"/>
      <c r="F58" s="48"/>
      <c r="G58" s="48"/>
      <c r="H58" s="48"/>
      <c r="I58" s="48"/>
      <c r="J58" s="48"/>
      <c r="K58" s="48"/>
      <c r="L58" s="48"/>
      <c r="M58" s="48"/>
      <c r="N58" s="48"/>
      <c r="O58" s="48"/>
      <c r="P58" s="2"/>
      <c r="Q58" s="2"/>
      <c r="R58" s="2"/>
      <c r="S58" s="2"/>
      <c r="T58" s="2"/>
      <c r="U58" s="2"/>
      <c r="V58" s="2"/>
      <c r="W58" s="2"/>
      <c r="X58" s="2"/>
      <c r="Y58" s="2"/>
      <c r="Z58" s="2"/>
    </row>
    <row r="59" spans="1:26" ht="15.75" customHeight="1">
      <c r="A59" s="47" t="s">
        <v>16</v>
      </c>
      <c r="B59" s="43" t="s">
        <v>53</v>
      </c>
      <c r="C59" s="165"/>
      <c r="D59" s="48"/>
      <c r="E59" s="48"/>
      <c r="F59" s="48"/>
      <c r="G59" s="48"/>
      <c r="H59" s="48"/>
      <c r="I59" s="48"/>
      <c r="J59" s="48"/>
      <c r="K59" s="48"/>
      <c r="L59" s="48"/>
      <c r="M59" s="48"/>
      <c r="N59" s="48"/>
      <c r="O59" s="48"/>
      <c r="P59" s="2"/>
      <c r="Q59" s="2"/>
      <c r="R59" s="2"/>
      <c r="S59" s="2"/>
      <c r="T59" s="2"/>
      <c r="U59" s="2"/>
      <c r="V59" s="2"/>
      <c r="W59" s="2"/>
      <c r="X59" s="2"/>
      <c r="Y59" s="2"/>
      <c r="Z59" s="2"/>
    </row>
    <row r="60" spans="1:26" ht="15.75" customHeight="1">
      <c r="A60" s="47" t="s">
        <v>54</v>
      </c>
      <c r="B60" s="43" t="s">
        <v>55</v>
      </c>
      <c r="C60" s="165"/>
      <c r="D60" s="48"/>
      <c r="E60" s="48"/>
      <c r="F60" s="48"/>
      <c r="G60" s="48"/>
      <c r="H60" s="48"/>
      <c r="I60" s="48"/>
      <c r="J60" s="48"/>
      <c r="K60" s="48"/>
      <c r="L60" s="48"/>
      <c r="M60" s="48"/>
      <c r="N60" s="48"/>
      <c r="O60" s="48"/>
      <c r="P60" s="2"/>
      <c r="Q60" s="2"/>
      <c r="R60" s="2"/>
      <c r="S60" s="2"/>
      <c r="T60" s="2"/>
      <c r="U60" s="2"/>
      <c r="V60" s="2"/>
      <c r="W60" s="2"/>
      <c r="X60" s="2"/>
      <c r="Y60" s="2"/>
      <c r="Z60" s="2"/>
    </row>
    <row r="61" spans="1:26" ht="15.75" customHeight="1">
      <c r="A61" s="47" t="s">
        <v>56</v>
      </c>
      <c r="B61" s="43" t="s">
        <v>57</v>
      </c>
      <c r="C61" s="165"/>
      <c r="D61" s="48"/>
      <c r="E61" s="48"/>
      <c r="F61" s="48"/>
      <c r="G61" s="48"/>
      <c r="H61" s="48"/>
      <c r="I61" s="48"/>
      <c r="J61" s="48"/>
      <c r="K61" s="48"/>
      <c r="L61" s="48"/>
      <c r="M61" s="48"/>
      <c r="N61" s="48"/>
      <c r="O61" s="48"/>
      <c r="P61" s="2"/>
      <c r="Q61" s="2"/>
      <c r="R61" s="2"/>
      <c r="S61" s="2"/>
      <c r="T61" s="2"/>
      <c r="U61" s="2"/>
      <c r="V61" s="2"/>
      <c r="W61" s="2"/>
      <c r="X61" s="2"/>
      <c r="Y61" s="2"/>
      <c r="Z61" s="2"/>
    </row>
    <row r="62" spans="1:26" ht="15.75" customHeight="1">
      <c r="A62" s="47" t="s">
        <v>58</v>
      </c>
      <c r="B62" s="43" t="s">
        <v>59</v>
      </c>
      <c r="C62" s="165"/>
      <c r="D62" s="48"/>
      <c r="E62" s="48"/>
      <c r="F62" s="48"/>
      <c r="G62" s="48"/>
      <c r="H62" s="48"/>
      <c r="I62" s="48"/>
      <c r="J62" s="48"/>
      <c r="K62" s="48"/>
      <c r="L62" s="48"/>
      <c r="M62" s="48"/>
      <c r="N62" s="48"/>
      <c r="O62" s="48"/>
      <c r="P62" s="2"/>
      <c r="Q62" s="2"/>
      <c r="R62" s="2"/>
      <c r="S62" s="2"/>
      <c r="T62" s="2"/>
      <c r="U62" s="2"/>
      <c r="V62" s="2"/>
      <c r="W62" s="2"/>
      <c r="X62" s="2"/>
      <c r="Y62" s="2"/>
      <c r="Z62" s="2"/>
    </row>
    <row r="63" spans="1:26" ht="15.75" customHeight="1">
      <c r="A63" s="47" t="s">
        <v>60</v>
      </c>
      <c r="B63" s="43" t="s">
        <v>61</v>
      </c>
      <c r="C63" s="165"/>
      <c r="D63" s="48"/>
      <c r="E63" s="48"/>
      <c r="F63" s="48"/>
      <c r="G63" s="48"/>
      <c r="H63" s="48"/>
      <c r="I63" s="48"/>
      <c r="J63" s="48"/>
      <c r="K63" s="48"/>
      <c r="L63" s="48"/>
      <c r="M63" s="48"/>
      <c r="N63" s="48"/>
      <c r="O63" s="48"/>
      <c r="P63" s="2"/>
      <c r="Q63" s="2"/>
      <c r="R63" s="2"/>
      <c r="S63" s="2"/>
      <c r="T63" s="2"/>
      <c r="U63" s="2"/>
      <c r="V63" s="2"/>
      <c r="W63" s="2"/>
      <c r="X63" s="2"/>
      <c r="Y63" s="2"/>
      <c r="Z63" s="2"/>
    </row>
    <row r="64" spans="1:26" ht="15.75" customHeight="1">
      <c r="A64" s="181" t="s">
        <v>62</v>
      </c>
      <c r="B64" s="180"/>
      <c r="C64" s="27">
        <f>SUM(C56:C63)</f>
        <v>0</v>
      </c>
      <c r="D64" s="48"/>
      <c r="E64" s="48"/>
      <c r="F64" s="48"/>
      <c r="G64" s="48"/>
      <c r="H64" s="48"/>
      <c r="I64" s="48"/>
      <c r="J64" s="48"/>
      <c r="K64" s="48"/>
      <c r="L64" s="48"/>
      <c r="M64" s="48"/>
      <c r="N64" s="48"/>
      <c r="O64" s="48"/>
      <c r="P64" s="2"/>
      <c r="Q64" s="2"/>
      <c r="R64" s="2"/>
      <c r="S64" s="2"/>
      <c r="T64" s="2"/>
      <c r="U64" s="2"/>
      <c r="V64" s="2"/>
      <c r="W64" s="2"/>
      <c r="X64" s="2"/>
      <c r="Y64" s="2"/>
      <c r="Z64" s="2"/>
    </row>
    <row r="65" spans="1:26" ht="15.75" customHeight="1">
      <c r="A65" s="25"/>
      <c r="B65" s="48"/>
      <c r="C65" s="48"/>
      <c r="D65" s="48"/>
      <c r="E65" s="48"/>
      <c r="F65" s="48"/>
      <c r="G65" s="48"/>
      <c r="H65" s="48"/>
      <c r="I65" s="48"/>
      <c r="J65" s="48"/>
      <c r="K65" s="48"/>
      <c r="L65" s="48"/>
      <c r="M65" s="48"/>
      <c r="N65" s="48"/>
      <c r="O65" s="48"/>
      <c r="P65" s="2"/>
      <c r="Q65" s="2"/>
      <c r="R65" s="2"/>
      <c r="S65" s="2"/>
      <c r="T65" s="2"/>
      <c r="U65" s="2"/>
      <c r="V65" s="2"/>
      <c r="W65" s="2"/>
      <c r="X65" s="2"/>
      <c r="Y65" s="2"/>
      <c r="Z65" s="2"/>
    </row>
    <row r="66" spans="1:26" ht="15.75" customHeight="1">
      <c r="A66" s="182" t="s">
        <v>64</v>
      </c>
      <c r="B66" s="183"/>
      <c r="C66" s="180"/>
      <c r="D66" s="48"/>
      <c r="E66" s="48"/>
      <c r="F66" s="48"/>
      <c r="G66" s="48"/>
      <c r="H66" s="48"/>
      <c r="I66" s="48"/>
      <c r="J66" s="48"/>
      <c r="K66" s="48"/>
      <c r="L66" s="48"/>
      <c r="M66" s="48"/>
      <c r="N66" s="48"/>
      <c r="O66" s="48"/>
      <c r="P66" s="2"/>
      <c r="Q66" s="2"/>
      <c r="R66" s="2"/>
      <c r="S66" s="2"/>
      <c r="T66" s="2"/>
      <c r="U66" s="2"/>
      <c r="V66" s="2"/>
      <c r="W66" s="2"/>
      <c r="X66" s="2"/>
      <c r="Y66" s="2"/>
      <c r="Z66" s="2"/>
    </row>
    <row r="67" spans="1:26" ht="15.75" customHeight="1">
      <c r="A67" s="16" t="s">
        <v>65</v>
      </c>
      <c r="B67" s="16" t="s">
        <v>66</v>
      </c>
      <c r="C67" s="16" t="s">
        <v>49</v>
      </c>
      <c r="D67" s="48"/>
      <c r="E67" s="48"/>
      <c r="F67" s="48"/>
      <c r="G67" s="48"/>
      <c r="H67" s="48"/>
      <c r="I67" s="48"/>
      <c r="J67" s="48"/>
      <c r="K67" s="48"/>
      <c r="L67" s="48"/>
      <c r="M67" s="48"/>
      <c r="N67" s="48"/>
      <c r="O67" s="48"/>
      <c r="P67" s="2"/>
      <c r="Q67" s="2"/>
      <c r="R67" s="2"/>
      <c r="S67" s="2"/>
      <c r="T67" s="2"/>
      <c r="U67" s="2"/>
      <c r="V67" s="2"/>
      <c r="W67" s="2"/>
      <c r="X67" s="2"/>
      <c r="Y67" s="2"/>
      <c r="Z67" s="2"/>
    </row>
    <row r="68" spans="1:26" ht="15.75" customHeight="1">
      <c r="A68" s="47" t="s">
        <v>8</v>
      </c>
      <c r="B68" s="43" t="s">
        <v>67</v>
      </c>
      <c r="C68" s="165">
        <v>0</v>
      </c>
      <c r="D68" s="48"/>
      <c r="E68" s="48"/>
      <c r="F68" s="48"/>
      <c r="G68" s="48"/>
      <c r="H68" s="48"/>
      <c r="I68" s="48"/>
      <c r="J68" s="48"/>
      <c r="K68" s="48"/>
      <c r="L68" s="48"/>
      <c r="M68" s="48"/>
      <c r="N68" s="48"/>
      <c r="O68" s="48"/>
      <c r="P68" s="2"/>
      <c r="Q68" s="2"/>
      <c r="R68" s="2"/>
      <c r="S68" s="2"/>
      <c r="T68" s="2"/>
      <c r="U68" s="2"/>
      <c r="V68" s="2"/>
      <c r="W68" s="2"/>
      <c r="X68" s="2"/>
      <c r="Y68" s="2"/>
      <c r="Z68" s="2"/>
    </row>
    <row r="69" spans="1:26" ht="15.75" customHeight="1">
      <c r="A69" s="47" t="s">
        <v>68</v>
      </c>
      <c r="B69" s="43" t="s">
        <v>69</v>
      </c>
      <c r="C69" s="165">
        <v>0</v>
      </c>
      <c r="D69" s="48"/>
      <c r="E69" s="48"/>
      <c r="F69" s="48"/>
      <c r="G69" s="48"/>
      <c r="H69" s="48"/>
      <c r="I69" s="48"/>
      <c r="J69" s="48"/>
      <c r="K69" s="48"/>
      <c r="L69" s="48"/>
      <c r="M69" s="48"/>
      <c r="N69" s="48"/>
      <c r="O69" s="48"/>
      <c r="P69" s="2"/>
      <c r="Q69" s="2"/>
      <c r="R69" s="2"/>
      <c r="S69" s="2"/>
      <c r="T69" s="2"/>
      <c r="U69" s="2"/>
      <c r="V69" s="2"/>
      <c r="W69" s="2"/>
      <c r="X69" s="2"/>
      <c r="Y69" s="2"/>
      <c r="Z69" s="2"/>
    </row>
    <row r="70" spans="1:26" ht="30">
      <c r="A70" s="47" t="s">
        <v>11</v>
      </c>
      <c r="B70" s="43" t="s">
        <v>70</v>
      </c>
      <c r="C70" s="165">
        <v>0</v>
      </c>
      <c r="D70" s="48"/>
      <c r="E70" s="48"/>
      <c r="F70" s="48"/>
      <c r="G70" s="48"/>
      <c r="H70" s="48"/>
      <c r="I70" s="48"/>
      <c r="J70" s="48"/>
      <c r="K70" s="48"/>
      <c r="L70" s="48"/>
      <c r="M70" s="48"/>
      <c r="N70" s="48"/>
      <c r="O70" s="48"/>
      <c r="P70" s="2"/>
      <c r="Q70" s="2"/>
      <c r="R70" s="2"/>
      <c r="S70" s="2"/>
      <c r="T70" s="2"/>
      <c r="U70" s="2"/>
      <c r="V70" s="2"/>
      <c r="W70" s="2"/>
      <c r="X70" s="2"/>
      <c r="Y70" s="2"/>
      <c r="Z70" s="2"/>
    </row>
    <row r="71" spans="1:26" ht="15.75" customHeight="1">
      <c r="A71" s="47" t="s">
        <v>13</v>
      </c>
      <c r="B71" s="43" t="s">
        <v>71</v>
      </c>
      <c r="C71" s="165"/>
      <c r="D71" s="48"/>
      <c r="E71" s="48"/>
      <c r="F71" s="48"/>
      <c r="G71" s="48"/>
      <c r="H71" s="48"/>
      <c r="I71" s="48"/>
      <c r="J71" s="48"/>
      <c r="K71" s="48"/>
      <c r="L71" s="48"/>
      <c r="M71" s="48"/>
      <c r="N71" s="48"/>
      <c r="O71" s="48"/>
      <c r="P71" s="2"/>
      <c r="Q71" s="2"/>
      <c r="R71" s="2"/>
      <c r="S71" s="2"/>
      <c r="T71" s="2"/>
      <c r="U71" s="2"/>
      <c r="V71" s="2"/>
      <c r="W71" s="2"/>
      <c r="X71" s="2"/>
      <c r="Y71" s="2"/>
      <c r="Z71" s="2"/>
    </row>
    <row r="72" spans="1:26" ht="15.75" customHeight="1">
      <c r="A72" s="47" t="s">
        <v>16</v>
      </c>
      <c r="B72" s="43" t="s">
        <v>72</v>
      </c>
      <c r="C72" s="165"/>
      <c r="D72" s="48"/>
      <c r="E72" s="48"/>
      <c r="F72" s="48"/>
      <c r="G72" s="48"/>
      <c r="H72" s="48"/>
      <c r="I72" s="48"/>
      <c r="J72" s="48"/>
      <c r="K72" s="48"/>
      <c r="L72" s="48"/>
      <c r="M72" s="48"/>
      <c r="N72" s="48"/>
      <c r="O72" s="48"/>
      <c r="P72" s="2"/>
      <c r="Q72" s="2"/>
      <c r="R72" s="2"/>
      <c r="S72" s="2"/>
      <c r="T72" s="2"/>
      <c r="U72" s="2"/>
      <c r="V72" s="2"/>
      <c r="W72" s="2"/>
      <c r="X72" s="2"/>
      <c r="Y72" s="2"/>
      <c r="Z72" s="2"/>
    </row>
    <row r="73" spans="1:26" ht="35.25" customHeight="1">
      <c r="A73" s="47" t="s">
        <v>54</v>
      </c>
      <c r="B73" s="43" t="s">
        <v>73</v>
      </c>
      <c r="C73" s="165"/>
      <c r="D73" s="48"/>
      <c r="E73" s="48"/>
      <c r="F73" s="48"/>
      <c r="G73" s="48"/>
      <c r="H73" s="48"/>
      <c r="I73" s="48"/>
      <c r="J73" s="48"/>
      <c r="K73" s="48"/>
      <c r="L73" s="48"/>
      <c r="M73" s="48"/>
      <c r="N73" s="48"/>
      <c r="O73" s="48"/>
      <c r="P73" s="2"/>
      <c r="Q73" s="2"/>
      <c r="R73" s="2"/>
      <c r="S73" s="2"/>
      <c r="T73" s="2"/>
      <c r="U73" s="2"/>
      <c r="V73" s="2"/>
      <c r="W73" s="2"/>
      <c r="X73" s="2"/>
      <c r="Y73" s="2"/>
      <c r="Z73" s="2"/>
    </row>
    <row r="74" spans="1:26" ht="15.75" customHeight="1">
      <c r="A74" s="47" t="s">
        <v>56</v>
      </c>
      <c r="B74" s="43" t="s">
        <v>61</v>
      </c>
      <c r="C74" s="165">
        <v>0</v>
      </c>
      <c r="D74" s="48"/>
      <c r="E74" s="48"/>
      <c r="F74" s="48"/>
      <c r="G74" s="48"/>
      <c r="H74" s="48"/>
      <c r="I74" s="48"/>
      <c r="J74" s="48"/>
      <c r="K74" s="48"/>
      <c r="L74" s="48"/>
      <c r="M74" s="48"/>
      <c r="N74" s="48"/>
      <c r="O74" s="48"/>
      <c r="P74" s="2"/>
      <c r="Q74" s="2"/>
      <c r="R74" s="2"/>
      <c r="S74" s="2"/>
      <c r="T74" s="2"/>
      <c r="U74" s="2"/>
      <c r="V74" s="2"/>
      <c r="W74" s="2"/>
      <c r="X74" s="2"/>
      <c r="Y74" s="2"/>
      <c r="Z74" s="2"/>
    </row>
    <row r="75" spans="1:26" ht="15.75" customHeight="1">
      <c r="A75" s="179" t="s">
        <v>74</v>
      </c>
      <c r="B75" s="180"/>
      <c r="C75" s="24">
        <f>SUM(C68:C74)</f>
        <v>0</v>
      </c>
      <c r="D75" s="48"/>
      <c r="E75" s="48"/>
      <c r="F75" s="48"/>
      <c r="G75" s="48"/>
      <c r="H75" s="48"/>
      <c r="I75" s="48"/>
      <c r="J75" s="48"/>
      <c r="K75" s="48"/>
      <c r="L75" s="48"/>
      <c r="M75" s="48"/>
      <c r="N75" s="48"/>
      <c r="O75" s="48"/>
      <c r="P75" s="2"/>
      <c r="Q75" s="2"/>
      <c r="R75" s="2"/>
      <c r="S75" s="2"/>
      <c r="T75" s="2"/>
      <c r="U75" s="2"/>
      <c r="V75" s="2"/>
      <c r="W75" s="2"/>
      <c r="X75" s="2"/>
      <c r="Y75" s="2"/>
      <c r="Z75" s="2"/>
    </row>
    <row r="76" spans="1:26" ht="15.75" customHeight="1">
      <c r="A76" s="25"/>
      <c r="B76" s="48"/>
      <c r="C76" s="48"/>
      <c r="D76" s="48"/>
      <c r="E76" s="48"/>
      <c r="F76" s="48"/>
      <c r="G76" s="48"/>
      <c r="H76" s="48"/>
      <c r="I76" s="48"/>
      <c r="J76" s="48"/>
      <c r="K76" s="48"/>
      <c r="L76" s="48"/>
      <c r="M76" s="48"/>
      <c r="N76" s="48"/>
      <c r="O76" s="48"/>
      <c r="P76" s="2"/>
      <c r="Q76" s="2"/>
      <c r="R76" s="2"/>
      <c r="S76" s="2"/>
      <c r="T76" s="2"/>
      <c r="U76" s="2"/>
      <c r="V76" s="2"/>
      <c r="W76" s="2"/>
      <c r="X76" s="2"/>
      <c r="Y76" s="2"/>
      <c r="Z76" s="2"/>
    </row>
    <row r="77" spans="1:26" ht="15.75" customHeight="1">
      <c r="A77" s="186" t="s">
        <v>75</v>
      </c>
      <c r="B77" s="183"/>
      <c r="C77" s="180"/>
      <c r="D77" s="48"/>
      <c r="E77" s="48"/>
      <c r="F77" s="48"/>
      <c r="G77" s="48"/>
      <c r="H77" s="48"/>
      <c r="I77" s="48"/>
      <c r="J77" s="48"/>
      <c r="K77" s="48"/>
      <c r="L77" s="48"/>
      <c r="M77" s="48"/>
      <c r="N77" s="48"/>
      <c r="O77" s="48"/>
      <c r="P77" s="2"/>
      <c r="Q77" s="2"/>
      <c r="R77" s="2"/>
      <c r="S77" s="2"/>
      <c r="T77" s="2"/>
      <c r="U77" s="2"/>
      <c r="V77" s="2"/>
      <c r="W77" s="2"/>
      <c r="X77" s="2"/>
      <c r="Y77" s="2"/>
      <c r="Z77" s="2"/>
    </row>
    <row r="78" spans="1:26" ht="18.75" customHeight="1">
      <c r="A78" s="26" t="s">
        <v>65</v>
      </c>
      <c r="B78" s="26" t="s">
        <v>66</v>
      </c>
      <c r="C78" s="26" t="s">
        <v>49</v>
      </c>
      <c r="D78" s="48"/>
      <c r="E78" s="48"/>
      <c r="F78" s="48"/>
      <c r="G78" s="48"/>
      <c r="H78" s="48"/>
      <c r="I78" s="48"/>
      <c r="J78" s="48"/>
      <c r="K78" s="48"/>
      <c r="L78" s="48"/>
      <c r="M78" s="48"/>
      <c r="N78" s="48"/>
      <c r="O78" s="48"/>
      <c r="P78" s="2"/>
      <c r="Q78" s="2"/>
      <c r="R78" s="2"/>
      <c r="S78" s="2"/>
      <c r="T78" s="2"/>
      <c r="U78" s="2"/>
      <c r="V78" s="2"/>
      <c r="W78" s="2"/>
      <c r="X78" s="2"/>
      <c r="Y78" s="2"/>
      <c r="Z78" s="2"/>
    </row>
    <row r="79" spans="1:26" ht="15.75" customHeight="1">
      <c r="A79" s="47" t="s">
        <v>8</v>
      </c>
      <c r="B79" s="43" t="s">
        <v>67</v>
      </c>
      <c r="C79" s="165">
        <v>0</v>
      </c>
      <c r="D79" s="48"/>
      <c r="E79" s="48"/>
      <c r="F79" s="48"/>
      <c r="G79" s="48"/>
      <c r="H79" s="48"/>
      <c r="I79" s="48"/>
      <c r="J79" s="48"/>
      <c r="K79" s="48"/>
      <c r="L79" s="48"/>
      <c r="M79" s="48"/>
      <c r="N79" s="48"/>
      <c r="O79" s="48"/>
      <c r="P79" s="2"/>
      <c r="Q79" s="2"/>
      <c r="R79" s="2"/>
      <c r="S79" s="2"/>
      <c r="T79" s="2"/>
      <c r="U79" s="2"/>
      <c r="V79" s="2"/>
      <c r="W79" s="2"/>
      <c r="X79" s="2"/>
      <c r="Y79" s="2"/>
      <c r="Z79" s="2"/>
    </row>
    <row r="80" spans="1:26" ht="15.75" customHeight="1">
      <c r="A80" s="47" t="s">
        <v>68</v>
      </c>
      <c r="B80" s="43" t="s">
        <v>69</v>
      </c>
      <c r="C80" s="165"/>
      <c r="D80" s="48"/>
      <c r="E80" s="48"/>
      <c r="F80" s="48"/>
      <c r="G80" s="48"/>
      <c r="H80" s="48"/>
      <c r="I80" s="48"/>
      <c r="J80" s="48"/>
      <c r="K80" s="48"/>
      <c r="L80" s="48"/>
      <c r="M80" s="48"/>
      <c r="N80" s="48"/>
      <c r="O80" s="48"/>
      <c r="P80" s="2"/>
      <c r="Q80" s="2"/>
      <c r="R80" s="2"/>
      <c r="S80" s="2"/>
      <c r="T80" s="2"/>
      <c r="U80" s="2"/>
      <c r="V80" s="2"/>
      <c r="W80" s="2"/>
      <c r="X80" s="2"/>
      <c r="Y80" s="2"/>
      <c r="Z80" s="2"/>
    </row>
    <row r="81" spans="1:26" ht="30">
      <c r="A81" s="47" t="s">
        <v>11</v>
      </c>
      <c r="B81" s="43" t="s">
        <v>70</v>
      </c>
      <c r="C81" s="165">
        <v>0</v>
      </c>
      <c r="D81" s="48"/>
      <c r="E81" s="48"/>
      <c r="F81" s="48"/>
      <c r="G81" s="48"/>
      <c r="H81" s="48"/>
      <c r="I81" s="48"/>
      <c r="J81" s="48"/>
      <c r="K81" s="48"/>
      <c r="L81" s="48"/>
      <c r="M81" s="48"/>
      <c r="N81" s="48"/>
      <c r="O81" s="48"/>
      <c r="P81" s="2"/>
      <c r="Q81" s="2"/>
      <c r="R81" s="2"/>
      <c r="S81" s="2"/>
      <c r="T81" s="2"/>
      <c r="U81" s="2"/>
      <c r="V81" s="2"/>
      <c r="W81" s="2"/>
      <c r="X81" s="2"/>
      <c r="Y81" s="2"/>
      <c r="Z81" s="2"/>
    </row>
    <row r="82" spans="1:26" ht="15.75" customHeight="1">
      <c r="A82" s="47" t="s">
        <v>13</v>
      </c>
      <c r="B82" s="43" t="s">
        <v>71</v>
      </c>
      <c r="C82" s="165"/>
      <c r="D82" s="48"/>
      <c r="E82" s="48"/>
      <c r="F82" s="48"/>
      <c r="G82" s="48"/>
      <c r="H82" s="48"/>
      <c r="I82" s="48"/>
      <c r="J82" s="48"/>
      <c r="K82" s="48"/>
      <c r="L82" s="48"/>
      <c r="M82" s="48"/>
      <c r="N82" s="48"/>
      <c r="O82" s="48"/>
      <c r="P82" s="2"/>
      <c r="Q82" s="2"/>
      <c r="R82" s="2"/>
      <c r="S82" s="2"/>
      <c r="T82" s="2"/>
      <c r="U82" s="2"/>
      <c r="V82" s="2"/>
      <c r="W82" s="2"/>
      <c r="X82" s="2"/>
      <c r="Y82" s="2"/>
      <c r="Z82" s="2"/>
    </row>
    <row r="83" spans="1:26" ht="15.75" customHeight="1">
      <c r="A83" s="47" t="s">
        <v>16</v>
      </c>
      <c r="B83" s="43" t="s">
        <v>72</v>
      </c>
      <c r="C83" s="165"/>
      <c r="D83" s="48"/>
      <c r="E83" s="48"/>
      <c r="F83" s="48"/>
      <c r="G83" s="48"/>
      <c r="H83" s="48"/>
      <c r="I83" s="48"/>
      <c r="J83" s="48"/>
      <c r="K83" s="48"/>
      <c r="L83" s="48"/>
      <c r="M83" s="48"/>
      <c r="N83" s="48"/>
      <c r="O83" s="48"/>
      <c r="P83" s="2"/>
      <c r="Q83" s="2"/>
      <c r="R83" s="2"/>
      <c r="S83" s="2"/>
      <c r="T83" s="2"/>
      <c r="U83" s="2"/>
      <c r="V83" s="2"/>
      <c r="W83" s="2"/>
      <c r="X83" s="2"/>
      <c r="Y83" s="2"/>
      <c r="Z83" s="2"/>
    </row>
    <row r="84" spans="1:26" ht="15.75" customHeight="1">
      <c r="A84" s="47" t="s">
        <v>54</v>
      </c>
      <c r="B84" s="43" t="s">
        <v>73</v>
      </c>
      <c r="C84" s="165"/>
      <c r="D84" s="48"/>
      <c r="E84" s="48"/>
      <c r="F84" s="48"/>
      <c r="G84" s="48"/>
      <c r="H84" s="48"/>
      <c r="I84" s="48"/>
      <c r="J84" s="48"/>
      <c r="K84" s="48"/>
      <c r="L84" s="48"/>
      <c r="M84" s="48"/>
      <c r="N84" s="48"/>
      <c r="O84" s="48"/>
      <c r="P84" s="2"/>
      <c r="Q84" s="2"/>
      <c r="R84" s="2"/>
      <c r="S84" s="2"/>
      <c r="T84" s="2"/>
      <c r="U84" s="2"/>
      <c r="V84" s="2"/>
      <c r="W84" s="2"/>
      <c r="X84" s="2"/>
      <c r="Y84" s="2"/>
      <c r="Z84" s="2"/>
    </row>
    <row r="85" spans="1:26" ht="15.75" customHeight="1">
      <c r="A85" s="47" t="s">
        <v>56</v>
      </c>
      <c r="B85" s="43" t="s">
        <v>61</v>
      </c>
      <c r="C85" s="165">
        <v>0</v>
      </c>
      <c r="D85" s="48"/>
      <c r="E85" s="48"/>
      <c r="F85" s="48"/>
      <c r="G85" s="48"/>
      <c r="H85" s="48"/>
      <c r="I85" s="48"/>
      <c r="J85" s="48"/>
      <c r="K85" s="48"/>
      <c r="L85" s="48"/>
      <c r="M85" s="48"/>
      <c r="N85" s="48"/>
      <c r="O85" s="48"/>
      <c r="P85" s="2"/>
      <c r="Q85" s="2"/>
      <c r="R85" s="2"/>
      <c r="S85" s="2"/>
      <c r="T85" s="2"/>
      <c r="U85" s="2"/>
      <c r="V85" s="2"/>
      <c r="W85" s="2"/>
      <c r="X85" s="2"/>
      <c r="Y85" s="2"/>
      <c r="Z85" s="2"/>
    </row>
    <row r="86" spans="1:26" ht="15.75" customHeight="1">
      <c r="A86" s="181" t="s">
        <v>74</v>
      </c>
      <c r="B86" s="180"/>
      <c r="C86" s="27">
        <f>SUM(C79:C85)</f>
        <v>0</v>
      </c>
      <c r="D86" s="48"/>
      <c r="E86" s="48"/>
      <c r="F86" s="48"/>
      <c r="G86" s="48"/>
      <c r="H86" s="48"/>
      <c r="I86" s="48"/>
      <c r="J86" s="48"/>
      <c r="K86" s="48"/>
      <c r="L86" s="48"/>
      <c r="M86" s="48"/>
      <c r="N86" s="48"/>
      <c r="O86" s="48"/>
      <c r="P86" s="2"/>
      <c r="Q86" s="2"/>
      <c r="R86" s="2"/>
      <c r="S86" s="2"/>
      <c r="T86" s="2"/>
      <c r="U86" s="2"/>
      <c r="V86" s="2"/>
      <c r="W86" s="2"/>
      <c r="X86" s="2"/>
      <c r="Y86" s="2"/>
      <c r="Z86" s="2"/>
    </row>
    <row r="87" spans="1:26" ht="15" customHeight="1">
      <c r="A87" s="25"/>
      <c r="B87" s="48"/>
      <c r="C87" s="48"/>
      <c r="D87" s="48"/>
      <c r="E87" s="48"/>
      <c r="F87" s="48"/>
      <c r="G87" s="48"/>
      <c r="H87" s="48"/>
      <c r="I87" s="48"/>
      <c r="J87" s="48"/>
      <c r="K87" s="48"/>
      <c r="L87" s="48"/>
      <c r="M87" s="48"/>
      <c r="N87" s="48"/>
      <c r="O87" s="48"/>
      <c r="P87" s="2"/>
      <c r="Q87" s="2"/>
      <c r="R87" s="2"/>
      <c r="S87" s="2"/>
      <c r="T87" s="2"/>
      <c r="U87" s="2"/>
      <c r="V87" s="2"/>
      <c r="W87" s="2"/>
      <c r="X87" s="2"/>
      <c r="Y87" s="2"/>
      <c r="Z87" s="2"/>
    </row>
    <row r="88" spans="1:26" ht="15.75" customHeight="1">
      <c r="A88" s="182" t="s">
        <v>76</v>
      </c>
      <c r="B88" s="183"/>
      <c r="C88" s="183"/>
      <c r="D88" s="180"/>
      <c r="E88" s="48"/>
      <c r="F88" s="48"/>
      <c r="G88" s="48"/>
      <c r="H88" s="48"/>
      <c r="I88" s="48"/>
      <c r="J88" s="48"/>
      <c r="K88" s="48"/>
      <c r="L88" s="48"/>
      <c r="M88" s="48"/>
      <c r="N88" s="48"/>
      <c r="O88" s="48"/>
      <c r="P88" s="2"/>
      <c r="Q88" s="2"/>
      <c r="R88" s="2"/>
      <c r="S88" s="2"/>
      <c r="T88" s="2"/>
      <c r="U88" s="2"/>
      <c r="V88" s="2"/>
      <c r="W88" s="2"/>
      <c r="X88" s="2"/>
      <c r="Y88" s="2"/>
      <c r="Z88" s="2"/>
    </row>
    <row r="89" spans="1:26" ht="15.75" customHeight="1">
      <c r="A89" s="182" t="s">
        <v>77</v>
      </c>
      <c r="B89" s="183"/>
      <c r="C89" s="183"/>
      <c r="D89" s="180"/>
      <c r="E89" s="48"/>
      <c r="F89" s="48"/>
      <c r="G89" s="48"/>
      <c r="H89" s="48"/>
      <c r="I89" s="48"/>
      <c r="J89" s="48"/>
      <c r="K89" s="48"/>
      <c r="L89" s="48"/>
      <c r="M89" s="48"/>
      <c r="N89" s="48"/>
      <c r="O89" s="48"/>
      <c r="P89" s="2"/>
      <c r="Q89" s="2"/>
      <c r="R89" s="2"/>
      <c r="S89" s="2"/>
      <c r="T89" s="2"/>
      <c r="U89" s="2"/>
      <c r="V89" s="2"/>
      <c r="W89" s="2"/>
      <c r="X89" s="2"/>
      <c r="Y89" s="2"/>
      <c r="Z89" s="2"/>
    </row>
    <row r="90" spans="1:26" ht="15.75" customHeight="1">
      <c r="A90" s="16" t="s">
        <v>78</v>
      </c>
      <c r="B90" s="16" t="s">
        <v>79</v>
      </c>
      <c r="C90" s="16" t="s">
        <v>80</v>
      </c>
      <c r="D90" s="16" t="s">
        <v>49</v>
      </c>
      <c r="E90" s="48"/>
      <c r="F90" s="48"/>
      <c r="G90" s="48"/>
      <c r="H90" s="48"/>
      <c r="I90" s="48"/>
      <c r="J90" s="48"/>
      <c r="K90" s="48"/>
      <c r="L90" s="48"/>
      <c r="M90" s="48"/>
      <c r="N90" s="48"/>
      <c r="O90" s="48"/>
      <c r="P90" s="2"/>
      <c r="Q90" s="2"/>
      <c r="R90" s="2"/>
      <c r="S90" s="2"/>
      <c r="T90" s="2"/>
      <c r="U90" s="2"/>
      <c r="V90" s="2"/>
      <c r="W90" s="2"/>
      <c r="X90" s="2"/>
      <c r="Y90" s="2"/>
      <c r="Z90" s="2"/>
    </row>
    <row r="91" spans="1:26" ht="15.75" customHeight="1">
      <c r="A91" s="47" t="s">
        <v>8</v>
      </c>
      <c r="B91" s="43" t="s">
        <v>81</v>
      </c>
      <c r="C91" s="28">
        <v>0.2</v>
      </c>
      <c r="D91" s="29">
        <f>(C52+D116+D119)*C91</f>
        <v>0</v>
      </c>
      <c r="E91" s="48"/>
      <c r="F91" s="48"/>
      <c r="G91" s="48"/>
      <c r="H91" s="48"/>
      <c r="I91" s="48"/>
      <c r="J91" s="48"/>
      <c r="K91" s="48"/>
      <c r="L91" s="48"/>
      <c r="M91" s="48"/>
      <c r="N91" s="48"/>
      <c r="O91" s="48"/>
      <c r="P91" s="2"/>
      <c r="Q91" s="2"/>
      <c r="R91" s="2"/>
      <c r="S91" s="2"/>
      <c r="T91" s="2"/>
      <c r="U91" s="2"/>
      <c r="V91" s="2"/>
      <c r="W91" s="2"/>
      <c r="X91" s="2"/>
      <c r="Y91" s="2"/>
      <c r="Z91" s="2"/>
    </row>
    <row r="92" spans="1:26" ht="15.75" customHeight="1">
      <c r="A92" s="47" t="s">
        <v>11</v>
      </c>
      <c r="B92" s="43" t="s">
        <v>82</v>
      </c>
      <c r="C92" s="28">
        <v>1.4999999999999999E-2</v>
      </c>
      <c r="D92" s="29">
        <f>(C52+D116+D119)*C92</f>
        <v>0</v>
      </c>
      <c r="E92" s="48"/>
      <c r="F92" s="48"/>
      <c r="G92" s="48"/>
      <c r="H92" s="48"/>
      <c r="I92" s="48"/>
      <c r="J92" s="48"/>
      <c r="K92" s="48"/>
      <c r="L92" s="48"/>
      <c r="M92" s="48"/>
      <c r="N92" s="48"/>
      <c r="O92" s="48"/>
      <c r="P92" s="2"/>
      <c r="Q92" s="2"/>
      <c r="R92" s="2"/>
      <c r="S92" s="2"/>
      <c r="T92" s="2"/>
      <c r="U92" s="2"/>
      <c r="V92" s="2"/>
      <c r="W92" s="2"/>
      <c r="X92" s="2"/>
      <c r="Y92" s="2"/>
      <c r="Z92" s="2"/>
    </row>
    <row r="93" spans="1:26" ht="15.75" customHeight="1">
      <c r="A93" s="47" t="s">
        <v>13</v>
      </c>
      <c r="B93" s="43" t="s">
        <v>83</v>
      </c>
      <c r="C93" s="28">
        <v>0.01</v>
      </c>
      <c r="D93" s="29">
        <f>(C52+D116+D119)*C93</f>
        <v>0</v>
      </c>
      <c r="E93" s="48"/>
      <c r="F93" s="48"/>
      <c r="G93" s="48"/>
      <c r="H93" s="48"/>
      <c r="I93" s="48"/>
      <c r="J93" s="48"/>
      <c r="K93" s="48"/>
      <c r="L93" s="48"/>
      <c r="M93" s="48"/>
      <c r="N93" s="48"/>
      <c r="O93" s="48"/>
      <c r="P93" s="2"/>
      <c r="Q93" s="2"/>
      <c r="R93" s="2"/>
      <c r="S93" s="2"/>
      <c r="T93" s="2"/>
      <c r="U93" s="2"/>
      <c r="V93" s="2"/>
      <c r="W93" s="2"/>
      <c r="X93" s="2"/>
      <c r="Y93" s="2"/>
      <c r="Z93" s="2"/>
    </row>
    <row r="94" spans="1:26" ht="15.75" customHeight="1">
      <c r="A94" s="47" t="s">
        <v>16</v>
      </c>
      <c r="B94" s="43" t="s">
        <v>84</v>
      </c>
      <c r="C94" s="28">
        <v>2E-3</v>
      </c>
      <c r="D94" s="29">
        <f>(C52+D116+D119)*C94</f>
        <v>0</v>
      </c>
      <c r="E94" s="48"/>
      <c r="F94" s="48"/>
      <c r="G94" s="48"/>
      <c r="H94" s="48"/>
      <c r="I94" s="48"/>
      <c r="J94" s="48"/>
      <c r="K94" s="48"/>
      <c r="L94" s="48"/>
      <c r="M94" s="48"/>
      <c r="N94" s="48"/>
      <c r="O94" s="48"/>
      <c r="P94" s="2"/>
      <c r="Q94" s="2"/>
      <c r="R94" s="2"/>
      <c r="S94" s="2"/>
      <c r="T94" s="2"/>
      <c r="U94" s="2"/>
      <c r="V94" s="2"/>
      <c r="W94" s="2"/>
      <c r="X94" s="2"/>
      <c r="Y94" s="2"/>
      <c r="Z94" s="2"/>
    </row>
    <row r="95" spans="1:26" ht="15.75" customHeight="1">
      <c r="A95" s="47" t="s">
        <v>54</v>
      </c>
      <c r="B95" s="43" t="s">
        <v>85</v>
      </c>
      <c r="C95" s="28">
        <v>2.5000000000000001E-2</v>
      </c>
      <c r="D95" s="29">
        <f>(C52+D116+D119)*C95</f>
        <v>0</v>
      </c>
      <c r="E95" s="48"/>
      <c r="F95" s="48"/>
      <c r="G95" s="48"/>
      <c r="H95" s="48"/>
      <c r="I95" s="48"/>
      <c r="J95" s="48"/>
      <c r="K95" s="48"/>
      <c r="L95" s="48"/>
      <c r="M95" s="48"/>
      <c r="N95" s="48"/>
      <c r="O95" s="48"/>
      <c r="P95" s="2"/>
      <c r="Q95" s="2"/>
      <c r="R95" s="2"/>
      <c r="S95" s="2"/>
      <c r="T95" s="2"/>
      <c r="U95" s="2"/>
      <c r="V95" s="2"/>
      <c r="W95" s="2"/>
      <c r="X95" s="2"/>
      <c r="Y95" s="2"/>
      <c r="Z95" s="2"/>
    </row>
    <row r="96" spans="1:26" ht="15.75" customHeight="1">
      <c r="A96" s="47" t="s">
        <v>56</v>
      </c>
      <c r="B96" s="43" t="s">
        <v>86</v>
      </c>
      <c r="C96" s="28">
        <v>0.08</v>
      </c>
      <c r="D96" s="29">
        <f>(C52+D116+D119)*C96</f>
        <v>0</v>
      </c>
      <c r="E96" s="48"/>
      <c r="F96" s="48"/>
      <c r="G96" s="48"/>
      <c r="H96" s="48"/>
      <c r="I96" s="48"/>
      <c r="J96" s="48"/>
      <c r="K96" s="48"/>
      <c r="L96" s="48"/>
      <c r="M96" s="48"/>
      <c r="N96" s="48"/>
      <c r="O96" s="48"/>
      <c r="P96" s="2"/>
      <c r="Q96" s="2"/>
      <c r="R96" s="2"/>
      <c r="S96" s="2"/>
      <c r="T96" s="2"/>
      <c r="U96" s="2"/>
      <c r="V96" s="2"/>
      <c r="W96" s="2"/>
      <c r="X96" s="2"/>
      <c r="Y96" s="2"/>
      <c r="Z96" s="2"/>
    </row>
    <row r="97" spans="1:26" ht="15.75" customHeight="1">
      <c r="A97" s="30" t="s">
        <v>58</v>
      </c>
      <c r="B97" s="31" t="s">
        <v>87</v>
      </c>
      <c r="C97" s="32">
        <v>0.03</v>
      </c>
      <c r="D97" s="33">
        <f>(C52+D116+D119)*C97</f>
        <v>0</v>
      </c>
      <c r="E97" s="48"/>
      <c r="F97" s="48"/>
      <c r="G97" s="48"/>
      <c r="H97" s="48"/>
      <c r="I97" s="48"/>
      <c r="J97" s="48"/>
      <c r="K97" s="48"/>
      <c r="L97" s="48"/>
      <c r="M97" s="48"/>
      <c r="N97" s="48"/>
      <c r="O97" s="48"/>
      <c r="P97" s="2"/>
      <c r="Q97" s="2"/>
      <c r="R97" s="2"/>
      <c r="S97" s="2"/>
      <c r="T97" s="2"/>
      <c r="U97" s="2"/>
      <c r="V97" s="2"/>
      <c r="W97" s="2"/>
      <c r="X97" s="2"/>
      <c r="Y97" s="2"/>
      <c r="Z97" s="2"/>
    </row>
    <row r="98" spans="1:26" ht="15.75" customHeight="1">
      <c r="A98" s="47" t="s">
        <v>60</v>
      </c>
      <c r="B98" s="43" t="s">
        <v>88</v>
      </c>
      <c r="C98" s="28">
        <v>6.0000000000000001E-3</v>
      </c>
      <c r="D98" s="29">
        <f>(C52+D116+D119)*C98</f>
        <v>0</v>
      </c>
      <c r="E98" s="48"/>
      <c r="F98" s="48"/>
      <c r="G98" s="48"/>
      <c r="H98" s="48"/>
      <c r="I98" s="48"/>
      <c r="J98" s="48"/>
      <c r="K98" s="48"/>
      <c r="L98" s="48"/>
      <c r="M98" s="48"/>
      <c r="N98" s="48"/>
      <c r="O98" s="48"/>
      <c r="P98" s="2"/>
      <c r="Q98" s="2"/>
      <c r="R98" s="2"/>
      <c r="S98" s="2"/>
      <c r="T98" s="2"/>
      <c r="U98" s="2"/>
      <c r="V98" s="2"/>
      <c r="W98" s="2"/>
      <c r="X98" s="2"/>
      <c r="Y98" s="2"/>
      <c r="Z98" s="2"/>
    </row>
    <row r="99" spans="1:26" ht="15.75" customHeight="1">
      <c r="A99" s="179" t="s">
        <v>89</v>
      </c>
      <c r="B99" s="180"/>
      <c r="C99" s="34">
        <f t="shared" ref="C99:D99" si="0">SUM(C91:C98)</f>
        <v>0.3680000000000001</v>
      </c>
      <c r="D99" s="35">
        <f t="shared" si="0"/>
        <v>0</v>
      </c>
      <c r="E99" s="48"/>
      <c r="F99" s="48"/>
      <c r="G99" s="48"/>
      <c r="H99" s="48"/>
      <c r="I99" s="48"/>
      <c r="J99" s="48"/>
      <c r="K99" s="48"/>
      <c r="L99" s="48"/>
      <c r="M99" s="48"/>
      <c r="N99" s="48"/>
      <c r="O99" s="48"/>
      <c r="P99" s="2"/>
      <c r="Q99" s="2"/>
      <c r="R99" s="2"/>
      <c r="S99" s="2"/>
      <c r="T99" s="2"/>
      <c r="U99" s="2"/>
      <c r="V99" s="2"/>
      <c r="W99" s="2"/>
      <c r="X99" s="2"/>
      <c r="Y99" s="2"/>
      <c r="Z99" s="2"/>
    </row>
    <row r="100" spans="1:26" ht="15.75" customHeight="1">
      <c r="A100" s="184"/>
      <c r="B100" s="183"/>
      <c r="C100" s="183"/>
      <c r="D100" s="185"/>
      <c r="E100" s="48"/>
      <c r="F100" s="48"/>
      <c r="G100" s="48"/>
      <c r="H100" s="48"/>
      <c r="I100" s="48"/>
      <c r="J100" s="48"/>
      <c r="K100" s="48"/>
      <c r="L100" s="48"/>
      <c r="M100" s="48"/>
      <c r="N100" s="48"/>
      <c r="O100" s="48"/>
      <c r="P100" s="2"/>
      <c r="Q100" s="2"/>
      <c r="R100" s="2"/>
      <c r="S100" s="2"/>
      <c r="T100" s="2"/>
      <c r="U100" s="2"/>
      <c r="V100" s="2"/>
      <c r="W100" s="2"/>
      <c r="X100" s="2"/>
      <c r="Y100" s="2"/>
      <c r="Z100" s="2"/>
    </row>
    <row r="101" spans="1:26" ht="15.75" customHeight="1">
      <c r="A101" s="186" t="s">
        <v>90</v>
      </c>
      <c r="B101" s="183"/>
      <c r="C101" s="183"/>
      <c r="D101" s="180"/>
      <c r="E101" s="48"/>
      <c r="F101" s="48"/>
      <c r="G101" s="48"/>
      <c r="H101" s="48"/>
      <c r="I101" s="48"/>
      <c r="J101" s="48"/>
      <c r="K101" s="48"/>
      <c r="L101" s="48"/>
      <c r="M101" s="48"/>
      <c r="N101" s="48"/>
      <c r="O101" s="48"/>
      <c r="P101" s="2"/>
      <c r="Q101" s="2"/>
      <c r="R101" s="2"/>
      <c r="S101" s="2"/>
      <c r="T101" s="2"/>
      <c r="U101" s="2"/>
      <c r="V101" s="2"/>
      <c r="W101" s="2"/>
      <c r="X101" s="2"/>
      <c r="Y101" s="2"/>
      <c r="Z101" s="2"/>
    </row>
    <row r="102" spans="1:26" ht="15.75" customHeight="1">
      <c r="A102" s="186" t="s">
        <v>77</v>
      </c>
      <c r="B102" s="183"/>
      <c r="C102" s="183"/>
      <c r="D102" s="180"/>
      <c r="E102" s="48"/>
      <c r="F102" s="48"/>
      <c r="G102" s="48"/>
      <c r="H102" s="48"/>
      <c r="I102" s="48"/>
      <c r="J102" s="48"/>
      <c r="K102" s="48"/>
      <c r="L102" s="48"/>
      <c r="M102" s="48"/>
      <c r="N102" s="48"/>
      <c r="O102" s="48"/>
      <c r="P102" s="2"/>
      <c r="Q102" s="2"/>
      <c r="R102" s="2"/>
      <c r="S102" s="2"/>
      <c r="T102" s="2"/>
      <c r="U102" s="2"/>
      <c r="V102" s="2"/>
      <c r="W102" s="2"/>
      <c r="X102" s="2"/>
      <c r="Y102" s="2"/>
      <c r="Z102" s="2"/>
    </row>
    <row r="103" spans="1:26" ht="15.75" customHeight="1">
      <c r="A103" s="26" t="s">
        <v>78</v>
      </c>
      <c r="B103" s="26" t="s">
        <v>79</v>
      </c>
      <c r="C103" s="26" t="s">
        <v>80</v>
      </c>
      <c r="D103" s="26" t="s">
        <v>49</v>
      </c>
      <c r="E103" s="48"/>
      <c r="F103" s="48"/>
      <c r="G103" s="48"/>
      <c r="H103" s="48"/>
      <c r="I103" s="48"/>
      <c r="J103" s="48"/>
      <c r="K103" s="48"/>
      <c r="L103" s="48"/>
      <c r="M103" s="48"/>
      <c r="N103" s="48"/>
      <c r="O103" s="48"/>
      <c r="P103" s="2"/>
      <c r="Q103" s="2"/>
      <c r="R103" s="2"/>
      <c r="S103" s="2"/>
      <c r="T103" s="2"/>
      <c r="U103" s="2"/>
      <c r="V103" s="2"/>
      <c r="W103" s="2"/>
      <c r="X103" s="2"/>
      <c r="Y103" s="2"/>
      <c r="Z103" s="2"/>
    </row>
    <row r="104" spans="1:26" ht="15.75" customHeight="1">
      <c r="A104" s="47" t="s">
        <v>8</v>
      </c>
      <c r="B104" s="43" t="s">
        <v>81</v>
      </c>
      <c r="C104" s="28">
        <v>0.2</v>
      </c>
      <c r="D104" s="29">
        <f>(C64+D124+D127)*C104</f>
        <v>0</v>
      </c>
      <c r="E104" s="48"/>
      <c r="F104" s="48"/>
      <c r="G104" s="48"/>
      <c r="H104" s="48"/>
      <c r="I104" s="48"/>
      <c r="J104" s="48"/>
      <c r="K104" s="48"/>
      <c r="L104" s="48"/>
      <c r="M104" s="48"/>
      <c r="N104" s="48"/>
      <c r="O104" s="48"/>
      <c r="P104" s="2"/>
      <c r="Q104" s="2"/>
      <c r="R104" s="2"/>
      <c r="S104" s="2"/>
      <c r="T104" s="2"/>
      <c r="U104" s="2"/>
      <c r="V104" s="2"/>
      <c r="W104" s="2"/>
      <c r="X104" s="2"/>
      <c r="Y104" s="2"/>
      <c r="Z104" s="2"/>
    </row>
    <row r="105" spans="1:26" ht="15.75" customHeight="1">
      <c r="A105" s="47" t="s">
        <v>11</v>
      </c>
      <c r="B105" s="43" t="s">
        <v>82</v>
      </c>
      <c r="C105" s="28">
        <v>1.4999999999999999E-2</v>
      </c>
      <c r="D105" s="29">
        <f>(C64+D124+D127)*C105</f>
        <v>0</v>
      </c>
      <c r="E105" s="48"/>
      <c r="F105" s="48"/>
      <c r="G105" s="48"/>
      <c r="H105" s="48"/>
      <c r="I105" s="48"/>
      <c r="J105" s="48"/>
      <c r="K105" s="48"/>
      <c r="L105" s="48"/>
      <c r="M105" s="48"/>
      <c r="N105" s="48"/>
      <c r="O105" s="48"/>
      <c r="P105" s="2"/>
      <c r="Q105" s="2"/>
      <c r="R105" s="2"/>
      <c r="S105" s="2"/>
      <c r="T105" s="2"/>
      <c r="U105" s="2"/>
      <c r="V105" s="2"/>
      <c r="W105" s="2"/>
      <c r="X105" s="2"/>
      <c r="Y105" s="2"/>
      <c r="Z105" s="2"/>
    </row>
    <row r="106" spans="1:26" ht="15.75" customHeight="1">
      <c r="A106" s="47" t="s">
        <v>13</v>
      </c>
      <c r="B106" s="43" t="s">
        <v>83</v>
      </c>
      <c r="C106" s="28">
        <v>0.01</v>
      </c>
      <c r="D106" s="29">
        <f>(C64+D124+D127)*C106</f>
        <v>0</v>
      </c>
      <c r="E106" s="48"/>
      <c r="F106" s="48"/>
      <c r="G106" s="48"/>
      <c r="H106" s="48"/>
      <c r="I106" s="48"/>
      <c r="J106" s="48"/>
      <c r="K106" s="48"/>
      <c r="L106" s="48"/>
      <c r="M106" s="48"/>
      <c r="N106" s="48"/>
      <c r="O106" s="48"/>
      <c r="P106" s="2"/>
      <c r="Q106" s="2"/>
      <c r="R106" s="2"/>
      <c r="S106" s="2"/>
      <c r="T106" s="2"/>
      <c r="U106" s="2"/>
      <c r="V106" s="2"/>
      <c r="W106" s="2"/>
      <c r="X106" s="2"/>
      <c r="Y106" s="2"/>
      <c r="Z106" s="2"/>
    </row>
    <row r="107" spans="1:26" ht="15.75" customHeight="1">
      <c r="A107" s="47" t="s">
        <v>16</v>
      </c>
      <c r="B107" s="43" t="s">
        <v>84</v>
      </c>
      <c r="C107" s="28">
        <v>2E-3</v>
      </c>
      <c r="D107" s="29">
        <f>(C64+D124+D127)*C107</f>
        <v>0</v>
      </c>
      <c r="E107" s="48"/>
      <c r="F107" s="48"/>
      <c r="G107" s="48"/>
      <c r="H107" s="48"/>
      <c r="I107" s="48"/>
      <c r="J107" s="48"/>
      <c r="K107" s="48"/>
      <c r="L107" s="48"/>
      <c r="M107" s="48"/>
      <c r="N107" s="48"/>
      <c r="O107" s="48"/>
      <c r="P107" s="2"/>
      <c r="Q107" s="2"/>
      <c r="R107" s="2"/>
      <c r="S107" s="2"/>
      <c r="T107" s="2"/>
      <c r="U107" s="2"/>
      <c r="V107" s="2"/>
      <c r="W107" s="2"/>
      <c r="X107" s="2"/>
      <c r="Y107" s="2"/>
      <c r="Z107" s="2"/>
    </row>
    <row r="108" spans="1:26" ht="15.75" customHeight="1">
      <c r="A108" s="47" t="s">
        <v>54</v>
      </c>
      <c r="B108" s="43" t="s">
        <v>85</v>
      </c>
      <c r="C108" s="28">
        <v>2.5000000000000001E-2</v>
      </c>
      <c r="D108" s="29">
        <f>(C64+D124+D127)*C108</f>
        <v>0</v>
      </c>
      <c r="E108" s="48"/>
      <c r="F108" s="48"/>
      <c r="G108" s="48"/>
      <c r="H108" s="48"/>
      <c r="I108" s="48"/>
      <c r="J108" s="48"/>
      <c r="K108" s="48"/>
      <c r="L108" s="48"/>
      <c r="M108" s="48"/>
      <c r="N108" s="48"/>
      <c r="O108" s="48"/>
      <c r="P108" s="2"/>
      <c r="Q108" s="2"/>
      <c r="R108" s="2"/>
      <c r="S108" s="2"/>
      <c r="T108" s="2"/>
      <c r="U108" s="2"/>
      <c r="V108" s="2"/>
      <c r="W108" s="2"/>
      <c r="X108" s="2"/>
      <c r="Y108" s="2"/>
      <c r="Z108" s="2"/>
    </row>
    <row r="109" spans="1:26" ht="15.75" customHeight="1">
      <c r="A109" s="47" t="s">
        <v>56</v>
      </c>
      <c r="B109" s="43" t="s">
        <v>86</v>
      </c>
      <c r="C109" s="28">
        <v>0.08</v>
      </c>
      <c r="D109" s="29">
        <f>(C64+D124+D127)*C109</f>
        <v>0</v>
      </c>
      <c r="E109" s="48"/>
      <c r="F109" s="48"/>
      <c r="G109" s="48"/>
      <c r="H109" s="48"/>
      <c r="I109" s="48"/>
      <c r="J109" s="48"/>
      <c r="K109" s="48"/>
      <c r="L109" s="48"/>
      <c r="M109" s="48"/>
      <c r="N109" s="48"/>
      <c r="O109" s="48"/>
      <c r="P109" s="2"/>
      <c r="Q109" s="2"/>
      <c r="R109" s="2"/>
      <c r="S109" s="2"/>
      <c r="T109" s="2"/>
      <c r="U109" s="2"/>
      <c r="V109" s="2"/>
      <c r="W109" s="2"/>
      <c r="X109" s="2"/>
      <c r="Y109" s="2"/>
      <c r="Z109" s="2"/>
    </row>
    <row r="110" spans="1:26" ht="30">
      <c r="A110" s="30" t="s">
        <v>58</v>
      </c>
      <c r="B110" s="31" t="s">
        <v>87</v>
      </c>
      <c r="C110" s="32">
        <v>0.03</v>
      </c>
      <c r="D110" s="33">
        <f>(C64+D124+D127)*C110</f>
        <v>0</v>
      </c>
      <c r="E110" s="48"/>
      <c r="F110" s="48"/>
      <c r="G110" s="48"/>
      <c r="H110" s="48"/>
      <c r="I110" s="48"/>
      <c r="J110" s="48"/>
      <c r="K110" s="48"/>
      <c r="L110" s="48"/>
      <c r="M110" s="48"/>
      <c r="N110" s="48"/>
      <c r="O110" s="48"/>
      <c r="P110" s="2"/>
      <c r="Q110" s="2"/>
      <c r="R110" s="2"/>
      <c r="S110" s="2"/>
      <c r="T110" s="2"/>
      <c r="U110" s="2"/>
      <c r="V110" s="2"/>
      <c r="W110" s="2"/>
      <c r="X110" s="2"/>
      <c r="Y110" s="2"/>
      <c r="Z110" s="2"/>
    </row>
    <row r="111" spans="1:26" ht="15.75" customHeight="1">
      <c r="A111" s="47" t="s">
        <v>60</v>
      </c>
      <c r="B111" s="43" t="s">
        <v>88</v>
      </c>
      <c r="C111" s="28">
        <v>6.0000000000000001E-3</v>
      </c>
      <c r="D111" s="29">
        <f>(C64+D124+D127)*C111</f>
        <v>0</v>
      </c>
      <c r="E111" s="48"/>
      <c r="F111" s="48"/>
      <c r="G111" s="48"/>
      <c r="H111" s="48"/>
      <c r="I111" s="48"/>
      <c r="J111" s="48"/>
      <c r="K111" s="48"/>
      <c r="L111" s="48"/>
      <c r="M111" s="48"/>
      <c r="N111" s="48"/>
      <c r="O111" s="48"/>
      <c r="P111" s="2"/>
      <c r="Q111" s="2"/>
      <c r="R111" s="2"/>
      <c r="S111" s="2"/>
      <c r="T111" s="2"/>
      <c r="U111" s="2"/>
      <c r="V111" s="2"/>
      <c r="W111" s="2"/>
      <c r="X111" s="2"/>
      <c r="Y111" s="2"/>
      <c r="Z111" s="2"/>
    </row>
    <row r="112" spans="1:26" ht="15.75" customHeight="1">
      <c r="A112" s="181" t="s">
        <v>89</v>
      </c>
      <c r="B112" s="180"/>
      <c r="C112" s="36">
        <f t="shared" ref="C112:D112" si="1">SUM(C104:C111)</f>
        <v>0.3680000000000001</v>
      </c>
      <c r="D112" s="37">
        <f t="shared" si="1"/>
        <v>0</v>
      </c>
      <c r="E112" s="48"/>
      <c r="F112" s="48"/>
      <c r="G112" s="48"/>
      <c r="H112" s="48"/>
      <c r="I112" s="48"/>
      <c r="J112" s="48"/>
      <c r="K112" s="48"/>
      <c r="L112" s="48"/>
      <c r="M112" s="48"/>
      <c r="N112" s="48"/>
      <c r="O112" s="48"/>
      <c r="P112" s="2"/>
      <c r="Q112" s="2"/>
      <c r="R112" s="2"/>
      <c r="S112" s="2"/>
      <c r="T112" s="2"/>
      <c r="U112" s="2"/>
      <c r="V112" s="2"/>
      <c r="W112" s="2"/>
      <c r="X112" s="2"/>
      <c r="Y112" s="2"/>
      <c r="Z112" s="2"/>
    </row>
    <row r="113" spans="1:26" ht="15.75" customHeight="1">
      <c r="A113" s="25"/>
      <c r="B113" s="48"/>
      <c r="C113" s="48"/>
      <c r="D113" s="48"/>
      <c r="E113" s="48"/>
      <c r="F113" s="48"/>
      <c r="G113" s="48"/>
      <c r="H113" s="48"/>
      <c r="I113" s="48"/>
      <c r="J113" s="48"/>
      <c r="K113" s="48"/>
      <c r="L113" s="48"/>
      <c r="M113" s="48"/>
      <c r="N113" s="48"/>
      <c r="O113" s="48"/>
      <c r="P113" s="2"/>
      <c r="Q113" s="2"/>
      <c r="R113" s="2"/>
      <c r="S113" s="2"/>
      <c r="T113" s="2"/>
      <c r="U113" s="2"/>
      <c r="V113" s="2"/>
      <c r="W113" s="2"/>
      <c r="X113" s="2"/>
      <c r="Y113" s="2"/>
      <c r="Z113" s="2"/>
    </row>
    <row r="114" spans="1:26" ht="15.75" customHeight="1">
      <c r="A114" s="182" t="s">
        <v>91</v>
      </c>
      <c r="B114" s="183"/>
      <c r="C114" s="183"/>
      <c r="D114" s="180"/>
      <c r="E114" s="48"/>
      <c r="F114" s="48"/>
      <c r="G114" s="48"/>
      <c r="H114" s="48"/>
      <c r="I114" s="48"/>
      <c r="J114" s="48"/>
      <c r="K114" s="48"/>
      <c r="L114" s="48"/>
      <c r="M114" s="48"/>
      <c r="N114" s="48"/>
      <c r="O114" s="48"/>
      <c r="P114" s="2"/>
      <c r="Q114" s="2"/>
      <c r="R114" s="2"/>
      <c r="S114" s="2"/>
      <c r="T114" s="2"/>
      <c r="U114" s="2"/>
      <c r="V114" s="2"/>
      <c r="W114" s="2"/>
      <c r="X114" s="2"/>
      <c r="Y114" s="2"/>
      <c r="Z114" s="2"/>
    </row>
    <row r="115" spans="1:26" ht="15.75" customHeight="1">
      <c r="A115" s="16" t="s">
        <v>92</v>
      </c>
      <c r="B115" s="16" t="s">
        <v>93</v>
      </c>
      <c r="C115" s="16" t="s">
        <v>80</v>
      </c>
      <c r="D115" s="16" t="s">
        <v>49</v>
      </c>
      <c r="E115" s="48"/>
      <c r="F115" s="48"/>
      <c r="G115" s="48"/>
      <c r="H115" s="48"/>
      <c r="I115" s="48"/>
      <c r="J115" s="48"/>
      <c r="K115" s="48"/>
      <c r="L115" s="48"/>
      <c r="M115" s="48"/>
      <c r="N115" s="48"/>
      <c r="O115" s="48"/>
      <c r="P115" s="2"/>
      <c r="Q115" s="2"/>
      <c r="R115" s="2"/>
      <c r="S115" s="2"/>
      <c r="T115" s="2"/>
      <c r="U115" s="2"/>
      <c r="V115" s="2"/>
      <c r="W115" s="2"/>
      <c r="X115" s="2"/>
      <c r="Y115" s="2"/>
      <c r="Z115" s="2"/>
    </row>
    <row r="116" spans="1:26" ht="15.75" customHeight="1">
      <c r="A116" s="47" t="s">
        <v>8</v>
      </c>
      <c r="B116" s="43" t="s">
        <v>94</v>
      </c>
      <c r="C116" s="28">
        <v>8.3299999999999999E-2</v>
      </c>
      <c r="D116" s="29">
        <f>C52*C116</f>
        <v>0</v>
      </c>
      <c r="E116" s="48"/>
      <c r="F116" s="48"/>
      <c r="G116" s="48"/>
      <c r="H116" s="48"/>
      <c r="I116" s="48"/>
      <c r="J116" s="48"/>
      <c r="K116" s="48"/>
      <c r="L116" s="48"/>
      <c r="M116" s="48"/>
      <c r="N116" s="48"/>
      <c r="O116" s="48"/>
      <c r="P116" s="2"/>
      <c r="Q116" s="2"/>
      <c r="R116" s="2"/>
      <c r="S116" s="2"/>
      <c r="T116" s="2"/>
      <c r="U116" s="2"/>
      <c r="V116" s="2"/>
      <c r="W116" s="2"/>
      <c r="X116" s="2"/>
      <c r="Y116" s="2"/>
      <c r="Z116" s="2"/>
    </row>
    <row r="117" spans="1:26" ht="15.75" customHeight="1">
      <c r="A117" s="47" t="s">
        <v>11</v>
      </c>
      <c r="B117" s="43" t="s">
        <v>95</v>
      </c>
      <c r="C117" s="28">
        <v>2.7799999999999998E-2</v>
      </c>
      <c r="D117" s="29">
        <f>C117*$C$52</f>
        <v>0</v>
      </c>
      <c r="E117" s="48"/>
      <c r="F117" s="48"/>
      <c r="G117" s="48"/>
      <c r="H117" s="48"/>
      <c r="I117" s="48"/>
      <c r="J117" s="48"/>
      <c r="K117" s="48"/>
      <c r="L117" s="48"/>
      <c r="M117" s="48"/>
      <c r="N117" s="48"/>
      <c r="O117" s="48"/>
      <c r="P117" s="2"/>
      <c r="Q117" s="2"/>
      <c r="R117" s="2"/>
      <c r="S117" s="2"/>
      <c r="T117" s="2"/>
      <c r="U117" s="2"/>
      <c r="V117" s="2"/>
      <c r="W117" s="2"/>
      <c r="X117" s="2"/>
      <c r="Y117" s="2"/>
      <c r="Z117" s="2"/>
    </row>
    <row r="118" spans="1:26" ht="15.75" customHeight="1">
      <c r="A118" s="47"/>
      <c r="B118" s="7" t="s">
        <v>96</v>
      </c>
      <c r="C118" s="28"/>
      <c r="D118" s="29">
        <v>0</v>
      </c>
      <c r="E118" s="48"/>
      <c r="F118" s="48"/>
      <c r="G118" s="48"/>
      <c r="H118" s="48"/>
      <c r="I118" s="48"/>
      <c r="J118" s="48"/>
      <c r="K118" s="48"/>
      <c r="L118" s="48"/>
      <c r="M118" s="48"/>
      <c r="N118" s="48"/>
      <c r="O118" s="48"/>
      <c r="P118" s="2"/>
      <c r="Q118" s="2"/>
      <c r="R118" s="2"/>
      <c r="S118" s="2"/>
      <c r="T118" s="2"/>
      <c r="U118" s="2"/>
      <c r="V118" s="2"/>
      <c r="W118" s="2"/>
      <c r="X118" s="2"/>
      <c r="Y118" s="2"/>
      <c r="Z118" s="2"/>
    </row>
    <row r="119" spans="1:26" ht="30">
      <c r="A119" s="47"/>
      <c r="B119" s="43" t="s">
        <v>97</v>
      </c>
      <c r="C119" s="28">
        <f>SUM(C116:C118)</f>
        <v>0.1111</v>
      </c>
      <c r="D119" s="29">
        <f>C119*$C$52</f>
        <v>0</v>
      </c>
      <c r="E119" s="48"/>
      <c r="F119" s="48"/>
      <c r="G119" s="48"/>
      <c r="H119" s="48"/>
      <c r="I119" s="48"/>
      <c r="J119" s="48"/>
      <c r="K119" s="48"/>
      <c r="L119" s="48"/>
      <c r="M119" s="48"/>
      <c r="N119" s="48"/>
      <c r="O119" s="48"/>
      <c r="P119" s="2"/>
      <c r="Q119" s="2"/>
      <c r="R119" s="2"/>
      <c r="S119" s="2"/>
      <c r="T119" s="2"/>
      <c r="U119" s="2"/>
      <c r="V119" s="2"/>
      <c r="W119" s="2"/>
      <c r="X119" s="2"/>
      <c r="Y119" s="2"/>
      <c r="Z119" s="2"/>
    </row>
    <row r="120" spans="1:26" ht="15.75" customHeight="1">
      <c r="A120" s="179" t="s">
        <v>89</v>
      </c>
      <c r="B120" s="180"/>
      <c r="C120" s="34"/>
      <c r="D120" s="24">
        <f>D116+D117</f>
        <v>0</v>
      </c>
      <c r="E120" s="48"/>
      <c r="F120" s="48"/>
      <c r="G120" s="48"/>
      <c r="H120" s="48"/>
      <c r="I120" s="48"/>
      <c r="J120" s="48"/>
      <c r="K120" s="48"/>
      <c r="L120" s="48"/>
      <c r="M120" s="48"/>
      <c r="N120" s="48"/>
      <c r="O120" s="48"/>
      <c r="P120" s="2"/>
      <c r="Q120" s="2"/>
      <c r="R120" s="2"/>
      <c r="S120" s="2"/>
      <c r="T120" s="2"/>
      <c r="U120" s="2"/>
      <c r="V120" s="2"/>
      <c r="W120" s="2"/>
      <c r="X120" s="2"/>
      <c r="Y120" s="2"/>
      <c r="Z120" s="2"/>
    </row>
    <row r="121" spans="1:26" ht="15.75" customHeight="1">
      <c r="A121" s="25"/>
      <c r="B121" s="48"/>
      <c r="C121" s="48"/>
      <c r="D121" s="48"/>
      <c r="E121" s="48"/>
      <c r="F121" s="48"/>
      <c r="G121" s="48"/>
      <c r="H121" s="48"/>
      <c r="I121" s="48"/>
      <c r="J121" s="48"/>
      <c r="K121" s="48"/>
      <c r="L121" s="48"/>
      <c r="M121" s="48"/>
      <c r="N121" s="48"/>
      <c r="O121" s="48"/>
      <c r="P121" s="2"/>
      <c r="Q121" s="2"/>
      <c r="R121" s="2"/>
      <c r="S121" s="2"/>
      <c r="T121" s="2"/>
      <c r="U121" s="2"/>
      <c r="V121" s="2"/>
      <c r="W121" s="2"/>
      <c r="X121" s="2"/>
      <c r="Y121" s="2"/>
      <c r="Z121" s="2"/>
    </row>
    <row r="122" spans="1:26" ht="15.75" customHeight="1">
      <c r="A122" s="186" t="s">
        <v>98</v>
      </c>
      <c r="B122" s="183"/>
      <c r="C122" s="183"/>
      <c r="D122" s="180"/>
      <c r="E122" s="48"/>
      <c r="F122" s="48"/>
      <c r="G122" s="48"/>
      <c r="H122" s="48"/>
      <c r="I122" s="48"/>
      <c r="J122" s="48"/>
      <c r="K122" s="48"/>
      <c r="L122" s="48"/>
      <c r="M122" s="48"/>
      <c r="N122" s="48"/>
      <c r="O122" s="48"/>
      <c r="P122" s="2"/>
      <c r="Q122" s="2"/>
      <c r="R122" s="2"/>
      <c r="S122" s="2"/>
      <c r="T122" s="2"/>
      <c r="U122" s="2"/>
      <c r="V122" s="2"/>
      <c r="W122" s="2"/>
      <c r="X122" s="2"/>
      <c r="Y122" s="2"/>
      <c r="Z122" s="2"/>
    </row>
    <row r="123" spans="1:26" ht="15.75" customHeight="1">
      <c r="A123" s="26" t="s">
        <v>92</v>
      </c>
      <c r="B123" s="26" t="s">
        <v>93</v>
      </c>
      <c r="C123" s="26" t="s">
        <v>80</v>
      </c>
      <c r="D123" s="26" t="s">
        <v>49</v>
      </c>
      <c r="E123" s="48"/>
      <c r="F123" s="48"/>
      <c r="G123" s="48"/>
      <c r="H123" s="48"/>
      <c r="I123" s="48"/>
      <c r="J123" s="48"/>
      <c r="K123" s="48"/>
      <c r="L123" s="48"/>
      <c r="M123" s="48"/>
      <c r="N123" s="48"/>
      <c r="O123" s="48"/>
      <c r="P123" s="2"/>
      <c r="Q123" s="2"/>
      <c r="R123" s="2"/>
      <c r="S123" s="2"/>
      <c r="T123" s="2"/>
      <c r="U123" s="2"/>
      <c r="V123" s="2"/>
      <c r="W123" s="2"/>
      <c r="X123" s="2"/>
      <c r="Y123" s="2"/>
      <c r="Z123" s="2"/>
    </row>
    <row r="124" spans="1:26" ht="15.75" customHeight="1">
      <c r="A124" s="47" t="s">
        <v>8</v>
      </c>
      <c r="B124" s="43" t="s">
        <v>94</v>
      </c>
      <c r="C124" s="28">
        <v>8.3299999999999999E-2</v>
      </c>
      <c r="D124" s="29">
        <f>C64*C124</f>
        <v>0</v>
      </c>
      <c r="E124" s="48"/>
      <c r="F124" s="48"/>
      <c r="G124" s="48"/>
      <c r="H124" s="48"/>
      <c r="I124" s="48"/>
      <c r="J124" s="48"/>
      <c r="K124" s="48"/>
      <c r="L124" s="48"/>
      <c r="M124" s="48"/>
      <c r="N124" s="48"/>
      <c r="O124" s="48"/>
      <c r="P124" s="2"/>
      <c r="Q124" s="2"/>
      <c r="R124" s="2"/>
      <c r="S124" s="2"/>
      <c r="T124" s="2"/>
      <c r="U124" s="2"/>
      <c r="V124" s="2"/>
      <c r="W124" s="2"/>
      <c r="X124" s="2"/>
      <c r="Y124" s="2"/>
      <c r="Z124" s="2"/>
    </row>
    <row r="125" spans="1:26" ht="15.75" customHeight="1">
      <c r="A125" s="47" t="s">
        <v>11</v>
      </c>
      <c r="B125" s="43" t="s">
        <v>95</v>
      </c>
      <c r="C125" s="28">
        <v>2.7799999999999998E-2</v>
      </c>
      <c r="D125" s="29">
        <f>C125*$C$64</f>
        <v>0</v>
      </c>
      <c r="E125" s="48"/>
      <c r="F125" s="48"/>
      <c r="G125" s="48"/>
      <c r="H125" s="48"/>
      <c r="I125" s="48"/>
      <c r="J125" s="48"/>
      <c r="K125" s="48"/>
      <c r="L125" s="48"/>
      <c r="M125" s="48"/>
      <c r="N125" s="48"/>
      <c r="O125" s="48"/>
      <c r="P125" s="2"/>
      <c r="Q125" s="2"/>
      <c r="R125" s="2"/>
      <c r="S125" s="2"/>
      <c r="T125" s="2"/>
      <c r="U125" s="2"/>
      <c r="V125" s="2"/>
      <c r="W125" s="2"/>
      <c r="X125" s="2"/>
      <c r="Y125" s="2"/>
      <c r="Z125" s="2"/>
    </row>
    <row r="126" spans="1:26" ht="15.75" customHeight="1">
      <c r="A126" s="47"/>
      <c r="B126" s="7" t="s">
        <v>96</v>
      </c>
      <c r="C126" s="28"/>
      <c r="D126" s="29">
        <f>SUM(D125)</f>
        <v>0</v>
      </c>
      <c r="E126" s="48"/>
      <c r="F126" s="48"/>
      <c r="G126" s="48"/>
      <c r="H126" s="48"/>
      <c r="I126" s="48"/>
      <c r="J126" s="48"/>
      <c r="K126" s="48"/>
      <c r="L126" s="48"/>
      <c r="M126" s="48"/>
      <c r="N126" s="48"/>
      <c r="O126" s="48"/>
      <c r="P126" s="2"/>
      <c r="Q126" s="2"/>
      <c r="R126" s="2"/>
      <c r="S126" s="2"/>
      <c r="T126" s="2"/>
      <c r="U126" s="2"/>
      <c r="V126" s="2"/>
      <c r="W126" s="2"/>
      <c r="X126" s="2"/>
      <c r="Y126" s="2"/>
      <c r="Z126" s="2"/>
    </row>
    <row r="127" spans="1:26" ht="30">
      <c r="A127" s="47"/>
      <c r="B127" s="43" t="s">
        <v>97</v>
      </c>
      <c r="C127" s="28">
        <f>SUM(C124:C126)</f>
        <v>0.1111</v>
      </c>
      <c r="D127" s="29">
        <f>C127*$C$64</f>
        <v>0</v>
      </c>
      <c r="E127" s="48"/>
      <c r="F127" s="48"/>
      <c r="G127" s="48"/>
      <c r="H127" s="48"/>
      <c r="I127" s="48"/>
      <c r="J127" s="48"/>
      <c r="K127" s="48"/>
      <c r="L127" s="48"/>
      <c r="M127" s="48"/>
      <c r="N127" s="48"/>
      <c r="O127" s="48"/>
      <c r="P127" s="2"/>
      <c r="Q127" s="2"/>
      <c r="R127" s="2"/>
      <c r="S127" s="2"/>
      <c r="T127" s="2"/>
      <c r="U127" s="2"/>
      <c r="V127" s="2"/>
      <c r="W127" s="2"/>
      <c r="X127" s="2"/>
      <c r="Y127" s="2"/>
      <c r="Z127" s="2"/>
    </row>
    <row r="128" spans="1:26" ht="15.75" customHeight="1">
      <c r="A128" s="181" t="s">
        <v>89</v>
      </c>
      <c r="B128" s="180"/>
      <c r="C128" s="36"/>
      <c r="D128" s="27">
        <f>D124+D126</f>
        <v>0</v>
      </c>
      <c r="E128" s="48"/>
      <c r="F128" s="48"/>
      <c r="G128" s="48"/>
      <c r="H128" s="48"/>
      <c r="I128" s="48"/>
      <c r="J128" s="48"/>
      <c r="K128" s="48"/>
      <c r="L128" s="48"/>
      <c r="M128" s="48"/>
      <c r="N128" s="48"/>
      <c r="O128" s="48"/>
      <c r="P128" s="2"/>
      <c r="Q128" s="2"/>
      <c r="R128" s="2"/>
      <c r="S128" s="2"/>
      <c r="T128" s="2"/>
      <c r="U128" s="2"/>
      <c r="V128" s="2"/>
      <c r="W128" s="2"/>
      <c r="X128" s="2"/>
      <c r="Y128" s="2"/>
      <c r="Z128" s="2"/>
    </row>
    <row r="129" spans="1:26" ht="15.75" customHeight="1">
      <c r="A129" s="25"/>
      <c r="B129" s="48"/>
      <c r="C129" s="48"/>
      <c r="D129" s="48"/>
      <c r="E129" s="48"/>
      <c r="F129" s="48"/>
      <c r="G129" s="48"/>
      <c r="H129" s="48"/>
      <c r="I129" s="48"/>
      <c r="J129" s="48"/>
      <c r="K129" s="48"/>
      <c r="L129" s="48"/>
      <c r="M129" s="48"/>
      <c r="N129" s="48"/>
      <c r="O129" s="48"/>
      <c r="P129" s="2"/>
      <c r="Q129" s="2"/>
      <c r="R129" s="2"/>
      <c r="S129" s="2"/>
      <c r="T129" s="2"/>
      <c r="U129" s="2"/>
      <c r="V129" s="2"/>
      <c r="W129" s="2"/>
      <c r="X129" s="2"/>
      <c r="Y129" s="2"/>
      <c r="Z129" s="2"/>
    </row>
    <row r="130" spans="1:26" ht="15.75" customHeight="1">
      <c r="A130" s="182" t="s">
        <v>99</v>
      </c>
      <c r="B130" s="183"/>
      <c r="C130" s="183"/>
      <c r="D130" s="180"/>
      <c r="E130" s="48"/>
      <c r="F130" s="48"/>
      <c r="G130" s="48"/>
      <c r="H130" s="48"/>
      <c r="I130" s="48"/>
      <c r="J130" s="48"/>
      <c r="K130" s="48"/>
      <c r="L130" s="48"/>
      <c r="M130" s="48"/>
      <c r="N130" s="48"/>
      <c r="O130" s="48"/>
      <c r="P130" s="2"/>
      <c r="Q130" s="2"/>
      <c r="R130" s="2"/>
      <c r="S130" s="2"/>
      <c r="T130" s="2"/>
      <c r="U130" s="2"/>
      <c r="V130" s="2"/>
      <c r="W130" s="2"/>
      <c r="X130" s="2"/>
      <c r="Y130" s="2"/>
      <c r="Z130" s="2"/>
    </row>
    <row r="131" spans="1:26" ht="15.75" customHeight="1">
      <c r="A131" s="16" t="s">
        <v>100</v>
      </c>
      <c r="B131" s="16" t="s">
        <v>101</v>
      </c>
      <c r="C131" s="16" t="s">
        <v>80</v>
      </c>
      <c r="D131" s="16" t="s">
        <v>49</v>
      </c>
      <c r="E131" s="48"/>
      <c r="F131" s="48"/>
      <c r="G131" s="48"/>
      <c r="H131" s="48"/>
      <c r="I131" s="48"/>
      <c r="J131" s="48"/>
      <c r="K131" s="48"/>
      <c r="L131" s="48"/>
      <c r="M131" s="48"/>
      <c r="N131" s="48"/>
      <c r="O131" s="48"/>
      <c r="P131" s="2"/>
      <c r="Q131" s="2"/>
      <c r="R131" s="2"/>
      <c r="S131" s="2"/>
      <c r="T131" s="2"/>
      <c r="U131" s="2"/>
      <c r="V131" s="2"/>
      <c r="W131" s="2"/>
      <c r="X131" s="2"/>
      <c r="Y131" s="2"/>
      <c r="Z131" s="2"/>
    </row>
    <row r="132" spans="1:26" ht="15.75" customHeight="1">
      <c r="A132" s="47" t="s">
        <v>8</v>
      </c>
      <c r="B132" s="43" t="s">
        <v>101</v>
      </c>
      <c r="C132" s="32">
        <v>5.0000000000000001E-4</v>
      </c>
      <c r="D132" s="33">
        <f t="shared" ref="D132:D133" si="2">C132*$C$52</f>
        <v>0</v>
      </c>
      <c r="E132" s="48"/>
      <c r="F132" s="48"/>
      <c r="G132" s="48"/>
      <c r="H132" s="38"/>
      <c r="I132" s="48"/>
      <c r="J132" s="48"/>
      <c r="K132" s="48"/>
      <c r="L132" s="48"/>
      <c r="M132" s="48"/>
      <c r="N132" s="48"/>
      <c r="O132" s="48"/>
      <c r="P132" s="2"/>
      <c r="Q132" s="2"/>
      <c r="R132" s="2"/>
      <c r="S132" s="2"/>
      <c r="T132" s="2"/>
      <c r="U132" s="2"/>
      <c r="V132" s="2"/>
      <c r="W132" s="2"/>
      <c r="X132" s="2"/>
      <c r="Y132" s="2"/>
      <c r="Z132" s="2"/>
    </row>
    <row r="133" spans="1:26" ht="30">
      <c r="A133" s="47" t="s">
        <v>11</v>
      </c>
      <c r="B133" s="43" t="s">
        <v>102</v>
      </c>
      <c r="C133" s="28"/>
      <c r="D133" s="29">
        <f t="shared" si="2"/>
        <v>0</v>
      </c>
      <c r="E133" s="48"/>
      <c r="F133" s="48"/>
      <c r="G133" s="48"/>
      <c r="H133" s="48"/>
      <c r="I133" s="48"/>
      <c r="J133" s="48"/>
      <c r="K133" s="48"/>
      <c r="L133" s="48"/>
      <c r="M133" s="48"/>
      <c r="N133" s="48"/>
      <c r="O133" s="48"/>
      <c r="P133" s="2"/>
      <c r="Q133" s="2"/>
      <c r="R133" s="2"/>
      <c r="S133" s="2"/>
      <c r="T133" s="2"/>
      <c r="U133" s="2"/>
      <c r="V133" s="2"/>
      <c r="W133" s="2"/>
      <c r="X133" s="2"/>
      <c r="Y133" s="2"/>
      <c r="Z133" s="2"/>
    </row>
    <row r="134" spans="1:26" ht="15.75" customHeight="1">
      <c r="A134" s="179" t="s">
        <v>89</v>
      </c>
      <c r="B134" s="180"/>
      <c r="C134" s="34"/>
      <c r="D134" s="24">
        <f>SUM(D133,D132)</f>
        <v>0</v>
      </c>
      <c r="E134" s="48"/>
      <c r="F134" s="48"/>
      <c r="G134" s="48"/>
      <c r="H134" s="48"/>
      <c r="I134" s="48"/>
      <c r="J134" s="48"/>
      <c r="K134" s="48"/>
      <c r="L134" s="48"/>
      <c r="M134" s="48"/>
      <c r="N134" s="48"/>
      <c r="O134" s="48"/>
      <c r="P134" s="2"/>
      <c r="Q134" s="2"/>
      <c r="R134" s="2"/>
      <c r="S134" s="2"/>
      <c r="T134" s="2"/>
      <c r="U134" s="2"/>
      <c r="V134" s="2"/>
      <c r="W134" s="2"/>
      <c r="X134" s="2"/>
      <c r="Y134" s="2"/>
      <c r="Z134" s="2"/>
    </row>
    <row r="135" spans="1:26" ht="15.75" customHeight="1">
      <c r="A135" s="39"/>
      <c r="B135" s="48"/>
      <c r="C135" s="48"/>
      <c r="D135" s="48"/>
      <c r="E135" s="48"/>
      <c r="F135" s="48"/>
      <c r="G135" s="48"/>
      <c r="H135" s="48"/>
      <c r="I135" s="48"/>
      <c r="J135" s="48"/>
      <c r="K135" s="48"/>
      <c r="L135" s="48"/>
      <c r="M135" s="48"/>
      <c r="N135" s="48"/>
      <c r="O135" s="48"/>
      <c r="P135" s="2"/>
      <c r="Q135" s="2"/>
      <c r="R135" s="2"/>
      <c r="S135" s="2"/>
      <c r="T135" s="2"/>
      <c r="U135" s="2"/>
      <c r="V135" s="2"/>
      <c r="W135" s="2"/>
      <c r="X135" s="2"/>
      <c r="Y135" s="2"/>
      <c r="Z135" s="2"/>
    </row>
    <row r="136" spans="1:26" ht="15.75" customHeight="1">
      <c r="A136" s="186" t="s">
        <v>103</v>
      </c>
      <c r="B136" s="183"/>
      <c r="C136" s="183"/>
      <c r="D136" s="180"/>
      <c r="E136" s="48"/>
      <c r="F136" s="48"/>
      <c r="G136" s="48"/>
      <c r="H136" s="48"/>
      <c r="I136" s="48"/>
      <c r="J136" s="48"/>
      <c r="K136" s="48"/>
      <c r="L136" s="48"/>
      <c r="M136" s="48"/>
      <c r="N136" s="48"/>
      <c r="O136" s="48"/>
      <c r="P136" s="2"/>
      <c r="Q136" s="2"/>
      <c r="R136" s="2"/>
      <c r="S136" s="2"/>
      <c r="T136" s="2"/>
      <c r="U136" s="2"/>
      <c r="V136" s="2"/>
      <c r="W136" s="2"/>
      <c r="X136" s="2"/>
      <c r="Y136" s="2"/>
      <c r="Z136" s="2"/>
    </row>
    <row r="137" spans="1:26" ht="15.75" customHeight="1">
      <c r="A137" s="26" t="s">
        <v>100</v>
      </c>
      <c r="B137" s="26" t="s">
        <v>101</v>
      </c>
      <c r="C137" s="26" t="s">
        <v>80</v>
      </c>
      <c r="D137" s="26" t="s">
        <v>49</v>
      </c>
      <c r="E137" s="48"/>
      <c r="F137" s="48"/>
      <c r="G137" s="48"/>
      <c r="H137" s="48"/>
      <c r="I137" s="48"/>
      <c r="J137" s="48"/>
      <c r="K137" s="48"/>
      <c r="L137" s="48"/>
      <c r="M137" s="48"/>
      <c r="N137" s="48"/>
      <c r="O137" s="48"/>
      <c r="P137" s="2"/>
      <c r="Q137" s="2"/>
      <c r="R137" s="2"/>
      <c r="S137" s="2"/>
      <c r="T137" s="2"/>
      <c r="U137" s="2"/>
      <c r="V137" s="2"/>
      <c r="W137" s="2"/>
      <c r="X137" s="2"/>
      <c r="Y137" s="2"/>
      <c r="Z137" s="2"/>
    </row>
    <row r="138" spans="1:26" ht="15.75" customHeight="1">
      <c r="A138" s="47" t="s">
        <v>8</v>
      </c>
      <c r="B138" s="43" t="s">
        <v>101</v>
      </c>
      <c r="C138" s="32">
        <v>5.0000000000000001E-4</v>
      </c>
      <c r="D138" s="33">
        <f>C138*$C$64</f>
        <v>0</v>
      </c>
      <c r="E138" s="48"/>
      <c r="F138" s="48"/>
      <c r="G138" s="48"/>
      <c r="H138" s="48"/>
      <c r="I138" s="48"/>
      <c r="J138" s="48"/>
      <c r="K138" s="48"/>
      <c r="L138" s="48"/>
      <c r="M138" s="48"/>
      <c r="N138" s="48"/>
      <c r="O138" s="48"/>
      <c r="P138" s="2"/>
      <c r="Q138" s="2"/>
      <c r="R138" s="2"/>
      <c r="S138" s="2"/>
      <c r="T138" s="2"/>
      <c r="U138" s="2"/>
      <c r="V138" s="2"/>
      <c r="W138" s="2"/>
      <c r="X138" s="2"/>
      <c r="Y138" s="2"/>
      <c r="Z138" s="2"/>
    </row>
    <row r="139" spans="1:26" ht="30">
      <c r="A139" s="47" t="s">
        <v>11</v>
      </c>
      <c r="B139" s="43" t="s">
        <v>102</v>
      </c>
      <c r="C139" s="28"/>
      <c r="D139" s="29">
        <f t="shared" ref="D139" si="3">C139*$C$52</f>
        <v>0</v>
      </c>
      <c r="E139" s="48"/>
      <c r="F139" s="48"/>
      <c r="G139" s="48"/>
      <c r="H139" s="48"/>
      <c r="I139" s="48"/>
      <c r="J139" s="48"/>
      <c r="K139" s="48"/>
      <c r="L139" s="48"/>
      <c r="M139" s="48"/>
      <c r="N139" s="48"/>
      <c r="O139" s="48"/>
      <c r="P139" s="2"/>
      <c r="Q139" s="2"/>
      <c r="R139" s="2"/>
      <c r="S139" s="2"/>
      <c r="T139" s="2"/>
      <c r="U139" s="2"/>
      <c r="V139" s="2"/>
      <c r="W139" s="2"/>
      <c r="X139" s="2"/>
      <c r="Y139" s="2"/>
      <c r="Z139" s="2"/>
    </row>
    <row r="140" spans="1:26" ht="15.75" customHeight="1">
      <c r="A140" s="181" t="s">
        <v>89</v>
      </c>
      <c r="B140" s="180"/>
      <c r="C140" s="36"/>
      <c r="D140" s="27">
        <f>SUM(D139,D138)</f>
        <v>0</v>
      </c>
      <c r="E140" s="48"/>
      <c r="F140" s="48"/>
      <c r="G140" s="48"/>
      <c r="H140" s="48"/>
      <c r="I140" s="48"/>
      <c r="J140" s="48"/>
      <c r="K140" s="48"/>
      <c r="L140" s="48"/>
      <c r="M140" s="48"/>
      <c r="N140" s="48"/>
      <c r="O140" s="48"/>
      <c r="P140" s="2"/>
      <c r="Q140" s="2"/>
      <c r="R140" s="2"/>
      <c r="S140" s="2"/>
      <c r="T140" s="2"/>
      <c r="U140" s="2"/>
      <c r="V140" s="2"/>
      <c r="W140" s="2"/>
      <c r="X140" s="2"/>
      <c r="Y140" s="2"/>
      <c r="Z140" s="2"/>
    </row>
    <row r="141" spans="1:26" ht="15.75" customHeight="1">
      <c r="A141" s="39"/>
      <c r="B141" s="48"/>
      <c r="C141" s="48"/>
      <c r="D141" s="48"/>
      <c r="E141" s="48"/>
      <c r="F141" s="48"/>
      <c r="G141" s="48"/>
      <c r="H141" s="48"/>
      <c r="I141" s="48"/>
      <c r="J141" s="48"/>
      <c r="K141" s="48"/>
      <c r="L141" s="48"/>
      <c r="M141" s="48"/>
      <c r="N141" s="48"/>
      <c r="O141" s="48"/>
      <c r="P141" s="2"/>
      <c r="Q141" s="2"/>
      <c r="R141" s="2"/>
      <c r="S141" s="2"/>
      <c r="T141" s="2"/>
      <c r="U141" s="2"/>
      <c r="V141" s="2"/>
      <c r="W141" s="2"/>
      <c r="X141" s="2"/>
      <c r="Y141" s="2"/>
      <c r="Z141" s="2"/>
    </row>
    <row r="142" spans="1:26" ht="15.75" customHeight="1">
      <c r="A142" s="182" t="s">
        <v>104</v>
      </c>
      <c r="B142" s="183"/>
      <c r="C142" s="183"/>
      <c r="D142" s="180"/>
      <c r="E142" s="48"/>
      <c r="F142" s="48"/>
      <c r="G142" s="48"/>
      <c r="H142" s="48"/>
      <c r="I142" s="48"/>
      <c r="J142" s="48"/>
      <c r="K142" s="48"/>
      <c r="L142" s="48"/>
      <c r="M142" s="48"/>
      <c r="N142" s="48"/>
      <c r="O142" s="48"/>
      <c r="P142" s="2"/>
      <c r="Q142" s="2"/>
      <c r="R142" s="2"/>
      <c r="S142" s="2"/>
      <c r="T142" s="2"/>
      <c r="U142" s="2"/>
      <c r="V142" s="2"/>
      <c r="W142" s="2"/>
      <c r="X142" s="2"/>
      <c r="Y142" s="2"/>
      <c r="Z142" s="2"/>
    </row>
    <row r="143" spans="1:26" ht="15.75" customHeight="1">
      <c r="A143" s="16" t="s">
        <v>105</v>
      </c>
      <c r="B143" s="16" t="s">
        <v>106</v>
      </c>
      <c r="C143" s="16" t="s">
        <v>80</v>
      </c>
      <c r="D143" s="16" t="s">
        <v>49</v>
      </c>
      <c r="E143" s="48"/>
      <c r="F143" s="48"/>
      <c r="G143" s="48"/>
      <c r="H143" s="48"/>
      <c r="I143" s="48"/>
      <c r="J143" s="48"/>
      <c r="K143" s="48"/>
      <c r="L143" s="48"/>
      <c r="M143" s="48"/>
      <c r="N143" s="48"/>
      <c r="O143" s="48"/>
      <c r="P143" s="2"/>
      <c r="Q143" s="2"/>
      <c r="R143" s="2"/>
      <c r="S143" s="2"/>
      <c r="T143" s="2"/>
      <c r="U143" s="2"/>
      <c r="V143" s="2"/>
      <c r="W143" s="2"/>
      <c r="X143" s="2"/>
      <c r="Y143" s="2"/>
      <c r="Z143" s="2"/>
    </row>
    <row r="144" spans="1:26" ht="15.75" customHeight="1">
      <c r="A144" s="47" t="s">
        <v>8</v>
      </c>
      <c r="B144" s="43" t="s">
        <v>107</v>
      </c>
      <c r="C144" s="32">
        <v>1.2999999999999999E-3</v>
      </c>
      <c r="D144" s="33">
        <f t="shared" ref="D144:D149" si="4">C144*$C$52</f>
        <v>0</v>
      </c>
      <c r="E144" s="48"/>
      <c r="F144" s="48"/>
      <c r="G144" s="48"/>
      <c r="H144" s="48"/>
      <c r="I144" s="48"/>
      <c r="J144" s="48"/>
      <c r="K144" s="48"/>
      <c r="L144" s="48"/>
      <c r="M144" s="48"/>
      <c r="N144" s="48"/>
      <c r="O144" s="48"/>
      <c r="P144" s="2"/>
      <c r="Q144" s="2"/>
      <c r="R144" s="2"/>
      <c r="S144" s="2"/>
      <c r="T144" s="2"/>
      <c r="U144" s="2"/>
      <c r="V144" s="2"/>
      <c r="W144" s="2"/>
      <c r="X144" s="2"/>
      <c r="Y144" s="2"/>
      <c r="Z144" s="2"/>
    </row>
    <row r="145" spans="1:26" ht="30">
      <c r="A145" s="47" t="s">
        <v>11</v>
      </c>
      <c r="B145" s="43" t="s">
        <v>108</v>
      </c>
      <c r="C145" s="32">
        <v>2.8999999999999998E-3</v>
      </c>
      <c r="D145" s="33">
        <f t="shared" si="4"/>
        <v>0</v>
      </c>
      <c r="E145" s="48"/>
      <c r="F145" s="48"/>
      <c r="G145" s="48"/>
      <c r="H145" s="48"/>
      <c r="I145" s="48"/>
      <c r="J145" s="48"/>
      <c r="K145" s="48"/>
      <c r="L145" s="48"/>
      <c r="M145" s="48"/>
      <c r="N145" s="48"/>
      <c r="O145" s="48"/>
      <c r="P145" s="2"/>
      <c r="Q145" s="2"/>
      <c r="R145" s="2"/>
      <c r="S145" s="2"/>
      <c r="T145" s="2"/>
      <c r="U145" s="2"/>
      <c r="V145" s="2"/>
      <c r="W145" s="2"/>
      <c r="X145" s="2"/>
      <c r="Y145" s="2"/>
      <c r="Z145" s="2"/>
    </row>
    <row r="146" spans="1:26" ht="30">
      <c r="A146" s="47" t="s">
        <v>13</v>
      </c>
      <c r="B146" s="43" t="s">
        <v>109</v>
      </c>
      <c r="C146" s="32">
        <v>0.04</v>
      </c>
      <c r="D146" s="33">
        <f t="shared" si="4"/>
        <v>0</v>
      </c>
      <c r="E146" s="48"/>
      <c r="F146" s="48"/>
      <c r="G146" s="48"/>
      <c r="H146" s="48"/>
      <c r="I146" s="48"/>
      <c r="J146" s="48"/>
      <c r="K146" s="48"/>
      <c r="L146" s="48"/>
      <c r="M146" s="48"/>
      <c r="N146" s="48"/>
      <c r="O146" s="48"/>
      <c r="P146" s="2"/>
      <c r="Q146" s="2"/>
      <c r="R146" s="2"/>
      <c r="S146" s="2"/>
      <c r="T146" s="2"/>
      <c r="U146" s="2"/>
      <c r="V146" s="2"/>
      <c r="W146" s="2"/>
      <c r="X146" s="2"/>
      <c r="Y146" s="2"/>
      <c r="Z146" s="2"/>
    </row>
    <row r="147" spans="1:26" ht="15.75" customHeight="1">
      <c r="A147" s="47" t="s">
        <v>16</v>
      </c>
      <c r="B147" s="43" t="s">
        <v>110</v>
      </c>
      <c r="C147" s="32">
        <v>1.2200000000000001E-2</v>
      </c>
      <c r="D147" s="33">
        <f t="shared" si="4"/>
        <v>0</v>
      </c>
      <c r="E147" s="48"/>
      <c r="F147" s="48"/>
      <c r="G147" s="48"/>
      <c r="H147" s="48"/>
      <c r="I147" s="48"/>
      <c r="J147" s="48"/>
      <c r="K147" s="48"/>
      <c r="L147" s="48"/>
      <c r="M147" s="48"/>
      <c r="N147" s="48"/>
      <c r="O147" s="48"/>
      <c r="P147" s="2"/>
      <c r="Q147" s="2"/>
      <c r="R147" s="2"/>
      <c r="S147" s="2"/>
      <c r="T147" s="2"/>
      <c r="U147" s="2"/>
      <c r="V147" s="2"/>
      <c r="W147" s="2"/>
      <c r="X147" s="2"/>
      <c r="Y147" s="2"/>
      <c r="Z147" s="2"/>
    </row>
    <row r="148" spans="1:26" ht="30">
      <c r="A148" s="47" t="s">
        <v>54</v>
      </c>
      <c r="B148" s="43" t="s">
        <v>111</v>
      </c>
      <c r="C148" s="32">
        <v>4.4999999999999997E-3</v>
      </c>
      <c r="D148" s="33">
        <f t="shared" si="4"/>
        <v>0</v>
      </c>
      <c r="E148" s="48"/>
      <c r="F148" s="48"/>
      <c r="G148" s="48"/>
      <c r="H148" s="48"/>
      <c r="I148" s="48"/>
      <c r="J148" s="48"/>
      <c r="K148" s="48"/>
      <c r="L148" s="48"/>
      <c r="M148" s="48"/>
      <c r="N148" s="48"/>
      <c r="O148" s="48"/>
      <c r="P148" s="2"/>
      <c r="Q148" s="2"/>
      <c r="R148" s="2"/>
      <c r="S148" s="2"/>
      <c r="T148" s="2"/>
      <c r="U148" s="2"/>
      <c r="V148" s="2"/>
      <c r="W148" s="2"/>
      <c r="X148" s="2"/>
      <c r="Y148" s="2"/>
      <c r="Z148" s="2"/>
    </row>
    <row r="149" spans="1:26" ht="15.75" customHeight="1">
      <c r="A149" s="47" t="s">
        <v>56</v>
      </c>
      <c r="B149" s="43" t="s">
        <v>112</v>
      </c>
      <c r="C149" s="32">
        <v>0.04</v>
      </c>
      <c r="D149" s="33">
        <f t="shared" si="4"/>
        <v>0</v>
      </c>
      <c r="E149" s="48"/>
      <c r="F149" s="48"/>
      <c r="G149" s="48"/>
      <c r="H149" s="48"/>
      <c r="I149" s="48"/>
      <c r="J149" s="48"/>
      <c r="K149" s="48"/>
      <c r="L149" s="48"/>
      <c r="M149" s="48"/>
      <c r="N149" s="48"/>
      <c r="O149" s="48"/>
      <c r="P149" s="2"/>
      <c r="Q149" s="2"/>
      <c r="R149" s="2"/>
      <c r="S149" s="2"/>
      <c r="T149" s="2"/>
      <c r="U149" s="2"/>
      <c r="V149" s="2"/>
      <c r="W149" s="2"/>
      <c r="X149" s="2"/>
      <c r="Y149" s="2"/>
      <c r="Z149" s="2"/>
    </row>
    <row r="150" spans="1:26" ht="15.75" customHeight="1">
      <c r="A150" s="179" t="s">
        <v>113</v>
      </c>
      <c r="B150" s="180"/>
      <c r="C150" s="34">
        <f t="shared" ref="C150:D150" si="5">SUM(C144:C149)</f>
        <v>0.1009</v>
      </c>
      <c r="D150" s="24">
        <f t="shared" si="5"/>
        <v>0</v>
      </c>
      <c r="E150" s="48"/>
      <c r="F150" s="48"/>
      <c r="G150" s="48"/>
      <c r="H150" s="48"/>
      <c r="I150" s="48"/>
      <c r="J150" s="48"/>
      <c r="K150" s="48"/>
      <c r="L150" s="48"/>
      <c r="M150" s="48"/>
      <c r="N150" s="48"/>
      <c r="O150" s="48"/>
      <c r="P150" s="2"/>
      <c r="Q150" s="2"/>
      <c r="R150" s="2"/>
      <c r="S150" s="2"/>
      <c r="T150" s="2"/>
      <c r="U150" s="2"/>
      <c r="V150" s="2"/>
      <c r="W150" s="2"/>
      <c r="X150" s="2"/>
      <c r="Y150" s="2"/>
      <c r="Z150" s="2"/>
    </row>
    <row r="151" spans="1:26" ht="15.75" customHeight="1">
      <c r="A151" s="39"/>
      <c r="B151" s="48"/>
      <c r="C151" s="48"/>
      <c r="D151" s="48"/>
      <c r="E151" s="48"/>
      <c r="F151" s="48"/>
      <c r="G151" s="48"/>
      <c r="H151" s="48"/>
      <c r="I151" s="48"/>
      <c r="J151" s="48"/>
      <c r="K151" s="48"/>
      <c r="L151" s="48"/>
      <c r="M151" s="48"/>
      <c r="N151" s="48"/>
      <c r="O151" s="48"/>
      <c r="P151" s="2"/>
      <c r="Q151" s="2"/>
      <c r="R151" s="2"/>
      <c r="S151" s="2"/>
      <c r="T151" s="2"/>
      <c r="U151" s="2"/>
      <c r="V151" s="2"/>
      <c r="W151" s="2"/>
      <c r="X151" s="2"/>
      <c r="Y151" s="2"/>
      <c r="Z151" s="2"/>
    </row>
    <row r="152" spans="1:26" ht="18.75" customHeight="1">
      <c r="A152" s="186" t="s">
        <v>114</v>
      </c>
      <c r="B152" s="183"/>
      <c r="C152" s="183"/>
      <c r="D152" s="180"/>
      <c r="E152" s="48"/>
      <c r="F152" s="48"/>
      <c r="G152" s="48"/>
      <c r="H152" s="48"/>
      <c r="I152" s="48"/>
      <c r="J152" s="48"/>
      <c r="K152" s="48"/>
      <c r="L152" s="48"/>
      <c r="M152" s="48"/>
      <c r="N152" s="48"/>
      <c r="O152" s="48"/>
      <c r="P152" s="2"/>
      <c r="Q152" s="2"/>
      <c r="R152" s="2"/>
      <c r="S152" s="2"/>
      <c r="T152" s="2"/>
      <c r="U152" s="2"/>
      <c r="V152" s="2"/>
      <c r="W152" s="2"/>
      <c r="X152" s="2"/>
      <c r="Y152" s="2"/>
      <c r="Z152" s="2"/>
    </row>
    <row r="153" spans="1:26" ht="15.75" customHeight="1">
      <c r="A153" s="26" t="s">
        <v>105</v>
      </c>
      <c r="B153" s="26" t="s">
        <v>106</v>
      </c>
      <c r="C153" s="26" t="s">
        <v>80</v>
      </c>
      <c r="D153" s="26" t="s">
        <v>49</v>
      </c>
      <c r="E153" s="48"/>
      <c r="F153" s="48"/>
      <c r="G153" s="48"/>
      <c r="H153" s="48"/>
      <c r="I153" s="48"/>
      <c r="J153" s="48"/>
      <c r="K153" s="48"/>
      <c r="L153" s="48"/>
      <c r="M153" s="48"/>
      <c r="N153" s="48"/>
      <c r="O153" s="48"/>
      <c r="P153" s="2"/>
      <c r="Q153" s="2"/>
      <c r="R153" s="2"/>
      <c r="S153" s="2"/>
      <c r="T153" s="2"/>
      <c r="U153" s="2"/>
      <c r="V153" s="2"/>
      <c r="W153" s="2"/>
      <c r="X153" s="2"/>
      <c r="Y153" s="2"/>
      <c r="Z153" s="2"/>
    </row>
    <row r="154" spans="1:26" ht="15.75" customHeight="1">
      <c r="A154" s="47" t="s">
        <v>8</v>
      </c>
      <c r="B154" s="43" t="s">
        <v>107</v>
      </c>
      <c r="C154" s="32">
        <v>1.2999999999999999E-3</v>
      </c>
      <c r="D154" s="33">
        <f t="shared" ref="D154:D159" si="6">C154*$C$64</f>
        <v>0</v>
      </c>
      <c r="E154" s="48"/>
      <c r="F154" s="48"/>
      <c r="G154" s="48"/>
      <c r="H154" s="48"/>
      <c r="I154" s="48"/>
      <c r="J154" s="48"/>
      <c r="K154" s="48"/>
      <c r="L154" s="48"/>
      <c r="M154" s="48"/>
      <c r="N154" s="48"/>
      <c r="O154" s="48"/>
      <c r="P154" s="2"/>
      <c r="Q154" s="2"/>
      <c r="R154" s="2"/>
      <c r="S154" s="2"/>
      <c r="T154" s="2"/>
      <c r="U154" s="2"/>
      <c r="V154" s="2"/>
      <c r="W154" s="2"/>
      <c r="X154" s="2"/>
      <c r="Y154" s="2"/>
      <c r="Z154" s="2"/>
    </row>
    <row r="155" spans="1:26" ht="30">
      <c r="A155" s="47" t="s">
        <v>11</v>
      </c>
      <c r="B155" s="43" t="s">
        <v>108</v>
      </c>
      <c r="C155" s="32">
        <v>2.8999999999999998E-3</v>
      </c>
      <c r="D155" s="33">
        <f t="shared" si="6"/>
        <v>0</v>
      </c>
      <c r="E155" s="48"/>
      <c r="F155" s="48"/>
      <c r="G155" s="48"/>
      <c r="H155" s="48"/>
      <c r="I155" s="48"/>
      <c r="J155" s="48"/>
      <c r="K155" s="48"/>
      <c r="L155" s="48"/>
      <c r="M155" s="48"/>
      <c r="N155" s="48"/>
      <c r="O155" s="48"/>
      <c r="P155" s="2"/>
      <c r="Q155" s="2"/>
      <c r="R155" s="2"/>
      <c r="S155" s="2"/>
      <c r="T155" s="2"/>
      <c r="U155" s="2"/>
      <c r="V155" s="2"/>
      <c r="W155" s="2"/>
      <c r="X155" s="2"/>
      <c r="Y155" s="2"/>
      <c r="Z155" s="2"/>
    </row>
    <row r="156" spans="1:26" ht="30">
      <c r="A156" s="47" t="s">
        <v>13</v>
      </c>
      <c r="B156" s="43" t="s">
        <v>109</v>
      </c>
      <c r="C156" s="32">
        <v>0.04</v>
      </c>
      <c r="D156" s="33">
        <f t="shared" si="6"/>
        <v>0</v>
      </c>
      <c r="E156" s="48"/>
      <c r="F156" s="48"/>
      <c r="G156" s="48"/>
      <c r="H156" s="48"/>
      <c r="I156" s="48"/>
      <c r="J156" s="48"/>
      <c r="K156" s="48"/>
      <c r="L156" s="48"/>
      <c r="M156" s="48"/>
      <c r="N156" s="48"/>
      <c r="O156" s="48"/>
      <c r="P156" s="2"/>
      <c r="Q156" s="2"/>
      <c r="R156" s="2"/>
      <c r="S156" s="2"/>
      <c r="T156" s="2"/>
      <c r="U156" s="2"/>
      <c r="V156" s="2"/>
      <c r="W156" s="2"/>
      <c r="X156" s="2"/>
      <c r="Y156" s="2"/>
      <c r="Z156" s="2"/>
    </row>
    <row r="157" spans="1:26" ht="15.75" customHeight="1">
      <c r="A157" s="47" t="s">
        <v>16</v>
      </c>
      <c r="B157" s="43" t="s">
        <v>110</v>
      </c>
      <c r="C157" s="32">
        <v>1.2200000000000001E-2</v>
      </c>
      <c r="D157" s="33">
        <f t="shared" si="6"/>
        <v>0</v>
      </c>
      <c r="E157" s="48"/>
      <c r="F157" s="48"/>
      <c r="G157" s="48"/>
      <c r="H157" s="48"/>
      <c r="I157" s="48"/>
      <c r="J157" s="48"/>
      <c r="K157" s="48"/>
      <c r="L157" s="48"/>
      <c r="M157" s="48"/>
      <c r="N157" s="48"/>
      <c r="O157" s="48"/>
      <c r="P157" s="2"/>
      <c r="Q157" s="2"/>
      <c r="R157" s="2"/>
      <c r="S157" s="2"/>
      <c r="T157" s="2"/>
      <c r="U157" s="2"/>
      <c r="V157" s="2"/>
      <c r="W157" s="2"/>
      <c r="X157" s="2"/>
      <c r="Y157" s="2"/>
      <c r="Z157" s="2"/>
    </row>
    <row r="158" spans="1:26" ht="30">
      <c r="A158" s="47" t="s">
        <v>54</v>
      </c>
      <c r="B158" s="43" t="s">
        <v>111</v>
      </c>
      <c r="C158" s="32">
        <v>4.4999999999999997E-3</v>
      </c>
      <c r="D158" s="33">
        <f t="shared" si="6"/>
        <v>0</v>
      </c>
      <c r="E158" s="48"/>
      <c r="F158" s="48"/>
      <c r="G158" s="48"/>
      <c r="H158" s="48"/>
      <c r="I158" s="48"/>
      <c r="J158" s="48"/>
      <c r="K158" s="48"/>
      <c r="L158" s="48"/>
      <c r="M158" s="48"/>
      <c r="N158" s="48"/>
      <c r="O158" s="48"/>
      <c r="P158" s="2"/>
      <c r="Q158" s="2"/>
      <c r="R158" s="2"/>
      <c r="S158" s="2"/>
      <c r="T158" s="2"/>
      <c r="U158" s="2"/>
      <c r="V158" s="2"/>
      <c r="W158" s="2"/>
      <c r="X158" s="2"/>
      <c r="Y158" s="2"/>
      <c r="Z158" s="2"/>
    </row>
    <row r="159" spans="1:26" ht="15.75" customHeight="1">
      <c r="A159" s="47" t="s">
        <v>56</v>
      </c>
      <c r="B159" s="43" t="s">
        <v>112</v>
      </c>
      <c r="C159" s="32">
        <v>0.04</v>
      </c>
      <c r="D159" s="33">
        <f t="shared" si="6"/>
        <v>0</v>
      </c>
      <c r="E159" s="48"/>
      <c r="F159" s="48"/>
      <c r="G159" s="48"/>
      <c r="H159" s="48"/>
      <c r="I159" s="48"/>
      <c r="J159" s="48"/>
      <c r="K159" s="48"/>
      <c r="L159" s="48"/>
      <c r="M159" s="48"/>
      <c r="N159" s="48"/>
      <c r="O159" s="48"/>
      <c r="P159" s="2"/>
      <c r="Q159" s="2"/>
      <c r="R159" s="2"/>
      <c r="S159" s="2"/>
      <c r="T159" s="2"/>
      <c r="U159" s="2"/>
      <c r="V159" s="2"/>
      <c r="W159" s="2"/>
      <c r="X159" s="2"/>
      <c r="Y159" s="2"/>
      <c r="Z159" s="2"/>
    </row>
    <row r="160" spans="1:26" ht="15.75" customHeight="1">
      <c r="A160" s="181" t="s">
        <v>113</v>
      </c>
      <c r="B160" s="180"/>
      <c r="C160" s="36">
        <f t="shared" ref="C160" si="7">SUM(C154:C159)</f>
        <v>0.1009</v>
      </c>
      <c r="D160" s="27">
        <f>SUM(D154:D159)</f>
        <v>0</v>
      </c>
      <c r="E160" s="48"/>
      <c r="F160" s="48"/>
      <c r="G160" s="48"/>
      <c r="H160" s="48"/>
      <c r="I160" s="48"/>
      <c r="J160" s="48"/>
      <c r="K160" s="48"/>
      <c r="L160" s="48"/>
      <c r="M160" s="48"/>
      <c r="N160" s="48"/>
      <c r="O160" s="48"/>
      <c r="P160" s="2"/>
      <c r="Q160" s="2"/>
      <c r="R160" s="2"/>
      <c r="S160" s="2"/>
      <c r="T160" s="2"/>
      <c r="U160" s="2"/>
      <c r="V160" s="2"/>
      <c r="W160" s="2"/>
      <c r="X160" s="2"/>
      <c r="Y160" s="2"/>
      <c r="Z160" s="2"/>
    </row>
    <row r="161" spans="1:26" ht="15.75" customHeight="1">
      <c r="A161" s="39"/>
      <c r="B161" s="48"/>
      <c r="C161" s="48"/>
      <c r="D161" s="48"/>
      <c r="E161" s="48"/>
      <c r="F161" s="48"/>
      <c r="G161" s="48"/>
      <c r="H161" s="48"/>
      <c r="I161" s="48"/>
      <c r="J161" s="48"/>
      <c r="K161" s="48"/>
      <c r="L161" s="48"/>
      <c r="M161" s="48"/>
      <c r="N161" s="48"/>
      <c r="O161" s="48"/>
      <c r="P161" s="2"/>
      <c r="Q161" s="2"/>
      <c r="R161" s="2"/>
      <c r="S161" s="2"/>
      <c r="T161" s="2"/>
      <c r="U161" s="2"/>
      <c r="V161" s="2"/>
      <c r="W161" s="2"/>
      <c r="X161" s="2"/>
      <c r="Y161" s="2"/>
      <c r="Z161" s="2"/>
    </row>
    <row r="162" spans="1:26" ht="15.75" customHeight="1">
      <c r="A162" s="182" t="s">
        <v>115</v>
      </c>
      <c r="B162" s="183"/>
      <c r="C162" s="183"/>
      <c r="D162" s="180"/>
      <c r="E162" s="48"/>
      <c r="F162" s="48"/>
      <c r="G162" s="48"/>
      <c r="H162" s="48"/>
      <c r="I162" s="48"/>
      <c r="J162" s="48"/>
      <c r="K162" s="48"/>
      <c r="L162" s="48"/>
      <c r="M162" s="48"/>
      <c r="N162" s="48"/>
      <c r="O162" s="48"/>
      <c r="P162" s="2"/>
      <c r="Q162" s="2"/>
      <c r="R162" s="2"/>
      <c r="S162" s="2"/>
      <c r="T162" s="2"/>
      <c r="U162" s="2"/>
      <c r="V162" s="2"/>
      <c r="W162" s="2"/>
      <c r="X162" s="2"/>
      <c r="Y162" s="2"/>
      <c r="Z162" s="2"/>
    </row>
    <row r="163" spans="1:26" ht="30">
      <c r="A163" s="16" t="s">
        <v>116</v>
      </c>
      <c r="B163" s="16" t="s">
        <v>117</v>
      </c>
      <c r="C163" s="16" t="s">
        <v>80</v>
      </c>
      <c r="D163" s="16" t="s">
        <v>49</v>
      </c>
      <c r="E163" s="48"/>
      <c r="F163" s="48"/>
      <c r="G163" s="48"/>
      <c r="H163" s="48"/>
      <c r="I163" s="48"/>
      <c r="J163" s="48"/>
      <c r="K163" s="48"/>
      <c r="L163" s="48"/>
      <c r="M163" s="48"/>
      <c r="N163" s="48"/>
      <c r="O163" s="48"/>
      <c r="P163" s="2"/>
      <c r="Q163" s="2"/>
      <c r="R163" s="2"/>
      <c r="S163" s="2"/>
      <c r="T163" s="2"/>
      <c r="U163" s="2"/>
      <c r="V163" s="2"/>
      <c r="W163" s="2"/>
      <c r="X163" s="2"/>
      <c r="Y163" s="2"/>
      <c r="Z163" s="2"/>
    </row>
    <row r="164" spans="1:26" ht="15.75" customHeight="1">
      <c r="A164" s="47" t="s">
        <v>8</v>
      </c>
      <c r="B164" s="43" t="s">
        <v>118</v>
      </c>
      <c r="C164" s="32">
        <v>1.6199999999999999E-2</v>
      </c>
      <c r="D164" s="33">
        <f>(C52+D99)*C164</f>
        <v>0</v>
      </c>
      <c r="E164" s="48"/>
      <c r="F164" s="48"/>
      <c r="G164" s="48"/>
      <c r="H164" s="48"/>
      <c r="I164" s="48"/>
      <c r="J164" s="48"/>
      <c r="K164" s="48"/>
      <c r="L164" s="48"/>
      <c r="M164" s="48"/>
      <c r="N164" s="48"/>
      <c r="O164" s="48"/>
      <c r="P164" s="2"/>
      <c r="Q164" s="2"/>
      <c r="R164" s="2"/>
      <c r="S164" s="2"/>
      <c r="T164" s="2"/>
      <c r="U164" s="2"/>
      <c r="V164" s="2"/>
      <c r="W164" s="2"/>
      <c r="X164" s="2"/>
      <c r="Y164" s="2"/>
      <c r="Z164" s="2"/>
    </row>
    <row r="165" spans="1:26" ht="15.75" customHeight="1">
      <c r="A165" s="47" t="s">
        <v>11</v>
      </c>
      <c r="B165" s="43" t="s">
        <v>119</v>
      </c>
      <c r="C165" s="32">
        <v>0</v>
      </c>
      <c r="D165" s="33">
        <f>(C52+C75+D99+D120+D150)*C165</f>
        <v>0</v>
      </c>
      <c r="E165" s="48"/>
      <c r="F165" s="48"/>
      <c r="G165" s="48"/>
      <c r="H165" s="48"/>
      <c r="I165" s="48"/>
      <c r="J165" s="48"/>
      <c r="K165" s="48"/>
      <c r="L165" s="48"/>
      <c r="M165" s="48"/>
      <c r="N165" s="48"/>
      <c r="O165" s="48"/>
      <c r="P165" s="2"/>
      <c r="Q165" s="2"/>
      <c r="R165" s="2"/>
      <c r="S165" s="2"/>
      <c r="T165" s="2"/>
      <c r="U165" s="2"/>
      <c r="V165" s="2"/>
      <c r="W165" s="2"/>
      <c r="X165" s="2"/>
      <c r="Y165" s="2"/>
      <c r="Z165" s="2"/>
    </row>
    <row r="166" spans="1:26" ht="15.75" customHeight="1">
      <c r="A166" s="47" t="s">
        <v>13</v>
      </c>
      <c r="B166" s="43" t="s">
        <v>120</v>
      </c>
      <c r="C166" s="32">
        <v>2.0000000000000001E-4</v>
      </c>
      <c r="D166" s="33">
        <f>(C52+C75+D99+D120+D150)*C166</f>
        <v>0</v>
      </c>
      <c r="E166" s="48"/>
      <c r="F166" s="48"/>
      <c r="G166" s="48"/>
      <c r="H166" s="48"/>
      <c r="I166" s="48"/>
      <c r="J166" s="48"/>
      <c r="K166" s="48"/>
      <c r="L166" s="48"/>
      <c r="M166" s="48"/>
      <c r="N166" s="48"/>
      <c r="O166" s="48"/>
      <c r="P166" s="2"/>
      <c r="Q166" s="2"/>
      <c r="R166" s="2"/>
      <c r="S166" s="2"/>
      <c r="T166" s="2"/>
      <c r="U166" s="2"/>
      <c r="V166" s="2"/>
      <c r="W166" s="2"/>
      <c r="X166" s="2"/>
      <c r="Y166" s="2"/>
      <c r="Z166" s="2"/>
    </row>
    <row r="167" spans="1:26" ht="15.75" customHeight="1">
      <c r="A167" s="47" t="s">
        <v>16</v>
      </c>
      <c r="B167" s="43" t="s">
        <v>121</v>
      </c>
      <c r="C167" s="32">
        <v>7.3000000000000001E-3</v>
      </c>
      <c r="D167" s="33">
        <f>(C52+C75+D99+D120+D150)*C167</f>
        <v>0</v>
      </c>
      <c r="E167" s="48"/>
      <c r="F167" s="48"/>
      <c r="G167" s="48"/>
      <c r="H167" s="48"/>
      <c r="I167" s="48"/>
      <c r="J167" s="48"/>
      <c r="K167" s="48"/>
      <c r="L167" s="48"/>
      <c r="M167" s="48"/>
      <c r="N167" s="48"/>
      <c r="O167" s="48"/>
      <c r="P167" s="2"/>
      <c r="Q167" s="2"/>
      <c r="R167" s="2"/>
      <c r="S167" s="2"/>
      <c r="T167" s="2"/>
      <c r="U167" s="2"/>
      <c r="V167" s="2"/>
      <c r="W167" s="2"/>
      <c r="X167" s="2"/>
      <c r="Y167" s="2"/>
      <c r="Z167" s="2"/>
    </row>
    <row r="168" spans="1:26" ht="15.75" customHeight="1">
      <c r="A168" s="47" t="s">
        <v>54</v>
      </c>
      <c r="B168" s="43" t="s">
        <v>122</v>
      </c>
      <c r="C168" s="32">
        <v>2.9999999999999997E-4</v>
      </c>
      <c r="D168" s="33">
        <f>(C52+C75+D99+D120+D150)*C168</f>
        <v>0</v>
      </c>
      <c r="E168" s="48"/>
      <c r="F168" s="48"/>
      <c r="G168" s="48"/>
      <c r="H168" s="48"/>
      <c r="I168" s="48"/>
      <c r="J168" s="48"/>
      <c r="K168" s="48"/>
      <c r="L168" s="48"/>
      <c r="M168" s="48"/>
      <c r="N168" s="48"/>
      <c r="O168" s="48"/>
      <c r="P168" s="2"/>
      <c r="Q168" s="2"/>
      <c r="R168" s="2"/>
      <c r="S168" s="2"/>
      <c r="T168" s="2"/>
      <c r="U168" s="2"/>
      <c r="V168" s="2"/>
      <c r="W168" s="2"/>
      <c r="X168" s="2"/>
      <c r="Y168" s="2"/>
      <c r="Z168" s="2"/>
    </row>
    <row r="169" spans="1:26" ht="15.75" customHeight="1">
      <c r="A169" s="47" t="s">
        <v>56</v>
      </c>
      <c r="B169" s="43" t="s">
        <v>61</v>
      </c>
      <c r="C169" s="32">
        <v>5.0000000000000001E-4</v>
      </c>
      <c r="D169" s="33">
        <f>(C52+C75+D99+D120+D150)*C169</f>
        <v>0</v>
      </c>
      <c r="E169" s="48"/>
      <c r="F169" s="48"/>
      <c r="G169" s="48"/>
      <c r="H169" s="48"/>
      <c r="I169" s="48"/>
      <c r="J169" s="48"/>
      <c r="K169" s="48"/>
      <c r="L169" s="48"/>
      <c r="M169" s="48"/>
      <c r="N169" s="48"/>
      <c r="O169" s="48"/>
      <c r="P169" s="2"/>
      <c r="Q169" s="2"/>
      <c r="R169" s="2"/>
      <c r="S169" s="2"/>
      <c r="T169" s="2"/>
      <c r="U169" s="2"/>
      <c r="V169" s="2"/>
      <c r="W169" s="2"/>
      <c r="X169" s="2"/>
      <c r="Y169" s="2"/>
      <c r="Z169" s="2"/>
    </row>
    <row r="170" spans="1:26" ht="15.75" customHeight="1">
      <c r="A170" s="47"/>
      <c r="B170" s="7" t="s">
        <v>96</v>
      </c>
      <c r="C170" s="32"/>
      <c r="D170" s="33">
        <f>SUM(D164:D169)</f>
        <v>0</v>
      </c>
      <c r="E170" s="48"/>
      <c r="F170" s="48"/>
      <c r="G170" s="48"/>
      <c r="H170" s="48"/>
      <c r="I170" s="48"/>
      <c r="J170" s="48"/>
      <c r="K170" s="48"/>
      <c r="L170" s="48"/>
      <c r="M170" s="48"/>
      <c r="N170" s="48"/>
      <c r="O170" s="48"/>
      <c r="P170" s="2"/>
      <c r="Q170" s="2"/>
      <c r="R170" s="2"/>
      <c r="S170" s="2"/>
      <c r="T170" s="2"/>
      <c r="U170" s="2"/>
      <c r="V170" s="2"/>
      <c r="W170" s="2"/>
      <c r="X170" s="2"/>
      <c r="Y170" s="2"/>
      <c r="Z170" s="2"/>
    </row>
    <row r="171" spans="1:26" ht="30">
      <c r="A171" s="47" t="s">
        <v>58</v>
      </c>
      <c r="B171" s="43" t="s">
        <v>123</v>
      </c>
      <c r="C171" s="32"/>
      <c r="D171" s="33">
        <f>(C52+D99+D120+D150)*C171</f>
        <v>0</v>
      </c>
      <c r="E171" s="48"/>
      <c r="F171" s="48"/>
      <c r="G171" s="48"/>
      <c r="H171" s="48"/>
      <c r="I171" s="48"/>
      <c r="J171" s="48"/>
      <c r="K171" s="48"/>
      <c r="L171" s="48"/>
      <c r="M171" s="48"/>
      <c r="N171" s="48"/>
      <c r="O171" s="48"/>
      <c r="P171" s="2"/>
      <c r="Q171" s="2"/>
      <c r="R171" s="2"/>
      <c r="S171" s="2"/>
      <c r="T171" s="2"/>
      <c r="U171" s="2"/>
      <c r="V171" s="2"/>
      <c r="W171" s="2"/>
      <c r="X171" s="2"/>
      <c r="Y171" s="2"/>
      <c r="Z171" s="2"/>
    </row>
    <row r="172" spans="1:26" ht="15.75" customHeight="1">
      <c r="A172" s="179" t="s">
        <v>113</v>
      </c>
      <c r="B172" s="180"/>
      <c r="C172" s="34"/>
      <c r="D172" s="24">
        <f>SUM(D170:D171)</f>
        <v>0</v>
      </c>
      <c r="E172" s="48"/>
      <c r="F172" s="48"/>
      <c r="G172" s="48"/>
      <c r="H172" s="48"/>
      <c r="I172" s="48"/>
      <c r="J172" s="48"/>
      <c r="K172" s="48"/>
      <c r="L172" s="48"/>
      <c r="M172" s="48"/>
      <c r="N172" s="48"/>
      <c r="O172" s="48"/>
      <c r="P172" s="2"/>
      <c r="Q172" s="2"/>
      <c r="R172" s="2"/>
      <c r="S172" s="2"/>
      <c r="T172" s="2"/>
      <c r="U172" s="2"/>
      <c r="V172" s="2"/>
      <c r="W172" s="2"/>
      <c r="X172" s="2"/>
      <c r="Y172" s="2"/>
      <c r="Z172" s="2"/>
    </row>
    <row r="173" spans="1:26" ht="15.75" customHeight="1">
      <c r="A173" s="39"/>
      <c r="B173" s="48"/>
      <c r="C173" s="48"/>
      <c r="D173" s="48"/>
      <c r="E173" s="48"/>
      <c r="F173" s="48"/>
      <c r="G173" s="48"/>
      <c r="H173" s="48"/>
      <c r="I173" s="48"/>
      <c r="J173" s="48"/>
      <c r="K173" s="48"/>
      <c r="L173" s="48"/>
      <c r="M173" s="48"/>
      <c r="N173" s="48"/>
      <c r="O173" s="48"/>
      <c r="P173" s="2"/>
      <c r="Q173" s="2"/>
      <c r="R173" s="2"/>
      <c r="S173" s="2"/>
      <c r="T173" s="2"/>
      <c r="U173" s="2"/>
      <c r="V173" s="2"/>
      <c r="W173" s="2"/>
      <c r="X173" s="2"/>
      <c r="Y173" s="2"/>
      <c r="Z173" s="2"/>
    </row>
    <row r="174" spans="1:26" ht="15.75" customHeight="1">
      <c r="A174" s="186" t="s">
        <v>124</v>
      </c>
      <c r="B174" s="183"/>
      <c r="C174" s="183"/>
      <c r="D174" s="180"/>
      <c r="E174" s="48"/>
      <c r="F174" s="48"/>
      <c r="G174" s="48"/>
      <c r="H174" s="48"/>
      <c r="I174" s="48"/>
      <c r="J174" s="48"/>
      <c r="K174" s="48"/>
      <c r="L174" s="48"/>
      <c r="M174" s="48"/>
      <c r="N174" s="48"/>
      <c r="O174" s="48"/>
      <c r="P174" s="2"/>
      <c r="Q174" s="2"/>
      <c r="R174" s="2"/>
      <c r="S174" s="2"/>
      <c r="T174" s="2"/>
      <c r="U174" s="2"/>
      <c r="V174" s="2"/>
      <c r="W174" s="2"/>
      <c r="X174" s="2"/>
      <c r="Y174" s="2"/>
      <c r="Z174" s="2"/>
    </row>
    <row r="175" spans="1:26" ht="30">
      <c r="A175" s="26" t="s">
        <v>116</v>
      </c>
      <c r="B175" s="26" t="s">
        <v>117</v>
      </c>
      <c r="C175" s="26" t="s">
        <v>80</v>
      </c>
      <c r="D175" s="26" t="s">
        <v>49</v>
      </c>
      <c r="E175" s="48"/>
      <c r="F175" s="48"/>
      <c r="G175" s="48"/>
      <c r="H175" s="48"/>
      <c r="I175" s="48"/>
      <c r="J175" s="48"/>
      <c r="K175" s="48"/>
      <c r="L175" s="48"/>
      <c r="M175" s="48"/>
      <c r="N175" s="48"/>
      <c r="O175" s="48"/>
      <c r="P175" s="2"/>
      <c r="Q175" s="2"/>
      <c r="R175" s="2"/>
      <c r="S175" s="2"/>
      <c r="T175" s="2"/>
      <c r="U175" s="2"/>
      <c r="V175" s="2"/>
      <c r="W175" s="2"/>
      <c r="X175" s="2"/>
      <c r="Y175" s="2"/>
      <c r="Z175" s="2"/>
    </row>
    <row r="176" spans="1:26" ht="15.75" customHeight="1">
      <c r="A176" s="47" t="s">
        <v>8</v>
      </c>
      <c r="B176" s="43" t="s">
        <v>118</v>
      </c>
      <c r="C176" s="32">
        <v>1.6199999999999999E-2</v>
      </c>
      <c r="D176" s="33">
        <f>(C64+D112)*C176</f>
        <v>0</v>
      </c>
      <c r="E176" s="48"/>
      <c r="F176" s="48"/>
      <c r="G176" s="48"/>
      <c r="H176" s="48"/>
      <c r="I176" s="48"/>
      <c r="J176" s="48"/>
      <c r="K176" s="48"/>
      <c r="L176" s="48"/>
      <c r="M176" s="48"/>
      <c r="N176" s="48"/>
      <c r="O176" s="48"/>
      <c r="P176" s="2"/>
      <c r="Q176" s="2"/>
      <c r="R176" s="2"/>
      <c r="S176" s="2"/>
      <c r="T176" s="2"/>
      <c r="U176" s="2"/>
      <c r="V176" s="2"/>
      <c r="W176" s="2"/>
      <c r="X176" s="2"/>
      <c r="Y176" s="2"/>
      <c r="Z176" s="2"/>
    </row>
    <row r="177" spans="1:26" ht="15.75" customHeight="1">
      <c r="A177" s="47" t="s">
        <v>11</v>
      </c>
      <c r="B177" s="43" t="s">
        <v>119</v>
      </c>
      <c r="C177" s="32">
        <v>0</v>
      </c>
      <c r="D177" s="33">
        <f>(C64+C86+D112+D128+D160)*C177</f>
        <v>0</v>
      </c>
      <c r="E177" s="48"/>
      <c r="F177" s="48"/>
      <c r="G177" s="48"/>
      <c r="H177" s="48"/>
      <c r="I177" s="48"/>
      <c r="J177" s="48"/>
      <c r="K177" s="48"/>
      <c r="L177" s="48"/>
      <c r="M177" s="48"/>
      <c r="N177" s="48"/>
      <c r="O177" s="48"/>
      <c r="P177" s="2"/>
      <c r="Q177" s="2"/>
      <c r="R177" s="2"/>
      <c r="S177" s="2"/>
      <c r="T177" s="2"/>
      <c r="U177" s="2"/>
      <c r="V177" s="2"/>
      <c r="W177" s="2"/>
      <c r="X177" s="2"/>
      <c r="Y177" s="2"/>
      <c r="Z177" s="2"/>
    </row>
    <row r="178" spans="1:26" ht="15.75" customHeight="1">
      <c r="A178" s="47" t="s">
        <v>13</v>
      </c>
      <c r="B178" s="43" t="s">
        <v>120</v>
      </c>
      <c r="C178" s="32">
        <v>2.0000000000000001E-4</v>
      </c>
      <c r="D178" s="33">
        <f>(C64+C86+D112+D128+D160)*C178</f>
        <v>0</v>
      </c>
      <c r="E178" s="48"/>
      <c r="F178" s="48"/>
      <c r="G178" s="48"/>
      <c r="H178" s="48"/>
      <c r="I178" s="48"/>
      <c r="J178" s="48"/>
      <c r="K178" s="48"/>
      <c r="L178" s="48"/>
      <c r="M178" s="48"/>
      <c r="N178" s="48"/>
      <c r="O178" s="48"/>
      <c r="P178" s="2"/>
      <c r="Q178" s="2"/>
      <c r="R178" s="2"/>
      <c r="S178" s="2"/>
      <c r="T178" s="2"/>
      <c r="U178" s="2"/>
      <c r="V178" s="2"/>
      <c r="W178" s="2"/>
      <c r="X178" s="2"/>
      <c r="Y178" s="2"/>
      <c r="Z178" s="2"/>
    </row>
    <row r="179" spans="1:26" ht="15.75" customHeight="1">
      <c r="A179" s="47" t="s">
        <v>16</v>
      </c>
      <c r="B179" s="43" t="s">
        <v>121</v>
      </c>
      <c r="C179" s="32">
        <v>7.3000000000000001E-3</v>
      </c>
      <c r="D179" s="33">
        <f>(C64+C86+D112+D128+D160)*C179</f>
        <v>0</v>
      </c>
      <c r="E179" s="48"/>
      <c r="F179" s="48"/>
      <c r="G179" s="48"/>
      <c r="H179" s="48"/>
      <c r="I179" s="48"/>
      <c r="J179" s="48"/>
      <c r="K179" s="48"/>
      <c r="L179" s="48"/>
      <c r="M179" s="48"/>
      <c r="N179" s="48"/>
      <c r="O179" s="48"/>
      <c r="P179" s="2"/>
      <c r="Q179" s="2"/>
      <c r="R179" s="2"/>
      <c r="S179" s="2"/>
      <c r="T179" s="2"/>
      <c r="U179" s="2"/>
      <c r="V179" s="2"/>
      <c r="W179" s="2"/>
      <c r="X179" s="2"/>
      <c r="Y179" s="2"/>
      <c r="Z179" s="2"/>
    </row>
    <row r="180" spans="1:26" ht="15.75" customHeight="1">
      <c r="A180" s="47" t="s">
        <v>54</v>
      </c>
      <c r="B180" s="43" t="s">
        <v>122</v>
      </c>
      <c r="C180" s="32">
        <v>2.9999999999999997E-4</v>
      </c>
      <c r="D180" s="33">
        <f>(C64+C86+D112+D128+D160)*C180</f>
        <v>0</v>
      </c>
      <c r="E180" s="48"/>
      <c r="F180" s="48"/>
      <c r="G180" s="48"/>
      <c r="H180" s="48"/>
      <c r="I180" s="48"/>
      <c r="J180" s="48"/>
      <c r="K180" s="48"/>
      <c r="L180" s="48"/>
      <c r="M180" s="48"/>
      <c r="N180" s="48"/>
      <c r="O180" s="48"/>
      <c r="P180" s="2"/>
      <c r="Q180" s="2"/>
      <c r="R180" s="2"/>
      <c r="S180" s="2"/>
      <c r="T180" s="2"/>
      <c r="U180" s="2"/>
      <c r="V180" s="2"/>
      <c r="W180" s="2"/>
      <c r="X180" s="2"/>
      <c r="Y180" s="2"/>
      <c r="Z180" s="2"/>
    </row>
    <row r="181" spans="1:26" ht="15.75" customHeight="1">
      <c r="A181" s="47" t="s">
        <v>56</v>
      </c>
      <c r="B181" s="43" t="s">
        <v>61</v>
      </c>
      <c r="C181" s="32">
        <v>5.0000000000000001E-4</v>
      </c>
      <c r="D181" s="33">
        <f>(C64+C86+D112+D128+D160)*C181</f>
        <v>0</v>
      </c>
      <c r="E181" s="48"/>
      <c r="F181" s="48"/>
      <c r="G181" s="48"/>
      <c r="H181" s="48"/>
      <c r="I181" s="48"/>
      <c r="J181" s="48"/>
      <c r="K181" s="48"/>
      <c r="L181" s="48"/>
      <c r="M181" s="48"/>
      <c r="N181" s="48"/>
      <c r="O181" s="48"/>
      <c r="P181" s="2"/>
      <c r="Q181" s="2"/>
      <c r="R181" s="2"/>
      <c r="S181" s="2"/>
      <c r="T181" s="2"/>
      <c r="U181" s="2"/>
      <c r="V181" s="2"/>
      <c r="W181" s="2"/>
      <c r="X181" s="2"/>
      <c r="Y181" s="2"/>
      <c r="Z181" s="2"/>
    </row>
    <row r="182" spans="1:26" ht="15.75" customHeight="1">
      <c r="A182" s="47"/>
      <c r="B182" s="7" t="s">
        <v>96</v>
      </c>
      <c r="C182" s="32"/>
      <c r="D182" s="33">
        <f>SUM(D176:D181)</f>
        <v>0</v>
      </c>
      <c r="E182" s="48"/>
      <c r="F182" s="48"/>
      <c r="G182" s="48"/>
      <c r="H182" s="48"/>
      <c r="I182" s="48"/>
      <c r="J182" s="48"/>
      <c r="K182" s="48"/>
      <c r="L182" s="48"/>
      <c r="M182" s="48"/>
      <c r="N182" s="48"/>
      <c r="O182" s="48"/>
      <c r="P182" s="2"/>
      <c r="Q182" s="2"/>
      <c r="R182" s="2"/>
      <c r="S182" s="2"/>
      <c r="T182" s="2"/>
      <c r="U182" s="2"/>
      <c r="V182" s="2"/>
      <c r="W182" s="2"/>
      <c r="X182" s="2"/>
      <c r="Y182" s="2"/>
      <c r="Z182" s="2"/>
    </row>
    <row r="183" spans="1:26" ht="30">
      <c r="A183" s="47" t="s">
        <v>58</v>
      </c>
      <c r="B183" s="43" t="s">
        <v>123</v>
      </c>
      <c r="C183" s="32"/>
      <c r="D183" s="33">
        <f>(C64+C86+D112+D128+D160)*C183</f>
        <v>0</v>
      </c>
      <c r="E183" s="48"/>
      <c r="F183" s="48"/>
      <c r="G183" s="48"/>
      <c r="H183" s="48"/>
      <c r="I183" s="48"/>
      <c r="J183" s="48"/>
      <c r="K183" s="48"/>
      <c r="L183" s="48"/>
      <c r="M183" s="48"/>
      <c r="N183" s="48"/>
      <c r="O183" s="48"/>
      <c r="P183" s="2"/>
      <c r="Q183" s="2"/>
      <c r="R183" s="2"/>
      <c r="S183" s="2"/>
      <c r="T183" s="2"/>
      <c r="U183" s="2"/>
      <c r="V183" s="2"/>
      <c r="W183" s="2"/>
      <c r="X183" s="2"/>
      <c r="Y183" s="2"/>
      <c r="Z183" s="2"/>
    </row>
    <row r="184" spans="1:26" ht="15.75" customHeight="1">
      <c r="A184" s="181" t="s">
        <v>113</v>
      </c>
      <c r="B184" s="180"/>
      <c r="C184" s="36"/>
      <c r="D184" s="27">
        <f>SUM(D182:D183)</f>
        <v>0</v>
      </c>
      <c r="E184" s="48"/>
      <c r="F184" s="48"/>
      <c r="G184" s="48"/>
      <c r="H184" s="48"/>
      <c r="I184" s="48"/>
      <c r="J184" s="48"/>
      <c r="K184" s="48"/>
      <c r="L184" s="48"/>
      <c r="M184" s="48"/>
      <c r="N184" s="48"/>
      <c r="O184" s="48"/>
      <c r="P184" s="2"/>
      <c r="Q184" s="2"/>
      <c r="R184" s="2"/>
      <c r="S184" s="2"/>
      <c r="T184" s="2"/>
      <c r="U184" s="2"/>
      <c r="V184" s="2"/>
      <c r="W184" s="2"/>
      <c r="X184" s="2"/>
      <c r="Y184" s="2"/>
      <c r="Z184" s="2"/>
    </row>
    <row r="185" spans="1:26" ht="15.75" customHeight="1">
      <c r="A185" s="19"/>
      <c r="B185" s="48"/>
      <c r="C185" s="48"/>
      <c r="D185" s="48"/>
      <c r="E185" s="48"/>
      <c r="F185" s="48"/>
      <c r="G185" s="48"/>
      <c r="H185" s="48"/>
      <c r="I185" s="48"/>
      <c r="J185" s="48"/>
      <c r="K185" s="48"/>
      <c r="L185" s="48"/>
      <c r="M185" s="48"/>
      <c r="N185" s="48"/>
      <c r="O185" s="48"/>
      <c r="P185" s="2"/>
      <c r="Q185" s="2"/>
      <c r="R185" s="2"/>
      <c r="S185" s="2"/>
      <c r="T185" s="2"/>
      <c r="U185" s="2"/>
      <c r="V185" s="2"/>
      <c r="W185" s="2"/>
      <c r="X185" s="2"/>
      <c r="Y185" s="2"/>
      <c r="Z185" s="2"/>
    </row>
    <row r="186" spans="1:26" ht="39" customHeight="1">
      <c r="A186" s="187" t="s">
        <v>125</v>
      </c>
      <c r="B186" s="183"/>
      <c r="C186" s="180"/>
      <c r="D186" s="48"/>
      <c r="E186" s="48"/>
      <c r="F186" s="48"/>
      <c r="G186" s="48"/>
      <c r="H186" s="48"/>
      <c r="I186" s="48"/>
      <c r="J186" s="48"/>
      <c r="K186" s="48"/>
      <c r="L186" s="48"/>
      <c r="M186" s="48"/>
      <c r="N186" s="48"/>
      <c r="O186" s="48"/>
      <c r="P186" s="2"/>
      <c r="Q186" s="2"/>
      <c r="R186" s="2"/>
      <c r="S186" s="2"/>
      <c r="T186" s="2"/>
      <c r="U186" s="2"/>
      <c r="V186" s="2"/>
      <c r="W186" s="2"/>
      <c r="X186" s="2"/>
      <c r="Y186" s="2"/>
      <c r="Z186" s="2"/>
    </row>
    <row r="187" spans="1:26" ht="30">
      <c r="A187" s="16">
        <v>3</v>
      </c>
      <c r="B187" s="16" t="s">
        <v>126</v>
      </c>
      <c r="C187" s="16" t="s">
        <v>49</v>
      </c>
      <c r="D187" s="48"/>
      <c r="E187" s="48"/>
      <c r="F187" s="48"/>
      <c r="G187" s="48"/>
      <c r="H187" s="48"/>
      <c r="I187" s="48"/>
      <c r="J187" s="48"/>
      <c r="K187" s="48"/>
      <c r="L187" s="48"/>
      <c r="M187" s="48"/>
      <c r="N187" s="48"/>
      <c r="O187" s="48"/>
      <c r="P187" s="2"/>
      <c r="Q187" s="2"/>
      <c r="R187" s="2"/>
      <c r="S187" s="2"/>
      <c r="T187" s="2"/>
      <c r="U187" s="2"/>
      <c r="V187" s="2"/>
      <c r="W187" s="2"/>
      <c r="X187" s="2"/>
      <c r="Y187" s="2"/>
      <c r="Z187" s="2"/>
    </row>
    <row r="188" spans="1:26" ht="30">
      <c r="A188" s="47" t="s">
        <v>78</v>
      </c>
      <c r="B188" s="43" t="s">
        <v>127</v>
      </c>
      <c r="C188" s="29">
        <f>D96+D91</f>
        <v>0</v>
      </c>
      <c r="D188" s="48"/>
      <c r="E188" s="48"/>
      <c r="F188" s="48"/>
      <c r="G188" s="48"/>
      <c r="H188" s="48"/>
      <c r="I188" s="48"/>
      <c r="J188" s="48"/>
      <c r="K188" s="48"/>
      <c r="L188" s="48"/>
      <c r="M188" s="48"/>
      <c r="N188" s="48"/>
      <c r="O188" s="48"/>
      <c r="P188" s="2"/>
      <c r="Q188" s="2"/>
      <c r="R188" s="2"/>
      <c r="S188" s="2"/>
      <c r="T188" s="2"/>
      <c r="U188" s="2"/>
      <c r="V188" s="2"/>
      <c r="W188" s="2"/>
      <c r="X188" s="2"/>
      <c r="Y188" s="2"/>
      <c r="Z188" s="2"/>
    </row>
    <row r="189" spans="1:26" ht="15.75" customHeight="1">
      <c r="A189" s="47" t="s">
        <v>92</v>
      </c>
      <c r="B189" s="43" t="s">
        <v>128</v>
      </c>
      <c r="C189" s="29">
        <f>D120</f>
        <v>0</v>
      </c>
      <c r="D189" s="48"/>
      <c r="E189" s="48"/>
      <c r="F189" s="48"/>
      <c r="G189" s="48"/>
      <c r="H189" s="48"/>
      <c r="I189" s="48"/>
      <c r="J189" s="48"/>
      <c r="K189" s="48"/>
      <c r="L189" s="48"/>
      <c r="M189" s="48"/>
      <c r="N189" s="48"/>
      <c r="O189" s="48"/>
      <c r="P189" s="2"/>
      <c r="Q189" s="2"/>
      <c r="R189" s="2"/>
      <c r="S189" s="2"/>
      <c r="T189" s="2"/>
      <c r="U189" s="2"/>
      <c r="V189" s="2"/>
      <c r="W189" s="2"/>
      <c r="X189" s="2"/>
      <c r="Y189" s="2"/>
      <c r="Z189" s="2"/>
    </row>
    <row r="190" spans="1:26" ht="15.75" customHeight="1">
      <c r="A190" s="47" t="s">
        <v>100</v>
      </c>
      <c r="B190" s="43" t="s">
        <v>101</v>
      </c>
      <c r="C190" s="29">
        <f>D134</f>
        <v>0</v>
      </c>
      <c r="D190" s="48"/>
      <c r="E190" s="48"/>
      <c r="F190" s="48"/>
      <c r="G190" s="48"/>
      <c r="H190" s="48"/>
      <c r="I190" s="48"/>
      <c r="J190" s="48"/>
      <c r="K190" s="48"/>
      <c r="L190" s="48"/>
      <c r="M190" s="48"/>
      <c r="N190" s="48"/>
      <c r="O190" s="48"/>
      <c r="P190" s="2"/>
      <c r="Q190" s="2"/>
      <c r="R190" s="2"/>
      <c r="S190" s="2"/>
      <c r="T190" s="2"/>
      <c r="U190" s="2"/>
      <c r="V190" s="2"/>
      <c r="W190" s="2"/>
      <c r="X190" s="2"/>
      <c r="Y190" s="2"/>
      <c r="Z190" s="2"/>
    </row>
    <row r="191" spans="1:26" ht="15.75" customHeight="1">
      <c r="A191" s="47" t="s">
        <v>105</v>
      </c>
      <c r="B191" s="43" t="s">
        <v>129</v>
      </c>
      <c r="C191" s="29">
        <f>D150</f>
        <v>0</v>
      </c>
      <c r="D191" s="48"/>
      <c r="E191" s="48"/>
      <c r="F191" s="48"/>
      <c r="G191" s="48"/>
      <c r="H191" s="48"/>
      <c r="I191" s="48"/>
      <c r="J191" s="48"/>
      <c r="K191" s="48"/>
      <c r="L191" s="48"/>
      <c r="M191" s="48"/>
      <c r="N191" s="48"/>
      <c r="O191" s="48"/>
      <c r="P191" s="2"/>
      <c r="Q191" s="2"/>
      <c r="R191" s="2"/>
      <c r="S191" s="2"/>
      <c r="T191" s="2"/>
      <c r="U191" s="2"/>
      <c r="V191" s="2"/>
      <c r="W191" s="2"/>
      <c r="X191" s="2"/>
      <c r="Y191" s="2"/>
      <c r="Z191" s="2"/>
    </row>
    <row r="192" spans="1:26" ht="30">
      <c r="A192" s="47" t="s">
        <v>116</v>
      </c>
      <c r="B192" s="43" t="s">
        <v>130</v>
      </c>
      <c r="C192" s="29">
        <f>D172</f>
        <v>0</v>
      </c>
      <c r="D192" s="48"/>
      <c r="E192" s="48"/>
      <c r="F192" s="48"/>
      <c r="G192" s="48"/>
      <c r="H192" s="48"/>
      <c r="I192" s="48"/>
      <c r="J192" s="48"/>
      <c r="K192" s="48"/>
      <c r="L192" s="48"/>
      <c r="M192" s="48"/>
      <c r="N192" s="48"/>
      <c r="O192" s="48"/>
      <c r="P192" s="2"/>
      <c r="Q192" s="2"/>
      <c r="R192" s="2"/>
      <c r="S192" s="2"/>
      <c r="T192" s="2"/>
      <c r="U192" s="2"/>
      <c r="V192" s="2"/>
      <c r="W192" s="2"/>
      <c r="X192" s="2"/>
      <c r="Y192" s="2"/>
      <c r="Z192" s="2"/>
    </row>
    <row r="193" spans="1:26" ht="15.75" customHeight="1">
      <c r="A193" s="47" t="s">
        <v>131</v>
      </c>
      <c r="B193" s="43" t="s">
        <v>132</v>
      </c>
      <c r="C193" s="29" t="s">
        <v>133</v>
      </c>
      <c r="D193" s="48"/>
      <c r="E193" s="48"/>
      <c r="F193" s="48"/>
      <c r="G193" s="48"/>
      <c r="H193" s="48"/>
      <c r="I193" s="48"/>
      <c r="J193" s="48"/>
      <c r="K193" s="48"/>
      <c r="L193" s="48"/>
      <c r="M193" s="48"/>
      <c r="N193" s="48"/>
      <c r="O193" s="48"/>
      <c r="P193" s="2"/>
      <c r="Q193" s="2"/>
      <c r="R193" s="2"/>
      <c r="S193" s="2"/>
      <c r="T193" s="2"/>
      <c r="U193" s="2"/>
      <c r="V193" s="2"/>
      <c r="W193" s="2"/>
      <c r="X193" s="2"/>
      <c r="Y193" s="2"/>
      <c r="Z193" s="2"/>
    </row>
    <row r="194" spans="1:26" ht="15.75" customHeight="1">
      <c r="A194" s="179" t="s">
        <v>113</v>
      </c>
      <c r="B194" s="180"/>
      <c r="C194" s="24">
        <f>SUM(C188:C193)</f>
        <v>0</v>
      </c>
      <c r="D194" s="48"/>
      <c r="E194" s="48"/>
      <c r="F194" s="48"/>
      <c r="G194" s="48"/>
      <c r="H194" s="48"/>
      <c r="I194" s="48"/>
      <c r="J194" s="48"/>
      <c r="K194" s="48"/>
      <c r="L194" s="48"/>
      <c r="M194" s="48"/>
      <c r="N194" s="48"/>
      <c r="O194" s="48"/>
      <c r="P194" s="2"/>
      <c r="Q194" s="2"/>
      <c r="R194" s="2"/>
      <c r="S194" s="2"/>
      <c r="T194" s="2"/>
      <c r="U194" s="2"/>
      <c r="V194" s="2"/>
      <c r="W194" s="2"/>
      <c r="X194" s="2"/>
      <c r="Y194" s="2"/>
      <c r="Z194" s="2"/>
    </row>
    <row r="195" spans="1:26" ht="15.75" customHeight="1">
      <c r="A195" s="25"/>
      <c r="B195" s="48"/>
      <c r="C195" s="48"/>
      <c r="D195" s="48"/>
      <c r="E195" s="48"/>
      <c r="F195" s="48"/>
      <c r="G195" s="48"/>
      <c r="H195" s="48"/>
      <c r="I195" s="48"/>
      <c r="J195" s="48"/>
      <c r="K195" s="48"/>
      <c r="L195" s="48"/>
      <c r="M195" s="48"/>
      <c r="N195" s="48"/>
      <c r="O195" s="48"/>
      <c r="P195" s="2"/>
      <c r="Q195" s="2"/>
      <c r="R195" s="2"/>
      <c r="S195" s="2"/>
      <c r="T195" s="2"/>
      <c r="U195" s="2"/>
      <c r="V195" s="2"/>
      <c r="W195" s="2"/>
      <c r="X195" s="2"/>
      <c r="Y195" s="2"/>
      <c r="Z195" s="2"/>
    </row>
    <row r="196" spans="1:26" ht="17.25" customHeight="1">
      <c r="A196" s="192" t="s">
        <v>134</v>
      </c>
      <c r="B196" s="183"/>
      <c r="C196" s="180"/>
      <c r="D196" s="48"/>
      <c r="E196" s="48"/>
      <c r="F196" s="48"/>
      <c r="G196" s="48"/>
      <c r="H196" s="48"/>
      <c r="I196" s="48"/>
      <c r="J196" s="48"/>
      <c r="K196" s="48"/>
      <c r="L196" s="48"/>
      <c r="M196" s="48"/>
      <c r="N196" s="48"/>
      <c r="O196" s="48"/>
      <c r="P196" s="2"/>
      <c r="Q196" s="2"/>
      <c r="R196" s="2"/>
      <c r="S196" s="2"/>
      <c r="T196" s="2"/>
      <c r="U196" s="2"/>
      <c r="V196" s="2"/>
      <c r="W196" s="2"/>
      <c r="X196" s="2"/>
      <c r="Y196" s="2"/>
      <c r="Z196" s="2"/>
    </row>
    <row r="197" spans="1:26" ht="30">
      <c r="A197" s="26">
        <v>3</v>
      </c>
      <c r="B197" s="26" t="s">
        <v>126</v>
      </c>
      <c r="C197" s="26" t="s">
        <v>49</v>
      </c>
      <c r="D197" s="48"/>
      <c r="E197" s="48"/>
      <c r="F197" s="48"/>
      <c r="G197" s="48"/>
      <c r="H197" s="48"/>
      <c r="I197" s="48"/>
      <c r="J197" s="48"/>
      <c r="K197" s="48"/>
      <c r="L197" s="48"/>
      <c r="M197" s="48"/>
      <c r="N197" s="48"/>
      <c r="O197" s="48"/>
      <c r="P197" s="2"/>
      <c r="Q197" s="2"/>
      <c r="R197" s="2"/>
      <c r="S197" s="2"/>
      <c r="T197" s="2"/>
      <c r="U197" s="2"/>
      <c r="V197" s="2"/>
      <c r="W197" s="2"/>
      <c r="X197" s="2"/>
      <c r="Y197" s="2"/>
      <c r="Z197" s="2"/>
    </row>
    <row r="198" spans="1:26" ht="30">
      <c r="A198" s="47" t="s">
        <v>78</v>
      </c>
      <c r="B198" s="43" t="s">
        <v>127</v>
      </c>
      <c r="C198" s="29">
        <f>D109+D104</f>
        <v>0</v>
      </c>
      <c r="D198" s="48"/>
      <c r="E198" s="48"/>
      <c r="F198" s="48"/>
      <c r="G198" s="48"/>
      <c r="H198" s="48"/>
      <c r="I198" s="48"/>
      <c r="J198" s="48"/>
      <c r="K198" s="48"/>
      <c r="L198" s="48"/>
      <c r="M198" s="48"/>
      <c r="N198" s="48"/>
      <c r="O198" s="48"/>
      <c r="P198" s="2"/>
      <c r="Q198" s="2"/>
      <c r="R198" s="2"/>
      <c r="S198" s="2"/>
      <c r="T198" s="2"/>
      <c r="U198" s="2"/>
      <c r="V198" s="2"/>
      <c r="W198" s="2"/>
      <c r="X198" s="2"/>
      <c r="Y198" s="2"/>
      <c r="Z198" s="2"/>
    </row>
    <row r="199" spans="1:26" ht="15.75" customHeight="1">
      <c r="A199" s="47" t="s">
        <v>92</v>
      </c>
      <c r="B199" s="43" t="s">
        <v>128</v>
      </c>
      <c r="C199" s="29">
        <f>D128</f>
        <v>0</v>
      </c>
      <c r="D199" s="48"/>
      <c r="E199" s="48"/>
      <c r="F199" s="48"/>
      <c r="G199" s="48"/>
      <c r="H199" s="48"/>
      <c r="I199" s="48"/>
      <c r="J199" s="48"/>
      <c r="K199" s="48"/>
      <c r="L199" s="48"/>
      <c r="M199" s="48"/>
      <c r="N199" s="48"/>
      <c r="O199" s="48"/>
      <c r="P199" s="2"/>
      <c r="Q199" s="2"/>
      <c r="R199" s="2"/>
      <c r="S199" s="2"/>
      <c r="T199" s="2"/>
      <c r="U199" s="2"/>
      <c r="V199" s="2"/>
      <c r="W199" s="2"/>
      <c r="X199" s="2"/>
      <c r="Y199" s="2"/>
      <c r="Z199" s="2"/>
    </row>
    <row r="200" spans="1:26" ht="15.75" customHeight="1">
      <c r="A200" s="47" t="s">
        <v>100</v>
      </c>
      <c r="B200" s="43" t="s">
        <v>101</v>
      </c>
      <c r="C200" s="29">
        <f>D140</f>
        <v>0</v>
      </c>
      <c r="D200" s="48"/>
      <c r="E200" s="48"/>
      <c r="F200" s="48"/>
      <c r="G200" s="48"/>
      <c r="H200" s="48"/>
      <c r="I200" s="48"/>
      <c r="J200" s="48"/>
      <c r="K200" s="48"/>
      <c r="L200" s="48"/>
      <c r="M200" s="48"/>
      <c r="N200" s="48"/>
      <c r="O200" s="48"/>
      <c r="P200" s="2"/>
      <c r="Q200" s="2"/>
      <c r="R200" s="2"/>
      <c r="S200" s="2"/>
      <c r="T200" s="2"/>
      <c r="U200" s="2"/>
      <c r="V200" s="2"/>
      <c r="W200" s="2"/>
      <c r="X200" s="2"/>
      <c r="Y200" s="2"/>
      <c r="Z200" s="2"/>
    </row>
    <row r="201" spans="1:26" ht="15.75" customHeight="1">
      <c r="A201" s="47" t="s">
        <v>105</v>
      </c>
      <c r="B201" s="43" t="s">
        <v>129</v>
      </c>
      <c r="C201" s="29">
        <f>D160</f>
        <v>0</v>
      </c>
      <c r="D201" s="48"/>
      <c r="E201" s="48"/>
      <c r="F201" s="48"/>
      <c r="G201" s="48"/>
      <c r="H201" s="48"/>
      <c r="I201" s="48"/>
      <c r="J201" s="48"/>
      <c r="K201" s="48"/>
      <c r="L201" s="48"/>
      <c r="M201" s="48"/>
      <c r="N201" s="48"/>
      <c r="O201" s="48"/>
      <c r="P201" s="2"/>
      <c r="Q201" s="2"/>
      <c r="R201" s="2"/>
      <c r="S201" s="2"/>
      <c r="T201" s="2"/>
      <c r="U201" s="2"/>
      <c r="V201" s="2"/>
      <c r="W201" s="2"/>
      <c r="X201" s="2"/>
      <c r="Y201" s="2"/>
      <c r="Z201" s="2"/>
    </row>
    <row r="202" spans="1:26" ht="30">
      <c r="A202" s="47" t="s">
        <v>116</v>
      </c>
      <c r="B202" s="43" t="s">
        <v>130</v>
      </c>
      <c r="C202" s="29">
        <f>D182</f>
        <v>0</v>
      </c>
      <c r="D202" s="48"/>
      <c r="E202" s="48"/>
      <c r="F202" s="48"/>
      <c r="G202" s="48"/>
      <c r="H202" s="48"/>
      <c r="I202" s="48"/>
      <c r="J202" s="48"/>
      <c r="K202" s="48"/>
      <c r="L202" s="48"/>
      <c r="M202" s="48"/>
      <c r="N202" s="48"/>
      <c r="O202" s="48"/>
      <c r="P202" s="2"/>
      <c r="Q202" s="2"/>
      <c r="R202" s="2"/>
      <c r="S202" s="2"/>
      <c r="T202" s="2"/>
      <c r="U202" s="2"/>
      <c r="V202" s="2"/>
      <c r="W202" s="2"/>
      <c r="X202" s="2"/>
      <c r="Y202" s="2"/>
      <c r="Z202" s="2"/>
    </row>
    <row r="203" spans="1:26" ht="15.75" customHeight="1">
      <c r="A203" s="47" t="s">
        <v>131</v>
      </c>
      <c r="B203" s="43" t="s">
        <v>132</v>
      </c>
      <c r="C203" s="29" t="s">
        <v>133</v>
      </c>
      <c r="D203" s="48"/>
      <c r="E203" s="48"/>
      <c r="F203" s="48"/>
      <c r="G203" s="48"/>
      <c r="H203" s="48"/>
      <c r="I203" s="48"/>
      <c r="J203" s="48"/>
      <c r="K203" s="48"/>
      <c r="L203" s="48"/>
      <c r="M203" s="48"/>
      <c r="N203" s="48"/>
      <c r="O203" s="48"/>
      <c r="P203" s="2"/>
      <c r="Q203" s="2"/>
      <c r="R203" s="2"/>
      <c r="S203" s="2"/>
      <c r="T203" s="2"/>
      <c r="U203" s="2"/>
      <c r="V203" s="2"/>
      <c r="W203" s="2"/>
      <c r="X203" s="2"/>
      <c r="Y203" s="2"/>
      <c r="Z203" s="2"/>
    </row>
    <row r="204" spans="1:26" ht="15.75" customHeight="1">
      <c r="A204" s="181" t="s">
        <v>113</v>
      </c>
      <c r="B204" s="180"/>
      <c r="C204" s="27">
        <f>SUM(C198:C203)</f>
        <v>0</v>
      </c>
      <c r="D204" s="48"/>
      <c r="E204" s="48"/>
      <c r="F204" s="48"/>
      <c r="G204" s="48"/>
      <c r="H204" s="48"/>
      <c r="I204" s="48"/>
      <c r="J204" s="48"/>
      <c r="K204" s="48"/>
      <c r="L204" s="48"/>
      <c r="M204" s="48"/>
      <c r="N204" s="48"/>
      <c r="O204" s="48"/>
      <c r="P204" s="2"/>
      <c r="Q204" s="2"/>
      <c r="R204" s="2"/>
      <c r="S204" s="2"/>
      <c r="T204" s="2"/>
      <c r="U204" s="2"/>
      <c r="V204" s="2"/>
      <c r="W204" s="2"/>
      <c r="X204" s="2"/>
      <c r="Y204" s="2"/>
      <c r="Z204" s="2"/>
    </row>
    <row r="205" spans="1:26" ht="15.75" customHeight="1">
      <c r="A205" s="25"/>
      <c r="B205" s="48"/>
      <c r="C205" s="48"/>
      <c r="D205" s="48"/>
      <c r="E205" s="48"/>
      <c r="F205" s="48"/>
      <c r="G205" s="48"/>
      <c r="H205" s="48"/>
      <c r="I205" s="48"/>
      <c r="J205" s="48"/>
      <c r="K205" s="48"/>
      <c r="L205" s="48"/>
      <c r="M205" s="48"/>
      <c r="N205" s="48"/>
      <c r="O205" s="48"/>
      <c r="P205" s="2"/>
      <c r="Q205" s="2"/>
      <c r="R205" s="2"/>
      <c r="S205" s="2"/>
      <c r="T205" s="2"/>
      <c r="U205" s="2"/>
      <c r="V205" s="2"/>
      <c r="W205" s="2"/>
      <c r="X205" s="2"/>
      <c r="Y205" s="2"/>
      <c r="Z205" s="2"/>
    </row>
    <row r="206" spans="1:26" ht="15.75" customHeight="1">
      <c r="A206" s="187" t="s">
        <v>135</v>
      </c>
      <c r="B206" s="183"/>
      <c r="C206" s="183"/>
      <c r="D206" s="180"/>
      <c r="E206" s="48"/>
      <c r="F206" s="48"/>
      <c r="G206" s="48"/>
      <c r="H206" s="48"/>
      <c r="I206" s="48"/>
      <c r="J206" s="48"/>
      <c r="K206" s="48"/>
      <c r="L206" s="48"/>
      <c r="M206" s="48"/>
      <c r="N206" s="48"/>
      <c r="O206" s="48"/>
      <c r="P206" s="2"/>
      <c r="Q206" s="2"/>
      <c r="R206" s="2"/>
      <c r="S206" s="2"/>
      <c r="T206" s="2"/>
      <c r="U206" s="2"/>
      <c r="V206" s="2"/>
      <c r="W206" s="2"/>
      <c r="X206" s="2"/>
      <c r="Y206" s="2"/>
      <c r="Z206" s="2"/>
    </row>
    <row r="207" spans="1:26" ht="42.75" customHeight="1">
      <c r="A207" s="179" t="s">
        <v>136</v>
      </c>
      <c r="B207" s="180"/>
      <c r="C207" s="179" t="s">
        <v>137</v>
      </c>
      <c r="D207" s="180"/>
      <c r="E207" s="48"/>
      <c r="F207" s="48"/>
      <c r="G207" s="48"/>
      <c r="H207" s="48"/>
      <c r="I207" s="48"/>
      <c r="J207" s="48"/>
      <c r="K207" s="48"/>
      <c r="L207" s="48"/>
      <c r="M207" s="48"/>
      <c r="N207" s="48"/>
      <c r="O207" s="48"/>
      <c r="P207" s="2"/>
      <c r="Q207" s="2"/>
      <c r="R207" s="2"/>
      <c r="S207" s="2"/>
      <c r="T207" s="2"/>
      <c r="U207" s="2"/>
      <c r="V207" s="2"/>
      <c r="W207" s="2"/>
      <c r="X207" s="2"/>
      <c r="Y207" s="2"/>
      <c r="Z207" s="2"/>
    </row>
    <row r="208" spans="1:26" ht="30">
      <c r="A208" s="47" t="s">
        <v>8</v>
      </c>
      <c r="B208" s="43" t="s">
        <v>138</v>
      </c>
      <c r="C208" s="190">
        <f>C52</f>
        <v>0</v>
      </c>
      <c r="D208" s="180"/>
      <c r="E208" s="48"/>
      <c r="F208" s="48"/>
      <c r="G208" s="48"/>
      <c r="H208" s="48"/>
      <c r="I208" s="48"/>
      <c r="J208" s="48"/>
      <c r="K208" s="48"/>
      <c r="L208" s="48"/>
      <c r="M208" s="48"/>
      <c r="N208" s="48"/>
      <c r="O208" s="48"/>
      <c r="P208" s="2"/>
      <c r="Q208" s="2"/>
      <c r="R208" s="2"/>
      <c r="S208" s="2"/>
      <c r="T208" s="2"/>
      <c r="U208" s="2"/>
      <c r="V208" s="2"/>
      <c r="W208" s="2"/>
      <c r="X208" s="2"/>
      <c r="Y208" s="2"/>
      <c r="Z208" s="2"/>
    </row>
    <row r="209" spans="1:26" ht="30">
      <c r="A209" s="47" t="s">
        <v>11</v>
      </c>
      <c r="B209" s="43" t="s">
        <v>139</v>
      </c>
      <c r="C209" s="190">
        <f>C75</f>
        <v>0</v>
      </c>
      <c r="D209" s="180"/>
      <c r="E209" s="48"/>
      <c r="F209" s="48"/>
      <c r="G209" s="48"/>
      <c r="H209" s="48"/>
      <c r="I209" s="48"/>
      <c r="J209" s="48"/>
      <c r="K209" s="48"/>
      <c r="L209" s="48"/>
      <c r="M209" s="48"/>
      <c r="N209" s="48"/>
      <c r="O209" s="48"/>
      <c r="P209" s="2"/>
      <c r="Q209" s="2"/>
      <c r="R209" s="2"/>
      <c r="S209" s="2"/>
      <c r="T209" s="2"/>
      <c r="U209" s="2"/>
      <c r="V209" s="2"/>
      <c r="W209" s="2"/>
      <c r="X209" s="2"/>
      <c r="Y209" s="2"/>
      <c r="Z209" s="2"/>
    </row>
    <row r="210" spans="1:26" ht="30">
      <c r="A210" s="47" t="s">
        <v>13</v>
      </c>
      <c r="B210" s="43" t="s">
        <v>140</v>
      </c>
      <c r="C210" s="190">
        <f>C194</f>
        <v>0</v>
      </c>
      <c r="D210" s="180"/>
      <c r="E210" s="48"/>
      <c r="F210" s="48"/>
      <c r="G210" s="48"/>
      <c r="H210" s="48"/>
      <c r="I210" s="48"/>
      <c r="J210" s="48"/>
      <c r="K210" s="48"/>
      <c r="L210" s="48"/>
      <c r="M210" s="48"/>
      <c r="N210" s="48"/>
      <c r="O210" s="48"/>
      <c r="P210" s="2"/>
      <c r="Q210" s="2"/>
      <c r="R210" s="2"/>
      <c r="S210" s="2"/>
      <c r="T210" s="2"/>
      <c r="U210" s="2"/>
      <c r="V210" s="2"/>
      <c r="W210" s="2"/>
      <c r="X210" s="2"/>
      <c r="Y210" s="2"/>
      <c r="Z210" s="2"/>
    </row>
    <row r="211" spans="1:26" ht="28.5" customHeight="1">
      <c r="A211" s="189" t="s">
        <v>141</v>
      </c>
      <c r="B211" s="180"/>
      <c r="C211" s="190">
        <f>SUM(C208:D210)</f>
        <v>0</v>
      </c>
      <c r="D211" s="180"/>
      <c r="E211" s="48"/>
      <c r="F211" s="48"/>
      <c r="G211" s="48"/>
      <c r="H211" s="48"/>
      <c r="I211" s="48"/>
      <c r="J211" s="48"/>
      <c r="K211" s="48"/>
      <c r="L211" s="48"/>
      <c r="M211" s="48"/>
      <c r="N211" s="48"/>
      <c r="O211" s="48"/>
      <c r="P211" s="2"/>
      <c r="Q211" s="2"/>
      <c r="R211" s="2"/>
      <c r="S211" s="2"/>
      <c r="T211" s="2"/>
      <c r="U211" s="2"/>
      <c r="V211" s="2"/>
      <c r="W211" s="2"/>
      <c r="X211" s="2"/>
      <c r="Y211" s="2"/>
      <c r="Z211" s="2"/>
    </row>
    <row r="212" spans="1:26" ht="15.75" customHeight="1">
      <c r="A212" s="179" t="s">
        <v>142</v>
      </c>
      <c r="B212" s="180"/>
      <c r="C212" s="193">
        <f>SUM(C211)</f>
        <v>0</v>
      </c>
      <c r="D212" s="180"/>
      <c r="E212" s="48"/>
      <c r="F212" s="48"/>
      <c r="G212" s="48"/>
      <c r="H212" s="48"/>
      <c r="I212" s="48"/>
      <c r="J212" s="48"/>
      <c r="K212" s="48"/>
      <c r="L212" s="48"/>
      <c r="M212" s="48"/>
      <c r="N212" s="48"/>
      <c r="O212" s="48"/>
      <c r="P212" s="2"/>
      <c r="Q212" s="2"/>
      <c r="R212" s="2"/>
      <c r="S212" s="2"/>
      <c r="T212" s="2"/>
      <c r="U212" s="2"/>
      <c r="V212" s="2"/>
      <c r="W212" s="2"/>
      <c r="X212" s="2"/>
      <c r="Y212" s="2"/>
      <c r="Z212" s="2"/>
    </row>
    <row r="213" spans="1:26" ht="15.75" customHeight="1">
      <c r="A213" s="48"/>
      <c r="B213" s="48"/>
      <c r="C213" s="48"/>
      <c r="D213" s="48"/>
      <c r="E213" s="48"/>
      <c r="F213" s="48"/>
      <c r="G213" s="48"/>
      <c r="H213" s="48"/>
      <c r="I213" s="48"/>
      <c r="J213" s="48"/>
      <c r="K213" s="48"/>
      <c r="L213" s="48"/>
      <c r="M213" s="48"/>
      <c r="N213" s="48"/>
      <c r="O213" s="48"/>
      <c r="P213" s="2"/>
      <c r="Q213" s="2"/>
      <c r="R213" s="2"/>
      <c r="S213" s="2"/>
      <c r="T213" s="2"/>
      <c r="U213" s="2"/>
      <c r="V213" s="2"/>
      <c r="W213" s="2"/>
      <c r="X213" s="2"/>
      <c r="Y213" s="2"/>
      <c r="Z213" s="2"/>
    </row>
    <row r="214" spans="1:26" ht="15.75" hidden="1" customHeight="1">
      <c r="A214" s="48"/>
      <c r="B214" s="48"/>
      <c r="C214" s="48"/>
      <c r="D214" s="40">
        <f>C212</f>
        <v>0</v>
      </c>
      <c r="E214" s="48"/>
      <c r="F214" s="48"/>
      <c r="G214" s="48"/>
      <c r="H214" s="48"/>
      <c r="I214" s="48"/>
      <c r="J214" s="48"/>
      <c r="K214" s="48"/>
      <c r="L214" s="48"/>
      <c r="M214" s="48"/>
      <c r="N214" s="48"/>
      <c r="O214" s="48"/>
      <c r="P214" s="2"/>
      <c r="Q214" s="2"/>
      <c r="R214" s="2"/>
      <c r="S214" s="2"/>
      <c r="T214" s="2"/>
      <c r="U214" s="2"/>
      <c r="V214" s="2"/>
      <c r="W214" s="2"/>
      <c r="X214" s="2"/>
      <c r="Y214" s="2"/>
      <c r="Z214" s="2"/>
    </row>
    <row r="215" spans="1:26" ht="15.75" customHeight="1">
      <c r="A215" s="192" t="s">
        <v>143</v>
      </c>
      <c r="B215" s="183"/>
      <c r="C215" s="183"/>
      <c r="D215" s="180"/>
      <c r="E215" s="48"/>
      <c r="F215" s="48"/>
      <c r="G215" s="48"/>
      <c r="H215" s="48"/>
      <c r="I215" s="48"/>
      <c r="J215" s="48"/>
      <c r="K215" s="48"/>
      <c r="L215" s="48"/>
      <c r="M215" s="48"/>
      <c r="N215" s="48"/>
      <c r="O215" s="48"/>
      <c r="P215" s="2"/>
      <c r="Q215" s="2"/>
      <c r="R215" s="2"/>
      <c r="S215" s="2"/>
      <c r="T215" s="2"/>
      <c r="U215" s="2"/>
      <c r="V215" s="2"/>
      <c r="W215" s="2"/>
      <c r="X215" s="2"/>
      <c r="Y215" s="2"/>
      <c r="Z215" s="2"/>
    </row>
    <row r="216" spans="1:26" ht="15.75" customHeight="1">
      <c r="A216" s="181" t="s">
        <v>136</v>
      </c>
      <c r="B216" s="180"/>
      <c r="C216" s="181" t="s">
        <v>137</v>
      </c>
      <c r="D216" s="180"/>
      <c r="E216" s="48"/>
      <c r="F216" s="48"/>
      <c r="G216" s="48"/>
      <c r="H216" s="48"/>
      <c r="I216" s="48"/>
      <c r="J216" s="48"/>
      <c r="K216" s="48"/>
      <c r="L216" s="48"/>
      <c r="M216" s="48"/>
      <c r="N216" s="48"/>
      <c r="O216" s="48"/>
      <c r="P216" s="2"/>
      <c r="Q216" s="2"/>
      <c r="R216" s="2"/>
      <c r="S216" s="2"/>
      <c r="T216" s="2"/>
      <c r="U216" s="2"/>
      <c r="V216" s="2"/>
      <c r="W216" s="2"/>
      <c r="X216" s="2"/>
      <c r="Y216" s="2"/>
      <c r="Z216" s="2"/>
    </row>
    <row r="217" spans="1:26" ht="30">
      <c r="A217" s="47" t="s">
        <v>8</v>
      </c>
      <c r="B217" s="43" t="s">
        <v>138</v>
      </c>
      <c r="C217" s="190">
        <f>C64</f>
        <v>0</v>
      </c>
      <c r="D217" s="180"/>
      <c r="E217" s="48"/>
      <c r="F217" s="48"/>
      <c r="G217" s="48"/>
      <c r="H217" s="48"/>
      <c r="I217" s="48"/>
      <c r="J217" s="48"/>
      <c r="K217" s="48"/>
      <c r="L217" s="48"/>
      <c r="M217" s="48"/>
      <c r="N217" s="48"/>
      <c r="O217" s="48"/>
      <c r="P217" s="2"/>
      <c r="Q217" s="2"/>
      <c r="R217" s="2"/>
      <c r="S217" s="2"/>
      <c r="T217" s="2"/>
      <c r="U217" s="2"/>
      <c r="V217" s="2"/>
      <c r="W217" s="2"/>
      <c r="X217" s="2"/>
      <c r="Y217" s="2"/>
      <c r="Z217" s="2"/>
    </row>
    <row r="218" spans="1:26" ht="30">
      <c r="A218" s="47" t="s">
        <v>11</v>
      </c>
      <c r="B218" s="43" t="s">
        <v>139</v>
      </c>
      <c r="C218" s="190">
        <f>C86</f>
        <v>0</v>
      </c>
      <c r="D218" s="180"/>
      <c r="E218" s="48"/>
      <c r="F218" s="48"/>
      <c r="G218" s="48"/>
      <c r="H218" s="48"/>
      <c r="I218" s="48"/>
      <c r="J218" s="48"/>
      <c r="K218" s="48"/>
      <c r="L218" s="48"/>
      <c r="M218" s="48"/>
      <c r="N218" s="48"/>
      <c r="O218" s="48"/>
      <c r="P218" s="2"/>
      <c r="Q218" s="2"/>
      <c r="R218" s="2"/>
      <c r="S218" s="2"/>
      <c r="T218" s="2"/>
      <c r="U218" s="2"/>
      <c r="V218" s="2"/>
      <c r="W218" s="2"/>
      <c r="X218" s="2"/>
      <c r="Y218" s="2"/>
      <c r="Z218" s="2"/>
    </row>
    <row r="219" spans="1:26" ht="30">
      <c r="A219" s="47" t="s">
        <v>13</v>
      </c>
      <c r="B219" s="43" t="s">
        <v>140</v>
      </c>
      <c r="C219" s="190">
        <f>C204</f>
        <v>0</v>
      </c>
      <c r="D219" s="180"/>
      <c r="E219" s="48"/>
      <c r="F219" s="48"/>
      <c r="G219" s="48"/>
      <c r="H219" s="48"/>
      <c r="I219" s="48"/>
      <c r="J219" s="48"/>
      <c r="K219" s="48"/>
      <c r="L219" s="48"/>
      <c r="M219" s="48"/>
      <c r="N219" s="48"/>
      <c r="O219" s="48"/>
      <c r="P219" s="2"/>
      <c r="Q219" s="2"/>
      <c r="R219" s="2"/>
      <c r="S219" s="2"/>
      <c r="T219" s="2"/>
      <c r="U219" s="2"/>
      <c r="V219" s="2"/>
      <c r="W219" s="2"/>
      <c r="X219" s="2"/>
      <c r="Y219" s="2"/>
      <c r="Z219" s="2"/>
    </row>
    <row r="220" spans="1:26" ht="15.75" customHeight="1">
      <c r="A220" s="189" t="s">
        <v>141</v>
      </c>
      <c r="B220" s="180"/>
      <c r="C220" s="190">
        <f>SUM(C217:D219)</f>
        <v>0</v>
      </c>
      <c r="D220" s="180"/>
      <c r="E220" s="48"/>
      <c r="F220" s="48"/>
      <c r="G220" s="48"/>
      <c r="H220" s="48"/>
      <c r="I220" s="48"/>
      <c r="J220" s="48"/>
      <c r="K220" s="48"/>
      <c r="L220" s="48"/>
      <c r="M220" s="48"/>
      <c r="N220" s="48"/>
      <c r="O220" s="48"/>
      <c r="P220" s="2"/>
      <c r="Q220" s="2"/>
      <c r="R220" s="2"/>
      <c r="S220" s="2"/>
      <c r="T220" s="2"/>
      <c r="U220" s="2"/>
      <c r="V220" s="2"/>
      <c r="W220" s="2"/>
      <c r="X220" s="2"/>
      <c r="Y220" s="2"/>
      <c r="Z220" s="2"/>
    </row>
    <row r="221" spans="1:26" ht="15.75" customHeight="1">
      <c r="A221" s="181" t="s">
        <v>142</v>
      </c>
      <c r="B221" s="180"/>
      <c r="C221" s="191">
        <f>SUM(C220)</f>
        <v>0</v>
      </c>
      <c r="D221" s="180"/>
      <c r="E221" s="48"/>
      <c r="F221" s="48"/>
      <c r="G221" s="48"/>
      <c r="H221" s="48"/>
      <c r="I221" s="48"/>
      <c r="J221" s="48"/>
      <c r="K221" s="48"/>
      <c r="L221" s="48"/>
      <c r="M221" s="48"/>
      <c r="N221" s="48"/>
      <c r="O221" s="48"/>
      <c r="P221" s="2"/>
      <c r="Q221" s="2"/>
      <c r="R221" s="2"/>
      <c r="S221" s="2"/>
      <c r="T221" s="2"/>
      <c r="U221" s="2"/>
      <c r="V221" s="2"/>
      <c r="W221" s="2"/>
      <c r="X221" s="2"/>
      <c r="Y221" s="2"/>
      <c r="Z221" s="2"/>
    </row>
    <row r="222" spans="1:26" ht="15.75" customHeight="1">
      <c r="A222" s="48"/>
      <c r="B222" s="48"/>
      <c r="C222" s="48"/>
      <c r="D222" s="48"/>
      <c r="E222" s="48"/>
      <c r="F222" s="48"/>
      <c r="G222" s="48"/>
      <c r="H222" s="48"/>
      <c r="I222" s="48"/>
      <c r="J222" s="48"/>
      <c r="K222" s="48"/>
      <c r="L222" s="48"/>
      <c r="M222" s="48"/>
      <c r="N222" s="48"/>
      <c r="O222" s="48"/>
      <c r="P222" s="2"/>
      <c r="Q222" s="2"/>
      <c r="R222" s="2"/>
      <c r="S222" s="2"/>
      <c r="T222" s="2"/>
      <c r="U222" s="2"/>
      <c r="V222" s="2"/>
      <c r="W222" s="2"/>
      <c r="X222" s="2"/>
      <c r="Y222" s="2"/>
      <c r="Z222" s="2"/>
    </row>
    <row r="223" spans="1:26" ht="15.75" customHeight="1">
      <c r="A223" s="194" t="s">
        <v>144</v>
      </c>
      <c r="B223" s="183"/>
      <c r="C223" s="180"/>
      <c r="D223" s="48"/>
      <c r="E223" s="48"/>
      <c r="F223" s="48"/>
      <c r="G223" s="48"/>
      <c r="H223" s="48"/>
      <c r="I223" s="48"/>
      <c r="J223" s="48"/>
      <c r="K223" s="48"/>
      <c r="L223" s="48"/>
      <c r="M223" s="48"/>
      <c r="N223" s="48"/>
      <c r="O223" s="48"/>
      <c r="P223" s="2"/>
      <c r="Q223" s="2"/>
      <c r="R223" s="2"/>
      <c r="S223" s="2"/>
      <c r="T223" s="2"/>
      <c r="U223" s="2"/>
      <c r="V223" s="2"/>
      <c r="W223" s="2"/>
      <c r="X223" s="2"/>
      <c r="Y223" s="2"/>
      <c r="Z223" s="2"/>
    </row>
    <row r="224" spans="1:26" ht="15.75" customHeight="1">
      <c r="A224" s="41" t="s">
        <v>145</v>
      </c>
      <c r="B224" s="42" t="s">
        <v>146</v>
      </c>
      <c r="C224" s="42" t="s">
        <v>133</v>
      </c>
      <c r="D224" s="48"/>
      <c r="E224" s="48"/>
      <c r="F224" s="48"/>
      <c r="G224" s="48"/>
      <c r="H224" s="48"/>
      <c r="I224" s="48"/>
      <c r="J224" s="48"/>
      <c r="K224" s="48"/>
      <c r="L224" s="48"/>
      <c r="M224" s="48"/>
      <c r="N224" s="48"/>
      <c r="O224" s="48"/>
      <c r="P224" s="2"/>
      <c r="Q224" s="2"/>
      <c r="R224" s="2"/>
      <c r="S224" s="2"/>
      <c r="T224" s="2"/>
      <c r="U224" s="2"/>
      <c r="V224" s="2"/>
      <c r="W224" s="2"/>
      <c r="X224" s="2"/>
      <c r="Y224" s="2"/>
      <c r="Z224" s="2"/>
    </row>
    <row r="225" spans="1:26" ht="15.75" customHeight="1">
      <c r="A225" s="47" t="s">
        <v>16</v>
      </c>
      <c r="B225" s="126" t="s">
        <v>147</v>
      </c>
      <c r="C225" s="166">
        <v>0</v>
      </c>
      <c r="D225" s="40"/>
      <c r="E225" s="48"/>
      <c r="F225" s="48"/>
      <c r="G225" s="48"/>
      <c r="H225" s="48"/>
      <c r="I225" s="48"/>
      <c r="J225" s="48"/>
      <c r="K225" s="48"/>
      <c r="L225" s="48"/>
      <c r="M225" s="48"/>
      <c r="N225" s="48"/>
      <c r="O225" s="48"/>
      <c r="P225" s="2"/>
      <c r="Q225" s="2"/>
      <c r="R225" s="2"/>
      <c r="S225" s="2"/>
      <c r="T225" s="2"/>
      <c r="U225" s="2"/>
      <c r="V225" s="2"/>
      <c r="W225" s="2"/>
      <c r="X225" s="2"/>
      <c r="Y225" s="2"/>
      <c r="Z225" s="2"/>
    </row>
    <row r="226" spans="1:26" ht="15.75" customHeight="1">
      <c r="A226" s="47" t="s">
        <v>54</v>
      </c>
      <c r="B226" s="126" t="s">
        <v>148</v>
      </c>
      <c r="C226" s="166">
        <v>0</v>
      </c>
      <c r="D226" s="40"/>
      <c r="E226" s="89" t="s">
        <v>597</v>
      </c>
      <c r="F226" s="89" t="s">
        <v>596</v>
      </c>
      <c r="G226" s="89" t="s">
        <v>599</v>
      </c>
      <c r="H226" s="89"/>
      <c r="I226" s="89" t="s">
        <v>598</v>
      </c>
      <c r="J226" s="89" t="s">
        <v>597</v>
      </c>
      <c r="K226" s="48"/>
      <c r="L226" s="48"/>
      <c r="M226" s="48"/>
      <c r="N226" s="48"/>
      <c r="O226" s="48"/>
      <c r="P226" s="2"/>
      <c r="Q226" s="2"/>
      <c r="R226" s="2"/>
      <c r="S226" s="2"/>
      <c r="T226" s="2"/>
      <c r="U226" s="2"/>
      <c r="V226" s="2"/>
      <c r="W226" s="2"/>
      <c r="X226" s="2"/>
      <c r="Y226" s="2"/>
      <c r="Z226" s="2"/>
    </row>
    <row r="227" spans="1:26" ht="15.75" customHeight="1">
      <c r="A227" s="47" t="s">
        <v>56</v>
      </c>
      <c r="B227" s="126" t="s">
        <v>149</v>
      </c>
      <c r="C227" s="166">
        <v>0</v>
      </c>
      <c r="D227" s="40"/>
      <c r="E227" s="89" t="s">
        <v>593</v>
      </c>
      <c r="F227" s="89">
        <v>10</v>
      </c>
      <c r="G227" s="91">
        <v>0.15</v>
      </c>
      <c r="H227" s="89"/>
      <c r="I227" s="89" t="s">
        <v>595</v>
      </c>
      <c r="J227" s="89" t="s">
        <v>593</v>
      </c>
      <c r="K227" s="48"/>
      <c r="L227" s="48"/>
      <c r="M227" s="48"/>
      <c r="N227" s="48"/>
      <c r="O227" s="48"/>
      <c r="P227" s="2"/>
      <c r="Q227" s="2"/>
      <c r="R227" s="2"/>
      <c r="S227" s="2"/>
      <c r="T227" s="2"/>
      <c r="U227" s="2"/>
      <c r="V227" s="2"/>
      <c r="W227" s="2"/>
      <c r="X227" s="2"/>
      <c r="Y227" s="2"/>
      <c r="Z227" s="2"/>
    </row>
    <row r="228" spans="1:26" ht="15.75" customHeight="1">
      <c r="A228" s="47" t="s">
        <v>58</v>
      </c>
      <c r="B228" s="126" t="s">
        <v>150</v>
      </c>
      <c r="C228" s="166">
        <v>0</v>
      </c>
      <c r="D228" s="40"/>
      <c r="E228" s="89" t="s">
        <v>591</v>
      </c>
      <c r="F228" s="89">
        <v>12</v>
      </c>
      <c r="G228" s="91">
        <v>0.1</v>
      </c>
      <c r="H228" s="89"/>
      <c r="I228" s="89" t="s">
        <v>594</v>
      </c>
      <c r="J228" s="89" t="s">
        <v>593</v>
      </c>
      <c r="K228" s="48"/>
      <c r="L228" s="48"/>
      <c r="M228" s="48"/>
      <c r="N228" s="48"/>
      <c r="O228" s="48"/>
      <c r="P228" s="2"/>
      <c r="Q228" s="2"/>
      <c r="R228" s="2"/>
      <c r="S228" s="2"/>
      <c r="T228" s="2"/>
      <c r="U228" s="2"/>
      <c r="V228" s="2"/>
      <c r="W228" s="2"/>
      <c r="X228" s="2"/>
      <c r="Y228" s="2"/>
      <c r="Z228" s="2"/>
    </row>
    <row r="229" spans="1:26" ht="15.75" customHeight="1">
      <c r="A229" s="47" t="s">
        <v>47</v>
      </c>
      <c r="B229" s="126" t="s">
        <v>151</v>
      </c>
      <c r="C229" s="166">
        <v>0</v>
      </c>
      <c r="D229" s="40"/>
      <c r="E229" s="48"/>
      <c r="F229" s="48"/>
      <c r="G229" s="48"/>
      <c r="H229" s="89"/>
      <c r="I229" s="89" t="s">
        <v>592</v>
      </c>
      <c r="J229" s="89" t="s">
        <v>591</v>
      </c>
      <c r="K229" s="89" t="s">
        <v>596</v>
      </c>
      <c r="L229" s="89" t="s">
        <v>159</v>
      </c>
      <c r="M229" s="48"/>
      <c r="N229" s="48"/>
      <c r="O229" s="48"/>
      <c r="P229" s="2"/>
      <c r="Q229" s="2"/>
      <c r="R229" s="2"/>
      <c r="S229" s="2"/>
      <c r="T229" s="2"/>
      <c r="U229" s="2"/>
      <c r="V229" s="2"/>
      <c r="W229" s="2"/>
      <c r="X229" s="2"/>
      <c r="Y229" s="2"/>
      <c r="Z229" s="2"/>
    </row>
    <row r="230" spans="1:26" ht="15.75" customHeight="1">
      <c r="A230" s="47" t="s">
        <v>152</v>
      </c>
      <c r="B230" s="125" t="s">
        <v>605</v>
      </c>
      <c r="C230" s="166">
        <v>0</v>
      </c>
      <c r="D230" s="40"/>
      <c r="E230" s="48"/>
      <c r="F230" s="48"/>
      <c r="G230" s="48"/>
      <c r="H230" s="48"/>
      <c r="I230" s="48"/>
      <c r="J230" s="48"/>
      <c r="K230" s="89" t="e">
        <f>VLOOKUP(J230,E$229:F$231,2,0)</f>
        <v>#N/A</v>
      </c>
      <c r="L230" s="90" t="e">
        <f>VLOOKUP(J230,E$229:G$231,3,0)</f>
        <v>#N/A</v>
      </c>
      <c r="M230" s="48"/>
      <c r="N230" s="48"/>
      <c r="O230" s="48"/>
      <c r="P230" s="2"/>
      <c r="Q230" s="2"/>
      <c r="R230" s="2"/>
      <c r="S230" s="2"/>
      <c r="T230" s="2"/>
      <c r="U230" s="2"/>
      <c r="V230" s="2"/>
      <c r="W230" s="2"/>
      <c r="X230" s="2"/>
      <c r="Y230" s="2"/>
      <c r="Z230" s="2"/>
    </row>
    <row r="231" spans="1:26" ht="15.75" customHeight="1">
      <c r="A231" s="47" t="s">
        <v>153</v>
      </c>
      <c r="B231" s="43" t="s">
        <v>154</v>
      </c>
      <c r="C231" s="44">
        <f>SUM(C225:C230)</f>
        <v>0</v>
      </c>
      <c r="D231" s="40"/>
      <c r="E231" s="48"/>
      <c r="F231" s="48"/>
      <c r="G231" s="48"/>
      <c r="H231" s="48"/>
      <c r="I231" s="48"/>
      <c r="J231" s="48"/>
      <c r="K231" s="89" t="e">
        <f>VLOOKUP(J231,E$229:F$231,2,0)</f>
        <v>#N/A</v>
      </c>
      <c r="L231" s="90" t="e">
        <f>VLOOKUP(J231,E$229:G$231,3,0)</f>
        <v>#N/A</v>
      </c>
      <c r="M231" s="48"/>
      <c r="N231" s="48"/>
      <c r="O231" s="48"/>
      <c r="P231" s="2"/>
      <c r="Q231" s="2"/>
      <c r="R231" s="2"/>
      <c r="S231" s="2"/>
      <c r="T231" s="2"/>
      <c r="U231" s="2"/>
      <c r="V231" s="2"/>
      <c r="W231" s="2"/>
      <c r="X231" s="2"/>
      <c r="Y231" s="2"/>
      <c r="Z231" s="2"/>
    </row>
    <row r="232" spans="1:26" ht="15.75" customHeight="1">
      <c r="A232" s="47" t="s">
        <v>155</v>
      </c>
      <c r="B232" s="43" t="s">
        <v>156</v>
      </c>
      <c r="C232" s="45">
        <f>C231/E26</f>
        <v>0</v>
      </c>
      <c r="D232" s="40"/>
      <c r="E232" s="48"/>
      <c r="F232" s="48"/>
      <c r="G232" s="48"/>
      <c r="H232" s="48"/>
      <c r="I232" s="138" t="s">
        <v>604</v>
      </c>
      <c r="J232" s="138"/>
      <c r="K232" s="89" t="e">
        <f>VLOOKUP(J232,E$229:F$231,2,0)</f>
        <v>#N/A</v>
      </c>
      <c r="L232" s="90" t="e">
        <f>VLOOKUP(J232,E$229:G$231,3,0)</f>
        <v>#N/A</v>
      </c>
      <c r="M232" s="48"/>
      <c r="N232" s="48"/>
      <c r="O232" s="48"/>
      <c r="P232" s="2"/>
      <c r="Q232" s="2"/>
      <c r="R232" s="2"/>
      <c r="S232" s="2"/>
      <c r="T232" s="2"/>
      <c r="U232" s="2"/>
      <c r="V232" s="2"/>
      <c r="W232" s="2"/>
      <c r="X232" s="2"/>
      <c r="Y232" s="2"/>
      <c r="Z232" s="2"/>
    </row>
    <row r="233" spans="1:26" ht="15.75" customHeight="1">
      <c r="A233" s="48"/>
      <c r="B233" s="48"/>
      <c r="C233" s="48"/>
      <c r="D233" s="40"/>
      <c r="E233" s="48"/>
      <c r="F233" s="48"/>
      <c r="G233" s="48"/>
      <c r="H233" s="48"/>
      <c r="I233" s="138"/>
      <c r="J233" s="138"/>
      <c r="K233" s="48"/>
      <c r="L233" s="48"/>
      <c r="M233" s="48"/>
      <c r="N233" s="48"/>
      <c r="O233" s="48"/>
      <c r="P233" s="2"/>
      <c r="Q233" s="2"/>
      <c r="R233" s="2"/>
      <c r="S233" s="2"/>
      <c r="T233" s="2"/>
      <c r="U233" s="2"/>
      <c r="V233" s="2"/>
      <c r="W233" s="2"/>
      <c r="X233" s="2"/>
      <c r="Y233" s="2"/>
      <c r="Z233" s="2"/>
    </row>
    <row r="234" spans="1:26" ht="15.75" customHeight="1">
      <c r="A234" s="194" t="s">
        <v>157</v>
      </c>
      <c r="B234" s="183"/>
      <c r="C234" s="183"/>
      <c r="D234" s="180"/>
      <c r="E234" s="48"/>
      <c r="F234" s="48"/>
      <c r="G234" s="48"/>
      <c r="H234" s="48"/>
      <c r="I234" s="138"/>
      <c r="J234" s="138"/>
      <c r="K234" s="48"/>
      <c r="L234" s="48"/>
      <c r="M234" s="48"/>
      <c r="N234" s="48"/>
      <c r="O234" s="48"/>
      <c r="P234" s="2"/>
      <c r="Q234" s="2"/>
      <c r="R234" s="2"/>
      <c r="S234" s="2"/>
      <c r="T234" s="2"/>
      <c r="U234" s="2"/>
      <c r="V234" s="2"/>
      <c r="W234" s="2"/>
      <c r="X234" s="2"/>
      <c r="Y234" s="2"/>
      <c r="Z234" s="2"/>
    </row>
    <row r="235" spans="1:26" ht="15.75" customHeight="1">
      <c r="A235" s="46" t="s">
        <v>158</v>
      </c>
      <c r="B235" s="16" t="s">
        <v>159</v>
      </c>
      <c r="C235" s="46" t="s">
        <v>160</v>
      </c>
      <c r="D235" s="46" t="s">
        <v>161</v>
      </c>
      <c r="E235" s="48"/>
      <c r="F235" s="139"/>
      <c r="G235" s="139"/>
      <c r="H235" s="139"/>
      <c r="I235" s="138"/>
      <c r="J235" s="138"/>
      <c r="K235" s="48"/>
      <c r="L235" s="48"/>
      <c r="M235" s="48"/>
      <c r="N235" s="48"/>
      <c r="O235" s="48"/>
      <c r="P235" s="2"/>
      <c r="Q235" s="2"/>
      <c r="R235" s="2"/>
      <c r="S235" s="2"/>
      <c r="T235" s="2"/>
      <c r="U235" s="2"/>
      <c r="V235" s="2"/>
      <c r="W235" s="2"/>
      <c r="X235" s="2"/>
      <c r="Y235" s="2"/>
      <c r="Z235" s="2"/>
    </row>
    <row r="236" spans="1:26" ht="15.75" customHeight="1">
      <c r="A236" s="47" t="s">
        <v>8</v>
      </c>
      <c r="B236" s="43" t="s">
        <v>162</v>
      </c>
      <c r="C236" s="47" t="s">
        <v>595</v>
      </c>
      <c r="D236" s="92" t="s">
        <v>601</v>
      </c>
      <c r="E236" s="48"/>
      <c r="F236" s="139"/>
      <c r="G236" s="139"/>
      <c r="H236" s="139"/>
      <c r="I236" s="138"/>
      <c r="J236" s="138"/>
      <c r="K236" s="48"/>
      <c r="L236" s="48"/>
      <c r="M236" s="48"/>
      <c r="N236" s="48"/>
      <c r="O236" s="48"/>
      <c r="P236" s="2"/>
      <c r="Q236" s="2"/>
      <c r="R236" s="2"/>
      <c r="S236" s="2"/>
      <c r="T236" s="2"/>
      <c r="U236" s="2"/>
      <c r="V236" s="2"/>
      <c r="W236" s="2"/>
      <c r="X236" s="2"/>
      <c r="Y236" s="2"/>
      <c r="Z236" s="2"/>
    </row>
    <row r="237" spans="1:26" ht="15.75" customHeight="1">
      <c r="A237" s="47" t="s">
        <v>11</v>
      </c>
      <c r="B237" s="43" t="s">
        <v>163</v>
      </c>
      <c r="C237" s="47" t="s">
        <v>164</v>
      </c>
      <c r="D237" s="167">
        <v>0</v>
      </c>
      <c r="E237" s="48"/>
      <c r="F237" s="139"/>
      <c r="G237" s="139"/>
      <c r="H237" s="139"/>
      <c r="I237" s="138"/>
      <c r="J237" s="138"/>
      <c r="K237" s="48"/>
      <c r="L237" s="48"/>
      <c r="M237" s="48"/>
      <c r="N237" s="48"/>
      <c r="O237" s="48"/>
      <c r="P237" s="2"/>
      <c r="Q237" s="2"/>
      <c r="R237" s="2"/>
      <c r="S237" s="2"/>
      <c r="T237" s="2"/>
      <c r="U237" s="2"/>
      <c r="V237" s="2"/>
      <c r="W237" s="2"/>
      <c r="X237" s="2"/>
      <c r="Y237" s="2"/>
      <c r="Z237" s="2"/>
    </row>
    <row r="238" spans="1:26" ht="15.75" customHeight="1">
      <c r="A238" s="47" t="s">
        <v>13</v>
      </c>
      <c r="B238" s="43" t="s">
        <v>165</v>
      </c>
      <c r="C238" s="47" t="s">
        <v>164</v>
      </c>
      <c r="D238" s="47">
        <f>VLOOKUP(C236,I:K,3,0)</f>
        <v>0</v>
      </c>
      <c r="E238" s="48"/>
      <c r="F238" s="139"/>
      <c r="G238" s="139"/>
      <c r="H238" s="139"/>
      <c r="I238" s="138"/>
      <c r="J238" s="138"/>
      <c r="K238" s="124"/>
      <c r="L238" s="124"/>
      <c r="M238" s="124"/>
      <c r="N238" s="95"/>
      <c r="O238" s="48"/>
      <c r="P238" s="2"/>
      <c r="Q238" s="2"/>
      <c r="R238" s="2"/>
      <c r="S238" s="2"/>
      <c r="T238" s="2"/>
      <c r="U238" s="2"/>
      <c r="V238" s="2"/>
      <c r="W238" s="2"/>
      <c r="X238" s="2"/>
      <c r="Y238" s="2"/>
      <c r="Z238" s="2"/>
    </row>
    <row r="239" spans="1:26" ht="15.75" customHeight="1">
      <c r="A239" s="47" t="s">
        <v>16</v>
      </c>
      <c r="B239" s="43" t="s">
        <v>602</v>
      </c>
      <c r="C239" s="47" t="s">
        <v>80</v>
      </c>
      <c r="D239" s="49">
        <f>VLOOKUP(C236,I:L,4,0)</f>
        <v>0</v>
      </c>
      <c r="E239" s="50"/>
      <c r="F239" s="48"/>
      <c r="G239" s="48"/>
      <c r="H239" s="48"/>
      <c r="I239" s="138"/>
      <c r="J239" s="138"/>
      <c r="K239" s="124"/>
      <c r="L239" s="124"/>
      <c r="M239" s="124"/>
      <c r="N239" s="95"/>
      <c r="O239" s="48"/>
      <c r="P239" s="2"/>
      <c r="Q239" s="2"/>
      <c r="R239" s="2"/>
      <c r="S239" s="2"/>
      <c r="T239" s="2"/>
      <c r="U239" s="2"/>
      <c r="V239" s="2"/>
      <c r="W239" s="2"/>
      <c r="X239" s="2"/>
      <c r="Y239" s="2"/>
      <c r="Z239" s="2"/>
    </row>
    <row r="240" spans="1:26" ht="15.75" customHeight="1">
      <c r="A240" s="47" t="s">
        <v>54</v>
      </c>
      <c r="B240" s="43" t="s">
        <v>166</v>
      </c>
      <c r="C240" s="47" t="s">
        <v>133</v>
      </c>
      <c r="D240" s="168">
        <v>0</v>
      </c>
      <c r="E240" s="51"/>
      <c r="F240" s="48"/>
      <c r="G240" s="48"/>
      <c r="H240" s="48"/>
      <c r="I240" s="48"/>
      <c r="J240" s="48"/>
      <c r="K240" s="124"/>
      <c r="L240" s="124"/>
      <c r="M240" s="124"/>
      <c r="N240" s="95"/>
      <c r="O240" s="48"/>
      <c r="P240" s="2"/>
      <c r="Q240" s="2"/>
      <c r="R240" s="2"/>
      <c r="S240" s="2"/>
      <c r="T240" s="2"/>
      <c r="U240" s="2"/>
      <c r="V240" s="2"/>
      <c r="W240" s="2"/>
      <c r="X240" s="2"/>
      <c r="Y240" s="2"/>
      <c r="Z240" s="2"/>
    </row>
    <row r="241" spans="1:26" ht="15.75" customHeight="1">
      <c r="A241" s="47" t="s">
        <v>56</v>
      </c>
      <c r="B241" s="43" t="s">
        <v>603</v>
      </c>
      <c r="C241" s="47"/>
      <c r="D241" s="94">
        <f>IF(D238&lt;=D237,0,D240*D239)</f>
        <v>0</v>
      </c>
      <c r="E241" s="51"/>
      <c r="F241" s="48"/>
      <c r="G241" s="48"/>
      <c r="H241" s="48"/>
      <c r="I241" s="48"/>
      <c r="J241" s="48"/>
      <c r="K241" s="124"/>
      <c r="L241" s="124"/>
      <c r="M241" s="124"/>
      <c r="N241" s="95"/>
      <c r="O241" s="48"/>
      <c r="P241" s="2"/>
      <c r="Q241" s="2"/>
      <c r="R241" s="2"/>
      <c r="S241" s="2"/>
      <c r="T241" s="2"/>
      <c r="U241" s="2"/>
      <c r="V241" s="2"/>
      <c r="W241" s="2"/>
      <c r="X241" s="2"/>
      <c r="Y241" s="2"/>
      <c r="Z241" s="2"/>
    </row>
    <row r="242" spans="1:26" ht="15.75" customHeight="1">
      <c r="A242" s="47" t="s">
        <v>58</v>
      </c>
      <c r="B242" s="43" t="s">
        <v>600</v>
      </c>
      <c r="C242" s="47" t="s">
        <v>133</v>
      </c>
      <c r="D242" s="93">
        <f>D241/12</f>
        <v>0</v>
      </c>
      <c r="E242" s="48"/>
      <c r="F242" s="48"/>
      <c r="G242" s="48"/>
      <c r="H242" s="48"/>
      <c r="I242" s="48"/>
      <c r="J242" s="48"/>
      <c r="K242" s="48"/>
      <c r="L242" s="48"/>
      <c r="M242" s="48"/>
      <c r="N242" s="48"/>
      <c r="O242" s="48"/>
      <c r="P242" s="2"/>
      <c r="Q242" s="2"/>
      <c r="R242" s="2"/>
      <c r="S242" s="2"/>
      <c r="T242" s="2"/>
      <c r="U242" s="2"/>
      <c r="V242" s="2"/>
      <c r="W242" s="2"/>
      <c r="X242" s="2"/>
      <c r="Y242" s="2"/>
      <c r="Z242" s="2"/>
    </row>
    <row r="243" spans="1:26" ht="15.75" customHeight="1">
      <c r="A243" s="47" t="s">
        <v>60</v>
      </c>
      <c r="B243" s="43" t="s">
        <v>167</v>
      </c>
      <c r="C243" s="29" t="s">
        <v>133</v>
      </c>
      <c r="D243" s="93">
        <f>D241/E26</f>
        <v>0</v>
      </c>
      <c r="E243" s="48"/>
      <c r="F243" s="48"/>
      <c r="G243" s="48"/>
      <c r="H243" s="48"/>
      <c r="I243" s="48"/>
      <c r="J243" s="48"/>
      <c r="K243" s="48"/>
      <c r="L243" s="48"/>
      <c r="M243" s="48"/>
      <c r="N243" s="48"/>
      <c r="O243" s="48"/>
      <c r="P243" s="2"/>
      <c r="Q243" s="2"/>
      <c r="R243" s="2"/>
      <c r="S243" s="2"/>
      <c r="T243" s="2"/>
      <c r="U243" s="2"/>
      <c r="V243" s="2"/>
      <c r="W243" s="2"/>
      <c r="X243" s="2"/>
      <c r="Y243" s="2"/>
      <c r="Z243" s="2"/>
    </row>
    <row r="244" spans="1:26" ht="15.75" customHeight="1">
      <c r="A244" s="48"/>
      <c r="B244" s="48"/>
      <c r="C244" s="48"/>
      <c r="D244" s="40"/>
      <c r="E244" s="52"/>
      <c r="F244" s="48"/>
      <c r="G244" s="48"/>
      <c r="H244" s="48"/>
      <c r="I244" s="48"/>
      <c r="J244" s="48"/>
      <c r="K244" s="48"/>
      <c r="L244" s="48"/>
      <c r="M244" s="48"/>
      <c r="N244" s="48"/>
      <c r="O244" s="48"/>
      <c r="P244" s="2"/>
      <c r="Q244" s="2"/>
      <c r="R244" s="2"/>
      <c r="S244" s="2"/>
      <c r="T244" s="2"/>
      <c r="U244" s="2"/>
      <c r="V244" s="2"/>
      <c r="W244" s="2"/>
      <c r="X244" s="2"/>
      <c r="Y244" s="2"/>
      <c r="Z244" s="2"/>
    </row>
    <row r="245" spans="1:26" ht="15.75" customHeight="1">
      <c r="A245" s="48"/>
      <c r="B245" s="48"/>
      <c r="C245" s="48"/>
      <c r="D245" s="48"/>
      <c r="E245" s="48"/>
      <c r="F245" s="48"/>
      <c r="G245" s="48"/>
      <c r="H245" s="48"/>
      <c r="I245" s="48"/>
      <c r="J245" s="48"/>
      <c r="K245" s="48"/>
      <c r="L245" s="48"/>
      <c r="M245" s="48"/>
      <c r="N245" s="48"/>
      <c r="O245" s="48"/>
      <c r="P245" s="2"/>
      <c r="Q245" s="2"/>
      <c r="R245" s="2"/>
      <c r="S245" s="2"/>
      <c r="T245" s="2"/>
      <c r="U245" s="2"/>
      <c r="V245" s="2"/>
      <c r="W245" s="2"/>
      <c r="X245" s="2"/>
      <c r="Y245" s="2"/>
      <c r="Z245" s="2"/>
    </row>
    <row r="246" spans="1:26" ht="15.75" customHeight="1">
      <c r="A246" s="188" t="s">
        <v>606</v>
      </c>
      <c r="B246" s="183"/>
      <c r="C246" s="183"/>
      <c r="D246" s="180"/>
      <c r="E246" s="48"/>
      <c r="F246" s="48"/>
      <c r="G246" s="48"/>
      <c r="H246" s="48"/>
      <c r="I246" s="48"/>
      <c r="J246" s="48"/>
      <c r="K246" s="48"/>
      <c r="L246" s="48"/>
      <c r="M246" s="48"/>
      <c r="N246" s="48"/>
      <c r="O246" s="48"/>
      <c r="P246" s="2"/>
      <c r="Q246" s="2"/>
      <c r="R246" s="2"/>
      <c r="S246" s="2"/>
      <c r="T246" s="2"/>
      <c r="U246" s="2"/>
      <c r="V246" s="2"/>
      <c r="W246" s="2"/>
      <c r="X246" s="2"/>
      <c r="Y246" s="2"/>
      <c r="Z246" s="2"/>
    </row>
    <row r="247" spans="1:26" ht="15.75" customHeight="1">
      <c r="A247" s="16" t="s">
        <v>168</v>
      </c>
      <c r="B247" s="16" t="s">
        <v>169</v>
      </c>
      <c r="C247" s="16" t="s">
        <v>170</v>
      </c>
      <c r="D247" s="16"/>
      <c r="E247" s="48"/>
      <c r="F247" s="177" t="s">
        <v>606</v>
      </c>
      <c r="G247" s="177"/>
      <c r="H247" s="177"/>
      <c r="I247" s="48"/>
      <c r="J247" s="48"/>
      <c r="K247" s="48"/>
      <c r="L247" s="48"/>
      <c r="M247" s="48"/>
      <c r="N247" s="48"/>
      <c r="O247" s="48"/>
      <c r="P247" s="2"/>
      <c r="Q247" s="2"/>
      <c r="R247" s="2"/>
      <c r="S247" s="2"/>
      <c r="T247" s="2"/>
      <c r="U247" s="2"/>
      <c r="V247" s="2"/>
      <c r="W247" s="2"/>
      <c r="X247" s="2"/>
      <c r="Y247" s="2"/>
      <c r="Z247" s="2"/>
    </row>
    <row r="248" spans="1:26" ht="15.75" customHeight="1">
      <c r="A248" s="47"/>
      <c r="B248" s="189" t="s">
        <v>169</v>
      </c>
      <c r="C248" s="180"/>
      <c r="D248" s="33"/>
      <c r="E248" s="48"/>
      <c r="F248" s="101" t="s">
        <v>607</v>
      </c>
      <c r="G248" s="102" t="s">
        <v>608</v>
      </c>
      <c r="H248" s="103" t="s">
        <v>609</v>
      </c>
      <c r="I248" s="48"/>
      <c r="J248" s="48"/>
      <c r="K248" s="48"/>
      <c r="L248" s="48"/>
      <c r="M248" s="48"/>
      <c r="N248" s="48"/>
      <c r="O248" s="48"/>
      <c r="P248" s="2"/>
      <c r="Q248" s="2"/>
      <c r="R248" s="2"/>
      <c r="S248" s="2"/>
      <c r="T248" s="2"/>
      <c r="U248" s="2"/>
      <c r="V248" s="2"/>
      <c r="W248" s="2"/>
      <c r="X248" s="2"/>
      <c r="Y248" s="2"/>
      <c r="Z248" s="2"/>
    </row>
    <row r="249" spans="1:26" ht="15.75" customHeight="1">
      <c r="A249" s="53"/>
      <c r="B249" s="97" t="s">
        <v>610</v>
      </c>
      <c r="C249" s="99">
        <f>C324</f>
        <v>0.05</v>
      </c>
      <c r="D249" s="127"/>
      <c r="E249" s="54"/>
      <c r="F249" s="104">
        <v>2.9700000000000001E-2</v>
      </c>
      <c r="G249" s="105">
        <v>5.0799999999999998E-2</v>
      </c>
      <c r="H249" s="106">
        <v>6.2700000000000006E-2</v>
      </c>
      <c r="I249" s="48"/>
      <c r="J249" s="48"/>
      <c r="K249" s="48"/>
      <c r="L249" s="48"/>
      <c r="M249" s="48"/>
      <c r="N249" s="48"/>
      <c r="O249" s="48"/>
      <c r="P249" s="2"/>
      <c r="Q249" s="2"/>
      <c r="R249" s="2"/>
      <c r="S249" s="2"/>
      <c r="T249" s="2"/>
      <c r="U249" s="2"/>
      <c r="V249" s="2"/>
      <c r="W249" s="2"/>
      <c r="X249" s="2"/>
      <c r="Y249" s="2"/>
      <c r="Z249" s="2"/>
    </row>
    <row r="250" spans="1:26" ht="15.75" customHeight="1">
      <c r="A250" s="53"/>
      <c r="B250" s="96" t="s">
        <v>611</v>
      </c>
      <c r="C250" s="99">
        <f>C325</f>
        <v>1.3299999999999999E-2</v>
      </c>
      <c r="D250" s="127"/>
      <c r="E250" s="54"/>
      <c r="F250" s="107">
        <f>0.3%+0.56%</f>
        <v>8.6E-3</v>
      </c>
      <c r="G250" s="108">
        <f>0.48%+0.85%</f>
        <v>1.3299999999999999E-2</v>
      </c>
      <c r="H250" s="109">
        <f>0.82%+0.89%</f>
        <v>1.7099999999999997E-2</v>
      </c>
      <c r="I250" s="48"/>
      <c r="J250" s="48"/>
      <c r="K250" s="48"/>
      <c r="L250" s="48"/>
      <c r="M250" s="48"/>
      <c r="N250" s="48"/>
      <c r="O250" s="48"/>
      <c r="P250" s="2"/>
      <c r="Q250" s="2"/>
      <c r="R250" s="2"/>
      <c r="S250" s="2"/>
      <c r="T250" s="2"/>
      <c r="U250" s="2"/>
      <c r="V250" s="2"/>
      <c r="W250" s="2"/>
      <c r="X250" s="2"/>
      <c r="Y250" s="2"/>
      <c r="Z250" s="2"/>
    </row>
    <row r="251" spans="1:26" ht="15.75" customHeight="1">
      <c r="A251" s="53"/>
      <c r="B251" s="96" t="s">
        <v>612</v>
      </c>
      <c r="C251" s="100">
        <f>C315</f>
        <v>0</v>
      </c>
      <c r="D251" s="127"/>
      <c r="E251" s="54"/>
      <c r="F251" s="107">
        <v>7.7799999999999994E-2</v>
      </c>
      <c r="G251" s="108">
        <v>0.1085</v>
      </c>
      <c r="H251" s="109">
        <v>0.13550000000000001</v>
      </c>
      <c r="I251" s="48"/>
      <c r="J251" s="48"/>
      <c r="K251" s="48"/>
      <c r="L251" s="48"/>
      <c r="M251" s="48"/>
      <c r="N251" s="48"/>
      <c r="O251" s="48"/>
      <c r="P251" s="2"/>
      <c r="Q251" s="2"/>
      <c r="R251" s="2"/>
      <c r="S251" s="2"/>
      <c r="T251" s="2"/>
      <c r="U251" s="2"/>
      <c r="V251" s="2"/>
      <c r="W251" s="2"/>
      <c r="X251" s="2"/>
      <c r="Y251" s="2"/>
      <c r="Z251" s="2"/>
    </row>
    <row r="252" spans="1:26" ht="15.75" customHeight="1">
      <c r="A252" s="53"/>
      <c r="B252" s="96" t="s">
        <v>613</v>
      </c>
      <c r="C252" s="100">
        <f>(1+G252)^(G253/252)-1</f>
        <v>0</v>
      </c>
      <c r="D252" s="127"/>
      <c r="E252" s="54"/>
      <c r="F252" s="107" t="s">
        <v>625</v>
      </c>
      <c r="G252" s="169">
        <v>0</v>
      </c>
      <c r="H252" s="110"/>
      <c r="I252" s="48"/>
      <c r="J252" s="48"/>
      <c r="K252" s="48"/>
      <c r="L252" s="48"/>
      <c r="M252" s="48"/>
      <c r="N252" s="48"/>
      <c r="O252" s="48"/>
      <c r="P252" s="2"/>
      <c r="Q252" s="2"/>
      <c r="R252" s="2"/>
      <c r="S252" s="2"/>
      <c r="T252" s="2"/>
      <c r="U252" s="2"/>
      <c r="V252" s="2"/>
      <c r="W252" s="2"/>
      <c r="X252" s="2"/>
      <c r="Y252" s="2"/>
      <c r="Z252" s="2"/>
    </row>
    <row r="253" spans="1:26" ht="15.75" customHeight="1">
      <c r="A253" s="53"/>
      <c r="B253" s="96" t="s">
        <v>614</v>
      </c>
      <c r="C253" s="100">
        <f>C322</f>
        <v>0.03</v>
      </c>
      <c r="D253" s="127"/>
      <c r="E253" s="54"/>
      <c r="F253" s="111" t="s">
        <v>624</v>
      </c>
      <c r="G253" s="140">
        <v>10</v>
      </c>
      <c r="H253" s="112"/>
      <c r="I253" s="48"/>
      <c r="J253" s="48"/>
      <c r="K253" s="48"/>
      <c r="L253" s="48"/>
      <c r="M253" s="48"/>
      <c r="N253" s="48"/>
      <c r="O253" s="48"/>
      <c r="P253" s="2"/>
      <c r="Q253" s="2"/>
      <c r="R253" s="2"/>
      <c r="S253" s="2"/>
      <c r="T253" s="2"/>
      <c r="U253" s="2"/>
      <c r="V253" s="2"/>
      <c r="W253" s="2"/>
      <c r="X253" s="2"/>
      <c r="Y253" s="2"/>
      <c r="Z253" s="2"/>
    </row>
    <row r="254" spans="1:26" ht="15.75" customHeight="1">
      <c r="A254" s="53"/>
      <c r="B254" s="119" t="s">
        <v>615</v>
      </c>
      <c r="C254" s="120">
        <f>C317</f>
        <v>0.08</v>
      </c>
      <c r="D254" s="127"/>
      <c r="E254" s="54"/>
      <c r="F254" s="113"/>
      <c r="G254" s="114"/>
      <c r="H254" s="112"/>
      <c r="I254" s="48"/>
      <c r="J254" s="48"/>
      <c r="K254" s="48"/>
      <c r="L254" s="48"/>
      <c r="M254" s="48"/>
      <c r="N254" s="48"/>
      <c r="O254" s="48"/>
      <c r="P254" s="2"/>
      <c r="Q254" s="2"/>
      <c r="R254" s="2"/>
      <c r="S254" s="2"/>
      <c r="T254" s="2"/>
      <c r="U254" s="2"/>
      <c r="V254" s="2"/>
      <c r="W254" s="2"/>
      <c r="X254" s="2"/>
      <c r="Y254" s="2"/>
      <c r="Z254" s="2"/>
    </row>
    <row r="255" spans="1:26" ht="15.75" customHeight="1">
      <c r="A255" s="118"/>
      <c r="B255" s="122" t="s">
        <v>616</v>
      </c>
      <c r="C255" s="123"/>
      <c r="D255" s="128"/>
      <c r="E255" s="54"/>
      <c r="F255" s="113"/>
      <c r="G255" s="114"/>
      <c r="H255" s="112"/>
      <c r="I255" s="48"/>
      <c r="J255" s="48"/>
      <c r="K255" s="48"/>
      <c r="L255" s="48"/>
      <c r="M255" s="48"/>
      <c r="N255" s="48"/>
      <c r="O255" s="48"/>
      <c r="P255" s="2"/>
      <c r="Q255" s="2"/>
      <c r="R255" s="2"/>
      <c r="S255" s="2"/>
      <c r="T255" s="2"/>
      <c r="U255" s="2"/>
      <c r="V255" s="2"/>
      <c r="W255" s="2"/>
      <c r="X255" s="2"/>
      <c r="Y255" s="2"/>
      <c r="Z255" s="2"/>
    </row>
    <row r="256" spans="1:26" ht="15.75" customHeight="1">
      <c r="A256" s="118"/>
      <c r="B256" s="178" t="s">
        <v>617</v>
      </c>
      <c r="C256" s="178"/>
      <c r="D256" s="128"/>
      <c r="E256" s="54"/>
      <c r="F256" s="113"/>
      <c r="G256" s="114"/>
      <c r="H256" s="112"/>
      <c r="I256" s="48"/>
      <c r="J256" s="48"/>
      <c r="K256" s="48"/>
      <c r="L256" s="48"/>
      <c r="M256" s="48"/>
      <c r="N256" s="48"/>
      <c r="O256" s="48"/>
      <c r="P256" s="2"/>
      <c r="Q256" s="2"/>
      <c r="R256" s="2"/>
      <c r="S256" s="2"/>
      <c r="T256" s="2"/>
      <c r="U256" s="2"/>
      <c r="V256" s="2"/>
      <c r="W256" s="2"/>
      <c r="X256" s="2"/>
      <c r="Y256" s="2"/>
      <c r="Z256" s="2"/>
    </row>
    <row r="257" spans="1:26" ht="15.75" customHeight="1" thickBot="1">
      <c r="A257" s="197" t="s">
        <v>89</v>
      </c>
      <c r="B257" s="198"/>
      <c r="C257" s="121">
        <f>ROUND((((1+C249+C250)*(1+C251)*(1+C252))/(1-(C253+C254))-1),4)</f>
        <v>0.19470000000000001</v>
      </c>
      <c r="D257" s="98"/>
      <c r="E257" s="48"/>
      <c r="F257" s="115">
        <v>0.21429999999999999</v>
      </c>
      <c r="G257" s="116">
        <v>0.2717</v>
      </c>
      <c r="H257" s="117">
        <v>0.3362</v>
      </c>
      <c r="I257" s="48"/>
      <c r="J257" s="48"/>
      <c r="K257" s="48"/>
      <c r="L257" s="48"/>
      <c r="M257" s="48"/>
      <c r="N257" s="48"/>
      <c r="O257" s="48"/>
      <c r="P257" s="2"/>
      <c r="Q257" s="2"/>
      <c r="R257" s="2"/>
      <c r="S257" s="2"/>
      <c r="T257" s="2"/>
      <c r="U257" s="2"/>
      <c r="V257" s="2"/>
      <c r="W257" s="2"/>
      <c r="X257" s="2"/>
      <c r="Y257" s="2"/>
      <c r="Z257" s="2"/>
    </row>
    <row r="258" spans="1:26" ht="15.75" customHeight="1">
      <c r="A258" s="48"/>
      <c r="B258" s="48"/>
      <c r="C258" s="48"/>
      <c r="D258" s="48"/>
      <c r="E258" s="48"/>
      <c r="F258" s="48"/>
      <c r="G258" s="48"/>
      <c r="H258" s="48"/>
      <c r="I258" s="48"/>
      <c r="J258" s="48"/>
      <c r="K258" s="48"/>
      <c r="L258" s="48"/>
      <c r="M258" s="48"/>
      <c r="N258" s="48"/>
      <c r="O258" s="48"/>
      <c r="P258" s="2"/>
      <c r="Q258" s="2"/>
      <c r="R258" s="2"/>
      <c r="S258" s="2"/>
      <c r="T258" s="2"/>
      <c r="U258" s="2"/>
      <c r="V258" s="2"/>
      <c r="W258" s="2"/>
      <c r="X258" s="2"/>
      <c r="Y258" s="2"/>
      <c r="Z258" s="2"/>
    </row>
    <row r="259" spans="1:26" ht="15.75" customHeight="1">
      <c r="A259" s="48"/>
      <c r="B259" s="48"/>
      <c r="C259" s="48"/>
      <c r="D259" s="48"/>
      <c r="E259" s="48"/>
      <c r="F259" s="48"/>
      <c r="G259" s="48"/>
      <c r="H259" s="48"/>
      <c r="I259" s="48"/>
      <c r="J259" s="48"/>
      <c r="K259" s="48"/>
      <c r="L259" s="48"/>
      <c r="M259" s="48"/>
      <c r="N259" s="48"/>
      <c r="O259" s="48"/>
      <c r="P259" s="2"/>
      <c r="Q259" s="2"/>
      <c r="R259" s="2"/>
      <c r="S259" s="2"/>
      <c r="T259" s="2"/>
      <c r="U259" s="2"/>
      <c r="V259" s="2"/>
      <c r="W259" s="2"/>
      <c r="X259" s="2"/>
      <c r="Y259" s="2"/>
      <c r="Z259" s="2"/>
    </row>
    <row r="260" spans="1:26" ht="15.75" customHeight="1">
      <c r="A260" s="48"/>
      <c r="B260" s="48"/>
      <c r="C260" s="48"/>
      <c r="D260" s="48"/>
      <c r="E260" s="48"/>
      <c r="F260" s="48"/>
      <c r="G260" s="48"/>
      <c r="H260" s="48"/>
      <c r="I260" s="48"/>
      <c r="J260" s="48"/>
      <c r="K260" s="48"/>
      <c r="L260" s="48"/>
      <c r="M260" s="48"/>
      <c r="N260" s="48"/>
      <c r="O260" s="48"/>
      <c r="P260" s="2"/>
      <c r="Q260" s="2"/>
      <c r="R260" s="2"/>
      <c r="S260" s="2"/>
      <c r="T260" s="2"/>
      <c r="U260" s="2"/>
      <c r="V260" s="2"/>
      <c r="W260" s="2"/>
      <c r="X260" s="2"/>
      <c r="Y260" s="2"/>
      <c r="Z260" s="2"/>
    </row>
    <row r="261" spans="1:26" ht="15.75" customHeight="1">
      <c r="A261" s="187" t="s">
        <v>171</v>
      </c>
      <c r="B261" s="183"/>
      <c r="C261" s="183"/>
      <c r="D261" s="180"/>
      <c r="E261" s="48"/>
      <c r="F261" s="48"/>
      <c r="G261" s="48"/>
      <c r="H261" s="48"/>
      <c r="I261" s="48"/>
      <c r="J261" s="48"/>
      <c r="K261" s="48"/>
      <c r="L261" s="48"/>
      <c r="M261" s="48"/>
      <c r="N261" s="48"/>
      <c r="O261" s="48"/>
      <c r="P261" s="2"/>
      <c r="Q261" s="2"/>
      <c r="R261" s="2"/>
      <c r="S261" s="2"/>
      <c r="T261" s="2"/>
      <c r="U261" s="2"/>
      <c r="V261" s="2"/>
      <c r="W261" s="2"/>
      <c r="X261" s="2"/>
      <c r="Y261" s="2"/>
      <c r="Z261" s="2"/>
    </row>
    <row r="262" spans="1:26" ht="15.75" customHeight="1">
      <c r="A262" s="47" t="s">
        <v>8</v>
      </c>
      <c r="B262" s="43" t="s">
        <v>172</v>
      </c>
      <c r="C262" s="190">
        <f>(C212+C221)*12</f>
        <v>0</v>
      </c>
      <c r="D262" s="180"/>
      <c r="E262" s="48"/>
      <c r="F262" s="48"/>
      <c r="G262" s="48"/>
      <c r="H262" s="48"/>
      <c r="I262" s="48"/>
      <c r="J262" s="48"/>
      <c r="K262" s="48"/>
      <c r="L262" s="48"/>
      <c r="M262" s="48"/>
      <c r="N262" s="48"/>
      <c r="O262" s="48"/>
      <c r="P262" s="2"/>
      <c r="Q262" s="2"/>
      <c r="R262" s="2"/>
      <c r="S262" s="2"/>
      <c r="T262" s="2"/>
      <c r="U262" s="2"/>
      <c r="V262" s="2"/>
      <c r="W262" s="2"/>
      <c r="X262" s="2"/>
      <c r="Y262" s="2"/>
      <c r="Z262" s="2"/>
    </row>
    <row r="263" spans="1:26" ht="15.75" customHeight="1">
      <c r="A263" s="47" t="s">
        <v>11</v>
      </c>
      <c r="B263" s="43" t="s">
        <v>173</v>
      </c>
      <c r="C263" s="190">
        <f>C231</f>
        <v>0</v>
      </c>
      <c r="D263" s="180"/>
      <c r="E263" s="48"/>
      <c r="F263" s="48"/>
      <c r="G263" s="48"/>
      <c r="H263" s="48"/>
      <c r="I263" s="48"/>
      <c r="J263" s="48"/>
      <c r="K263" s="48"/>
      <c r="L263" s="48"/>
      <c r="M263" s="48"/>
      <c r="N263" s="48"/>
      <c r="O263" s="48"/>
      <c r="P263" s="2"/>
      <c r="Q263" s="2"/>
      <c r="R263" s="2"/>
      <c r="S263" s="2"/>
      <c r="T263" s="2"/>
      <c r="U263" s="2"/>
      <c r="V263" s="2"/>
      <c r="W263" s="2"/>
      <c r="X263" s="2"/>
      <c r="Y263" s="2"/>
      <c r="Z263" s="2"/>
    </row>
    <row r="264" spans="1:26" ht="15.75" customHeight="1">
      <c r="A264" s="47" t="s">
        <v>13</v>
      </c>
      <c r="B264" s="43" t="s">
        <v>174</v>
      </c>
      <c r="C264" s="190">
        <f>D241</f>
        <v>0</v>
      </c>
      <c r="D264" s="180"/>
      <c r="E264" s="48"/>
      <c r="F264" s="48"/>
      <c r="G264" s="48"/>
      <c r="H264" s="48"/>
      <c r="I264" s="48"/>
      <c r="J264" s="48"/>
      <c r="K264" s="48"/>
      <c r="L264" s="48"/>
      <c r="M264" s="48"/>
      <c r="N264" s="48"/>
      <c r="O264" s="48"/>
      <c r="P264" s="2"/>
      <c r="Q264" s="2"/>
      <c r="R264" s="2"/>
      <c r="S264" s="2"/>
      <c r="T264" s="2"/>
      <c r="U264" s="2"/>
      <c r="V264" s="2"/>
      <c r="W264" s="2"/>
      <c r="X264" s="2"/>
      <c r="Y264" s="2"/>
      <c r="Z264" s="2"/>
    </row>
    <row r="265" spans="1:26">
      <c r="A265" s="189" t="s">
        <v>175</v>
      </c>
      <c r="B265" s="180"/>
      <c r="C265" s="190">
        <f>SUM(C262:D264)</f>
        <v>0</v>
      </c>
      <c r="D265" s="180"/>
      <c r="E265" s="48"/>
      <c r="F265" s="48"/>
      <c r="G265" s="48"/>
      <c r="H265" s="48"/>
      <c r="I265" s="48"/>
      <c r="J265" s="48"/>
      <c r="K265" s="48"/>
      <c r="L265" s="48"/>
      <c r="M265" s="48"/>
      <c r="N265" s="48"/>
      <c r="O265" s="48"/>
      <c r="P265" s="2"/>
      <c r="Q265" s="2"/>
      <c r="R265" s="2"/>
      <c r="S265" s="2"/>
      <c r="T265" s="2"/>
      <c r="U265" s="2"/>
      <c r="V265" s="2"/>
      <c r="W265" s="2"/>
      <c r="X265" s="2"/>
      <c r="Y265" s="2"/>
      <c r="Z265" s="2"/>
    </row>
    <row r="266" spans="1:26">
      <c r="A266" s="179" t="s">
        <v>176</v>
      </c>
      <c r="B266" s="180"/>
      <c r="C266" s="193">
        <f>SUM(C265)</f>
        <v>0</v>
      </c>
      <c r="D266" s="180"/>
      <c r="E266" s="48"/>
      <c r="F266" s="48"/>
      <c r="G266" s="48"/>
      <c r="H266" s="48"/>
      <c r="I266" s="48"/>
      <c r="J266" s="48"/>
      <c r="K266" s="48"/>
      <c r="L266" s="48"/>
      <c r="M266" s="48"/>
      <c r="N266" s="48"/>
      <c r="O266" s="48"/>
      <c r="P266" s="2"/>
      <c r="Q266" s="2"/>
      <c r="R266" s="2"/>
      <c r="S266" s="2"/>
      <c r="T266" s="2"/>
      <c r="U266" s="2"/>
      <c r="V266" s="2"/>
      <c r="W266" s="2"/>
      <c r="X266" s="2"/>
      <c r="Y266" s="2"/>
      <c r="Z266" s="2"/>
    </row>
    <row r="267" spans="1:26" ht="15.75" customHeight="1">
      <c r="A267" s="48"/>
      <c r="B267" s="48"/>
      <c r="C267" s="48"/>
      <c r="D267" s="48"/>
      <c r="E267" s="48"/>
      <c r="F267" s="48"/>
      <c r="G267" s="48"/>
      <c r="H267" s="48"/>
      <c r="I267" s="48"/>
      <c r="J267" s="48"/>
      <c r="K267" s="48"/>
      <c r="L267" s="48"/>
      <c r="M267" s="48"/>
      <c r="N267" s="48"/>
      <c r="O267" s="48"/>
      <c r="P267" s="2"/>
      <c r="Q267" s="2"/>
      <c r="R267" s="2"/>
      <c r="S267" s="2"/>
      <c r="T267" s="2"/>
      <c r="U267" s="2"/>
      <c r="V267" s="2"/>
      <c r="W267" s="2"/>
      <c r="X267" s="2"/>
      <c r="Y267" s="2"/>
      <c r="Z267" s="2"/>
    </row>
    <row r="268" spans="1:26" ht="15.75" customHeight="1">
      <c r="A268" s="48"/>
      <c r="B268" s="48"/>
      <c r="C268" s="48"/>
      <c r="D268" s="48"/>
      <c r="E268" s="48"/>
      <c r="F268" s="48"/>
      <c r="G268" s="48"/>
      <c r="H268" s="48"/>
      <c r="I268" s="48"/>
      <c r="J268" s="48"/>
      <c r="K268" s="48"/>
      <c r="L268" s="48"/>
      <c r="M268" s="48"/>
      <c r="N268" s="48"/>
      <c r="O268" s="48"/>
      <c r="P268" s="2"/>
      <c r="Q268" s="2"/>
      <c r="R268" s="2"/>
      <c r="S268" s="2"/>
      <c r="T268" s="2"/>
      <c r="U268" s="2"/>
      <c r="V268" s="2"/>
      <c r="W268" s="2"/>
      <c r="X268" s="2"/>
      <c r="Y268" s="2"/>
      <c r="Z268" s="2"/>
    </row>
    <row r="269" spans="1:26" ht="15.75" customHeight="1">
      <c r="A269" s="48"/>
      <c r="B269" s="48"/>
      <c r="C269" s="48"/>
      <c r="D269" s="48"/>
      <c r="E269" s="48"/>
      <c r="F269" s="48"/>
      <c r="G269" s="48"/>
      <c r="H269" s="48"/>
      <c r="I269" s="48"/>
      <c r="J269" s="48"/>
      <c r="K269" s="48"/>
      <c r="L269" s="48"/>
      <c r="M269" s="48"/>
      <c r="N269" s="48"/>
      <c r="O269" s="48"/>
      <c r="P269" s="2"/>
      <c r="Q269" s="2"/>
      <c r="R269" s="2"/>
      <c r="S269" s="2"/>
      <c r="T269" s="2"/>
      <c r="U269" s="2"/>
      <c r="V269" s="2"/>
      <c r="W269" s="2"/>
      <c r="X269" s="2"/>
      <c r="Y269" s="2"/>
      <c r="Z269" s="2"/>
    </row>
    <row r="270" spans="1:26" ht="15.75" customHeight="1">
      <c r="A270" s="48"/>
      <c r="B270" s="48"/>
      <c r="C270" s="48"/>
      <c r="D270" s="48"/>
      <c r="E270" s="48"/>
      <c r="F270" s="48"/>
      <c r="G270" s="48"/>
      <c r="H270" s="48"/>
      <c r="I270" s="48"/>
      <c r="J270" s="48"/>
      <c r="K270" s="48"/>
      <c r="L270" s="48"/>
      <c r="M270" s="48"/>
      <c r="N270" s="48"/>
      <c r="O270" s="48"/>
      <c r="P270" s="2"/>
      <c r="Q270" s="2"/>
      <c r="R270" s="2"/>
      <c r="S270" s="2"/>
      <c r="T270" s="2"/>
      <c r="U270" s="2"/>
      <c r="V270" s="2"/>
      <c r="W270" s="2"/>
      <c r="X270" s="2"/>
      <c r="Y270" s="2"/>
      <c r="Z270" s="2"/>
    </row>
    <row r="271" spans="1:26" ht="15.75" customHeight="1">
      <c r="A271" s="194" t="s">
        <v>177</v>
      </c>
      <c r="B271" s="183"/>
      <c r="C271" s="183"/>
      <c r="D271" s="180"/>
      <c r="E271" s="48"/>
      <c r="F271" s="48"/>
      <c r="G271" s="48"/>
      <c r="H271" s="48"/>
      <c r="I271" s="48"/>
      <c r="J271" s="48"/>
      <c r="K271" s="48"/>
      <c r="L271" s="48"/>
      <c r="M271" s="48"/>
      <c r="N271" s="48"/>
      <c r="O271" s="48"/>
      <c r="P271" s="2"/>
      <c r="Q271" s="2"/>
      <c r="R271" s="2"/>
      <c r="S271" s="2"/>
      <c r="T271" s="2"/>
      <c r="U271" s="2"/>
      <c r="V271" s="2"/>
      <c r="W271" s="2"/>
      <c r="X271" s="2"/>
      <c r="Y271" s="2"/>
      <c r="Z271" s="2"/>
    </row>
    <row r="272" spans="1:26" ht="15.75" customHeight="1">
      <c r="A272" s="46" t="s">
        <v>178</v>
      </c>
      <c r="B272" s="64" t="s">
        <v>179</v>
      </c>
      <c r="C272" s="195" t="s">
        <v>180</v>
      </c>
      <c r="D272" s="180"/>
      <c r="E272" s="48"/>
      <c r="F272" s="48"/>
      <c r="G272" s="48"/>
      <c r="H272" s="48"/>
      <c r="I272" s="48"/>
      <c r="J272" s="48"/>
      <c r="K272" s="48"/>
      <c r="L272" s="48"/>
      <c r="M272" s="48"/>
      <c r="N272" s="48"/>
      <c r="O272" s="48"/>
      <c r="P272" s="2"/>
      <c r="Q272" s="2"/>
      <c r="R272" s="2"/>
      <c r="S272" s="2"/>
      <c r="T272" s="2"/>
      <c r="U272" s="2"/>
      <c r="V272" s="2"/>
      <c r="W272" s="2"/>
      <c r="X272" s="2"/>
      <c r="Y272" s="2"/>
      <c r="Z272" s="2"/>
    </row>
    <row r="273" spans="1:26" ht="15.75" customHeight="1">
      <c r="A273" s="47" t="s">
        <v>8</v>
      </c>
      <c r="B273" s="55" t="s">
        <v>181</v>
      </c>
      <c r="C273" s="56">
        <f>E38</f>
        <v>0</v>
      </c>
      <c r="D273" s="62" t="s">
        <v>133</v>
      </c>
      <c r="E273" s="48"/>
      <c r="F273" s="48"/>
      <c r="G273" s="48"/>
      <c r="H273" s="48"/>
      <c r="I273" s="48"/>
      <c r="J273" s="48"/>
      <c r="K273" s="48"/>
      <c r="L273" s="48"/>
      <c r="M273" s="48"/>
      <c r="N273" s="48"/>
      <c r="O273" s="48"/>
      <c r="P273" s="2"/>
      <c r="Q273" s="2"/>
      <c r="R273" s="2"/>
      <c r="S273" s="2"/>
      <c r="T273" s="2"/>
      <c r="U273" s="2"/>
      <c r="V273" s="2"/>
      <c r="W273" s="2"/>
      <c r="X273" s="2"/>
      <c r="Y273" s="2"/>
      <c r="Z273" s="2"/>
    </row>
    <row r="274" spans="1:26" ht="15.75" customHeight="1">
      <c r="A274" s="47" t="s">
        <v>11</v>
      </c>
      <c r="B274" s="57" t="s">
        <v>182</v>
      </c>
      <c r="C274" s="170">
        <v>0</v>
      </c>
      <c r="D274" s="62" t="s">
        <v>183</v>
      </c>
      <c r="E274" s="48"/>
      <c r="F274" s="48"/>
      <c r="G274" s="48"/>
      <c r="H274" s="48"/>
      <c r="I274" s="48"/>
      <c r="J274" s="48"/>
      <c r="K274" s="48"/>
      <c r="L274" s="48"/>
      <c r="M274" s="48"/>
      <c r="N274" s="48"/>
      <c r="O274" s="48"/>
      <c r="P274" s="2"/>
      <c r="Q274" s="2"/>
      <c r="R274" s="2"/>
      <c r="S274" s="2"/>
      <c r="T274" s="2"/>
      <c r="U274" s="2"/>
      <c r="V274" s="2"/>
      <c r="W274" s="2"/>
      <c r="X274" s="2"/>
      <c r="Y274" s="2"/>
      <c r="Z274" s="2"/>
    </row>
    <row r="275" spans="1:26" ht="15.75" customHeight="1">
      <c r="A275" s="47" t="s">
        <v>13</v>
      </c>
      <c r="B275" s="57" t="s">
        <v>184</v>
      </c>
      <c r="C275" s="58">
        <f>E25</f>
        <v>77.03</v>
      </c>
      <c r="D275" s="62" t="s">
        <v>185</v>
      </c>
      <c r="E275" s="48"/>
      <c r="F275" s="48"/>
      <c r="G275" s="48"/>
      <c r="H275" s="48"/>
      <c r="I275" s="48"/>
      <c r="J275" s="48"/>
      <c r="K275" s="48"/>
      <c r="L275" s="48"/>
      <c r="M275" s="48"/>
      <c r="N275" s="48"/>
      <c r="O275" s="48"/>
      <c r="P275" s="2"/>
      <c r="Q275" s="2"/>
      <c r="R275" s="2"/>
      <c r="S275" s="2"/>
      <c r="T275" s="2"/>
      <c r="U275" s="2"/>
      <c r="V275" s="2"/>
      <c r="W275" s="2"/>
      <c r="X275" s="2"/>
      <c r="Y275" s="2"/>
      <c r="Z275" s="2"/>
    </row>
    <row r="276" spans="1:26" ht="15.75" customHeight="1">
      <c r="A276" s="47" t="s">
        <v>16</v>
      </c>
      <c r="B276" s="57" t="s">
        <v>186</v>
      </c>
      <c r="C276" s="59" t="e">
        <f>(C275/C274)*C273</f>
        <v>#DIV/0!</v>
      </c>
      <c r="D276" s="30"/>
      <c r="E276" s="48"/>
      <c r="F276" s="48"/>
      <c r="G276" s="48"/>
      <c r="H276" s="48"/>
      <c r="I276" s="48"/>
      <c r="J276" s="48"/>
      <c r="K276" s="48"/>
      <c r="L276" s="48"/>
      <c r="M276" s="48"/>
      <c r="N276" s="48"/>
      <c r="O276" s="48"/>
      <c r="P276" s="2"/>
      <c r="Q276" s="2"/>
      <c r="R276" s="2"/>
      <c r="S276" s="2"/>
      <c r="T276" s="2"/>
      <c r="U276" s="2"/>
      <c r="V276" s="2"/>
      <c r="W276" s="2"/>
      <c r="X276" s="2"/>
      <c r="Y276" s="2"/>
      <c r="Z276" s="2"/>
    </row>
    <row r="277" spans="1:26" ht="15.75" customHeight="1">
      <c r="A277" s="47" t="s">
        <v>54</v>
      </c>
      <c r="B277" s="57" t="s">
        <v>187</v>
      </c>
      <c r="C277" s="60" t="e">
        <f>C276*E22</f>
        <v>#DIV/0!</v>
      </c>
      <c r="D277" s="47" t="s">
        <v>133</v>
      </c>
      <c r="E277" s="48"/>
      <c r="F277" s="48"/>
      <c r="G277" s="48"/>
      <c r="H277" s="48"/>
      <c r="I277" s="48"/>
      <c r="J277" s="48"/>
      <c r="K277" s="48"/>
      <c r="L277" s="48"/>
      <c r="M277" s="48"/>
      <c r="N277" s="48"/>
      <c r="O277" s="48"/>
      <c r="P277" s="2"/>
      <c r="Q277" s="2"/>
      <c r="R277" s="2"/>
      <c r="S277" s="2"/>
      <c r="T277" s="2"/>
      <c r="U277" s="2"/>
      <c r="V277" s="2"/>
      <c r="W277" s="2"/>
      <c r="X277" s="2"/>
      <c r="Y277" s="2"/>
      <c r="Z277" s="2"/>
    </row>
    <row r="278" spans="1:26" ht="15.75" customHeight="1">
      <c r="A278" s="46" t="s">
        <v>56</v>
      </c>
      <c r="B278" s="196" t="s">
        <v>188</v>
      </c>
      <c r="C278" s="180"/>
      <c r="D278" s="24" t="e">
        <f>C277/E26</f>
        <v>#DIV/0!</v>
      </c>
      <c r="E278" s="25"/>
      <c r="F278" s="48"/>
      <c r="G278" s="48"/>
      <c r="H278" s="48"/>
      <c r="I278" s="48"/>
      <c r="J278" s="48"/>
      <c r="K278" s="48"/>
      <c r="L278" s="48"/>
      <c r="M278" s="48"/>
      <c r="N278" s="48"/>
      <c r="O278" s="48"/>
      <c r="P278" s="2"/>
      <c r="Q278" s="2"/>
      <c r="R278" s="2"/>
      <c r="S278" s="2"/>
      <c r="T278" s="2"/>
      <c r="U278" s="2"/>
      <c r="V278" s="2"/>
      <c r="W278" s="2"/>
      <c r="X278" s="2"/>
      <c r="Y278" s="2"/>
      <c r="Z278" s="2"/>
    </row>
    <row r="279" spans="1:26" ht="15.75" customHeight="1">
      <c r="A279" s="48"/>
      <c r="B279" s="48"/>
      <c r="C279" s="48"/>
      <c r="D279" s="48"/>
      <c r="E279" s="48"/>
      <c r="F279" s="48"/>
      <c r="G279" s="48"/>
      <c r="H279" s="48"/>
      <c r="I279" s="48"/>
      <c r="J279" s="48"/>
      <c r="K279" s="48"/>
      <c r="L279" s="48"/>
      <c r="M279" s="48"/>
      <c r="N279" s="48"/>
      <c r="O279" s="48"/>
      <c r="P279" s="2"/>
      <c r="Q279" s="2"/>
      <c r="R279" s="2"/>
      <c r="S279" s="2"/>
      <c r="T279" s="2"/>
      <c r="U279" s="2"/>
      <c r="V279" s="2"/>
      <c r="W279" s="2"/>
      <c r="X279" s="2"/>
      <c r="Y279" s="2"/>
      <c r="Z279" s="2"/>
    </row>
    <row r="280" spans="1:26" ht="15.75" customHeight="1">
      <c r="A280" s="46" t="s">
        <v>189</v>
      </c>
      <c r="B280" s="64" t="s">
        <v>190</v>
      </c>
      <c r="C280" s="61"/>
      <c r="D280" s="46" t="s">
        <v>191</v>
      </c>
      <c r="E280" s="48"/>
      <c r="F280" s="48"/>
      <c r="G280" s="48"/>
      <c r="H280" s="48"/>
      <c r="I280" s="48"/>
      <c r="J280" s="48"/>
      <c r="K280" s="48"/>
      <c r="L280" s="48"/>
      <c r="M280" s="48"/>
      <c r="N280" s="48"/>
      <c r="O280" s="48"/>
      <c r="P280" s="2"/>
      <c r="Q280" s="2"/>
      <c r="R280" s="2"/>
      <c r="S280" s="2"/>
      <c r="T280" s="2"/>
      <c r="U280" s="2"/>
      <c r="V280" s="2"/>
      <c r="W280" s="2"/>
      <c r="X280" s="2"/>
      <c r="Y280" s="2"/>
      <c r="Z280" s="2"/>
    </row>
    <row r="281" spans="1:26" ht="15.75" customHeight="1">
      <c r="A281" s="47" t="s">
        <v>8</v>
      </c>
      <c r="B281" s="57" t="s">
        <v>192</v>
      </c>
      <c r="C281" s="171">
        <v>0</v>
      </c>
      <c r="D281" s="47"/>
      <c r="E281" s="48"/>
      <c r="F281" s="48"/>
      <c r="G281" s="48"/>
      <c r="H281" s="48"/>
      <c r="I281" s="48"/>
      <c r="J281" s="48"/>
      <c r="K281" s="48"/>
      <c r="L281" s="48"/>
      <c r="M281" s="48"/>
      <c r="N281" s="48"/>
      <c r="O281" s="48"/>
      <c r="P281" s="2"/>
      <c r="Q281" s="2"/>
      <c r="R281" s="2"/>
      <c r="S281" s="2"/>
      <c r="T281" s="2"/>
      <c r="U281" s="2"/>
      <c r="V281" s="2"/>
      <c r="W281" s="2"/>
      <c r="X281" s="2"/>
      <c r="Y281" s="2"/>
      <c r="Z281" s="2"/>
    </row>
    <row r="282" spans="1:26" ht="15.75" customHeight="1">
      <c r="A282" s="47" t="s">
        <v>11</v>
      </c>
      <c r="B282" s="57" t="s">
        <v>193</v>
      </c>
      <c r="C282" s="171">
        <v>0</v>
      </c>
      <c r="D282" s="47" t="s">
        <v>133</v>
      </c>
      <c r="E282" s="48"/>
      <c r="F282" s="48"/>
      <c r="G282" s="48"/>
      <c r="H282" s="48"/>
      <c r="I282" s="48"/>
      <c r="J282" s="48"/>
      <c r="K282" s="48"/>
      <c r="L282" s="48"/>
      <c r="M282" s="48"/>
      <c r="N282" s="48"/>
      <c r="O282" s="48"/>
      <c r="P282" s="2"/>
      <c r="Q282" s="2"/>
      <c r="R282" s="2"/>
      <c r="S282" s="2"/>
      <c r="T282" s="2"/>
      <c r="U282" s="2"/>
      <c r="V282" s="2"/>
      <c r="W282" s="2"/>
      <c r="X282" s="2"/>
      <c r="Y282" s="2"/>
      <c r="Z282" s="2"/>
    </row>
    <row r="283" spans="1:26" ht="15.75" customHeight="1">
      <c r="A283" s="47" t="s">
        <v>16</v>
      </c>
      <c r="B283" s="57" t="s">
        <v>194</v>
      </c>
      <c r="C283" s="62">
        <f>C281</f>
        <v>0</v>
      </c>
      <c r="D283" s="47"/>
      <c r="E283" s="48"/>
      <c r="F283" s="48"/>
      <c r="G283" s="48"/>
      <c r="H283" s="48"/>
      <c r="I283" s="48"/>
      <c r="J283" s="48"/>
      <c r="K283" s="48"/>
      <c r="L283" s="48"/>
      <c r="M283" s="48"/>
      <c r="N283" s="48"/>
      <c r="O283" s="48"/>
      <c r="P283" s="2"/>
      <c r="Q283" s="2"/>
      <c r="R283" s="2"/>
      <c r="S283" s="2"/>
      <c r="T283" s="2"/>
      <c r="U283" s="2"/>
      <c r="V283" s="2"/>
      <c r="W283" s="2"/>
      <c r="X283" s="2"/>
      <c r="Y283" s="2"/>
      <c r="Z283" s="2"/>
    </row>
    <row r="284" spans="1:26" ht="15.75" customHeight="1">
      <c r="A284" s="47" t="s">
        <v>54</v>
      </c>
      <c r="B284" s="57" t="s">
        <v>195</v>
      </c>
      <c r="C284" s="171">
        <v>0</v>
      </c>
      <c r="D284" s="47" t="s">
        <v>133</v>
      </c>
      <c r="E284" s="48"/>
      <c r="F284" s="48"/>
      <c r="G284" s="48"/>
      <c r="H284" s="48"/>
      <c r="I284" s="48"/>
      <c r="J284" s="48"/>
      <c r="K284" s="48"/>
      <c r="L284" s="48"/>
      <c r="M284" s="48"/>
      <c r="N284" s="48"/>
      <c r="O284" s="48"/>
      <c r="P284" s="2"/>
      <c r="Q284" s="2"/>
      <c r="R284" s="2"/>
      <c r="S284" s="2"/>
      <c r="T284" s="2"/>
      <c r="U284" s="2"/>
      <c r="V284" s="2"/>
      <c r="W284" s="2"/>
      <c r="X284" s="2"/>
      <c r="Y284" s="2"/>
      <c r="Z284" s="2"/>
    </row>
    <row r="285" spans="1:26" ht="15.75" customHeight="1">
      <c r="A285" s="47" t="s">
        <v>56</v>
      </c>
      <c r="B285" s="57" t="s">
        <v>196</v>
      </c>
      <c r="C285" s="86">
        <v>85000</v>
      </c>
      <c r="D285" s="47"/>
      <c r="E285" s="48"/>
      <c r="F285" s="48"/>
      <c r="G285" s="48"/>
      <c r="H285" s="48"/>
      <c r="I285" s="48"/>
      <c r="J285" s="48"/>
      <c r="K285" s="48"/>
      <c r="L285" s="48"/>
      <c r="M285" s="48"/>
      <c r="N285" s="48"/>
      <c r="O285" s="48"/>
      <c r="P285" s="2"/>
      <c r="Q285" s="2"/>
      <c r="R285" s="2"/>
      <c r="S285" s="2"/>
      <c r="T285" s="2"/>
      <c r="U285" s="2"/>
      <c r="V285" s="2"/>
      <c r="W285" s="2"/>
      <c r="X285" s="2"/>
      <c r="Y285" s="2"/>
      <c r="Z285" s="2"/>
    </row>
    <row r="286" spans="1:26" ht="15.75" customHeight="1">
      <c r="A286" s="47" t="s">
        <v>58</v>
      </c>
      <c r="B286" s="57" t="s">
        <v>197</v>
      </c>
      <c r="C286" s="63">
        <f>((E26/C285)*C281)*C282</f>
        <v>0</v>
      </c>
      <c r="D286" s="47" t="s">
        <v>133</v>
      </c>
      <c r="E286" s="48"/>
      <c r="F286" s="48"/>
      <c r="G286" s="48"/>
      <c r="H286" s="48"/>
      <c r="I286" s="48"/>
      <c r="J286" s="48"/>
      <c r="K286" s="48"/>
      <c r="L286" s="48"/>
      <c r="M286" s="48"/>
      <c r="N286" s="48"/>
      <c r="O286" s="48"/>
      <c r="P286" s="2"/>
      <c r="Q286" s="2"/>
      <c r="R286" s="2"/>
      <c r="S286" s="2"/>
      <c r="T286" s="2"/>
      <c r="U286" s="2"/>
      <c r="V286" s="2"/>
      <c r="W286" s="2"/>
      <c r="X286" s="2"/>
      <c r="Y286" s="2"/>
      <c r="Z286" s="2"/>
    </row>
    <row r="287" spans="1:26" ht="15.75" customHeight="1">
      <c r="A287" s="46" t="s">
        <v>60</v>
      </c>
      <c r="B287" s="64" t="s">
        <v>198</v>
      </c>
      <c r="C287" s="65">
        <f>(((C282*C281)+(C284*C281*C283))/C285)</f>
        <v>0</v>
      </c>
      <c r="D287" s="46" t="s">
        <v>133</v>
      </c>
      <c r="E287" s="48"/>
      <c r="F287" s="48"/>
      <c r="G287" s="48"/>
      <c r="H287" s="48"/>
      <c r="I287" s="48"/>
      <c r="J287" s="48"/>
      <c r="K287" s="48"/>
      <c r="L287" s="48"/>
      <c r="M287" s="48"/>
      <c r="N287" s="48"/>
      <c r="O287" s="48"/>
      <c r="P287" s="2"/>
      <c r="Q287" s="2"/>
      <c r="R287" s="2"/>
      <c r="S287" s="2"/>
      <c r="T287" s="2"/>
      <c r="U287" s="2"/>
      <c r="V287" s="2"/>
      <c r="W287" s="2"/>
      <c r="X287" s="2"/>
      <c r="Y287" s="2"/>
      <c r="Z287" s="2"/>
    </row>
    <row r="288" spans="1:26" ht="15.75" customHeight="1">
      <c r="A288" s="48"/>
      <c r="B288" s="48"/>
      <c r="C288" s="48"/>
      <c r="D288" s="48"/>
      <c r="E288" s="48"/>
      <c r="F288" s="48"/>
      <c r="G288" s="48"/>
      <c r="H288" s="48"/>
      <c r="I288" s="48"/>
      <c r="J288" s="48"/>
      <c r="K288" s="48"/>
      <c r="L288" s="48"/>
      <c r="M288" s="48"/>
      <c r="N288" s="48"/>
      <c r="O288" s="48"/>
      <c r="P288" s="2"/>
      <c r="Q288" s="2"/>
      <c r="R288" s="2"/>
      <c r="S288" s="2"/>
      <c r="T288" s="2"/>
      <c r="U288" s="2"/>
      <c r="V288" s="2"/>
      <c r="W288" s="2"/>
      <c r="X288" s="2"/>
      <c r="Y288" s="2"/>
      <c r="Z288" s="2"/>
    </row>
    <row r="289" spans="1:26" ht="15.75" customHeight="1">
      <c r="A289" s="48"/>
      <c r="B289" s="3"/>
      <c r="C289" s="66"/>
      <c r="D289" s="48"/>
      <c r="E289" s="48"/>
      <c r="F289" s="48"/>
      <c r="G289" s="48"/>
      <c r="H289" s="48"/>
      <c r="I289" s="48"/>
      <c r="J289" s="48"/>
      <c r="K289" s="48"/>
      <c r="L289" s="48"/>
      <c r="M289" s="48"/>
      <c r="N289" s="48"/>
      <c r="O289" s="48"/>
      <c r="P289" s="2"/>
      <c r="Q289" s="2"/>
      <c r="R289" s="2"/>
      <c r="S289" s="2"/>
      <c r="T289" s="2"/>
      <c r="U289" s="2"/>
      <c r="V289" s="2"/>
      <c r="W289" s="2"/>
      <c r="X289" s="2"/>
      <c r="Y289" s="2"/>
      <c r="Z289" s="2"/>
    </row>
    <row r="290" spans="1:26" ht="15.75" customHeight="1">
      <c r="A290" s="46" t="s">
        <v>199</v>
      </c>
      <c r="B290" s="196" t="s">
        <v>200</v>
      </c>
      <c r="C290" s="180"/>
      <c r="D290" s="16" t="s">
        <v>133</v>
      </c>
      <c r="E290" s="48"/>
      <c r="F290" s="227" t="s">
        <v>666</v>
      </c>
      <c r="G290" s="228"/>
      <c r="H290" s="229"/>
      <c r="I290" s="48"/>
      <c r="J290" s="48"/>
      <c r="K290" s="48"/>
      <c r="L290" s="48"/>
      <c r="M290" s="48"/>
      <c r="N290" s="48"/>
      <c r="O290" s="48"/>
      <c r="P290" s="2"/>
      <c r="Q290" s="2"/>
      <c r="R290" s="2"/>
      <c r="S290" s="2"/>
      <c r="T290" s="2"/>
      <c r="U290" s="2"/>
      <c r="V290" s="2"/>
      <c r="W290" s="2"/>
      <c r="X290" s="2"/>
      <c r="Y290" s="2"/>
      <c r="Z290" s="2"/>
    </row>
    <row r="291" spans="1:26" ht="15.75" customHeight="1">
      <c r="A291" s="53" t="s">
        <v>8</v>
      </c>
      <c r="B291" s="67" t="s">
        <v>201</v>
      </c>
      <c r="C291" s="172">
        <v>0</v>
      </c>
      <c r="D291" s="149">
        <f>C291/E26</f>
        <v>0</v>
      </c>
      <c r="E291" s="54"/>
      <c r="F291" s="158" t="s">
        <v>667</v>
      </c>
      <c r="G291" s="159">
        <f>((1+(G292*G294)))</f>
        <v>1.03312</v>
      </c>
      <c r="H291" s="158"/>
      <c r="I291" s="48"/>
      <c r="J291" s="48"/>
      <c r="K291" s="48"/>
      <c r="L291" s="48"/>
      <c r="M291" s="48"/>
      <c r="N291" s="48"/>
      <c r="O291" s="48"/>
      <c r="P291" s="2"/>
      <c r="Q291" s="2"/>
      <c r="R291" s="2"/>
      <c r="S291" s="2"/>
      <c r="T291" s="2"/>
      <c r="U291" s="2"/>
      <c r="V291" s="2"/>
      <c r="W291" s="2"/>
      <c r="X291" s="2"/>
      <c r="Y291" s="2"/>
      <c r="Z291" s="2"/>
    </row>
    <row r="292" spans="1:26" ht="15.75" customHeight="1">
      <c r="A292" s="53" t="s">
        <v>13</v>
      </c>
      <c r="B292" s="67" t="s">
        <v>202</v>
      </c>
      <c r="C292" s="172">
        <v>0</v>
      </c>
      <c r="D292" s="150">
        <f>C292/E26</f>
        <v>0</v>
      </c>
      <c r="E292" s="54"/>
      <c r="F292" s="158" t="s">
        <v>668</v>
      </c>
      <c r="G292" s="160">
        <f>E24</f>
        <v>33.119999999999997</v>
      </c>
      <c r="H292" s="158"/>
      <c r="I292" s="48"/>
      <c r="J292" s="48"/>
      <c r="K292" s="48"/>
      <c r="L292" s="48"/>
      <c r="M292" s="48"/>
      <c r="N292" s="48"/>
      <c r="O292" s="48"/>
      <c r="P292" s="2"/>
      <c r="Q292" s="2"/>
      <c r="R292" s="2"/>
      <c r="S292" s="2"/>
      <c r="T292" s="2"/>
      <c r="U292" s="2"/>
      <c r="V292" s="2"/>
      <c r="W292" s="2"/>
      <c r="X292" s="2"/>
      <c r="Y292" s="2"/>
      <c r="Z292" s="2"/>
    </row>
    <row r="293" spans="1:26" ht="15.75" customHeight="1">
      <c r="A293" s="53" t="s">
        <v>16</v>
      </c>
      <c r="B293" s="67" t="s">
        <v>89</v>
      </c>
      <c r="C293" s="151">
        <f>SUM(C291:C292)</f>
        <v>0</v>
      </c>
      <c r="D293" s="149">
        <f>D291+D292</f>
        <v>0</v>
      </c>
      <c r="E293" s="54"/>
      <c r="F293" s="161" t="s">
        <v>669</v>
      </c>
      <c r="G293" s="162">
        <f>E23</f>
        <v>43.91</v>
      </c>
      <c r="H293" s="158"/>
      <c r="I293" s="48"/>
      <c r="J293" s="48"/>
      <c r="K293" s="48"/>
      <c r="L293" s="48"/>
      <c r="M293" s="48"/>
      <c r="N293" s="48"/>
      <c r="O293" s="48"/>
      <c r="P293" s="2"/>
      <c r="Q293" s="2"/>
      <c r="R293" s="2"/>
      <c r="S293" s="2"/>
      <c r="T293" s="2"/>
      <c r="U293" s="2"/>
      <c r="V293" s="2"/>
      <c r="W293" s="2"/>
      <c r="X293" s="2"/>
      <c r="Y293" s="2"/>
      <c r="Z293" s="2"/>
    </row>
    <row r="294" spans="1:26" ht="15.75" customHeight="1">
      <c r="A294" s="53" t="s">
        <v>54</v>
      </c>
      <c r="B294" s="152" t="s">
        <v>664</v>
      </c>
      <c r="C294" s="153">
        <f>D294*E26</f>
        <v>0</v>
      </c>
      <c r="D294" s="154">
        <f>(D293*G291)-D293</f>
        <v>0</v>
      </c>
      <c r="E294" s="54"/>
      <c r="F294" s="158" t="s">
        <v>670</v>
      </c>
      <c r="G294" s="158">
        <v>1E-3</v>
      </c>
      <c r="H294" s="158"/>
      <c r="I294" s="48"/>
      <c r="J294" s="48"/>
      <c r="K294" s="48"/>
      <c r="L294" s="48"/>
      <c r="M294" s="48"/>
      <c r="N294" s="48"/>
      <c r="O294" s="48"/>
      <c r="P294" s="2"/>
      <c r="Q294" s="2"/>
      <c r="R294" s="2"/>
      <c r="S294" s="2"/>
      <c r="T294" s="2"/>
      <c r="U294" s="2"/>
      <c r="V294" s="2"/>
      <c r="W294" s="2"/>
      <c r="X294" s="2"/>
      <c r="Y294" s="2"/>
      <c r="Z294" s="2"/>
    </row>
    <row r="295" spans="1:26" ht="15.75" customHeight="1">
      <c r="A295" s="46"/>
      <c r="B295" s="155" t="s">
        <v>665</v>
      </c>
      <c r="C295" s="156">
        <f>C293+C294</f>
        <v>0</v>
      </c>
      <c r="D295" s="157">
        <f>C295/E26</f>
        <v>0</v>
      </c>
      <c r="E295" s="48"/>
      <c r="F295" s="48"/>
      <c r="G295" s="48"/>
      <c r="H295" s="48"/>
      <c r="I295" s="48"/>
      <c r="J295" s="48"/>
      <c r="K295" s="48"/>
      <c r="L295" s="48"/>
      <c r="M295" s="48"/>
      <c r="N295" s="48"/>
      <c r="O295" s="48"/>
      <c r="P295" s="2"/>
      <c r="Q295" s="2"/>
      <c r="R295" s="2"/>
      <c r="S295" s="2"/>
      <c r="T295" s="2"/>
      <c r="U295" s="2"/>
      <c r="V295" s="2"/>
      <c r="W295" s="2"/>
      <c r="X295" s="2"/>
      <c r="Y295" s="2"/>
      <c r="Z295" s="2"/>
    </row>
    <row r="296" spans="1:26" ht="15.75" customHeight="1">
      <c r="A296" s="6"/>
      <c r="B296" s="48"/>
      <c r="C296" s="48"/>
      <c r="D296" s="48"/>
      <c r="E296" s="48"/>
      <c r="F296" s="48"/>
      <c r="G296" s="48"/>
      <c r="H296" s="48"/>
      <c r="I296" s="48"/>
      <c r="J296" s="48"/>
      <c r="K296" s="48"/>
      <c r="L296" s="48"/>
      <c r="M296" s="48"/>
      <c r="N296" s="48"/>
      <c r="O296" s="48"/>
      <c r="P296" s="2"/>
      <c r="Q296" s="2"/>
      <c r="R296" s="2"/>
      <c r="S296" s="2"/>
      <c r="T296" s="2"/>
      <c r="U296" s="2"/>
      <c r="V296" s="2"/>
      <c r="W296" s="2"/>
      <c r="X296" s="2"/>
      <c r="Y296" s="2"/>
      <c r="Z296" s="2"/>
    </row>
    <row r="297" spans="1:26" ht="15.75" customHeight="1">
      <c r="A297" s="48"/>
      <c r="B297" s="48"/>
      <c r="C297" s="48"/>
      <c r="D297" s="48"/>
      <c r="E297" s="48"/>
      <c r="F297" s="48"/>
      <c r="G297" s="48"/>
      <c r="H297" s="48"/>
      <c r="I297" s="48"/>
      <c r="J297" s="48"/>
      <c r="K297" s="48"/>
      <c r="L297" s="48"/>
      <c r="M297" s="48"/>
      <c r="N297" s="48"/>
      <c r="O297" s="48"/>
      <c r="P297" s="2"/>
      <c r="Q297" s="2"/>
      <c r="R297" s="2"/>
      <c r="S297" s="2"/>
      <c r="T297" s="2"/>
      <c r="U297" s="2"/>
      <c r="V297" s="2"/>
      <c r="W297" s="2"/>
      <c r="X297" s="2"/>
      <c r="Y297" s="2"/>
      <c r="Z297" s="2"/>
    </row>
    <row r="298" spans="1:26" ht="15.75" customHeight="1">
      <c r="A298" s="68" t="s">
        <v>203</v>
      </c>
      <c r="B298" s="69" t="s">
        <v>204</v>
      </c>
      <c r="C298" s="68"/>
      <c r="D298" s="70" t="s">
        <v>205</v>
      </c>
      <c r="E298" s="54"/>
      <c r="F298" s="48"/>
      <c r="G298" s="48"/>
      <c r="H298" s="48"/>
      <c r="I298" s="48"/>
      <c r="J298" s="48"/>
      <c r="K298" s="48"/>
      <c r="L298" s="48"/>
      <c r="M298" s="48"/>
      <c r="N298" s="48"/>
      <c r="O298" s="48"/>
      <c r="P298" s="2"/>
      <c r="Q298" s="2"/>
      <c r="R298" s="2"/>
      <c r="S298" s="2"/>
      <c r="T298" s="2"/>
      <c r="U298" s="2"/>
      <c r="V298" s="2"/>
      <c r="W298" s="2"/>
      <c r="X298" s="2"/>
      <c r="Y298" s="2"/>
      <c r="Z298" s="2"/>
    </row>
    <row r="299" spans="1:26" ht="15.75" customHeight="1">
      <c r="A299" s="53" t="s">
        <v>8</v>
      </c>
      <c r="B299" s="67" t="s">
        <v>206</v>
      </c>
      <c r="C299" s="167">
        <v>0</v>
      </c>
      <c r="D299" s="53">
        <f>C299*2</f>
        <v>0</v>
      </c>
      <c r="E299" s="54"/>
      <c r="F299" s="48"/>
      <c r="G299" s="48"/>
      <c r="H299" s="48"/>
      <c r="I299" s="48"/>
      <c r="J299" s="48"/>
      <c r="K299" s="48"/>
      <c r="L299" s="48"/>
      <c r="M299" s="48"/>
      <c r="N299" s="48"/>
      <c r="O299" s="48"/>
      <c r="P299" s="2"/>
      <c r="Q299" s="2"/>
      <c r="R299" s="2"/>
      <c r="S299" s="2"/>
      <c r="T299" s="2"/>
      <c r="U299" s="2"/>
      <c r="V299" s="2"/>
      <c r="W299" s="2"/>
      <c r="X299" s="2"/>
      <c r="Y299" s="2"/>
      <c r="Z299" s="2"/>
    </row>
    <row r="300" spans="1:26" ht="15.75" customHeight="1">
      <c r="A300" s="53" t="s">
        <v>11</v>
      </c>
      <c r="B300" s="67" t="s">
        <v>207</v>
      </c>
      <c r="C300" s="53">
        <f>D299*200</f>
        <v>0</v>
      </c>
      <c r="D300" s="71">
        <f>C300/E26</f>
        <v>0</v>
      </c>
      <c r="E300" s="54"/>
      <c r="F300" s="48"/>
      <c r="G300" s="48"/>
      <c r="H300" s="48"/>
      <c r="I300" s="48"/>
      <c r="J300" s="48"/>
      <c r="K300" s="48"/>
      <c r="L300" s="48"/>
      <c r="M300" s="48"/>
      <c r="N300" s="48"/>
      <c r="O300" s="48"/>
      <c r="P300" s="2"/>
      <c r="Q300" s="2"/>
      <c r="R300" s="2"/>
      <c r="S300" s="2"/>
      <c r="T300" s="2"/>
      <c r="U300" s="2"/>
      <c r="V300" s="2"/>
      <c r="W300" s="2"/>
      <c r="X300" s="2"/>
      <c r="Y300" s="2"/>
      <c r="Z300" s="2"/>
    </row>
    <row r="301" spans="1:26" ht="15.75" customHeight="1">
      <c r="A301" s="53" t="s">
        <v>13</v>
      </c>
      <c r="B301" s="67" t="s">
        <v>208</v>
      </c>
      <c r="C301" s="71">
        <f>D300*E22</f>
        <v>0</v>
      </c>
      <c r="D301" s="129">
        <f>D299*E22</f>
        <v>0</v>
      </c>
      <c r="E301" s="54"/>
      <c r="F301" s="48"/>
      <c r="G301" s="48"/>
      <c r="H301" s="48"/>
      <c r="I301" s="48"/>
      <c r="J301" s="48"/>
      <c r="K301" s="48"/>
      <c r="L301" s="48"/>
      <c r="M301" s="48"/>
      <c r="N301" s="48"/>
      <c r="O301" s="48"/>
      <c r="P301" s="2"/>
      <c r="Q301" s="2"/>
      <c r="R301" s="2"/>
      <c r="S301" s="2"/>
      <c r="T301" s="2"/>
      <c r="U301" s="2"/>
      <c r="V301" s="2"/>
      <c r="W301" s="2"/>
      <c r="X301" s="2"/>
      <c r="Y301" s="2"/>
      <c r="Z301" s="2"/>
    </row>
    <row r="302" spans="1:26" ht="15.75" customHeight="1">
      <c r="A302" s="72"/>
      <c r="B302" s="48"/>
      <c r="C302" s="48"/>
      <c r="D302" s="48"/>
      <c r="E302" s="48"/>
      <c r="F302" s="48"/>
      <c r="G302" s="48"/>
      <c r="H302" s="48"/>
      <c r="I302" s="48"/>
      <c r="J302" s="48"/>
      <c r="K302" s="48"/>
      <c r="L302" s="48"/>
      <c r="M302" s="48"/>
      <c r="N302" s="48"/>
      <c r="O302" s="48"/>
      <c r="P302" s="2"/>
      <c r="Q302" s="2"/>
      <c r="R302" s="2"/>
      <c r="S302" s="2"/>
      <c r="T302" s="2"/>
      <c r="U302" s="2"/>
      <c r="V302" s="2"/>
      <c r="W302" s="2"/>
      <c r="X302" s="2"/>
      <c r="Y302" s="2"/>
      <c r="Z302" s="2"/>
    </row>
    <row r="303" spans="1:26" ht="15.75" customHeight="1">
      <c r="A303" s="48"/>
      <c r="B303" s="48"/>
      <c r="C303" s="48"/>
      <c r="D303" s="48"/>
      <c r="E303" s="48"/>
      <c r="F303" s="48"/>
      <c r="G303" s="48"/>
      <c r="H303" s="48"/>
      <c r="I303" s="48"/>
      <c r="J303" s="48"/>
      <c r="K303" s="48"/>
      <c r="L303" s="48"/>
      <c r="M303" s="48"/>
      <c r="N303" s="48"/>
      <c r="O303" s="48"/>
      <c r="P303" s="2"/>
      <c r="Q303" s="2"/>
      <c r="R303" s="2"/>
      <c r="S303" s="2"/>
      <c r="T303" s="2"/>
      <c r="U303" s="2"/>
      <c r="V303" s="2"/>
      <c r="W303" s="2"/>
      <c r="X303" s="2"/>
      <c r="Y303" s="2"/>
      <c r="Z303" s="2"/>
    </row>
    <row r="304" spans="1:26" ht="15.75" customHeight="1">
      <c r="A304" s="187" t="s">
        <v>209</v>
      </c>
      <c r="B304" s="183"/>
      <c r="C304" s="183"/>
      <c r="D304" s="180"/>
      <c r="E304" s="48"/>
      <c r="F304" s="48"/>
      <c r="G304" s="48"/>
      <c r="H304" s="48"/>
      <c r="I304" s="48"/>
      <c r="J304" s="48"/>
      <c r="K304" s="48"/>
      <c r="L304" s="48"/>
      <c r="M304" s="48"/>
      <c r="N304" s="48"/>
      <c r="O304" s="48"/>
      <c r="P304" s="2"/>
      <c r="Q304" s="2"/>
      <c r="R304" s="2"/>
      <c r="S304" s="2"/>
      <c r="T304" s="2"/>
      <c r="U304" s="2"/>
      <c r="V304" s="2"/>
      <c r="W304" s="2"/>
      <c r="X304" s="2"/>
      <c r="Y304" s="2"/>
      <c r="Z304" s="2"/>
    </row>
    <row r="305" spans="1:26" ht="15.75" customHeight="1">
      <c r="A305" s="179" t="s">
        <v>210</v>
      </c>
      <c r="B305" s="180"/>
      <c r="C305" s="179" t="s">
        <v>137</v>
      </c>
      <c r="D305" s="180"/>
      <c r="E305" s="48"/>
      <c r="F305" s="48"/>
      <c r="G305" s="48"/>
      <c r="H305" s="48"/>
      <c r="I305" s="48"/>
      <c r="J305" s="48"/>
      <c r="K305" s="48"/>
      <c r="L305" s="48"/>
      <c r="M305" s="48"/>
      <c r="N305" s="48"/>
      <c r="O305" s="48"/>
      <c r="P305" s="2"/>
      <c r="Q305" s="2"/>
      <c r="R305" s="2"/>
      <c r="S305" s="2"/>
      <c r="T305" s="2"/>
      <c r="U305" s="2"/>
      <c r="V305" s="2"/>
      <c r="W305" s="2"/>
      <c r="X305" s="2"/>
      <c r="Y305" s="2"/>
      <c r="Z305" s="2"/>
    </row>
    <row r="306" spans="1:26" ht="15.75" customHeight="1">
      <c r="A306" s="47" t="s">
        <v>8</v>
      </c>
      <c r="B306" s="43" t="s">
        <v>211</v>
      </c>
      <c r="C306" s="201" t="e">
        <f>C277</f>
        <v>#DIV/0!</v>
      </c>
      <c r="D306" s="180"/>
      <c r="E306" s="48"/>
      <c r="F306" s="48"/>
      <c r="G306" s="48"/>
      <c r="H306" s="48"/>
      <c r="I306" s="48"/>
      <c r="J306" s="48"/>
      <c r="K306" s="48"/>
      <c r="L306" s="48"/>
      <c r="M306" s="48"/>
      <c r="N306" s="48"/>
      <c r="O306" s="48"/>
      <c r="P306" s="2"/>
      <c r="Q306" s="2"/>
      <c r="R306" s="2"/>
      <c r="S306" s="2"/>
      <c r="T306" s="2"/>
      <c r="U306" s="2"/>
      <c r="V306" s="2"/>
      <c r="W306" s="2"/>
      <c r="X306" s="2"/>
      <c r="Y306" s="2"/>
      <c r="Z306" s="2"/>
    </row>
    <row r="307" spans="1:26" ht="15.75" customHeight="1">
      <c r="A307" s="47" t="s">
        <v>11</v>
      </c>
      <c r="B307" s="43" t="s">
        <v>190</v>
      </c>
      <c r="C307" s="202">
        <f>C286</f>
        <v>0</v>
      </c>
      <c r="D307" s="180"/>
      <c r="E307" s="48"/>
      <c r="F307" s="48"/>
      <c r="G307" s="48"/>
      <c r="H307" s="48"/>
      <c r="I307" s="48"/>
      <c r="J307" s="48"/>
      <c r="K307" s="48"/>
      <c r="L307" s="48"/>
      <c r="M307" s="48"/>
      <c r="N307" s="48"/>
      <c r="O307" s="48"/>
      <c r="P307" s="2"/>
      <c r="Q307" s="2"/>
      <c r="R307" s="2"/>
      <c r="S307" s="2"/>
      <c r="T307" s="2"/>
      <c r="U307" s="2"/>
      <c r="V307" s="2"/>
      <c r="W307" s="2"/>
      <c r="X307" s="2"/>
      <c r="Y307" s="2"/>
      <c r="Z307" s="2"/>
    </row>
    <row r="308" spans="1:26" ht="15.75" customHeight="1">
      <c r="A308" s="47" t="s">
        <v>13</v>
      </c>
      <c r="B308" s="43" t="s">
        <v>212</v>
      </c>
      <c r="C308" s="203">
        <f>C295</f>
        <v>0</v>
      </c>
      <c r="D308" s="180"/>
      <c r="E308" s="48"/>
      <c r="F308" s="48"/>
      <c r="G308" s="48"/>
      <c r="H308" s="48"/>
      <c r="I308" s="48"/>
      <c r="J308" s="48"/>
      <c r="K308" s="48"/>
      <c r="L308" s="48"/>
      <c r="M308" s="48"/>
      <c r="N308" s="48"/>
      <c r="O308" s="48"/>
      <c r="P308" s="2"/>
      <c r="Q308" s="2"/>
      <c r="R308" s="2"/>
      <c r="S308" s="2"/>
      <c r="T308" s="2"/>
      <c r="U308" s="2"/>
      <c r="V308" s="2"/>
      <c r="W308" s="2"/>
      <c r="X308" s="2"/>
      <c r="Y308" s="2"/>
      <c r="Z308" s="2"/>
    </row>
    <row r="309" spans="1:26" ht="15.75" customHeight="1">
      <c r="A309" s="47" t="s">
        <v>16</v>
      </c>
      <c r="B309" s="43" t="s">
        <v>213</v>
      </c>
      <c r="C309" s="204">
        <f>D301</f>
        <v>0</v>
      </c>
      <c r="D309" s="180"/>
      <c r="E309" s="48"/>
      <c r="F309" s="48"/>
      <c r="G309" s="48"/>
      <c r="H309" s="48"/>
      <c r="I309" s="48"/>
      <c r="J309" s="48"/>
      <c r="K309" s="48"/>
      <c r="L309" s="48"/>
      <c r="M309" s="48"/>
      <c r="N309" s="48"/>
      <c r="O309" s="48"/>
      <c r="P309" s="2"/>
      <c r="Q309" s="2"/>
      <c r="R309" s="2"/>
      <c r="S309" s="2"/>
      <c r="T309" s="2"/>
      <c r="U309" s="2"/>
      <c r="V309" s="2"/>
      <c r="W309" s="2"/>
      <c r="X309" s="2"/>
      <c r="Y309" s="2"/>
      <c r="Z309" s="2"/>
    </row>
    <row r="310" spans="1:26" ht="15.75" customHeight="1">
      <c r="A310" s="189" t="s">
        <v>175</v>
      </c>
      <c r="B310" s="180"/>
      <c r="C310" s="203" t="e">
        <f>SUM(C306:D308)</f>
        <v>#DIV/0!</v>
      </c>
      <c r="D310" s="180"/>
      <c r="E310" s="48"/>
      <c r="F310" s="48"/>
      <c r="G310" s="48"/>
      <c r="H310" s="48"/>
      <c r="I310" s="48"/>
      <c r="J310" s="48"/>
      <c r="K310" s="48"/>
      <c r="L310" s="48"/>
      <c r="M310" s="48"/>
      <c r="N310" s="48"/>
      <c r="O310" s="48"/>
      <c r="P310" s="2"/>
      <c r="Q310" s="2"/>
      <c r="R310" s="2"/>
      <c r="S310" s="2"/>
      <c r="T310" s="2"/>
      <c r="U310" s="2"/>
      <c r="V310" s="2"/>
      <c r="W310" s="2"/>
      <c r="X310" s="2"/>
      <c r="Y310" s="2"/>
      <c r="Z310" s="2"/>
    </row>
    <row r="311" spans="1:26" ht="15.75" customHeight="1">
      <c r="A311" s="48"/>
      <c r="B311" s="48"/>
      <c r="C311" s="48"/>
      <c r="D311" s="48"/>
      <c r="E311" s="48"/>
      <c r="F311" s="48"/>
      <c r="G311" s="48"/>
      <c r="H311" s="48"/>
      <c r="I311" s="48"/>
      <c r="J311" s="48"/>
      <c r="K311" s="48"/>
      <c r="L311" s="48"/>
      <c r="M311" s="48"/>
      <c r="N311" s="48"/>
      <c r="O311" s="48"/>
      <c r="P311" s="2"/>
      <c r="Q311" s="2"/>
      <c r="R311" s="2"/>
      <c r="S311" s="2"/>
      <c r="T311" s="2"/>
      <c r="U311" s="2"/>
      <c r="V311" s="2"/>
      <c r="W311" s="2"/>
      <c r="X311" s="2"/>
      <c r="Y311" s="2"/>
      <c r="Z311" s="2"/>
    </row>
    <row r="312" spans="1:26" ht="15.75" customHeight="1">
      <c r="A312" s="48"/>
      <c r="B312" s="48"/>
      <c r="C312" s="48"/>
      <c r="D312" s="48"/>
      <c r="E312" s="48"/>
      <c r="F312" s="48"/>
      <c r="G312" s="48"/>
      <c r="H312" s="48"/>
      <c r="I312" s="48"/>
      <c r="J312" s="48"/>
      <c r="K312" s="48"/>
      <c r="L312" s="48"/>
      <c r="M312" s="48"/>
      <c r="N312" s="48"/>
      <c r="O312" s="48"/>
      <c r="P312" s="2"/>
      <c r="Q312" s="2"/>
      <c r="R312" s="2"/>
      <c r="S312" s="2"/>
      <c r="T312" s="2"/>
      <c r="U312" s="2"/>
      <c r="V312" s="2"/>
      <c r="W312" s="2"/>
      <c r="X312" s="2"/>
      <c r="Y312" s="2"/>
      <c r="Z312" s="2"/>
    </row>
    <row r="313" spans="1:26" ht="15.75" customHeight="1">
      <c r="A313" s="188" t="s">
        <v>618</v>
      </c>
      <c r="B313" s="185"/>
      <c r="C313" s="185"/>
      <c r="D313" s="180"/>
      <c r="E313" s="48"/>
      <c r="F313" s="48"/>
      <c r="G313" s="48"/>
      <c r="H313" s="48"/>
      <c r="I313" s="48"/>
      <c r="J313" s="48"/>
      <c r="K313" s="48"/>
      <c r="L313" s="48"/>
      <c r="M313" s="48"/>
      <c r="N313" s="48"/>
      <c r="O313" s="48"/>
      <c r="P313" s="2"/>
      <c r="Q313" s="2"/>
      <c r="R313" s="2"/>
      <c r="S313" s="2"/>
      <c r="T313" s="2"/>
      <c r="U313" s="2"/>
      <c r="V313" s="2"/>
      <c r="W313" s="2"/>
      <c r="X313" s="2"/>
      <c r="Y313" s="2"/>
      <c r="Z313" s="2"/>
    </row>
    <row r="314" spans="1:26" ht="15.75" customHeight="1">
      <c r="A314" s="16" t="s">
        <v>78</v>
      </c>
      <c r="B314" s="16" t="s">
        <v>619</v>
      </c>
      <c r="C314" s="16" t="s">
        <v>170</v>
      </c>
      <c r="D314" s="16" t="s">
        <v>49</v>
      </c>
      <c r="E314" s="48"/>
      <c r="F314" s="40"/>
      <c r="G314" s="48"/>
      <c r="H314" s="48"/>
      <c r="I314" s="48"/>
      <c r="J314" s="48"/>
      <c r="K314" s="48"/>
      <c r="L314" s="48"/>
      <c r="M314" s="48"/>
      <c r="N314" s="48"/>
      <c r="O314" s="48"/>
      <c r="P314" s="2"/>
      <c r="Q314" s="2"/>
      <c r="R314" s="2"/>
      <c r="S314" s="2"/>
      <c r="T314" s="2"/>
      <c r="U314" s="2"/>
      <c r="V314" s="2"/>
      <c r="W314" s="2"/>
      <c r="X314" s="2"/>
      <c r="Y314" s="2"/>
      <c r="Z314" s="2"/>
    </row>
    <row r="315" spans="1:26" ht="15.75" customHeight="1">
      <c r="A315" s="73" t="s">
        <v>8</v>
      </c>
      <c r="B315" s="141" t="s">
        <v>214</v>
      </c>
      <c r="C315" s="173">
        <v>0</v>
      </c>
      <c r="D315" s="142" t="e">
        <f>(C332+C333)*C315</f>
        <v>#DIV/0!</v>
      </c>
      <c r="E315" s="48"/>
      <c r="F315" s="48"/>
      <c r="G315" s="48"/>
      <c r="H315" s="48"/>
      <c r="I315" s="48"/>
      <c r="J315" s="48"/>
      <c r="K315" s="48"/>
      <c r="L315" s="48"/>
      <c r="M315" s="48"/>
      <c r="N315" s="48"/>
      <c r="O315" s="48"/>
      <c r="P315" s="2"/>
      <c r="Q315" s="2"/>
      <c r="R315" s="2"/>
      <c r="S315" s="2"/>
      <c r="T315" s="2"/>
      <c r="U315" s="2"/>
      <c r="V315" s="2"/>
      <c r="W315" s="2"/>
      <c r="X315" s="2"/>
      <c r="Y315" s="2"/>
      <c r="Z315" s="2"/>
    </row>
    <row r="316" spans="1:26" ht="15.75" customHeight="1">
      <c r="A316" s="73" t="s">
        <v>11</v>
      </c>
      <c r="B316" s="143" t="s">
        <v>663</v>
      </c>
      <c r="C316" s="144"/>
      <c r="D316" s="142" t="e">
        <f>D317+D320+D321+D323</f>
        <v>#DIV/0!</v>
      </c>
      <c r="E316" s="48"/>
      <c r="F316" s="48"/>
      <c r="G316" s="48"/>
      <c r="H316" s="48"/>
      <c r="I316" s="48"/>
      <c r="J316" s="48"/>
      <c r="K316" s="48"/>
      <c r="L316" s="48"/>
      <c r="M316" s="48"/>
      <c r="N316" s="48"/>
      <c r="O316" s="48"/>
      <c r="P316" s="2"/>
      <c r="Q316" s="2"/>
      <c r="R316" s="2"/>
      <c r="S316" s="2"/>
      <c r="T316" s="2"/>
      <c r="U316" s="2"/>
      <c r="V316" s="2"/>
      <c r="W316" s="2"/>
      <c r="X316" s="2"/>
      <c r="Y316" s="2"/>
      <c r="Z316" s="2"/>
    </row>
    <row r="317" spans="1:26" ht="15.75" customHeight="1">
      <c r="A317" s="7" t="s">
        <v>215</v>
      </c>
      <c r="B317" s="74" t="s">
        <v>216</v>
      </c>
      <c r="C317" s="75">
        <f>C319+C318</f>
        <v>0.08</v>
      </c>
      <c r="D317" s="76" t="e">
        <f>D318+D319</f>
        <v>#DIV/0!</v>
      </c>
      <c r="E317" s="48"/>
      <c r="F317" s="48"/>
      <c r="G317" s="48"/>
      <c r="H317" s="48"/>
      <c r="I317" s="48"/>
      <c r="J317" s="48"/>
      <c r="K317" s="48"/>
      <c r="L317" s="48"/>
      <c r="M317" s="48"/>
      <c r="N317" s="48"/>
      <c r="O317" s="48"/>
      <c r="P317" s="2"/>
      <c r="Q317" s="2"/>
      <c r="R317" s="2"/>
      <c r="S317" s="2"/>
      <c r="T317" s="2"/>
      <c r="U317" s="2"/>
      <c r="V317" s="2"/>
      <c r="W317" s="2"/>
      <c r="X317" s="2"/>
      <c r="Y317" s="2"/>
      <c r="Z317" s="2"/>
    </row>
    <row r="318" spans="1:26" ht="15.75" customHeight="1">
      <c r="A318" s="47" t="s">
        <v>217</v>
      </c>
      <c r="B318" s="43" t="s">
        <v>218</v>
      </c>
      <c r="C318" s="174">
        <v>0.03</v>
      </c>
      <c r="D318" s="29" t="e">
        <f>(C332+C333)*C318</f>
        <v>#DIV/0!</v>
      </c>
      <c r="E318" s="48"/>
      <c r="F318" s="48"/>
      <c r="G318" s="48"/>
      <c r="H318" s="48"/>
      <c r="I318" s="48"/>
      <c r="J318" s="48"/>
      <c r="K318" s="48"/>
      <c r="L318" s="48"/>
      <c r="M318" s="48"/>
      <c r="N318" s="48"/>
      <c r="O318" s="48"/>
      <c r="P318" s="2"/>
      <c r="Q318" s="2"/>
      <c r="R318" s="2"/>
      <c r="S318" s="2"/>
      <c r="T318" s="2"/>
      <c r="U318" s="2"/>
      <c r="V318" s="2"/>
      <c r="W318" s="2"/>
      <c r="X318" s="2"/>
      <c r="Y318" s="2"/>
      <c r="Z318" s="2"/>
    </row>
    <row r="319" spans="1:26" ht="15.75" customHeight="1">
      <c r="A319" s="47" t="s">
        <v>219</v>
      </c>
      <c r="B319" s="43" t="s">
        <v>220</v>
      </c>
      <c r="C319" s="174">
        <v>0.05</v>
      </c>
      <c r="D319" s="29" t="e">
        <f>(C332+C333)*C319</f>
        <v>#DIV/0!</v>
      </c>
      <c r="E319" s="48"/>
      <c r="F319" s="48"/>
      <c r="G319" s="48"/>
      <c r="H319" s="48"/>
      <c r="I319" s="48"/>
      <c r="J319" s="48"/>
      <c r="K319" s="48"/>
      <c r="L319" s="48"/>
      <c r="M319" s="48"/>
      <c r="N319" s="48"/>
      <c r="O319" s="48"/>
      <c r="P319" s="2"/>
      <c r="Q319" s="2"/>
      <c r="R319" s="2"/>
      <c r="S319" s="2"/>
      <c r="T319" s="2"/>
      <c r="U319" s="2"/>
      <c r="V319" s="2"/>
      <c r="W319" s="2"/>
      <c r="X319" s="2"/>
      <c r="Y319" s="2"/>
      <c r="Z319" s="2"/>
    </row>
    <row r="320" spans="1:26" ht="15.75" customHeight="1">
      <c r="A320" s="7" t="s">
        <v>221</v>
      </c>
      <c r="B320" s="74" t="s">
        <v>222</v>
      </c>
      <c r="C320" s="75">
        <v>0</v>
      </c>
      <c r="D320" s="76">
        <v>0</v>
      </c>
      <c r="E320" s="48"/>
      <c r="F320" s="48"/>
      <c r="G320" s="48"/>
      <c r="H320" s="48"/>
      <c r="I320" s="48"/>
      <c r="J320" s="48"/>
      <c r="K320" s="48"/>
      <c r="L320" s="48"/>
      <c r="M320" s="48"/>
      <c r="N320" s="48"/>
      <c r="O320" s="48"/>
      <c r="P320" s="2"/>
      <c r="Q320" s="2"/>
      <c r="R320" s="2"/>
      <c r="S320" s="2"/>
      <c r="T320" s="2"/>
      <c r="U320" s="2"/>
      <c r="V320" s="2"/>
      <c r="W320" s="2"/>
      <c r="X320" s="2"/>
      <c r="Y320" s="2"/>
      <c r="Z320" s="2"/>
    </row>
    <row r="321" spans="1:26" ht="15.75" customHeight="1">
      <c r="A321" s="7" t="s">
        <v>223</v>
      </c>
      <c r="B321" s="74" t="s">
        <v>224</v>
      </c>
      <c r="C321" s="75">
        <f t="shared" ref="C321:D321" si="8">C322</f>
        <v>0.03</v>
      </c>
      <c r="D321" s="76" t="e">
        <f t="shared" si="8"/>
        <v>#DIV/0!</v>
      </c>
      <c r="E321" s="48"/>
      <c r="F321" s="48"/>
      <c r="G321" s="48"/>
      <c r="H321" s="48"/>
      <c r="I321" s="48"/>
      <c r="J321" s="48"/>
      <c r="K321" s="48"/>
      <c r="L321" s="48"/>
      <c r="M321" s="48"/>
      <c r="N321" s="48"/>
      <c r="O321" s="48"/>
      <c r="P321" s="2"/>
      <c r="Q321" s="2"/>
      <c r="R321" s="2"/>
      <c r="S321" s="2"/>
      <c r="T321" s="2"/>
      <c r="U321" s="2"/>
      <c r="V321" s="2"/>
      <c r="W321" s="2"/>
      <c r="X321" s="2"/>
      <c r="Y321" s="2"/>
      <c r="Z321" s="2"/>
    </row>
    <row r="322" spans="1:26" ht="15.75" customHeight="1">
      <c r="A322" s="47" t="s">
        <v>225</v>
      </c>
      <c r="B322" s="43" t="s">
        <v>226</v>
      </c>
      <c r="C322" s="174">
        <v>0.03</v>
      </c>
      <c r="D322" s="29" t="e">
        <f>(C333+C332)*C322</f>
        <v>#DIV/0!</v>
      </c>
      <c r="E322" s="48"/>
      <c r="F322" s="48"/>
      <c r="G322" s="48"/>
      <c r="H322" s="48"/>
      <c r="I322" s="48"/>
      <c r="J322" s="48"/>
      <c r="K322" s="48"/>
      <c r="L322" s="48"/>
      <c r="M322" s="48"/>
      <c r="N322" s="48"/>
      <c r="O322" s="48"/>
      <c r="P322" s="2"/>
      <c r="Q322" s="2"/>
      <c r="R322" s="2"/>
      <c r="S322" s="2"/>
      <c r="T322" s="2"/>
      <c r="U322" s="2"/>
      <c r="V322" s="2"/>
      <c r="W322" s="2"/>
      <c r="X322" s="2"/>
      <c r="Y322" s="2"/>
      <c r="Z322" s="2"/>
    </row>
    <row r="323" spans="1:26" ht="15.75" customHeight="1">
      <c r="A323" s="7"/>
      <c r="B323" s="130"/>
      <c r="C323" s="131"/>
      <c r="D323" s="145" t="e">
        <f>SUM(D326:D327)</f>
        <v>#DIV/0!</v>
      </c>
      <c r="E323" s="48"/>
      <c r="F323" s="48"/>
      <c r="G323" s="48"/>
      <c r="H323" s="48"/>
      <c r="I323" s="48"/>
      <c r="J323" s="48"/>
      <c r="K323" s="48"/>
      <c r="L323" s="48"/>
      <c r="M323" s="48"/>
      <c r="N323" s="48"/>
      <c r="O323" s="48"/>
      <c r="P323" s="2"/>
      <c r="Q323" s="2"/>
      <c r="R323" s="2"/>
      <c r="S323" s="2"/>
      <c r="T323" s="2"/>
      <c r="U323" s="2"/>
      <c r="V323" s="2"/>
      <c r="W323" s="2"/>
      <c r="X323" s="2"/>
      <c r="Y323" s="2"/>
      <c r="Z323" s="2"/>
    </row>
    <row r="324" spans="1:26" ht="15.75" customHeight="1">
      <c r="A324" s="146"/>
      <c r="B324" s="97" t="s">
        <v>610</v>
      </c>
      <c r="C324" s="175">
        <v>0.05</v>
      </c>
      <c r="D324" s="147" t="e">
        <f>(C332+C333)*C324</f>
        <v>#DIV/0!</v>
      </c>
      <c r="E324" s="48"/>
      <c r="F324" s="48"/>
      <c r="G324" s="48"/>
      <c r="H324" s="48"/>
      <c r="I324" s="48"/>
      <c r="J324" s="48"/>
      <c r="K324" s="48"/>
      <c r="L324" s="48"/>
      <c r="M324" s="48"/>
      <c r="N324" s="48"/>
      <c r="O324" s="48"/>
      <c r="P324" s="2"/>
      <c r="Q324" s="2"/>
      <c r="R324" s="2"/>
      <c r="S324" s="2"/>
      <c r="T324" s="2"/>
      <c r="U324" s="2"/>
      <c r="V324" s="2"/>
      <c r="W324" s="2"/>
      <c r="X324" s="2"/>
      <c r="Y324" s="2"/>
      <c r="Z324" s="2"/>
    </row>
    <row r="325" spans="1:26" ht="15.75" customHeight="1">
      <c r="A325" s="146"/>
      <c r="B325" s="96" t="s">
        <v>611</v>
      </c>
      <c r="C325" s="175">
        <v>1.3299999999999999E-2</v>
      </c>
      <c r="D325" s="147" t="e">
        <f>(C332+C333)*C325</f>
        <v>#DIV/0!</v>
      </c>
      <c r="E325" s="48"/>
      <c r="F325" s="48"/>
      <c r="G325" s="48"/>
      <c r="H325" s="48"/>
      <c r="I325" s="48"/>
      <c r="J325" s="48"/>
      <c r="K325" s="48"/>
      <c r="L325" s="48"/>
      <c r="M325" s="48"/>
      <c r="N325" s="48"/>
      <c r="O325" s="48"/>
      <c r="P325" s="2"/>
      <c r="Q325" s="2"/>
      <c r="R325" s="2"/>
      <c r="S325" s="2"/>
      <c r="T325" s="2"/>
      <c r="U325" s="2"/>
      <c r="V325" s="2"/>
      <c r="W325" s="2"/>
      <c r="X325" s="2"/>
      <c r="Y325" s="2"/>
      <c r="Z325" s="2"/>
    </row>
    <row r="326" spans="1:26" ht="15.75" customHeight="1">
      <c r="A326" s="205" t="s">
        <v>620</v>
      </c>
      <c r="B326" s="132" t="s">
        <v>621</v>
      </c>
      <c r="C326" s="133" t="s">
        <v>622</v>
      </c>
      <c r="D326" s="148" t="s">
        <v>623</v>
      </c>
      <c r="E326" s="48"/>
      <c r="F326" s="48"/>
      <c r="G326" s="48"/>
      <c r="H326" s="48"/>
      <c r="I326" s="48"/>
      <c r="J326" s="48"/>
      <c r="K326" s="48"/>
      <c r="L326" s="48"/>
      <c r="M326" s="48"/>
      <c r="N326" s="48"/>
      <c r="O326" s="48"/>
      <c r="P326" s="2"/>
      <c r="Q326" s="2"/>
      <c r="R326" s="2"/>
      <c r="S326" s="2"/>
      <c r="T326" s="2"/>
      <c r="U326" s="2"/>
      <c r="V326" s="2"/>
      <c r="W326" s="2"/>
      <c r="X326" s="2"/>
      <c r="Y326" s="2"/>
      <c r="Z326" s="2"/>
    </row>
    <row r="327" spans="1:26" ht="15.75" customHeight="1">
      <c r="A327" s="206"/>
      <c r="B327" s="134" t="e">
        <f>C332+C333</f>
        <v>#DIV/0!</v>
      </c>
      <c r="C327" s="176">
        <f>C257</f>
        <v>0.19470000000000001</v>
      </c>
      <c r="D327" s="127" t="e">
        <f>B327*C327/1</f>
        <v>#DIV/0!</v>
      </c>
      <c r="E327" s="48"/>
      <c r="F327" s="48"/>
      <c r="G327" s="48"/>
      <c r="H327" s="48"/>
      <c r="I327" s="48"/>
      <c r="J327" s="48"/>
      <c r="K327" s="48"/>
      <c r="L327" s="48"/>
      <c r="M327" s="48"/>
      <c r="N327" s="48"/>
      <c r="O327" s="48"/>
      <c r="P327" s="2"/>
      <c r="Q327" s="2"/>
      <c r="R327" s="2"/>
      <c r="S327" s="2"/>
      <c r="T327" s="2"/>
      <c r="U327" s="2"/>
      <c r="V327" s="2"/>
      <c r="W327" s="2"/>
      <c r="X327" s="2"/>
      <c r="Y327" s="2"/>
      <c r="Z327" s="2"/>
    </row>
    <row r="328" spans="1:26" ht="18" customHeight="1">
      <c r="A328" s="179" t="s">
        <v>89</v>
      </c>
      <c r="B328" s="183"/>
      <c r="C328" s="180"/>
      <c r="D328" s="24" t="e">
        <f>D327</f>
        <v>#DIV/0!</v>
      </c>
      <c r="E328" s="48"/>
      <c r="F328" s="48"/>
      <c r="G328" s="48"/>
      <c r="H328" s="48"/>
      <c r="I328" s="48"/>
      <c r="J328" s="48"/>
      <c r="K328" s="48"/>
      <c r="L328" s="48"/>
      <c r="M328" s="48"/>
      <c r="N328" s="48"/>
      <c r="O328" s="48"/>
      <c r="P328" s="2"/>
      <c r="Q328" s="2"/>
      <c r="R328" s="2"/>
      <c r="S328" s="2"/>
      <c r="T328" s="2"/>
      <c r="U328" s="2"/>
      <c r="V328" s="2"/>
      <c r="W328" s="2"/>
      <c r="X328" s="2"/>
      <c r="Y328" s="2"/>
      <c r="Z328" s="2"/>
    </row>
    <row r="329" spans="1:26" ht="15.75" customHeight="1">
      <c r="A329" s="48"/>
      <c r="B329" s="48"/>
      <c r="C329" s="48"/>
      <c r="D329" s="48"/>
      <c r="E329" s="48"/>
      <c r="F329" s="48"/>
      <c r="G329" s="48"/>
      <c r="H329" s="48"/>
      <c r="I329" s="48"/>
      <c r="J329" s="48"/>
      <c r="K329" s="48"/>
      <c r="L329" s="48"/>
      <c r="M329" s="48"/>
      <c r="N329" s="48"/>
      <c r="O329" s="48"/>
      <c r="P329" s="2"/>
      <c r="Q329" s="2"/>
      <c r="R329" s="2"/>
      <c r="S329" s="2"/>
      <c r="T329" s="2"/>
      <c r="U329" s="2"/>
      <c r="V329" s="2"/>
      <c r="W329" s="2"/>
      <c r="X329" s="2"/>
      <c r="Y329" s="2"/>
      <c r="Z329" s="2"/>
    </row>
    <row r="330" spans="1:26" ht="15.75" customHeight="1">
      <c r="A330" s="48"/>
      <c r="B330" s="48"/>
      <c r="C330" s="48"/>
      <c r="D330" s="48"/>
      <c r="E330" s="48"/>
      <c r="F330" s="48"/>
      <c r="G330" s="48"/>
      <c r="H330" s="48"/>
      <c r="I330" s="48"/>
      <c r="J330" s="48"/>
      <c r="K330" s="48"/>
      <c r="L330" s="48"/>
      <c r="M330" s="48"/>
      <c r="N330" s="48"/>
      <c r="O330" s="48"/>
      <c r="P330" s="2"/>
      <c r="Q330" s="2"/>
      <c r="R330" s="2"/>
      <c r="S330" s="2"/>
      <c r="T330" s="2"/>
      <c r="U330" s="2"/>
      <c r="V330" s="2"/>
      <c r="W330" s="2"/>
      <c r="X330" s="2"/>
      <c r="Y330" s="2"/>
      <c r="Z330" s="2"/>
    </row>
    <row r="331" spans="1:26" ht="15.75" customHeight="1">
      <c r="A331" s="194" t="s">
        <v>227</v>
      </c>
      <c r="B331" s="183"/>
      <c r="C331" s="180"/>
      <c r="D331" s="48"/>
      <c r="E331" s="48"/>
      <c r="F331" s="48"/>
      <c r="G331" s="48"/>
      <c r="H331" s="48"/>
      <c r="I331" s="48"/>
      <c r="J331" s="48"/>
      <c r="K331" s="48"/>
      <c r="L331" s="48"/>
      <c r="M331" s="48"/>
      <c r="N331" s="48"/>
      <c r="O331" s="48"/>
      <c r="P331" s="2"/>
      <c r="Q331" s="2"/>
      <c r="R331" s="2"/>
      <c r="S331" s="2"/>
      <c r="T331" s="2"/>
      <c r="U331" s="2"/>
      <c r="V331" s="2"/>
      <c r="W331" s="2"/>
      <c r="X331" s="2"/>
      <c r="Y331" s="2"/>
      <c r="Z331" s="2"/>
    </row>
    <row r="332" spans="1:26" ht="15.75" customHeight="1">
      <c r="A332" s="77" t="s">
        <v>8</v>
      </c>
      <c r="B332" s="78" t="s">
        <v>228</v>
      </c>
      <c r="C332" s="79">
        <f>C266</f>
        <v>0</v>
      </c>
      <c r="D332" s="48"/>
      <c r="E332" s="48"/>
      <c r="F332" s="48"/>
      <c r="G332" s="48"/>
      <c r="H332" s="48"/>
      <c r="I332" s="48"/>
      <c r="J332" s="48"/>
      <c r="K332" s="48"/>
      <c r="L332" s="48"/>
      <c r="M332" s="48"/>
      <c r="N332" s="48"/>
      <c r="O332" s="48"/>
      <c r="P332" s="2"/>
      <c r="Q332" s="2"/>
      <c r="R332" s="2"/>
      <c r="S332" s="2"/>
      <c r="T332" s="2"/>
      <c r="U332" s="2"/>
      <c r="V332" s="2"/>
      <c r="W332" s="2"/>
      <c r="X332" s="2"/>
      <c r="Y332" s="2"/>
      <c r="Z332" s="2"/>
    </row>
    <row r="333" spans="1:26" ht="15.75" customHeight="1">
      <c r="A333" s="77" t="s">
        <v>11</v>
      </c>
      <c r="B333" s="78" t="s">
        <v>229</v>
      </c>
      <c r="C333" s="79" t="e">
        <f>C310</f>
        <v>#DIV/0!</v>
      </c>
      <c r="D333" s="48"/>
      <c r="E333" s="48"/>
      <c r="F333" s="48"/>
      <c r="G333" s="48"/>
      <c r="H333" s="48"/>
      <c r="I333" s="48"/>
      <c r="J333" s="48"/>
      <c r="K333" s="48"/>
      <c r="L333" s="48"/>
      <c r="M333" s="48"/>
      <c r="N333" s="48"/>
      <c r="O333" s="48"/>
      <c r="P333" s="2"/>
      <c r="Q333" s="2"/>
      <c r="R333" s="2"/>
      <c r="S333" s="2"/>
      <c r="T333" s="2"/>
      <c r="U333" s="2"/>
      <c r="V333" s="2"/>
      <c r="W333" s="2"/>
      <c r="X333" s="2"/>
      <c r="Y333" s="2"/>
      <c r="Z333" s="2"/>
    </row>
    <row r="334" spans="1:26" ht="15.75" customHeight="1">
      <c r="A334" s="77" t="s">
        <v>13</v>
      </c>
      <c r="B334" s="78" t="s">
        <v>230</v>
      </c>
      <c r="C334" s="79" t="e">
        <f>D328</f>
        <v>#DIV/0!</v>
      </c>
      <c r="D334" s="48"/>
      <c r="E334" s="48"/>
      <c r="F334" s="48"/>
      <c r="G334" s="48"/>
      <c r="H334" s="48"/>
      <c r="I334" s="48"/>
      <c r="J334" s="48"/>
      <c r="K334" s="48"/>
      <c r="L334" s="48"/>
      <c r="M334" s="48"/>
      <c r="N334" s="48"/>
      <c r="O334" s="48"/>
      <c r="P334" s="2"/>
      <c r="Q334" s="2"/>
      <c r="R334" s="2"/>
      <c r="S334" s="2"/>
      <c r="T334" s="2"/>
      <c r="U334" s="2"/>
      <c r="V334" s="2"/>
      <c r="W334" s="2"/>
      <c r="X334" s="2"/>
      <c r="Y334" s="2"/>
      <c r="Z334" s="2"/>
    </row>
    <row r="335" spans="1:26" ht="15.75" customHeight="1">
      <c r="A335" s="77" t="s">
        <v>16</v>
      </c>
      <c r="B335" s="78" t="s">
        <v>231</v>
      </c>
      <c r="C335" s="79" t="e">
        <f>C332+C333+C334</f>
        <v>#DIV/0!</v>
      </c>
      <c r="D335" s="48"/>
      <c r="E335" s="48"/>
      <c r="F335" s="48"/>
      <c r="G335" s="48"/>
      <c r="H335" s="48"/>
      <c r="I335" s="48"/>
      <c r="J335" s="48"/>
      <c r="K335" s="48"/>
      <c r="L335" s="48"/>
      <c r="M335" s="48"/>
      <c r="N335" s="48"/>
      <c r="O335" s="48"/>
      <c r="P335" s="2"/>
      <c r="Q335" s="2"/>
      <c r="R335" s="2"/>
      <c r="S335" s="2"/>
      <c r="T335" s="2"/>
      <c r="U335" s="2"/>
      <c r="V335" s="2"/>
      <c r="W335" s="2"/>
      <c r="X335" s="2"/>
      <c r="Y335" s="2"/>
      <c r="Z335" s="2"/>
    </row>
    <row r="336" spans="1:26" ht="15.75" customHeight="1">
      <c r="A336" s="77" t="s">
        <v>54</v>
      </c>
      <c r="B336" s="78" t="s">
        <v>232</v>
      </c>
      <c r="C336" s="80">
        <f>E26</f>
        <v>15406</v>
      </c>
      <c r="D336" s="48"/>
      <c r="E336" s="48"/>
      <c r="F336" s="48"/>
      <c r="G336" s="48"/>
      <c r="H336" s="48"/>
      <c r="I336" s="48"/>
      <c r="J336" s="48"/>
      <c r="K336" s="48"/>
      <c r="L336" s="48"/>
      <c r="M336" s="48"/>
      <c r="N336" s="48"/>
      <c r="O336" s="48"/>
      <c r="P336" s="2"/>
      <c r="Q336" s="2"/>
      <c r="R336" s="2"/>
      <c r="S336" s="2"/>
      <c r="T336" s="2"/>
      <c r="U336" s="2"/>
      <c r="V336" s="2"/>
      <c r="W336" s="2"/>
      <c r="X336" s="2"/>
      <c r="Y336" s="2"/>
      <c r="Z336" s="2"/>
    </row>
    <row r="337" spans="1:26" ht="15.75" customHeight="1">
      <c r="A337" s="77" t="s">
        <v>56</v>
      </c>
      <c r="B337" s="78" t="s">
        <v>233</v>
      </c>
      <c r="C337" s="81" t="e">
        <f>C335/C336</f>
        <v>#DIV/0!</v>
      </c>
      <c r="D337" s="48"/>
      <c r="E337" s="48"/>
      <c r="F337" s="48"/>
      <c r="G337" s="48"/>
      <c r="H337" s="48"/>
      <c r="I337" s="48"/>
      <c r="J337" s="48"/>
      <c r="K337" s="48"/>
      <c r="L337" s="48"/>
      <c r="M337" s="48"/>
      <c r="N337" s="48"/>
      <c r="O337" s="48"/>
      <c r="P337" s="2"/>
      <c r="Q337" s="2"/>
      <c r="R337" s="2"/>
      <c r="S337" s="2"/>
      <c r="T337" s="2"/>
      <c r="U337" s="2"/>
      <c r="V337" s="2"/>
      <c r="W337" s="2"/>
      <c r="X337" s="2"/>
      <c r="Y337" s="2"/>
      <c r="Z337" s="2"/>
    </row>
    <row r="338" spans="1:26" ht="15.75" customHeight="1">
      <c r="A338" s="48"/>
      <c r="B338" s="48"/>
      <c r="C338" s="48"/>
      <c r="D338" s="48"/>
      <c r="E338" s="48"/>
      <c r="F338" s="48"/>
      <c r="G338" s="48"/>
      <c r="H338" s="48"/>
      <c r="I338" s="48"/>
      <c r="J338" s="48"/>
      <c r="K338" s="48"/>
      <c r="L338" s="48"/>
      <c r="M338" s="48"/>
      <c r="N338" s="48"/>
      <c r="O338" s="48"/>
      <c r="P338" s="2"/>
      <c r="Q338" s="2"/>
      <c r="R338" s="2"/>
      <c r="S338" s="2"/>
      <c r="T338" s="2"/>
      <c r="U338" s="2"/>
      <c r="V338" s="2"/>
      <c r="W338" s="2"/>
      <c r="X338" s="2"/>
      <c r="Y338" s="2"/>
      <c r="Z338" s="2"/>
    </row>
    <row r="339" spans="1:26" ht="15.75" customHeight="1">
      <c r="A339" s="82" t="s">
        <v>234</v>
      </c>
      <c r="B339" s="83"/>
      <c r="C339" s="72"/>
      <c r="D339" s="72"/>
      <c r="E339" s="72"/>
      <c r="F339" s="72"/>
      <c r="G339" s="72"/>
      <c r="H339" s="72"/>
      <c r="I339" s="72"/>
      <c r="J339" s="48"/>
      <c r="K339" s="48"/>
      <c r="L339" s="48"/>
      <c r="M339" s="48"/>
      <c r="N339" s="48"/>
      <c r="O339" s="48"/>
      <c r="P339" s="2"/>
      <c r="Q339" s="2"/>
      <c r="R339" s="2"/>
      <c r="S339" s="2"/>
      <c r="T339" s="2"/>
      <c r="U339" s="2"/>
      <c r="V339" s="2"/>
      <c r="W339" s="2"/>
      <c r="X339" s="2"/>
      <c r="Y339" s="2"/>
      <c r="Z339" s="2"/>
    </row>
    <row r="340" spans="1:26" ht="15.75" customHeight="1">
      <c r="A340" s="84"/>
      <c r="B340" s="84"/>
      <c r="C340" s="72"/>
      <c r="D340" s="72"/>
      <c r="E340" s="48"/>
      <c r="F340" s="48"/>
      <c r="G340" s="48"/>
      <c r="H340" s="48"/>
      <c r="I340" s="48"/>
      <c r="J340" s="48"/>
      <c r="K340" s="48"/>
      <c r="L340" s="48"/>
      <c r="M340" s="48"/>
      <c r="N340" s="48"/>
      <c r="O340" s="48"/>
      <c r="P340" s="2"/>
      <c r="Q340" s="2"/>
      <c r="R340" s="2"/>
      <c r="S340" s="2"/>
      <c r="T340" s="2"/>
      <c r="U340" s="2"/>
      <c r="V340" s="2"/>
      <c r="W340" s="2"/>
      <c r="X340" s="2"/>
      <c r="Y340" s="2"/>
      <c r="Z340" s="2"/>
    </row>
    <row r="341" spans="1:26" ht="15.75" customHeight="1">
      <c r="A341" s="72"/>
      <c r="B341" s="72"/>
      <c r="C341" s="72"/>
      <c r="D341" s="72"/>
      <c r="E341" s="72"/>
      <c r="F341" s="48"/>
      <c r="G341" s="48"/>
      <c r="H341" s="48"/>
      <c r="I341" s="48"/>
      <c r="J341" s="48"/>
      <c r="K341" s="48"/>
      <c r="L341" s="48"/>
      <c r="M341" s="48"/>
      <c r="N341" s="48"/>
      <c r="O341" s="48"/>
      <c r="P341" s="2"/>
      <c r="Q341" s="2"/>
      <c r="R341" s="2"/>
      <c r="S341" s="2"/>
      <c r="T341" s="2"/>
      <c r="U341" s="2"/>
      <c r="V341" s="2"/>
      <c r="W341" s="2"/>
      <c r="X341" s="2"/>
      <c r="Y341" s="2"/>
      <c r="Z341" s="2"/>
    </row>
    <row r="342" spans="1:26" ht="15.75" customHeight="1">
      <c r="A342" s="199" t="s">
        <v>235</v>
      </c>
      <c r="B342" s="200"/>
      <c r="C342" s="72"/>
      <c r="D342" s="72"/>
      <c r="E342" s="72"/>
      <c r="F342" s="48"/>
      <c r="G342" s="48"/>
      <c r="H342" s="48"/>
      <c r="I342" s="48"/>
      <c r="J342" s="48"/>
      <c r="K342" s="48"/>
      <c r="L342" s="48"/>
      <c r="M342" s="48"/>
      <c r="N342" s="48"/>
      <c r="O342" s="48"/>
      <c r="P342" s="2"/>
      <c r="Q342" s="2"/>
      <c r="R342" s="2"/>
      <c r="S342" s="2"/>
      <c r="T342" s="2"/>
      <c r="U342" s="2"/>
      <c r="V342" s="2"/>
      <c r="W342" s="2"/>
      <c r="X342" s="2"/>
      <c r="Y342" s="2"/>
      <c r="Z342" s="2"/>
    </row>
    <row r="343" spans="1:26" ht="15.75" customHeight="1">
      <c r="A343" s="48"/>
      <c r="B343" s="48"/>
      <c r="C343" s="48"/>
      <c r="D343" s="48"/>
      <c r="E343" s="48"/>
      <c r="F343" s="48"/>
      <c r="G343" s="48"/>
      <c r="H343" s="48"/>
      <c r="I343" s="48"/>
      <c r="J343" s="48"/>
      <c r="K343" s="48"/>
      <c r="L343" s="48"/>
      <c r="M343" s="48"/>
      <c r="N343" s="48"/>
      <c r="O343" s="48"/>
      <c r="P343" s="2"/>
      <c r="Q343" s="2"/>
      <c r="R343" s="2"/>
      <c r="S343" s="2"/>
      <c r="T343" s="2"/>
      <c r="U343" s="2"/>
      <c r="V343" s="2"/>
      <c r="W343" s="2"/>
      <c r="X343" s="2"/>
      <c r="Y343" s="2"/>
      <c r="Z343" s="2"/>
    </row>
    <row r="344" spans="1:26" ht="15.75" customHeight="1">
      <c r="A344" s="199" t="s">
        <v>235</v>
      </c>
      <c r="B344" s="200"/>
      <c r="C344" s="72"/>
      <c r="D344" s="72"/>
      <c r="E344" s="72"/>
      <c r="F344" s="48"/>
      <c r="G344" s="48"/>
      <c r="H344" s="48"/>
      <c r="I344" s="48"/>
      <c r="J344" s="48"/>
      <c r="K344" s="48"/>
      <c r="L344" s="48"/>
      <c r="M344" s="48"/>
      <c r="N344" s="48"/>
      <c r="O344" s="48"/>
      <c r="P344" s="2"/>
      <c r="Q344" s="2"/>
      <c r="R344" s="2"/>
      <c r="S344" s="2"/>
      <c r="T344" s="2"/>
      <c r="U344" s="2"/>
      <c r="V344" s="2"/>
      <c r="W344" s="2"/>
      <c r="X344" s="2"/>
      <c r="Y344" s="2"/>
      <c r="Z344" s="2"/>
    </row>
    <row r="345" spans="1:26" ht="15.75" customHeight="1">
      <c r="A345" s="48"/>
      <c r="B345" s="48"/>
      <c r="C345" s="48"/>
      <c r="D345" s="48"/>
      <c r="E345" s="48"/>
      <c r="F345" s="48"/>
      <c r="G345" s="48"/>
      <c r="H345" s="48"/>
      <c r="I345" s="48"/>
      <c r="J345" s="48"/>
      <c r="K345" s="48"/>
      <c r="L345" s="48"/>
      <c r="M345" s="48"/>
      <c r="N345" s="48"/>
      <c r="O345" s="48"/>
      <c r="P345" s="2"/>
      <c r="Q345" s="2"/>
      <c r="R345" s="2"/>
      <c r="S345" s="2"/>
      <c r="T345" s="2"/>
      <c r="U345" s="2"/>
      <c r="V345" s="2"/>
      <c r="W345" s="2"/>
      <c r="X345" s="2"/>
      <c r="Y345" s="2"/>
      <c r="Z345" s="2"/>
    </row>
    <row r="346" spans="1:26" ht="15.75" customHeight="1">
      <c r="A346" s="48"/>
      <c r="B346" s="48"/>
      <c r="C346" s="48"/>
      <c r="D346" s="48"/>
      <c r="E346" s="48"/>
      <c r="F346" s="48"/>
      <c r="G346" s="48"/>
      <c r="H346" s="48"/>
      <c r="I346" s="48"/>
      <c r="J346" s="48"/>
      <c r="K346" s="48"/>
      <c r="L346" s="48"/>
      <c r="M346" s="48"/>
      <c r="N346" s="48"/>
      <c r="O346" s="48"/>
      <c r="P346" s="2"/>
      <c r="Q346" s="2"/>
      <c r="R346" s="2"/>
      <c r="S346" s="2"/>
      <c r="T346" s="2"/>
      <c r="U346" s="2"/>
      <c r="V346" s="2"/>
      <c r="W346" s="2"/>
      <c r="X346" s="2"/>
      <c r="Y346" s="2"/>
      <c r="Z346" s="2"/>
    </row>
    <row r="347" spans="1:26" ht="15.75" customHeight="1">
      <c r="A347" s="48"/>
      <c r="B347" s="48"/>
      <c r="C347" s="48"/>
      <c r="D347" s="48"/>
      <c r="E347" s="48"/>
      <c r="F347" s="48"/>
      <c r="G347" s="48"/>
      <c r="H347" s="48"/>
      <c r="I347" s="48"/>
      <c r="J347" s="48"/>
      <c r="K347" s="48"/>
      <c r="L347" s="48"/>
      <c r="M347" s="48"/>
      <c r="N347" s="48"/>
      <c r="O347" s="48"/>
      <c r="P347" s="2"/>
      <c r="Q347" s="2"/>
      <c r="R347" s="2"/>
      <c r="S347" s="2"/>
      <c r="T347" s="2"/>
      <c r="U347" s="2"/>
      <c r="V347" s="2"/>
      <c r="W347" s="2"/>
      <c r="X347" s="2"/>
      <c r="Y347" s="2"/>
      <c r="Z347" s="2"/>
    </row>
    <row r="348" spans="1:26" ht="15.75" customHeight="1">
      <c r="A348" s="48"/>
      <c r="B348" s="48"/>
      <c r="C348" s="48"/>
      <c r="D348" s="48"/>
      <c r="E348" s="48"/>
      <c r="F348" s="48"/>
      <c r="G348" s="48"/>
      <c r="H348" s="48"/>
      <c r="I348" s="48"/>
      <c r="J348" s="48"/>
      <c r="K348" s="48"/>
      <c r="L348" s="48"/>
      <c r="M348" s="48"/>
      <c r="N348" s="48"/>
      <c r="O348" s="48"/>
      <c r="P348" s="2"/>
      <c r="Q348" s="2"/>
      <c r="R348" s="2"/>
      <c r="S348" s="2"/>
      <c r="T348" s="2"/>
      <c r="U348" s="2"/>
      <c r="V348" s="2"/>
      <c r="W348" s="2"/>
      <c r="X348" s="2"/>
      <c r="Y348" s="2"/>
      <c r="Z348" s="2"/>
    </row>
    <row r="349" spans="1:26" ht="15.75" customHeight="1">
      <c r="A349" s="48"/>
      <c r="B349" s="48"/>
      <c r="C349" s="48"/>
      <c r="D349" s="48"/>
      <c r="E349" s="48"/>
      <c r="F349" s="48"/>
      <c r="G349" s="48"/>
      <c r="H349" s="48"/>
      <c r="I349" s="48"/>
      <c r="J349" s="48"/>
      <c r="K349" s="48"/>
      <c r="L349" s="48"/>
      <c r="M349" s="48"/>
      <c r="N349" s="48"/>
      <c r="O349" s="48"/>
      <c r="P349" s="2"/>
      <c r="Q349" s="2"/>
      <c r="R349" s="2"/>
      <c r="S349" s="2"/>
      <c r="T349" s="2"/>
      <c r="U349" s="2"/>
      <c r="V349" s="2"/>
      <c r="W349" s="2"/>
      <c r="X349" s="2"/>
      <c r="Y349" s="2"/>
      <c r="Z349" s="2"/>
    </row>
    <row r="350" spans="1:26" ht="15.75" customHeight="1">
      <c r="A350" s="48"/>
      <c r="B350" s="48"/>
      <c r="C350" s="48"/>
      <c r="D350" s="48"/>
      <c r="E350" s="48"/>
      <c r="F350" s="48"/>
      <c r="G350" s="48"/>
      <c r="H350" s="48"/>
      <c r="I350" s="48"/>
      <c r="J350" s="48"/>
      <c r="K350" s="48"/>
      <c r="L350" s="48"/>
      <c r="M350" s="48"/>
      <c r="N350" s="48"/>
      <c r="O350" s="48"/>
      <c r="P350" s="2"/>
      <c r="Q350" s="2"/>
      <c r="R350" s="2"/>
      <c r="S350" s="2"/>
      <c r="T350" s="2"/>
      <c r="U350" s="2"/>
      <c r="V350" s="2"/>
      <c r="W350" s="2"/>
      <c r="X350" s="2"/>
      <c r="Y350" s="2"/>
      <c r="Z350" s="2"/>
    </row>
    <row r="351" spans="1:26" ht="15.75" customHeight="1">
      <c r="A351" s="48"/>
      <c r="B351" s="48"/>
      <c r="C351" s="48"/>
      <c r="D351" s="48"/>
      <c r="E351" s="48"/>
      <c r="F351" s="48"/>
      <c r="G351" s="48"/>
      <c r="H351" s="48"/>
      <c r="I351" s="48"/>
      <c r="J351" s="48"/>
      <c r="K351" s="48"/>
      <c r="L351" s="48"/>
      <c r="M351" s="48"/>
      <c r="N351" s="48"/>
      <c r="O351" s="48"/>
      <c r="P351" s="2"/>
      <c r="Q351" s="2"/>
      <c r="R351" s="2"/>
      <c r="S351" s="2"/>
      <c r="T351" s="2"/>
      <c r="U351" s="2"/>
      <c r="V351" s="2"/>
      <c r="W351" s="2"/>
      <c r="X351" s="2"/>
      <c r="Y351" s="2"/>
      <c r="Z351" s="2"/>
    </row>
    <row r="352" spans="1:26" ht="15.75" customHeight="1">
      <c r="A352" s="48"/>
      <c r="B352" s="48"/>
      <c r="C352" s="48"/>
      <c r="D352" s="48"/>
      <c r="E352" s="48"/>
      <c r="F352" s="48"/>
      <c r="G352" s="48"/>
      <c r="H352" s="48"/>
      <c r="I352" s="48"/>
      <c r="J352" s="48"/>
      <c r="K352" s="48"/>
      <c r="L352" s="48"/>
      <c r="M352" s="48"/>
      <c r="N352" s="48"/>
      <c r="O352" s="48"/>
      <c r="P352" s="2"/>
      <c r="Q352" s="2"/>
      <c r="R352" s="2"/>
      <c r="S352" s="2"/>
      <c r="T352" s="2"/>
      <c r="U352" s="2"/>
      <c r="V352" s="2"/>
      <c r="W352" s="2"/>
      <c r="X352" s="2"/>
      <c r="Y352" s="2"/>
      <c r="Z352" s="2"/>
    </row>
    <row r="353" spans="1:26" ht="15.75" customHeight="1">
      <c r="A353" s="48"/>
      <c r="B353" s="48"/>
      <c r="C353" s="48"/>
      <c r="D353" s="48"/>
      <c r="E353" s="48"/>
      <c r="F353" s="48"/>
      <c r="G353" s="48"/>
      <c r="H353" s="48"/>
      <c r="I353" s="48"/>
      <c r="J353" s="48"/>
      <c r="K353" s="48"/>
      <c r="L353" s="48"/>
      <c r="M353" s="48"/>
      <c r="N353" s="48"/>
      <c r="O353" s="48"/>
      <c r="P353" s="2"/>
      <c r="Q353" s="2"/>
      <c r="R353" s="2"/>
      <c r="S353" s="2"/>
      <c r="T353" s="2"/>
      <c r="U353" s="2"/>
      <c r="V353" s="2"/>
      <c r="W353" s="2"/>
      <c r="X353" s="2"/>
      <c r="Y353" s="2"/>
      <c r="Z353" s="2"/>
    </row>
    <row r="354" spans="1:26" ht="15.75" customHeight="1">
      <c r="A354" s="48"/>
      <c r="B354" s="48"/>
      <c r="C354" s="48"/>
      <c r="D354" s="48"/>
      <c r="E354" s="48"/>
      <c r="F354" s="48"/>
      <c r="G354" s="48"/>
      <c r="H354" s="48"/>
      <c r="I354" s="48"/>
      <c r="J354" s="48"/>
      <c r="K354" s="48"/>
      <c r="L354" s="48"/>
      <c r="M354" s="48"/>
      <c r="N354" s="48"/>
      <c r="O354" s="48"/>
      <c r="P354" s="2"/>
      <c r="Q354" s="2"/>
      <c r="R354" s="2"/>
      <c r="S354" s="2"/>
      <c r="T354" s="2"/>
      <c r="U354" s="2"/>
      <c r="V354" s="2"/>
      <c r="W354" s="2"/>
      <c r="X354" s="2"/>
      <c r="Y354" s="2"/>
      <c r="Z354" s="2"/>
    </row>
    <row r="355" spans="1:26" ht="15.75" customHeight="1">
      <c r="A355" s="48"/>
      <c r="B355" s="48"/>
      <c r="C355" s="48"/>
      <c r="D355" s="48"/>
      <c r="E355" s="48"/>
      <c r="F355" s="48"/>
      <c r="G355" s="48"/>
      <c r="H355" s="48"/>
      <c r="I355" s="48"/>
      <c r="J355" s="48"/>
      <c r="K355" s="48"/>
      <c r="L355" s="48"/>
      <c r="M355" s="48"/>
      <c r="N355" s="48"/>
      <c r="O355" s="48"/>
      <c r="P355" s="2"/>
      <c r="Q355" s="2"/>
      <c r="R355" s="2"/>
      <c r="S355" s="2"/>
      <c r="T355" s="2"/>
      <c r="U355" s="2"/>
      <c r="V355" s="2"/>
      <c r="W355" s="2"/>
      <c r="X355" s="2"/>
      <c r="Y355" s="2"/>
      <c r="Z355" s="2"/>
    </row>
    <row r="356" spans="1:26" ht="15.75" customHeight="1">
      <c r="A356" s="48"/>
      <c r="B356" s="48"/>
      <c r="C356" s="48"/>
      <c r="D356" s="48"/>
      <c r="E356" s="48"/>
      <c r="F356" s="48"/>
      <c r="G356" s="48"/>
      <c r="H356" s="48"/>
      <c r="I356" s="48"/>
      <c r="J356" s="48"/>
      <c r="K356" s="48"/>
      <c r="L356" s="48"/>
      <c r="M356" s="48"/>
      <c r="N356" s="48"/>
      <c r="O356" s="48"/>
      <c r="P356" s="2"/>
      <c r="Q356" s="2"/>
      <c r="R356" s="2"/>
      <c r="S356" s="2"/>
      <c r="T356" s="2"/>
      <c r="U356" s="2"/>
      <c r="V356" s="2"/>
      <c r="W356" s="2"/>
      <c r="X356" s="2"/>
      <c r="Y356" s="2"/>
      <c r="Z356" s="2"/>
    </row>
    <row r="357" spans="1:26" ht="15.75" customHeight="1">
      <c r="A357" s="48"/>
      <c r="B357" s="48"/>
      <c r="C357" s="48"/>
      <c r="D357" s="48"/>
      <c r="E357" s="48"/>
      <c r="F357" s="48"/>
      <c r="G357" s="48"/>
      <c r="H357" s="48"/>
      <c r="I357" s="48"/>
      <c r="J357" s="48"/>
      <c r="K357" s="48"/>
      <c r="L357" s="48"/>
      <c r="M357" s="48"/>
      <c r="N357" s="48"/>
      <c r="O357" s="48"/>
      <c r="P357" s="2"/>
      <c r="Q357" s="2"/>
      <c r="R357" s="2"/>
      <c r="S357" s="2"/>
      <c r="T357" s="2"/>
      <c r="U357" s="2"/>
      <c r="V357" s="2"/>
      <c r="W357" s="2"/>
      <c r="X357" s="2"/>
      <c r="Y357" s="2"/>
      <c r="Z357" s="2"/>
    </row>
    <row r="358" spans="1:26" ht="15.75" customHeight="1">
      <c r="A358" s="48"/>
      <c r="B358" s="48"/>
      <c r="C358" s="48"/>
      <c r="D358" s="48"/>
      <c r="E358" s="48"/>
      <c r="F358" s="48"/>
      <c r="G358" s="48"/>
      <c r="H358" s="48"/>
      <c r="I358" s="48"/>
      <c r="J358" s="48"/>
      <c r="K358" s="48"/>
      <c r="L358" s="48"/>
      <c r="M358" s="48"/>
      <c r="N358" s="48"/>
      <c r="O358" s="48"/>
      <c r="P358" s="2"/>
      <c r="Q358" s="2"/>
      <c r="R358" s="2"/>
      <c r="S358" s="2"/>
      <c r="T358" s="2"/>
      <c r="U358" s="2"/>
      <c r="V358" s="2"/>
      <c r="W358" s="2"/>
      <c r="X358" s="2"/>
      <c r="Y358" s="2"/>
      <c r="Z358" s="2"/>
    </row>
    <row r="359" spans="1:26" ht="15.75" customHeight="1">
      <c r="A359" s="48"/>
      <c r="B359" s="48"/>
      <c r="C359" s="48"/>
      <c r="D359" s="48"/>
      <c r="E359" s="48"/>
      <c r="F359" s="48"/>
      <c r="G359" s="48"/>
      <c r="H359" s="48"/>
      <c r="I359" s="48"/>
      <c r="J359" s="48"/>
      <c r="K359" s="48"/>
      <c r="L359" s="48"/>
      <c r="M359" s="48"/>
      <c r="N359" s="48"/>
      <c r="O359" s="48"/>
      <c r="P359" s="2"/>
      <c r="Q359" s="2"/>
      <c r="R359" s="2"/>
      <c r="S359" s="2"/>
      <c r="T359" s="2"/>
      <c r="U359" s="2"/>
      <c r="V359" s="2"/>
      <c r="W359" s="2"/>
      <c r="X359" s="2"/>
      <c r="Y359" s="2"/>
      <c r="Z359" s="2"/>
    </row>
    <row r="360" spans="1:26" ht="15.75" customHeight="1">
      <c r="A360" s="48"/>
      <c r="B360" s="48"/>
      <c r="C360" s="48"/>
      <c r="D360" s="48"/>
      <c r="E360" s="48"/>
      <c r="F360" s="48"/>
      <c r="G360" s="48"/>
      <c r="H360" s="48"/>
      <c r="I360" s="48"/>
      <c r="J360" s="48"/>
      <c r="K360" s="48"/>
      <c r="L360" s="48"/>
      <c r="M360" s="48"/>
      <c r="N360" s="48"/>
      <c r="O360" s="48"/>
      <c r="P360" s="2"/>
      <c r="Q360" s="2"/>
      <c r="R360" s="2"/>
      <c r="S360" s="2"/>
      <c r="T360" s="2"/>
      <c r="U360" s="2"/>
      <c r="V360" s="2"/>
      <c r="W360" s="2"/>
      <c r="X360" s="2"/>
      <c r="Y360" s="2"/>
      <c r="Z360" s="2"/>
    </row>
    <row r="361" spans="1:26" ht="15.75" customHeight="1">
      <c r="A361" s="48"/>
      <c r="B361" s="48"/>
      <c r="C361" s="48"/>
      <c r="D361" s="48"/>
      <c r="E361" s="48"/>
      <c r="F361" s="48"/>
      <c r="G361" s="48"/>
      <c r="H361" s="48"/>
      <c r="I361" s="48"/>
      <c r="J361" s="48"/>
      <c r="K361" s="48"/>
      <c r="L361" s="48"/>
      <c r="M361" s="48"/>
      <c r="N361" s="48"/>
      <c r="O361" s="48"/>
      <c r="P361" s="2"/>
      <c r="Q361" s="2"/>
      <c r="R361" s="2"/>
      <c r="S361" s="2"/>
      <c r="T361" s="2"/>
      <c r="U361" s="2"/>
      <c r="V361" s="2"/>
      <c r="W361" s="2"/>
      <c r="X361" s="2"/>
      <c r="Y361" s="2"/>
      <c r="Z361" s="2"/>
    </row>
    <row r="362" spans="1:26" ht="15.75" customHeight="1">
      <c r="A362" s="48"/>
      <c r="B362" s="48"/>
      <c r="C362" s="48"/>
      <c r="D362" s="48"/>
      <c r="E362" s="48"/>
      <c r="F362" s="48"/>
      <c r="G362" s="48"/>
      <c r="H362" s="48"/>
      <c r="I362" s="48"/>
      <c r="J362" s="48"/>
      <c r="K362" s="48"/>
      <c r="L362" s="48"/>
      <c r="M362" s="48"/>
      <c r="N362" s="48"/>
      <c r="O362" s="48"/>
      <c r="P362" s="2"/>
      <c r="Q362" s="2"/>
      <c r="R362" s="2"/>
      <c r="S362" s="2"/>
      <c r="T362" s="2"/>
      <c r="U362" s="2"/>
      <c r="V362" s="2"/>
      <c r="W362" s="2"/>
      <c r="X362" s="2"/>
      <c r="Y362" s="2"/>
      <c r="Z362" s="2"/>
    </row>
    <row r="363" spans="1:26" ht="15.75" customHeight="1">
      <c r="A363" s="48"/>
      <c r="B363" s="48"/>
      <c r="C363" s="48"/>
      <c r="D363" s="48"/>
      <c r="E363" s="48"/>
      <c r="F363" s="48"/>
      <c r="G363" s="48"/>
      <c r="H363" s="48"/>
      <c r="I363" s="48"/>
      <c r="J363" s="48"/>
      <c r="K363" s="48"/>
      <c r="L363" s="48"/>
      <c r="M363" s="48"/>
      <c r="N363" s="48"/>
      <c r="O363" s="48"/>
      <c r="P363" s="2"/>
      <c r="Q363" s="2"/>
      <c r="R363" s="2"/>
      <c r="S363" s="2"/>
      <c r="T363" s="2"/>
      <c r="U363" s="2"/>
      <c r="V363" s="2"/>
      <c r="W363" s="2"/>
      <c r="X363" s="2"/>
      <c r="Y363" s="2"/>
      <c r="Z363" s="2"/>
    </row>
    <row r="364" spans="1:26" ht="15.75" customHeight="1">
      <c r="A364" s="48"/>
      <c r="B364" s="48"/>
      <c r="C364" s="48"/>
      <c r="D364" s="48"/>
      <c r="E364" s="48"/>
      <c r="F364" s="48"/>
      <c r="G364" s="48"/>
      <c r="H364" s="48"/>
      <c r="I364" s="48"/>
      <c r="J364" s="48"/>
      <c r="K364" s="48"/>
      <c r="L364" s="48"/>
      <c r="M364" s="48"/>
      <c r="N364" s="48"/>
      <c r="O364" s="48"/>
      <c r="P364" s="2"/>
      <c r="Q364" s="2"/>
      <c r="R364" s="2"/>
      <c r="S364" s="2"/>
      <c r="T364" s="2"/>
      <c r="U364" s="2"/>
      <c r="V364" s="2"/>
      <c r="W364" s="2"/>
      <c r="X364" s="2"/>
      <c r="Y364" s="2"/>
      <c r="Z364" s="2"/>
    </row>
    <row r="365" spans="1:26" ht="15.75" customHeight="1">
      <c r="A365" s="48"/>
      <c r="B365" s="48"/>
      <c r="C365" s="48"/>
      <c r="D365" s="48"/>
      <c r="E365" s="48"/>
      <c r="F365" s="48"/>
      <c r="G365" s="48"/>
      <c r="H365" s="48"/>
      <c r="I365" s="48"/>
      <c r="J365" s="48"/>
      <c r="K365" s="48"/>
      <c r="L365" s="48"/>
      <c r="M365" s="48"/>
      <c r="N365" s="48"/>
      <c r="O365" s="48"/>
      <c r="P365" s="2"/>
      <c r="Q365" s="2"/>
      <c r="R365" s="2"/>
      <c r="S365" s="2"/>
      <c r="T365" s="2"/>
      <c r="U365" s="2"/>
      <c r="V365" s="2"/>
      <c r="W365" s="2"/>
      <c r="X365" s="2"/>
      <c r="Y365" s="2"/>
      <c r="Z365" s="2"/>
    </row>
    <row r="366" spans="1:26" ht="15.75" customHeight="1">
      <c r="A366" s="48"/>
      <c r="B366" s="48"/>
      <c r="C366" s="48"/>
      <c r="D366" s="48"/>
      <c r="E366" s="48"/>
      <c r="F366" s="48"/>
      <c r="G366" s="48"/>
      <c r="H366" s="48"/>
      <c r="I366" s="48"/>
      <c r="J366" s="48"/>
      <c r="K366" s="48"/>
      <c r="L366" s="48"/>
      <c r="M366" s="48"/>
      <c r="N366" s="48"/>
      <c r="O366" s="48"/>
      <c r="P366" s="2"/>
      <c r="Q366" s="2"/>
      <c r="R366" s="2"/>
      <c r="S366" s="2"/>
      <c r="T366" s="2"/>
      <c r="U366" s="2"/>
      <c r="V366" s="2"/>
      <c r="W366" s="2"/>
      <c r="X366" s="2"/>
      <c r="Y366" s="2"/>
      <c r="Z366" s="2"/>
    </row>
    <row r="367" spans="1:26"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sheetProtection algorithmName="SHA-512" hashValue="K+wc342VvjXfARrk2mANoiCxtSD/aoFZ56EoTv6PYn7iyA8YQ08IKAGwmHrYu3UnHMIA2Tk7HGjfLcIqxNiwjA==" saltValue="MRiksmI0u+cNv5c+FybdLQ==" spinCount="100000" sheet="1" objects="1" scenarios="1" formatCells="0" formatColumns="0" formatRows="0" sort="0" autoFilter="0" pivotTables="0"/>
  <mergeCells count="126">
    <mergeCell ref="F290:H290"/>
    <mergeCell ref="A304:D304"/>
    <mergeCell ref="A305:B305"/>
    <mergeCell ref="C305:D305"/>
    <mergeCell ref="C306:D306"/>
    <mergeCell ref="A310:B310"/>
    <mergeCell ref="A313:D313"/>
    <mergeCell ref="A328:C328"/>
    <mergeCell ref="A331:C331"/>
    <mergeCell ref="A326:A327"/>
    <mergeCell ref="F247:H247"/>
    <mergeCell ref="B248:C248"/>
    <mergeCell ref="B256:C256"/>
    <mergeCell ref="A257:B257"/>
    <mergeCell ref="A261:D261"/>
    <mergeCell ref="C262:D262"/>
    <mergeCell ref="C263:D263"/>
    <mergeCell ref="C264:D264"/>
    <mergeCell ref="A265:B265"/>
    <mergeCell ref="C265:D265"/>
    <mergeCell ref="A75:B75"/>
    <mergeCell ref="A86:B86"/>
    <mergeCell ref="A88:D88"/>
    <mergeCell ref="C266:D266"/>
    <mergeCell ref="A266:B266"/>
    <mergeCell ref="A271:D271"/>
    <mergeCell ref="C272:D272"/>
    <mergeCell ref="A42:C42"/>
    <mergeCell ref="A52:B52"/>
    <mergeCell ref="A54:C54"/>
    <mergeCell ref="A64:B64"/>
    <mergeCell ref="A66:C66"/>
    <mergeCell ref="A77:C77"/>
    <mergeCell ref="C217:D217"/>
    <mergeCell ref="C218:D218"/>
    <mergeCell ref="C219:D219"/>
    <mergeCell ref="A212:B212"/>
    <mergeCell ref="C212:D212"/>
    <mergeCell ref="A215:D215"/>
    <mergeCell ref="A216:B216"/>
    <mergeCell ref="C216:D216"/>
    <mergeCell ref="A150:B150"/>
    <mergeCell ref="A152:D152"/>
    <mergeCell ref="A162:D162"/>
    <mergeCell ref="A33:E33"/>
    <mergeCell ref="A34:D34"/>
    <mergeCell ref="A35:D35"/>
    <mergeCell ref="A36:D36"/>
    <mergeCell ref="A37:D37"/>
    <mergeCell ref="A38:D38"/>
    <mergeCell ref="A39:D39"/>
    <mergeCell ref="A40:E40"/>
    <mergeCell ref="A41:C41"/>
    <mergeCell ref="A22:D22"/>
    <mergeCell ref="A23:D23"/>
    <mergeCell ref="A24:D24"/>
    <mergeCell ref="A25:D25"/>
    <mergeCell ref="A26:D26"/>
    <mergeCell ref="A28:C28"/>
    <mergeCell ref="A29:C29"/>
    <mergeCell ref="A30:C30"/>
    <mergeCell ref="A31:C31"/>
    <mergeCell ref="B14:C14"/>
    <mergeCell ref="D14:E14"/>
    <mergeCell ref="B15:C15"/>
    <mergeCell ref="D15:E15"/>
    <mergeCell ref="D16:E16"/>
    <mergeCell ref="B16:C16"/>
    <mergeCell ref="B17:C17"/>
    <mergeCell ref="D17:E17"/>
    <mergeCell ref="A19:E19"/>
    <mergeCell ref="A2:E2"/>
    <mergeCell ref="A3:E3"/>
    <mergeCell ref="A5:E5"/>
    <mergeCell ref="A6:B6"/>
    <mergeCell ref="C6:E6"/>
    <mergeCell ref="A7:E8"/>
    <mergeCell ref="B10:E10"/>
    <mergeCell ref="B11:E11"/>
    <mergeCell ref="A13:E13"/>
    <mergeCell ref="A207:B207"/>
    <mergeCell ref="C207:D207"/>
    <mergeCell ref="C208:D208"/>
    <mergeCell ref="C209:D209"/>
    <mergeCell ref="C210:D210"/>
    <mergeCell ref="A211:B211"/>
    <mergeCell ref="C211:D211"/>
    <mergeCell ref="A344:B344"/>
    <mergeCell ref="C307:D307"/>
    <mergeCell ref="C308:D308"/>
    <mergeCell ref="C309:D309"/>
    <mergeCell ref="C310:D310"/>
    <mergeCell ref="B278:C278"/>
    <mergeCell ref="B290:C290"/>
    <mergeCell ref="A342:B342"/>
    <mergeCell ref="A220:B220"/>
    <mergeCell ref="C220:D220"/>
    <mergeCell ref="A221:B221"/>
    <mergeCell ref="C221:D221"/>
    <mergeCell ref="A234:D234"/>
    <mergeCell ref="A246:D246"/>
    <mergeCell ref="A223:C223"/>
    <mergeCell ref="A89:D89"/>
    <mergeCell ref="A100:D100"/>
    <mergeCell ref="A101:D101"/>
    <mergeCell ref="A102:D102"/>
    <mergeCell ref="A99:B99"/>
    <mergeCell ref="A112:B112"/>
    <mergeCell ref="A196:C196"/>
    <mergeCell ref="A204:B204"/>
    <mergeCell ref="A206:D206"/>
    <mergeCell ref="A184:B184"/>
    <mergeCell ref="A186:C186"/>
    <mergeCell ref="A194:B194"/>
    <mergeCell ref="A114:D114"/>
    <mergeCell ref="A120:B120"/>
    <mergeCell ref="A122:D122"/>
    <mergeCell ref="A128:B128"/>
    <mergeCell ref="A130:D130"/>
    <mergeCell ref="A134:B134"/>
    <mergeCell ref="A136:D136"/>
    <mergeCell ref="A140:B140"/>
    <mergeCell ref="A142:D142"/>
    <mergeCell ref="A160:B160"/>
    <mergeCell ref="A172:B172"/>
    <mergeCell ref="A174:D174"/>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 footer="0"/>
  <pageSetup paperSize="9" fitToHeight="0" orientation="portrait"/>
  <tableParts count="2">
    <tablePart r:id="rId1"/>
    <tablePart r:id="rId2"/>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9">
    <tabColor rgb="FF8DB3E2"/>
    <pageSetUpPr fitToPage="1"/>
  </sheetPr>
  <dimension ref="A1:Z1000"/>
  <sheetViews>
    <sheetView showGridLines="0" workbookViewId="0">
      <selection activeCell="D17" sqref="D17:E17"/>
    </sheetView>
  </sheetViews>
  <sheetFormatPr defaultColWidth="14.42578125" defaultRowHeight="15" customHeight="1"/>
  <cols>
    <col min="1" max="1" width="30.7109375" customWidth="1"/>
    <col min="2" max="2" width="34.42578125" customWidth="1"/>
    <col min="3" max="4" width="31.5703125" customWidth="1"/>
    <col min="5" max="5" width="33.7109375" customWidth="1"/>
    <col min="6" max="6" width="18.140625" customWidth="1"/>
    <col min="7" max="10" width="9.140625" customWidth="1"/>
    <col min="11" max="26" width="8.7109375" customWidth="1"/>
  </cols>
  <sheetData>
    <row r="1" spans="1:26">
      <c r="A1" s="1"/>
      <c r="B1" s="2"/>
      <c r="C1" s="2"/>
      <c r="D1" s="2"/>
      <c r="E1" s="2"/>
      <c r="F1" s="2"/>
      <c r="G1" s="2"/>
      <c r="H1" s="2"/>
      <c r="I1" s="2"/>
      <c r="J1" s="2"/>
      <c r="K1" s="2"/>
      <c r="L1" s="2"/>
      <c r="M1" s="2"/>
      <c r="N1" s="2"/>
      <c r="O1" s="2"/>
      <c r="P1" s="2"/>
      <c r="Q1" s="2"/>
      <c r="R1" s="2"/>
      <c r="S1" s="2"/>
      <c r="T1" s="2"/>
      <c r="U1" s="2"/>
      <c r="V1" s="2"/>
      <c r="W1" s="2"/>
      <c r="X1" s="2"/>
      <c r="Y1" s="2"/>
      <c r="Z1" s="2"/>
    </row>
    <row r="2" spans="1:26" ht="48" customHeight="1">
      <c r="A2" s="207" t="s">
        <v>401</v>
      </c>
      <c r="B2" s="183"/>
      <c r="C2" s="183"/>
      <c r="D2" s="183"/>
      <c r="E2" s="180"/>
      <c r="F2" s="3"/>
      <c r="G2" s="3"/>
      <c r="H2" s="3"/>
      <c r="I2" s="3"/>
      <c r="J2" s="2"/>
      <c r="K2" s="2"/>
      <c r="L2" s="2"/>
      <c r="M2" s="2"/>
      <c r="N2" s="2"/>
      <c r="O2" s="2"/>
      <c r="P2" s="2"/>
      <c r="Q2" s="2"/>
      <c r="R2" s="2"/>
      <c r="S2" s="2"/>
      <c r="T2" s="2"/>
      <c r="U2" s="2"/>
      <c r="V2" s="2"/>
      <c r="W2" s="2"/>
      <c r="X2" s="2"/>
      <c r="Y2" s="2"/>
      <c r="Z2" s="2"/>
    </row>
    <row r="3" spans="1:26" ht="21.75" customHeight="1">
      <c r="A3" s="179" t="s">
        <v>1</v>
      </c>
      <c r="B3" s="183"/>
      <c r="C3" s="183"/>
      <c r="D3" s="183"/>
      <c r="E3" s="180"/>
      <c r="F3" s="2"/>
      <c r="G3" s="2"/>
      <c r="H3" s="2"/>
      <c r="I3" s="2"/>
      <c r="J3" s="2"/>
      <c r="K3" s="2"/>
      <c r="L3" s="2"/>
      <c r="M3" s="2"/>
      <c r="N3" s="2"/>
      <c r="O3" s="2"/>
      <c r="P3" s="2"/>
      <c r="Q3" s="2"/>
      <c r="R3" s="2"/>
      <c r="S3" s="2"/>
      <c r="T3" s="2"/>
      <c r="U3" s="2"/>
      <c r="V3" s="2"/>
      <c r="W3" s="2"/>
      <c r="X3" s="2"/>
      <c r="Y3" s="2"/>
      <c r="Z3" s="2"/>
    </row>
    <row r="4" spans="1:26" ht="21.75" customHeight="1">
      <c r="A4" s="4"/>
      <c r="B4" s="4"/>
      <c r="C4" s="4"/>
      <c r="D4" s="4"/>
      <c r="E4" s="4"/>
      <c r="F4" s="2"/>
      <c r="G4" s="2"/>
      <c r="H4" s="2"/>
      <c r="I4" s="2"/>
      <c r="J4" s="2"/>
      <c r="K4" s="2"/>
      <c r="L4" s="2"/>
      <c r="M4" s="2"/>
      <c r="N4" s="2"/>
      <c r="O4" s="2"/>
      <c r="P4" s="2"/>
      <c r="Q4" s="2"/>
      <c r="R4" s="2"/>
      <c r="S4" s="2"/>
      <c r="T4" s="2"/>
      <c r="U4" s="2"/>
      <c r="V4" s="2"/>
      <c r="W4" s="2"/>
      <c r="X4" s="2"/>
      <c r="Y4" s="2"/>
      <c r="Z4" s="2"/>
    </row>
    <row r="5" spans="1:26" ht="21.75" customHeight="1">
      <c r="A5" s="208" t="s">
        <v>2</v>
      </c>
      <c r="B5" s="183"/>
      <c r="C5" s="183"/>
      <c r="D5" s="183"/>
      <c r="E5" s="180"/>
      <c r="F5" s="2"/>
      <c r="G5" s="2"/>
      <c r="H5" s="2"/>
      <c r="I5" s="2"/>
      <c r="J5" s="2"/>
      <c r="K5" s="2"/>
      <c r="L5" s="2"/>
      <c r="M5" s="2"/>
      <c r="N5" s="2"/>
      <c r="O5" s="2"/>
      <c r="P5" s="2"/>
      <c r="Q5" s="2"/>
      <c r="R5" s="2"/>
      <c r="S5" s="2"/>
      <c r="T5" s="2"/>
      <c r="U5" s="2"/>
      <c r="V5" s="2"/>
      <c r="W5" s="2"/>
      <c r="X5" s="2"/>
      <c r="Y5" s="2"/>
      <c r="Z5" s="2"/>
    </row>
    <row r="6" spans="1:26" ht="21.75" customHeight="1">
      <c r="A6" s="232" t="s">
        <v>402</v>
      </c>
      <c r="B6" s="234"/>
      <c r="C6" s="232" t="s">
        <v>403</v>
      </c>
      <c r="D6" s="233"/>
      <c r="E6" s="234"/>
      <c r="F6" s="2"/>
      <c r="G6" s="2"/>
      <c r="H6" s="2"/>
      <c r="I6" s="2"/>
      <c r="J6" s="2"/>
      <c r="K6" s="2"/>
      <c r="L6" s="2"/>
      <c r="M6" s="2"/>
      <c r="N6" s="2"/>
      <c r="O6" s="2"/>
      <c r="P6" s="2"/>
      <c r="Q6" s="2"/>
      <c r="R6" s="2"/>
      <c r="S6" s="2"/>
      <c r="T6" s="2"/>
      <c r="U6" s="2"/>
      <c r="V6" s="2"/>
      <c r="W6" s="2"/>
      <c r="X6" s="2"/>
      <c r="Y6" s="2"/>
      <c r="Z6" s="2"/>
    </row>
    <row r="7" spans="1:26" ht="24" customHeight="1">
      <c r="A7" s="235" t="s">
        <v>644</v>
      </c>
      <c r="B7" s="236"/>
      <c r="C7" s="236"/>
      <c r="D7" s="236"/>
      <c r="E7" s="237"/>
      <c r="F7" s="2"/>
      <c r="G7" s="2"/>
      <c r="H7" s="2"/>
      <c r="I7" s="2"/>
      <c r="J7" s="2"/>
      <c r="K7" s="2"/>
      <c r="L7" s="2"/>
      <c r="M7" s="2"/>
      <c r="N7" s="2"/>
      <c r="O7" s="2"/>
      <c r="P7" s="2"/>
      <c r="Q7" s="2"/>
      <c r="R7" s="2"/>
      <c r="S7" s="2"/>
      <c r="T7" s="2"/>
      <c r="U7" s="2"/>
      <c r="V7" s="2"/>
      <c r="W7" s="2"/>
      <c r="X7" s="2"/>
      <c r="Y7" s="2"/>
      <c r="Z7" s="2"/>
    </row>
    <row r="8" spans="1:26" ht="66" customHeight="1">
      <c r="A8" s="238"/>
      <c r="B8" s="239"/>
      <c r="C8" s="239"/>
      <c r="D8" s="239"/>
      <c r="E8" s="240"/>
      <c r="F8" s="2"/>
      <c r="G8" s="2"/>
      <c r="H8" s="2"/>
      <c r="I8" s="2"/>
      <c r="J8" s="2"/>
      <c r="K8" s="2"/>
      <c r="L8" s="2"/>
      <c r="M8" s="2"/>
      <c r="N8" s="2"/>
      <c r="O8" s="2"/>
      <c r="P8" s="2"/>
      <c r="Q8" s="2"/>
      <c r="R8" s="2"/>
      <c r="S8" s="2"/>
      <c r="T8" s="2"/>
      <c r="U8" s="2"/>
      <c r="V8" s="2"/>
      <c r="W8" s="2"/>
      <c r="X8" s="2"/>
      <c r="Y8" s="2"/>
      <c r="Z8" s="2"/>
    </row>
    <row r="9" spans="1:26" ht="21.75" customHeight="1">
      <c r="A9" s="4"/>
      <c r="B9" s="4"/>
      <c r="C9" s="4"/>
      <c r="D9" s="4"/>
      <c r="E9" s="4"/>
      <c r="F9" s="2"/>
      <c r="G9" s="2"/>
      <c r="H9" s="2"/>
      <c r="I9" s="2"/>
      <c r="J9" s="2"/>
      <c r="K9" s="2"/>
      <c r="L9" s="2"/>
      <c r="M9" s="2"/>
      <c r="N9" s="2"/>
      <c r="O9" s="2"/>
      <c r="P9" s="2"/>
      <c r="Q9" s="2"/>
      <c r="R9" s="2"/>
      <c r="S9" s="2"/>
      <c r="T9" s="2"/>
      <c r="U9" s="2"/>
      <c r="V9" s="2"/>
      <c r="W9" s="2"/>
      <c r="X9" s="2"/>
      <c r="Y9" s="2"/>
      <c r="Z9" s="2"/>
    </row>
    <row r="10" spans="1:26" ht="28.5" customHeight="1">
      <c r="A10" s="5" t="s">
        <v>5</v>
      </c>
      <c r="B10" s="215"/>
      <c r="C10" s="242"/>
      <c r="D10" s="242"/>
      <c r="E10" s="217"/>
      <c r="F10" s="2"/>
      <c r="G10" s="2"/>
      <c r="H10" s="2"/>
      <c r="I10" s="2"/>
      <c r="J10" s="2"/>
      <c r="K10" s="2"/>
      <c r="L10" s="2"/>
      <c r="M10" s="2"/>
      <c r="N10" s="2"/>
      <c r="O10" s="2"/>
      <c r="P10" s="2"/>
      <c r="Q10" s="2"/>
      <c r="R10" s="2"/>
      <c r="S10" s="2"/>
      <c r="T10" s="2"/>
      <c r="U10" s="2"/>
      <c r="V10" s="2"/>
      <c r="W10" s="2"/>
      <c r="X10" s="2"/>
      <c r="Y10" s="2"/>
      <c r="Z10" s="2"/>
    </row>
    <row r="11" spans="1:26" ht="28.5" customHeight="1">
      <c r="A11" s="5" t="s">
        <v>6</v>
      </c>
      <c r="B11" s="215"/>
      <c r="C11" s="242"/>
      <c r="D11" s="242"/>
      <c r="E11" s="217"/>
      <c r="F11" s="2"/>
      <c r="G11" s="2"/>
      <c r="H11" s="2"/>
      <c r="I11" s="2"/>
      <c r="J11" s="2"/>
      <c r="K11" s="2"/>
      <c r="L11" s="2"/>
      <c r="M11" s="2"/>
      <c r="N11" s="2"/>
      <c r="O11" s="2"/>
      <c r="P11" s="2"/>
      <c r="Q11" s="2"/>
      <c r="R11" s="2"/>
      <c r="S11" s="2"/>
      <c r="T11" s="2"/>
      <c r="U11" s="2"/>
      <c r="V11" s="2"/>
      <c r="W11" s="2"/>
      <c r="X11" s="2"/>
      <c r="Y11" s="2"/>
      <c r="Z11" s="2"/>
    </row>
    <row r="12" spans="1:26">
      <c r="A12" s="6"/>
      <c r="B12" s="6"/>
      <c r="C12" s="6"/>
      <c r="D12" s="2"/>
      <c r="E12" s="2"/>
      <c r="F12" s="2"/>
      <c r="G12" s="2"/>
      <c r="H12" s="2"/>
      <c r="I12" s="2"/>
      <c r="J12" s="2"/>
      <c r="K12" s="2"/>
      <c r="L12" s="2"/>
      <c r="M12" s="2"/>
      <c r="N12" s="2"/>
      <c r="O12" s="2"/>
      <c r="P12" s="2"/>
      <c r="Q12" s="2"/>
      <c r="R12" s="2"/>
      <c r="S12" s="2"/>
      <c r="T12" s="2"/>
      <c r="U12" s="2"/>
      <c r="V12" s="2"/>
      <c r="W12" s="2"/>
      <c r="X12" s="2"/>
      <c r="Y12" s="2"/>
      <c r="Z12" s="2"/>
    </row>
    <row r="13" spans="1:26" ht="24" customHeight="1">
      <c r="A13" s="179" t="s">
        <v>7</v>
      </c>
      <c r="B13" s="183"/>
      <c r="C13" s="183"/>
      <c r="D13" s="183"/>
      <c r="E13" s="180"/>
      <c r="F13" s="2"/>
      <c r="G13" s="2"/>
      <c r="H13" s="2"/>
      <c r="I13" s="2"/>
      <c r="J13" s="2"/>
      <c r="K13" s="2"/>
      <c r="L13" s="2"/>
      <c r="M13" s="2"/>
      <c r="N13" s="2"/>
      <c r="O13" s="2"/>
      <c r="P13" s="2"/>
      <c r="Q13" s="2"/>
      <c r="R13" s="2"/>
      <c r="S13" s="2"/>
      <c r="T13" s="2"/>
      <c r="U13" s="2"/>
      <c r="V13" s="2"/>
      <c r="W13" s="2"/>
      <c r="X13" s="2"/>
      <c r="Y13" s="2"/>
      <c r="Z13" s="2"/>
    </row>
    <row r="14" spans="1:26" ht="24" customHeight="1">
      <c r="A14" s="7" t="s">
        <v>8</v>
      </c>
      <c r="B14" s="218" t="s">
        <v>9</v>
      </c>
      <c r="C14" s="180"/>
      <c r="D14" s="219" t="s">
        <v>10</v>
      </c>
      <c r="E14" s="217"/>
      <c r="F14" s="2"/>
      <c r="G14" s="2"/>
      <c r="H14" s="2"/>
      <c r="I14" s="2"/>
      <c r="J14" s="2"/>
      <c r="K14" s="2"/>
      <c r="L14" s="2"/>
      <c r="M14" s="2"/>
      <c r="N14" s="2"/>
      <c r="O14" s="2"/>
      <c r="P14" s="2"/>
      <c r="Q14" s="2"/>
      <c r="R14" s="2"/>
      <c r="S14" s="2"/>
      <c r="T14" s="2"/>
      <c r="U14" s="2"/>
      <c r="V14" s="2"/>
      <c r="W14" s="2"/>
      <c r="X14" s="2"/>
      <c r="Y14" s="2"/>
      <c r="Z14" s="2"/>
    </row>
    <row r="15" spans="1:26" ht="24" customHeight="1">
      <c r="A15" s="7" t="s">
        <v>11</v>
      </c>
      <c r="B15" s="218" t="s">
        <v>12</v>
      </c>
      <c r="C15" s="180"/>
      <c r="D15" s="219"/>
      <c r="E15" s="217"/>
      <c r="F15" s="2"/>
      <c r="G15" s="2"/>
      <c r="H15" s="2"/>
      <c r="I15" s="2"/>
      <c r="J15" s="2"/>
      <c r="K15" s="2"/>
      <c r="L15" s="2"/>
      <c r="M15" s="2"/>
      <c r="N15" s="2"/>
      <c r="O15" s="2"/>
      <c r="P15" s="2"/>
      <c r="Q15" s="2"/>
      <c r="R15" s="2"/>
      <c r="S15" s="2"/>
      <c r="T15" s="2"/>
      <c r="U15" s="2"/>
      <c r="V15" s="2"/>
      <c r="W15" s="2"/>
      <c r="X15" s="2"/>
      <c r="Y15" s="2"/>
      <c r="Z15" s="2"/>
    </row>
    <row r="16" spans="1:26" ht="24" customHeight="1">
      <c r="A16" s="7" t="s">
        <v>13</v>
      </c>
      <c r="B16" s="218" t="s">
        <v>14</v>
      </c>
      <c r="C16" s="180"/>
      <c r="D16" s="219" t="s">
        <v>15</v>
      </c>
      <c r="E16" s="217"/>
      <c r="F16" s="2"/>
      <c r="G16" s="2"/>
      <c r="H16" s="2"/>
      <c r="I16" s="2"/>
      <c r="J16" s="2"/>
      <c r="K16" s="2"/>
      <c r="L16" s="2"/>
      <c r="M16" s="2"/>
      <c r="N16" s="2"/>
      <c r="O16" s="2"/>
      <c r="P16" s="2"/>
      <c r="Q16" s="2"/>
      <c r="R16" s="2"/>
      <c r="S16" s="2"/>
      <c r="T16" s="2"/>
      <c r="U16" s="2"/>
      <c r="V16" s="2"/>
      <c r="W16" s="2"/>
      <c r="X16" s="2"/>
      <c r="Y16" s="2"/>
      <c r="Z16" s="2"/>
    </row>
    <row r="17" spans="1:26" ht="24" customHeight="1">
      <c r="A17" s="7" t="s">
        <v>16</v>
      </c>
      <c r="B17" s="218" t="s">
        <v>17</v>
      </c>
      <c r="C17" s="180"/>
      <c r="D17" s="220"/>
      <c r="E17" s="221"/>
      <c r="F17" s="2"/>
      <c r="G17" s="2"/>
      <c r="H17" s="2"/>
      <c r="I17" s="2"/>
      <c r="J17" s="2"/>
      <c r="K17" s="2"/>
      <c r="L17" s="2"/>
      <c r="M17" s="2"/>
      <c r="N17" s="2"/>
      <c r="O17" s="2"/>
      <c r="P17" s="2"/>
      <c r="Q17" s="2"/>
      <c r="R17" s="2"/>
      <c r="S17" s="2"/>
      <c r="T17" s="2"/>
      <c r="U17" s="2"/>
      <c r="V17" s="2"/>
      <c r="W17" s="2"/>
      <c r="X17" s="2"/>
      <c r="Y17" s="2"/>
      <c r="Z17" s="2"/>
    </row>
    <row r="18" spans="1:26">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c r="A19" s="179" t="s">
        <v>404</v>
      </c>
      <c r="B19" s="183"/>
      <c r="C19" s="183"/>
      <c r="D19" s="183"/>
      <c r="E19" s="180"/>
      <c r="F19" s="2"/>
      <c r="G19" s="2"/>
      <c r="H19" s="2"/>
      <c r="I19" s="2"/>
      <c r="J19" s="2"/>
      <c r="K19" s="2"/>
      <c r="L19" s="2"/>
      <c r="M19" s="2"/>
      <c r="N19" s="2"/>
      <c r="O19" s="2"/>
      <c r="P19" s="2"/>
      <c r="Q19" s="2"/>
      <c r="R19" s="2"/>
      <c r="S19" s="2"/>
      <c r="T19" s="2"/>
      <c r="U19" s="2"/>
      <c r="V19" s="2"/>
      <c r="W19" s="2"/>
      <c r="X19" s="2"/>
      <c r="Y19" s="2"/>
      <c r="Z19" s="2"/>
    </row>
    <row r="20" spans="1:26" ht="27.75" customHeight="1">
      <c r="A20" s="8" t="s">
        <v>19</v>
      </c>
      <c r="B20" s="8" t="s">
        <v>20</v>
      </c>
      <c r="C20" s="8" t="s">
        <v>21</v>
      </c>
      <c r="D20" s="8" t="s">
        <v>22</v>
      </c>
      <c r="E20" s="8" t="s">
        <v>23</v>
      </c>
      <c r="F20" s="2"/>
      <c r="G20" s="2"/>
      <c r="H20" s="2"/>
      <c r="I20" s="2"/>
      <c r="J20" s="2"/>
      <c r="K20" s="2"/>
      <c r="L20" s="2"/>
      <c r="M20" s="2"/>
      <c r="N20" s="2"/>
      <c r="O20" s="2"/>
      <c r="P20" s="2"/>
      <c r="Q20" s="2"/>
      <c r="R20" s="2"/>
      <c r="S20" s="2"/>
      <c r="T20" s="2"/>
      <c r="U20" s="2"/>
      <c r="V20" s="2"/>
      <c r="W20" s="2"/>
      <c r="X20" s="2"/>
      <c r="Y20" s="2"/>
      <c r="Z20" s="2"/>
    </row>
    <row r="21" spans="1:26" ht="27.75" customHeight="1">
      <c r="A21" s="9" t="s">
        <v>24</v>
      </c>
      <c r="B21" s="10">
        <v>15</v>
      </c>
      <c r="C21" s="10">
        <v>0</v>
      </c>
      <c r="D21" s="10">
        <v>0</v>
      </c>
      <c r="E21" s="11">
        <v>15</v>
      </c>
      <c r="F21" s="2"/>
      <c r="G21" s="2"/>
      <c r="H21" s="2"/>
      <c r="I21" s="2"/>
      <c r="J21" s="2"/>
      <c r="K21" s="2"/>
      <c r="L21" s="2"/>
      <c r="M21" s="2"/>
      <c r="N21" s="2"/>
      <c r="O21" s="2"/>
      <c r="P21" s="2"/>
      <c r="Q21" s="2"/>
      <c r="R21" s="2"/>
      <c r="S21" s="2"/>
      <c r="T21" s="2"/>
      <c r="U21" s="2"/>
      <c r="V21" s="2"/>
      <c r="W21" s="2"/>
      <c r="X21" s="2"/>
      <c r="Y21" s="2"/>
      <c r="Z21" s="2"/>
    </row>
    <row r="22" spans="1:26" ht="17.25" customHeight="1">
      <c r="A22" s="222" t="s">
        <v>405</v>
      </c>
      <c r="B22" s="183"/>
      <c r="C22" s="183"/>
      <c r="D22" s="180"/>
      <c r="E22" s="12">
        <v>200</v>
      </c>
      <c r="F22" s="2"/>
      <c r="G22" s="2"/>
      <c r="H22" s="2"/>
      <c r="I22" s="2"/>
      <c r="J22" s="2"/>
      <c r="K22" s="2"/>
      <c r="L22" s="2"/>
      <c r="M22" s="2"/>
      <c r="N22" s="2"/>
      <c r="O22" s="2"/>
      <c r="P22" s="2"/>
      <c r="Q22" s="2"/>
      <c r="R22" s="2"/>
      <c r="S22" s="2"/>
      <c r="T22" s="2"/>
      <c r="U22" s="2"/>
      <c r="V22" s="2"/>
      <c r="W22" s="2"/>
      <c r="X22" s="2"/>
      <c r="Y22" s="2"/>
      <c r="Z22" s="2"/>
    </row>
    <row r="23" spans="1:26" ht="17.25" customHeight="1">
      <c r="A23" s="218" t="s">
        <v>26</v>
      </c>
      <c r="B23" s="183"/>
      <c r="C23" s="183"/>
      <c r="D23" s="180"/>
      <c r="E23" s="14">
        <v>0</v>
      </c>
      <c r="F23" s="2"/>
      <c r="G23" s="2"/>
      <c r="H23" s="2"/>
      <c r="I23" s="2"/>
      <c r="J23" s="2"/>
      <c r="K23" s="2"/>
      <c r="L23" s="2"/>
      <c r="M23" s="2"/>
      <c r="N23" s="2"/>
      <c r="O23" s="2"/>
      <c r="P23" s="2"/>
      <c r="Q23" s="2"/>
      <c r="R23" s="2"/>
      <c r="S23" s="2"/>
      <c r="T23" s="2"/>
      <c r="U23" s="2"/>
      <c r="V23" s="2"/>
      <c r="W23" s="2"/>
      <c r="X23" s="2"/>
      <c r="Y23" s="2"/>
      <c r="Z23" s="2"/>
    </row>
    <row r="24" spans="1:26" ht="17.25" customHeight="1">
      <c r="A24" s="218" t="s">
        <v>27</v>
      </c>
      <c r="B24" s="183"/>
      <c r="C24" s="183"/>
      <c r="D24" s="180"/>
      <c r="E24" s="14">
        <v>48.281999999999996</v>
      </c>
      <c r="F24" s="2"/>
      <c r="G24" s="2"/>
      <c r="H24" s="2"/>
      <c r="I24" s="2"/>
      <c r="J24" s="2"/>
      <c r="K24" s="2"/>
      <c r="L24" s="2"/>
      <c r="M24" s="2"/>
      <c r="N24" s="2"/>
      <c r="O24" s="2"/>
      <c r="P24" s="2"/>
      <c r="Q24" s="2"/>
      <c r="R24" s="2"/>
      <c r="S24" s="2"/>
      <c r="T24" s="2"/>
      <c r="U24" s="2"/>
      <c r="V24" s="2"/>
      <c r="W24" s="2"/>
      <c r="X24" s="2"/>
      <c r="Y24" s="2"/>
      <c r="Z24" s="2"/>
    </row>
    <row r="25" spans="1:26" ht="17.25" customHeight="1">
      <c r="A25" s="218" t="s">
        <v>406</v>
      </c>
      <c r="B25" s="183"/>
      <c r="C25" s="183"/>
      <c r="D25" s="180"/>
      <c r="E25" s="14">
        <f>E24+E23</f>
        <v>48.281999999999996</v>
      </c>
      <c r="F25" s="2"/>
      <c r="G25" s="2"/>
      <c r="H25" s="2"/>
      <c r="I25" s="2"/>
      <c r="J25" s="2"/>
      <c r="K25" s="2"/>
      <c r="L25" s="2"/>
      <c r="M25" s="2"/>
      <c r="N25" s="2"/>
      <c r="O25" s="2"/>
      <c r="P25" s="2"/>
      <c r="Q25" s="2"/>
      <c r="R25" s="2"/>
      <c r="S25" s="2"/>
      <c r="T25" s="2"/>
      <c r="U25" s="2"/>
      <c r="V25" s="2"/>
      <c r="W25" s="2"/>
      <c r="X25" s="2"/>
      <c r="Y25" s="2"/>
      <c r="Z25" s="2"/>
    </row>
    <row r="26" spans="1:26" ht="17.25" customHeight="1">
      <c r="A26" s="222" t="s">
        <v>407</v>
      </c>
      <c r="B26" s="183"/>
      <c r="C26" s="183"/>
      <c r="D26" s="180"/>
      <c r="E26" s="14">
        <f>E25*E22</f>
        <v>9656.4</v>
      </c>
      <c r="F26" s="2"/>
      <c r="G26" s="2"/>
      <c r="H26" s="2"/>
      <c r="I26" s="2"/>
      <c r="J26" s="2"/>
      <c r="K26" s="2"/>
      <c r="L26" s="2"/>
      <c r="M26" s="2"/>
      <c r="N26" s="2"/>
      <c r="O26" s="2"/>
      <c r="P26" s="2"/>
      <c r="Q26" s="2"/>
      <c r="R26" s="2"/>
      <c r="S26" s="2"/>
      <c r="T26" s="2"/>
      <c r="U26" s="2"/>
      <c r="V26" s="2"/>
      <c r="W26" s="2"/>
      <c r="X26" s="2"/>
      <c r="Y26" s="2"/>
      <c r="Z26" s="2"/>
    </row>
    <row r="27" spans="1:26" ht="15.75" customHeight="1">
      <c r="A27" s="15"/>
      <c r="B27" s="2"/>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c r="A28" s="223" t="s">
        <v>30</v>
      </c>
      <c r="B28" s="183"/>
      <c r="C28" s="180"/>
      <c r="D28" s="16" t="s">
        <v>31</v>
      </c>
      <c r="E28" s="17"/>
      <c r="F28" s="2"/>
      <c r="G28" s="2"/>
      <c r="H28" s="2"/>
      <c r="I28" s="2"/>
      <c r="J28" s="2"/>
      <c r="K28" s="2"/>
      <c r="L28" s="2"/>
      <c r="M28" s="2"/>
      <c r="N28" s="2"/>
      <c r="O28" s="2"/>
      <c r="P28" s="2"/>
      <c r="Q28" s="2"/>
      <c r="R28" s="2"/>
      <c r="S28" s="2"/>
      <c r="T28" s="2"/>
      <c r="U28" s="2"/>
      <c r="V28" s="2"/>
      <c r="W28" s="2"/>
      <c r="X28" s="2"/>
      <c r="Y28" s="2"/>
      <c r="Z28" s="2"/>
    </row>
    <row r="29" spans="1:26" ht="15.75" customHeight="1">
      <c r="A29" s="222" t="s">
        <v>408</v>
      </c>
      <c r="B29" s="183"/>
      <c r="C29" s="180"/>
      <c r="D29" s="18" t="s">
        <v>33</v>
      </c>
      <c r="E29" s="17"/>
      <c r="F29" s="2"/>
      <c r="G29" s="2"/>
      <c r="H29" s="2"/>
      <c r="I29" s="2"/>
      <c r="J29" s="2"/>
      <c r="K29" s="2"/>
      <c r="L29" s="2"/>
      <c r="M29" s="2"/>
      <c r="N29" s="2"/>
      <c r="O29" s="2"/>
      <c r="P29" s="2"/>
      <c r="Q29" s="2"/>
      <c r="R29" s="2"/>
      <c r="S29" s="2"/>
      <c r="T29" s="2"/>
      <c r="U29" s="2"/>
      <c r="V29" s="2"/>
      <c r="W29" s="2"/>
      <c r="X29" s="2"/>
      <c r="Y29" s="2"/>
      <c r="Z29" s="2"/>
    </row>
    <row r="30" spans="1:26" ht="15.75" customHeight="1">
      <c r="A30" s="222" t="s">
        <v>409</v>
      </c>
      <c r="B30" s="183"/>
      <c r="C30" s="180"/>
      <c r="D30" s="18" t="s">
        <v>35</v>
      </c>
      <c r="E30" s="4"/>
      <c r="F30" s="2"/>
      <c r="G30" s="2"/>
      <c r="H30" s="2"/>
      <c r="I30" s="2"/>
      <c r="J30" s="2"/>
      <c r="K30" s="2"/>
      <c r="L30" s="2"/>
      <c r="M30" s="2"/>
      <c r="N30" s="2"/>
      <c r="O30" s="2"/>
      <c r="P30" s="2"/>
      <c r="Q30" s="2"/>
      <c r="R30" s="2"/>
      <c r="S30" s="2"/>
      <c r="T30" s="2"/>
      <c r="U30" s="2"/>
      <c r="V30" s="2"/>
      <c r="W30" s="2"/>
      <c r="X30" s="2"/>
      <c r="Y30" s="2"/>
      <c r="Z30" s="2"/>
    </row>
    <row r="31" spans="1:26" ht="15.75" customHeight="1">
      <c r="A31" s="222" t="s">
        <v>410</v>
      </c>
      <c r="B31" s="183"/>
      <c r="C31" s="180"/>
      <c r="D31" s="18" t="s">
        <v>37</v>
      </c>
      <c r="E31" s="4"/>
      <c r="F31" s="2"/>
      <c r="G31" s="2"/>
      <c r="H31" s="2"/>
      <c r="I31" s="2"/>
      <c r="J31" s="2"/>
      <c r="K31" s="2"/>
      <c r="L31" s="2"/>
      <c r="M31" s="2"/>
      <c r="N31" s="2"/>
      <c r="O31" s="2"/>
      <c r="P31" s="2"/>
      <c r="Q31" s="2"/>
      <c r="R31" s="2"/>
      <c r="S31" s="2"/>
      <c r="T31" s="2"/>
      <c r="U31" s="2"/>
      <c r="V31" s="2"/>
      <c r="W31" s="2"/>
      <c r="X31" s="2"/>
      <c r="Y31" s="2"/>
      <c r="Z31" s="2"/>
    </row>
    <row r="32" spans="1:26" ht="15.75" customHeight="1">
      <c r="A32" s="19"/>
      <c r="B32" s="19"/>
      <c r="C32" s="19"/>
      <c r="D32" s="19"/>
      <c r="E32" s="2"/>
      <c r="F32" s="2"/>
      <c r="G32" s="2"/>
      <c r="H32" s="2"/>
      <c r="I32" s="2"/>
      <c r="J32" s="2"/>
      <c r="K32" s="2"/>
      <c r="L32" s="2"/>
      <c r="M32" s="2"/>
      <c r="N32" s="2"/>
      <c r="O32" s="2"/>
      <c r="P32" s="2"/>
      <c r="Q32" s="2"/>
      <c r="R32" s="2"/>
      <c r="S32" s="2"/>
      <c r="T32" s="2"/>
      <c r="U32" s="2"/>
      <c r="V32" s="2"/>
      <c r="W32" s="2"/>
      <c r="X32" s="2"/>
      <c r="Y32" s="2"/>
      <c r="Z32" s="2"/>
    </row>
    <row r="33" spans="1:26" ht="15.75" customHeight="1">
      <c r="A33" s="224" t="s">
        <v>30</v>
      </c>
      <c r="B33" s="183"/>
      <c r="C33" s="183"/>
      <c r="D33" s="183"/>
      <c r="E33" s="180"/>
      <c r="F33" s="2"/>
      <c r="G33" s="2"/>
      <c r="H33" s="2"/>
      <c r="I33" s="2"/>
      <c r="J33" s="2"/>
      <c r="K33" s="2"/>
      <c r="L33" s="2"/>
      <c r="M33" s="2"/>
      <c r="N33" s="2"/>
      <c r="O33" s="2"/>
      <c r="P33" s="2"/>
      <c r="Q33" s="2"/>
      <c r="R33" s="2"/>
      <c r="S33" s="2"/>
      <c r="T33" s="2"/>
      <c r="U33" s="2"/>
      <c r="V33" s="2"/>
      <c r="W33" s="2"/>
      <c r="X33" s="2"/>
      <c r="Y33" s="2"/>
      <c r="Z33" s="2"/>
    </row>
    <row r="34" spans="1:26" ht="15" customHeight="1">
      <c r="A34" s="225" t="s">
        <v>38</v>
      </c>
      <c r="B34" s="183"/>
      <c r="C34" s="183"/>
      <c r="D34" s="180"/>
      <c r="E34" s="20">
        <v>15</v>
      </c>
      <c r="F34" s="2"/>
      <c r="G34" s="2"/>
      <c r="H34" s="2"/>
      <c r="I34" s="2"/>
      <c r="J34" s="2"/>
      <c r="K34" s="2"/>
      <c r="L34" s="2"/>
      <c r="M34" s="2"/>
      <c r="N34" s="2"/>
      <c r="O34" s="2"/>
      <c r="P34" s="2"/>
      <c r="Q34" s="2"/>
      <c r="R34" s="2"/>
      <c r="S34" s="2"/>
      <c r="T34" s="2"/>
      <c r="U34" s="2"/>
      <c r="V34" s="2"/>
      <c r="W34" s="2"/>
      <c r="X34" s="2"/>
      <c r="Y34" s="2"/>
      <c r="Z34" s="2"/>
    </row>
    <row r="35" spans="1:26" ht="15" customHeight="1">
      <c r="A35" s="225" t="s">
        <v>39</v>
      </c>
      <c r="B35" s="183"/>
      <c r="C35" s="183"/>
      <c r="D35" s="180"/>
      <c r="E35" s="20" t="s">
        <v>40</v>
      </c>
      <c r="F35" s="2"/>
      <c r="G35" s="2"/>
      <c r="H35" s="2"/>
      <c r="I35" s="2"/>
      <c r="J35" s="2"/>
      <c r="K35" s="2"/>
      <c r="L35" s="2"/>
      <c r="M35" s="2"/>
      <c r="N35" s="2"/>
      <c r="O35" s="2"/>
      <c r="P35" s="2"/>
      <c r="Q35" s="2"/>
      <c r="R35" s="2"/>
      <c r="S35" s="2"/>
      <c r="T35" s="2"/>
      <c r="U35" s="2"/>
      <c r="V35" s="2"/>
      <c r="W35" s="2"/>
      <c r="X35" s="2"/>
      <c r="Y35" s="2"/>
      <c r="Z35" s="2"/>
    </row>
    <row r="36" spans="1:26" ht="15.75" customHeight="1">
      <c r="A36" s="225" t="s">
        <v>41</v>
      </c>
      <c r="B36" s="183"/>
      <c r="C36" s="183"/>
      <c r="D36" s="180"/>
      <c r="E36" s="21">
        <v>5.9</v>
      </c>
      <c r="F36" s="2"/>
      <c r="G36" s="2"/>
      <c r="H36" s="2"/>
      <c r="I36" s="2"/>
      <c r="J36" s="2"/>
      <c r="K36" s="2"/>
      <c r="L36" s="2"/>
      <c r="M36" s="2"/>
      <c r="N36" s="2"/>
      <c r="O36" s="2"/>
      <c r="P36" s="2"/>
      <c r="Q36" s="2"/>
      <c r="R36" s="2"/>
      <c r="S36" s="2"/>
      <c r="T36" s="2"/>
      <c r="U36" s="2"/>
      <c r="V36" s="2"/>
      <c r="W36" s="2"/>
      <c r="X36" s="2"/>
      <c r="Y36" s="2"/>
      <c r="Z36" s="2"/>
    </row>
    <row r="37" spans="1:26" ht="15.75" customHeight="1">
      <c r="A37" s="222" t="s">
        <v>42</v>
      </c>
      <c r="B37" s="183"/>
      <c r="C37" s="183"/>
      <c r="D37" s="180"/>
      <c r="E37" s="22">
        <v>6.24</v>
      </c>
      <c r="F37" s="2"/>
      <c r="G37" s="2"/>
      <c r="H37" s="2"/>
      <c r="I37" s="2"/>
      <c r="J37" s="2"/>
      <c r="K37" s="2"/>
      <c r="L37" s="2"/>
      <c r="M37" s="2"/>
      <c r="N37" s="2"/>
      <c r="O37" s="2"/>
      <c r="P37" s="2"/>
      <c r="Q37" s="2"/>
      <c r="R37" s="2"/>
      <c r="S37" s="2"/>
      <c r="T37" s="2"/>
      <c r="U37" s="2"/>
      <c r="V37" s="2"/>
      <c r="W37" s="2"/>
      <c r="X37" s="2"/>
      <c r="Y37" s="2"/>
      <c r="Z37" s="2"/>
    </row>
    <row r="38" spans="1:26" ht="15.75" customHeight="1">
      <c r="A38" s="222" t="s">
        <v>43</v>
      </c>
      <c r="B38" s="183"/>
      <c r="C38" s="183"/>
      <c r="D38" s="180"/>
      <c r="E38" s="164">
        <v>0</v>
      </c>
      <c r="F38" s="48"/>
      <c r="G38" s="48"/>
      <c r="H38" s="48"/>
      <c r="I38" s="48"/>
      <c r="J38" s="48"/>
      <c r="K38" s="2"/>
      <c r="L38" s="2"/>
      <c r="M38" s="2"/>
      <c r="N38" s="2"/>
      <c r="O38" s="2"/>
      <c r="P38" s="2"/>
      <c r="Q38" s="2"/>
      <c r="R38" s="2"/>
      <c r="S38" s="2"/>
      <c r="T38" s="2"/>
      <c r="U38" s="2"/>
      <c r="V38" s="2"/>
      <c r="W38" s="2"/>
      <c r="X38" s="2"/>
      <c r="Y38" s="2"/>
      <c r="Z38" s="2"/>
    </row>
    <row r="39" spans="1:26" ht="15.75" customHeight="1">
      <c r="A39" s="189" t="s">
        <v>44</v>
      </c>
      <c r="B39" s="183"/>
      <c r="C39" s="183"/>
      <c r="D39" s="180"/>
      <c r="E39" s="23"/>
      <c r="F39" s="48"/>
      <c r="G39" s="48"/>
      <c r="H39" s="48"/>
      <c r="I39" s="48"/>
      <c r="J39" s="48"/>
      <c r="K39" s="2"/>
      <c r="L39" s="2"/>
      <c r="M39" s="2"/>
      <c r="N39" s="2"/>
      <c r="O39" s="2"/>
      <c r="P39" s="2"/>
      <c r="Q39" s="2"/>
      <c r="R39" s="2"/>
      <c r="S39" s="2"/>
      <c r="T39" s="2"/>
      <c r="U39" s="2"/>
      <c r="V39" s="2"/>
      <c r="W39" s="2"/>
      <c r="X39" s="2"/>
      <c r="Y39" s="2"/>
      <c r="Z39" s="2"/>
    </row>
    <row r="40" spans="1:26" ht="8.25" customHeight="1">
      <c r="A40" s="226"/>
      <c r="B40" s="210"/>
      <c r="C40" s="210"/>
      <c r="D40" s="210"/>
      <c r="E40" s="210"/>
      <c r="F40" s="48"/>
      <c r="G40" s="48"/>
      <c r="H40" s="48"/>
      <c r="I40" s="48"/>
      <c r="J40" s="48"/>
      <c r="K40" s="2"/>
      <c r="L40" s="2"/>
      <c r="M40" s="2"/>
      <c r="N40" s="2"/>
      <c r="O40" s="2"/>
      <c r="P40" s="2"/>
      <c r="Q40" s="2"/>
      <c r="R40" s="2"/>
      <c r="S40" s="2"/>
      <c r="T40" s="2"/>
      <c r="U40" s="2"/>
      <c r="V40" s="2"/>
      <c r="W40" s="2"/>
      <c r="X40" s="2"/>
      <c r="Y40" s="2"/>
      <c r="Z40" s="2"/>
    </row>
    <row r="41" spans="1:26" ht="25.5" customHeight="1">
      <c r="A41" s="194" t="s">
        <v>45</v>
      </c>
      <c r="B41" s="183"/>
      <c r="C41" s="180"/>
      <c r="D41" s="48"/>
      <c r="E41" s="48"/>
      <c r="F41" s="48"/>
      <c r="G41" s="48"/>
      <c r="H41" s="48"/>
      <c r="I41" s="48"/>
      <c r="J41" s="48"/>
      <c r="K41" s="48"/>
      <c r="L41" s="48"/>
      <c r="M41" s="48"/>
      <c r="N41" s="48"/>
      <c r="O41" s="48"/>
      <c r="P41" s="2"/>
      <c r="Q41" s="2"/>
      <c r="R41" s="2"/>
      <c r="S41" s="2"/>
      <c r="T41" s="2"/>
      <c r="U41" s="2"/>
      <c r="V41" s="2"/>
      <c r="W41" s="2"/>
      <c r="X41" s="2"/>
      <c r="Y41" s="2"/>
      <c r="Z41" s="2"/>
    </row>
    <row r="42" spans="1:26" ht="25.5" customHeight="1">
      <c r="A42" s="182" t="s">
        <v>46</v>
      </c>
      <c r="B42" s="183"/>
      <c r="C42" s="180"/>
      <c r="D42" s="48"/>
      <c r="E42" s="48"/>
      <c r="F42" s="48"/>
      <c r="G42" s="48"/>
      <c r="H42" s="48"/>
      <c r="I42" s="48"/>
      <c r="J42" s="48"/>
      <c r="K42" s="48"/>
      <c r="L42" s="48"/>
      <c r="M42" s="48"/>
      <c r="N42" s="48"/>
      <c r="O42" s="48"/>
      <c r="P42" s="2"/>
      <c r="Q42" s="2"/>
      <c r="R42" s="2"/>
      <c r="S42" s="2"/>
      <c r="T42" s="2"/>
      <c r="U42" s="2"/>
      <c r="V42" s="2"/>
      <c r="W42" s="2"/>
      <c r="X42" s="2"/>
      <c r="Y42" s="2"/>
      <c r="Z42" s="2"/>
    </row>
    <row r="43" spans="1:26" ht="15.75" customHeight="1">
      <c r="A43" s="16" t="s">
        <v>47</v>
      </c>
      <c r="B43" s="16" t="s">
        <v>48</v>
      </c>
      <c r="C43" s="16" t="s">
        <v>49</v>
      </c>
      <c r="D43" s="48"/>
      <c r="E43" s="48"/>
      <c r="F43" s="48"/>
      <c r="G43" s="48"/>
      <c r="H43" s="48"/>
      <c r="I43" s="48"/>
      <c r="J43" s="48"/>
      <c r="K43" s="48"/>
      <c r="L43" s="48"/>
      <c r="M43" s="48"/>
      <c r="N43" s="48"/>
      <c r="O43" s="48"/>
      <c r="P43" s="2"/>
      <c r="Q43" s="2"/>
      <c r="R43" s="2"/>
      <c r="S43" s="2"/>
      <c r="T43" s="2"/>
      <c r="U43" s="2"/>
      <c r="V43" s="2"/>
      <c r="W43" s="2"/>
      <c r="X43" s="2"/>
      <c r="Y43" s="2"/>
      <c r="Z43" s="2"/>
    </row>
    <row r="44" spans="1:26" ht="15.75" customHeight="1">
      <c r="A44" s="47" t="s">
        <v>8</v>
      </c>
      <c r="B44" s="43" t="s">
        <v>50</v>
      </c>
      <c r="C44" s="165">
        <v>0</v>
      </c>
      <c r="D44" s="48"/>
      <c r="E44" s="48"/>
      <c r="F44" s="48"/>
      <c r="G44" s="48"/>
      <c r="H44" s="48"/>
      <c r="I44" s="48"/>
      <c r="J44" s="48"/>
      <c r="K44" s="48"/>
      <c r="L44" s="48"/>
      <c r="M44" s="48"/>
      <c r="N44" s="48"/>
      <c r="O44" s="48"/>
      <c r="P44" s="2"/>
      <c r="Q44" s="2"/>
      <c r="R44" s="2"/>
      <c r="S44" s="2"/>
      <c r="T44" s="2"/>
      <c r="U44" s="2"/>
      <c r="V44" s="2"/>
      <c r="W44" s="2"/>
      <c r="X44" s="2"/>
      <c r="Y44" s="2"/>
      <c r="Z44" s="2"/>
    </row>
    <row r="45" spans="1:26" ht="15.75" customHeight="1">
      <c r="A45" s="47" t="s">
        <v>11</v>
      </c>
      <c r="B45" s="43" t="s">
        <v>51</v>
      </c>
      <c r="C45" s="165">
        <v>0</v>
      </c>
      <c r="D45" s="48"/>
      <c r="E45" s="48"/>
      <c r="F45" s="48"/>
      <c r="G45" s="48"/>
      <c r="H45" s="48"/>
      <c r="I45" s="48"/>
      <c r="J45" s="48"/>
      <c r="K45" s="48"/>
      <c r="L45" s="48"/>
      <c r="M45" s="48"/>
      <c r="N45" s="48"/>
      <c r="O45" s="48"/>
      <c r="P45" s="2"/>
      <c r="Q45" s="2"/>
      <c r="R45" s="2"/>
      <c r="S45" s="2"/>
      <c r="T45" s="2"/>
      <c r="U45" s="2"/>
      <c r="V45" s="2"/>
      <c r="W45" s="2"/>
      <c r="X45" s="2"/>
      <c r="Y45" s="2"/>
      <c r="Z45" s="2"/>
    </row>
    <row r="46" spans="1:26" ht="15.75" customHeight="1">
      <c r="A46" s="47" t="s">
        <v>13</v>
      </c>
      <c r="B46" s="43" t="s">
        <v>52</v>
      </c>
      <c r="C46" s="165">
        <v>0</v>
      </c>
      <c r="D46" s="163"/>
      <c r="E46" s="48"/>
      <c r="F46" s="48"/>
      <c r="G46" s="48"/>
      <c r="H46" s="48"/>
      <c r="I46" s="48"/>
      <c r="J46" s="48"/>
      <c r="K46" s="48"/>
      <c r="L46" s="48"/>
      <c r="M46" s="48"/>
      <c r="N46" s="48"/>
      <c r="O46" s="48"/>
      <c r="P46" s="2"/>
      <c r="Q46" s="2"/>
      <c r="R46" s="2"/>
      <c r="S46" s="2"/>
      <c r="T46" s="2"/>
      <c r="U46" s="2"/>
      <c r="V46" s="2"/>
      <c r="W46" s="2"/>
      <c r="X46" s="2"/>
      <c r="Y46" s="2"/>
      <c r="Z46" s="2"/>
    </row>
    <row r="47" spans="1:26" ht="15.75" customHeight="1">
      <c r="A47" s="47" t="s">
        <v>16</v>
      </c>
      <c r="B47" s="43" t="s">
        <v>53</v>
      </c>
      <c r="C47" s="165"/>
      <c r="D47" s="48"/>
      <c r="E47" s="48"/>
      <c r="F47" s="48"/>
      <c r="G47" s="48"/>
      <c r="H47" s="48"/>
      <c r="I47" s="48"/>
      <c r="J47" s="48"/>
      <c r="K47" s="48"/>
      <c r="L47" s="48"/>
      <c r="M47" s="48"/>
      <c r="N47" s="48"/>
      <c r="O47" s="48"/>
      <c r="P47" s="2"/>
      <c r="Q47" s="2"/>
      <c r="R47" s="2"/>
      <c r="S47" s="2"/>
      <c r="T47" s="2"/>
      <c r="U47" s="2"/>
      <c r="V47" s="2"/>
      <c r="W47" s="2"/>
      <c r="X47" s="2"/>
      <c r="Y47" s="2"/>
      <c r="Z47" s="2"/>
    </row>
    <row r="48" spans="1:26" ht="15.75" customHeight="1">
      <c r="A48" s="47" t="s">
        <v>54</v>
      </c>
      <c r="B48" s="43" t="s">
        <v>55</v>
      </c>
      <c r="C48" s="165"/>
      <c r="D48" s="48"/>
      <c r="E48" s="48"/>
      <c r="F48" s="48"/>
      <c r="G48" s="48"/>
      <c r="H48" s="48"/>
      <c r="I48" s="48"/>
      <c r="J48" s="48"/>
      <c r="K48" s="48"/>
      <c r="L48" s="48"/>
      <c r="M48" s="48"/>
      <c r="N48" s="48"/>
      <c r="O48" s="48"/>
      <c r="P48" s="2"/>
      <c r="Q48" s="2"/>
      <c r="R48" s="2"/>
      <c r="S48" s="2"/>
      <c r="T48" s="2"/>
      <c r="U48" s="2"/>
      <c r="V48" s="2"/>
      <c r="W48" s="2"/>
      <c r="X48" s="2"/>
      <c r="Y48" s="2"/>
      <c r="Z48" s="2"/>
    </row>
    <row r="49" spans="1:26" ht="15.75" customHeight="1">
      <c r="A49" s="47" t="s">
        <v>56</v>
      </c>
      <c r="B49" s="43" t="s">
        <v>57</v>
      </c>
      <c r="C49" s="165"/>
      <c r="D49" s="48"/>
      <c r="E49" s="48"/>
      <c r="F49" s="48"/>
      <c r="G49" s="48"/>
      <c r="H49" s="48"/>
      <c r="I49" s="48"/>
      <c r="J49" s="48"/>
      <c r="K49" s="48"/>
      <c r="L49" s="48"/>
      <c r="M49" s="48"/>
      <c r="N49" s="48"/>
      <c r="O49" s="48"/>
      <c r="P49" s="2"/>
      <c r="Q49" s="2"/>
      <c r="R49" s="2"/>
      <c r="S49" s="2"/>
      <c r="T49" s="2"/>
      <c r="U49" s="2"/>
      <c r="V49" s="2"/>
      <c r="W49" s="2"/>
      <c r="X49" s="2"/>
      <c r="Y49" s="2"/>
      <c r="Z49" s="2"/>
    </row>
    <row r="50" spans="1:26" ht="15.75" customHeight="1">
      <c r="A50" s="47" t="s">
        <v>58</v>
      </c>
      <c r="B50" s="43" t="s">
        <v>59</v>
      </c>
      <c r="C50" s="165">
        <v>0</v>
      </c>
      <c r="D50" s="48"/>
      <c r="E50" s="48"/>
      <c r="F50" s="48"/>
      <c r="G50" s="48"/>
      <c r="H50" s="48"/>
      <c r="I50" s="48"/>
      <c r="J50" s="48"/>
      <c r="K50" s="48"/>
      <c r="L50" s="48"/>
      <c r="M50" s="48"/>
      <c r="N50" s="48"/>
      <c r="O50" s="48"/>
      <c r="P50" s="2"/>
      <c r="Q50" s="2"/>
      <c r="R50" s="2"/>
      <c r="S50" s="2"/>
      <c r="T50" s="2"/>
      <c r="U50" s="2"/>
      <c r="V50" s="2"/>
      <c r="W50" s="2"/>
      <c r="X50" s="2"/>
      <c r="Y50" s="2"/>
      <c r="Z50" s="2"/>
    </row>
    <row r="51" spans="1:26" ht="15.75" customHeight="1">
      <c r="A51" s="47" t="s">
        <v>60</v>
      </c>
      <c r="B51" s="43" t="s">
        <v>61</v>
      </c>
      <c r="C51" s="165"/>
      <c r="D51" s="48"/>
      <c r="E51" s="48"/>
      <c r="F51" s="48"/>
      <c r="G51" s="48"/>
      <c r="H51" s="48"/>
      <c r="I51" s="48"/>
      <c r="J51" s="48"/>
      <c r="K51" s="48"/>
      <c r="L51" s="48"/>
      <c r="M51" s="48"/>
      <c r="N51" s="48"/>
      <c r="O51" s="48"/>
      <c r="P51" s="2"/>
      <c r="Q51" s="2"/>
      <c r="R51" s="2"/>
      <c r="S51" s="2"/>
      <c r="T51" s="2"/>
      <c r="U51" s="2"/>
      <c r="V51" s="2"/>
      <c r="W51" s="2"/>
      <c r="X51" s="2"/>
      <c r="Y51" s="2"/>
      <c r="Z51" s="2"/>
    </row>
    <row r="52" spans="1:26" ht="28.5" customHeight="1">
      <c r="A52" s="179" t="s">
        <v>62</v>
      </c>
      <c r="B52" s="180"/>
      <c r="C52" s="24">
        <f>SUM(C44:C51)</f>
        <v>0</v>
      </c>
      <c r="D52" s="48"/>
      <c r="E52" s="48"/>
      <c r="F52" s="48"/>
      <c r="G52" s="48"/>
      <c r="H52" s="48"/>
      <c r="I52" s="48"/>
      <c r="J52" s="48"/>
      <c r="K52" s="48"/>
      <c r="L52" s="48"/>
      <c r="M52" s="48"/>
      <c r="N52" s="48"/>
      <c r="O52" s="48"/>
      <c r="P52" s="2"/>
      <c r="Q52" s="2"/>
      <c r="R52" s="2"/>
      <c r="S52" s="2"/>
      <c r="T52" s="2"/>
      <c r="U52" s="2"/>
      <c r="V52" s="2"/>
      <c r="W52" s="2"/>
      <c r="X52" s="2"/>
      <c r="Y52" s="2"/>
      <c r="Z52" s="2"/>
    </row>
    <row r="53" spans="1:26" ht="15.75" customHeight="1">
      <c r="A53" s="25"/>
      <c r="B53" s="48"/>
      <c r="C53" s="48"/>
      <c r="D53" s="48"/>
      <c r="E53" s="48"/>
      <c r="F53" s="48"/>
      <c r="G53" s="48"/>
      <c r="H53" s="48"/>
      <c r="I53" s="48"/>
      <c r="J53" s="48"/>
      <c r="K53" s="48"/>
      <c r="L53" s="48"/>
      <c r="M53" s="48"/>
      <c r="N53" s="48"/>
      <c r="O53" s="48"/>
      <c r="P53" s="2"/>
      <c r="Q53" s="2"/>
      <c r="R53" s="2"/>
      <c r="S53" s="2"/>
      <c r="T53" s="2"/>
      <c r="U53" s="2"/>
      <c r="V53" s="2"/>
      <c r="W53" s="2"/>
      <c r="X53" s="2"/>
      <c r="Y53" s="2"/>
      <c r="Z53" s="2"/>
    </row>
    <row r="54" spans="1:26" ht="15.75" customHeight="1">
      <c r="A54" s="186" t="s">
        <v>63</v>
      </c>
      <c r="B54" s="183"/>
      <c r="C54" s="180"/>
      <c r="D54" s="48"/>
      <c r="E54" s="48"/>
      <c r="F54" s="48"/>
      <c r="G54" s="48"/>
      <c r="H54" s="48"/>
      <c r="I54" s="48"/>
      <c r="J54" s="48"/>
      <c r="K54" s="48"/>
      <c r="L54" s="48"/>
      <c r="M54" s="48"/>
      <c r="N54" s="48"/>
      <c r="O54" s="48"/>
      <c r="P54" s="2"/>
      <c r="Q54" s="2"/>
      <c r="R54" s="2"/>
      <c r="S54" s="2"/>
      <c r="T54" s="2"/>
      <c r="U54" s="2"/>
      <c r="V54" s="2"/>
      <c r="W54" s="2"/>
      <c r="X54" s="2"/>
      <c r="Y54" s="2"/>
      <c r="Z54" s="2"/>
    </row>
    <row r="55" spans="1:26" ht="15.75" customHeight="1">
      <c r="A55" s="26" t="s">
        <v>47</v>
      </c>
      <c r="B55" s="26" t="s">
        <v>48</v>
      </c>
      <c r="C55" s="26" t="s">
        <v>49</v>
      </c>
      <c r="D55" s="48"/>
      <c r="E55" s="48"/>
      <c r="F55" s="48"/>
      <c r="G55" s="48"/>
      <c r="H55" s="48"/>
      <c r="I55" s="48"/>
      <c r="J55" s="48"/>
      <c r="K55" s="48"/>
      <c r="L55" s="48"/>
      <c r="M55" s="48"/>
      <c r="N55" s="48"/>
      <c r="O55" s="48"/>
      <c r="P55" s="2"/>
      <c r="Q55" s="2"/>
      <c r="R55" s="2"/>
      <c r="S55" s="2"/>
      <c r="T55" s="2"/>
      <c r="U55" s="2"/>
      <c r="V55" s="2"/>
      <c r="W55" s="2"/>
      <c r="X55" s="2"/>
      <c r="Y55" s="2"/>
      <c r="Z55" s="2"/>
    </row>
    <row r="56" spans="1:26" ht="15.75" customHeight="1">
      <c r="A56" s="47" t="s">
        <v>8</v>
      </c>
      <c r="B56" s="43" t="s">
        <v>50</v>
      </c>
      <c r="C56" s="165">
        <v>0</v>
      </c>
      <c r="D56" s="48"/>
      <c r="E56" s="48"/>
      <c r="F56" s="48"/>
      <c r="G56" s="48"/>
      <c r="H56" s="48"/>
      <c r="I56" s="48"/>
      <c r="J56" s="48"/>
      <c r="K56" s="48"/>
      <c r="L56" s="48"/>
      <c r="M56" s="48"/>
      <c r="N56" s="48"/>
      <c r="O56" s="48"/>
      <c r="P56" s="2"/>
      <c r="Q56" s="2"/>
      <c r="R56" s="2"/>
      <c r="S56" s="2"/>
      <c r="T56" s="2"/>
      <c r="U56" s="2"/>
      <c r="V56" s="2"/>
      <c r="W56" s="2"/>
      <c r="X56" s="2"/>
      <c r="Y56" s="2"/>
      <c r="Z56" s="2"/>
    </row>
    <row r="57" spans="1:26" ht="15.75" customHeight="1">
      <c r="A57" s="47" t="s">
        <v>11</v>
      </c>
      <c r="B57" s="43" t="s">
        <v>51</v>
      </c>
      <c r="C57" s="165">
        <v>0</v>
      </c>
      <c r="D57" s="48"/>
      <c r="E57" s="48"/>
      <c r="F57" s="48"/>
      <c r="G57" s="48"/>
      <c r="H57" s="48"/>
      <c r="I57" s="48"/>
      <c r="J57" s="48"/>
      <c r="K57" s="48"/>
      <c r="L57" s="48"/>
      <c r="M57" s="48"/>
      <c r="N57" s="48"/>
      <c r="O57" s="48"/>
      <c r="P57" s="2"/>
      <c r="Q57" s="2"/>
      <c r="R57" s="2"/>
      <c r="S57" s="2"/>
      <c r="T57" s="2"/>
      <c r="U57" s="2"/>
      <c r="V57" s="2"/>
      <c r="W57" s="2"/>
      <c r="X57" s="2"/>
      <c r="Y57" s="2"/>
      <c r="Z57" s="2"/>
    </row>
    <row r="58" spans="1:26" ht="15.75" customHeight="1">
      <c r="A58" s="47" t="s">
        <v>13</v>
      </c>
      <c r="B58" s="43" t="s">
        <v>52</v>
      </c>
      <c r="C58" s="165"/>
      <c r="D58" s="48"/>
      <c r="E58" s="48"/>
      <c r="F58" s="48"/>
      <c r="G58" s="48"/>
      <c r="H58" s="48"/>
      <c r="I58" s="48"/>
      <c r="J58" s="48"/>
      <c r="K58" s="48"/>
      <c r="L58" s="48"/>
      <c r="M58" s="48"/>
      <c r="N58" s="48"/>
      <c r="O58" s="48"/>
      <c r="P58" s="2"/>
      <c r="Q58" s="2"/>
      <c r="R58" s="2"/>
      <c r="S58" s="2"/>
      <c r="T58" s="2"/>
      <c r="U58" s="2"/>
      <c r="V58" s="2"/>
      <c r="W58" s="2"/>
      <c r="X58" s="2"/>
      <c r="Y58" s="2"/>
      <c r="Z58" s="2"/>
    </row>
    <row r="59" spans="1:26" ht="15.75" customHeight="1">
      <c r="A59" s="47" t="s">
        <v>16</v>
      </c>
      <c r="B59" s="43" t="s">
        <v>53</v>
      </c>
      <c r="C59" s="165"/>
      <c r="D59" s="48"/>
      <c r="E59" s="48"/>
      <c r="F59" s="48"/>
      <c r="G59" s="48"/>
      <c r="H59" s="48"/>
      <c r="I59" s="48"/>
      <c r="J59" s="48"/>
      <c r="K59" s="48"/>
      <c r="L59" s="48"/>
      <c r="M59" s="48"/>
      <c r="N59" s="48"/>
      <c r="O59" s="48"/>
      <c r="P59" s="2"/>
      <c r="Q59" s="2"/>
      <c r="R59" s="2"/>
      <c r="S59" s="2"/>
      <c r="T59" s="2"/>
      <c r="U59" s="2"/>
      <c r="V59" s="2"/>
      <c r="W59" s="2"/>
      <c r="X59" s="2"/>
      <c r="Y59" s="2"/>
      <c r="Z59" s="2"/>
    </row>
    <row r="60" spans="1:26" ht="15.75" customHeight="1">
      <c r="A60" s="47" t="s">
        <v>54</v>
      </c>
      <c r="B60" s="43" t="s">
        <v>55</v>
      </c>
      <c r="C60" s="165"/>
      <c r="D60" s="48"/>
      <c r="E60" s="48"/>
      <c r="F60" s="48"/>
      <c r="G60" s="48"/>
      <c r="H60" s="48"/>
      <c r="I60" s="48"/>
      <c r="J60" s="48"/>
      <c r="K60" s="48"/>
      <c r="L60" s="48"/>
      <c r="M60" s="48"/>
      <c r="N60" s="48"/>
      <c r="O60" s="48"/>
      <c r="P60" s="2"/>
      <c r="Q60" s="2"/>
      <c r="R60" s="2"/>
      <c r="S60" s="2"/>
      <c r="T60" s="2"/>
      <c r="U60" s="2"/>
      <c r="V60" s="2"/>
      <c r="W60" s="2"/>
      <c r="X60" s="2"/>
      <c r="Y60" s="2"/>
      <c r="Z60" s="2"/>
    </row>
    <row r="61" spans="1:26" ht="15.75" customHeight="1">
      <c r="A61" s="47" t="s">
        <v>56</v>
      </c>
      <c r="B61" s="43" t="s">
        <v>57</v>
      </c>
      <c r="C61" s="165"/>
      <c r="D61" s="48"/>
      <c r="E61" s="48"/>
      <c r="F61" s="48"/>
      <c r="G61" s="48"/>
      <c r="H61" s="48"/>
      <c r="I61" s="48"/>
      <c r="J61" s="48"/>
      <c r="K61" s="48"/>
      <c r="L61" s="48"/>
      <c r="M61" s="48"/>
      <c r="N61" s="48"/>
      <c r="O61" s="48"/>
      <c r="P61" s="2"/>
      <c r="Q61" s="2"/>
      <c r="R61" s="2"/>
      <c r="S61" s="2"/>
      <c r="T61" s="2"/>
      <c r="U61" s="2"/>
      <c r="V61" s="2"/>
      <c r="W61" s="2"/>
      <c r="X61" s="2"/>
      <c r="Y61" s="2"/>
      <c r="Z61" s="2"/>
    </row>
    <row r="62" spans="1:26" ht="15.75" customHeight="1">
      <c r="A62" s="47" t="s">
        <v>58</v>
      </c>
      <c r="B62" s="43" t="s">
        <v>59</v>
      </c>
      <c r="C62" s="165"/>
      <c r="D62" s="48"/>
      <c r="E62" s="48"/>
      <c r="F62" s="48"/>
      <c r="G62" s="48"/>
      <c r="H62" s="48"/>
      <c r="I62" s="48"/>
      <c r="J62" s="48"/>
      <c r="K62" s="48"/>
      <c r="L62" s="48"/>
      <c r="M62" s="48"/>
      <c r="N62" s="48"/>
      <c r="O62" s="48"/>
      <c r="P62" s="2"/>
      <c r="Q62" s="2"/>
      <c r="R62" s="2"/>
      <c r="S62" s="2"/>
      <c r="T62" s="2"/>
      <c r="U62" s="2"/>
      <c r="V62" s="2"/>
      <c r="W62" s="2"/>
      <c r="X62" s="2"/>
      <c r="Y62" s="2"/>
      <c r="Z62" s="2"/>
    </row>
    <row r="63" spans="1:26" ht="15.75" customHeight="1">
      <c r="A63" s="47" t="s">
        <v>60</v>
      </c>
      <c r="B63" s="43" t="s">
        <v>61</v>
      </c>
      <c r="C63" s="165"/>
      <c r="D63" s="48"/>
      <c r="E63" s="48"/>
      <c r="F63" s="48"/>
      <c r="G63" s="48"/>
      <c r="H63" s="48"/>
      <c r="I63" s="48"/>
      <c r="J63" s="48"/>
      <c r="K63" s="48"/>
      <c r="L63" s="48"/>
      <c r="M63" s="48"/>
      <c r="N63" s="48"/>
      <c r="O63" s="48"/>
      <c r="P63" s="2"/>
      <c r="Q63" s="2"/>
      <c r="R63" s="2"/>
      <c r="S63" s="2"/>
      <c r="T63" s="2"/>
      <c r="U63" s="2"/>
      <c r="V63" s="2"/>
      <c r="W63" s="2"/>
      <c r="X63" s="2"/>
      <c r="Y63" s="2"/>
      <c r="Z63" s="2"/>
    </row>
    <row r="64" spans="1:26" ht="15.75" customHeight="1">
      <c r="A64" s="181" t="s">
        <v>62</v>
      </c>
      <c r="B64" s="180"/>
      <c r="C64" s="27">
        <f>SUM(C56:C63)</f>
        <v>0</v>
      </c>
      <c r="D64" s="48"/>
      <c r="E64" s="48"/>
      <c r="F64" s="48"/>
      <c r="G64" s="48"/>
      <c r="H64" s="48"/>
      <c r="I64" s="48"/>
      <c r="J64" s="48"/>
      <c r="K64" s="48"/>
      <c r="L64" s="48"/>
      <c r="M64" s="48"/>
      <c r="N64" s="48"/>
      <c r="O64" s="48"/>
      <c r="P64" s="2"/>
      <c r="Q64" s="2"/>
      <c r="R64" s="2"/>
      <c r="S64" s="2"/>
      <c r="T64" s="2"/>
      <c r="U64" s="2"/>
      <c r="V64" s="2"/>
      <c r="W64" s="2"/>
      <c r="X64" s="2"/>
      <c r="Y64" s="2"/>
      <c r="Z64" s="2"/>
    </row>
    <row r="65" spans="1:26" ht="15.75" customHeight="1">
      <c r="A65" s="25"/>
      <c r="B65" s="48"/>
      <c r="C65" s="48"/>
      <c r="D65" s="48"/>
      <c r="E65" s="48"/>
      <c r="F65" s="48"/>
      <c r="G65" s="48"/>
      <c r="H65" s="48"/>
      <c r="I65" s="48"/>
      <c r="J65" s="48"/>
      <c r="K65" s="48"/>
      <c r="L65" s="48"/>
      <c r="M65" s="48"/>
      <c r="N65" s="48"/>
      <c r="O65" s="48"/>
      <c r="P65" s="2"/>
      <c r="Q65" s="2"/>
      <c r="R65" s="2"/>
      <c r="S65" s="2"/>
      <c r="T65" s="2"/>
      <c r="U65" s="2"/>
      <c r="V65" s="2"/>
      <c r="W65" s="2"/>
      <c r="X65" s="2"/>
      <c r="Y65" s="2"/>
      <c r="Z65" s="2"/>
    </row>
    <row r="66" spans="1:26" ht="15.75" customHeight="1">
      <c r="A66" s="182" t="s">
        <v>64</v>
      </c>
      <c r="B66" s="183"/>
      <c r="C66" s="180"/>
      <c r="D66" s="48"/>
      <c r="E66" s="48"/>
      <c r="F66" s="48"/>
      <c r="G66" s="48"/>
      <c r="H66" s="48"/>
      <c r="I66" s="48"/>
      <c r="J66" s="48"/>
      <c r="K66" s="48"/>
      <c r="L66" s="48"/>
      <c r="M66" s="48"/>
      <c r="N66" s="48"/>
      <c r="O66" s="48"/>
      <c r="P66" s="2"/>
      <c r="Q66" s="2"/>
      <c r="R66" s="2"/>
      <c r="S66" s="2"/>
      <c r="T66" s="2"/>
      <c r="U66" s="2"/>
      <c r="V66" s="2"/>
      <c r="W66" s="2"/>
      <c r="X66" s="2"/>
      <c r="Y66" s="2"/>
      <c r="Z66" s="2"/>
    </row>
    <row r="67" spans="1:26" ht="15.75" customHeight="1">
      <c r="A67" s="16" t="s">
        <v>65</v>
      </c>
      <c r="B67" s="16" t="s">
        <v>66</v>
      </c>
      <c r="C67" s="16" t="s">
        <v>49</v>
      </c>
      <c r="D67" s="48"/>
      <c r="E67" s="48"/>
      <c r="F67" s="48"/>
      <c r="G67" s="48"/>
      <c r="H67" s="48"/>
      <c r="I67" s="48"/>
      <c r="J67" s="48"/>
      <c r="K67" s="48"/>
      <c r="L67" s="48"/>
      <c r="M67" s="48"/>
      <c r="N67" s="48"/>
      <c r="O67" s="48"/>
      <c r="P67" s="2"/>
      <c r="Q67" s="2"/>
      <c r="R67" s="2"/>
      <c r="S67" s="2"/>
      <c r="T67" s="2"/>
      <c r="U67" s="2"/>
      <c r="V67" s="2"/>
      <c r="W67" s="2"/>
      <c r="X67" s="2"/>
      <c r="Y67" s="2"/>
      <c r="Z67" s="2"/>
    </row>
    <row r="68" spans="1:26" ht="15.75" customHeight="1">
      <c r="A68" s="47" t="s">
        <v>8</v>
      </c>
      <c r="B68" s="43" t="s">
        <v>67</v>
      </c>
      <c r="C68" s="165">
        <v>0</v>
      </c>
      <c r="D68" s="48"/>
      <c r="E68" s="48"/>
      <c r="F68" s="48"/>
      <c r="G68" s="48"/>
      <c r="H68" s="48"/>
      <c r="I68" s="48"/>
      <c r="J68" s="48"/>
      <c r="K68" s="48"/>
      <c r="L68" s="48"/>
      <c r="M68" s="48"/>
      <c r="N68" s="48"/>
      <c r="O68" s="48"/>
      <c r="P68" s="2"/>
      <c r="Q68" s="2"/>
      <c r="R68" s="2"/>
      <c r="S68" s="2"/>
      <c r="T68" s="2"/>
      <c r="U68" s="2"/>
      <c r="V68" s="2"/>
      <c r="W68" s="2"/>
      <c r="X68" s="2"/>
      <c r="Y68" s="2"/>
      <c r="Z68" s="2"/>
    </row>
    <row r="69" spans="1:26" ht="15.75" customHeight="1">
      <c r="A69" s="47" t="s">
        <v>68</v>
      </c>
      <c r="B69" s="43" t="s">
        <v>69</v>
      </c>
      <c r="C69" s="165">
        <v>0</v>
      </c>
      <c r="D69" s="48"/>
      <c r="E69" s="48"/>
      <c r="F69" s="48"/>
      <c r="G69" s="48"/>
      <c r="H69" s="48"/>
      <c r="I69" s="48"/>
      <c r="J69" s="48"/>
      <c r="K69" s="48"/>
      <c r="L69" s="48"/>
      <c r="M69" s="48"/>
      <c r="N69" s="48"/>
      <c r="O69" s="48"/>
      <c r="P69" s="2"/>
      <c r="Q69" s="2"/>
      <c r="R69" s="2"/>
      <c r="S69" s="2"/>
      <c r="T69" s="2"/>
      <c r="U69" s="2"/>
      <c r="V69" s="2"/>
      <c r="W69" s="2"/>
      <c r="X69" s="2"/>
      <c r="Y69" s="2"/>
      <c r="Z69" s="2"/>
    </row>
    <row r="70" spans="1:26" ht="30">
      <c r="A70" s="47" t="s">
        <v>11</v>
      </c>
      <c r="B70" s="43" t="s">
        <v>70</v>
      </c>
      <c r="C70" s="165">
        <v>0</v>
      </c>
      <c r="D70" s="48"/>
      <c r="E70" s="48"/>
      <c r="F70" s="48"/>
      <c r="G70" s="48"/>
      <c r="H70" s="48"/>
      <c r="I70" s="48"/>
      <c r="J70" s="48"/>
      <c r="K70" s="48"/>
      <c r="L70" s="48"/>
      <c r="M70" s="48"/>
      <c r="N70" s="48"/>
      <c r="O70" s="48"/>
      <c r="P70" s="2"/>
      <c r="Q70" s="2"/>
      <c r="R70" s="2"/>
      <c r="S70" s="2"/>
      <c r="T70" s="2"/>
      <c r="U70" s="2"/>
      <c r="V70" s="2"/>
      <c r="W70" s="2"/>
      <c r="X70" s="2"/>
      <c r="Y70" s="2"/>
      <c r="Z70" s="2"/>
    </row>
    <row r="71" spans="1:26" ht="15.75" customHeight="1">
      <c r="A71" s="47" t="s">
        <v>13</v>
      </c>
      <c r="B71" s="43" t="s">
        <v>71</v>
      </c>
      <c r="C71" s="165"/>
      <c r="D71" s="48"/>
      <c r="E71" s="48"/>
      <c r="F71" s="48"/>
      <c r="G71" s="48"/>
      <c r="H71" s="48"/>
      <c r="I71" s="48"/>
      <c r="J71" s="48"/>
      <c r="K71" s="48"/>
      <c r="L71" s="48"/>
      <c r="M71" s="48"/>
      <c r="N71" s="48"/>
      <c r="O71" s="48"/>
      <c r="P71" s="2"/>
      <c r="Q71" s="2"/>
      <c r="R71" s="2"/>
      <c r="S71" s="2"/>
      <c r="T71" s="2"/>
      <c r="U71" s="2"/>
      <c r="V71" s="2"/>
      <c r="W71" s="2"/>
      <c r="X71" s="2"/>
      <c r="Y71" s="2"/>
      <c r="Z71" s="2"/>
    </row>
    <row r="72" spans="1:26" ht="15.75" customHeight="1">
      <c r="A72" s="47" t="s">
        <v>16</v>
      </c>
      <c r="B72" s="43" t="s">
        <v>72</v>
      </c>
      <c r="C72" s="165"/>
      <c r="D72" s="48"/>
      <c r="E72" s="48"/>
      <c r="F72" s="48"/>
      <c r="G72" s="48"/>
      <c r="H72" s="48"/>
      <c r="I72" s="48"/>
      <c r="J72" s="48"/>
      <c r="K72" s="48"/>
      <c r="L72" s="48"/>
      <c r="M72" s="48"/>
      <c r="N72" s="48"/>
      <c r="O72" s="48"/>
      <c r="P72" s="2"/>
      <c r="Q72" s="2"/>
      <c r="R72" s="2"/>
      <c r="S72" s="2"/>
      <c r="T72" s="2"/>
      <c r="U72" s="2"/>
      <c r="V72" s="2"/>
      <c r="W72" s="2"/>
      <c r="X72" s="2"/>
      <c r="Y72" s="2"/>
      <c r="Z72" s="2"/>
    </row>
    <row r="73" spans="1:26" ht="35.25" customHeight="1">
      <c r="A73" s="47" t="s">
        <v>54</v>
      </c>
      <c r="B73" s="43" t="s">
        <v>73</v>
      </c>
      <c r="C73" s="165"/>
      <c r="D73" s="48"/>
      <c r="E73" s="48"/>
      <c r="F73" s="48"/>
      <c r="G73" s="48"/>
      <c r="H73" s="48"/>
      <c r="I73" s="48"/>
      <c r="J73" s="48"/>
      <c r="K73" s="48"/>
      <c r="L73" s="48"/>
      <c r="M73" s="48"/>
      <c r="N73" s="48"/>
      <c r="O73" s="48"/>
      <c r="P73" s="2"/>
      <c r="Q73" s="2"/>
      <c r="R73" s="2"/>
      <c r="S73" s="2"/>
      <c r="T73" s="2"/>
      <c r="U73" s="2"/>
      <c r="V73" s="2"/>
      <c r="W73" s="2"/>
      <c r="X73" s="2"/>
      <c r="Y73" s="2"/>
      <c r="Z73" s="2"/>
    </row>
    <row r="74" spans="1:26" ht="15.75" customHeight="1">
      <c r="A74" s="47" t="s">
        <v>56</v>
      </c>
      <c r="B74" s="43" t="s">
        <v>61</v>
      </c>
      <c r="C74" s="165">
        <v>0</v>
      </c>
      <c r="D74" s="48"/>
      <c r="E74" s="48"/>
      <c r="F74" s="48"/>
      <c r="G74" s="48"/>
      <c r="H74" s="48"/>
      <c r="I74" s="48"/>
      <c r="J74" s="48"/>
      <c r="K74" s="48"/>
      <c r="L74" s="48"/>
      <c r="M74" s="48"/>
      <c r="N74" s="48"/>
      <c r="O74" s="48"/>
      <c r="P74" s="2"/>
      <c r="Q74" s="2"/>
      <c r="R74" s="2"/>
      <c r="S74" s="2"/>
      <c r="T74" s="2"/>
      <c r="U74" s="2"/>
      <c r="V74" s="2"/>
      <c r="W74" s="2"/>
      <c r="X74" s="2"/>
      <c r="Y74" s="2"/>
      <c r="Z74" s="2"/>
    </row>
    <row r="75" spans="1:26" ht="15.75" customHeight="1">
      <c r="A75" s="179" t="s">
        <v>74</v>
      </c>
      <c r="B75" s="180"/>
      <c r="C75" s="24">
        <f>SUM(C68:C74)</f>
        <v>0</v>
      </c>
      <c r="D75" s="48"/>
      <c r="E75" s="48"/>
      <c r="F75" s="48"/>
      <c r="G75" s="48"/>
      <c r="H75" s="48"/>
      <c r="I75" s="48"/>
      <c r="J75" s="48"/>
      <c r="K75" s="48"/>
      <c r="L75" s="48"/>
      <c r="M75" s="48"/>
      <c r="N75" s="48"/>
      <c r="O75" s="48"/>
      <c r="P75" s="2"/>
      <c r="Q75" s="2"/>
      <c r="R75" s="2"/>
      <c r="S75" s="2"/>
      <c r="T75" s="2"/>
      <c r="U75" s="2"/>
      <c r="V75" s="2"/>
      <c r="W75" s="2"/>
      <c r="X75" s="2"/>
      <c r="Y75" s="2"/>
      <c r="Z75" s="2"/>
    </row>
    <row r="76" spans="1:26" ht="15.75" customHeight="1">
      <c r="A76" s="25"/>
      <c r="B76" s="48"/>
      <c r="C76" s="48"/>
      <c r="D76" s="48"/>
      <c r="E76" s="48"/>
      <c r="F76" s="48"/>
      <c r="G76" s="48"/>
      <c r="H76" s="48"/>
      <c r="I76" s="48"/>
      <c r="J76" s="48"/>
      <c r="K76" s="48"/>
      <c r="L76" s="48"/>
      <c r="M76" s="48"/>
      <c r="N76" s="48"/>
      <c r="O76" s="48"/>
      <c r="P76" s="2"/>
      <c r="Q76" s="2"/>
      <c r="R76" s="2"/>
      <c r="S76" s="2"/>
      <c r="T76" s="2"/>
      <c r="U76" s="2"/>
      <c r="V76" s="2"/>
      <c r="W76" s="2"/>
      <c r="X76" s="2"/>
      <c r="Y76" s="2"/>
      <c r="Z76" s="2"/>
    </row>
    <row r="77" spans="1:26" ht="15.75" customHeight="1">
      <c r="A77" s="186" t="s">
        <v>75</v>
      </c>
      <c r="B77" s="183"/>
      <c r="C77" s="180"/>
      <c r="D77" s="48"/>
      <c r="E77" s="48"/>
      <c r="F77" s="48"/>
      <c r="G77" s="48"/>
      <c r="H77" s="48"/>
      <c r="I77" s="48"/>
      <c r="J77" s="48"/>
      <c r="K77" s="48"/>
      <c r="L77" s="48"/>
      <c r="M77" s="48"/>
      <c r="N77" s="48"/>
      <c r="O77" s="48"/>
      <c r="P77" s="2"/>
      <c r="Q77" s="2"/>
      <c r="R77" s="2"/>
      <c r="S77" s="2"/>
      <c r="T77" s="2"/>
      <c r="U77" s="2"/>
      <c r="V77" s="2"/>
      <c r="W77" s="2"/>
      <c r="X77" s="2"/>
      <c r="Y77" s="2"/>
      <c r="Z77" s="2"/>
    </row>
    <row r="78" spans="1:26" ht="18.75" customHeight="1">
      <c r="A78" s="26" t="s">
        <v>65</v>
      </c>
      <c r="B78" s="26" t="s">
        <v>66</v>
      </c>
      <c r="C78" s="26" t="s">
        <v>49</v>
      </c>
      <c r="D78" s="48"/>
      <c r="E78" s="48"/>
      <c r="F78" s="48"/>
      <c r="G78" s="48"/>
      <c r="H78" s="48"/>
      <c r="I78" s="48"/>
      <c r="J78" s="48"/>
      <c r="K78" s="48"/>
      <c r="L78" s="48"/>
      <c r="M78" s="48"/>
      <c r="N78" s="48"/>
      <c r="O78" s="48"/>
      <c r="P78" s="2"/>
      <c r="Q78" s="2"/>
      <c r="R78" s="2"/>
      <c r="S78" s="2"/>
      <c r="T78" s="2"/>
      <c r="U78" s="2"/>
      <c r="V78" s="2"/>
      <c r="W78" s="2"/>
      <c r="X78" s="2"/>
      <c r="Y78" s="2"/>
      <c r="Z78" s="2"/>
    </row>
    <row r="79" spans="1:26" ht="15.75" customHeight="1">
      <c r="A79" s="47" t="s">
        <v>8</v>
      </c>
      <c r="B79" s="43" t="s">
        <v>67</v>
      </c>
      <c r="C79" s="165">
        <v>0</v>
      </c>
      <c r="D79" s="48"/>
      <c r="E79" s="48"/>
      <c r="F79" s="48"/>
      <c r="G79" s="48"/>
      <c r="H79" s="48"/>
      <c r="I79" s="48"/>
      <c r="J79" s="48"/>
      <c r="K79" s="48"/>
      <c r="L79" s="48"/>
      <c r="M79" s="48"/>
      <c r="N79" s="48"/>
      <c r="O79" s="48"/>
      <c r="P79" s="2"/>
      <c r="Q79" s="2"/>
      <c r="R79" s="2"/>
      <c r="S79" s="2"/>
      <c r="T79" s="2"/>
      <c r="U79" s="2"/>
      <c r="V79" s="2"/>
      <c r="W79" s="2"/>
      <c r="X79" s="2"/>
      <c r="Y79" s="2"/>
      <c r="Z79" s="2"/>
    </row>
    <row r="80" spans="1:26" ht="15.75" customHeight="1">
      <c r="A80" s="47" t="s">
        <v>68</v>
      </c>
      <c r="B80" s="43" t="s">
        <v>69</v>
      </c>
      <c r="C80" s="165"/>
      <c r="D80" s="48"/>
      <c r="E80" s="48"/>
      <c r="F80" s="48"/>
      <c r="G80" s="48"/>
      <c r="H80" s="48"/>
      <c r="I80" s="48"/>
      <c r="J80" s="48"/>
      <c r="K80" s="48"/>
      <c r="L80" s="48"/>
      <c r="M80" s="48"/>
      <c r="N80" s="48"/>
      <c r="O80" s="48"/>
      <c r="P80" s="2"/>
      <c r="Q80" s="2"/>
      <c r="R80" s="2"/>
      <c r="S80" s="2"/>
      <c r="T80" s="2"/>
      <c r="U80" s="2"/>
      <c r="V80" s="2"/>
      <c r="W80" s="2"/>
      <c r="X80" s="2"/>
      <c r="Y80" s="2"/>
      <c r="Z80" s="2"/>
    </row>
    <row r="81" spans="1:26" ht="30">
      <c r="A81" s="47" t="s">
        <v>11</v>
      </c>
      <c r="B81" s="43" t="s">
        <v>70</v>
      </c>
      <c r="C81" s="165">
        <v>0</v>
      </c>
      <c r="D81" s="48"/>
      <c r="E81" s="48"/>
      <c r="F81" s="48"/>
      <c r="G81" s="48"/>
      <c r="H81" s="48"/>
      <c r="I81" s="48"/>
      <c r="J81" s="48"/>
      <c r="K81" s="48"/>
      <c r="L81" s="48"/>
      <c r="M81" s="48"/>
      <c r="N81" s="48"/>
      <c r="O81" s="48"/>
      <c r="P81" s="2"/>
      <c r="Q81" s="2"/>
      <c r="R81" s="2"/>
      <c r="S81" s="2"/>
      <c r="T81" s="2"/>
      <c r="U81" s="2"/>
      <c r="V81" s="2"/>
      <c r="W81" s="2"/>
      <c r="X81" s="2"/>
      <c r="Y81" s="2"/>
      <c r="Z81" s="2"/>
    </row>
    <row r="82" spans="1:26" ht="15.75" customHeight="1">
      <c r="A82" s="47" t="s">
        <v>13</v>
      </c>
      <c r="B82" s="43" t="s">
        <v>71</v>
      </c>
      <c r="C82" s="165"/>
      <c r="D82" s="48"/>
      <c r="E82" s="48"/>
      <c r="F82" s="48"/>
      <c r="G82" s="48"/>
      <c r="H82" s="48"/>
      <c r="I82" s="48"/>
      <c r="J82" s="48"/>
      <c r="K82" s="48"/>
      <c r="L82" s="48"/>
      <c r="M82" s="48"/>
      <c r="N82" s="48"/>
      <c r="O82" s="48"/>
      <c r="P82" s="2"/>
      <c r="Q82" s="2"/>
      <c r="R82" s="2"/>
      <c r="S82" s="2"/>
      <c r="T82" s="2"/>
      <c r="U82" s="2"/>
      <c r="V82" s="2"/>
      <c r="W82" s="2"/>
      <c r="X82" s="2"/>
      <c r="Y82" s="2"/>
      <c r="Z82" s="2"/>
    </row>
    <row r="83" spans="1:26" ht="15.75" customHeight="1">
      <c r="A83" s="47" t="s">
        <v>16</v>
      </c>
      <c r="B83" s="43" t="s">
        <v>72</v>
      </c>
      <c r="C83" s="165"/>
      <c r="D83" s="48"/>
      <c r="E83" s="48"/>
      <c r="F83" s="48"/>
      <c r="G83" s="48"/>
      <c r="H83" s="48"/>
      <c r="I83" s="48"/>
      <c r="J83" s="48"/>
      <c r="K83" s="48"/>
      <c r="L83" s="48"/>
      <c r="M83" s="48"/>
      <c r="N83" s="48"/>
      <c r="O83" s="48"/>
      <c r="P83" s="2"/>
      <c r="Q83" s="2"/>
      <c r="R83" s="2"/>
      <c r="S83" s="2"/>
      <c r="T83" s="2"/>
      <c r="U83" s="2"/>
      <c r="V83" s="2"/>
      <c r="W83" s="2"/>
      <c r="X83" s="2"/>
      <c r="Y83" s="2"/>
      <c r="Z83" s="2"/>
    </row>
    <row r="84" spans="1:26" ht="15.75" customHeight="1">
      <c r="A84" s="47" t="s">
        <v>54</v>
      </c>
      <c r="B84" s="43" t="s">
        <v>73</v>
      </c>
      <c r="C84" s="165"/>
      <c r="D84" s="48"/>
      <c r="E84" s="48"/>
      <c r="F84" s="48"/>
      <c r="G84" s="48"/>
      <c r="H84" s="48"/>
      <c r="I84" s="48"/>
      <c r="J84" s="48"/>
      <c r="K84" s="48"/>
      <c r="L84" s="48"/>
      <c r="M84" s="48"/>
      <c r="N84" s="48"/>
      <c r="O84" s="48"/>
      <c r="P84" s="2"/>
      <c r="Q84" s="2"/>
      <c r="R84" s="2"/>
      <c r="S84" s="2"/>
      <c r="T84" s="2"/>
      <c r="U84" s="2"/>
      <c r="V84" s="2"/>
      <c r="W84" s="2"/>
      <c r="X84" s="2"/>
      <c r="Y84" s="2"/>
      <c r="Z84" s="2"/>
    </row>
    <row r="85" spans="1:26" ht="15.75" customHeight="1">
      <c r="A85" s="47" t="s">
        <v>56</v>
      </c>
      <c r="B85" s="43" t="s">
        <v>61</v>
      </c>
      <c r="C85" s="165">
        <v>0</v>
      </c>
      <c r="D85" s="48"/>
      <c r="E85" s="48"/>
      <c r="F85" s="48"/>
      <c r="G85" s="48"/>
      <c r="H85" s="48"/>
      <c r="I85" s="48"/>
      <c r="J85" s="48"/>
      <c r="K85" s="48"/>
      <c r="L85" s="48"/>
      <c r="M85" s="48"/>
      <c r="N85" s="48"/>
      <c r="O85" s="48"/>
      <c r="P85" s="2"/>
      <c r="Q85" s="2"/>
      <c r="R85" s="2"/>
      <c r="S85" s="2"/>
      <c r="T85" s="2"/>
      <c r="U85" s="2"/>
      <c r="V85" s="2"/>
      <c r="W85" s="2"/>
      <c r="X85" s="2"/>
      <c r="Y85" s="2"/>
      <c r="Z85" s="2"/>
    </row>
    <row r="86" spans="1:26" ht="15.75" customHeight="1">
      <c r="A86" s="181" t="s">
        <v>74</v>
      </c>
      <c r="B86" s="180"/>
      <c r="C86" s="27">
        <f>SUM(C79:C85)</f>
        <v>0</v>
      </c>
      <c r="D86" s="48"/>
      <c r="E86" s="48"/>
      <c r="F86" s="48"/>
      <c r="G86" s="48"/>
      <c r="H86" s="48"/>
      <c r="I86" s="48"/>
      <c r="J86" s="48"/>
      <c r="K86" s="48"/>
      <c r="L86" s="48"/>
      <c r="M86" s="48"/>
      <c r="N86" s="48"/>
      <c r="O86" s="48"/>
      <c r="P86" s="2"/>
      <c r="Q86" s="2"/>
      <c r="R86" s="2"/>
      <c r="S86" s="2"/>
      <c r="T86" s="2"/>
      <c r="U86" s="2"/>
      <c r="V86" s="2"/>
      <c r="W86" s="2"/>
      <c r="X86" s="2"/>
      <c r="Y86" s="2"/>
      <c r="Z86" s="2"/>
    </row>
    <row r="87" spans="1:26" ht="15" customHeight="1">
      <c r="A87" s="25"/>
      <c r="B87" s="48"/>
      <c r="C87" s="48"/>
      <c r="D87" s="48"/>
      <c r="E87" s="48"/>
      <c r="F87" s="48"/>
      <c r="G87" s="48"/>
      <c r="H87" s="48"/>
      <c r="I87" s="48"/>
      <c r="J87" s="48"/>
      <c r="K87" s="48"/>
      <c r="L87" s="48"/>
      <c r="M87" s="48"/>
      <c r="N87" s="48"/>
      <c r="O87" s="48"/>
      <c r="P87" s="2"/>
      <c r="Q87" s="2"/>
      <c r="R87" s="2"/>
      <c r="S87" s="2"/>
      <c r="T87" s="2"/>
      <c r="U87" s="2"/>
      <c r="V87" s="2"/>
      <c r="W87" s="2"/>
      <c r="X87" s="2"/>
      <c r="Y87" s="2"/>
      <c r="Z87" s="2"/>
    </row>
    <row r="88" spans="1:26" ht="15.75" customHeight="1">
      <c r="A88" s="182" t="s">
        <v>76</v>
      </c>
      <c r="B88" s="183"/>
      <c r="C88" s="183"/>
      <c r="D88" s="180"/>
      <c r="E88" s="48"/>
      <c r="F88" s="48"/>
      <c r="G88" s="48"/>
      <c r="H88" s="48"/>
      <c r="I88" s="48"/>
      <c r="J88" s="48"/>
      <c r="K88" s="48"/>
      <c r="L88" s="48"/>
      <c r="M88" s="48"/>
      <c r="N88" s="48"/>
      <c r="O88" s="48"/>
      <c r="P88" s="2"/>
      <c r="Q88" s="2"/>
      <c r="R88" s="2"/>
      <c r="S88" s="2"/>
      <c r="T88" s="2"/>
      <c r="U88" s="2"/>
      <c r="V88" s="2"/>
      <c r="W88" s="2"/>
      <c r="X88" s="2"/>
      <c r="Y88" s="2"/>
      <c r="Z88" s="2"/>
    </row>
    <row r="89" spans="1:26" ht="15.75" customHeight="1">
      <c r="A89" s="182" t="s">
        <v>77</v>
      </c>
      <c r="B89" s="183"/>
      <c r="C89" s="183"/>
      <c r="D89" s="180"/>
      <c r="E89" s="48"/>
      <c r="F89" s="48"/>
      <c r="G89" s="48"/>
      <c r="H89" s="48"/>
      <c r="I89" s="48"/>
      <c r="J89" s="48"/>
      <c r="K89" s="48"/>
      <c r="L89" s="48"/>
      <c r="M89" s="48"/>
      <c r="N89" s="48"/>
      <c r="O89" s="48"/>
      <c r="P89" s="2"/>
      <c r="Q89" s="2"/>
      <c r="R89" s="2"/>
      <c r="S89" s="2"/>
      <c r="T89" s="2"/>
      <c r="U89" s="2"/>
      <c r="V89" s="2"/>
      <c r="W89" s="2"/>
      <c r="X89" s="2"/>
      <c r="Y89" s="2"/>
      <c r="Z89" s="2"/>
    </row>
    <row r="90" spans="1:26" ht="15.75" customHeight="1">
      <c r="A90" s="16" t="s">
        <v>78</v>
      </c>
      <c r="B90" s="16" t="s">
        <v>79</v>
      </c>
      <c r="C90" s="16" t="s">
        <v>80</v>
      </c>
      <c r="D90" s="16" t="s">
        <v>49</v>
      </c>
      <c r="E90" s="48"/>
      <c r="F90" s="48"/>
      <c r="G90" s="48"/>
      <c r="H90" s="48"/>
      <c r="I90" s="48"/>
      <c r="J90" s="48"/>
      <c r="K90" s="48"/>
      <c r="L90" s="48"/>
      <c r="M90" s="48"/>
      <c r="N90" s="48"/>
      <c r="O90" s="48"/>
      <c r="P90" s="2"/>
      <c r="Q90" s="2"/>
      <c r="R90" s="2"/>
      <c r="S90" s="2"/>
      <c r="T90" s="2"/>
      <c r="U90" s="2"/>
      <c r="V90" s="2"/>
      <c r="W90" s="2"/>
      <c r="X90" s="2"/>
      <c r="Y90" s="2"/>
      <c r="Z90" s="2"/>
    </row>
    <row r="91" spans="1:26" ht="15.75" customHeight="1">
      <c r="A91" s="47" t="s">
        <v>8</v>
      </c>
      <c r="B91" s="43" t="s">
        <v>81</v>
      </c>
      <c r="C91" s="28">
        <v>0.2</v>
      </c>
      <c r="D91" s="29">
        <f>(C52+D116+D119)*C91</f>
        <v>0</v>
      </c>
      <c r="E91" s="48"/>
      <c r="F91" s="48"/>
      <c r="G91" s="48"/>
      <c r="H91" s="48"/>
      <c r="I91" s="48"/>
      <c r="J91" s="48"/>
      <c r="K91" s="48"/>
      <c r="L91" s="48"/>
      <c r="M91" s="48"/>
      <c r="N91" s="48"/>
      <c r="O91" s="48"/>
      <c r="P91" s="2"/>
      <c r="Q91" s="2"/>
      <c r="R91" s="2"/>
      <c r="S91" s="2"/>
      <c r="T91" s="2"/>
      <c r="U91" s="2"/>
      <c r="V91" s="2"/>
      <c r="W91" s="2"/>
      <c r="X91" s="2"/>
      <c r="Y91" s="2"/>
      <c r="Z91" s="2"/>
    </row>
    <row r="92" spans="1:26" ht="15.75" customHeight="1">
      <c r="A92" s="47" t="s">
        <v>11</v>
      </c>
      <c r="B92" s="43" t="s">
        <v>82</v>
      </c>
      <c r="C92" s="28">
        <v>1.4999999999999999E-2</v>
      </c>
      <c r="D92" s="29">
        <f>(C52+D116+D119)*C92</f>
        <v>0</v>
      </c>
      <c r="E92" s="48"/>
      <c r="F92" s="48"/>
      <c r="G92" s="48"/>
      <c r="H92" s="48"/>
      <c r="I92" s="48"/>
      <c r="J92" s="48"/>
      <c r="K92" s="48"/>
      <c r="L92" s="48"/>
      <c r="M92" s="48"/>
      <c r="N92" s="48"/>
      <c r="O92" s="48"/>
      <c r="P92" s="2"/>
      <c r="Q92" s="2"/>
      <c r="R92" s="2"/>
      <c r="S92" s="2"/>
      <c r="T92" s="2"/>
      <c r="U92" s="2"/>
      <c r="V92" s="2"/>
      <c r="W92" s="2"/>
      <c r="X92" s="2"/>
      <c r="Y92" s="2"/>
      <c r="Z92" s="2"/>
    </row>
    <row r="93" spans="1:26" ht="15.75" customHeight="1">
      <c r="A93" s="47" t="s">
        <v>13</v>
      </c>
      <c r="B93" s="43" t="s">
        <v>83</v>
      </c>
      <c r="C93" s="28">
        <v>0.01</v>
      </c>
      <c r="D93" s="29">
        <f>(C52+D116+D119)*C93</f>
        <v>0</v>
      </c>
      <c r="E93" s="48"/>
      <c r="F93" s="48"/>
      <c r="G93" s="48"/>
      <c r="H93" s="48"/>
      <c r="I93" s="48"/>
      <c r="J93" s="48"/>
      <c r="K93" s="48"/>
      <c r="L93" s="48"/>
      <c r="M93" s="48"/>
      <c r="N93" s="48"/>
      <c r="O93" s="48"/>
      <c r="P93" s="2"/>
      <c r="Q93" s="2"/>
      <c r="R93" s="2"/>
      <c r="S93" s="2"/>
      <c r="T93" s="2"/>
      <c r="U93" s="2"/>
      <c r="V93" s="2"/>
      <c r="W93" s="2"/>
      <c r="X93" s="2"/>
      <c r="Y93" s="2"/>
      <c r="Z93" s="2"/>
    </row>
    <row r="94" spans="1:26" ht="15.75" customHeight="1">
      <c r="A94" s="47" t="s">
        <v>16</v>
      </c>
      <c r="B94" s="43" t="s">
        <v>84</v>
      </c>
      <c r="C94" s="28">
        <v>2E-3</v>
      </c>
      <c r="D94" s="29">
        <f>(C52+D116+D119)*C94</f>
        <v>0</v>
      </c>
      <c r="E94" s="48"/>
      <c r="F94" s="48"/>
      <c r="G94" s="48"/>
      <c r="H94" s="48"/>
      <c r="I94" s="48"/>
      <c r="J94" s="48"/>
      <c r="K94" s="48"/>
      <c r="L94" s="48"/>
      <c r="M94" s="48"/>
      <c r="N94" s="48"/>
      <c r="O94" s="48"/>
      <c r="P94" s="2"/>
      <c r="Q94" s="2"/>
      <c r="R94" s="2"/>
      <c r="S94" s="2"/>
      <c r="T94" s="2"/>
      <c r="U94" s="2"/>
      <c r="V94" s="2"/>
      <c r="W94" s="2"/>
      <c r="X94" s="2"/>
      <c r="Y94" s="2"/>
      <c r="Z94" s="2"/>
    </row>
    <row r="95" spans="1:26" ht="15.75" customHeight="1">
      <c r="A95" s="47" t="s">
        <v>54</v>
      </c>
      <c r="B95" s="43" t="s">
        <v>85</v>
      </c>
      <c r="C95" s="28">
        <v>2.5000000000000001E-2</v>
      </c>
      <c r="D95" s="29">
        <f>(C52+D116+D119)*C95</f>
        <v>0</v>
      </c>
      <c r="E95" s="48"/>
      <c r="F95" s="48"/>
      <c r="G95" s="48"/>
      <c r="H95" s="48"/>
      <c r="I95" s="48"/>
      <c r="J95" s="48"/>
      <c r="K95" s="48"/>
      <c r="L95" s="48"/>
      <c r="M95" s="48"/>
      <c r="N95" s="48"/>
      <c r="O95" s="48"/>
      <c r="P95" s="2"/>
      <c r="Q95" s="2"/>
      <c r="R95" s="2"/>
      <c r="S95" s="2"/>
      <c r="T95" s="2"/>
      <c r="U95" s="2"/>
      <c r="V95" s="2"/>
      <c r="W95" s="2"/>
      <c r="X95" s="2"/>
      <c r="Y95" s="2"/>
      <c r="Z95" s="2"/>
    </row>
    <row r="96" spans="1:26" ht="15.75" customHeight="1">
      <c r="A96" s="47" t="s">
        <v>56</v>
      </c>
      <c r="B96" s="43" t="s">
        <v>86</v>
      </c>
      <c r="C96" s="28">
        <v>0.08</v>
      </c>
      <c r="D96" s="29">
        <f>(C52+D116+D119)*C96</f>
        <v>0</v>
      </c>
      <c r="E96" s="48"/>
      <c r="F96" s="48"/>
      <c r="G96" s="48"/>
      <c r="H96" s="48"/>
      <c r="I96" s="48"/>
      <c r="J96" s="48"/>
      <c r="K96" s="48"/>
      <c r="L96" s="48"/>
      <c r="M96" s="48"/>
      <c r="N96" s="48"/>
      <c r="O96" s="48"/>
      <c r="P96" s="2"/>
      <c r="Q96" s="2"/>
      <c r="R96" s="2"/>
      <c r="S96" s="2"/>
      <c r="T96" s="2"/>
      <c r="U96" s="2"/>
      <c r="V96" s="2"/>
      <c r="W96" s="2"/>
      <c r="X96" s="2"/>
      <c r="Y96" s="2"/>
      <c r="Z96" s="2"/>
    </row>
    <row r="97" spans="1:26" ht="30">
      <c r="A97" s="30" t="s">
        <v>58</v>
      </c>
      <c r="B97" s="31" t="s">
        <v>87</v>
      </c>
      <c r="C97" s="32">
        <v>0.03</v>
      </c>
      <c r="D97" s="33">
        <f>(C52+D116+D119)*C97</f>
        <v>0</v>
      </c>
      <c r="E97" s="48"/>
      <c r="F97" s="48"/>
      <c r="G97" s="48"/>
      <c r="H97" s="48"/>
      <c r="I97" s="48"/>
      <c r="J97" s="48"/>
      <c r="K97" s="48"/>
      <c r="L97" s="48"/>
      <c r="M97" s="48"/>
      <c r="N97" s="48"/>
      <c r="O97" s="48"/>
      <c r="P97" s="2"/>
      <c r="Q97" s="2"/>
      <c r="R97" s="2"/>
      <c r="S97" s="2"/>
      <c r="T97" s="2"/>
      <c r="U97" s="2"/>
      <c r="V97" s="2"/>
      <c r="W97" s="2"/>
      <c r="X97" s="2"/>
      <c r="Y97" s="2"/>
      <c r="Z97" s="2"/>
    </row>
    <row r="98" spans="1:26" ht="15.75" customHeight="1">
      <c r="A98" s="47" t="s">
        <v>60</v>
      </c>
      <c r="B98" s="43" t="s">
        <v>88</v>
      </c>
      <c r="C98" s="28">
        <v>6.0000000000000001E-3</v>
      </c>
      <c r="D98" s="29">
        <f>(C52+D116+D119)*C98</f>
        <v>0</v>
      </c>
      <c r="E98" s="48"/>
      <c r="F98" s="48"/>
      <c r="G98" s="48"/>
      <c r="H98" s="48"/>
      <c r="I98" s="48"/>
      <c r="J98" s="48"/>
      <c r="K98" s="48"/>
      <c r="L98" s="48"/>
      <c r="M98" s="48"/>
      <c r="N98" s="48"/>
      <c r="O98" s="48"/>
      <c r="P98" s="2"/>
      <c r="Q98" s="2"/>
      <c r="R98" s="2"/>
      <c r="S98" s="2"/>
      <c r="T98" s="2"/>
      <c r="U98" s="2"/>
      <c r="V98" s="2"/>
      <c r="W98" s="2"/>
      <c r="X98" s="2"/>
      <c r="Y98" s="2"/>
      <c r="Z98" s="2"/>
    </row>
    <row r="99" spans="1:26" ht="15.75" customHeight="1">
      <c r="A99" s="179" t="s">
        <v>89</v>
      </c>
      <c r="B99" s="180"/>
      <c r="C99" s="34">
        <f t="shared" ref="C99:D99" si="0">SUM(C91:C98)</f>
        <v>0.3680000000000001</v>
      </c>
      <c r="D99" s="35">
        <f t="shared" si="0"/>
        <v>0</v>
      </c>
      <c r="E99" s="48"/>
      <c r="F99" s="48"/>
      <c r="G99" s="48"/>
      <c r="H99" s="48"/>
      <c r="I99" s="48"/>
      <c r="J99" s="48"/>
      <c r="K99" s="48"/>
      <c r="L99" s="48"/>
      <c r="M99" s="48"/>
      <c r="N99" s="48"/>
      <c r="O99" s="48"/>
      <c r="P99" s="2"/>
      <c r="Q99" s="2"/>
      <c r="R99" s="2"/>
      <c r="S99" s="2"/>
      <c r="T99" s="2"/>
      <c r="U99" s="2"/>
      <c r="V99" s="2"/>
      <c r="W99" s="2"/>
      <c r="X99" s="2"/>
      <c r="Y99" s="2"/>
      <c r="Z99" s="2"/>
    </row>
    <row r="100" spans="1:26" ht="15.75" customHeight="1">
      <c r="A100" s="184"/>
      <c r="B100" s="183"/>
      <c r="C100" s="183"/>
      <c r="D100" s="185"/>
      <c r="E100" s="48"/>
      <c r="F100" s="48"/>
      <c r="G100" s="48"/>
      <c r="H100" s="48"/>
      <c r="I100" s="48"/>
      <c r="J100" s="48"/>
      <c r="K100" s="48"/>
      <c r="L100" s="48"/>
      <c r="M100" s="48"/>
      <c r="N100" s="48"/>
      <c r="O100" s="48"/>
      <c r="P100" s="2"/>
      <c r="Q100" s="2"/>
      <c r="R100" s="2"/>
      <c r="S100" s="2"/>
      <c r="T100" s="2"/>
      <c r="U100" s="2"/>
      <c r="V100" s="2"/>
      <c r="W100" s="2"/>
      <c r="X100" s="2"/>
      <c r="Y100" s="2"/>
      <c r="Z100" s="2"/>
    </row>
    <row r="101" spans="1:26" ht="15.75" customHeight="1">
      <c r="A101" s="186" t="s">
        <v>90</v>
      </c>
      <c r="B101" s="183"/>
      <c r="C101" s="183"/>
      <c r="D101" s="180"/>
      <c r="E101" s="48"/>
      <c r="F101" s="48"/>
      <c r="G101" s="48"/>
      <c r="H101" s="48"/>
      <c r="I101" s="48"/>
      <c r="J101" s="48"/>
      <c r="K101" s="48"/>
      <c r="L101" s="48"/>
      <c r="M101" s="48"/>
      <c r="N101" s="48"/>
      <c r="O101" s="48"/>
      <c r="P101" s="2"/>
      <c r="Q101" s="2"/>
      <c r="R101" s="2"/>
      <c r="S101" s="2"/>
      <c r="T101" s="2"/>
      <c r="U101" s="2"/>
      <c r="V101" s="2"/>
      <c r="W101" s="2"/>
      <c r="X101" s="2"/>
      <c r="Y101" s="2"/>
      <c r="Z101" s="2"/>
    </row>
    <row r="102" spans="1:26" ht="15.75" customHeight="1">
      <c r="A102" s="186" t="s">
        <v>77</v>
      </c>
      <c r="B102" s="183"/>
      <c r="C102" s="183"/>
      <c r="D102" s="180"/>
      <c r="E102" s="48"/>
      <c r="F102" s="48"/>
      <c r="G102" s="48"/>
      <c r="H102" s="48"/>
      <c r="I102" s="48"/>
      <c r="J102" s="48"/>
      <c r="K102" s="48"/>
      <c r="L102" s="48"/>
      <c r="M102" s="48"/>
      <c r="N102" s="48"/>
      <c r="O102" s="48"/>
      <c r="P102" s="2"/>
      <c r="Q102" s="2"/>
      <c r="R102" s="2"/>
      <c r="S102" s="2"/>
      <c r="T102" s="2"/>
      <c r="U102" s="2"/>
      <c r="V102" s="2"/>
      <c r="W102" s="2"/>
      <c r="X102" s="2"/>
      <c r="Y102" s="2"/>
      <c r="Z102" s="2"/>
    </row>
    <row r="103" spans="1:26" ht="15.75" customHeight="1">
      <c r="A103" s="26" t="s">
        <v>78</v>
      </c>
      <c r="B103" s="26" t="s">
        <v>79</v>
      </c>
      <c r="C103" s="26" t="s">
        <v>80</v>
      </c>
      <c r="D103" s="26" t="s">
        <v>49</v>
      </c>
      <c r="E103" s="48"/>
      <c r="F103" s="48"/>
      <c r="G103" s="48"/>
      <c r="H103" s="48"/>
      <c r="I103" s="48"/>
      <c r="J103" s="48"/>
      <c r="K103" s="48"/>
      <c r="L103" s="48"/>
      <c r="M103" s="48"/>
      <c r="N103" s="48"/>
      <c r="O103" s="48"/>
      <c r="P103" s="2"/>
      <c r="Q103" s="2"/>
      <c r="R103" s="2"/>
      <c r="S103" s="2"/>
      <c r="T103" s="2"/>
      <c r="U103" s="2"/>
      <c r="V103" s="2"/>
      <c r="W103" s="2"/>
      <c r="X103" s="2"/>
      <c r="Y103" s="2"/>
      <c r="Z103" s="2"/>
    </row>
    <row r="104" spans="1:26" ht="15.75" customHeight="1">
      <c r="A104" s="47" t="s">
        <v>8</v>
      </c>
      <c r="B104" s="43" t="s">
        <v>81</v>
      </c>
      <c r="C104" s="28">
        <v>0.2</v>
      </c>
      <c r="D104" s="29">
        <f>(C64+D124+D127)*C104</f>
        <v>0</v>
      </c>
      <c r="E104" s="48"/>
      <c r="F104" s="48"/>
      <c r="G104" s="48"/>
      <c r="H104" s="48"/>
      <c r="I104" s="48"/>
      <c r="J104" s="48"/>
      <c r="K104" s="48"/>
      <c r="L104" s="48"/>
      <c r="M104" s="48"/>
      <c r="N104" s="48"/>
      <c r="O104" s="48"/>
      <c r="P104" s="2"/>
      <c r="Q104" s="2"/>
      <c r="R104" s="2"/>
      <c r="S104" s="2"/>
      <c r="T104" s="2"/>
      <c r="U104" s="2"/>
      <c r="V104" s="2"/>
      <c r="W104" s="2"/>
      <c r="X104" s="2"/>
      <c r="Y104" s="2"/>
      <c r="Z104" s="2"/>
    </row>
    <row r="105" spans="1:26" ht="15.75" customHeight="1">
      <c r="A105" s="47" t="s">
        <v>11</v>
      </c>
      <c r="B105" s="43" t="s">
        <v>82</v>
      </c>
      <c r="C105" s="28">
        <v>1.4999999999999999E-2</v>
      </c>
      <c r="D105" s="29">
        <f>(C64+D124+D127)*C105</f>
        <v>0</v>
      </c>
      <c r="E105" s="48"/>
      <c r="F105" s="48"/>
      <c r="G105" s="48"/>
      <c r="H105" s="48"/>
      <c r="I105" s="48"/>
      <c r="J105" s="48"/>
      <c r="K105" s="48"/>
      <c r="L105" s="48"/>
      <c r="M105" s="48"/>
      <c r="N105" s="48"/>
      <c r="O105" s="48"/>
      <c r="P105" s="2"/>
      <c r="Q105" s="2"/>
      <c r="R105" s="2"/>
      <c r="S105" s="2"/>
      <c r="T105" s="2"/>
      <c r="U105" s="2"/>
      <c r="V105" s="2"/>
      <c r="W105" s="2"/>
      <c r="X105" s="2"/>
      <c r="Y105" s="2"/>
      <c r="Z105" s="2"/>
    </row>
    <row r="106" spans="1:26" ht="15.75" customHeight="1">
      <c r="A106" s="47" t="s">
        <v>13</v>
      </c>
      <c r="B106" s="43" t="s">
        <v>83</v>
      </c>
      <c r="C106" s="28">
        <v>0.01</v>
      </c>
      <c r="D106" s="29">
        <f>(C64+D124+D127)*C106</f>
        <v>0</v>
      </c>
      <c r="E106" s="48"/>
      <c r="F106" s="48"/>
      <c r="G106" s="48"/>
      <c r="H106" s="48"/>
      <c r="I106" s="48"/>
      <c r="J106" s="48"/>
      <c r="K106" s="48"/>
      <c r="L106" s="48"/>
      <c r="M106" s="48"/>
      <c r="N106" s="48"/>
      <c r="O106" s="48"/>
      <c r="P106" s="2"/>
      <c r="Q106" s="2"/>
      <c r="R106" s="2"/>
      <c r="S106" s="2"/>
      <c r="T106" s="2"/>
      <c r="U106" s="2"/>
      <c r="V106" s="2"/>
      <c r="W106" s="2"/>
      <c r="X106" s="2"/>
      <c r="Y106" s="2"/>
      <c r="Z106" s="2"/>
    </row>
    <row r="107" spans="1:26" ht="15.75" customHeight="1">
      <c r="A107" s="47" t="s">
        <v>16</v>
      </c>
      <c r="B107" s="43" t="s">
        <v>84</v>
      </c>
      <c r="C107" s="28">
        <v>2E-3</v>
      </c>
      <c r="D107" s="29">
        <f>(C64+D124+D127)*C107</f>
        <v>0</v>
      </c>
      <c r="E107" s="48"/>
      <c r="F107" s="48"/>
      <c r="G107" s="48"/>
      <c r="H107" s="48"/>
      <c r="I107" s="48"/>
      <c r="J107" s="48"/>
      <c r="K107" s="48"/>
      <c r="L107" s="48"/>
      <c r="M107" s="48"/>
      <c r="N107" s="48"/>
      <c r="O107" s="48"/>
      <c r="P107" s="2"/>
      <c r="Q107" s="2"/>
      <c r="R107" s="2"/>
      <c r="S107" s="2"/>
      <c r="T107" s="2"/>
      <c r="U107" s="2"/>
      <c r="V107" s="2"/>
      <c r="W107" s="2"/>
      <c r="X107" s="2"/>
      <c r="Y107" s="2"/>
      <c r="Z107" s="2"/>
    </row>
    <row r="108" spans="1:26" ht="15.75" customHeight="1">
      <c r="A108" s="47" t="s">
        <v>54</v>
      </c>
      <c r="B108" s="43" t="s">
        <v>85</v>
      </c>
      <c r="C108" s="28">
        <v>2.5000000000000001E-2</v>
      </c>
      <c r="D108" s="29">
        <f>(C64+D124+D127)*C108</f>
        <v>0</v>
      </c>
      <c r="E108" s="48"/>
      <c r="F108" s="48"/>
      <c r="G108" s="48"/>
      <c r="H108" s="48"/>
      <c r="I108" s="48"/>
      <c r="J108" s="48"/>
      <c r="K108" s="48"/>
      <c r="L108" s="48"/>
      <c r="M108" s="48"/>
      <c r="N108" s="48"/>
      <c r="O108" s="48"/>
      <c r="P108" s="2"/>
      <c r="Q108" s="2"/>
      <c r="R108" s="2"/>
      <c r="S108" s="2"/>
      <c r="T108" s="2"/>
      <c r="U108" s="2"/>
      <c r="V108" s="2"/>
      <c r="W108" s="2"/>
      <c r="X108" s="2"/>
      <c r="Y108" s="2"/>
      <c r="Z108" s="2"/>
    </row>
    <row r="109" spans="1:26" ht="15.75" customHeight="1">
      <c r="A109" s="47" t="s">
        <v>56</v>
      </c>
      <c r="B109" s="43" t="s">
        <v>86</v>
      </c>
      <c r="C109" s="28">
        <v>0.08</v>
      </c>
      <c r="D109" s="29">
        <f>(C64+D124+D127)*C109</f>
        <v>0</v>
      </c>
      <c r="E109" s="48"/>
      <c r="F109" s="48"/>
      <c r="G109" s="48"/>
      <c r="H109" s="48"/>
      <c r="I109" s="48"/>
      <c r="J109" s="48"/>
      <c r="K109" s="48"/>
      <c r="L109" s="48"/>
      <c r="M109" s="48"/>
      <c r="N109" s="48"/>
      <c r="O109" s="48"/>
      <c r="P109" s="2"/>
      <c r="Q109" s="2"/>
      <c r="R109" s="2"/>
      <c r="S109" s="2"/>
      <c r="T109" s="2"/>
      <c r="U109" s="2"/>
      <c r="V109" s="2"/>
      <c r="W109" s="2"/>
      <c r="X109" s="2"/>
      <c r="Y109" s="2"/>
      <c r="Z109" s="2"/>
    </row>
    <row r="110" spans="1:26" ht="30">
      <c r="A110" s="30" t="s">
        <v>58</v>
      </c>
      <c r="B110" s="31" t="s">
        <v>87</v>
      </c>
      <c r="C110" s="32">
        <v>0.03</v>
      </c>
      <c r="D110" s="33">
        <f>(C64+D124+D127)*C110</f>
        <v>0</v>
      </c>
      <c r="E110" s="48"/>
      <c r="F110" s="48"/>
      <c r="G110" s="48"/>
      <c r="H110" s="48"/>
      <c r="I110" s="48"/>
      <c r="J110" s="48"/>
      <c r="K110" s="48"/>
      <c r="L110" s="48"/>
      <c r="M110" s="48"/>
      <c r="N110" s="48"/>
      <c r="O110" s="48"/>
      <c r="P110" s="2"/>
      <c r="Q110" s="2"/>
      <c r="R110" s="2"/>
      <c r="S110" s="2"/>
      <c r="T110" s="2"/>
      <c r="U110" s="2"/>
      <c r="V110" s="2"/>
      <c r="W110" s="2"/>
      <c r="X110" s="2"/>
      <c r="Y110" s="2"/>
      <c r="Z110" s="2"/>
    </row>
    <row r="111" spans="1:26" ht="15.75" customHeight="1">
      <c r="A111" s="47" t="s">
        <v>60</v>
      </c>
      <c r="B111" s="43" t="s">
        <v>88</v>
      </c>
      <c r="C111" s="28">
        <v>6.0000000000000001E-3</v>
      </c>
      <c r="D111" s="29">
        <f>(C64+D124+D127)*C111</f>
        <v>0</v>
      </c>
      <c r="E111" s="48"/>
      <c r="F111" s="48"/>
      <c r="G111" s="48"/>
      <c r="H111" s="48"/>
      <c r="I111" s="48"/>
      <c r="J111" s="48"/>
      <c r="K111" s="48"/>
      <c r="L111" s="48"/>
      <c r="M111" s="48"/>
      <c r="N111" s="48"/>
      <c r="O111" s="48"/>
      <c r="P111" s="2"/>
      <c r="Q111" s="2"/>
      <c r="R111" s="2"/>
      <c r="S111" s="2"/>
      <c r="T111" s="2"/>
      <c r="U111" s="2"/>
      <c r="V111" s="2"/>
      <c r="W111" s="2"/>
      <c r="X111" s="2"/>
      <c r="Y111" s="2"/>
      <c r="Z111" s="2"/>
    </row>
    <row r="112" spans="1:26" ht="15.75" customHeight="1">
      <c r="A112" s="181" t="s">
        <v>89</v>
      </c>
      <c r="B112" s="180"/>
      <c r="C112" s="36">
        <f t="shared" ref="C112:D112" si="1">SUM(C104:C111)</f>
        <v>0.3680000000000001</v>
      </c>
      <c r="D112" s="37">
        <f t="shared" si="1"/>
        <v>0</v>
      </c>
      <c r="E112" s="48"/>
      <c r="F112" s="48"/>
      <c r="G112" s="48"/>
      <c r="H112" s="48"/>
      <c r="I112" s="48"/>
      <c r="J112" s="48"/>
      <c r="K112" s="48"/>
      <c r="L112" s="48"/>
      <c r="M112" s="48"/>
      <c r="N112" s="48"/>
      <c r="O112" s="48"/>
      <c r="P112" s="2"/>
      <c r="Q112" s="2"/>
      <c r="R112" s="2"/>
      <c r="S112" s="2"/>
      <c r="T112" s="2"/>
      <c r="U112" s="2"/>
      <c r="V112" s="2"/>
      <c r="W112" s="2"/>
      <c r="X112" s="2"/>
      <c r="Y112" s="2"/>
      <c r="Z112" s="2"/>
    </row>
    <row r="113" spans="1:26" ht="15.75" customHeight="1">
      <c r="A113" s="25"/>
      <c r="B113" s="48"/>
      <c r="C113" s="48"/>
      <c r="D113" s="48"/>
      <c r="E113" s="48"/>
      <c r="F113" s="48"/>
      <c r="G113" s="48"/>
      <c r="H113" s="48"/>
      <c r="I113" s="48"/>
      <c r="J113" s="48"/>
      <c r="K113" s="48"/>
      <c r="L113" s="48"/>
      <c r="M113" s="48"/>
      <c r="N113" s="48"/>
      <c r="O113" s="48"/>
      <c r="P113" s="2"/>
      <c r="Q113" s="2"/>
      <c r="R113" s="2"/>
      <c r="S113" s="2"/>
      <c r="T113" s="2"/>
      <c r="U113" s="2"/>
      <c r="V113" s="2"/>
      <c r="W113" s="2"/>
      <c r="X113" s="2"/>
      <c r="Y113" s="2"/>
      <c r="Z113" s="2"/>
    </row>
    <row r="114" spans="1:26" ht="15.75" customHeight="1">
      <c r="A114" s="182" t="s">
        <v>91</v>
      </c>
      <c r="B114" s="183"/>
      <c r="C114" s="183"/>
      <c r="D114" s="180"/>
      <c r="E114" s="48"/>
      <c r="F114" s="48"/>
      <c r="G114" s="48"/>
      <c r="H114" s="48"/>
      <c r="I114" s="48"/>
      <c r="J114" s="48"/>
      <c r="K114" s="48"/>
      <c r="L114" s="48"/>
      <c r="M114" s="48"/>
      <c r="N114" s="48"/>
      <c r="O114" s="48"/>
      <c r="P114" s="2"/>
      <c r="Q114" s="2"/>
      <c r="R114" s="2"/>
      <c r="S114" s="2"/>
      <c r="T114" s="2"/>
      <c r="U114" s="2"/>
      <c r="V114" s="2"/>
      <c r="W114" s="2"/>
      <c r="X114" s="2"/>
      <c r="Y114" s="2"/>
      <c r="Z114" s="2"/>
    </row>
    <row r="115" spans="1:26" ht="15.75" customHeight="1">
      <c r="A115" s="16" t="s">
        <v>92</v>
      </c>
      <c r="B115" s="16" t="s">
        <v>93</v>
      </c>
      <c r="C115" s="16" t="s">
        <v>80</v>
      </c>
      <c r="D115" s="16" t="s">
        <v>49</v>
      </c>
      <c r="E115" s="48"/>
      <c r="F115" s="48"/>
      <c r="G115" s="48"/>
      <c r="H115" s="48"/>
      <c r="I115" s="48"/>
      <c r="J115" s="48"/>
      <c r="K115" s="48"/>
      <c r="L115" s="48"/>
      <c r="M115" s="48"/>
      <c r="N115" s="48"/>
      <c r="O115" s="48"/>
      <c r="P115" s="2"/>
      <c r="Q115" s="2"/>
      <c r="R115" s="2"/>
      <c r="S115" s="2"/>
      <c r="T115" s="2"/>
      <c r="U115" s="2"/>
      <c r="V115" s="2"/>
      <c r="W115" s="2"/>
      <c r="X115" s="2"/>
      <c r="Y115" s="2"/>
      <c r="Z115" s="2"/>
    </row>
    <row r="116" spans="1:26" ht="15.75" customHeight="1">
      <c r="A116" s="47" t="s">
        <v>8</v>
      </c>
      <c r="B116" s="43" t="s">
        <v>94</v>
      </c>
      <c r="C116" s="28">
        <v>8.3299999999999999E-2</v>
      </c>
      <c r="D116" s="29">
        <f>C52*C116</f>
        <v>0</v>
      </c>
      <c r="E116" s="48"/>
      <c r="F116" s="48"/>
      <c r="G116" s="48"/>
      <c r="H116" s="48"/>
      <c r="I116" s="48"/>
      <c r="J116" s="48"/>
      <c r="K116" s="48"/>
      <c r="L116" s="48"/>
      <c r="M116" s="48"/>
      <c r="N116" s="48"/>
      <c r="O116" s="48"/>
      <c r="P116" s="2"/>
      <c r="Q116" s="2"/>
      <c r="R116" s="2"/>
      <c r="S116" s="2"/>
      <c r="T116" s="2"/>
      <c r="U116" s="2"/>
      <c r="V116" s="2"/>
      <c r="W116" s="2"/>
      <c r="X116" s="2"/>
      <c r="Y116" s="2"/>
      <c r="Z116" s="2"/>
    </row>
    <row r="117" spans="1:26" ht="15.75" customHeight="1">
      <c r="A117" s="47" t="s">
        <v>11</v>
      </c>
      <c r="B117" s="43" t="s">
        <v>95</v>
      </c>
      <c r="C117" s="28">
        <v>2.7799999999999998E-2</v>
      </c>
      <c r="D117" s="29">
        <f>C117*$C$52</f>
        <v>0</v>
      </c>
      <c r="E117" s="48"/>
      <c r="F117" s="48"/>
      <c r="G117" s="48"/>
      <c r="H117" s="48"/>
      <c r="I117" s="48"/>
      <c r="J117" s="48"/>
      <c r="K117" s="48"/>
      <c r="L117" s="48"/>
      <c r="M117" s="48"/>
      <c r="N117" s="48"/>
      <c r="O117" s="48"/>
      <c r="P117" s="2"/>
      <c r="Q117" s="2"/>
      <c r="R117" s="2"/>
      <c r="S117" s="2"/>
      <c r="T117" s="2"/>
      <c r="U117" s="2"/>
      <c r="V117" s="2"/>
      <c r="W117" s="2"/>
      <c r="X117" s="2"/>
      <c r="Y117" s="2"/>
      <c r="Z117" s="2"/>
    </row>
    <row r="118" spans="1:26" ht="15.75" customHeight="1">
      <c r="A118" s="47"/>
      <c r="B118" s="7" t="s">
        <v>96</v>
      </c>
      <c r="C118" s="28"/>
      <c r="D118" s="29">
        <v>0</v>
      </c>
      <c r="E118" s="48"/>
      <c r="F118" s="48"/>
      <c r="G118" s="48"/>
      <c r="H118" s="48"/>
      <c r="I118" s="48"/>
      <c r="J118" s="48"/>
      <c r="K118" s="48"/>
      <c r="L118" s="48"/>
      <c r="M118" s="48"/>
      <c r="N118" s="48"/>
      <c r="O118" s="48"/>
      <c r="P118" s="2"/>
      <c r="Q118" s="2"/>
      <c r="R118" s="2"/>
      <c r="S118" s="2"/>
      <c r="T118" s="2"/>
      <c r="U118" s="2"/>
      <c r="V118" s="2"/>
      <c r="W118" s="2"/>
      <c r="X118" s="2"/>
      <c r="Y118" s="2"/>
      <c r="Z118" s="2"/>
    </row>
    <row r="119" spans="1:26" ht="30">
      <c r="A119" s="47"/>
      <c r="B119" s="43" t="s">
        <v>97</v>
      </c>
      <c r="C119" s="28">
        <f>SUM(C116:C118)</f>
        <v>0.1111</v>
      </c>
      <c r="D119" s="29">
        <f>C119*$C$52</f>
        <v>0</v>
      </c>
      <c r="E119" s="48"/>
      <c r="F119" s="48"/>
      <c r="G119" s="48"/>
      <c r="H119" s="48"/>
      <c r="I119" s="48"/>
      <c r="J119" s="48"/>
      <c r="K119" s="48"/>
      <c r="L119" s="48"/>
      <c r="M119" s="48"/>
      <c r="N119" s="48"/>
      <c r="O119" s="48"/>
      <c r="P119" s="2"/>
      <c r="Q119" s="2"/>
      <c r="R119" s="2"/>
      <c r="S119" s="2"/>
      <c r="T119" s="2"/>
      <c r="U119" s="2"/>
      <c r="V119" s="2"/>
      <c r="W119" s="2"/>
      <c r="X119" s="2"/>
      <c r="Y119" s="2"/>
      <c r="Z119" s="2"/>
    </row>
    <row r="120" spans="1:26" ht="15.75" customHeight="1">
      <c r="A120" s="179" t="s">
        <v>89</v>
      </c>
      <c r="B120" s="180"/>
      <c r="C120" s="34"/>
      <c r="D120" s="24">
        <f>D116+D117</f>
        <v>0</v>
      </c>
      <c r="E120" s="48"/>
      <c r="F120" s="48"/>
      <c r="G120" s="48"/>
      <c r="H120" s="48"/>
      <c r="I120" s="48"/>
      <c r="J120" s="48"/>
      <c r="K120" s="48"/>
      <c r="L120" s="48"/>
      <c r="M120" s="48"/>
      <c r="N120" s="48"/>
      <c r="O120" s="48"/>
      <c r="P120" s="2"/>
      <c r="Q120" s="2"/>
      <c r="R120" s="2"/>
      <c r="S120" s="2"/>
      <c r="T120" s="2"/>
      <c r="U120" s="2"/>
      <c r="V120" s="2"/>
      <c r="W120" s="2"/>
      <c r="X120" s="2"/>
      <c r="Y120" s="2"/>
      <c r="Z120" s="2"/>
    </row>
    <row r="121" spans="1:26" ht="15.75" customHeight="1">
      <c r="A121" s="25"/>
      <c r="B121" s="48"/>
      <c r="C121" s="48"/>
      <c r="D121" s="48"/>
      <c r="E121" s="48"/>
      <c r="F121" s="48"/>
      <c r="G121" s="48"/>
      <c r="H121" s="48"/>
      <c r="I121" s="48"/>
      <c r="J121" s="48"/>
      <c r="K121" s="48"/>
      <c r="L121" s="48"/>
      <c r="M121" s="48"/>
      <c r="N121" s="48"/>
      <c r="O121" s="48"/>
      <c r="P121" s="2"/>
      <c r="Q121" s="2"/>
      <c r="R121" s="2"/>
      <c r="S121" s="2"/>
      <c r="T121" s="2"/>
      <c r="U121" s="2"/>
      <c r="V121" s="2"/>
      <c r="W121" s="2"/>
      <c r="X121" s="2"/>
      <c r="Y121" s="2"/>
      <c r="Z121" s="2"/>
    </row>
    <row r="122" spans="1:26" ht="15.75" customHeight="1">
      <c r="A122" s="186" t="s">
        <v>98</v>
      </c>
      <c r="B122" s="183"/>
      <c r="C122" s="183"/>
      <c r="D122" s="180"/>
      <c r="E122" s="48"/>
      <c r="F122" s="48"/>
      <c r="G122" s="48"/>
      <c r="H122" s="48"/>
      <c r="I122" s="48"/>
      <c r="J122" s="48"/>
      <c r="K122" s="48"/>
      <c r="L122" s="48"/>
      <c r="M122" s="48"/>
      <c r="N122" s="48"/>
      <c r="O122" s="48"/>
      <c r="P122" s="2"/>
      <c r="Q122" s="2"/>
      <c r="R122" s="2"/>
      <c r="S122" s="2"/>
      <c r="T122" s="2"/>
      <c r="U122" s="2"/>
      <c r="V122" s="2"/>
      <c r="W122" s="2"/>
      <c r="X122" s="2"/>
      <c r="Y122" s="2"/>
      <c r="Z122" s="2"/>
    </row>
    <row r="123" spans="1:26" ht="15.75" customHeight="1">
      <c r="A123" s="26" t="s">
        <v>92</v>
      </c>
      <c r="B123" s="26" t="s">
        <v>93</v>
      </c>
      <c r="C123" s="26" t="s">
        <v>80</v>
      </c>
      <c r="D123" s="26" t="s">
        <v>49</v>
      </c>
      <c r="E123" s="48"/>
      <c r="F123" s="48"/>
      <c r="G123" s="48"/>
      <c r="H123" s="48"/>
      <c r="I123" s="48"/>
      <c r="J123" s="48"/>
      <c r="K123" s="48"/>
      <c r="L123" s="48"/>
      <c r="M123" s="48"/>
      <c r="N123" s="48"/>
      <c r="O123" s="48"/>
      <c r="P123" s="2"/>
      <c r="Q123" s="2"/>
      <c r="R123" s="2"/>
      <c r="S123" s="2"/>
      <c r="T123" s="2"/>
      <c r="U123" s="2"/>
      <c r="V123" s="2"/>
      <c r="W123" s="2"/>
      <c r="X123" s="2"/>
      <c r="Y123" s="2"/>
      <c r="Z123" s="2"/>
    </row>
    <row r="124" spans="1:26" ht="15.75" customHeight="1">
      <c r="A124" s="47" t="s">
        <v>8</v>
      </c>
      <c r="B124" s="43" t="s">
        <v>94</v>
      </c>
      <c r="C124" s="28">
        <v>8.3299999999999999E-2</v>
      </c>
      <c r="D124" s="29">
        <f>C64*C124</f>
        <v>0</v>
      </c>
      <c r="E124" s="48"/>
      <c r="F124" s="48"/>
      <c r="G124" s="48"/>
      <c r="H124" s="48"/>
      <c r="I124" s="48"/>
      <c r="J124" s="48"/>
      <c r="K124" s="48"/>
      <c r="L124" s="48"/>
      <c r="M124" s="48"/>
      <c r="N124" s="48"/>
      <c r="O124" s="48"/>
      <c r="P124" s="2"/>
      <c r="Q124" s="2"/>
      <c r="R124" s="2"/>
      <c r="S124" s="2"/>
      <c r="T124" s="2"/>
      <c r="U124" s="2"/>
      <c r="V124" s="2"/>
      <c r="W124" s="2"/>
      <c r="X124" s="2"/>
      <c r="Y124" s="2"/>
      <c r="Z124" s="2"/>
    </row>
    <row r="125" spans="1:26" ht="15.75" customHeight="1">
      <c r="A125" s="47" t="s">
        <v>11</v>
      </c>
      <c r="B125" s="43" t="s">
        <v>95</v>
      </c>
      <c r="C125" s="28">
        <v>2.7799999999999998E-2</v>
      </c>
      <c r="D125" s="29">
        <f>C125*$C$64</f>
        <v>0</v>
      </c>
      <c r="E125" s="48"/>
      <c r="F125" s="48"/>
      <c r="G125" s="48"/>
      <c r="H125" s="48"/>
      <c r="I125" s="48"/>
      <c r="J125" s="48"/>
      <c r="K125" s="48"/>
      <c r="L125" s="48"/>
      <c r="M125" s="48"/>
      <c r="N125" s="48"/>
      <c r="O125" s="48"/>
      <c r="P125" s="2"/>
      <c r="Q125" s="2"/>
      <c r="R125" s="2"/>
      <c r="S125" s="2"/>
      <c r="T125" s="2"/>
      <c r="U125" s="2"/>
      <c r="V125" s="2"/>
      <c r="W125" s="2"/>
      <c r="X125" s="2"/>
      <c r="Y125" s="2"/>
      <c r="Z125" s="2"/>
    </row>
    <row r="126" spans="1:26" ht="15.75" customHeight="1">
      <c r="A126" s="47"/>
      <c r="B126" s="7" t="s">
        <v>96</v>
      </c>
      <c r="C126" s="28"/>
      <c r="D126" s="29">
        <f>SUM(D125)</f>
        <v>0</v>
      </c>
      <c r="E126" s="48"/>
      <c r="F126" s="48"/>
      <c r="G126" s="48"/>
      <c r="H126" s="48"/>
      <c r="I126" s="48"/>
      <c r="J126" s="48"/>
      <c r="K126" s="48"/>
      <c r="L126" s="48"/>
      <c r="M126" s="48"/>
      <c r="N126" s="48"/>
      <c r="O126" s="48"/>
      <c r="P126" s="2"/>
      <c r="Q126" s="2"/>
      <c r="R126" s="2"/>
      <c r="S126" s="2"/>
      <c r="T126" s="2"/>
      <c r="U126" s="2"/>
      <c r="V126" s="2"/>
      <c r="W126" s="2"/>
      <c r="X126" s="2"/>
      <c r="Y126" s="2"/>
      <c r="Z126" s="2"/>
    </row>
    <row r="127" spans="1:26" ht="30">
      <c r="A127" s="47"/>
      <c r="B127" s="43" t="s">
        <v>97</v>
      </c>
      <c r="C127" s="28">
        <f>SUM(C124:C126)</f>
        <v>0.1111</v>
      </c>
      <c r="D127" s="29">
        <f>C127*$C$64</f>
        <v>0</v>
      </c>
      <c r="E127" s="48"/>
      <c r="F127" s="48"/>
      <c r="G127" s="48"/>
      <c r="H127" s="48"/>
      <c r="I127" s="48"/>
      <c r="J127" s="48"/>
      <c r="K127" s="48"/>
      <c r="L127" s="48"/>
      <c r="M127" s="48"/>
      <c r="N127" s="48"/>
      <c r="O127" s="48"/>
      <c r="P127" s="2"/>
      <c r="Q127" s="2"/>
      <c r="R127" s="2"/>
      <c r="S127" s="2"/>
      <c r="T127" s="2"/>
      <c r="U127" s="2"/>
      <c r="V127" s="2"/>
      <c r="W127" s="2"/>
      <c r="X127" s="2"/>
      <c r="Y127" s="2"/>
      <c r="Z127" s="2"/>
    </row>
    <row r="128" spans="1:26" ht="15.75" customHeight="1">
      <c r="A128" s="181" t="s">
        <v>89</v>
      </c>
      <c r="B128" s="180"/>
      <c r="C128" s="36"/>
      <c r="D128" s="27">
        <f>D124+D126</f>
        <v>0</v>
      </c>
      <c r="E128" s="48"/>
      <c r="F128" s="48"/>
      <c r="G128" s="48"/>
      <c r="H128" s="48"/>
      <c r="I128" s="48"/>
      <c r="J128" s="48"/>
      <c r="K128" s="48"/>
      <c r="L128" s="48"/>
      <c r="M128" s="48"/>
      <c r="N128" s="48"/>
      <c r="O128" s="48"/>
      <c r="P128" s="2"/>
      <c r="Q128" s="2"/>
      <c r="R128" s="2"/>
      <c r="S128" s="2"/>
      <c r="T128" s="2"/>
      <c r="U128" s="2"/>
      <c r="V128" s="2"/>
      <c r="W128" s="2"/>
      <c r="X128" s="2"/>
      <c r="Y128" s="2"/>
      <c r="Z128" s="2"/>
    </row>
    <row r="129" spans="1:26" ht="15.75" customHeight="1">
      <c r="A129" s="25"/>
      <c r="B129" s="48"/>
      <c r="C129" s="48"/>
      <c r="D129" s="48"/>
      <c r="E129" s="48"/>
      <c r="F129" s="48"/>
      <c r="G129" s="48"/>
      <c r="H129" s="48"/>
      <c r="I129" s="48"/>
      <c r="J129" s="48"/>
      <c r="K129" s="48"/>
      <c r="L129" s="48"/>
      <c r="M129" s="48"/>
      <c r="N129" s="48"/>
      <c r="O129" s="48"/>
      <c r="P129" s="2"/>
      <c r="Q129" s="2"/>
      <c r="R129" s="2"/>
      <c r="S129" s="2"/>
      <c r="T129" s="2"/>
      <c r="U129" s="2"/>
      <c r="V129" s="2"/>
      <c r="W129" s="2"/>
      <c r="X129" s="2"/>
      <c r="Y129" s="2"/>
      <c r="Z129" s="2"/>
    </row>
    <row r="130" spans="1:26" ht="15.75" customHeight="1">
      <c r="A130" s="182" t="s">
        <v>99</v>
      </c>
      <c r="B130" s="183"/>
      <c r="C130" s="183"/>
      <c r="D130" s="180"/>
      <c r="E130" s="48"/>
      <c r="F130" s="48"/>
      <c r="G130" s="48"/>
      <c r="H130" s="48"/>
      <c r="I130" s="48"/>
      <c r="J130" s="48"/>
      <c r="K130" s="48"/>
      <c r="L130" s="48"/>
      <c r="M130" s="48"/>
      <c r="N130" s="48"/>
      <c r="O130" s="48"/>
      <c r="P130" s="2"/>
      <c r="Q130" s="2"/>
      <c r="R130" s="2"/>
      <c r="S130" s="2"/>
      <c r="T130" s="2"/>
      <c r="U130" s="2"/>
      <c r="V130" s="2"/>
      <c r="W130" s="2"/>
      <c r="X130" s="2"/>
      <c r="Y130" s="2"/>
      <c r="Z130" s="2"/>
    </row>
    <row r="131" spans="1:26" ht="15.75" customHeight="1">
      <c r="A131" s="16" t="s">
        <v>100</v>
      </c>
      <c r="B131" s="16" t="s">
        <v>101</v>
      </c>
      <c r="C131" s="16" t="s">
        <v>80</v>
      </c>
      <c r="D131" s="16" t="s">
        <v>49</v>
      </c>
      <c r="E131" s="48"/>
      <c r="F131" s="48"/>
      <c r="G131" s="48"/>
      <c r="H131" s="48"/>
      <c r="I131" s="48"/>
      <c r="J131" s="48"/>
      <c r="K131" s="48"/>
      <c r="L131" s="48"/>
      <c r="M131" s="48"/>
      <c r="N131" s="48"/>
      <c r="O131" s="48"/>
      <c r="P131" s="2"/>
      <c r="Q131" s="2"/>
      <c r="R131" s="2"/>
      <c r="S131" s="2"/>
      <c r="T131" s="2"/>
      <c r="U131" s="2"/>
      <c r="V131" s="2"/>
      <c r="W131" s="2"/>
      <c r="X131" s="2"/>
      <c r="Y131" s="2"/>
      <c r="Z131" s="2"/>
    </row>
    <row r="132" spans="1:26" ht="15.75" customHeight="1">
      <c r="A132" s="47" t="s">
        <v>8</v>
      </c>
      <c r="B132" s="43" t="s">
        <v>101</v>
      </c>
      <c r="C132" s="32">
        <v>5.0000000000000001E-4</v>
      </c>
      <c r="D132" s="33">
        <f t="shared" ref="D132:D133" si="2">C132*$C$52</f>
        <v>0</v>
      </c>
      <c r="E132" s="48"/>
      <c r="F132" s="48"/>
      <c r="G132" s="48"/>
      <c r="H132" s="38"/>
      <c r="I132" s="48"/>
      <c r="J132" s="48"/>
      <c r="K132" s="48"/>
      <c r="L132" s="48"/>
      <c r="M132" s="48"/>
      <c r="N132" s="48"/>
      <c r="O132" s="48"/>
      <c r="P132" s="2"/>
      <c r="Q132" s="2"/>
      <c r="R132" s="2"/>
      <c r="S132" s="2"/>
      <c r="T132" s="2"/>
      <c r="U132" s="2"/>
      <c r="V132" s="2"/>
      <c r="W132" s="2"/>
      <c r="X132" s="2"/>
      <c r="Y132" s="2"/>
      <c r="Z132" s="2"/>
    </row>
    <row r="133" spans="1:26" ht="30">
      <c r="A133" s="47" t="s">
        <v>11</v>
      </c>
      <c r="B133" s="43" t="s">
        <v>102</v>
      </c>
      <c r="C133" s="28"/>
      <c r="D133" s="29">
        <f t="shared" si="2"/>
        <v>0</v>
      </c>
      <c r="E133" s="48"/>
      <c r="F133" s="48"/>
      <c r="G133" s="48"/>
      <c r="H133" s="48"/>
      <c r="I133" s="48"/>
      <c r="J133" s="48"/>
      <c r="K133" s="48"/>
      <c r="L133" s="48"/>
      <c r="M133" s="48"/>
      <c r="N133" s="48"/>
      <c r="O133" s="48"/>
      <c r="P133" s="2"/>
      <c r="Q133" s="2"/>
      <c r="R133" s="2"/>
      <c r="S133" s="2"/>
      <c r="T133" s="2"/>
      <c r="U133" s="2"/>
      <c r="V133" s="2"/>
      <c r="W133" s="2"/>
      <c r="X133" s="2"/>
      <c r="Y133" s="2"/>
      <c r="Z133" s="2"/>
    </row>
    <row r="134" spans="1:26" ht="15.75" customHeight="1">
      <c r="A134" s="179" t="s">
        <v>89</v>
      </c>
      <c r="B134" s="180"/>
      <c r="C134" s="34"/>
      <c r="D134" s="24">
        <f>SUM(D133,D132)</f>
        <v>0</v>
      </c>
      <c r="E134" s="48"/>
      <c r="F134" s="48"/>
      <c r="G134" s="48"/>
      <c r="H134" s="48"/>
      <c r="I134" s="48"/>
      <c r="J134" s="48"/>
      <c r="K134" s="48"/>
      <c r="L134" s="48"/>
      <c r="M134" s="48"/>
      <c r="N134" s="48"/>
      <c r="O134" s="48"/>
      <c r="P134" s="2"/>
      <c r="Q134" s="2"/>
      <c r="R134" s="2"/>
      <c r="S134" s="2"/>
      <c r="T134" s="2"/>
      <c r="U134" s="2"/>
      <c r="V134" s="2"/>
      <c r="W134" s="2"/>
      <c r="X134" s="2"/>
      <c r="Y134" s="2"/>
      <c r="Z134" s="2"/>
    </row>
    <row r="135" spans="1:26" ht="15.75" customHeight="1">
      <c r="A135" s="39"/>
      <c r="B135" s="48"/>
      <c r="C135" s="48"/>
      <c r="D135" s="48"/>
      <c r="E135" s="48"/>
      <c r="F135" s="48"/>
      <c r="G135" s="48"/>
      <c r="H135" s="48"/>
      <c r="I135" s="48"/>
      <c r="J135" s="48"/>
      <c r="K135" s="48"/>
      <c r="L135" s="48"/>
      <c r="M135" s="48"/>
      <c r="N135" s="48"/>
      <c r="O135" s="48"/>
      <c r="P135" s="2"/>
      <c r="Q135" s="2"/>
      <c r="R135" s="2"/>
      <c r="S135" s="2"/>
      <c r="T135" s="2"/>
      <c r="U135" s="2"/>
      <c r="V135" s="2"/>
      <c r="W135" s="2"/>
      <c r="X135" s="2"/>
      <c r="Y135" s="2"/>
      <c r="Z135" s="2"/>
    </row>
    <row r="136" spans="1:26" ht="15.75" customHeight="1">
      <c r="A136" s="186" t="s">
        <v>103</v>
      </c>
      <c r="B136" s="183"/>
      <c r="C136" s="183"/>
      <c r="D136" s="180"/>
      <c r="E136" s="48"/>
      <c r="F136" s="48"/>
      <c r="G136" s="48"/>
      <c r="H136" s="48"/>
      <c r="I136" s="48"/>
      <c r="J136" s="48"/>
      <c r="K136" s="48"/>
      <c r="L136" s="48"/>
      <c r="M136" s="48"/>
      <c r="N136" s="48"/>
      <c r="O136" s="48"/>
      <c r="P136" s="2"/>
      <c r="Q136" s="2"/>
      <c r="R136" s="2"/>
      <c r="S136" s="2"/>
      <c r="T136" s="2"/>
      <c r="U136" s="2"/>
      <c r="V136" s="2"/>
      <c r="W136" s="2"/>
      <c r="X136" s="2"/>
      <c r="Y136" s="2"/>
      <c r="Z136" s="2"/>
    </row>
    <row r="137" spans="1:26" ht="15.75" customHeight="1">
      <c r="A137" s="26" t="s">
        <v>100</v>
      </c>
      <c r="B137" s="26" t="s">
        <v>101</v>
      </c>
      <c r="C137" s="26" t="s">
        <v>80</v>
      </c>
      <c r="D137" s="26" t="s">
        <v>49</v>
      </c>
      <c r="E137" s="48"/>
      <c r="F137" s="48"/>
      <c r="G137" s="48"/>
      <c r="H137" s="48"/>
      <c r="I137" s="48"/>
      <c r="J137" s="48"/>
      <c r="K137" s="48"/>
      <c r="L137" s="48"/>
      <c r="M137" s="48"/>
      <c r="N137" s="48"/>
      <c r="O137" s="48"/>
      <c r="P137" s="2"/>
      <c r="Q137" s="2"/>
      <c r="R137" s="2"/>
      <c r="S137" s="2"/>
      <c r="T137" s="2"/>
      <c r="U137" s="2"/>
      <c r="V137" s="2"/>
      <c r="W137" s="2"/>
      <c r="X137" s="2"/>
      <c r="Y137" s="2"/>
      <c r="Z137" s="2"/>
    </row>
    <row r="138" spans="1:26" ht="15.75" customHeight="1">
      <c r="A138" s="47" t="s">
        <v>8</v>
      </c>
      <c r="B138" s="43" t="s">
        <v>101</v>
      </c>
      <c r="C138" s="32">
        <v>5.0000000000000001E-4</v>
      </c>
      <c r="D138" s="33">
        <f>C138*$C$64</f>
        <v>0</v>
      </c>
      <c r="E138" s="48"/>
      <c r="F138" s="48"/>
      <c r="G138" s="48"/>
      <c r="H138" s="48"/>
      <c r="I138" s="48"/>
      <c r="J138" s="48"/>
      <c r="K138" s="48"/>
      <c r="L138" s="48"/>
      <c r="M138" s="48"/>
      <c r="N138" s="48"/>
      <c r="O138" s="48"/>
      <c r="P138" s="2"/>
      <c r="Q138" s="2"/>
      <c r="R138" s="2"/>
      <c r="S138" s="2"/>
      <c r="T138" s="2"/>
      <c r="U138" s="2"/>
      <c r="V138" s="2"/>
      <c r="W138" s="2"/>
      <c r="X138" s="2"/>
      <c r="Y138" s="2"/>
      <c r="Z138" s="2"/>
    </row>
    <row r="139" spans="1:26" ht="30">
      <c r="A139" s="47" t="s">
        <v>11</v>
      </c>
      <c r="B139" s="43" t="s">
        <v>102</v>
      </c>
      <c r="C139" s="28"/>
      <c r="D139" s="29">
        <f t="shared" ref="D139" si="3">C139*$C$52</f>
        <v>0</v>
      </c>
      <c r="E139" s="48"/>
      <c r="F139" s="48"/>
      <c r="G139" s="48"/>
      <c r="H139" s="48"/>
      <c r="I139" s="48"/>
      <c r="J139" s="48"/>
      <c r="K139" s="48"/>
      <c r="L139" s="48"/>
      <c r="M139" s="48"/>
      <c r="N139" s="48"/>
      <c r="O139" s="48"/>
      <c r="P139" s="2"/>
      <c r="Q139" s="2"/>
      <c r="R139" s="2"/>
      <c r="S139" s="2"/>
      <c r="T139" s="2"/>
      <c r="U139" s="2"/>
      <c r="V139" s="2"/>
      <c r="W139" s="2"/>
      <c r="X139" s="2"/>
      <c r="Y139" s="2"/>
      <c r="Z139" s="2"/>
    </row>
    <row r="140" spans="1:26" ht="15.75" customHeight="1">
      <c r="A140" s="181" t="s">
        <v>89</v>
      </c>
      <c r="B140" s="180"/>
      <c r="C140" s="36"/>
      <c r="D140" s="27">
        <f>SUM(D139,D138)</f>
        <v>0</v>
      </c>
      <c r="E140" s="48"/>
      <c r="F140" s="48"/>
      <c r="G140" s="48"/>
      <c r="H140" s="48"/>
      <c r="I140" s="48"/>
      <c r="J140" s="48"/>
      <c r="K140" s="48"/>
      <c r="L140" s="48"/>
      <c r="M140" s="48"/>
      <c r="N140" s="48"/>
      <c r="O140" s="48"/>
      <c r="P140" s="2"/>
      <c r="Q140" s="2"/>
      <c r="R140" s="2"/>
      <c r="S140" s="2"/>
      <c r="T140" s="2"/>
      <c r="U140" s="2"/>
      <c r="V140" s="2"/>
      <c r="W140" s="2"/>
      <c r="X140" s="2"/>
      <c r="Y140" s="2"/>
      <c r="Z140" s="2"/>
    </row>
    <row r="141" spans="1:26" ht="15.75" customHeight="1">
      <c r="A141" s="39"/>
      <c r="B141" s="48"/>
      <c r="C141" s="48"/>
      <c r="D141" s="48"/>
      <c r="E141" s="48"/>
      <c r="F141" s="48"/>
      <c r="G141" s="48"/>
      <c r="H141" s="48"/>
      <c r="I141" s="48"/>
      <c r="J141" s="48"/>
      <c r="K141" s="48"/>
      <c r="L141" s="48"/>
      <c r="M141" s="48"/>
      <c r="N141" s="48"/>
      <c r="O141" s="48"/>
      <c r="P141" s="2"/>
      <c r="Q141" s="2"/>
      <c r="R141" s="2"/>
      <c r="S141" s="2"/>
      <c r="T141" s="2"/>
      <c r="U141" s="2"/>
      <c r="V141" s="2"/>
      <c r="W141" s="2"/>
      <c r="X141" s="2"/>
      <c r="Y141" s="2"/>
      <c r="Z141" s="2"/>
    </row>
    <row r="142" spans="1:26" ht="15.75" customHeight="1">
      <c r="A142" s="182" t="s">
        <v>104</v>
      </c>
      <c r="B142" s="183"/>
      <c r="C142" s="183"/>
      <c r="D142" s="180"/>
      <c r="E142" s="48"/>
      <c r="F142" s="48"/>
      <c r="G142" s="48"/>
      <c r="H142" s="48"/>
      <c r="I142" s="48"/>
      <c r="J142" s="48"/>
      <c r="K142" s="48"/>
      <c r="L142" s="48"/>
      <c r="M142" s="48"/>
      <c r="N142" s="48"/>
      <c r="O142" s="48"/>
      <c r="P142" s="2"/>
      <c r="Q142" s="2"/>
      <c r="R142" s="2"/>
      <c r="S142" s="2"/>
      <c r="T142" s="2"/>
      <c r="U142" s="2"/>
      <c r="V142" s="2"/>
      <c r="W142" s="2"/>
      <c r="X142" s="2"/>
      <c r="Y142" s="2"/>
      <c r="Z142" s="2"/>
    </row>
    <row r="143" spans="1:26" ht="15.75" customHeight="1">
      <c r="A143" s="16" t="s">
        <v>105</v>
      </c>
      <c r="B143" s="16" t="s">
        <v>106</v>
      </c>
      <c r="C143" s="16" t="s">
        <v>80</v>
      </c>
      <c r="D143" s="16" t="s">
        <v>49</v>
      </c>
      <c r="E143" s="48"/>
      <c r="F143" s="48"/>
      <c r="G143" s="48"/>
      <c r="H143" s="48"/>
      <c r="I143" s="48"/>
      <c r="J143" s="48"/>
      <c r="K143" s="48"/>
      <c r="L143" s="48"/>
      <c r="M143" s="48"/>
      <c r="N143" s="48"/>
      <c r="O143" s="48"/>
      <c r="P143" s="2"/>
      <c r="Q143" s="2"/>
      <c r="R143" s="2"/>
      <c r="S143" s="2"/>
      <c r="T143" s="2"/>
      <c r="U143" s="2"/>
      <c r="V143" s="2"/>
      <c r="W143" s="2"/>
      <c r="X143" s="2"/>
      <c r="Y143" s="2"/>
      <c r="Z143" s="2"/>
    </row>
    <row r="144" spans="1:26" ht="15.75" customHeight="1">
      <c r="A144" s="47" t="s">
        <v>8</v>
      </c>
      <c r="B144" s="43" t="s">
        <v>107</v>
      </c>
      <c r="C144" s="32">
        <v>1.2999999999999999E-3</v>
      </c>
      <c r="D144" s="33">
        <f t="shared" ref="D144:D149" si="4">C144*$C$52</f>
        <v>0</v>
      </c>
      <c r="E144" s="48"/>
      <c r="F144" s="48"/>
      <c r="G144" s="48"/>
      <c r="H144" s="48"/>
      <c r="I144" s="48"/>
      <c r="J144" s="48"/>
      <c r="K144" s="48"/>
      <c r="L144" s="48"/>
      <c r="M144" s="48"/>
      <c r="N144" s="48"/>
      <c r="O144" s="48"/>
      <c r="P144" s="2"/>
      <c r="Q144" s="2"/>
      <c r="R144" s="2"/>
      <c r="S144" s="2"/>
      <c r="T144" s="2"/>
      <c r="U144" s="2"/>
      <c r="V144" s="2"/>
      <c r="W144" s="2"/>
      <c r="X144" s="2"/>
      <c r="Y144" s="2"/>
      <c r="Z144" s="2"/>
    </row>
    <row r="145" spans="1:26" ht="30">
      <c r="A145" s="47" t="s">
        <v>11</v>
      </c>
      <c r="B145" s="43" t="s">
        <v>108</v>
      </c>
      <c r="C145" s="32">
        <v>2.8999999999999998E-3</v>
      </c>
      <c r="D145" s="33">
        <f t="shared" si="4"/>
        <v>0</v>
      </c>
      <c r="E145" s="48"/>
      <c r="F145" s="48"/>
      <c r="G145" s="48"/>
      <c r="H145" s="48"/>
      <c r="I145" s="48"/>
      <c r="J145" s="48"/>
      <c r="K145" s="48"/>
      <c r="L145" s="48"/>
      <c r="M145" s="48"/>
      <c r="N145" s="48"/>
      <c r="O145" s="48"/>
      <c r="P145" s="2"/>
      <c r="Q145" s="2"/>
      <c r="R145" s="2"/>
      <c r="S145" s="2"/>
      <c r="T145" s="2"/>
      <c r="U145" s="2"/>
      <c r="V145" s="2"/>
      <c r="W145" s="2"/>
      <c r="X145" s="2"/>
      <c r="Y145" s="2"/>
      <c r="Z145" s="2"/>
    </row>
    <row r="146" spans="1:26" ht="30">
      <c r="A146" s="47" t="s">
        <v>13</v>
      </c>
      <c r="B146" s="43" t="s">
        <v>109</v>
      </c>
      <c r="C146" s="32">
        <v>0.04</v>
      </c>
      <c r="D146" s="33">
        <f t="shared" si="4"/>
        <v>0</v>
      </c>
      <c r="E146" s="48"/>
      <c r="F146" s="48"/>
      <c r="G146" s="48"/>
      <c r="H146" s="48"/>
      <c r="I146" s="48"/>
      <c r="J146" s="48"/>
      <c r="K146" s="48"/>
      <c r="L146" s="48"/>
      <c r="M146" s="48"/>
      <c r="N146" s="48"/>
      <c r="O146" s="48"/>
      <c r="P146" s="2"/>
      <c r="Q146" s="2"/>
      <c r="R146" s="2"/>
      <c r="S146" s="2"/>
      <c r="T146" s="2"/>
      <c r="U146" s="2"/>
      <c r="V146" s="2"/>
      <c r="W146" s="2"/>
      <c r="X146" s="2"/>
      <c r="Y146" s="2"/>
      <c r="Z146" s="2"/>
    </row>
    <row r="147" spans="1:26" ht="15.75" customHeight="1">
      <c r="A147" s="47" t="s">
        <v>16</v>
      </c>
      <c r="B147" s="43" t="s">
        <v>110</v>
      </c>
      <c r="C147" s="32">
        <v>1.2200000000000001E-2</v>
      </c>
      <c r="D147" s="33">
        <f t="shared" si="4"/>
        <v>0</v>
      </c>
      <c r="E147" s="48"/>
      <c r="F147" s="48"/>
      <c r="G147" s="48"/>
      <c r="H147" s="48"/>
      <c r="I147" s="48"/>
      <c r="J147" s="48"/>
      <c r="K147" s="48"/>
      <c r="L147" s="48"/>
      <c r="M147" s="48"/>
      <c r="N147" s="48"/>
      <c r="O147" s="48"/>
      <c r="P147" s="2"/>
      <c r="Q147" s="2"/>
      <c r="R147" s="2"/>
      <c r="S147" s="2"/>
      <c r="T147" s="2"/>
      <c r="U147" s="2"/>
      <c r="V147" s="2"/>
      <c r="W147" s="2"/>
      <c r="X147" s="2"/>
      <c r="Y147" s="2"/>
      <c r="Z147" s="2"/>
    </row>
    <row r="148" spans="1:26" ht="30">
      <c r="A148" s="47" t="s">
        <v>54</v>
      </c>
      <c r="B148" s="43" t="s">
        <v>111</v>
      </c>
      <c r="C148" s="32">
        <v>4.4999999999999997E-3</v>
      </c>
      <c r="D148" s="33">
        <f t="shared" si="4"/>
        <v>0</v>
      </c>
      <c r="E148" s="48"/>
      <c r="F148" s="48"/>
      <c r="G148" s="48"/>
      <c r="H148" s="48"/>
      <c r="I148" s="48"/>
      <c r="J148" s="48"/>
      <c r="K148" s="48"/>
      <c r="L148" s="48"/>
      <c r="M148" s="48"/>
      <c r="N148" s="48"/>
      <c r="O148" s="48"/>
      <c r="P148" s="2"/>
      <c r="Q148" s="2"/>
      <c r="R148" s="2"/>
      <c r="S148" s="2"/>
      <c r="T148" s="2"/>
      <c r="U148" s="2"/>
      <c r="V148" s="2"/>
      <c r="W148" s="2"/>
      <c r="X148" s="2"/>
      <c r="Y148" s="2"/>
      <c r="Z148" s="2"/>
    </row>
    <row r="149" spans="1:26" ht="15.75" customHeight="1">
      <c r="A149" s="47" t="s">
        <v>56</v>
      </c>
      <c r="B149" s="43" t="s">
        <v>112</v>
      </c>
      <c r="C149" s="32">
        <v>0.04</v>
      </c>
      <c r="D149" s="33">
        <f t="shared" si="4"/>
        <v>0</v>
      </c>
      <c r="E149" s="48"/>
      <c r="F149" s="48"/>
      <c r="G149" s="48"/>
      <c r="H149" s="48"/>
      <c r="I149" s="48"/>
      <c r="J149" s="48"/>
      <c r="K149" s="48"/>
      <c r="L149" s="48"/>
      <c r="M149" s="48"/>
      <c r="N149" s="48"/>
      <c r="O149" s="48"/>
      <c r="P149" s="2"/>
      <c r="Q149" s="2"/>
      <c r="R149" s="2"/>
      <c r="S149" s="2"/>
      <c r="T149" s="2"/>
      <c r="U149" s="2"/>
      <c r="V149" s="2"/>
      <c r="W149" s="2"/>
      <c r="X149" s="2"/>
      <c r="Y149" s="2"/>
      <c r="Z149" s="2"/>
    </row>
    <row r="150" spans="1:26" ht="15.75" customHeight="1">
      <c r="A150" s="179" t="s">
        <v>113</v>
      </c>
      <c r="B150" s="180"/>
      <c r="C150" s="34">
        <f t="shared" ref="C150:D150" si="5">SUM(C144:C149)</f>
        <v>0.1009</v>
      </c>
      <c r="D150" s="24">
        <f t="shared" si="5"/>
        <v>0</v>
      </c>
      <c r="E150" s="48"/>
      <c r="F150" s="48"/>
      <c r="G150" s="48"/>
      <c r="H150" s="48"/>
      <c r="I150" s="48"/>
      <c r="J150" s="48"/>
      <c r="K150" s="48"/>
      <c r="L150" s="48"/>
      <c r="M150" s="48"/>
      <c r="N150" s="48"/>
      <c r="O150" s="48"/>
      <c r="P150" s="2"/>
      <c r="Q150" s="2"/>
      <c r="R150" s="2"/>
      <c r="S150" s="2"/>
      <c r="T150" s="2"/>
      <c r="U150" s="2"/>
      <c r="V150" s="2"/>
      <c r="W150" s="2"/>
      <c r="X150" s="2"/>
      <c r="Y150" s="2"/>
      <c r="Z150" s="2"/>
    </row>
    <row r="151" spans="1:26" ht="15.75" customHeight="1">
      <c r="A151" s="39"/>
      <c r="B151" s="48"/>
      <c r="C151" s="48"/>
      <c r="D151" s="48"/>
      <c r="E151" s="48"/>
      <c r="F151" s="48"/>
      <c r="G151" s="48"/>
      <c r="H151" s="48"/>
      <c r="I151" s="48"/>
      <c r="J151" s="48"/>
      <c r="K151" s="48"/>
      <c r="L151" s="48"/>
      <c r="M151" s="48"/>
      <c r="N151" s="48"/>
      <c r="O151" s="48"/>
      <c r="P151" s="2"/>
      <c r="Q151" s="2"/>
      <c r="R151" s="2"/>
      <c r="S151" s="2"/>
      <c r="T151" s="2"/>
      <c r="U151" s="2"/>
      <c r="V151" s="2"/>
      <c r="W151" s="2"/>
      <c r="X151" s="2"/>
      <c r="Y151" s="2"/>
      <c r="Z151" s="2"/>
    </row>
    <row r="152" spans="1:26" ht="18.75" customHeight="1">
      <c r="A152" s="186" t="s">
        <v>114</v>
      </c>
      <c r="B152" s="183"/>
      <c r="C152" s="183"/>
      <c r="D152" s="180"/>
      <c r="E152" s="48"/>
      <c r="F152" s="48"/>
      <c r="G152" s="48"/>
      <c r="H152" s="48"/>
      <c r="I152" s="48"/>
      <c r="J152" s="48"/>
      <c r="K152" s="48"/>
      <c r="L152" s="48"/>
      <c r="M152" s="48"/>
      <c r="N152" s="48"/>
      <c r="O152" s="48"/>
      <c r="P152" s="2"/>
      <c r="Q152" s="2"/>
      <c r="R152" s="2"/>
      <c r="S152" s="2"/>
      <c r="T152" s="2"/>
      <c r="U152" s="2"/>
      <c r="V152" s="2"/>
      <c r="W152" s="2"/>
      <c r="X152" s="2"/>
      <c r="Y152" s="2"/>
      <c r="Z152" s="2"/>
    </row>
    <row r="153" spans="1:26" ht="15.75" customHeight="1">
      <c r="A153" s="26" t="s">
        <v>105</v>
      </c>
      <c r="B153" s="26" t="s">
        <v>106</v>
      </c>
      <c r="C153" s="26" t="s">
        <v>80</v>
      </c>
      <c r="D153" s="26" t="s">
        <v>49</v>
      </c>
      <c r="E153" s="48"/>
      <c r="F153" s="48"/>
      <c r="G153" s="48"/>
      <c r="H153" s="48"/>
      <c r="I153" s="48"/>
      <c r="J153" s="48"/>
      <c r="K153" s="48"/>
      <c r="L153" s="48"/>
      <c r="M153" s="48"/>
      <c r="N153" s="48"/>
      <c r="O153" s="48"/>
      <c r="P153" s="2"/>
      <c r="Q153" s="2"/>
      <c r="R153" s="2"/>
      <c r="S153" s="2"/>
      <c r="T153" s="2"/>
      <c r="U153" s="2"/>
      <c r="V153" s="2"/>
      <c r="W153" s="2"/>
      <c r="X153" s="2"/>
      <c r="Y153" s="2"/>
      <c r="Z153" s="2"/>
    </row>
    <row r="154" spans="1:26" ht="15.75" customHeight="1">
      <c r="A154" s="47" t="s">
        <v>8</v>
      </c>
      <c r="B154" s="43" t="s">
        <v>107</v>
      </c>
      <c r="C154" s="32">
        <v>1.2999999999999999E-3</v>
      </c>
      <c r="D154" s="33">
        <f t="shared" ref="D154:D159" si="6">C154*$C$64</f>
        <v>0</v>
      </c>
      <c r="E154" s="48"/>
      <c r="F154" s="48"/>
      <c r="G154" s="48"/>
      <c r="H154" s="48"/>
      <c r="I154" s="48"/>
      <c r="J154" s="48"/>
      <c r="K154" s="48"/>
      <c r="L154" s="48"/>
      <c r="M154" s="48"/>
      <c r="N154" s="48"/>
      <c r="O154" s="48"/>
      <c r="P154" s="2"/>
      <c r="Q154" s="2"/>
      <c r="R154" s="2"/>
      <c r="S154" s="2"/>
      <c r="T154" s="2"/>
      <c r="U154" s="2"/>
      <c r="V154" s="2"/>
      <c r="W154" s="2"/>
      <c r="X154" s="2"/>
      <c r="Y154" s="2"/>
      <c r="Z154" s="2"/>
    </row>
    <row r="155" spans="1:26" ht="30">
      <c r="A155" s="47" t="s">
        <v>11</v>
      </c>
      <c r="B155" s="43" t="s">
        <v>108</v>
      </c>
      <c r="C155" s="32">
        <v>2.8999999999999998E-3</v>
      </c>
      <c r="D155" s="33">
        <f t="shared" si="6"/>
        <v>0</v>
      </c>
      <c r="E155" s="48"/>
      <c r="F155" s="48"/>
      <c r="G155" s="48"/>
      <c r="H155" s="48"/>
      <c r="I155" s="48"/>
      <c r="J155" s="48"/>
      <c r="K155" s="48"/>
      <c r="L155" s="48"/>
      <c r="M155" s="48"/>
      <c r="N155" s="48"/>
      <c r="O155" s="48"/>
      <c r="P155" s="2"/>
      <c r="Q155" s="2"/>
      <c r="R155" s="2"/>
      <c r="S155" s="2"/>
      <c r="T155" s="2"/>
      <c r="U155" s="2"/>
      <c r="V155" s="2"/>
      <c r="W155" s="2"/>
      <c r="X155" s="2"/>
      <c r="Y155" s="2"/>
      <c r="Z155" s="2"/>
    </row>
    <row r="156" spans="1:26" ht="30">
      <c r="A156" s="47" t="s">
        <v>13</v>
      </c>
      <c r="B156" s="43" t="s">
        <v>109</v>
      </c>
      <c r="C156" s="32">
        <v>0.04</v>
      </c>
      <c r="D156" s="33">
        <f t="shared" si="6"/>
        <v>0</v>
      </c>
      <c r="E156" s="48"/>
      <c r="F156" s="48"/>
      <c r="G156" s="48"/>
      <c r="H156" s="48"/>
      <c r="I156" s="48"/>
      <c r="J156" s="48"/>
      <c r="K156" s="48"/>
      <c r="L156" s="48"/>
      <c r="M156" s="48"/>
      <c r="N156" s="48"/>
      <c r="O156" s="48"/>
      <c r="P156" s="2"/>
      <c r="Q156" s="2"/>
      <c r="R156" s="2"/>
      <c r="S156" s="2"/>
      <c r="T156" s="2"/>
      <c r="U156" s="2"/>
      <c r="V156" s="2"/>
      <c r="W156" s="2"/>
      <c r="X156" s="2"/>
      <c r="Y156" s="2"/>
      <c r="Z156" s="2"/>
    </row>
    <row r="157" spans="1:26" ht="15.75" customHeight="1">
      <c r="A157" s="47" t="s">
        <v>16</v>
      </c>
      <c r="B157" s="43" t="s">
        <v>110</v>
      </c>
      <c r="C157" s="32">
        <v>1.2200000000000001E-2</v>
      </c>
      <c r="D157" s="33">
        <f t="shared" si="6"/>
        <v>0</v>
      </c>
      <c r="E157" s="48"/>
      <c r="F157" s="48"/>
      <c r="G157" s="48"/>
      <c r="H157" s="48"/>
      <c r="I157" s="48"/>
      <c r="J157" s="48"/>
      <c r="K157" s="48"/>
      <c r="L157" s="48"/>
      <c r="M157" s="48"/>
      <c r="N157" s="48"/>
      <c r="O157" s="48"/>
      <c r="P157" s="2"/>
      <c r="Q157" s="2"/>
      <c r="R157" s="2"/>
      <c r="S157" s="2"/>
      <c r="T157" s="2"/>
      <c r="U157" s="2"/>
      <c r="V157" s="2"/>
      <c r="W157" s="2"/>
      <c r="X157" s="2"/>
      <c r="Y157" s="2"/>
      <c r="Z157" s="2"/>
    </row>
    <row r="158" spans="1:26" ht="30">
      <c r="A158" s="47" t="s">
        <v>54</v>
      </c>
      <c r="B158" s="43" t="s">
        <v>111</v>
      </c>
      <c r="C158" s="32">
        <v>4.4999999999999997E-3</v>
      </c>
      <c r="D158" s="33">
        <f t="shared" si="6"/>
        <v>0</v>
      </c>
      <c r="E158" s="48"/>
      <c r="F158" s="48"/>
      <c r="G158" s="48"/>
      <c r="H158" s="48"/>
      <c r="I158" s="48"/>
      <c r="J158" s="48"/>
      <c r="K158" s="48"/>
      <c r="L158" s="48"/>
      <c r="M158" s="48"/>
      <c r="N158" s="48"/>
      <c r="O158" s="48"/>
      <c r="P158" s="2"/>
      <c r="Q158" s="2"/>
      <c r="R158" s="2"/>
      <c r="S158" s="2"/>
      <c r="T158" s="2"/>
      <c r="U158" s="2"/>
      <c r="V158" s="2"/>
      <c r="W158" s="2"/>
      <c r="X158" s="2"/>
      <c r="Y158" s="2"/>
      <c r="Z158" s="2"/>
    </row>
    <row r="159" spans="1:26" ht="15.75" customHeight="1">
      <c r="A159" s="47" t="s">
        <v>56</v>
      </c>
      <c r="B159" s="43" t="s">
        <v>112</v>
      </c>
      <c r="C159" s="32">
        <v>0.04</v>
      </c>
      <c r="D159" s="33">
        <f t="shared" si="6"/>
        <v>0</v>
      </c>
      <c r="E159" s="48"/>
      <c r="F159" s="48"/>
      <c r="G159" s="48"/>
      <c r="H159" s="48"/>
      <c r="I159" s="48"/>
      <c r="J159" s="48"/>
      <c r="K159" s="48"/>
      <c r="L159" s="48"/>
      <c r="M159" s="48"/>
      <c r="N159" s="48"/>
      <c r="O159" s="48"/>
      <c r="P159" s="2"/>
      <c r="Q159" s="2"/>
      <c r="R159" s="2"/>
      <c r="S159" s="2"/>
      <c r="T159" s="2"/>
      <c r="U159" s="2"/>
      <c r="V159" s="2"/>
      <c r="W159" s="2"/>
      <c r="X159" s="2"/>
      <c r="Y159" s="2"/>
      <c r="Z159" s="2"/>
    </row>
    <row r="160" spans="1:26" ht="15.75" customHeight="1">
      <c r="A160" s="181" t="s">
        <v>113</v>
      </c>
      <c r="B160" s="180"/>
      <c r="C160" s="36">
        <f t="shared" ref="C160" si="7">SUM(C154:C159)</f>
        <v>0.1009</v>
      </c>
      <c r="D160" s="27">
        <f>SUM(D154:D159)</f>
        <v>0</v>
      </c>
      <c r="E160" s="48"/>
      <c r="F160" s="48"/>
      <c r="G160" s="48"/>
      <c r="H160" s="48"/>
      <c r="I160" s="48"/>
      <c r="J160" s="48"/>
      <c r="K160" s="48"/>
      <c r="L160" s="48"/>
      <c r="M160" s="48"/>
      <c r="N160" s="48"/>
      <c r="O160" s="48"/>
      <c r="P160" s="2"/>
      <c r="Q160" s="2"/>
      <c r="R160" s="2"/>
      <c r="S160" s="2"/>
      <c r="T160" s="2"/>
      <c r="U160" s="2"/>
      <c r="V160" s="2"/>
      <c r="W160" s="2"/>
      <c r="X160" s="2"/>
      <c r="Y160" s="2"/>
      <c r="Z160" s="2"/>
    </row>
    <row r="161" spans="1:26" ht="15.75" customHeight="1">
      <c r="A161" s="39"/>
      <c r="B161" s="48"/>
      <c r="C161" s="48"/>
      <c r="D161" s="48"/>
      <c r="E161" s="48"/>
      <c r="F161" s="48"/>
      <c r="G161" s="48"/>
      <c r="H161" s="48"/>
      <c r="I161" s="48"/>
      <c r="J161" s="48"/>
      <c r="K161" s="48"/>
      <c r="L161" s="48"/>
      <c r="M161" s="48"/>
      <c r="N161" s="48"/>
      <c r="O161" s="48"/>
      <c r="P161" s="2"/>
      <c r="Q161" s="2"/>
      <c r="R161" s="2"/>
      <c r="S161" s="2"/>
      <c r="T161" s="2"/>
      <c r="U161" s="2"/>
      <c r="V161" s="2"/>
      <c r="W161" s="2"/>
      <c r="X161" s="2"/>
      <c r="Y161" s="2"/>
      <c r="Z161" s="2"/>
    </row>
    <row r="162" spans="1:26" ht="15.75" customHeight="1">
      <c r="A162" s="182" t="s">
        <v>115</v>
      </c>
      <c r="B162" s="183"/>
      <c r="C162" s="183"/>
      <c r="D162" s="180"/>
      <c r="E162" s="48"/>
      <c r="F162" s="48"/>
      <c r="G162" s="48"/>
      <c r="H162" s="48"/>
      <c r="I162" s="48"/>
      <c r="J162" s="48"/>
      <c r="K162" s="48"/>
      <c r="L162" s="48"/>
      <c r="M162" s="48"/>
      <c r="N162" s="48"/>
      <c r="O162" s="48"/>
      <c r="P162" s="2"/>
      <c r="Q162" s="2"/>
      <c r="R162" s="2"/>
      <c r="S162" s="2"/>
      <c r="T162" s="2"/>
      <c r="U162" s="2"/>
      <c r="V162" s="2"/>
      <c r="W162" s="2"/>
      <c r="X162" s="2"/>
      <c r="Y162" s="2"/>
      <c r="Z162" s="2"/>
    </row>
    <row r="163" spans="1:26" ht="30">
      <c r="A163" s="16" t="s">
        <v>116</v>
      </c>
      <c r="B163" s="16" t="s">
        <v>117</v>
      </c>
      <c r="C163" s="16" t="s">
        <v>80</v>
      </c>
      <c r="D163" s="16" t="s">
        <v>49</v>
      </c>
      <c r="E163" s="48"/>
      <c r="F163" s="48"/>
      <c r="G163" s="48"/>
      <c r="H163" s="48"/>
      <c r="I163" s="48"/>
      <c r="J163" s="48"/>
      <c r="K163" s="48"/>
      <c r="L163" s="48"/>
      <c r="M163" s="48"/>
      <c r="N163" s="48"/>
      <c r="O163" s="48"/>
      <c r="P163" s="2"/>
      <c r="Q163" s="2"/>
      <c r="R163" s="2"/>
      <c r="S163" s="2"/>
      <c r="T163" s="2"/>
      <c r="U163" s="2"/>
      <c r="V163" s="2"/>
      <c r="W163" s="2"/>
      <c r="X163" s="2"/>
      <c r="Y163" s="2"/>
      <c r="Z163" s="2"/>
    </row>
    <row r="164" spans="1:26" ht="15.75" customHeight="1">
      <c r="A164" s="47" t="s">
        <v>8</v>
      </c>
      <c r="B164" s="43" t="s">
        <v>118</v>
      </c>
      <c r="C164" s="32">
        <v>1.6199999999999999E-2</v>
      </c>
      <c r="D164" s="33">
        <f>(C52+D99)*C164</f>
        <v>0</v>
      </c>
      <c r="E164" s="48"/>
      <c r="F164" s="48"/>
      <c r="G164" s="48"/>
      <c r="H164" s="48"/>
      <c r="I164" s="48"/>
      <c r="J164" s="48"/>
      <c r="K164" s="48"/>
      <c r="L164" s="48"/>
      <c r="M164" s="48"/>
      <c r="N164" s="48"/>
      <c r="O164" s="48"/>
      <c r="P164" s="2"/>
      <c r="Q164" s="2"/>
      <c r="R164" s="2"/>
      <c r="S164" s="2"/>
      <c r="T164" s="2"/>
      <c r="U164" s="2"/>
      <c r="V164" s="2"/>
      <c r="W164" s="2"/>
      <c r="X164" s="2"/>
      <c r="Y164" s="2"/>
      <c r="Z164" s="2"/>
    </row>
    <row r="165" spans="1:26" ht="15.75" customHeight="1">
      <c r="A165" s="47" t="s">
        <v>11</v>
      </c>
      <c r="B165" s="43" t="s">
        <v>119</v>
      </c>
      <c r="C165" s="32">
        <v>0</v>
      </c>
      <c r="D165" s="33">
        <f>(C52+C75+D99+D120+D150)*C165</f>
        <v>0</v>
      </c>
      <c r="E165" s="48"/>
      <c r="F165" s="48"/>
      <c r="G165" s="48"/>
      <c r="H165" s="48"/>
      <c r="I165" s="48"/>
      <c r="J165" s="48"/>
      <c r="K165" s="48"/>
      <c r="L165" s="48"/>
      <c r="M165" s="48"/>
      <c r="N165" s="48"/>
      <c r="O165" s="48"/>
      <c r="P165" s="2"/>
      <c r="Q165" s="2"/>
      <c r="R165" s="2"/>
      <c r="S165" s="2"/>
      <c r="T165" s="2"/>
      <c r="U165" s="2"/>
      <c r="V165" s="2"/>
      <c r="W165" s="2"/>
      <c r="X165" s="2"/>
      <c r="Y165" s="2"/>
      <c r="Z165" s="2"/>
    </row>
    <row r="166" spans="1:26" ht="15.75" customHeight="1">
      <c r="A166" s="47" t="s">
        <v>13</v>
      </c>
      <c r="B166" s="43" t="s">
        <v>120</v>
      </c>
      <c r="C166" s="32">
        <v>2.0000000000000001E-4</v>
      </c>
      <c r="D166" s="33">
        <f>(C52+C75+D99+D120+D150)*C166</f>
        <v>0</v>
      </c>
      <c r="E166" s="48"/>
      <c r="F166" s="48"/>
      <c r="G166" s="48"/>
      <c r="H166" s="48"/>
      <c r="I166" s="48"/>
      <c r="J166" s="48"/>
      <c r="K166" s="48"/>
      <c r="L166" s="48"/>
      <c r="M166" s="48"/>
      <c r="N166" s="48"/>
      <c r="O166" s="48"/>
      <c r="P166" s="2"/>
      <c r="Q166" s="2"/>
      <c r="R166" s="2"/>
      <c r="S166" s="2"/>
      <c r="T166" s="2"/>
      <c r="U166" s="2"/>
      <c r="V166" s="2"/>
      <c r="W166" s="2"/>
      <c r="X166" s="2"/>
      <c r="Y166" s="2"/>
      <c r="Z166" s="2"/>
    </row>
    <row r="167" spans="1:26" ht="15.75" customHeight="1">
      <c r="A167" s="47" t="s">
        <v>16</v>
      </c>
      <c r="B167" s="43" t="s">
        <v>121</v>
      </c>
      <c r="C167" s="32">
        <v>7.3000000000000001E-3</v>
      </c>
      <c r="D167" s="33">
        <f>(C52+C75+D99+D120+D150)*C167</f>
        <v>0</v>
      </c>
      <c r="E167" s="48"/>
      <c r="F167" s="48"/>
      <c r="G167" s="48"/>
      <c r="H167" s="48"/>
      <c r="I167" s="48"/>
      <c r="J167" s="48"/>
      <c r="K167" s="48"/>
      <c r="L167" s="48"/>
      <c r="M167" s="48"/>
      <c r="N167" s="48"/>
      <c r="O167" s="48"/>
      <c r="P167" s="2"/>
      <c r="Q167" s="2"/>
      <c r="R167" s="2"/>
      <c r="S167" s="2"/>
      <c r="T167" s="2"/>
      <c r="U167" s="2"/>
      <c r="V167" s="2"/>
      <c r="W167" s="2"/>
      <c r="X167" s="2"/>
      <c r="Y167" s="2"/>
      <c r="Z167" s="2"/>
    </row>
    <row r="168" spans="1:26" ht="15.75" customHeight="1">
      <c r="A168" s="47" t="s">
        <v>54</v>
      </c>
      <c r="B168" s="43" t="s">
        <v>122</v>
      </c>
      <c r="C168" s="32">
        <v>2.9999999999999997E-4</v>
      </c>
      <c r="D168" s="33">
        <f>(C52+C75+D99+D120+D150)*C168</f>
        <v>0</v>
      </c>
      <c r="E168" s="48"/>
      <c r="F168" s="48"/>
      <c r="G168" s="48"/>
      <c r="H168" s="48"/>
      <c r="I168" s="48"/>
      <c r="J168" s="48"/>
      <c r="K168" s="48"/>
      <c r="L168" s="48"/>
      <c r="M168" s="48"/>
      <c r="N168" s="48"/>
      <c r="O168" s="48"/>
      <c r="P168" s="2"/>
      <c r="Q168" s="2"/>
      <c r="R168" s="2"/>
      <c r="S168" s="2"/>
      <c r="T168" s="2"/>
      <c r="U168" s="2"/>
      <c r="V168" s="2"/>
      <c r="W168" s="2"/>
      <c r="X168" s="2"/>
      <c r="Y168" s="2"/>
      <c r="Z168" s="2"/>
    </row>
    <row r="169" spans="1:26" ht="15.75" customHeight="1">
      <c r="A169" s="47" t="s">
        <v>56</v>
      </c>
      <c r="B169" s="43" t="s">
        <v>61</v>
      </c>
      <c r="C169" s="32">
        <v>5.0000000000000001E-4</v>
      </c>
      <c r="D169" s="33">
        <f>(C52+C75+D99+D120+D150)*C169</f>
        <v>0</v>
      </c>
      <c r="E169" s="48"/>
      <c r="F169" s="48"/>
      <c r="G169" s="48"/>
      <c r="H169" s="48"/>
      <c r="I169" s="48"/>
      <c r="J169" s="48"/>
      <c r="K169" s="48"/>
      <c r="L169" s="48"/>
      <c r="M169" s="48"/>
      <c r="N169" s="48"/>
      <c r="O169" s="48"/>
      <c r="P169" s="2"/>
      <c r="Q169" s="2"/>
      <c r="R169" s="2"/>
      <c r="S169" s="2"/>
      <c r="T169" s="2"/>
      <c r="U169" s="2"/>
      <c r="V169" s="2"/>
      <c r="W169" s="2"/>
      <c r="X169" s="2"/>
      <c r="Y169" s="2"/>
      <c r="Z169" s="2"/>
    </row>
    <row r="170" spans="1:26" ht="15.75" customHeight="1">
      <c r="A170" s="47"/>
      <c r="B170" s="7" t="s">
        <v>96</v>
      </c>
      <c r="C170" s="32"/>
      <c r="D170" s="33">
        <f>SUM(D164:D169)</f>
        <v>0</v>
      </c>
      <c r="E170" s="48"/>
      <c r="F170" s="48"/>
      <c r="G170" s="48"/>
      <c r="H170" s="48"/>
      <c r="I170" s="48"/>
      <c r="J170" s="48"/>
      <c r="K170" s="48"/>
      <c r="L170" s="48"/>
      <c r="M170" s="48"/>
      <c r="N170" s="48"/>
      <c r="O170" s="48"/>
      <c r="P170" s="2"/>
      <c r="Q170" s="2"/>
      <c r="R170" s="2"/>
      <c r="S170" s="2"/>
      <c r="T170" s="2"/>
      <c r="U170" s="2"/>
      <c r="V170" s="2"/>
      <c r="W170" s="2"/>
      <c r="X170" s="2"/>
      <c r="Y170" s="2"/>
      <c r="Z170" s="2"/>
    </row>
    <row r="171" spans="1:26" ht="30">
      <c r="A171" s="47" t="s">
        <v>58</v>
      </c>
      <c r="B171" s="43" t="s">
        <v>123</v>
      </c>
      <c r="C171" s="32"/>
      <c r="D171" s="33">
        <f>(C52+D99+D120+D150)*C171</f>
        <v>0</v>
      </c>
      <c r="E171" s="48"/>
      <c r="F171" s="48"/>
      <c r="G171" s="48"/>
      <c r="H171" s="48"/>
      <c r="I171" s="48"/>
      <c r="J171" s="48"/>
      <c r="K171" s="48"/>
      <c r="L171" s="48"/>
      <c r="M171" s="48"/>
      <c r="N171" s="48"/>
      <c r="O171" s="48"/>
      <c r="P171" s="2"/>
      <c r="Q171" s="2"/>
      <c r="R171" s="2"/>
      <c r="S171" s="2"/>
      <c r="T171" s="2"/>
      <c r="U171" s="2"/>
      <c r="V171" s="2"/>
      <c r="W171" s="2"/>
      <c r="X171" s="2"/>
      <c r="Y171" s="2"/>
      <c r="Z171" s="2"/>
    </row>
    <row r="172" spans="1:26" ht="15.75" customHeight="1">
      <c r="A172" s="179" t="s">
        <v>113</v>
      </c>
      <c r="B172" s="180"/>
      <c r="C172" s="34"/>
      <c r="D172" s="24">
        <f>SUM(D170:D171)</f>
        <v>0</v>
      </c>
      <c r="E172" s="48"/>
      <c r="F172" s="48"/>
      <c r="G172" s="48"/>
      <c r="H172" s="48"/>
      <c r="I172" s="48"/>
      <c r="J172" s="48"/>
      <c r="K172" s="48"/>
      <c r="L172" s="48"/>
      <c r="M172" s="48"/>
      <c r="N172" s="48"/>
      <c r="O172" s="48"/>
      <c r="P172" s="2"/>
      <c r="Q172" s="2"/>
      <c r="R172" s="2"/>
      <c r="S172" s="2"/>
      <c r="T172" s="2"/>
      <c r="U172" s="2"/>
      <c r="V172" s="2"/>
      <c r="W172" s="2"/>
      <c r="X172" s="2"/>
      <c r="Y172" s="2"/>
      <c r="Z172" s="2"/>
    </row>
    <row r="173" spans="1:26" ht="15.75" customHeight="1">
      <c r="A173" s="39"/>
      <c r="B173" s="48"/>
      <c r="C173" s="48"/>
      <c r="D173" s="48"/>
      <c r="E173" s="48"/>
      <c r="F173" s="48"/>
      <c r="G173" s="48"/>
      <c r="H173" s="48"/>
      <c r="I173" s="48"/>
      <c r="J173" s="48"/>
      <c r="K173" s="48"/>
      <c r="L173" s="48"/>
      <c r="M173" s="48"/>
      <c r="N173" s="48"/>
      <c r="O173" s="48"/>
      <c r="P173" s="2"/>
      <c r="Q173" s="2"/>
      <c r="R173" s="2"/>
      <c r="S173" s="2"/>
      <c r="T173" s="2"/>
      <c r="U173" s="2"/>
      <c r="V173" s="2"/>
      <c r="W173" s="2"/>
      <c r="X173" s="2"/>
      <c r="Y173" s="2"/>
      <c r="Z173" s="2"/>
    </row>
    <row r="174" spans="1:26" ht="15.75" customHeight="1">
      <c r="A174" s="186" t="s">
        <v>124</v>
      </c>
      <c r="B174" s="183"/>
      <c r="C174" s="183"/>
      <c r="D174" s="180"/>
      <c r="E174" s="48"/>
      <c r="F174" s="48"/>
      <c r="G174" s="48"/>
      <c r="H174" s="48"/>
      <c r="I174" s="48"/>
      <c r="J174" s="48"/>
      <c r="K174" s="48"/>
      <c r="L174" s="48"/>
      <c r="M174" s="48"/>
      <c r="N174" s="48"/>
      <c r="O174" s="48"/>
      <c r="P174" s="2"/>
      <c r="Q174" s="2"/>
      <c r="R174" s="2"/>
      <c r="S174" s="2"/>
      <c r="T174" s="2"/>
      <c r="U174" s="2"/>
      <c r="V174" s="2"/>
      <c r="W174" s="2"/>
      <c r="X174" s="2"/>
      <c r="Y174" s="2"/>
      <c r="Z174" s="2"/>
    </row>
    <row r="175" spans="1:26" ht="30">
      <c r="A175" s="26" t="s">
        <v>116</v>
      </c>
      <c r="B175" s="26" t="s">
        <v>117</v>
      </c>
      <c r="C175" s="26" t="s">
        <v>80</v>
      </c>
      <c r="D175" s="26" t="s">
        <v>49</v>
      </c>
      <c r="E175" s="48"/>
      <c r="F175" s="48"/>
      <c r="G175" s="48"/>
      <c r="H175" s="48"/>
      <c r="I175" s="48"/>
      <c r="J175" s="48"/>
      <c r="K175" s="48"/>
      <c r="L175" s="48"/>
      <c r="M175" s="48"/>
      <c r="N175" s="48"/>
      <c r="O175" s="48"/>
      <c r="P175" s="2"/>
      <c r="Q175" s="2"/>
      <c r="R175" s="2"/>
      <c r="S175" s="2"/>
      <c r="T175" s="2"/>
      <c r="U175" s="2"/>
      <c r="V175" s="2"/>
      <c r="W175" s="2"/>
      <c r="X175" s="2"/>
      <c r="Y175" s="2"/>
      <c r="Z175" s="2"/>
    </row>
    <row r="176" spans="1:26" ht="15.75" customHeight="1">
      <c r="A176" s="47" t="s">
        <v>8</v>
      </c>
      <c r="B176" s="43" t="s">
        <v>118</v>
      </c>
      <c r="C176" s="32">
        <v>1.6199999999999999E-2</v>
      </c>
      <c r="D176" s="33">
        <f>(C64+D112)*C176</f>
        <v>0</v>
      </c>
      <c r="E176" s="48"/>
      <c r="F176" s="48"/>
      <c r="G176" s="48"/>
      <c r="H176" s="48"/>
      <c r="I176" s="48"/>
      <c r="J176" s="48"/>
      <c r="K176" s="48"/>
      <c r="L176" s="48"/>
      <c r="M176" s="48"/>
      <c r="N176" s="48"/>
      <c r="O176" s="48"/>
      <c r="P176" s="2"/>
      <c r="Q176" s="2"/>
      <c r="R176" s="2"/>
      <c r="S176" s="2"/>
      <c r="T176" s="2"/>
      <c r="U176" s="2"/>
      <c r="V176" s="2"/>
      <c r="W176" s="2"/>
      <c r="X176" s="2"/>
      <c r="Y176" s="2"/>
      <c r="Z176" s="2"/>
    </row>
    <row r="177" spans="1:26" ht="15.75" customHeight="1">
      <c r="A177" s="47" t="s">
        <v>11</v>
      </c>
      <c r="B177" s="43" t="s">
        <v>119</v>
      </c>
      <c r="C177" s="32">
        <v>0</v>
      </c>
      <c r="D177" s="33">
        <f>(C64+C86+D112+D128+D160)*C177</f>
        <v>0</v>
      </c>
      <c r="E177" s="48"/>
      <c r="F177" s="48"/>
      <c r="G177" s="48"/>
      <c r="H177" s="48"/>
      <c r="I177" s="48"/>
      <c r="J177" s="48"/>
      <c r="K177" s="48"/>
      <c r="L177" s="48"/>
      <c r="M177" s="48"/>
      <c r="N177" s="48"/>
      <c r="O177" s="48"/>
      <c r="P177" s="2"/>
      <c r="Q177" s="2"/>
      <c r="R177" s="2"/>
      <c r="S177" s="2"/>
      <c r="T177" s="2"/>
      <c r="U177" s="2"/>
      <c r="V177" s="2"/>
      <c r="W177" s="2"/>
      <c r="X177" s="2"/>
      <c r="Y177" s="2"/>
      <c r="Z177" s="2"/>
    </row>
    <row r="178" spans="1:26" ht="15.75" customHeight="1">
      <c r="A178" s="47" t="s">
        <v>13</v>
      </c>
      <c r="B178" s="43" t="s">
        <v>120</v>
      </c>
      <c r="C178" s="32">
        <v>2.0000000000000001E-4</v>
      </c>
      <c r="D178" s="33">
        <f>(C64+C86+D112+D128+D160)*C178</f>
        <v>0</v>
      </c>
      <c r="E178" s="48"/>
      <c r="F178" s="48"/>
      <c r="G178" s="48"/>
      <c r="H178" s="48"/>
      <c r="I178" s="48"/>
      <c r="J178" s="48"/>
      <c r="K178" s="48"/>
      <c r="L178" s="48"/>
      <c r="M178" s="48"/>
      <c r="N178" s="48"/>
      <c r="O178" s="48"/>
      <c r="P178" s="2"/>
      <c r="Q178" s="2"/>
      <c r="R178" s="2"/>
      <c r="S178" s="2"/>
      <c r="T178" s="2"/>
      <c r="U178" s="2"/>
      <c r="V178" s="2"/>
      <c r="W178" s="2"/>
      <c r="X178" s="2"/>
      <c r="Y178" s="2"/>
      <c r="Z178" s="2"/>
    </row>
    <row r="179" spans="1:26" ht="15.75" customHeight="1">
      <c r="A179" s="47" t="s">
        <v>16</v>
      </c>
      <c r="B179" s="43" t="s">
        <v>121</v>
      </c>
      <c r="C179" s="32">
        <v>7.3000000000000001E-3</v>
      </c>
      <c r="D179" s="33">
        <f>(C64+C86+D112+D128+D160)*C179</f>
        <v>0</v>
      </c>
      <c r="E179" s="48"/>
      <c r="F179" s="48"/>
      <c r="G179" s="48"/>
      <c r="H179" s="48"/>
      <c r="I179" s="48"/>
      <c r="J179" s="48"/>
      <c r="K179" s="48"/>
      <c r="L179" s="48"/>
      <c r="M179" s="48"/>
      <c r="N179" s="48"/>
      <c r="O179" s="48"/>
      <c r="P179" s="2"/>
      <c r="Q179" s="2"/>
      <c r="R179" s="2"/>
      <c r="S179" s="2"/>
      <c r="T179" s="2"/>
      <c r="U179" s="2"/>
      <c r="V179" s="2"/>
      <c r="W179" s="2"/>
      <c r="X179" s="2"/>
      <c r="Y179" s="2"/>
      <c r="Z179" s="2"/>
    </row>
    <row r="180" spans="1:26" ht="15.75" customHeight="1">
      <c r="A180" s="47" t="s">
        <v>54</v>
      </c>
      <c r="B180" s="43" t="s">
        <v>122</v>
      </c>
      <c r="C180" s="32">
        <v>2.9999999999999997E-4</v>
      </c>
      <c r="D180" s="33">
        <f>(C64+C86+D112+D128+D160)*C180</f>
        <v>0</v>
      </c>
      <c r="E180" s="48"/>
      <c r="F180" s="48"/>
      <c r="G180" s="48"/>
      <c r="H180" s="48"/>
      <c r="I180" s="48"/>
      <c r="J180" s="48"/>
      <c r="K180" s="48"/>
      <c r="L180" s="48"/>
      <c r="M180" s="48"/>
      <c r="N180" s="48"/>
      <c r="O180" s="48"/>
      <c r="P180" s="2"/>
      <c r="Q180" s="2"/>
      <c r="R180" s="2"/>
      <c r="S180" s="2"/>
      <c r="T180" s="2"/>
      <c r="U180" s="2"/>
      <c r="V180" s="2"/>
      <c r="W180" s="2"/>
      <c r="X180" s="2"/>
      <c r="Y180" s="2"/>
      <c r="Z180" s="2"/>
    </row>
    <row r="181" spans="1:26" ht="15.75" customHeight="1">
      <c r="A181" s="47" t="s">
        <v>56</v>
      </c>
      <c r="B181" s="43" t="s">
        <v>61</v>
      </c>
      <c r="C181" s="32">
        <v>5.0000000000000001E-4</v>
      </c>
      <c r="D181" s="33">
        <f>(C64+C86+D112+D128+D160)*C181</f>
        <v>0</v>
      </c>
      <c r="E181" s="48"/>
      <c r="F181" s="48"/>
      <c r="G181" s="48"/>
      <c r="H181" s="48"/>
      <c r="I181" s="48"/>
      <c r="J181" s="48"/>
      <c r="K181" s="48"/>
      <c r="L181" s="48"/>
      <c r="M181" s="48"/>
      <c r="N181" s="48"/>
      <c r="O181" s="48"/>
      <c r="P181" s="2"/>
      <c r="Q181" s="2"/>
      <c r="R181" s="2"/>
      <c r="S181" s="2"/>
      <c r="T181" s="2"/>
      <c r="U181" s="2"/>
      <c r="V181" s="2"/>
      <c r="W181" s="2"/>
      <c r="X181" s="2"/>
      <c r="Y181" s="2"/>
      <c r="Z181" s="2"/>
    </row>
    <row r="182" spans="1:26" ht="15.75" customHeight="1">
      <c r="A182" s="47"/>
      <c r="B182" s="7" t="s">
        <v>96</v>
      </c>
      <c r="C182" s="32"/>
      <c r="D182" s="33">
        <f>SUM(D176:D181)</f>
        <v>0</v>
      </c>
      <c r="E182" s="48"/>
      <c r="F182" s="48"/>
      <c r="G182" s="48"/>
      <c r="H182" s="48"/>
      <c r="I182" s="48"/>
      <c r="J182" s="48"/>
      <c r="K182" s="48"/>
      <c r="L182" s="48"/>
      <c r="M182" s="48"/>
      <c r="N182" s="48"/>
      <c r="O182" s="48"/>
      <c r="P182" s="2"/>
      <c r="Q182" s="2"/>
      <c r="R182" s="2"/>
      <c r="S182" s="2"/>
      <c r="T182" s="2"/>
      <c r="U182" s="2"/>
      <c r="V182" s="2"/>
      <c r="W182" s="2"/>
      <c r="X182" s="2"/>
      <c r="Y182" s="2"/>
      <c r="Z182" s="2"/>
    </row>
    <row r="183" spans="1:26" ht="30">
      <c r="A183" s="47" t="s">
        <v>58</v>
      </c>
      <c r="B183" s="43" t="s">
        <v>123</v>
      </c>
      <c r="C183" s="32"/>
      <c r="D183" s="33">
        <f>(C64+C86+D112+D128+D160)*C183</f>
        <v>0</v>
      </c>
      <c r="E183" s="48"/>
      <c r="F183" s="48"/>
      <c r="G183" s="48"/>
      <c r="H183" s="48"/>
      <c r="I183" s="48"/>
      <c r="J183" s="48"/>
      <c r="K183" s="48"/>
      <c r="L183" s="48"/>
      <c r="M183" s="48"/>
      <c r="N183" s="48"/>
      <c r="O183" s="48"/>
      <c r="P183" s="2"/>
      <c r="Q183" s="2"/>
      <c r="R183" s="2"/>
      <c r="S183" s="2"/>
      <c r="T183" s="2"/>
      <c r="U183" s="2"/>
      <c r="V183" s="2"/>
      <c r="W183" s="2"/>
      <c r="X183" s="2"/>
      <c r="Y183" s="2"/>
      <c r="Z183" s="2"/>
    </row>
    <row r="184" spans="1:26" ht="15.75" customHeight="1">
      <c r="A184" s="181" t="s">
        <v>113</v>
      </c>
      <c r="B184" s="180"/>
      <c r="C184" s="36"/>
      <c r="D184" s="27">
        <f>SUM(D182:D183)</f>
        <v>0</v>
      </c>
      <c r="E184" s="48"/>
      <c r="F184" s="48"/>
      <c r="G184" s="48"/>
      <c r="H184" s="48"/>
      <c r="I184" s="48"/>
      <c r="J184" s="48"/>
      <c r="K184" s="48"/>
      <c r="L184" s="48"/>
      <c r="M184" s="48"/>
      <c r="N184" s="48"/>
      <c r="O184" s="48"/>
      <c r="P184" s="2"/>
      <c r="Q184" s="2"/>
      <c r="R184" s="2"/>
      <c r="S184" s="2"/>
      <c r="T184" s="2"/>
      <c r="U184" s="2"/>
      <c r="V184" s="2"/>
      <c r="W184" s="2"/>
      <c r="X184" s="2"/>
      <c r="Y184" s="2"/>
      <c r="Z184" s="2"/>
    </row>
    <row r="185" spans="1:26" ht="15.75" customHeight="1">
      <c r="A185" s="19"/>
      <c r="B185" s="48"/>
      <c r="C185" s="48"/>
      <c r="D185" s="48"/>
      <c r="E185" s="48"/>
      <c r="F185" s="48"/>
      <c r="G185" s="48"/>
      <c r="H185" s="48"/>
      <c r="I185" s="48"/>
      <c r="J185" s="48"/>
      <c r="K185" s="48"/>
      <c r="L185" s="48"/>
      <c r="M185" s="48"/>
      <c r="N185" s="48"/>
      <c r="O185" s="48"/>
      <c r="P185" s="2"/>
      <c r="Q185" s="2"/>
      <c r="R185" s="2"/>
      <c r="S185" s="2"/>
      <c r="T185" s="2"/>
      <c r="U185" s="2"/>
      <c r="V185" s="2"/>
      <c r="W185" s="2"/>
      <c r="X185" s="2"/>
      <c r="Y185" s="2"/>
      <c r="Z185" s="2"/>
    </row>
    <row r="186" spans="1:26" ht="39" customHeight="1">
      <c r="A186" s="187" t="s">
        <v>125</v>
      </c>
      <c r="B186" s="183"/>
      <c r="C186" s="180"/>
      <c r="D186" s="48"/>
      <c r="E186" s="48"/>
      <c r="F186" s="48"/>
      <c r="G186" s="48"/>
      <c r="H186" s="48"/>
      <c r="I186" s="48"/>
      <c r="J186" s="48"/>
      <c r="K186" s="48"/>
      <c r="L186" s="48"/>
      <c r="M186" s="48"/>
      <c r="N186" s="48"/>
      <c r="O186" s="48"/>
      <c r="P186" s="2"/>
      <c r="Q186" s="2"/>
      <c r="R186" s="2"/>
      <c r="S186" s="2"/>
      <c r="T186" s="2"/>
      <c r="U186" s="2"/>
      <c r="V186" s="2"/>
      <c r="W186" s="2"/>
      <c r="X186" s="2"/>
      <c r="Y186" s="2"/>
      <c r="Z186" s="2"/>
    </row>
    <row r="187" spans="1:26" ht="30">
      <c r="A187" s="16">
        <v>3</v>
      </c>
      <c r="B187" s="16" t="s">
        <v>126</v>
      </c>
      <c r="C187" s="16" t="s">
        <v>49</v>
      </c>
      <c r="D187" s="48"/>
      <c r="E187" s="48"/>
      <c r="F187" s="48"/>
      <c r="G187" s="48"/>
      <c r="H187" s="48"/>
      <c r="I187" s="48"/>
      <c r="J187" s="48"/>
      <c r="K187" s="48"/>
      <c r="L187" s="48"/>
      <c r="M187" s="48"/>
      <c r="N187" s="48"/>
      <c r="O187" s="48"/>
      <c r="P187" s="2"/>
      <c r="Q187" s="2"/>
      <c r="R187" s="2"/>
      <c r="S187" s="2"/>
      <c r="T187" s="2"/>
      <c r="U187" s="2"/>
      <c r="V187" s="2"/>
      <c r="W187" s="2"/>
      <c r="X187" s="2"/>
      <c r="Y187" s="2"/>
      <c r="Z187" s="2"/>
    </row>
    <row r="188" spans="1:26" ht="30">
      <c r="A188" s="47" t="s">
        <v>78</v>
      </c>
      <c r="B188" s="43" t="s">
        <v>127</v>
      </c>
      <c r="C188" s="29">
        <f>D96+D91</f>
        <v>0</v>
      </c>
      <c r="D188" s="48"/>
      <c r="E188" s="48"/>
      <c r="F188" s="48"/>
      <c r="G188" s="48"/>
      <c r="H188" s="48"/>
      <c r="I188" s="48"/>
      <c r="J188" s="48"/>
      <c r="K188" s="48"/>
      <c r="L188" s="48"/>
      <c r="M188" s="48"/>
      <c r="N188" s="48"/>
      <c r="O188" s="48"/>
      <c r="P188" s="2"/>
      <c r="Q188" s="2"/>
      <c r="R188" s="2"/>
      <c r="S188" s="2"/>
      <c r="T188" s="2"/>
      <c r="U188" s="2"/>
      <c r="V188" s="2"/>
      <c r="W188" s="2"/>
      <c r="X188" s="2"/>
      <c r="Y188" s="2"/>
      <c r="Z188" s="2"/>
    </row>
    <row r="189" spans="1:26" ht="15.75" customHeight="1">
      <c r="A189" s="47" t="s">
        <v>92</v>
      </c>
      <c r="B189" s="43" t="s">
        <v>128</v>
      </c>
      <c r="C189" s="29">
        <f>D120</f>
        <v>0</v>
      </c>
      <c r="D189" s="48"/>
      <c r="E189" s="48"/>
      <c r="F189" s="48"/>
      <c r="G189" s="48"/>
      <c r="H189" s="48"/>
      <c r="I189" s="48"/>
      <c r="J189" s="48"/>
      <c r="K189" s="48"/>
      <c r="L189" s="48"/>
      <c r="M189" s="48"/>
      <c r="N189" s="48"/>
      <c r="O189" s="48"/>
      <c r="P189" s="2"/>
      <c r="Q189" s="2"/>
      <c r="R189" s="2"/>
      <c r="S189" s="2"/>
      <c r="T189" s="2"/>
      <c r="U189" s="2"/>
      <c r="V189" s="2"/>
      <c r="W189" s="2"/>
      <c r="X189" s="2"/>
      <c r="Y189" s="2"/>
      <c r="Z189" s="2"/>
    </row>
    <row r="190" spans="1:26" ht="15.75" customHeight="1">
      <c r="A190" s="47" t="s">
        <v>100</v>
      </c>
      <c r="B190" s="43" t="s">
        <v>101</v>
      </c>
      <c r="C190" s="29">
        <f>D134</f>
        <v>0</v>
      </c>
      <c r="D190" s="48"/>
      <c r="E190" s="48"/>
      <c r="F190" s="48"/>
      <c r="G190" s="48"/>
      <c r="H190" s="48"/>
      <c r="I190" s="48"/>
      <c r="J190" s="48"/>
      <c r="K190" s="48"/>
      <c r="L190" s="48"/>
      <c r="M190" s="48"/>
      <c r="N190" s="48"/>
      <c r="O190" s="48"/>
      <c r="P190" s="2"/>
      <c r="Q190" s="2"/>
      <c r="R190" s="2"/>
      <c r="S190" s="2"/>
      <c r="T190" s="2"/>
      <c r="U190" s="2"/>
      <c r="V190" s="2"/>
      <c r="W190" s="2"/>
      <c r="X190" s="2"/>
      <c r="Y190" s="2"/>
      <c r="Z190" s="2"/>
    </row>
    <row r="191" spans="1:26" ht="15.75" customHeight="1">
      <c r="A191" s="47" t="s">
        <v>105</v>
      </c>
      <c r="B191" s="43" t="s">
        <v>129</v>
      </c>
      <c r="C191" s="29">
        <f>D150</f>
        <v>0</v>
      </c>
      <c r="D191" s="48"/>
      <c r="E191" s="48"/>
      <c r="F191" s="48"/>
      <c r="G191" s="48"/>
      <c r="H191" s="48"/>
      <c r="I191" s="48"/>
      <c r="J191" s="48"/>
      <c r="K191" s="48"/>
      <c r="L191" s="48"/>
      <c r="M191" s="48"/>
      <c r="N191" s="48"/>
      <c r="O191" s="48"/>
      <c r="P191" s="2"/>
      <c r="Q191" s="2"/>
      <c r="R191" s="2"/>
      <c r="S191" s="2"/>
      <c r="T191" s="2"/>
      <c r="U191" s="2"/>
      <c r="V191" s="2"/>
      <c r="W191" s="2"/>
      <c r="X191" s="2"/>
      <c r="Y191" s="2"/>
      <c r="Z191" s="2"/>
    </row>
    <row r="192" spans="1:26" ht="30">
      <c r="A192" s="47" t="s">
        <v>116</v>
      </c>
      <c r="B192" s="43" t="s">
        <v>130</v>
      </c>
      <c r="C192" s="29">
        <f>D172</f>
        <v>0</v>
      </c>
      <c r="D192" s="48"/>
      <c r="E192" s="48"/>
      <c r="F192" s="48"/>
      <c r="G192" s="48"/>
      <c r="H192" s="48"/>
      <c r="I192" s="48"/>
      <c r="J192" s="48"/>
      <c r="K192" s="48"/>
      <c r="L192" s="48"/>
      <c r="M192" s="48"/>
      <c r="N192" s="48"/>
      <c r="O192" s="48"/>
      <c r="P192" s="2"/>
      <c r="Q192" s="2"/>
      <c r="R192" s="2"/>
      <c r="S192" s="2"/>
      <c r="T192" s="2"/>
      <c r="U192" s="2"/>
      <c r="V192" s="2"/>
      <c r="W192" s="2"/>
      <c r="X192" s="2"/>
      <c r="Y192" s="2"/>
      <c r="Z192" s="2"/>
    </row>
    <row r="193" spans="1:26" ht="15.75" customHeight="1">
      <c r="A193" s="47" t="s">
        <v>131</v>
      </c>
      <c r="B193" s="43" t="s">
        <v>132</v>
      </c>
      <c r="C193" s="29" t="s">
        <v>133</v>
      </c>
      <c r="D193" s="48"/>
      <c r="E193" s="48"/>
      <c r="F193" s="48"/>
      <c r="G193" s="48"/>
      <c r="H193" s="48"/>
      <c r="I193" s="48"/>
      <c r="J193" s="48"/>
      <c r="K193" s="48"/>
      <c r="L193" s="48"/>
      <c r="M193" s="48"/>
      <c r="N193" s="48"/>
      <c r="O193" s="48"/>
      <c r="P193" s="2"/>
      <c r="Q193" s="2"/>
      <c r="R193" s="2"/>
      <c r="S193" s="2"/>
      <c r="T193" s="2"/>
      <c r="U193" s="2"/>
      <c r="V193" s="2"/>
      <c r="W193" s="2"/>
      <c r="X193" s="2"/>
      <c r="Y193" s="2"/>
      <c r="Z193" s="2"/>
    </row>
    <row r="194" spans="1:26" ht="15.75" customHeight="1">
      <c r="A194" s="179" t="s">
        <v>113</v>
      </c>
      <c r="B194" s="180"/>
      <c r="C194" s="24">
        <f>SUM(C188:C193)</f>
        <v>0</v>
      </c>
      <c r="D194" s="48"/>
      <c r="E194" s="48"/>
      <c r="F194" s="48"/>
      <c r="G194" s="48"/>
      <c r="H194" s="48"/>
      <c r="I194" s="48"/>
      <c r="J194" s="48"/>
      <c r="K194" s="48"/>
      <c r="L194" s="48"/>
      <c r="M194" s="48"/>
      <c r="N194" s="48"/>
      <c r="O194" s="48"/>
      <c r="P194" s="2"/>
      <c r="Q194" s="2"/>
      <c r="R194" s="2"/>
      <c r="S194" s="2"/>
      <c r="T194" s="2"/>
      <c r="U194" s="2"/>
      <c r="V194" s="2"/>
      <c r="W194" s="2"/>
      <c r="X194" s="2"/>
      <c r="Y194" s="2"/>
      <c r="Z194" s="2"/>
    </row>
    <row r="195" spans="1:26" ht="15.75" customHeight="1">
      <c r="A195" s="25"/>
      <c r="B195" s="48"/>
      <c r="C195" s="48"/>
      <c r="D195" s="48"/>
      <c r="E195" s="48"/>
      <c r="F195" s="48"/>
      <c r="G195" s="48"/>
      <c r="H195" s="48"/>
      <c r="I195" s="48"/>
      <c r="J195" s="48"/>
      <c r="K195" s="48"/>
      <c r="L195" s="48"/>
      <c r="M195" s="48"/>
      <c r="N195" s="48"/>
      <c r="O195" s="48"/>
      <c r="P195" s="2"/>
      <c r="Q195" s="2"/>
      <c r="R195" s="2"/>
      <c r="S195" s="2"/>
      <c r="T195" s="2"/>
      <c r="U195" s="2"/>
      <c r="V195" s="2"/>
      <c r="W195" s="2"/>
      <c r="X195" s="2"/>
      <c r="Y195" s="2"/>
      <c r="Z195" s="2"/>
    </row>
    <row r="196" spans="1:26" ht="17.25" customHeight="1">
      <c r="A196" s="192" t="s">
        <v>134</v>
      </c>
      <c r="B196" s="183"/>
      <c r="C196" s="180"/>
      <c r="D196" s="48"/>
      <c r="E196" s="48"/>
      <c r="F196" s="48"/>
      <c r="G196" s="48"/>
      <c r="H196" s="48"/>
      <c r="I196" s="48"/>
      <c r="J196" s="48"/>
      <c r="K196" s="48"/>
      <c r="L196" s="48"/>
      <c r="M196" s="48"/>
      <c r="N196" s="48"/>
      <c r="O196" s="48"/>
      <c r="P196" s="2"/>
      <c r="Q196" s="2"/>
      <c r="R196" s="2"/>
      <c r="S196" s="2"/>
      <c r="T196" s="2"/>
      <c r="U196" s="2"/>
      <c r="V196" s="2"/>
      <c r="W196" s="2"/>
      <c r="X196" s="2"/>
      <c r="Y196" s="2"/>
      <c r="Z196" s="2"/>
    </row>
    <row r="197" spans="1:26" ht="30">
      <c r="A197" s="26">
        <v>3</v>
      </c>
      <c r="B197" s="26" t="s">
        <v>126</v>
      </c>
      <c r="C197" s="26" t="s">
        <v>49</v>
      </c>
      <c r="D197" s="48"/>
      <c r="E197" s="48"/>
      <c r="F197" s="48"/>
      <c r="G197" s="48"/>
      <c r="H197" s="48"/>
      <c r="I197" s="48"/>
      <c r="J197" s="48"/>
      <c r="K197" s="48"/>
      <c r="L197" s="48"/>
      <c r="M197" s="48"/>
      <c r="N197" s="48"/>
      <c r="O197" s="48"/>
      <c r="P197" s="2"/>
      <c r="Q197" s="2"/>
      <c r="R197" s="2"/>
      <c r="S197" s="2"/>
      <c r="T197" s="2"/>
      <c r="U197" s="2"/>
      <c r="V197" s="2"/>
      <c r="W197" s="2"/>
      <c r="X197" s="2"/>
      <c r="Y197" s="2"/>
      <c r="Z197" s="2"/>
    </row>
    <row r="198" spans="1:26" ht="30">
      <c r="A198" s="47" t="s">
        <v>78</v>
      </c>
      <c r="B198" s="43" t="s">
        <v>127</v>
      </c>
      <c r="C198" s="29">
        <f>D109+D104</f>
        <v>0</v>
      </c>
      <c r="D198" s="48"/>
      <c r="E198" s="48"/>
      <c r="F198" s="48"/>
      <c r="G198" s="48"/>
      <c r="H198" s="48"/>
      <c r="I198" s="48"/>
      <c r="J198" s="48"/>
      <c r="K198" s="48"/>
      <c r="L198" s="48"/>
      <c r="M198" s="48"/>
      <c r="N198" s="48"/>
      <c r="O198" s="48"/>
      <c r="P198" s="2"/>
      <c r="Q198" s="2"/>
      <c r="R198" s="2"/>
      <c r="S198" s="2"/>
      <c r="T198" s="2"/>
      <c r="U198" s="2"/>
      <c r="V198" s="2"/>
      <c r="W198" s="2"/>
      <c r="X198" s="2"/>
      <c r="Y198" s="2"/>
      <c r="Z198" s="2"/>
    </row>
    <row r="199" spans="1:26" ht="15.75" customHeight="1">
      <c r="A199" s="47" t="s">
        <v>92</v>
      </c>
      <c r="B199" s="43" t="s">
        <v>128</v>
      </c>
      <c r="C199" s="29">
        <f>D128</f>
        <v>0</v>
      </c>
      <c r="D199" s="48"/>
      <c r="E199" s="48"/>
      <c r="F199" s="48"/>
      <c r="G199" s="48"/>
      <c r="H199" s="48"/>
      <c r="I199" s="48"/>
      <c r="J199" s="48"/>
      <c r="K199" s="48"/>
      <c r="L199" s="48"/>
      <c r="M199" s="48"/>
      <c r="N199" s="48"/>
      <c r="O199" s="48"/>
      <c r="P199" s="2"/>
      <c r="Q199" s="2"/>
      <c r="R199" s="2"/>
      <c r="S199" s="2"/>
      <c r="T199" s="2"/>
      <c r="U199" s="2"/>
      <c r="V199" s="2"/>
      <c r="W199" s="2"/>
      <c r="X199" s="2"/>
      <c r="Y199" s="2"/>
      <c r="Z199" s="2"/>
    </row>
    <row r="200" spans="1:26" ht="15.75" customHeight="1">
      <c r="A200" s="47" t="s">
        <v>100</v>
      </c>
      <c r="B200" s="43" t="s">
        <v>101</v>
      </c>
      <c r="C200" s="29">
        <f>D140</f>
        <v>0</v>
      </c>
      <c r="D200" s="48"/>
      <c r="E200" s="48"/>
      <c r="F200" s="48"/>
      <c r="G200" s="48"/>
      <c r="H200" s="48"/>
      <c r="I200" s="48"/>
      <c r="J200" s="48"/>
      <c r="K200" s="48"/>
      <c r="L200" s="48"/>
      <c r="M200" s="48"/>
      <c r="N200" s="48"/>
      <c r="O200" s="48"/>
      <c r="P200" s="2"/>
      <c r="Q200" s="2"/>
      <c r="R200" s="2"/>
      <c r="S200" s="2"/>
      <c r="T200" s="2"/>
      <c r="U200" s="2"/>
      <c r="V200" s="2"/>
      <c r="W200" s="2"/>
      <c r="X200" s="2"/>
      <c r="Y200" s="2"/>
      <c r="Z200" s="2"/>
    </row>
    <row r="201" spans="1:26" ht="15.75" customHeight="1">
      <c r="A201" s="47" t="s">
        <v>105</v>
      </c>
      <c r="B201" s="43" t="s">
        <v>129</v>
      </c>
      <c r="C201" s="29">
        <f>D160</f>
        <v>0</v>
      </c>
      <c r="D201" s="48"/>
      <c r="E201" s="48"/>
      <c r="F201" s="48"/>
      <c r="G201" s="48"/>
      <c r="H201" s="48"/>
      <c r="I201" s="48"/>
      <c r="J201" s="48"/>
      <c r="K201" s="48"/>
      <c r="L201" s="48"/>
      <c r="M201" s="48"/>
      <c r="N201" s="48"/>
      <c r="O201" s="48"/>
      <c r="P201" s="2"/>
      <c r="Q201" s="2"/>
      <c r="R201" s="2"/>
      <c r="S201" s="2"/>
      <c r="T201" s="2"/>
      <c r="U201" s="2"/>
      <c r="V201" s="2"/>
      <c r="W201" s="2"/>
      <c r="X201" s="2"/>
      <c r="Y201" s="2"/>
      <c r="Z201" s="2"/>
    </row>
    <row r="202" spans="1:26" ht="30">
      <c r="A202" s="47" t="s">
        <v>116</v>
      </c>
      <c r="B202" s="43" t="s">
        <v>130</v>
      </c>
      <c r="C202" s="29">
        <f>D182</f>
        <v>0</v>
      </c>
      <c r="D202" s="48"/>
      <c r="E202" s="48"/>
      <c r="F202" s="48"/>
      <c r="G202" s="48"/>
      <c r="H202" s="48"/>
      <c r="I202" s="48"/>
      <c r="J202" s="48"/>
      <c r="K202" s="48"/>
      <c r="L202" s="48"/>
      <c r="M202" s="48"/>
      <c r="N202" s="48"/>
      <c r="O202" s="48"/>
      <c r="P202" s="2"/>
      <c r="Q202" s="2"/>
      <c r="R202" s="2"/>
      <c r="S202" s="2"/>
      <c r="T202" s="2"/>
      <c r="U202" s="2"/>
      <c r="V202" s="2"/>
      <c r="W202" s="2"/>
      <c r="X202" s="2"/>
      <c r="Y202" s="2"/>
      <c r="Z202" s="2"/>
    </row>
    <row r="203" spans="1:26" ht="15.75" customHeight="1">
      <c r="A203" s="47" t="s">
        <v>131</v>
      </c>
      <c r="B203" s="43" t="s">
        <v>132</v>
      </c>
      <c r="C203" s="29" t="s">
        <v>133</v>
      </c>
      <c r="D203" s="48"/>
      <c r="E203" s="48"/>
      <c r="F203" s="48"/>
      <c r="G203" s="48"/>
      <c r="H203" s="48"/>
      <c r="I203" s="48"/>
      <c r="J203" s="48"/>
      <c r="K203" s="48"/>
      <c r="L203" s="48"/>
      <c r="M203" s="48"/>
      <c r="N203" s="48"/>
      <c r="O203" s="48"/>
      <c r="P203" s="2"/>
      <c r="Q203" s="2"/>
      <c r="R203" s="2"/>
      <c r="S203" s="2"/>
      <c r="T203" s="2"/>
      <c r="U203" s="2"/>
      <c r="V203" s="2"/>
      <c r="W203" s="2"/>
      <c r="X203" s="2"/>
      <c r="Y203" s="2"/>
      <c r="Z203" s="2"/>
    </row>
    <row r="204" spans="1:26" ht="15.75" customHeight="1">
      <c r="A204" s="181" t="s">
        <v>113</v>
      </c>
      <c r="B204" s="180"/>
      <c r="C204" s="27">
        <f>SUM(C198:C203)</f>
        <v>0</v>
      </c>
      <c r="D204" s="48"/>
      <c r="E204" s="48"/>
      <c r="F204" s="48"/>
      <c r="G204" s="48"/>
      <c r="H204" s="48"/>
      <c r="I204" s="48"/>
      <c r="J204" s="48"/>
      <c r="K204" s="48"/>
      <c r="L204" s="48"/>
      <c r="M204" s="48"/>
      <c r="N204" s="48"/>
      <c r="O204" s="48"/>
      <c r="P204" s="2"/>
      <c r="Q204" s="2"/>
      <c r="R204" s="2"/>
      <c r="S204" s="2"/>
      <c r="T204" s="2"/>
      <c r="U204" s="2"/>
      <c r="V204" s="2"/>
      <c r="W204" s="2"/>
      <c r="X204" s="2"/>
      <c r="Y204" s="2"/>
      <c r="Z204" s="2"/>
    </row>
    <row r="205" spans="1:26" ht="15.75" customHeight="1">
      <c r="A205" s="25"/>
      <c r="B205" s="48"/>
      <c r="C205" s="48"/>
      <c r="D205" s="48"/>
      <c r="E205" s="48"/>
      <c r="F205" s="48"/>
      <c r="G205" s="48"/>
      <c r="H205" s="48"/>
      <c r="I205" s="48"/>
      <c r="J205" s="48"/>
      <c r="K205" s="48"/>
      <c r="L205" s="48"/>
      <c r="M205" s="48"/>
      <c r="N205" s="48"/>
      <c r="O205" s="48"/>
      <c r="P205" s="2"/>
      <c r="Q205" s="2"/>
      <c r="R205" s="2"/>
      <c r="S205" s="2"/>
      <c r="T205" s="2"/>
      <c r="U205" s="2"/>
      <c r="V205" s="2"/>
      <c r="W205" s="2"/>
      <c r="X205" s="2"/>
      <c r="Y205" s="2"/>
      <c r="Z205" s="2"/>
    </row>
    <row r="206" spans="1:26" ht="15.75" customHeight="1">
      <c r="A206" s="187" t="s">
        <v>135</v>
      </c>
      <c r="B206" s="183"/>
      <c r="C206" s="183"/>
      <c r="D206" s="180"/>
      <c r="E206" s="48"/>
      <c r="F206" s="48"/>
      <c r="G206" s="48"/>
      <c r="H206" s="48"/>
      <c r="I206" s="48"/>
      <c r="J206" s="48"/>
      <c r="K206" s="48"/>
      <c r="L206" s="48"/>
      <c r="M206" s="48"/>
      <c r="N206" s="48"/>
      <c r="O206" s="48"/>
      <c r="P206" s="2"/>
      <c r="Q206" s="2"/>
      <c r="R206" s="2"/>
      <c r="S206" s="2"/>
      <c r="T206" s="2"/>
      <c r="U206" s="2"/>
      <c r="V206" s="2"/>
      <c r="W206" s="2"/>
      <c r="X206" s="2"/>
      <c r="Y206" s="2"/>
      <c r="Z206" s="2"/>
    </row>
    <row r="207" spans="1:26" ht="42.75" customHeight="1">
      <c r="A207" s="179" t="s">
        <v>136</v>
      </c>
      <c r="B207" s="180"/>
      <c r="C207" s="179" t="s">
        <v>137</v>
      </c>
      <c r="D207" s="180"/>
      <c r="E207" s="48"/>
      <c r="F207" s="48"/>
      <c r="G207" s="48"/>
      <c r="H207" s="48"/>
      <c r="I207" s="48"/>
      <c r="J207" s="48"/>
      <c r="K207" s="48"/>
      <c r="L207" s="48"/>
      <c r="M207" s="48"/>
      <c r="N207" s="48"/>
      <c r="O207" s="48"/>
      <c r="P207" s="2"/>
      <c r="Q207" s="2"/>
      <c r="R207" s="2"/>
      <c r="S207" s="2"/>
      <c r="T207" s="2"/>
      <c r="U207" s="2"/>
      <c r="V207" s="2"/>
      <c r="W207" s="2"/>
      <c r="X207" s="2"/>
      <c r="Y207" s="2"/>
      <c r="Z207" s="2"/>
    </row>
    <row r="208" spans="1:26" ht="30">
      <c r="A208" s="47" t="s">
        <v>8</v>
      </c>
      <c r="B208" s="43" t="s">
        <v>138</v>
      </c>
      <c r="C208" s="190">
        <f>C52</f>
        <v>0</v>
      </c>
      <c r="D208" s="180"/>
      <c r="E208" s="48"/>
      <c r="F208" s="48"/>
      <c r="G208" s="48"/>
      <c r="H208" s="48"/>
      <c r="I208" s="48"/>
      <c r="J208" s="48"/>
      <c r="K208" s="48"/>
      <c r="L208" s="48"/>
      <c r="M208" s="48"/>
      <c r="N208" s="48"/>
      <c r="O208" s="48"/>
      <c r="P208" s="2"/>
      <c r="Q208" s="2"/>
      <c r="R208" s="2"/>
      <c r="S208" s="2"/>
      <c r="T208" s="2"/>
      <c r="U208" s="2"/>
      <c r="V208" s="2"/>
      <c r="W208" s="2"/>
      <c r="X208" s="2"/>
      <c r="Y208" s="2"/>
      <c r="Z208" s="2"/>
    </row>
    <row r="209" spans="1:26" ht="30">
      <c r="A209" s="47" t="s">
        <v>11</v>
      </c>
      <c r="B209" s="43" t="s">
        <v>139</v>
      </c>
      <c r="C209" s="190">
        <f>C75</f>
        <v>0</v>
      </c>
      <c r="D209" s="180"/>
      <c r="E209" s="48"/>
      <c r="F209" s="48"/>
      <c r="G209" s="48"/>
      <c r="H209" s="48"/>
      <c r="I209" s="48"/>
      <c r="J209" s="48"/>
      <c r="K209" s="48"/>
      <c r="L209" s="48"/>
      <c r="M209" s="48"/>
      <c r="N209" s="48"/>
      <c r="O209" s="48"/>
      <c r="P209" s="2"/>
      <c r="Q209" s="2"/>
      <c r="R209" s="2"/>
      <c r="S209" s="2"/>
      <c r="T209" s="2"/>
      <c r="U209" s="2"/>
      <c r="V209" s="2"/>
      <c r="W209" s="2"/>
      <c r="X209" s="2"/>
      <c r="Y209" s="2"/>
      <c r="Z209" s="2"/>
    </row>
    <row r="210" spans="1:26" ht="30">
      <c r="A210" s="47" t="s">
        <v>13</v>
      </c>
      <c r="B210" s="43" t="s">
        <v>140</v>
      </c>
      <c r="C210" s="190">
        <f>C194</f>
        <v>0</v>
      </c>
      <c r="D210" s="180"/>
      <c r="E210" s="48"/>
      <c r="F210" s="48"/>
      <c r="G210" s="48"/>
      <c r="H210" s="48"/>
      <c r="I210" s="48"/>
      <c r="J210" s="48"/>
      <c r="K210" s="48"/>
      <c r="L210" s="48"/>
      <c r="M210" s="48"/>
      <c r="N210" s="48"/>
      <c r="O210" s="48"/>
      <c r="P210" s="2"/>
      <c r="Q210" s="2"/>
      <c r="R210" s="2"/>
      <c r="S210" s="2"/>
      <c r="T210" s="2"/>
      <c r="U210" s="2"/>
      <c r="V210" s="2"/>
      <c r="W210" s="2"/>
      <c r="X210" s="2"/>
      <c r="Y210" s="2"/>
      <c r="Z210" s="2"/>
    </row>
    <row r="211" spans="1:26" ht="28.5" customHeight="1">
      <c r="A211" s="189" t="s">
        <v>141</v>
      </c>
      <c r="B211" s="180"/>
      <c r="C211" s="190">
        <f>SUM(C208:D210)</f>
        <v>0</v>
      </c>
      <c r="D211" s="180"/>
      <c r="E211" s="48"/>
      <c r="F211" s="48"/>
      <c r="G211" s="48"/>
      <c r="H211" s="48"/>
      <c r="I211" s="48"/>
      <c r="J211" s="48"/>
      <c r="K211" s="48"/>
      <c r="L211" s="48"/>
      <c r="M211" s="48"/>
      <c r="N211" s="48"/>
      <c r="O211" s="48"/>
      <c r="P211" s="2"/>
      <c r="Q211" s="2"/>
      <c r="R211" s="2"/>
      <c r="S211" s="2"/>
      <c r="T211" s="2"/>
      <c r="U211" s="2"/>
      <c r="V211" s="2"/>
      <c r="W211" s="2"/>
      <c r="X211" s="2"/>
      <c r="Y211" s="2"/>
      <c r="Z211" s="2"/>
    </row>
    <row r="212" spans="1:26" ht="15.75" customHeight="1">
      <c r="A212" s="179" t="s">
        <v>142</v>
      </c>
      <c r="B212" s="180"/>
      <c r="C212" s="193">
        <f>SUM(C211)</f>
        <v>0</v>
      </c>
      <c r="D212" s="180"/>
      <c r="E212" s="48"/>
      <c r="F212" s="48"/>
      <c r="G212" s="48"/>
      <c r="H212" s="48"/>
      <c r="I212" s="48"/>
      <c r="J212" s="48"/>
      <c r="K212" s="48"/>
      <c r="L212" s="48"/>
      <c r="M212" s="48"/>
      <c r="N212" s="48"/>
      <c r="O212" s="48"/>
      <c r="P212" s="2"/>
      <c r="Q212" s="2"/>
      <c r="R212" s="2"/>
      <c r="S212" s="2"/>
      <c r="T212" s="2"/>
      <c r="U212" s="2"/>
      <c r="V212" s="2"/>
      <c r="W212" s="2"/>
      <c r="X212" s="2"/>
      <c r="Y212" s="2"/>
      <c r="Z212" s="2"/>
    </row>
    <row r="213" spans="1:26" ht="15.75" customHeight="1">
      <c r="A213" s="48"/>
      <c r="B213" s="48"/>
      <c r="C213" s="48"/>
      <c r="D213" s="48"/>
      <c r="E213" s="48"/>
      <c r="F213" s="48"/>
      <c r="G213" s="48"/>
      <c r="H213" s="48"/>
      <c r="I213" s="48"/>
      <c r="J213" s="48"/>
      <c r="K213" s="48"/>
      <c r="L213" s="48"/>
      <c r="M213" s="48"/>
      <c r="N213" s="48"/>
      <c r="O213" s="48"/>
      <c r="P213" s="2"/>
      <c r="Q213" s="2"/>
      <c r="R213" s="2"/>
      <c r="S213" s="2"/>
      <c r="T213" s="2"/>
      <c r="U213" s="2"/>
      <c r="V213" s="2"/>
      <c r="W213" s="2"/>
      <c r="X213" s="2"/>
      <c r="Y213" s="2"/>
      <c r="Z213" s="2"/>
    </row>
    <row r="214" spans="1:26" ht="15.75" hidden="1" customHeight="1">
      <c r="A214" s="48"/>
      <c r="B214" s="48"/>
      <c r="C214" s="48"/>
      <c r="D214" s="40">
        <f>C212</f>
        <v>0</v>
      </c>
      <c r="E214" s="48"/>
      <c r="F214" s="48"/>
      <c r="G214" s="48"/>
      <c r="H214" s="48"/>
      <c r="I214" s="48"/>
      <c r="J214" s="48"/>
      <c r="K214" s="48"/>
      <c r="L214" s="48"/>
      <c r="M214" s="48"/>
      <c r="N214" s="48"/>
      <c r="O214" s="48"/>
      <c r="P214" s="2"/>
      <c r="Q214" s="2"/>
      <c r="R214" s="2"/>
      <c r="S214" s="2"/>
      <c r="T214" s="2"/>
      <c r="U214" s="2"/>
      <c r="V214" s="2"/>
      <c r="W214" s="2"/>
      <c r="X214" s="2"/>
      <c r="Y214" s="2"/>
      <c r="Z214" s="2"/>
    </row>
    <row r="215" spans="1:26" ht="15.75" customHeight="1">
      <c r="A215" s="192" t="s">
        <v>143</v>
      </c>
      <c r="B215" s="183"/>
      <c r="C215" s="183"/>
      <c r="D215" s="180"/>
      <c r="E215" s="48"/>
      <c r="F215" s="48"/>
      <c r="G215" s="48"/>
      <c r="H215" s="48"/>
      <c r="I215" s="48"/>
      <c r="J215" s="48"/>
      <c r="K215" s="48"/>
      <c r="L215" s="48"/>
      <c r="M215" s="48"/>
      <c r="N215" s="48"/>
      <c r="O215" s="48"/>
      <c r="P215" s="2"/>
      <c r="Q215" s="2"/>
      <c r="R215" s="2"/>
      <c r="S215" s="2"/>
      <c r="T215" s="2"/>
      <c r="U215" s="2"/>
      <c r="V215" s="2"/>
      <c r="W215" s="2"/>
      <c r="X215" s="2"/>
      <c r="Y215" s="2"/>
      <c r="Z215" s="2"/>
    </row>
    <row r="216" spans="1:26" ht="15.75" customHeight="1">
      <c r="A216" s="181" t="s">
        <v>136</v>
      </c>
      <c r="B216" s="180"/>
      <c r="C216" s="181" t="s">
        <v>137</v>
      </c>
      <c r="D216" s="180"/>
      <c r="E216" s="48"/>
      <c r="F216" s="48"/>
      <c r="G216" s="48"/>
      <c r="H216" s="48"/>
      <c r="I216" s="48"/>
      <c r="J216" s="48"/>
      <c r="K216" s="48"/>
      <c r="L216" s="48"/>
      <c r="M216" s="48"/>
      <c r="N216" s="48"/>
      <c r="O216" s="48"/>
      <c r="P216" s="2"/>
      <c r="Q216" s="2"/>
      <c r="R216" s="2"/>
      <c r="S216" s="2"/>
      <c r="T216" s="2"/>
      <c r="U216" s="2"/>
      <c r="V216" s="2"/>
      <c r="W216" s="2"/>
      <c r="X216" s="2"/>
      <c r="Y216" s="2"/>
      <c r="Z216" s="2"/>
    </row>
    <row r="217" spans="1:26" ht="30">
      <c r="A217" s="47" t="s">
        <v>8</v>
      </c>
      <c r="B217" s="43" t="s">
        <v>138</v>
      </c>
      <c r="C217" s="190">
        <f>C64</f>
        <v>0</v>
      </c>
      <c r="D217" s="180"/>
      <c r="E217" s="48"/>
      <c r="F217" s="48"/>
      <c r="G217" s="48"/>
      <c r="H217" s="48"/>
      <c r="I217" s="48"/>
      <c r="J217" s="48"/>
      <c r="K217" s="48"/>
      <c r="L217" s="48"/>
      <c r="M217" s="48"/>
      <c r="N217" s="48"/>
      <c r="O217" s="48"/>
      <c r="P217" s="2"/>
      <c r="Q217" s="2"/>
      <c r="R217" s="2"/>
      <c r="S217" s="2"/>
      <c r="T217" s="2"/>
      <c r="U217" s="2"/>
      <c r="V217" s="2"/>
      <c r="W217" s="2"/>
      <c r="X217" s="2"/>
      <c r="Y217" s="2"/>
      <c r="Z217" s="2"/>
    </row>
    <row r="218" spans="1:26" ht="30">
      <c r="A218" s="47" t="s">
        <v>11</v>
      </c>
      <c r="B218" s="43" t="s">
        <v>139</v>
      </c>
      <c r="C218" s="190">
        <f>C86</f>
        <v>0</v>
      </c>
      <c r="D218" s="180"/>
      <c r="E218" s="48"/>
      <c r="F218" s="48"/>
      <c r="G218" s="48"/>
      <c r="H218" s="48"/>
      <c r="I218" s="48"/>
      <c r="J218" s="48"/>
      <c r="K218" s="48"/>
      <c r="L218" s="48"/>
      <c r="M218" s="48"/>
      <c r="N218" s="48"/>
      <c r="O218" s="48"/>
      <c r="P218" s="2"/>
      <c r="Q218" s="2"/>
      <c r="R218" s="2"/>
      <c r="S218" s="2"/>
      <c r="T218" s="2"/>
      <c r="U218" s="2"/>
      <c r="V218" s="2"/>
      <c r="W218" s="2"/>
      <c r="X218" s="2"/>
      <c r="Y218" s="2"/>
      <c r="Z218" s="2"/>
    </row>
    <row r="219" spans="1:26" ht="30">
      <c r="A219" s="47" t="s">
        <v>13</v>
      </c>
      <c r="B219" s="43" t="s">
        <v>140</v>
      </c>
      <c r="C219" s="190">
        <f>C204</f>
        <v>0</v>
      </c>
      <c r="D219" s="180"/>
      <c r="E219" s="48"/>
      <c r="F219" s="48"/>
      <c r="G219" s="48"/>
      <c r="H219" s="48"/>
      <c r="I219" s="48"/>
      <c r="J219" s="48"/>
      <c r="K219" s="48"/>
      <c r="L219" s="48"/>
      <c r="M219" s="48"/>
      <c r="N219" s="48"/>
      <c r="O219" s="48"/>
      <c r="P219" s="2"/>
      <c r="Q219" s="2"/>
      <c r="R219" s="2"/>
      <c r="S219" s="2"/>
      <c r="T219" s="2"/>
      <c r="U219" s="2"/>
      <c r="V219" s="2"/>
      <c r="W219" s="2"/>
      <c r="X219" s="2"/>
      <c r="Y219" s="2"/>
      <c r="Z219" s="2"/>
    </row>
    <row r="220" spans="1:26" ht="15.75" customHeight="1">
      <c r="A220" s="189" t="s">
        <v>141</v>
      </c>
      <c r="B220" s="180"/>
      <c r="C220" s="190">
        <f>SUM(C217:D219)</f>
        <v>0</v>
      </c>
      <c r="D220" s="180"/>
      <c r="E220" s="48"/>
      <c r="F220" s="48"/>
      <c r="G220" s="48"/>
      <c r="H220" s="48"/>
      <c r="I220" s="48"/>
      <c r="J220" s="48"/>
      <c r="K220" s="48"/>
      <c r="L220" s="48"/>
      <c r="M220" s="48"/>
      <c r="N220" s="48"/>
      <c r="O220" s="48"/>
      <c r="P220" s="2"/>
      <c r="Q220" s="2"/>
      <c r="R220" s="2"/>
      <c r="S220" s="2"/>
      <c r="T220" s="2"/>
      <c r="U220" s="2"/>
      <c r="V220" s="2"/>
      <c r="W220" s="2"/>
      <c r="X220" s="2"/>
      <c r="Y220" s="2"/>
      <c r="Z220" s="2"/>
    </row>
    <row r="221" spans="1:26" ht="15.75" customHeight="1">
      <c r="A221" s="181" t="s">
        <v>142</v>
      </c>
      <c r="B221" s="180"/>
      <c r="C221" s="191">
        <f>SUM(C220)</f>
        <v>0</v>
      </c>
      <c r="D221" s="180"/>
      <c r="E221" s="48"/>
      <c r="F221" s="48"/>
      <c r="G221" s="48"/>
      <c r="H221" s="48"/>
      <c r="I221" s="48"/>
      <c r="J221" s="48"/>
      <c r="K221" s="48"/>
      <c r="L221" s="48"/>
      <c r="M221" s="48"/>
      <c r="N221" s="48"/>
      <c r="O221" s="48"/>
      <c r="P221" s="2"/>
      <c r="Q221" s="2"/>
      <c r="R221" s="2"/>
      <c r="S221" s="2"/>
      <c r="T221" s="2"/>
      <c r="U221" s="2"/>
      <c r="V221" s="2"/>
      <c r="W221" s="2"/>
      <c r="X221" s="2"/>
      <c r="Y221" s="2"/>
      <c r="Z221" s="2"/>
    </row>
    <row r="222" spans="1:26" ht="15.75" customHeight="1">
      <c r="A222" s="48"/>
      <c r="B222" s="48"/>
      <c r="C222" s="48"/>
      <c r="D222" s="48"/>
      <c r="E222" s="48"/>
      <c r="F222" s="48"/>
      <c r="G222" s="48"/>
      <c r="H222" s="48"/>
      <c r="I222" s="48"/>
      <c r="J222" s="48"/>
      <c r="K222" s="48"/>
      <c r="L222" s="48"/>
      <c r="M222" s="48"/>
      <c r="N222" s="48"/>
      <c r="O222" s="48"/>
      <c r="P222" s="2"/>
      <c r="Q222" s="2"/>
      <c r="R222" s="2"/>
      <c r="S222" s="2"/>
      <c r="T222" s="2"/>
      <c r="U222" s="2"/>
      <c r="V222" s="2"/>
      <c r="W222" s="2"/>
      <c r="X222" s="2"/>
      <c r="Y222" s="2"/>
      <c r="Z222" s="2"/>
    </row>
    <row r="223" spans="1:26" ht="15.75" customHeight="1">
      <c r="A223" s="194" t="s">
        <v>144</v>
      </c>
      <c r="B223" s="183"/>
      <c r="C223" s="180"/>
      <c r="D223" s="48"/>
      <c r="E223" s="48"/>
      <c r="F223" s="48"/>
      <c r="G223" s="48"/>
      <c r="H223" s="48"/>
      <c r="I223" s="48"/>
      <c r="J223" s="48"/>
      <c r="K223" s="48"/>
      <c r="L223" s="48"/>
      <c r="M223" s="48"/>
      <c r="N223" s="48"/>
      <c r="O223" s="48"/>
      <c r="P223" s="2"/>
      <c r="Q223" s="2"/>
      <c r="R223" s="2"/>
      <c r="S223" s="2"/>
      <c r="T223" s="2"/>
      <c r="U223" s="2"/>
      <c r="V223" s="2"/>
      <c r="W223" s="2"/>
      <c r="X223" s="2"/>
      <c r="Y223" s="2"/>
      <c r="Z223" s="2"/>
    </row>
    <row r="224" spans="1:26" ht="15.75" customHeight="1">
      <c r="A224" s="41" t="s">
        <v>145</v>
      </c>
      <c r="B224" s="42" t="s">
        <v>146</v>
      </c>
      <c r="C224" s="42" t="s">
        <v>133</v>
      </c>
      <c r="D224" s="48"/>
      <c r="E224" s="48"/>
      <c r="F224" s="48"/>
      <c r="G224" s="48"/>
      <c r="H224" s="48"/>
      <c r="I224" s="48"/>
      <c r="J224" s="48"/>
      <c r="K224" s="48"/>
      <c r="L224" s="48"/>
      <c r="M224" s="48"/>
      <c r="N224" s="48"/>
      <c r="O224" s="48"/>
      <c r="P224" s="2"/>
      <c r="Q224" s="2"/>
      <c r="R224" s="2"/>
      <c r="S224" s="2"/>
      <c r="T224" s="2"/>
      <c r="U224" s="2"/>
      <c r="V224" s="2"/>
      <c r="W224" s="2"/>
      <c r="X224" s="2"/>
      <c r="Y224" s="2"/>
      <c r="Z224" s="2"/>
    </row>
    <row r="225" spans="1:26" ht="15.75" customHeight="1">
      <c r="A225" s="47" t="s">
        <v>16</v>
      </c>
      <c r="B225" s="126" t="s">
        <v>147</v>
      </c>
      <c r="C225" s="166">
        <v>0</v>
      </c>
      <c r="D225" s="40"/>
      <c r="E225" s="48"/>
      <c r="F225" s="48"/>
      <c r="G225" s="48"/>
      <c r="H225" s="48"/>
      <c r="I225" s="48"/>
      <c r="J225" s="48"/>
      <c r="K225" s="48"/>
      <c r="L225" s="48"/>
      <c r="M225" s="48"/>
      <c r="N225" s="48"/>
      <c r="O225" s="48"/>
      <c r="P225" s="2"/>
      <c r="Q225" s="2"/>
      <c r="R225" s="2"/>
      <c r="S225" s="2"/>
      <c r="T225" s="2"/>
      <c r="U225" s="2"/>
      <c r="V225" s="2"/>
      <c r="W225" s="2"/>
      <c r="X225" s="2"/>
      <c r="Y225" s="2"/>
      <c r="Z225" s="2"/>
    </row>
    <row r="226" spans="1:26" ht="15.75" customHeight="1">
      <c r="A226" s="47" t="s">
        <v>54</v>
      </c>
      <c r="B226" s="126" t="s">
        <v>148</v>
      </c>
      <c r="C226" s="166">
        <v>0</v>
      </c>
      <c r="D226" s="40"/>
      <c r="E226" s="89" t="s">
        <v>597</v>
      </c>
      <c r="F226" s="89" t="s">
        <v>596</v>
      </c>
      <c r="G226" s="89" t="s">
        <v>599</v>
      </c>
      <c r="H226" s="89"/>
      <c r="I226" s="89" t="s">
        <v>598</v>
      </c>
      <c r="J226" s="89" t="s">
        <v>597</v>
      </c>
      <c r="K226" s="48"/>
      <c r="L226" s="48"/>
      <c r="M226" s="48"/>
      <c r="N226" s="48"/>
      <c r="O226" s="48"/>
      <c r="P226" s="2"/>
      <c r="Q226" s="2"/>
      <c r="R226" s="2"/>
      <c r="S226" s="2"/>
      <c r="T226" s="2"/>
      <c r="U226" s="2"/>
      <c r="V226" s="2"/>
      <c r="W226" s="2"/>
      <c r="X226" s="2"/>
      <c r="Y226" s="2"/>
      <c r="Z226" s="2"/>
    </row>
    <row r="227" spans="1:26" ht="15.75" customHeight="1">
      <c r="A227" s="47" t="s">
        <v>56</v>
      </c>
      <c r="B227" s="126" t="s">
        <v>149</v>
      </c>
      <c r="C227" s="166">
        <v>0</v>
      </c>
      <c r="D227" s="40"/>
      <c r="E227" s="89" t="s">
        <v>593</v>
      </c>
      <c r="F227" s="89">
        <v>10</v>
      </c>
      <c r="G227" s="91">
        <v>0.15</v>
      </c>
      <c r="H227" s="89"/>
      <c r="I227" s="89" t="s">
        <v>595</v>
      </c>
      <c r="J227" s="89" t="s">
        <v>593</v>
      </c>
      <c r="K227" s="48"/>
      <c r="L227" s="48"/>
      <c r="M227" s="48"/>
      <c r="N227" s="48"/>
      <c r="O227" s="48"/>
      <c r="P227" s="2"/>
      <c r="Q227" s="2"/>
      <c r="R227" s="2"/>
      <c r="S227" s="2"/>
      <c r="T227" s="2"/>
      <c r="U227" s="2"/>
      <c r="V227" s="2"/>
      <c r="W227" s="2"/>
      <c r="X227" s="2"/>
      <c r="Y227" s="2"/>
      <c r="Z227" s="2"/>
    </row>
    <row r="228" spans="1:26" ht="15.75" customHeight="1">
      <c r="A228" s="47" t="s">
        <v>58</v>
      </c>
      <c r="B228" s="126" t="s">
        <v>150</v>
      </c>
      <c r="C228" s="166">
        <v>0</v>
      </c>
      <c r="D228" s="40"/>
      <c r="E228" s="89" t="s">
        <v>591</v>
      </c>
      <c r="F228" s="89">
        <v>12</v>
      </c>
      <c r="G228" s="91">
        <v>0.1</v>
      </c>
      <c r="H228" s="89"/>
      <c r="I228" s="89" t="s">
        <v>594</v>
      </c>
      <c r="J228" s="89" t="s">
        <v>593</v>
      </c>
      <c r="K228" s="48"/>
      <c r="L228" s="48"/>
      <c r="M228" s="48"/>
      <c r="N228" s="48"/>
      <c r="O228" s="48"/>
      <c r="P228" s="2"/>
      <c r="Q228" s="2"/>
      <c r="R228" s="2"/>
      <c r="S228" s="2"/>
      <c r="T228" s="2"/>
      <c r="U228" s="2"/>
      <c r="V228" s="2"/>
      <c r="W228" s="2"/>
      <c r="X228" s="2"/>
      <c r="Y228" s="2"/>
      <c r="Z228" s="2"/>
    </row>
    <row r="229" spans="1:26" ht="15.75" customHeight="1">
      <c r="A229" s="47" t="s">
        <v>47</v>
      </c>
      <c r="B229" s="126" t="s">
        <v>151</v>
      </c>
      <c r="C229" s="166">
        <v>0</v>
      </c>
      <c r="D229" s="40"/>
      <c r="E229" s="48"/>
      <c r="F229" s="48"/>
      <c r="G229" s="48"/>
      <c r="H229" s="89"/>
      <c r="I229" s="89" t="s">
        <v>592</v>
      </c>
      <c r="J229" s="89" t="s">
        <v>591</v>
      </c>
      <c r="K229" s="89" t="s">
        <v>596</v>
      </c>
      <c r="L229" s="89" t="s">
        <v>159</v>
      </c>
      <c r="M229" s="48"/>
      <c r="N229" s="48"/>
      <c r="O229" s="48"/>
      <c r="P229" s="2"/>
      <c r="Q229" s="2"/>
      <c r="R229" s="2"/>
      <c r="S229" s="2"/>
      <c r="T229" s="2"/>
      <c r="U229" s="2"/>
      <c r="V229" s="2"/>
      <c r="W229" s="2"/>
      <c r="X229" s="2"/>
      <c r="Y229" s="2"/>
      <c r="Z229" s="2"/>
    </row>
    <row r="230" spans="1:26" ht="15.75" customHeight="1">
      <c r="A230" s="47" t="s">
        <v>152</v>
      </c>
      <c r="B230" s="125" t="s">
        <v>605</v>
      </c>
      <c r="C230" s="166">
        <v>0</v>
      </c>
      <c r="D230" s="40"/>
      <c r="E230" s="48"/>
      <c r="F230" s="48"/>
      <c r="G230" s="48"/>
      <c r="H230" s="48"/>
      <c r="I230" s="48"/>
      <c r="J230" s="48"/>
      <c r="K230" s="89" t="e">
        <f>VLOOKUP(J230,E$229:F$231,2,0)</f>
        <v>#N/A</v>
      </c>
      <c r="L230" s="90" t="e">
        <f>VLOOKUP(J230,E$229:G$231,3,0)</f>
        <v>#N/A</v>
      </c>
      <c r="M230" s="48"/>
      <c r="N230" s="48"/>
      <c r="O230" s="48"/>
      <c r="P230" s="2"/>
      <c r="Q230" s="2"/>
      <c r="R230" s="2"/>
      <c r="S230" s="2"/>
      <c r="T230" s="2"/>
      <c r="U230" s="2"/>
      <c r="V230" s="2"/>
      <c r="W230" s="2"/>
      <c r="X230" s="2"/>
      <c r="Y230" s="2"/>
      <c r="Z230" s="2"/>
    </row>
    <row r="231" spans="1:26" ht="15.75" customHeight="1">
      <c r="A231" s="47" t="s">
        <v>153</v>
      </c>
      <c r="B231" s="43" t="s">
        <v>154</v>
      </c>
      <c r="C231" s="44">
        <f>SUM(C225:C230)</f>
        <v>0</v>
      </c>
      <c r="D231" s="40"/>
      <c r="E231" s="48"/>
      <c r="F231" s="48"/>
      <c r="G231" s="48"/>
      <c r="H231" s="48"/>
      <c r="I231" s="48"/>
      <c r="J231" s="48"/>
      <c r="K231" s="89" t="e">
        <f>VLOOKUP(J231,E$229:F$231,2,0)</f>
        <v>#N/A</v>
      </c>
      <c r="L231" s="90" t="e">
        <f>VLOOKUP(J231,E$229:G$231,3,0)</f>
        <v>#N/A</v>
      </c>
      <c r="M231" s="48"/>
      <c r="N231" s="48"/>
      <c r="O231" s="48"/>
      <c r="P231" s="2"/>
      <c r="Q231" s="2"/>
      <c r="R231" s="2"/>
      <c r="S231" s="2"/>
      <c r="T231" s="2"/>
      <c r="U231" s="2"/>
      <c r="V231" s="2"/>
      <c r="W231" s="2"/>
      <c r="X231" s="2"/>
      <c r="Y231" s="2"/>
      <c r="Z231" s="2"/>
    </row>
    <row r="232" spans="1:26" ht="15.75" customHeight="1">
      <c r="A232" s="47" t="s">
        <v>155</v>
      </c>
      <c r="B232" s="43" t="s">
        <v>156</v>
      </c>
      <c r="C232" s="45">
        <f>C231/E26</f>
        <v>0</v>
      </c>
      <c r="D232" s="40"/>
      <c r="E232" s="48"/>
      <c r="F232" s="48"/>
      <c r="G232" s="48"/>
      <c r="H232" s="48"/>
      <c r="I232" s="138" t="s">
        <v>604</v>
      </c>
      <c r="J232" s="138"/>
      <c r="K232" s="89" t="e">
        <f>VLOOKUP(J232,E$229:F$231,2,0)</f>
        <v>#N/A</v>
      </c>
      <c r="L232" s="90" t="e">
        <f>VLOOKUP(J232,E$229:G$231,3,0)</f>
        <v>#N/A</v>
      </c>
      <c r="M232" s="48"/>
      <c r="N232" s="48"/>
      <c r="O232" s="48"/>
      <c r="P232" s="2"/>
      <c r="Q232" s="2"/>
      <c r="R232" s="2"/>
      <c r="S232" s="2"/>
      <c r="T232" s="2"/>
      <c r="U232" s="2"/>
      <c r="V232" s="2"/>
      <c r="W232" s="2"/>
      <c r="X232" s="2"/>
      <c r="Y232" s="2"/>
      <c r="Z232" s="2"/>
    </row>
    <row r="233" spans="1:26" ht="15.75" customHeight="1">
      <c r="A233" s="48"/>
      <c r="B233" s="48"/>
      <c r="C233" s="48"/>
      <c r="D233" s="40"/>
      <c r="E233" s="48"/>
      <c r="F233" s="48"/>
      <c r="G233" s="48"/>
      <c r="H233" s="48"/>
      <c r="I233" s="138"/>
      <c r="J233" s="138"/>
      <c r="K233" s="48"/>
      <c r="L233" s="48"/>
      <c r="M233" s="48"/>
      <c r="N233" s="48"/>
      <c r="O233" s="48"/>
      <c r="P233" s="2"/>
      <c r="Q233" s="2"/>
      <c r="R233" s="2"/>
      <c r="S233" s="2"/>
      <c r="T233" s="2"/>
      <c r="U233" s="2"/>
      <c r="V233" s="2"/>
      <c r="W233" s="2"/>
      <c r="X233" s="2"/>
      <c r="Y233" s="2"/>
      <c r="Z233" s="2"/>
    </row>
    <row r="234" spans="1:26" ht="15.75" customHeight="1">
      <c r="A234" s="194" t="s">
        <v>157</v>
      </c>
      <c r="B234" s="183"/>
      <c r="C234" s="183"/>
      <c r="D234" s="180"/>
      <c r="E234" s="48"/>
      <c r="F234" s="48"/>
      <c r="G234" s="48"/>
      <c r="H234" s="48"/>
      <c r="I234" s="138"/>
      <c r="J234" s="138"/>
      <c r="K234" s="48"/>
      <c r="L234" s="48"/>
      <c r="M234" s="48"/>
      <c r="N234" s="48"/>
      <c r="O234" s="48"/>
      <c r="P234" s="2"/>
      <c r="Q234" s="2"/>
      <c r="R234" s="2"/>
      <c r="S234" s="2"/>
      <c r="T234" s="2"/>
      <c r="U234" s="2"/>
      <c r="V234" s="2"/>
      <c r="W234" s="2"/>
      <c r="X234" s="2"/>
      <c r="Y234" s="2"/>
      <c r="Z234" s="2"/>
    </row>
    <row r="235" spans="1:26" ht="15.75" customHeight="1">
      <c r="A235" s="46" t="s">
        <v>158</v>
      </c>
      <c r="B235" s="16" t="s">
        <v>159</v>
      </c>
      <c r="C235" s="46" t="s">
        <v>160</v>
      </c>
      <c r="D235" s="46" t="s">
        <v>161</v>
      </c>
      <c r="E235" s="48"/>
      <c r="F235" s="139"/>
      <c r="G235" s="139"/>
      <c r="H235" s="139"/>
      <c r="I235" s="138"/>
      <c r="J235" s="138"/>
      <c r="K235" s="48"/>
      <c r="L235" s="48"/>
      <c r="M235" s="48"/>
      <c r="N235" s="48"/>
      <c r="O235" s="48"/>
      <c r="P235" s="2"/>
      <c r="Q235" s="2"/>
      <c r="R235" s="2"/>
      <c r="S235" s="2"/>
      <c r="T235" s="2"/>
      <c r="U235" s="2"/>
      <c r="V235" s="2"/>
      <c r="W235" s="2"/>
      <c r="X235" s="2"/>
      <c r="Y235" s="2"/>
      <c r="Z235" s="2"/>
    </row>
    <row r="236" spans="1:26" ht="15.75" customHeight="1">
      <c r="A236" s="47" t="s">
        <v>8</v>
      </c>
      <c r="B236" s="43" t="s">
        <v>162</v>
      </c>
      <c r="C236" s="47" t="s">
        <v>595</v>
      </c>
      <c r="D236" s="92" t="s">
        <v>601</v>
      </c>
      <c r="E236" s="48"/>
      <c r="F236" s="139"/>
      <c r="G236" s="139"/>
      <c r="H236" s="139"/>
      <c r="I236" s="138"/>
      <c r="J236" s="138"/>
      <c r="K236" s="48"/>
      <c r="L236" s="48"/>
      <c r="M236" s="48"/>
      <c r="N236" s="48"/>
      <c r="O236" s="48"/>
      <c r="P236" s="2"/>
      <c r="Q236" s="2"/>
      <c r="R236" s="2"/>
      <c r="S236" s="2"/>
      <c r="T236" s="2"/>
      <c r="U236" s="2"/>
      <c r="V236" s="2"/>
      <c r="W236" s="2"/>
      <c r="X236" s="2"/>
      <c r="Y236" s="2"/>
      <c r="Z236" s="2"/>
    </row>
    <row r="237" spans="1:26" ht="15.75" customHeight="1">
      <c r="A237" s="47" t="s">
        <v>11</v>
      </c>
      <c r="B237" s="43" t="s">
        <v>163</v>
      </c>
      <c r="C237" s="47" t="s">
        <v>164</v>
      </c>
      <c r="D237" s="167">
        <v>0</v>
      </c>
      <c r="E237" s="48"/>
      <c r="F237" s="139"/>
      <c r="G237" s="139"/>
      <c r="H237" s="139"/>
      <c r="I237" s="138"/>
      <c r="J237" s="138"/>
      <c r="K237" s="48"/>
      <c r="L237" s="48"/>
      <c r="M237" s="48"/>
      <c r="N237" s="48"/>
      <c r="O237" s="48"/>
      <c r="P237" s="2"/>
      <c r="Q237" s="2"/>
      <c r="R237" s="2"/>
      <c r="S237" s="2"/>
      <c r="T237" s="2"/>
      <c r="U237" s="2"/>
      <c r="V237" s="2"/>
      <c r="W237" s="2"/>
      <c r="X237" s="2"/>
      <c r="Y237" s="2"/>
      <c r="Z237" s="2"/>
    </row>
    <row r="238" spans="1:26" ht="15.75" customHeight="1">
      <c r="A238" s="47" t="s">
        <v>13</v>
      </c>
      <c r="B238" s="43" t="s">
        <v>165</v>
      </c>
      <c r="C238" s="47" t="s">
        <v>164</v>
      </c>
      <c r="D238" s="47">
        <f>VLOOKUP(C236,I:K,3,0)</f>
        <v>0</v>
      </c>
      <c r="E238" s="48"/>
      <c r="F238" s="139"/>
      <c r="G238" s="139"/>
      <c r="H238" s="139"/>
      <c r="I238" s="138"/>
      <c r="J238" s="138"/>
      <c r="K238" s="124"/>
      <c r="L238" s="124"/>
      <c r="M238" s="124"/>
      <c r="N238" s="95"/>
      <c r="O238" s="48"/>
      <c r="P238" s="2"/>
      <c r="Q238" s="2"/>
      <c r="R238" s="2"/>
      <c r="S238" s="2"/>
      <c r="T238" s="2"/>
      <c r="U238" s="2"/>
      <c r="V238" s="2"/>
      <c r="W238" s="2"/>
      <c r="X238" s="2"/>
      <c r="Y238" s="2"/>
      <c r="Z238" s="2"/>
    </row>
    <row r="239" spans="1:26" ht="15.75" customHeight="1">
      <c r="A239" s="47" t="s">
        <v>16</v>
      </c>
      <c r="B239" s="43" t="s">
        <v>602</v>
      </c>
      <c r="C239" s="47" t="s">
        <v>80</v>
      </c>
      <c r="D239" s="49">
        <f>VLOOKUP(C236,I:L,4,0)</f>
        <v>0</v>
      </c>
      <c r="E239" s="50"/>
      <c r="F239" s="48"/>
      <c r="G239" s="48"/>
      <c r="H239" s="48"/>
      <c r="I239" s="138"/>
      <c r="J239" s="138"/>
      <c r="K239" s="124"/>
      <c r="L239" s="124"/>
      <c r="M239" s="124"/>
      <c r="N239" s="95"/>
      <c r="O239" s="48"/>
      <c r="P239" s="2"/>
      <c r="Q239" s="2"/>
      <c r="R239" s="2"/>
      <c r="S239" s="2"/>
      <c r="T239" s="2"/>
      <c r="U239" s="2"/>
      <c r="V239" s="2"/>
      <c r="W239" s="2"/>
      <c r="X239" s="2"/>
      <c r="Y239" s="2"/>
      <c r="Z239" s="2"/>
    </row>
    <row r="240" spans="1:26" ht="15.75" customHeight="1">
      <c r="A240" s="47" t="s">
        <v>54</v>
      </c>
      <c r="B240" s="43" t="s">
        <v>166</v>
      </c>
      <c r="C240" s="47" t="s">
        <v>133</v>
      </c>
      <c r="D240" s="168">
        <v>0</v>
      </c>
      <c r="E240" s="51"/>
      <c r="F240" s="48"/>
      <c r="G240" s="48"/>
      <c r="H240" s="48"/>
      <c r="I240" s="48"/>
      <c r="J240" s="48"/>
      <c r="K240" s="124"/>
      <c r="L240" s="124"/>
      <c r="M240" s="124"/>
      <c r="N240" s="95"/>
      <c r="O240" s="48"/>
      <c r="P240" s="2"/>
      <c r="Q240" s="2"/>
      <c r="R240" s="2"/>
      <c r="S240" s="2"/>
      <c r="T240" s="2"/>
      <c r="U240" s="2"/>
      <c r="V240" s="2"/>
      <c r="W240" s="2"/>
      <c r="X240" s="2"/>
      <c r="Y240" s="2"/>
      <c r="Z240" s="2"/>
    </row>
    <row r="241" spans="1:26" ht="15.75" customHeight="1">
      <c r="A241" s="47" t="s">
        <v>56</v>
      </c>
      <c r="B241" s="43" t="s">
        <v>603</v>
      </c>
      <c r="C241" s="47"/>
      <c r="D241" s="94">
        <f>IF(D238&lt;=D237,0,D240*D239)</f>
        <v>0</v>
      </c>
      <c r="E241" s="51"/>
      <c r="F241" s="48"/>
      <c r="G241" s="48"/>
      <c r="H241" s="48"/>
      <c r="I241" s="48"/>
      <c r="J241" s="48"/>
      <c r="K241" s="124"/>
      <c r="L241" s="124"/>
      <c r="M241" s="124"/>
      <c r="N241" s="95"/>
      <c r="O241" s="48"/>
      <c r="P241" s="2"/>
      <c r="Q241" s="2"/>
      <c r="R241" s="2"/>
      <c r="S241" s="2"/>
      <c r="T241" s="2"/>
      <c r="U241" s="2"/>
      <c r="V241" s="2"/>
      <c r="W241" s="2"/>
      <c r="X241" s="2"/>
      <c r="Y241" s="2"/>
      <c r="Z241" s="2"/>
    </row>
    <row r="242" spans="1:26" ht="15.75" customHeight="1">
      <c r="A242" s="47" t="s">
        <v>58</v>
      </c>
      <c r="B242" s="43" t="s">
        <v>600</v>
      </c>
      <c r="C242" s="47" t="s">
        <v>133</v>
      </c>
      <c r="D242" s="93">
        <f>D241/12</f>
        <v>0</v>
      </c>
      <c r="E242" s="48"/>
      <c r="F242" s="48"/>
      <c r="G242" s="48"/>
      <c r="H242" s="48"/>
      <c r="I242" s="48"/>
      <c r="J242" s="48"/>
      <c r="K242" s="48"/>
      <c r="L242" s="48"/>
      <c r="M242" s="48"/>
      <c r="N242" s="48"/>
      <c r="O242" s="48"/>
      <c r="P242" s="2"/>
      <c r="Q242" s="2"/>
      <c r="R242" s="2"/>
      <c r="S242" s="2"/>
      <c r="T242" s="2"/>
      <c r="U242" s="2"/>
      <c r="V242" s="2"/>
      <c r="W242" s="2"/>
      <c r="X242" s="2"/>
      <c r="Y242" s="2"/>
      <c r="Z242" s="2"/>
    </row>
    <row r="243" spans="1:26" ht="15.75" customHeight="1">
      <c r="A243" s="47" t="s">
        <v>60</v>
      </c>
      <c r="B243" s="43" t="s">
        <v>167</v>
      </c>
      <c r="C243" s="29" t="s">
        <v>133</v>
      </c>
      <c r="D243" s="93">
        <f>D241/E26</f>
        <v>0</v>
      </c>
      <c r="E243" s="48"/>
      <c r="F243" s="48"/>
      <c r="G243" s="48"/>
      <c r="H243" s="48"/>
      <c r="I243" s="48"/>
      <c r="J243" s="48"/>
      <c r="K243" s="48"/>
      <c r="L243" s="48"/>
      <c r="M243" s="48"/>
      <c r="N243" s="48"/>
      <c r="O243" s="48"/>
      <c r="P243" s="2"/>
      <c r="Q243" s="2"/>
      <c r="R243" s="2"/>
      <c r="S243" s="2"/>
      <c r="T243" s="2"/>
      <c r="U243" s="2"/>
      <c r="V243" s="2"/>
      <c r="W243" s="2"/>
      <c r="X243" s="2"/>
      <c r="Y243" s="2"/>
      <c r="Z243" s="2"/>
    </row>
    <row r="244" spans="1:26" ht="15.75" customHeight="1">
      <c r="A244" s="48"/>
      <c r="B244" s="48"/>
      <c r="C244" s="48"/>
      <c r="D244" s="40"/>
      <c r="E244" s="52"/>
      <c r="F244" s="48"/>
      <c r="G244" s="48"/>
      <c r="H244" s="48"/>
      <c r="I244" s="48"/>
      <c r="J244" s="48"/>
      <c r="K244" s="48"/>
      <c r="L244" s="48"/>
      <c r="M244" s="48"/>
      <c r="N244" s="48"/>
      <c r="O244" s="48"/>
      <c r="P244" s="2"/>
      <c r="Q244" s="2"/>
      <c r="R244" s="2"/>
      <c r="S244" s="2"/>
      <c r="T244" s="2"/>
      <c r="U244" s="2"/>
      <c r="V244" s="2"/>
      <c r="W244" s="2"/>
      <c r="X244" s="2"/>
      <c r="Y244" s="2"/>
      <c r="Z244" s="2"/>
    </row>
    <row r="245" spans="1:26" ht="15.75" customHeight="1">
      <c r="A245" s="48"/>
      <c r="B245" s="48"/>
      <c r="C245" s="48"/>
      <c r="D245" s="48"/>
      <c r="E245" s="48"/>
      <c r="F245" s="48"/>
      <c r="G245" s="48"/>
      <c r="H245" s="48"/>
      <c r="I245" s="48"/>
      <c r="J245" s="48"/>
      <c r="K245" s="48"/>
      <c r="L245" s="48"/>
      <c r="M245" s="48"/>
      <c r="N245" s="48"/>
      <c r="O245" s="48"/>
      <c r="P245" s="2"/>
      <c r="Q245" s="2"/>
      <c r="R245" s="2"/>
      <c r="S245" s="2"/>
      <c r="T245" s="2"/>
      <c r="U245" s="2"/>
      <c r="V245" s="2"/>
      <c r="W245" s="2"/>
      <c r="X245" s="2"/>
      <c r="Y245" s="2"/>
      <c r="Z245" s="2"/>
    </row>
    <row r="246" spans="1:26" ht="15.75" customHeight="1">
      <c r="A246" s="188" t="s">
        <v>606</v>
      </c>
      <c r="B246" s="183"/>
      <c r="C246" s="183"/>
      <c r="D246" s="180"/>
      <c r="E246" s="48"/>
      <c r="F246" s="48"/>
      <c r="G246" s="48"/>
      <c r="H246" s="48"/>
      <c r="I246" s="48"/>
      <c r="J246" s="48"/>
      <c r="K246" s="48"/>
      <c r="L246" s="48"/>
      <c r="M246" s="48"/>
      <c r="N246" s="48"/>
      <c r="O246" s="48"/>
      <c r="P246" s="2"/>
      <c r="Q246" s="2"/>
      <c r="R246" s="2"/>
      <c r="S246" s="2"/>
      <c r="T246" s="2"/>
      <c r="U246" s="2"/>
      <c r="V246" s="2"/>
      <c r="W246" s="2"/>
      <c r="X246" s="2"/>
      <c r="Y246" s="2"/>
      <c r="Z246" s="2"/>
    </row>
    <row r="247" spans="1:26" ht="15.75" customHeight="1">
      <c r="A247" s="16" t="s">
        <v>168</v>
      </c>
      <c r="B247" s="16" t="s">
        <v>169</v>
      </c>
      <c r="C247" s="16" t="s">
        <v>170</v>
      </c>
      <c r="D247" s="16"/>
      <c r="E247" s="48"/>
      <c r="F247" s="177" t="s">
        <v>606</v>
      </c>
      <c r="G247" s="177"/>
      <c r="H247" s="177"/>
      <c r="I247" s="48"/>
      <c r="J247" s="48"/>
      <c r="K247" s="48"/>
      <c r="L247" s="48"/>
      <c r="M247" s="48"/>
      <c r="N247" s="48"/>
      <c r="O247" s="48"/>
      <c r="P247" s="2"/>
      <c r="Q247" s="2"/>
      <c r="R247" s="2"/>
      <c r="S247" s="2"/>
      <c r="T247" s="2"/>
      <c r="U247" s="2"/>
      <c r="V247" s="2"/>
      <c r="W247" s="2"/>
      <c r="X247" s="2"/>
      <c r="Y247" s="2"/>
      <c r="Z247" s="2"/>
    </row>
    <row r="248" spans="1:26" ht="15.75" customHeight="1">
      <c r="A248" s="47"/>
      <c r="B248" s="189" t="s">
        <v>169</v>
      </c>
      <c r="C248" s="180"/>
      <c r="D248" s="33"/>
      <c r="E248" s="48"/>
      <c r="F248" s="101" t="s">
        <v>607</v>
      </c>
      <c r="G248" s="102" t="s">
        <v>608</v>
      </c>
      <c r="H248" s="103" t="s">
        <v>609</v>
      </c>
      <c r="I248" s="48"/>
      <c r="J248" s="48"/>
      <c r="K248" s="48"/>
      <c r="L248" s="48"/>
      <c r="M248" s="48"/>
      <c r="N248" s="48"/>
      <c r="O248" s="48"/>
      <c r="P248" s="2"/>
      <c r="Q248" s="2"/>
      <c r="R248" s="2"/>
      <c r="S248" s="2"/>
      <c r="T248" s="2"/>
      <c r="U248" s="2"/>
      <c r="V248" s="2"/>
      <c r="W248" s="2"/>
      <c r="X248" s="2"/>
      <c r="Y248" s="2"/>
      <c r="Z248" s="2"/>
    </row>
    <row r="249" spans="1:26" ht="15.75" customHeight="1">
      <c r="A249" s="53"/>
      <c r="B249" s="97" t="s">
        <v>610</v>
      </c>
      <c r="C249" s="99">
        <f>C324</f>
        <v>0.05</v>
      </c>
      <c r="D249" s="127"/>
      <c r="E249" s="54"/>
      <c r="F249" s="104">
        <v>2.9700000000000001E-2</v>
      </c>
      <c r="G249" s="105">
        <v>5.0799999999999998E-2</v>
      </c>
      <c r="H249" s="106">
        <v>6.2700000000000006E-2</v>
      </c>
      <c r="I249" s="48"/>
      <c r="J249" s="48"/>
      <c r="K249" s="48"/>
      <c r="L249" s="48"/>
      <c r="M249" s="48"/>
      <c r="N249" s="48"/>
      <c r="O249" s="48"/>
      <c r="P249" s="2"/>
      <c r="Q249" s="2"/>
      <c r="R249" s="2"/>
      <c r="S249" s="2"/>
      <c r="T249" s="2"/>
      <c r="U249" s="2"/>
      <c r="V249" s="2"/>
      <c r="W249" s="2"/>
      <c r="X249" s="2"/>
      <c r="Y249" s="2"/>
      <c r="Z249" s="2"/>
    </row>
    <row r="250" spans="1:26" ht="15.75" customHeight="1">
      <c r="A250" s="53"/>
      <c r="B250" s="96" t="s">
        <v>611</v>
      </c>
      <c r="C250" s="99">
        <f>C325</f>
        <v>1.3299999999999999E-2</v>
      </c>
      <c r="D250" s="127"/>
      <c r="E250" s="54"/>
      <c r="F250" s="107">
        <f>0.3%+0.56%</f>
        <v>8.6E-3</v>
      </c>
      <c r="G250" s="108">
        <f>0.48%+0.85%</f>
        <v>1.3299999999999999E-2</v>
      </c>
      <c r="H250" s="109">
        <f>0.82%+0.89%</f>
        <v>1.7099999999999997E-2</v>
      </c>
      <c r="I250" s="48"/>
      <c r="J250" s="48"/>
      <c r="K250" s="48"/>
      <c r="L250" s="48"/>
      <c r="M250" s="48"/>
      <c r="N250" s="48"/>
      <c r="O250" s="48"/>
      <c r="P250" s="2"/>
      <c r="Q250" s="2"/>
      <c r="R250" s="2"/>
      <c r="S250" s="2"/>
      <c r="T250" s="2"/>
      <c r="U250" s="2"/>
      <c r="V250" s="2"/>
      <c r="W250" s="2"/>
      <c r="X250" s="2"/>
      <c r="Y250" s="2"/>
      <c r="Z250" s="2"/>
    </row>
    <row r="251" spans="1:26" ht="15.75" customHeight="1">
      <c r="A251" s="53"/>
      <c r="B251" s="96" t="s">
        <v>612</v>
      </c>
      <c r="C251" s="100">
        <f>C315</f>
        <v>0</v>
      </c>
      <c r="D251" s="127"/>
      <c r="E251" s="54"/>
      <c r="F251" s="107">
        <v>7.7799999999999994E-2</v>
      </c>
      <c r="G251" s="108">
        <v>0.1085</v>
      </c>
      <c r="H251" s="109">
        <v>0.13550000000000001</v>
      </c>
      <c r="I251" s="48"/>
      <c r="J251" s="48"/>
      <c r="K251" s="48"/>
      <c r="L251" s="48"/>
      <c r="M251" s="48"/>
      <c r="N251" s="48"/>
      <c r="O251" s="48"/>
      <c r="P251" s="2"/>
      <c r="Q251" s="2"/>
      <c r="R251" s="2"/>
      <c r="S251" s="2"/>
      <c r="T251" s="2"/>
      <c r="U251" s="2"/>
      <c r="V251" s="2"/>
      <c r="W251" s="2"/>
      <c r="X251" s="2"/>
      <c r="Y251" s="2"/>
      <c r="Z251" s="2"/>
    </row>
    <row r="252" spans="1:26" ht="15.75" customHeight="1">
      <c r="A252" s="53"/>
      <c r="B252" s="96" t="s">
        <v>613</v>
      </c>
      <c r="C252" s="100">
        <f>(1+G252)^(G253/252)-1</f>
        <v>0</v>
      </c>
      <c r="D252" s="127"/>
      <c r="E252" s="54"/>
      <c r="F252" s="107" t="s">
        <v>625</v>
      </c>
      <c r="G252" s="169">
        <v>0</v>
      </c>
      <c r="H252" s="110"/>
      <c r="I252" s="48"/>
      <c r="J252" s="48"/>
      <c r="K252" s="48"/>
      <c r="L252" s="48"/>
      <c r="M252" s="48"/>
      <c r="N252" s="48"/>
      <c r="O252" s="48"/>
      <c r="P252" s="2"/>
      <c r="Q252" s="2"/>
      <c r="R252" s="2"/>
      <c r="S252" s="2"/>
      <c r="T252" s="2"/>
      <c r="U252" s="2"/>
      <c r="V252" s="2"/>
      <c r="W252" s="2"/>
      <c r="X252" s="2"/>
      <c r="Y252" s="2"/>
      <c r="Z252" s="2"/>
    </row>
    <row r="253" spans="1:26" ht="15.75" customHeight="1">
      <c r="A253" s="53"/>
      <c r="B253" s="96" t="s">
        <v>614</v>
      </c>
      <c r="C253" s="100">
        <f>C322</f>
        <v>0.03</v>
      </c>
      <c r="D253" s="127"/>
      <c r="E253" s="54"/>
      <c r="F253" s="111" t="s">
        <v>624</v>
      </c>
      <c r="G253" s="140">
        <v>10</v>
      </c>
      <c r="H253" s="112"/>
      <c r="I253" s="48"/>
      <c r="J253" s="48"/>
      <c r="K253" s="48"/>
      <c r="L253" s="48"/>
      <c r="M253" s="48"/>
      <c r="N253" s="48"/>
      <c r="O253" s="48"/>
      <c r="P253" s="2"/>
      <c r="Q253" s="2"/>
      <c r="R253" s="2"/>
      <c r="S253" s="2"/>
      <c r="T253" s="2"/>
      <c r="U253" s="2"/>
      <c r="V253" s="2"/>
      <c r="W253" s="2"/>
      <c r="X253" s="2"/>
      <c r="Y253" s="2"/>
      <c r="Z253" s="2"/>
    </row>
    <row r="254" spans="1:26" ht="15.75" customHeight="1">
      <c r="A254" s="53"/>
      <c r="B254" s="119" t="s">
        <v>615</v>
      </c>
      <c r="C254" s="120">
        <f>C317</f>
        <v>0.08</v>
      </c>
      <c r="D254" s="127"/>
      <c r="E254" s="54"/>
      <c r="F254" s="113"/>
      <c r="G254" s="114"/>
      <c r="H254" s="112"/>
      <c r="I254" s="48"/>
      <c r="J254" s="48"/>
      <c r="K254" s="48"/>
      <c r="L254" s="48"/>
      <c r="M254" s="48"/>
      <c r="N254" s="48"/>
      <c r="O254" s="48"/>
      <c r="P254" s="2"/>
      <c r="Q254" s="2"/>
      <c r="R254" s="2"/>
      <c r="S254" s="2"/>
      <c r="T254" s="2"/>
      <c r="U254" s="2"/>
      <c r="V254" s="2"/>
      <c r="W254" s="2"/>
      <c r="X254" s="2"/>
      <c r="Y254" s="2"/>
      <c r="Z254" s="2"/>
    </row>
    <row r="255" spans="1:26" ht="15.75" customHeight="1">
      <c r="A255" s="118"/>
      <c r="B255" s="122" t="s">
        <v>616</v>
      </c>
      <c r="C255" s="123"/>
      <c r="D255" s="128"/>
      <c r="E255" s="54"/>
      <c r="F255" s="113"/>
      <c r="G255" s="114"/>
      <c r="H255" s="112"/>
      <c r="I255" s="48"/>
      <c r="J255" s="48"/>
      <c r="K255" s="48"/>
      <c r="L255" s="48"/>
      <c r="M255" s="48"/>
      <c r="N255" s="48"/>
      <c r="O255" s="48"/>
      <c r="P255" s="2"/>
      <c r="Q255" s="2"/>
      <c r="R255" s="2"/>
      <c r="S255" s="2"/>
      <c r="T255" s="2"/>
      <c r="U255" s="2"/>
      <c r="V255" s="2"/>
      <c r="W255" s="2"/>
      <c r="X255" s="2"/>
      <c r="Y255" s="2"/>
      <c r="Z255" s="2"/>
    </row>
    <row r="256" spans="1:26" ht="15.75" customHeight="1">
      <c r="A256" s="118"/>
      <c r="B256" s="178" t="s">
        <v>617</v>
      </c>
      <c r="C256" s="178"/>
      <c r="D256" s="128"/>
      <c r="E256" s="54"/>
      <c r="F256" s="113"/>
      <c r="G256" s="114"/>
      <c r="H256" s="112"/>
      <c r="I256" s="48"/>
      <c r="J256" s="48"/>
      <c r="K256" s="48"/>
      <c r="L256" s="48"/>
      <c r="M256" s="48"/>
      <c r="N256" s="48"/>
      <c r="O256" s="48"/>
      <c r="P256" s="2"/>
      <c r="Q256" s="2"/>
      <c r="R256" s="2"/>
      <c r="S256" s="2"/>
      <c r="T256" s="2"/>
      <c r="U256" s="2"/>
      <c r="V256" s="2"/>
      <c r="W256" s="2"/>
      <c r="X256" s="2"/>
      <c r="Y256" s="2"/>
      <c r="Z256" s="2"/>
    </row>
    <row r="257" spans="1:26" ht="15.75" customHeight="1" thickBot="1">
      <c r="A257" s="197" t="s">
        <v>89</v>
      </c>
      <c r="B257" s="198"/>
      <c r="C257" s="121">
        <f>ROUND((((1+C249+C250)*(1+C251)*(1+C252))/(1-(C253+C254))-1),4)</f>
        <v>0.19470000000000001</v>
      </c>
      <c r="D257" s="98"/>
      <c r="E257" s="48"/>
      <c r="F257" s="115">
        <v>0.21429999999999999</v>
      </c>
      <c r="G257" s="116">
        <v>0.2717</v>
      </c>
      <c r="H257" s="117">
        <v>0.3362</v>
      </c>
      <c r="I257" s="48"/>
      <c r="J257" s="48"/>
      <c r="K257" s="48"/>
      <c r="L257" s="48"/>
      <c r="M257" s="48"/>
      <c r="N257" s="48"/>
      <c r="O257" s="48"/>
      <c r="P257" s="2"/>
      <c r="Q257" s="2"/>
      <c r="R257" s="2"/>
      <c r="S257" s="2"/>
      <c r="T257" s="2"/>
      <c r="U257" s="2"/>
      <c r="V257" s="2"/>
      <c r="W257" s="2"/>
      <c r="X257" s="2"/>
      <c r="Y257" s="2"/>
      <c r="Z257" s="2"/>
    </row>
    <row r="258" spans="1:26" ht="15.75" customHeight="1">
      <c r="A258" s="48"/>
      <c r="B258" s="48"/>
      <c r="C258" s="48"/>
      <c r="D258" s="48"/>
      <c r="E258" s="48"/>
      <c r="F258" s="48"/>
      <c r="G258" s="48"/>
      <c r="H258" s="48"/>
      <c r="I258" s="48"/>
      <c r="J258" s="48"/>
      <c r="K258" s="48"/>
      <c r="L258" s="48"/>
      <c r="M258" s="48"/>
      <c r="N258" s="48"/>
      <c r="O258" s="48"/>
      <c r="P258" s="2"/>
      <c r="Q258" s="2"/>
      <c r="R258" s="2"/>
      <c r="S258" s="2"/>
      <c r="T258" s="2"/>
      <c r="U258" s="2"/>
      <c r="V258" s="2"/>
      <c r="W258" s="2"/>
      <c r="X258" s="2"/>
      <c r="Y258" s="2"/>
      <c r="Z258" s="2"/>
    </row>
    <row r="259" spans="1:26" ht="15.75" customHeight="1">
      <c r="A259" s="48"/>
      <c r="B259" s="48"/>
      <c r="C259" s="48"/>
      <c r="D259" s="48"/>
      <c r="E259" s="48"/>
      <c r="F259" s="48"/>
      <c r="G259" s="48"/>
      <c r="H259" s="48"/>
      <c r="I259" s="48"/>
      <c r="J259" s="48"/>
      <c r="K259" s="48"/>
      <c r="L259" s="48"/>
      <c r="M259" s="48"/>
      <c r="N259" s="48"/>
      <c r="O259" s="48"/>
      <c r="P259" s="2"/>
      <c r="Q259" s="2"/>
      <c r="R259" s="2"/>
      <c r="S259" s="2"/>
      <c r="T259" s="2"/>
      <c r="U259" s="2"/>
      <c r="V259" s="2"/>
      <c r="W259" s="2"/>
      <c r="X259" s="2"/>
      <c r="Y259" s="2"/>
      <c r="Z259" s="2"/>
    </row>
    <row r="260" spans="1:26" ht="15.75" customHeight="1">
      <c r="A260" s="48"/>
      <c r="B260" s="48"/>
      <c r="C260" s="48"/>
      <c r="D260" s="48"/>
      <c r="E260" s="48"/>
      <c r="F260" s="48"/>
      <c r="G260" s="48"/>
      <c r="H260" s="48"/>
      <c r="I260" s="48"/>
      <c r="J260" s="48"/>
      <c r="K260" s="48"/>
      <c r="L260" s="48"/>
      <c r="M260" s="48"/>
      <c r="N260" s="48"/>
      <c r="O260" s="48"/>
      <c r="P260" s="2"/>
      <c r="Q260" s="2"/>
      <c r="R260" s="2"/>
      <c r="S260" s="2"/>
      <c r="T260" s="2"/>
      <c r="U260" s="2"/>
      <c r="V260" s="2"/>
      <c r="W260" s="2"/>
      <c r="X260" s="2"/>
      <c r="Y260" s="2"/>
      <c r="Z260" s="2"/>
    </row>
    <row r="261" spans="1:26" ht="15.75" customHeight="1">
      <c r="A261" s="187" t="s">
        <v>171</v>
      </c>
      <c r="B261" s="183"/>
      <c r="C261" s="183"/>
      <c r="D261" s="180"/>
      <c r="E261" s="48"/>
      <c r="F261" s="48"/>
      <c r="G261" s="48"/>
      <c r="H261" s="48"/>
      <c r="I261" s="48"/>
      <c r="J261" s="48"/>
      <c r="K261" s="48"/>
      <c r="L261" s="48"/>
      <c r="M261" s="48"/>
      <c r="N261" s="48"/>
      <c r="O261" s="48"/>
      <c r="P261" s="2"/>
      <c r="Q261" s="2"/>
      <c r="R261" s="2"/>
      <c r="S261" s="2"/>
      <c r="T261" s="2"/>
      <c r="U261" s="2"/>
      <c r="V261" s="2"/>
      <c r="W261" s="2"/>
      <c r="X261" s="2"/>
      <c r="Y261" s="2"/>
      <c r="Z261" s="2"/>
    </row>
    <row r="262" spans="1:26" ht="15.75" customHeight="1">
      <c r="A262" s="47" t="s">
        <v>8</v>
      </c>
      <c r="B262" s="43" t="s">
        <v>172</v>
      </c>
      <c r="C262" s="190">
        <f>(C212+C221)*12</f>
        <v>0</v>
      </c>
      <c r="D262" s="180"/>
      <c r="E262" s="48"/>
      <c r="F262" s="48"/>
      <c r="G262" s="48"/>
      <c r="H262" s="48"/>
      <c r="I262" s="48"/>
      <c r="J262" s="48"/>
      <c r="K262" s="48"/>
      <c r="L262" s="48"/>
      <c r="M262" s="48"/>
      <c r="N262" s="48"/>
      <c r="O262" s="48"/>
      <c r="P262" s="2"/>
      <c r="Q262" s="2"/>
      <c r="R262" s="2"/>
      <c r="S262" s="2"/>
      <c r="T262" s="2"/>
      <c r="U262" s="2"/>
      <c r="V262" s="2"/>
      <c r="W262" s="2"/>
      <c r="X262" s="2"/>
      <c r="Y262" s="2"/>
      <c r="Z262" s="2"/>
    </row>
    <row r="263" spans="1:26" ht="15.75" customHeight="1">
      <c r="A263" s="47" t="s">
        <v>11</v>
      </c>
      <c r="B263" s="43" t="s">
        <v>173</v>
      </c>
      <c r="C263" s="190">
        <f>C231</f>
        <v>0</v>
      </c>
      <c r="D263" s="180"/>
      <c r="E263" s="48"/>
      <c r="F263" s="48"/>
      <c r="G263" s="48"/>
      <c r="H263" s="48"/>
      <c r="I263" s="48"/>
      <c r="J263" s="48"/>
      <c r="K263" s="48"/>
      <c r="L263" s="48"/>
      <c r="M263" s="48"/>
      <c r="N263" s="48"/>
      <c r="O263" s="48"/>
      <c r="P263" s="2"/>
      <c r="Q263" s="2"/>
      <c r="R263" s="2"/>
      <c r="S263" s="2"/>
      <c r="T263" s="2"/>
      <c r="U263" s="2"/>
      <c r="V263" s="2"/>
      <c r="W263" s="2"/>
      <c r="X263" s="2"/>
      <c r="Y263" s="2"/>
      <c r="Z263" s="2"/>
    </row>
    <row r="264" spans="1:26" ht="15.75" customHeight="1">
      <c r="A264" s="47" t="s">
        <v>13</v>
      </c>
      <c r="B264" s="43" t="s">
        <v>174</v>
      </c>
      <c r="C264" s="190">
        <f>D241</f>
        <v>0</v>
      </c>
      <c r="D264" s="180"/>
      <c r="E264" s="48"/>
      <c r="F264" s="48"/>
      <c r="G264" s="48"/>
      <c r="H264" s="48"/>
      <c r="I264" s="48"/>
      <c r="J264" s="48"/>
      <c r="K264" s="48"/>
      <c r="L264" s="48"/>
      <c r="M264" s="48"/>
      <c r="N264" s="48"/>
      <c r="O264" s="48"/>
      <c r="P264" s="2"/>
      <c r="Q264" s="2"/>
      <c r="R264" s="2"/>
      <c r="S264" s="2"/>
      <c r="T264" s="2"/>
      <c r="U264" s="2"/>
      <c r="V264" s="2"/>
      <c r="W264" s="2"/>
      <c r="X264" s="2"/>
      <c r="Y264" s="2"/>
      <c r="Z264" s="2"/>
    </row>
    <row r="265" spans="1:26">
      <c r="A265" s="189" t="s">
        <v>175</v>
      </c>
      <c r="B265" s="180"/>
      <c r="C265" s="190">
        <f>SUM(C262:D264)</f>
        <v>0</v>
      </c>
      <c r="D265" s="180"/>
      <c r="E265" s="48"/>
      <c r="F265" s="48"/>
      <c r="G265" s="48"/>
      <c r="H265" s="48"/>
      <c r="I265" s="48"/>
      <c r="J265" s="48"/>
      <c r="K265" s="48"/>
      <c r="L265" s="48"/>
      <c r="M265" s="48"/>
      <c r="N265" s="48"/>
      <c r="O265" s="48"/>
      <c r="P265" s="2"/>
      <c r="Q265" s="2"/>
      <c r="R265" s="2"/>
      <c r="S265" s="2"/>
      <c r="T265" s="2"/>
      <c r="U265" s="2"/>
      <c r="V265" s="2"/>
      <c r="W265" s="2"/>
      <c r="X265" s="2"/>
      <c r="Y265" s="2"/>
      <c r="Z265" s="2"/>
    </row>
    <row r="266" spans="1:26">
      <c r="A266" s="179" t="s">
        <v>176</v>
      </c>
      <c r="B266" s="180"/>
      <c r="C266" s="193">
        <f>SUM(C265)</f>
        <v>0</v>
      </c>
      <c r="D266" s="180"/>
      <c r="E266" s="48"/>
      <c r="F266" s="48"/>
      <c r="G266" s="48"/>
      <c r="H266" s="48"/>
      <c r="I266" s="48"/>
      <c r="J266" s="48"/>
      <c r="K266" s="48"/>
      <c r="L266" s="48"/>
      <c r="M266" s="48"/>
      <c r="N266" s="48"/>
      <c r="O266" s="48"/>
      <c r="P266" s="2"/>
      <c r="Q266" s="2"/>
      <c r="R266" s="2"/>
      <c r="S266" s="2"/>
      <c r="T266" s="2"/>
      <c r="U266" s="2"/>
      <c r="V266" s="2"/>
      <c r="W266" s="2"/>
      <c r="X266" s="2"/>
      <c r="Y266" s="2"/>
      <c r="Z266" s="2"/>
    </row>
    <row r="267" spans="1:26">
      <c r="A267" s="48"/>
      <c r="B267" s="48"/>
      <c r="C267" s="48"/>
      <c r="D267" s="48"/>
      <c r="E267" s="48"/>
      <c r="F267" s="48"/>
      <c r="G267" s="48"/>
      <c r="H267" s="48"/>
      <c r="I267" s="48"/>
      <c r="J267" s="48"/>
      <c r="K267" s="48"/>
      <c r="L267" s="48"/>
      <c r="M267" s="48"/>
      <c r="N267" s="48"/>
      <c r="O267" s="48"/>
      <c r="P267" s="2"/>
      <c r="Q267" s="2"/>
      <c r="R267" s="2"/>
      <c r="S267" s="2"/>
      <c r="T267" s="2"/>
      <c r="U267" s="2"/>
      <c r="V267" s="2"/>
      <c r="W267" s="2"/>
      <c r="X267" s="2"/>
      <c r="Y267" s="2"/>
      <c r="Z267" s="2"/>
    </row>
    <row r="268" spans="1:26" ht="15.75" customHeight="1">
      <c r="A268" s="48"/>
      <c r="B268" s="48"/>
      <c r="C268" s="48"/>
      <c r="D268" s="48"/>
      <c r="E268" s="48"/>
      <c r="F268" s="48"/>
      <c r="G268" s="48"/>
      <c r="H268" s="48"/>
      <c r="I268" s="48"/>
      <c r="J268" s="48"/>
      <c r="K268" s="48"/>
      <c r="L268" s="48"/>
      <c r="M268" s="48"/>
      <c r="N268" s="48"/>
      <c r="O268" s="48"/>
      <c r="P268" s="2"/>
      <c r="Q268" s="2"/>
      <c r="R268" s="2"/>
      <c r="S268" s="2"/>
      <c r="T268" s="2"/>
      <c r="U268" s="2"/>
      <c r="V268" s="2"/>
      <c r="W268" s="2"/>
      <c r="X268" s="2"/>
      <c r="Y268" s="2"/>
      <c r="Z268" s="2"/>
    </row>
    <row r="269" spans="1:26" ht="15.75" customHeight="1">
      <c r="A269" s="48"/>
      <c r="B269" s="48"/>
      <c r="C269" s="48"/>
      <c r="D269" s="48"/>
      <c r="E269" s="48"/>
      <c r="F269" s="48"/>
      <c r="G269" s="48"/>
      <c r="H269" s="48"/>
      <c r="I269" s="48"/>
      <c r="J269" s="48"/>
      <c r="K269" s="48"/>
      <c r="L269" s="48"/>
      <c r="M269" s="48"/>
      <c r="N269" s="48"/>
      <c r="O269" s="48"/>
      <c r="P269" s="2"/>
      <c r="Q269" s="2"/>
      <c r="R269" s="2"/>
      <c r="S269" s="2"/>
      <c r="T269" s="2"/>
      <c r="U269" s="2"/>
      <c r="V269" s="2"/>
      <c r="W269" s="2"/>
      <c r="X269" s="2"/>
      <c r="Y269" s="2"/>
      <c r="Z269" s="2"/>
    </row>
    <row r="270" spans="1:26" ht="15.75" customHeight="1">
      <c r="A270" s="48"/>
      <c r="B270" s="48"/>
      <c r="C270" s="48"/>
      <c r="D270" s="48"/>
      <c r="E270" s="48"/>
      <c r="F270" s="48"/>
      <c r="G270" s="48"/>
      <c r="H270" s="48"/>
      <c r="I270" s="48"/>
      <c r="J270" s="48"/>
      <c r="K270" s="48"/>
      <c r="L270" s="48"/>
      <c r="M270" s="48"/>
      <c r="N270" s="48"/>
      <c r="O270" s="48"/>
      <c r="P270" s="2"/>
      <c r="Q270" s="2"/>
      <c r="R270" s="2"/>
      <c r="S270" s="2"/>
      <c r="T270" s="2"/>
      <c r="U270" s="2"/>
      <c r="V270" s="2"/>
      <c r="W270" s="2"/>
      <c r="X270" s="2"/>
      <c r="Y270" s="2"/>
      <c r="Z270" s="2"/>
    </row>
    <row r="271" spans="1:26" ht="15.75" customHeight="1">
      <c r="A271" s="194" t="s">
        <v>177</v>
      </c>
      <c r="B271" s="183"/>
      <c r="C271" s="183"/>
      <c r="D271" s="180"/>
      <c r="E271" s="48"/>
      <c r="F271" s="48"/>
      <c r="G271" s="48"/>
      <c r="H271" s="48"/>
      <c r="I271" s="48"/>
      <c r="J271" s="48"/>
      <c r="K271" s="48"/>
      <c r="L271" s="48"/>
      <c r="M271" s="48"/>
      <c r="N271" s="48"/>
      <c r="O271" s="48"/>
      <c r="P271" s="2"/>
      <c r="Q271" s="2"/>
      <c r="R271" s="2"/>
      <c r="S271" s="2"/>
      <c r="T271" s="2"/>
      <c r="U271" s="2"/>
      <c r="V271" s="2"/>
      <c r="W271" s="2"/>
      <c r="X271" s="2"/>
      <c r="Y271" s="2"/>
      <c r="Z271" s="2"/>
    </row>
    <row r="272" spans="1:26" ht="15.75" customHeight="1">
      <c r="A272" s="46" t="s">
        <v>178</v>
      </c>
      <c r="B272" s="64" t="s">
        <v>179</v>
      </c>
      <c r="C272" s="195" t="s">
        <v>180</v>
      </c>
      <c r="D272" s="180"/>
      <c r="E272" s="48"/>
      <c r="F272" s="48"/>
      <c r="G272" s="48"/>
      <c r="H272" s="48"/>
      <c r="I272" s="48"/>
      <c r="J272" s="48"/>
      <c r="K272" s="48"/>
      <c r="L272" s="48"/>
      <c r="M272" s="48"/>
      <c r="N272" s="48"/>
      <c r="O272" s="48"/>
      <c r="P272" s="2"/>
      <c r="Q272" s="2"/>
      <c r="R272" s="2"/>
      <c r="S272" s="2"/>
      <c r="T272" s="2"/>
      <c r="U272" s="2"/>
      <c r="V272" s="2"/>
      <c r="W272" s="2"/>
      <c r="X272" s="2"/>
      <c r="Y272" s="2"/>
      <c r="Z272" s="2"/>
    </row>
    <row r="273" spans="1:26" ht="15.75" customHeight="1">
      <c r="A273" s="47" t="s">
        <v>8</v>
      </c>
      <c r="B273" s="55" t="s">
        <v>181</v>
      </c>
      <c r="C273" s="56">
        <f>E38</f>
        <v>0</v>
      </c>
      <c r="D273" s="62" t="s">
        <v>133</v>
      </c>
      <c r="E273" s="48"/>
      <c r="F273" s="48"/>
      <c r="G273" s="48"/>
      <c r="H273" s="48"/>
      <c r="I273" s="48"/>
      <c r="J273" s="48"/>
      <c r="K273" s="48"/>
      <c r="L273" s="48"/>
      <c r="M273" s="48"/>
      <c r="N273" s="48"/>
      <c r="O273" s="48"/>
      <c r="P273" s="2"/>
      <c r="Q273" s="2"/>
      <c r="R273" s="2"/>
      <c r="S273" s="2"/>
      <c r="T273" s="2"/>
      <c r="U273" s="2"/>
      <c r="V273" s="2"/>
      <c r="W273" s="2"/>
      <c r="X273" s="2"/>
      <c r="Y273" s="2"/>
      <c r="Z273" s="2"/>
    </row>
    <row r="274" spans="1:26" ht="15.75" customHeight="1">
      <c r="A274" s="47" t="s">
        <v>11</v>
      </c>
      <c r="B274" s="57" t="s">
        <v>182</v>
      </c>
      <c r="C274" s="170">
        <v>0</v>
      </c>
      <c r="D274" s="62" t="s">
        <v>183</v>
      </c>
      <c r="E274" s="48"/>
      <c r="F274" s="48"/>
      <c r="G274" s="48"/>
      <c r="H274" s="48"/>
      <c r="I274" s="48"/>
      <c r="J274" s="48"/>
      <c r="K274" s="48"/>
      <c r="L274" s="48"/>
      <c r="M274" s="48"/>
      <c r="N274" s="48"/>
      <c r="O274" s="48"/>
      <c r="P274" s="2"/>
      <c r="Q274" s="2"/>
      <c r="R274" s="2"/>
      <c r="S274" s="2"/>
      <c r="T274" s="2"/>
      <c r="U274" s="2"/>
      <c r="V274" s="2"/>
      <c r="W274" s="2"/>
      <c r="X274" s="2"/>
      <c r="Y274" s="2"/>
      <c r="Z274" s="2"/>
    </row>
    <row r="275" spans="1:26" ht="15.75" customHeight="1">
      <c r="A275" s="47" t="s">
        <v>13</v>
      </c>
      <c r="B275" s="57" t="s">
        <v>184</v>
      </c>
      <c r="C275" s="58">
        <f>E25</f>
        <v>48.281999999999996</v>
      </c>
      <c r="D275" s="62" t="s">
        <v>185</v>
      </c>
      <c r="E275" s="48"/>
      <c r="F275" s="48"/>
      <c r="G275" s="48"/>
      <c r="H275" s="48"/>
      <c r="I275" s="48"/>
      <c r="J275" s="48"/>
      <c r="K275" s="48"/>
      <c r="L275" s="48"/>
      <c r="M275" s="48"/>
      <c r="N275" s="48"/>
      <c r="O275" s="48"/>
      <c r="P275" s="2"/>
      <c r="Q275" s="2"/>
      <c r="R275" s="2"/>
      <c r="S275" s="2"/>
      <c r="T275" s="2"/>
      <c r="U275" s="2"/>
      <c r="V275" s="2"/>
      <c r="W275" s="2"/>
      <c r="X275" s="2"/>
      <c r="Y275" s="2"/>
      <c r="Z275" s="2"/>
    </row>
    <row r="276" spans="1:26" ht="15.75" customHeight="1">
      <c r="A276" s="47" t="s">
        <v>16</v>
      </c>
      <c r="B276" s="57" t="s">
        <v>186</v>
      </c>
      <c r="C276" s="59" t="e">
        <f>(C275/C274)*C273</f>
        <v>#DIV/0!</v>
      </c>
      <c r="D276" s="30"/>
      <c r="E276" s="48"/>
      <c r="F276" s="48"/>
      <c r="G276" s="48"/>
      <c r="H276" s="48"/>
      <c r="I276" s="48"/>
      <c r="J276" s="48"/>
      <c r="K276" s="48"/>
      <c r="L276" s="48"/>
      <c r="M276" s="48"/>
      <c r="N276" s="48"/>
      <c r="O276" s="48"/>
      <c r="P276" s="2"/>
      <c r="Q276" s="2"/>
      <c r="R276" s="2"/>
      <c r="S276" s="2"/>
      <c r="T276" s="2"/>
      <c r="U276" s="2"/>
      <c r="V276" s="2"/>
      <c r="W276" s="2"/>
      <c r="X276" s="2"/>
      <c r="Y276" s="2"/>
      <c r="Z276" s="2"/>
    </row>
    <row r="277" spans="1:26" ht="15.75" customHeight="1">
      <c r="A277" s="47" t="s">
        <v>54</v>
      </c>
      <c r="B277" s="57" t="s">
        <v>187</v>
      </c>
      <c r="C277" s="60" t="e">
        <f>C276*E22</f>
        <v>#DIV/0!</v>
      </c>
      <c r="D277" s="47" t="s">
        <v>133</v>
      </c>
      <c r="E277" s="48"/>
      <c r="F277" s="48"/>
      <c r="G277" s="48"/>
      <c r="H277" s="48"/>
      <c r="I277" s="48"/>
      <c r="J277" s="48"/>
      <c r="K277" s="48"/>
      <c r="L277" s="48"/>
      <c r="M277" s="48"/>
      <c r="N277" s="48"/>
      <c r="O277" s="48"/>
      <c r="P277" s="2"/>
      <c r="Q277" s="2"/>
      <c r="R277" s="2"/>
      <c r="S277" s="2"/>
      <c r="T277" s="2"/>
      <c r="U277" s="2"/>
      <c r="V277" s="2"/>
      <c r="W277" s="2"/>
      <c r="X277" s="2"/>
      <c r="Y277" s="2"/>
      <c r="Z277" s="2"/>
    </row>
    <row r="278" spans="1:26" ht="15.75" customHeight="1">
      <c r="A278" s="46" t="s">
        <v>56</v>
      </c>
      <c r="B278" s="196" t="s">
        <v>188</v>
      </c>
      <c r="C278" s="180"/>
      <c r="D278" s="24" t="e">
        <f>C277/E26</f>
        <v>#DIV/0!</v>
      </c>
      <c r="E278" s="25"/>
      <c r="F278" s="48"/>
      <c r="G278" s="48"/>
      <c r="H278" s="48"/>
      <c r="I278" s="48"/>
      <c r="J278" s="48"/>
      <c r="K278" s="48"/>
      <c r="L278" s="48"/>
      <c r="M278" s="48"/>
      <c r="N278" s="48"/>
      <c r="O278" s="48"/>
      <c r="P278" s="2"/>
      <c r="Q278" s="2"/>
      <c r="R278" s="2"/>
      <c r="S278" s="2"/>
      <c r="T278" s="2"/>
      <c r="U278" s="2"/>
      <c r="V278" s="2"/>
      <c r="W278" s="2"/>
      <c r="X278" s="2"/>
      <c r="Y278" s="2"/>
      <c r="Z278" s="2"/>
    </row>
    <row r="279" spans="1:26" ht="15.75" customHeight="1">
      <c r="A279" s="48"/>
      <c r="B279" s="48"/>
      <c r="C279" s="48"/>
      <c r="D279" s="48"/>
      <c r="E279" s="48"/>
      <c r="F279" s="48"/>
      <c r="G279" s="48"/>
      <c r="H279" s="48"/>
      <c r="I279" s="48"/>
      <c r="J279" s="48"/>
      <c r="K279" s="48"/>
      <c r="L279" s="48"/>
      <c r="M279" s="48"/>
      <c r="N279" s="48"/>
      <c r="O279" s="48"/>
      <c r="P279" s="2"/>
      <c r="Q279" s="2"/>
      <c r="R279" s="2"/>
      <c r="S279" s="2"/>
      <c r="T279" s="2"/>
      <c r="U279" s="2"/>
      <c r="V279" s="2"/>
      <c r="W279" s="2"/>
      <c r="X279" s="2"/>
      <c r="Y279" s="2"/>
      <c r="Z279" s="2"/>
    </row>
    <row r="280" spans="1:26" ht="15.75" customHeight="1">
      <c r="A280" s="46" t="s">
        <v>189</v>
      </c>
      <c r="B280" s="64" t="s">
        <v>190</v>
      </c>
      <c r="C280" s="61"/>
      <c r="D280" s="46" t="s">
        <v>191</v>
      </c>
      <c r="E280" s="48"/>
      <c r="F280" s="48"/>
      <c r="G280" s="48"/>
      <c r="H280" s="48"/>
      <c r="I280" s="48"/>
      <c r="J280" s="48"/>
      <c r="K280" s="48"/>
      <c r="L280" s="48"/>
      <c r="M280" s="48"/>
      <c r="N280" s="48"/>
      <c r="O280" s="48"/>
      <c r="P280" s="2"/>
      <c r="Q280" s="2"/>
      <c r="R280" s="2"/>
      <c r="S280" s="2"/>
      <c r="T280" s="2"/>
      <c r="U280" s="2"/>
      <c r="V280" s="2"/>
      <c r="W280" s="2"/>
      <c r="X280" s="2"/>
      <c r="Y280" s="2"/>
      <c r="Z280" s="2"/>
    </row>
    <row r="281" spans="1:26" ht="15.75" customHeight="1">
      <c r="A281" s="47" t="s">
        <v>8</v>
      </c>
      <c r="B281" s="57" t="s">
        <v>192</v>
      </c>
      <c r="C281" s="171">
        <v>0</v>
      </c>
      <c r="D281" s="47"/>
      <c r="E281" s="48"/>
      <c r="F281" s="48"/>
      <c r="G281" s="48"/>
      <c r="H281" s="48"/>
      <c r="I281" s="48"/>
      <c r="J281" s="48"/>
      <c r="K281" s="48"/>
      <c r="L281" s="48"/>
      <c r="M281" s="48"/>
      <c r="N281" s="48"/>
      <c r="O281" s="48"/>
      <c r="P281" s="2"/>
      <c r="Q281" s="2"/>
      <c r="R281" s="2"/>
      <c r="S281" s="2"/>
      <c r="T281" s="2"/>
      <c r="U281" s="2"/>
      <c r="V281" s="2"/>
      <c r="W281" s="2"/>
      <c r="X281" s="2"/>
      <c r="Y281" s="2"/>
      <c r="Z281" s="2"/>
    </row>
    <row r="282" spans="1:26" ht="15.75" customHeight="1">
      <c r="A282" s="47" t="s">
        <v>11</v>
      </c>
      <c r="B282" s="57" t="s">
        <v>193</v>
      </c>
      <c r="C282" s="171">
        <v>0</v>
      </c>
      <c r="D282" s="47" t="s">
        <v>133</v>
      </c>
      <c r="E282" s="48"/>
      <c r="F282" s="48"/>
      <c r="G282" s="48"/>
      <c r="H282" s="48"/>
      <c r="I282" s="48"/>
      <c r="J282" s="48"/>
      <c r="K282" s="48"/>
      <c r="L282" s="48"/>
      <c r="M282" s="48"/>
      <c r="N282" s="48"/>
      <c r="O282" s="48"/>
      <c r="P282" s="2"/>
      <c r="Q282" s="2"/>
      <c r="R282" s="2"/>
      <c r="S282" s="2"/>
      <c r="T282" s="2"/>
      <c r="U282" s="2"/>
      <c r="V282" s="2"/>
      <c r="W282" s="2"/>
      <c r="X282" s="2"/>
      <c r="Y282" s="2"/>
      <c r="Z282" s="2"/>
    </row>
    <row r="283" spans="1:26" ht="15.75" customHeight="1">
      <c r="A283" s="47" t="s">
        <v>16</v>
      </c>
      <c r="B283" s="57" t="s">
        <v>194</v>
      </c>
      <c r="C283" s="62">
        <f>C281</f>
        <v>0</v>
      </c>
      <c r="D283" s="47"/>
      <c r="E283" s="48"/>
      <c r="F283" s="48"/>
      <c r="G283" s="48"/>
      <c r="H283" s="48"/>
      <c r="I283" s="48"/>
      <c r="J283" s="48"/>
      <c r="K283" s="48"/>
      <c r="L283" s="48"/>
      <c r="M283" s="48"/>
      <c r="N283" s="48"/>
      <c r="O283" s="48"/>
      <c r="P283" s="2"/>
      <c r="Q283" s="2"/>
      <c r="R283" s="2"/>
      <c r="S283" s="2"/>
      <c r="T283" s="2"/>
      <c r="U283" s="2"/>
      <c r="V283" s="2"/>
      <c r="W283" s="2"/>
      <c r="X283" s="2"/>
      <c r="Y283" s="2"/>
      <c r="Z283" s="2"/>
    </row>
    <row r="284" spans="1:26" ht="15.75" customHeight="1">
      <c r="A284" s="47" t="s">
        <v>54</v>
      </c>
      <c r="B284" s="57" t="s">
        <v>195</v>
      </c>
      <c r="C284" s="171">
        <v>0</v>
      </c>
      <c r="D284" s="47" t="s">
        <v>133</v>
      </c>
      <c r="E284" s="48"/>
      <c r="F284" s="48"/>
      <c r="G284" s="48"/>
      <c r="H284" s="48"/>
      <c r="I284" s="48"/>
      <c r="J284" s="48"/>
      <c r="K284" s="48"/>
      <c r="L284" s="48"/>
      <c r="M284" s="48"/>
      <c r="N284" s="48"/>
      <c r="O284" s="48"/>
      <c r="P284" s="2"/>
      <c r="Q284" s="2"/>
      <c r="R284" s="2"/>
      <c r="S284" s="2"/>
      <c r="T284" s="2"/>
      <c r="U284" s="2"/>
      <c r="V284" s="2"/>
      <c r="W284" s="2"/>
      <c r="X284" s="2"/>
      <c r="Y284" s="2"/>
      <c r="Z284" s="2"/>
    </row>
    <row r="285" spans="1:26" ht="15.75" customHeight="1">
      <c r="A285" s="47" t="s">
        <v>56</v>
      </c>
      <c r="B285" s="57" t="s">
        <v>196</v>
      </c>
      <c r="C285" s="86">
        <v>85000</v>
      </c>
      <c r="D285" s="47"/>
      <c r="E285" s="48"/>
      <c r="F285" s="48"/>
      <c r="G285" s="48"/>
      <c r="H285" s="48"/>
      <c r="I285" s="48"/>
      <c r="J285" s="48"/>
      <c r="K285" s="48"/>
      <c r="L285" s="48"/>
      <c r="M285" s="48"/>
      <c r="N285" s="48"/>
      <c r="O285" s="48"/>
      <c r="P285" s="2"/>
      <c r="Q285" s="2"/>
      <c r="R285" s="2"/>
      <c r="S285" s="2"/>
      <c r="T285" s="2"/>
      <c r="U285" s="2"/>
      <c r="V285" s="2"/>
      <c r="W285" s="2"/>
      <c r="X285" s="2"/>
      <c r="Y285" s="2"/>
      <c r="Z285" s="2"/>
    </row>
    <row r="286" spans="1:26" ht="15.75" customHeight="1">
      <c r="A286" s="47" t="s">
        <v>58</v>
      </c>
      <c r="B286" s="57" t="s">
        <v>197</v>
      </c>
      <c r="C286" s="63">
        <f>((E26/C285)*C281)*C282</f>
        <v>0</v>
      </c>
      <c r="D286" s="47" t="s">
        <v>133</v>
      </c>
      <c r="E286" s="48"/>
      <c r="F286" s="48"/>
      <c r="G286" s="48"/>
      <c r="H286" s="48"/>
      <c r="I286" s="48"/>
      <c r="J286" s="48"/>
      <c r="K286" s="48"/>
      <c r="L286" s="48"/>
      <c r="M286" s="48"/>
      <c r="N286" s="48"/>
      <c r="O286" s="48"/>
      <c r="P286" s="2"/>
      <c r="Q286" s="2"/>
      <c r="R286" s="2"/>
      <c r="S286" s="2"/>
      <c r="T286" s="2"/>
      <c r="U286" s="2"/>
      <c r="V286" s="2"/>
      <c r="W286" s="2"/>
      <c r="X286" s="2"/>
      <c r="Y286" s="2"/>
      <c r="Z286" s="2"/>
    </row>
    <row r="287" spans="1:26" ht="15.75" customHeight="1">
      <c r="A287" s="46" t="s">
        <v>60</v>
      </c>
      <c r="B287" s="64" t="s">
        <v>198</v>
      </c>
      <c r="C287" s="65">
        <f>(((C282*C281)+(C284*C281*C283))/C285)</f>
        <v>0</v>
      </c>
      <c r="D287" s="46" t="s">
        <v>133</v>
      </c>
      <c r="E287" s="48"/>
      <c r="F287" s="48"/>
      <c r="G287" s="48"/>
      <c r="H287" s="48"/>
      <c r="I287" s="48"/>
      <c r="J287" s="48"/>
      <c r="K287" s="48"/>
      <c r="L287" s="48"/>
      <c r="M287" s="48"/>
      <c r="N287" s="48"/>
      <c r="O287" s="48"/>
      <c r="P287" s="2"/>
      <c r="Q287" s="2"/>
      <c r="R287" s="2"/>
      <c r="S287" s="2"/>
      <c r="T287" s="2"/>
      <c r="U287" s="2"/>
      <c r="V287" s="2"/>
      <c r="W287" s="2"/>
      <c r="X287" s="2"/>
      <c r="Y287" s="2"/>
      <c r="Z287" s="2"/>
    </row>
    <row r="288" spans="1:26" ht="15.75" customHeight="1">
      <c r="A288" s="48"/>
      <c r="B288" s="48"/>
      <c r="C288" s="48"/>
      <c r="D288" s="48"/>
      <c r="E288" s="48"/>
      <c r="F288" s="48"/>
      <c r="G288" s="48"/>
      <c r="H288" s="48"/>
      <c r="I288" s="48"/>
      <c r="J288" s="48"/>
      <c r="K288" s="48"/>
      <c r="L288" s="48"/>
      <c r="M288" s="48"/>
      <c r="N288" s="48"/>
      <c r="O288" s="48"/>
      <c r="P288" s="2"/>
      <c r="Q288" s="2"/>
      <c r="R288" s="2"/>
      <c r="S288" s="2"/>
      <c r="T288" s="2"/>
      <c r="U288" s="2"/>
      <c r="V288" s="2"/>
      <c r="W288" s="2"/>
      <c r="X288" s="2"/>
      <c r="Y288" s="2"/>
      <c r="Z288" s="2"/>
    </row>
    <row r="289" spans="1:26" ht="15.75" customHeight="1">
      <c r="A289" s="48"/>
      <c r="B289" s="3"/>
      <c r="C289" s="66"/>
      <c r="D289" s="48"/>
      <c r="E289" s="48"/>
      <c r="F289" s="48"/>
      <c r="G289" s="48"/>
      <c r="H289" s="48"/>
      <c r="I289" s="48"/>
      <c r="J289" s="48"/>
      <c r="K289" s="48"/>
      <c r="L289" s="48"/>
      <c r="M289" s="48"/>
      <c r="N289" s="48"/>
      <c r="O289" s="48"/>
      <c r="P289" s="2"/>
      <c r="Q289" s="2"/>
      <c r="R289" s="2"/>
      <c r="S289" s="2"/>
      <c r="T289" s="2"/>
      <c r="U289" s="2"/>
      <c r="V289" s="2"/>
      <c r="W289" s="2"/>
      <c r="X289" s="2"/>
      <c r="Y289" s="2"/>
      <c r="Z289" s="2"/>
    </row>
    <row r="290" spans="1:26" ht="15.75" customHeight="1">
      <c r="A290" s="46" t="s">
        <v>199</v>
      </c>
      <c r="B290" s="196" t="s">
        <v>200</v>
      </c>
      <c r="C290" s="180"/>
      <c r="D290" s="16" t="s">
        <v>133</v>
      </c>
      <c r="E290" s="48"/>
      <c r="F290" s="227" t="s">
        <v>666</v>
      </c>
      <c r="G290" s="228"/>
      <c r="H290" s="229"/>
      <c r="I290" s="48"/>
      <c r="J290" s="48"/>
      <c r="K290" s="48"/>
      <c r="L290" s="48"/>
      <c r="M290" s="48"/>
      <c r="N290" s="48"/>
      <c r="O290" s="48"/>
      <c r="P290" s="2"/>
      <c r="Q290" s="2"/>
      <c r="R290" s="2"/>
      <c r="S290" s="2"/>
      <c r="T290" s="2"/>
      <c r="U290" s="2"/>
      <c r="V290" s="2"/>
      <c r="W290" s="2"/>
      <c r="X290" s="2"/>
      <c r="Y290" s="2"/>
      <c r="Z290" s="2"/>
    </row>
    <row r="291" spans="1:26" ht="15.75" customHeight="1">
      <c r="A291" s="53" t="s">
        <v>8</v>
      </c>
      <c r="B291" s="67" t="s">
        <v>201</v>
      </c>
      <c r="C291" s="172">
        <v>0</v>
      </c>
      <c r="D291" s="149">
        <f>C291/E26</f>
        <v>0</v>
      </c>
      <c r="E291" s="54"/>
      <c r="F291" s="158" t="s">
        <v>667</v>
      </c>
      <c r="G291" s="159">
        <f>((1+(G292*G294)))</f>
        <v>1.0482819999999999</v>
      </c>
      <c r="H291" s="158"/>
      <c r="I291" s="48"/>
      <c r="J291" s="48"/>
      <c r="K291" s="48"/>
      <c r="L291" s="48"/>
      <c r="M291" s="48"/>
      <c r="N291" s="48"/>
      <c r="O291" s="48"/>
      <c r="P291" s="2"/>
      <c r="Q291" s="2"/>
      <c r="R291" s="2"/>
      <c r="S291" s="2"/>
      <c r="T291" s="2"/>
      <c r="U291" s="2"/>
      <c r="V291" s="2"/>
      <c r="W291" s="2"/>
      <c r="X291" s="2"/>
      <c r="Y291" s="2"/>
      <c r="Z291" s="2"/>
    </row>
    <row r="292" spans="1:26" ht="15.75" customHeight="1">
      <c r="A292" s="53" t="s">
        <v>13</v>
      </c>
      <c r="B292" s="67" t="s">
        <v>202</v>
      </c>
      <c r="C292" s="172">
        <v>0</v>
      </c>
      <c r="D292" s="150">
        <f>C292/E26</f>
        <v>0</v>
      </c>
      <c r="E292" s="54"/>
      <c r="F292" s="158" t="s">
        <v>668</v>
      </c>
      <c r="G292" s="160">
        <f>E24</f>
        <v>48.281999999999996</v>
      </c>
      <c r="H292" s="158"/>
      <c r="I292" s="48"/>
      <c r="J292" s="48"/>
      <c r="K292" s="48"/>
      <c r="L292" s="48"/>
      <c r="M292" s="48"/>
      <c r="N292" s="48"/>
      <c r="O292" s="48"/>
      <c r="P292" s="2"/>
      <c r="Q292" s="2"/>
      <c r="R292" s="2"/>
      <c r="S292" s="2"/>
      <c r="T292" s="2"/>
      <c r="U292" s="2"/>
      <c r="V292" s="2"/>
      <c r="W292" s="2"/>
      <c r="X292" s="2"/>
      <c r="Y292" s="2"/>
      <c r="Z292" s="2"/>
    </row>
    <row r="293" spans="1:26" ht="15.75" customHeight="1">
      <c r="A293" s="53" t="s">
        <v>16</v>
      </c>
      <c r="B293" s="67" t="s">
        <v>89</v>
      </c>
      <c r="C293" s="151">
        <f>SUM(C291:C292)</f>
        <v>0</v>
      </c>
      <c r="D293" s="149">
        <f>D291+D292</f>
        <v>0</v>
      </c>
      <c r="E293" s="54"/>
      <c r="F293" s="161" t="s">
        <v>669</v>
      </c>
      <c r="G293" s="162">
        <f>E23</f>
        <v>0</v>
      </c>
      <c r="H293" s="158"/>
      <c r="I293" s="48"/>
      <c r="J293" s="48"/>
      <c r="K293" s="48"/>
      <c r="L293" s="48"/>
      <c r="M293" s="48"/>
      <c r="N293" s="48"/>
      <c r="O293" s="48"/>
      <c r="P293" s="2"/>
      <c r="Q293" s="2"/>
      <c r="R293" s="2"/>
      <c r="S293" s="2"/>
      <c r="T293" s="2"/>
      <c r="U293" s="2"/>
      <c r="V293" s="2"/>
      <c r="W293" s="2"/>
      <c r="X293" s="2"/>
      <c r="Y293" s="2"/>
      <c r="Z293" s="2"/>
    </row>
    <row r="294" spans="1:26" ht="15.75" customHeight="1">
      <c r="A294" s="53" t="s">
        <v>54</v>
      </c>
      <c r="B294" s="152" t="s">
        <v>664</v>
      </c>
      <c r="C294" s="153">
        <f>D294*E26</f>
        <v>0</v>
      </c>
      <c r="D294" s="154">
        <f>(D293*G291)-D293</f>
        <v>0</v>
      </c>
      <c r="E294" s="54"/>
      <c r="F294" s="158" t="s">
        <v>670</v>
      </c>
      <c r="G294" s="158">
        <v>1E-3</v>
      </c>
      <c r="H294" s="158"/>
      <c r="I294" s="48"/>
      <c r="J294" s="48"/>
      <c r="K294" s="48"/>
      <c r="L294" s="48"/>
      <c r="M294" s="48"/>
      <c r="N294" s="48"/>
      <c r="O294" s="48"/>
      <c r="P294" s="2"/>
      <c r="Q294" s="2"/>
      <c r="R294" s="2"/>
      <c r="S294" s="2"/>
      <c r="T294" s="2"/>
      <c r="U294" s="2"/>
      <c r="V294" s="2"/>
      <c r="W294" s="2"/>
      <c r="X294" s="2"/>
      <c r="Y294" s="2"/>
      <c r="Z294" s="2"/>
    </row>
    <row r="295" spans="1:26" ht="15.75" customHeight="1">
      <c r="A295" s="46"/>
      <c r="B295" s="155" t="s">
        <v>665</v>
      </c>
      <c r="C295" s="156">
        <f>C293+C294</f>
        <v>0</v>
      </c>
      <c r="D295" s="157">
        <f>C295/E26</f>
        <v>0</v>
      </c>
      <c r="E295" s="48"/>
      <c r="F295" s="48"/>
      <c r="G295" s="48"/>
      <c r="H295" s="48"/>
      <c r="I295" s="48"/>
      <c r="J295" s="48"/>
      <c r="K295" s="48"/>
      <c r="L295" s="48"/>
      <c r="M295" s="48"/>
      <c r="N295" s="48"/>
      <c r="O295" s="48"/>
      <c r="P295" s="2"/>
      <c r="Q295" s="2"/>
      <c r="R295" s="2"/>
      <c r="S295" s="2"/>
      <c r="T295" s="2"/>
      <c r="U295" s="2"/>
      <c r="V295" s="2"/>
      <c r="W295" s="2"/>
      <c r="X295" s="2"/>
      <c r="Y295" s="2"/>
      <c r="Z295" s="2"/>
    </row>
    <row r="296" spans="1:26" ht="15.75" customHeight="1">
      <c r="A296" s="6"/>
      <c r="B296" s="48"/>
      <c r="C296" s="48"/>
      <c r="D296" s="48"/>
      <c r="E296" s="48"/>
      <c r="F296" s="48"/>
      <c r="G296" s="48"/>
      <c r="H296" s="48"/>
      <c r="I296" s="48"/>
      <c r="J296" s="48"/>
      <c r="K296" s="48"/>
      <c r="L296" s="48"/>
      <c r="M296" s="48"/>
      <c r="N296" s="48"/>
      <c r="O296" s="48"/>
      <c r="P296" s="2"/>
      <c r="Q296" s="2"/>
      <c r="R296" s="2"/>
      <c r="S296" s="2"/>
      <c r="T296" s="2"/>
      <c r="U296" s="2"/>
      <c r="V296" s="2"/>
      <c r="W296" s="2"/>
      <c r="X296" s="2"/>
      <c r="Y296" s="2"/>
      <c r="Z296" s="2"/>
    </row>
    <row r="297" spans="1:26" ht="15.75" customHeight="1">
      <c r="A297" s="48"/>
      <c r="B297" s="48"/>
      <c r="C297" s="48"/>
      <c r="D297" s="48"/>
      <c r="E297" s="48"/>
      <c r="F297" s="48"/>
      <c r="G297" s="48"/>
      <c r="H297" s="48"/>
      <c r="I297" s="48"/>
      <c r="J297" s="48"/>
      <c r="K297" s="48"/>
      <c r="L297" s="48"/>
      <c r="M297" s="48"/>
      <c r="N297" s="48"/>
      <c r="O297" s="48"/>
      <c r="P297" s="2"/>
      <c r="Q297" s="2"/>
      <c r="R297" s="2"/>
      <c r="S297" s="2"/>
      <c r="T297" s="2"/>
      <c r="U297" s="2"/>
      <c r="V297" s="2"/>
      <c r="W297" s="2"/>
      <c r="X297" s="2"/>
      <c r="Y297" s="2"/>
      <c r="Z297" s="2"/>
    </row>
    <row r="298" spans="1:26" ht="15.75" customHeight="1">
      <c r="A298" s="68" t="s">
        <v>203</v>
      </c>
      <c r="B298" s="69" t="s">
        <v>204</v>
      </c>
      <c r="C298" s="68"/>
      <c r="D298" s="70" t="s">
        <v>205</v>
      </c>
      <c r="E298" s="54"/>
      <c r="F298" s="48"/>
      <c r="G298" s="48"/>
      <c r="H298" s="48"/>
      <c r="I298" s="48"/>
      <c r="J298" s="48"/>
      <c r="K298" s="48"/>
      <c r="L298" s="48"/>
      <c r="M298" s="48"/>
      <c r="N298" s="48"/>
      <c r="O298" s="48"/>
      <c r="P298" s="2"/>
      <c r="Q298" s="2"/>
      <c r="R298" s="2"/>
      <c r="S298" s="2"/>
      <c r="T298" s="2"/>
      <c r="U298" s="2"/>
      <c r="V298" s="2"/>
      <c r="W298" s="2"/>
      <c r="X298" s="2"/>
      <c r="Y298" s="2"/>
      <c r="Z298" s="2"/>
    </row>
    <row r="299" spans="1:26" ht="15.75" customHeight="1">
      <c r="A299" s="53" t="s">
        <v>8</v>
      </c>
      <c r="B299" s="67" t="s">
        <v>206</v>
      </c>
      <c r="C299" s="167">
        <v>0</v>
      </c>
      <c r="D299" s="53">
        <f>C299*2</f>
        <v>0</v>
      </c>
      <c r="E299" s="54"/>
      <c r="F299" s="48"/>
      <c r="G299" s="48"/>
      <c r="H299" s="48"/>
      <c r="I299" s="48"/>
      <c r="J299" s="48"/>
      <c r="K299" s="48"/>
      <c r="L299" s="48"/>
      <c r="M299" s="48"/>
      <c r="N299" s="48"/>
      <c r="O299" s="48"/>
      <c r="P299" s="2"/>
      <c r="Q299" s="2"/>
      <c r="R299" s="2"/>
      <c r="S299" s="2"/>
      <c r="T299" s="2"/>
      <c r="U299" s="2"/>
      <c r="V299" s="2"/>
      <c r="W299" s="2"/>
      <c r="X299" s="2"/>
      <c r="Y299" s="2"/>
      <c r="Z299" s="2"/>
    </row>
    <row r="300" spans="1:26" ht="15.75" customHeight="1">
      <c r="A300" s="53" t="s">
        <v>11</v>
      </c>
      <c r="B300" s="67" t="s">
        <v>207</v>
      </c>
      <c r="C300" s="53">
        <f>D299*200</f>
        <v>0</v>
      </c>
      <c r="D300" s="71">
        <f>C300/E26</f>
        <v>0</v>
      </c>
      <c r="E300" s="54"/>
      <c r="F300" s="48"/>
      <c r="G300" s="48"/>
      <c r="H300" s="48"/>
      <c r="I300" s="48"/>
      <c r="J300" s="48"/>
      <c r="K300" s="48"/>
      <c r="L300" s="48"/>
      <c r="M300" s="48"/>
      <c r="N300" s="48"/>
      <c r="O300" s="48"/>
      <c r="P300" s="2"/>
      <c r="Q300" s="2"/>
      <c r="R300" s="2"/>
      <c r="S300" s="2"/>
      <c r="T300" s="2"/>
      <c r="U300" s="2"/>
      <c r="V300" s="2"/>
      <c r="W300" s="2"/>
      <c r="X300" s="2"/>
      <c r="Y300" s="2"/>
      <c r="Z300" s="2"/>
    </row>
    <row r="301" spans="1:26" ht="15.75" customHeight="1">
      <c r="A301" s="53" t="s">
        <v>13</v>
      </c>
      <c r="B301" s="67" t="s">
        <v>208</v>
      </c>
      <c r="C301" s="71">
        <f>D300*E22</f>
        <v>0</v>
      </c>
      <c r="D301" s="129">
        <f>D299*E22</f>
        <v>0</v>
      </c>
      <c r="E301" s="54"/>
      <c r="F301" s="48"/>
      <c r="G301" s="48"/>
      <c r="H301" s="48"/>
      <c r="I301" s="48"/>
      <c r="J301" s="48"/>
      <c r="K301" s="48"/>
      <c r="L301" s="48"/>
      <c r="M301" s="48"/>
      <c r="N301" s="48"/>
      <c r="O301" s="48"/>
      <c r="P301" s="2"/>
      <c r="Q301" s="2"/>
      <c r="R301" s="2"/>
      <c r="S301" s="2"/>
      <c r="T301" s="2"/>
      <c r="U301" s="2"/>
      <c r="V301" s="2"/>
      <c r="W301" s="2"/>
      <c r="X301" s="2"/>
      <c r="Y301" s="2"/>
      <c r="Z301" s="2"/>
    </row>
    <row r="302" spans="1:26" ht="15.75" customHeight="1">
      <c r="A302" s="72"/>
      <c r="B302" s="48"/>
      <c r="C302" s="48"/>
      <c r="D302" s="48"/>
      <c r="E302" s="48"/>
      <c r="F302" s="48"/>
      <c r="G302" s="48"/>
      <c r="H302" s="48"/>
      <c r="I302" s="48"/>
      <c r="J302" s="48"/>
      <c r="K302" s="48"/>
      <c r="L302" s="48"/>
      <c r="M302" s="48"/>
      <c r="N302" s="48"/>
      <c r="O302" s="48"/>
      <c r="P302" s="2"/>
      <c r="Q302" s="2"/>
      <c r="R302" s="2"/>
      <c r="S302" s="2"/>
      <c r="T302" s="2"/>
      <c r="U302" s="2"/>
      <c r="V302" s="2"/>
      <c r="W302" s="2"/>
      <c r="X302" s="2"/>
      <c r="Y302" s="2"/>
      <c r="Z302" s="2"/>
    </row>
    <row r="303" spans="1:26" ht="15.75" customHeight="1">
      <c r="A303" s="48"/>
      <c r="B303" s="48"/>
      <c r="C303" s="48"/>
      <c r="D303" s="48"/>
      <c r="E303" s="48"/>
      <c r="F303" s="48"/>
      <c r="G303" s="48"/>
      <c r="H303" s="48"/>
      <c r="I303" s="48"/>
      <c r="J303" s="48"/>
      <c r="K303" s="48"/>
      <c r="L303" s="48"/>
      <c r="M303" s="48"/>
      <c r="N303" s="48"/>
      <c r="O303" s="48"/>
      <c r="P303" s="2"/>
      <c r="Q303" s="2"/>
      <c r="R303" s="2"/>
      <c r="S303" s="2"/>
      <c r="T303" s="2"/>
      <c r="U303" s="2"/>
      <c r="V303" s="2"/>
      <c r="W303" s="2"/>
      <c r="X303" s="2"/>
      <c r="Y303" s="2"/>
      <c r="Z303" s="2"/>
    </row>
    <row r="304" spans="1:26" ht="15.75" customHeight="1">
      <c r="A304" s="187" t="s">
        <v>209</v>
      </c>
      <c r="B304" s="183"/>
      <c r="C304" s="183"/>
      <c r="D304" s="180"/>
      <c r="E304" s="48"/>
      <c r="F304" s="48"/>
      <c r="G304" s="48"/>
      <c r="H304" s="48"/>
      <c r="I304" s="48"/>
      <c r="J304" s="48"/>
      <c r="K304" s="48"/>
      <c r="L304" s="48"/>
      <c r="M304" s="48"/>
      <c r="N304" s="48"/>
      <c r="O304" s="48"/>
      <c r="P304" s="2"/>
      <c r="Q304" s="2"/>
      <c r="R304" s="2"/>
      <c r="S304" s="2"/>
      <c r="T304" s="2"/>
      <c r="U304" s="2"/>
      <c r="V304" s="2"/>
      <c r="W304" s="2"/>
      <c r="X304" s="2"/>
      <c r="Y304" s="2"/>
      <c r="Z304" s="2"/>
    </row>
    <row r="305" spans="1:26" ht="15.75" customHeight="1">
      <c r="A305" s="179" t="s">
        <v>210</v>
      </c>
      <c r="B305" s="180"/>
      <c r="C305" s="179" t="s">
        <v>137</v>
      </c>
      <c r="D305" s="180"/>
      <c r="E305" s="48"/>
      <c r="F305" s="48"/>
      <c r="G305" s="48"/>
      <c r="H305" s="48"/>
      <c r="I305" s="48"/>
      <c r="J305" s="48"/>
      <c r="K305" s="48"/>
      <c r="L305" s="48"/>
      <c r="M305" s="48"/>
      <c r="N305" s="48"/>
      <c r="O305" s="48"/>
      <c r="P305" s="2"/>
      <c r="Q305" s="2"/>
      <c r="R305" s="2"/>
      <c r="S305" s="2"/>
      <c r="T305" s="2"/>
      <c r="U305" s="2"/>
      <c r="V305" s="2"/>
      <c r="W305" s="2"/>
      <c r="X305" s="2"/>
      <c r="Y305" s="2"/>
      <c r="Z305" s="2"/>
    </row>
    <row r="306" spans="1:26" ht="15.75" customHeight="1">
      <c r="A306" s="47" t="s">
        <v>8</v>
      </c>
      <c r="B306" s="43" t="s">
        <v>211</v>
      </c>
      <c r="C306" s="201" t="e">
        <f>C277</f>
        <v>#DIV/0!</v>
      </c>
      <c r="D306" s="180"/>
      <c r="E306" s="48"/>
      <c r="F306" s="48"/>
      <c r="G306" s="48"/>
      <c r="H306" s="48"/>
      <c r="I306" s="48"/>
      <c r="J306" s="48"/>
      <c r="K306" s="48"/>
      <c r="L306" s="48"/>
      <c r="M306" s="48"/>
      <c r="N306" s="48"/>
      <c r="O306" s="48"/>
      <c r="P306" s="2"/>
      <c r="Q306" s="2"/>
      <c r="R306" s="2"/>
      <c r="S306" s="2"/>
      <c r="T306" s="2"/>
      <c r="U306" s="2"/>
      <c r="V306" s="2"/>
      <c r="W306" s="2"/>
      <c r="X306" s="2"/>
      <c r="Y306" s="2"/>
      <c r="Z306" s="2"/>
    </row>
    <row r="307" spans="1:26" ht="15.75" customHeight="1">
      <c r="A307" s="47" t="s">
        <v>11</v>
      </c>
      <c r="B307" s="43" t="s">
        <v>190</v>
      </c>
      <c r="C307" s="202">
        <f>C286</f>
        <v>0</v>
      </c>
      <c r="D307" s="180"/>
      <c r="E307" s="48"/>
      <c r="F307" s="48"/>
      <c r="G307" s="48"/>
      <c r="H307" s="48"/>
      <c r="I307" s="48"/>
      <c r="J307" s="48"/>
      <c r="K307" s="48"/>
      <c r="L307" s="48"/>
      <c r="M307" s="48"/>
      <c r="N307" s="48"/>
      <c r="O307" s="48"/>
      <c r="P307" s="2"/>
      <c r="Q307" s="2"/>
      <c r="R307" s="2"/>
      <c r="S307" s="2"/>
      <c r="T307" s="2"/>
      <c r="U307" s="2"/>
      <c r="V307" s="2"/>
      <c r="W307" s="2"/>
      <c r="X307" s="2"/>
      <c r="Y307" s="2"/>
      <c r="Z307" s="2"/>
    </row>
    <row r="308" spans="1:26" ht="15.75" customHeight="1">
      <c r="A308" s="47" t="s">
        <v>13</v>
      </c>
      <c r="B308" s="43" t="s">
        <v>212</v>
      </c>
      <c r="C308" s="203">
        <f>C295</f>
        <v>0</v>
      </c>
      <c r="D308" s="180"/>
      <c r="E308" s="48"/>
      <c r="F308" s="48"/>
      <c r="G308" s="48"/>
      <c r="H308" s="48"/>
      <c r="I308" s="48"/>
      <c r="J308" s="48"/>
      <c r="K308" s="48"/>
      <c r="L308" s="48"/>
      <c r="M308" s="48"/>
      <c r="N308" s="48"/>
      <c r="O308" s="48"/>
      <c r="P308" s="2"/>
      <c r="Q308" s="2"/>
      <c r="R308" s="2"/>
      <c r="S308" s="2"/>
      <c r="T308" s="2"/>
      <c r="U308" s="2"/>
      <c r="V308" s="2"/>
      <c r="W308" s="2"/>
      <c r="X308" s="2"/>
      <c r="Y308" s="2"/>
      <c r="Z308" s="2"/>
    </row>
    <row r="309" spans="1:26" ht="15.75" customHeight="1">
      <c r="A309" s="47" t="s">
        <v>16</v>
      </c>
      <c r="B309" s="43" t="s">
        <v>213</v>
      </c>
      <c r="C309" s="204">
        <f>D301</f>
        <v>0</v>
      </c>
      <c r="D309" s="180"/>
      <c r="E309" s="48"/>
      <c r="F309" s="48"/>
      <c r="G309" s="48"/>
      <c r="H309" s="48"/>
      <c r="I309" s="48"/>
      <c r="J309" s="48"/>
      <c r="K309" s="48"/>
      <c r="L309" s="48"/>
      <c r="M309" s="48"/>
      <c r="N309" s="48"/>
      <c r="O309" s="48"/>
      <c r="P309" s="2"/>
      <c r="Q309" s="2"/>
      <c r="R309" s="2"/>
      <c r="S309" s="2"/>
      <c r="T309" s="2"/>
      <c r="U309" s="2"/>
      <c r="V309" s="2"/>
      <c r="W309" s="2"/>
      <c r="X309" s="2"/>
      <c r="Y309" s="2"/>
      <c r="Z309" s="2"/>
    </row>
    <row r="310" spans="1:26" ht="15.75" customHeight="1">
      <c r="A310" s="189" t="s">
        <v>175</v>
      </c>
      <c r="B310" s="180"/>
      <c r="C310" s="203" t="e">
        <f>SUM(C306:D308)</f>
        <v>#DIV/0!</v>
      </c>
      <c r="D310" s="180"/>
      <c r="E310" s="48"/>
      <c r="F310" s="48"/>
      <c r="G310" s="48"/>
      <c r="H310" s="48"/>
      <c r="I310" s="48"/>
      <c r="J310" s="48"/>
      <c r="K310" s="48"/>
      <c r="L310" s="48"/>
      <c r="M310" s="48"/>
      <c r="N310" s="48"/>
      <c r="O310" s="48"/>
      <c r="P310" s="2"/>
      <c r="Q310" s="2"/>
      <c r="R310" s="2"/>
      <c r="S310" s="2"/>
      <c r="T310" s="2"/>
      <c r="U310" s="2"/>
      <c r="V310" s="2"/>
      <c r="W310" s="2"/>
      <c r="X310" s="2"/>
      <c r="Y310" s="2"/>
      <c r="Z310" s="2"/>
    </row>
    <row r="311" spans="1:26" ht="15.75" customHeight="1">
      <c r="A311" s="48"/>
      <c r="B311" s="48"/>
      <c r="C311" s="48"/>
      <c r="D311" s="48"/>
      <c r="E311" s="48"/>
      <c r="F311" s="48"/>
      <c r="G311" s="48"/>
      <c r="H311" s="48"/>
      <c r="I311" s="48"/>
      <c r="J311" s="48"/>
      <c r="K311" s="48"/>
      <c r="L311" s="48"/>
      <c r="M311" s="48"/>
      <c r="N311" s="48"/>
      <c r="O311" s="48"/>
      <c r="P311" s="2"/>
      <c r="Q311" s="2"/>
      <c r="R311" s="2"/>
      <c r="S311" s="2"/>
      <c r="T311" s="2"/>
      <c r="U311" s="2"/>
      <c r="V311" s="2"/>
      <c r="W311" s="2"/>
      <c r="X311" s="2"/>
      <c r="Y311" s="2"/>
      <c r="Z311" s="2"/>
    </row>
    <row r="312" spans="1:26" ht="15.75" customHeight="1">
      <c r="A312" s="48"/>
      <c r="B312" s="48"/>
      <c r="C312" s="48"/>
      <c r="D312" s="48"/>
      <c r="E312" s="48"/>
      <c r="F312" s="48"/>
      <c r="G312" s="48"/>
      <c r="H312" s="48"/>
      <c r="I312" s="48"/>
      <c r="J312" s="48"/>
      <c r="K312" s="48"/>
      <c r="L312" s="48"/>
      <c r="M312" s="48"/>
      <c r="N312" s="48"/>
      <c r="O312" s="48"/>
      <c r="P312" s="2"/>
      <c r="Q312" s="2"/>
      <c r="R312" s="2"/>
      <c r="S312" s="2"/>
      <c r="T312" s="2"/>
      <c r="U312" s="2"/>
      <c r="V312" s="2"/>
      <c r="W312" s="2"/>
      <c r="X312" s="2"/>
      <c r="Y312" s="2"/>
      <c r="Z312" s="2"/>
    </row>
    <row r="313" spans="1:26" ht="15.75" customHeight="1">
      <c r="A313" s="188" t="s">
        <v>618</v>
      </c>
      <c r="B313" s="185"/>
      <c r="C313" s="185"/>
      <c r="D313" s="180"/>
      <c r="E313" s="48"/>
      <c r="F313" s="48"/>
      <c r="G313" s="48"/>
      <c r="H313" s="48"/>
      <c r="I313" s="48"/>
      <c r="J313" s="48"/>
      <c r="K313" s="48"/>
      <c r="L313" s="48"/>
      <c r="M313" s="48"/>
      <c r="N313" s="48"/>
      <c r="O313" s="48"/>
      <c r="P313" s="2"/>
      <c r="Q313" s="2"/>
      <c r="R313" s="2"/>
      <c r="S313" s="2"/>
      <c r="T313" s="2"/>
      <c r="U313" s="2"/>
      <c r="V313" s="2"/>
      <c r="W313" s="2"/>
      <c r="X313" s="2"/>
      <c r="Y313" s="2"/>
      <c r="Z313" s="2"/>
    </row>
    <row r="314" spans="1:26" ht="15.75" customHeight="1">
      <c r="A314" s="16" t="s">
        <v>78</v>
      </c>
      <c r="B314" s="16" t="s">
        <v>619</v>
      </c>
      <c r="C314" s="16" t="s">
        <v>170</v>
      </c>
      <c r="D314" s="16" t="s">
        <v>49</v>
      </c>
      <c r="E314" s="48"/>
      <c r="F314" s="40"/>
      <c r="G314" s="48"/>
      <c r="H314" s="48"/>
      <c r="I314" s="48"/>
      <c r="J314" s="48"/>
      <c r="K314" s="48"/>
      <c r="L314" s="48"/>
      <c r="M314" s="48"/>
      <c r="N314" s="48"/>
      <c r="O314" s="48"/>
      <c r="P314" s="2"/>
      <c r="Q314" s="2"/>
      <c r="R314" s="2"/>
      <c r="S314" s="2"/>
      <c r="T314" s="2"/>
      <c r="U314" s="2"/>
      <c r="V314" s="2"/>
      <c r="W314" s="2"/>
      <c r="X314" s="2"/>
      <c r="Y314" s="2"/>
      <c r="Z314" s="2"/>
    </row>
    <row r="315" spans="1:26" ht="15.75" customHeight="1">
      <c r="A315" s="73" t="s">
        <v>8</v>
      </c>
      <c r="B315" s="141" t="s">
        <v>214</v>
      </c>
      <c r="C315" s="173">
        <v>0</v>
      </c>
      <c r="D315" s="142" t="e">
        <f>(C332+C333)*C315</f>
        <v>#DIV/0!</v>
      </c>
      <c r="E315" s="48"/>
      <c r="F315" s="48"/>
      <c r="G315" s="48"/>
      <c r="H315" s="48"/>
      <c r="I315" s="48"/>
      <c r="J315" s="48"/>
      <c r="K315" s="48"/>
      <c r="L315" s="48"/>
      <c r="M315" s="48"/>
      <c r="N315" s="48"/>
      <c r="O315" s="48"/>
      <c r="P315" s="2"/>
      <c r="Q315" s="2"/>
      <c r="R315" s="2"/>
      <c r="S315" s="2"/>
      <c r="T315" s="2"/>
      <c r="U315" s="2"/>
      <c r="V315" s="2"/>
      <c r="W315" s="2"/>
      <c r="X315" s="2"/>
      <c r="Y315" s="2"/>
      <c r="Z315" s="2"/>
    </row>
    <row r="316" spans="1:26" ht="15.75" customHeight="1">
      <c r="A316" s="73" t="s">
        <v>11</v>
      </c>
      <c r="B316" s="143" t="s">
        <v>663</v>
      </c>
      <c r="C316" s="144"/>
      <c r="D316" s="142" t="e">
        <f>D317+D320+D321+D323</f>
        <v>#DIV/0!</v>
      </c>
      <c r="E316" s="48"/>
      <c r="F316" s="48"/>
      <c r="G316" s="48"/>
      <c r="H316" s="48"/>
      <c r="I316" s="48"/>
      <c r="J316" s="48"/>
      <c r="K316" s="48"/>
      <c r="L316" s="48"/>
      <c r="M316" s="48"/>
      <c r="N316" s="48"/>
      <c r="O316" s="48"/>
      <c r="P316" s="2"/>
      <c r="Q316" s="2"/>
      <c r="R316" s="2"/>
      <c r="S316" s="2"/>
      <c r="T316" s="2"/>
      <c r="U316" s="2"/>
      <c r="V316" s="2"/>
      <c r="W316" s="2"/>
      <c r="X316" s="2"/>
      <c r="Y316" s="2"/>
      <c r="Z316" s="2"/>
    </row>
    <row r="317" spans="1:26" ht="15.75" customHeight="1">
      <c r="A317" s="7" t="s">
        <v>215</v>
      </c>
      <c r="B317" s="74" t="s">
        <v>216</v>
      </c>
      <c r="C317" s="75">
        <f>C319+C318</f>
        <v>0.08</v>
      </c>
      <c r="D317" s="76" t="e">
        <f>D318+D319</f>
        <v>#DIV/0!</v>
      </c>
      <c r="E317" s="48"/>
      <c r="F317" s="48"/>
      <c r="G317" s="48"/>
      <c r="H317" s="48"/>
      <c r="I317" s="48"/>
      <c r="J317" s="48"/>
      <c r="K317" s="48"/>
      <c r="L317" s="48"/>
      <c r="M317" s="48"/>
      <c r="N317" s="48"/>
      <c r="O317" s="48"/>
      <c r="P317" s="2"/>
      <c r="Q317" s="2"/>
      <c r="R317" s="2"/>
      <c r="S317" s="2"/>
      <c r="T317" s="2"/>
      <c r="U317" s="2"/>
      <c r="V317" s="2"/>
      <c r="W317" s="2"/>
      <c r="X317" s="2"/>
      <c r="Y317" s="2"/>
      <c r="Z317" s="2"/>
    </row>
    <row r="318" spans="1:26" ht="15.75" customHeight="1">
      <c r="A318" s="47" t="s">
        <v>217</v>
      </c>
      <c r="B318" s="43" t="s">
        <v>218</v>
      </c>
      <c r="C318" s="174">
        <v>0.03</v>
      </c>
      <c r="D318" s="29" t="e">
        <f>(C332+C333)*C318</f>
        <v>#DIV/0!</v>
      </c>
      <c r="E318" s="48"/>
      <c r="F318" s="48"/>
      <c r="G318" s="48"/>
      <c r="H318" s="48"/>
      <c r="I318" s="48"/>
      <c r="J318" s="48"/>
      <c r="K318" s="48"/>
      <c r="L318" s="48"/>
      <c r="M318" s="48"/>
      <c r="N318" s="48"/>
      <c r="O318" s="48"/>
      <c r="P318" s="2"/>
      <c r="Q318" s="2"/>
      <c r="R318" s="2"/>
      <c r="S318" s="2"/>
      <c r="T318" s="2"/>
      <c r="U318" s="2"/>
      <c r="V318" s="2"/>
      <c r="W318" s="2"/>
      <c r="X318" s="2"/>
      <c r="Y318" s="2"/>
      <c r="Z318" s="2"/>
    </row>
    <row r="319" spans="1:26" ht="15.75" customHeight="1">
      <c r="A319" s="47" t="s">
        <v>219</v>
      </c>
      <c r="B319" s="43" t="s">
        <v>220</v>
      </c>
      <c r="C319" s="174">
        <v>0.05</v>
      </c>
      <c r="D319" s="29" t="e">
        <f>(C332+C333)*C319</f>
        <v>#DIV/0!</v>
      </c>
      <c r="E319" s="48"/>
      <c r="F319" s="48"/>
      <c r="G319" s="48"/>
      <c r="H319" s="48"/>
      <c r="I319" s="48"/>
      <c r="J319" s="48"/>
      <c r="K319" s="48"/>
      <c r="L319" s="48"/>
      <c r="M319" s="48"/>
      <c r="N319" s="48"/>
      <c r="O319" s="48"/>
      <c r="P319" s="2"/>
      <c r="Q319" s="2"/>
      <c r="R319" s="2"/>
      <c r="S319" s="2"/>
      <c r="T319" s="2"/>
      <c r="U319" s="2"/>
      <c r="V319" s="2"/>
      <c r="W319" s="2"/>
      <c r="X319" s="2"/>
      <c r="Y319" s="2"/>
      <c r="Z319" s="2"/>
    </row>
    <row r="320" spans="1:26" ht="15.75" customHeight="1">
      <c r="A320" s="7" t="s">
        <v>221</v>
      </c>
      <c r="B320" s="74" t="s">
        <v>222</v>
      </c>
      <c r="C320" s="75">
        <v>0</v>
      </c>
      <c r="D320" s="76">
        <v>0</v>
      </c>
      <c r="E320" s="48"/>
      <c r="F320" s="48"/>
      <c r="G320" s="48"/>
      <c r="H320" s="48"/>
      <c r="I320" s="48"/>
      <c r="J320" s="48"/>
      <c r="K320" s="48"/>
      <c r="L320" s="48"/>
      <c r="M320" s="48"/>
      <c r="N320" s="48"/>
      <c r="O320" s="48"/>
      <c r="P320" s="2"/>
      <c r="Q320" s="2"/>
      <c r="R320" s="2"/>
      <c r="S320" s="2"/>
      <c r="T320" s="2"/>
      <c r="U320" s="2"/>
      <c r="V320" s="2"/>
      <c r="W320" s="2"/>
      <c r="X320" s="2"/>
      <c r="Y320" s="2"/>
      <c r="Z320" s="2"/>
    </row>
    <row r="321" spans="1:26" ht="15.75" customHeight="1">
      <c r="A321" s="7" t="s">
        <v>223</v>
      </c>
      <c r="B321" s="74" t="s">
        <v>224</v>
      </c>
      <c r="C321" s="75">
        <f t="shared" ref="C321:D321" si="8">C322</f>
        <v>0.03</v>
      </c>
      <c r="D321" s="76" t="e">
        <f t="shared" si="8"/>
        <v>#DIV/0!</v>
      </c>
      <c r="E321" s="48"/>
      <c r="F321" s="48"/>
      <c r="G321" s="48"/>
      <c r="H321" s="48"/>
      <c r="I321" s="48"/>
      <c r="J321" s="48"/>
      <c r="K321" s="48"/>
      <c r="L321" s="48"/>
      <c r="M321" s="48"/>
      <c r="N321" s="48"/>
      <c r="O321" s="48"/>
      <c r="P321" s="2"/>
      <c r="Q321" s="2"/>
      <c r="R321" s="2"/>
      <c r="S321" s="2"/>
      <c r="T321" s="2"/>
      <c r="U321" s="2"/>
      <c r="V321" s="2"/>
      <c r="W321" s="2"/>
      <c r="X321" s="2"/>
      <c r="Y321" s="2"/>
      <c r="Z321" s="2"/>
    </row>
    <row r="322" spans="1:26" ht="15.75" customHeight="1">
      <c r="A322" s="47" t="s">
        <v>225</v>
      </c>
      <c r="B322" s="43" t="s">
        <v>226</v>
      </c>
      <c r="C322" s="174">
        <v>0.03</v>
      </c>
      <c r="D322" s="29" t="e">
        <f>(C333+C332)*C322</f>
        <v>#DIV/0!</v>
      </c>
      <c r="E322" s="48"/>
      <c r="F322" s="48"/>
      <c r="G322" s="48"/>
      <c r="H322" s="48"/>
      <c r="I322" s="48"/>
      <c r="J322" s="48"/>
      <c r="K322" s="48"/>
      <c r="L322" s="48"/>
      <c r="M322" s="48"/>
      <c r="N322" s="48"/>
      <c r="O322" s="48"/>
      <c r="P322" s="2"/>
      <c r="Q322" s="2"/>
      <c r="R322" s="2"/>
      <c r="S322" s="2"/>
      <c r="T322" s="2"/>
      <c r="U322" s="2"/>
      <c r="V322" s="2"/>
      <c r="W322" s="2"/>
      <c r="X322" s="2"/>
      <c r="Y322" s="2"/>
      <c r="Z322" s="2"/>
    </row>
    <row r="323" spans="1:26" ht="15.75" customHeight="1">
      <c r="A323" s="7"/>
      <c r="B323" s="130"/>
      <c r="C323" s="131"/>
      <c r="D323" s="145" t="e">
        <f>SUM(D326:D327)</f>
        <v>#DIV/0!</v>
      </c>
      <c r="E323" s="48"/>
      <c r="F323" s="48"/>
      <c r="G323" s="48"/>
      <c r="H323" s="48"/>
      <c r="I323" s="48"/>
      <c r="J323" s="48"/>
      <c r="K323" s="48"/>
      <c r="L323" s="48"/>
      <c r="M323" s="48"/>
      <c r="N323" s="48"/>
      <c r="O323" s="48"/>
      <c r="P323" s="2"/>
      <c r="Q323" s="2"/>
      <c r="R323" s="2"/>
      <c r="S323" s="2"/>
      <c r="T323" s="2"/>
      <c r="U323" s="2"/>
      <c r="V323" s="2"/>
      <c r="W323" s="2"/>
      <c r="X323" s="2"/>
      <c r="Y323" s="2"/>
      <c r="Z323" s="2"/>
    </row>
    <row r="324" spans="1:26" ht="15.75" customHeight="1">
      <c r="A324" s="146"/>
      <c r="B324" s="97" t="s">
        <v>610</v>
      </c>
      <c r="C324" s="175">
        <v>0.05</v>
      </c>
      <c r="D324" s="147" t="e">
        <f>(C332+C333)*C324</f>
        <v>#DIV/0!</v>
      </c>
      <c r="E324" s="48"/>
      <c r="F324" s="48"/>
      <c r="G324" s="48"/>
      <c r="H324" s="48"/>
      <c r="I324" s="48"/>
      <c r="J324" s="48"/>
      <c r="K324" s="48"/>
      <c r="L324" s="48"/>
      <c r="M324" s="48"/>
      <c r="N324" s="48"/>
      <c r="O324" s="48"/>
      <c r="P324" s="2"/>
      <c r="Q324" s="2"/>
      <c r="R324" s="2"/>
      <c r="S324" s="2"/>
      <c r="T324" s="2"/>
      <c r="U324" s="2"/>
      <c r="V324" s="2"/>
      <c r="W324" s="2"/>
      <c r="X324" s="2"/>
      <c r="Y324" s="2"/>
      <c r="Z324" s="2"/>
    </row>
    <row r="325" spans="1:26" ht="15.75" customHeight="1">
      <c r="A325" s="146"/>
      <c r="B325" s="96" t="s">
        <v>611</v>
      </c>
      <c r="C325" s="175">
        <v>1.3299999999999999E-2</v>
      </c>
      <c r="D325" s="147" t="e">
        <f>(C332+C333)*C325</f>
        <v>#DIV/0!</v>
      </c>
      <c r="E325" s="48"/>
      <c r="F325" s="48"/>
      <c r="G325" s="48"/>
      <c r="H325" s="48"/>
      <c r="I325" s="48"/>
      <c r="J325" s="48"/>
      <c r="K325" s="48"/>
      <c r="L325" s="48"/>
      <c r="M325" s="48"/>
      <c r="N325" s="48"/>
      <c r="O325" s="48"/>
      <c r="P325" s="2"/>
      <c r="Q325" s="2"/>
      <c r="R325" s="2"/>
      <c r="S325" s="2"/>
      <c r="T325" s="2"/>
      <c r="U325" s="2"/>
      <c r="V325" s="2"/>
      <c r="W325" s="2"/>
      <c r="X325" s="2"/>
      <c r="Y325" s="2"/>
      <c r="Z325" s="2"/>
    </row>
    <row r="326" spans="1:26" ht="15.75" customHeight="1">
      <c r="A326" s="205" t="s">
        <v>620</v>
      </c>
      <c r="B326" s="132" t="s">
        <v>621</v>
      </c>
      <c r="C326" s="133" t="s">
        <v>622</v>
      </c>
      <c r="D326" s="148" t="s">
        <v>623</v>
      </c>
      <c r="E326" s="48"/>
      <c r="F326" s="48"/>
      <c r="G326" s="48"/>
      <c r="H326" s="48"/>
      <c r="I326" s="48"/>
      <c r="J326" s="48"/>
      <c r="K326" s="48"/>
      <c r="L326" s="48"/>
      <c r="M326" s="48"/>
      <c r="N326" s="48"/>
      <c r="O326" s="48"/>
      <c r="P326" s="2"/>
      <c r="Q326" s="2"/>
      <c r="R326" s="2"/>
      <c r="S326" s="2"/>
      <c r="T326" s="2"/>
      <c r="U326" s="2"/>
      <c r="V326" s="2"/>
      <c r="W326" s="2"/>
      <c r="X326" s="2"/>
      <c r="Y326" s="2"/>
      <c r="Z326" s="2"/>
    </row>
    <row r="327" spans="1:26" ht="15.75" customHeight="1">
      <c r="A327" s="206"/>
      <c r="B327" s="134" t="e">
        <f>C332+C333</f>
        <v>#DIV/0!</v>
      </c>
      <c r="C327" s="176">
        <f>C257</f>
        <v>0.19470000000000001</v>
      </c>
      <c r="D327" s="127" t="e">
        <f>B327*C327/1</f>
        <v>#DIV/0!</v>
      </c>
      <c r="E327" s="48"/>
      <c r="F327" s="48"/>
      <c r="G327" s="48"/>
      <c r="H327" s="48"/>
      <c r="I327" s="48"/>
      <c r="J327" s="48"/>
      <c r="K327" s="48"/>
      <c r="L327" s="48"/>
      <c r="M327" s="48"/>
      <c r="N327" s="48"/>
      <c r="O327" s="48"/>
      <c r="P327" s="2"/>
      <c r="Q327" s="2"/>
      <c r="R327" s="2"/>
      <c r="S327" s="2"/>
      <c r="T327" s="2"/>
      <c r="U327" s="2"/>
      <c r="V327" s="2"/>
      <c r="W327" s="2"/>
      <c r="X327" s="2"/>
      <c r="Y327" s="2"/>
      <c r="Z327" s="2"/>
    </row>
    <row r="328" spans="1:26" ht="18" customHeight="1">
      <c r="A328" s="179" t="s">
        <v>89</v>
      </c>
      <c r="B328" s="183"/>
      <c r="C328" s="180"/>
      <c r="D328" s="24" t="e">
        <f>D327</f>
        <v>#DIV/0!</v>
      </c>
      <c r="E328" s="48"/>
      <c r="F328" s="48"/>
      <c r="G328" s="48"/>
      <c r="H328" s="48"/>
      <c r="I328" s="48"/>
      <c r="J328" s="48"/>
      <c r="K328" s="48"/>
      <c r="L328" s="48"/>
      <c r="M328" s="48"/>
      <c r="N328" s="48"/>
      <c r="O328" s="48"/>
      <c r="P328" s="2"/>
      <c r="Q328" s="2"/>
      <c r="R328" s="2"/>
      <c r="S328" s="2"/>
      <c r="T328" s="2"/>
      <c r="U328" s="2"/>
      <c r="V328" s="2"/>
      <c r="W328" s="2"/>
      <c r="X328" s="2"/>
      <c r="Y328" s="2"/>
      <c r="Z328" s="2"/>
    </row>
    <row r="329" spans="1:26" ht="15.75" customHeight="1">
      <c r="A329" s="48"/>
      <c r="B329" s="48"/>
      <c r="C329" s="48"/>
      <c r="D329" s="48"/>
      <c r="E329" s="48"/>
      <c r="F329" s="48"/>
      <c r="G329" s="48"/>
      <c r="H329" s="48"/>
      <c r="I329" s="48"/>
      <c r="J329" s="48"/>
      <c r="K329" s="48"/>
      <c r="L329" s="48"/>
      <c r="M329" s="48"/>
      <c r="N329" s="48"/>
      <c r="O329" s="48"/>
      <c r="P329" s="2"/>
      <c r="Q329" s="2"/>
      <c r="R329" s="2"/>
      <c r="S329" s="2"/>
      <c r="T329" s="2"/>
      <c r="U329" s="2"/>
      <c r="V329" s="2"/>
      <c r="W329" s="2"/>
      <c r="X329" s="2"/>
      <c r="Y329" s="2"/>
      <c r="Z329" s="2"/>
    </row>
    <row r="330" spans="1:26" ht="15.75" customHeight="1">
      <c r="A330" s="48"/>
      <c r="B330" s="48"/>
      <c r="C330" s="48"/>
      <c r="D330" s="48"/>
      <c r="E330" s="48"/>
      <c r="F330" s="48"/>
      <c r="G330" s="48"/>
      <c r="H330" s="48"/>
      <c r="I330" s="48"/>
      <c r="J330" s="48"/>
      <c r="K330" s="48"/>
      <c r="L330" s="48"/>
      <c r="M330" s="48"/>
      <c r="N330" s="48"/>
      <c r="O330" s="48"/>
      <c r="P330" s="2"/>
      <c r="Q330" s="2"/>
      <c r="R330" s="2"/>
      <c r="S330" s="2"/>
      <c r="T330" s="2"/>
      <c r="U330" s="2"/>
      <c r="V330" s="2"/>
      <c r="W330" s="2"/>
      <c r="X330" s="2"/>
      <c r="Y330" s="2"/>
      <c r="Z330" s="2"/>
    </row>
    <row r="331" spans="1:26" ht="15.75" customHeight="1">
      <c r="A331" s="194" t="s">
        <v>227</v>
      </c>
      <c r="B331" s="183"/>
      <c r="C331" s="180"/>
      <c r="D331" s="48"/>
      <c r="E331" s="48"/>
      <c r="F331" s="48"/>
      <c r="G331" s="48"/>
      <c r="H331" s="48"/>
      <c r="I331" s="48"/>
      <c r="J331" s="48"/>
      <c r="K331" s="48"/>
      <c r="L331" s="48"/>
      <c r="M331" s="48"/>
      <c r="N331" s="48"/>
      <c r="O331" s="48"/>
      <c r="P331" s="2"/>
      <c r="Q331" s="2"/>
      <c r="R331" s="2"/>
      <c r="S331" s="2"/>
      <c r="T331" s="2"/>
      <c r="U331" s="2"/>
      <c r="V331" s="2"/>
      <c r="W331" s="2"/>
      <c r="X331" s="2"/>
      <c r="Y331" s="2"/>
      <c r="Z331" s="2"/>
    </row>
    <row r="332" spans="1:26" ht="15.75" customHeight="1">
      <c r="A332" s="77" t="s">
        <v>8</v>
      </c>
      <c r="B332" s="78" t="s">
        <v>228</v>
      </c>
      <c r="C332" s="79">
        <f>C266</f>
        <v>0</v>
      </c>
      <c r="D332" s="48"/>
      <c r="E332" s="48"/>
      <c r="F332" s="48"/>
      <c r="G332" s="48"/>
      <c r="H332" s="48"/>
      <c r="I332" s="48"/>
      <c r="J332" s="48"/>
      <c r="K332" s="48"/>
      <c r="L332" s="48"/>
      <c r="M332" s="48"/>
      <c r="N332" s="48"/>
      <c r="O332" s="48"/>
      <c r="P332" s="2"/>
      <c r="Q332" s="2"/>
      <c r="R332" s="2"/>
      <c r="S332" s="2"/>
      <c r="T332" s="2"/>
      <c r="U332" s="2"/>
      <c r="V332" s="2"/>
      <c r="W332" s="2"/>
      <c r="X332" s="2"/>
      <c r="Y332" s="2"/>
      <c r="Z332" s="2"/>
    </row>
    <row r="333" spans="1:26" ht="15.75" customHeight="1">
      <c r="A333" s="77" t="s">
        <v>11</v>
      </c>
      <c r="B333" s="78" t="s">
        <v>229</v>
      </c>
      <c r="C333" s="79" t="e">
        <f>C310</f>
        <v>#DIV/0!</v>
      </c>
      <c r="D333" s="48"/>
      <c r="E333" s="48"/>
      <c r="F333" s="48"/>
      <c r="G333" s="48"/>
      <c r="H333" s="48"/>
      <c r="I333" s="48"/>
      <c r="J333" s="48"/>
      <c r="K333" s="48"/>
      <c r="L333" s="48"/>
      <c r="M333" s="48"/>
      <c r="N333" s="48"/>
      <c r="O333" s="48"/>
      <c r="P333" s="2"/>
      <c r="Q333" s="2"/>
      <c r="R333" s="2"/>
      <c r="S333" s="2"/>
      <c r="T333" s="2"/>
      <c r="U333" s="2"/>
      <c r="V333" s="2"/>
      <c r="W333" s="2"/>
      <c r="X333" s="2"/>
      <c r="Y333" s="2"/>
      <c r="Z333" s="2"/>
    </row>
    <row r="334" spans="1:26" ht="15.75" customHeight="1">
      <c r="A334" s="77" t="s">
        <v>13</v>
      </c>
      <c r="B334" s="78" t="s">
        <v>230</v>
      </c>
      <c r="C334" s="79" t="e">
        <f>D328</f>
        <v>#DIV/0!</v>
      </c>
      <c r="D334" s="48"/>
      <c r="E334" s="48"/>
      <c r="F334" s="48"/>
      <c r="G334" s="48"/>
      <c r="H334" s="48"/>
      <c r="I334" s="48"/>
      <c r="J334" s="48"/>
      <c r="K334" s="48"/>
      <c r="L334" s="48"/>
      <c r="M334" s="48"/>
      <c r="N334" s="48"/>
      <c r="O334" s="48"/>
      <c r="P334" s="2"/>
      <c r="Q334" s="2"/>
      <c r="R334" s="2"/>
      <c r="S334" s="2"/>
      <c r="T334" s="2"/>
      <c r="U334" s="2"/>
      <c r="V334" s="2"/>
      <c r="W334" s="2"/>
      <c r="X334" s="2"/>
      <c r="Y334" s="2"/>
      <c r="Z334" s="2"/>
    </row>
    <row r="335" spans="1:26" ht="15.75" customHeight="1">
      <c r="A335" s="77" t="s">
        <v>16</v>
      </c>
      <c r="B335" s="78" t="s">
        <v>231</v>
      </c>
      <c r="C335" s="79" t="e">
        <f>C332+C333+C334</f>
        <v>#DIV/0!</v>
      </c>
      <c r="D335" s="48"/>
      <c r="E335" s="48"/>
      <c r="F335" s="48"/>
      <c r="G335" s="48"/>
      <c r="H335" s="48"/>
      <c r="I335" s="48"/>
      <c r="J335" s="48"/>
      <c r="K335" s="48"/>
      <c r="L335" s="48"/>
      <c r="M335" s="48"/>
      <c r="N335" s="48"/>
      <c r="O335" s="48"/>
      <c r="P335" s="2"/>
      <c r="Q335" s="2"/>
      <c r="R335" s="2"/>
      <c r="S335" s="2"/>
      <c r="T335" s="2"/>
      <c r="U335" s="2"/>
      <c r="V335" s="2"/>
      <c r="W335" s="2"/>
      <c r="X335" s="2"/>
      <c r="Y335" s="2"/>
      <c r="Z335" s="2"/>
    </row>
    <row r="336" spans="1:26" ht="15.75" customHeight="1">
      <c r="A336" s="77" t="s">
        <v>54</v>
      </c>
      <c r="B336" s="78" t="s">
        <v>232</v>
      </c>
      <c r="C336" s="80">
        <f>E26</f>
        <v>9656.4</v>
      </c>
      <c r="D336" s="48"/>
      <c r="E336" s="48"/>
      <c r="F336" s="48"/>
      <c r="G336" s="48"/>
      <c r="H336" s="48"/>
      <c r="I336" s="48"/>
      <c r="J336" s="48"/>
      <c r="K336" s="48"/>
      <c r="L336" s="48"/>
      <c r="M336" s="48"/>
      <c r="N336" s="48"/>
      <c r="O336" s="48"/>
      <c r="P336" s="2"/>
      <c r="Q336" s="2"/>
      <c r="R336" s="2"/>
      <c r="S336" s="2"/>
      <c r="T336" s="2"/>
      <c r="U336" s="2"/>
      <c r="V336" s="2"/>
      <c r="W336" s="2"/>
      <c r="X336" s="2"/>
      <c r="Y336" s="2"/>
      <c r="Z336" s="2"/>
    </row>
    <row r="337" spans="1:26" ht="15.75" customHeight="1">
      <c r="A337" s="77" t="s">
        <v>56</v>
      </c>
      <c r="B337" s="78" t="s">
        <v>233</v>
      </c>
      <c r="C337" s="81" t="e">
        <f>C335/C336</f>
        <v>#DIV/0!</v>
      </c>
      <c r="D337" s="48"/>
      <c r="E337" s="48"/>
      <c r="F337" s="48"/>
      <c r="G337" s="48"/>
      <c r="H337" s="48"/>
      <c r="I337" s="48"/>
      <c r="J337" s="48"/>
      <c r="K337" s="48"/>
      <c r="L337" s="48"/>
      <c r="M337" s="48"/>
      <c r="N337" s="48"/>
      <c r="O337" s="48"/>
      <c r="P337" s="2"/>
      <c r="Q337" s="2"/>
      <c r="R337" s="2"/>
      <c r="S337" s="2"/>
      <c r="T337" s="2"/>
      <c r="U337" s="2"/>
      <c r="V337" s="2"/>
      <c r="W337" s="2"/>
      <c r="X337" s="2"/>
      <c r="Y337" s="2"/>
      <c r="Z337" s="2"/>
    </row>
    <row r="338" spans="1:26" ht="15.75" customHeight="1">
      <c r="A338" s="48"/>
      <c r="B338" s="48"/>
      <c r="C338" s="48"/>
      <c r="D338" s="48"/>
      <c r="E338" s="48"/>
      <c r="F338" s="48"/>
      <c r="G338" s="48"/>
      <c r="H338" s="48"/>
      <c r="I338" s="48"/>
      <c r="J338" s="48"/>
      <c r="K338" s="48"/>
      <c r="L338" s="48"/>
      <c r="M338" s="48"/>
      <c r="N338" s="48"/>
      <c r="O338" s="48"/>
      <c r="P338" s="2"/>
      <c r="Q338" s="2"/>
      <c r="R338" s="2"/>
      <c r="S338" s="2"/>
      <c r="T338" s="2"/>
      <c r="U338" s="2"/>
      <c r="V338" s="2"/>
      <c r="W338" s="2"/>
      <c r="X338" s="2"/>
      <c r="Y338" s="2"/>
      <c r="Z338" s="2"/>
    </row>
    <row r="339" spans="1:26" ht="15.75" customHeight="1">
      <c r="A339" s="82" t="s">
        <v>234</v>
      </c>
      <c r="B339" s="83"/>
      <c r="C339" s="72"/>
      <c r="D339" s="72"/>
      <c r="E339" s="72"/>
      <c r="F339" s="72"/>
      <c r="G339" s="72"/>
      <c r="H339" s="72"/>
      <c r="I339" s="72"/>
      <c r="J339" s="48"/>
      <c r="K339" s="48"/>
      <c r="L339" s="48"/>
      <c r="M339" s="48"/>
      <c r="N339" s="48"/>
      <c r="O339" s="48"/>
      <c r="P339" s="2"/>
      <c r="Q339" s="2"/>
      <c r="R339" s="2"/>
      <c r="S339" s="2"/>
      <c r="T339" s="2"/>
      <c r="U339" s="2"/>
      <c r="V339" s="2"/>
      <c r="W339" s="2"/>
      <c r="X339" s="2"/>
      <c r="Y339" s="2"/>
      <c r="Z339" s="2"/>
    </row>
    <row r="340" spans="1:26" ht="15.75" customHeight="1">
      <c r="A340" s="84"/>
      <c r="B340" s="84"/>
      <c r="C340" s="72"/>
      <c r="D340" s="72"/>
      <c r="E340" s="48"/>
      <c r="F340" s="48"/>
      <c r="G340" s="48"/>
      <c r="H340" s="48"/>
      <c r="I340" s="48"/>
      <c r="J340" s="48"/>
      <c r="K340" s="48"/>
      <c r="L340" s="48"/>
      <c r="M340" s="48"/>
      <c r="N340" s="48"/>
      <c r="O340" s="48"/>
      <c r="P340" s="2"/>
      <c r="Q340" s="2"/>
      <c r="R340" s="2"/>
      <c r="S340" s="2"/>
      <c r="T340" s="2"/>
      <c r="U340" s="2"/>
      <c r="V340" s="2"/>
      <c r="W340" s="2"/>
      <c r="X340" s="2"/>
      <c r="Y340" s="2"/>
      <c r="Z340" s="2"/>
    </row>
    <row r="341" spans="1:26" ht="15.75" customHeight="1">
      <c r="A341" s="72"/>
      <c r="B341" s="72"/>
      <c r="C341" s="72"/>
      <c r="D341" s="72"/>
      <c r="E341" s="72"/>
      <c r="F341" s="48"/>
      <c r="G341" s="48"/>
      <c r="H341" s="48"/>
      <c r="I341" s="48"/>
      <c r="J341" s="48"/>
      <c r="K341" s="48"/>
      <c r="L341" s="48"/>
      <c r="M341" s="48"/>
      <c r="N341" s="48"/>
      <c r="O341" s="48"/>
      <c r="P341" s="2"/>
      <c r="Q341" s="2"/>
      <c r="R341" s="2"/>
      <c r="S341" s="2"/>
      <c r="T341" s="2"/>
      <c r="U341" s="2"/>
      <c r="V341" s="2"/>
      <c r="W341" s="2"/>
      <c r="X341" s="2"/>
      <c r="Y341" s="2"/>
      <c r="Z341" s="2"/>
    </row>
    <row r="342" spans="1:26" ht="15.75" customHeight="1">
      <c r="A342" s="199" t="s">
        <v>235</v>
      </c>
      <c r="B342" s="200"/>
      <c r="C342" s="72"/>
      <c r="D342" s="72"/>
      <c r="E342" s="72"/>
      <c r="F342" s="48"/>
      <c r="G342" s="48"/>
      <c r="H342" s="48"/>
      <c r="I342" s="48"/>
      <c r="J342" s="48"/>
      <c r="K342" s="48"/>
      <c r="L342" s="48"/>
      <c r="M342" s="48"/>
      <c r="N342" s="48"/>
      <c r="O342" s="48"/>
      <c r="P342" s="2"/>
      <c r="Q342" s="2"/>
      <c r="R342" s="2"/>
      <c r="S342" s="2"/>
      <c r="T342" s="2"/>
      <c r="U342" s="2"/>
      <c r="V342" s="2"/>
      <c r="W342" s="2"/>
      <c r="X342" s="2"/>
      <c r="Y342" s="2"/>
      <c r="Z342" s="2"/>
    </row>
    <row r="343" spans="1:26" ht="15.75" customHeight="1">
      <c r="A343" s="48"/>
      <c r="B343" s="48"/>
      <c r="C343" s="48"/>
      <c r="D343" s="48"/>
      <c r="E343" s="48"/>
      <c r="F343" s="48"/>
      <c r="G343" s="48"/>
      <c r="H343" s="48"/>
      <c r="I343" s="48"/>
      <c r="J343" s="48"/>
      <c r="K343" s="48"/>
      <c r="L343" s="48"/>
      <c r="M343" s="48"/>
      <c r="N343" s="48"/>
      <c r="O343" s="48"/>
      <c r="P343" s="2"/>
      <c r="Q343" s="2"/>
      <c r="R343" s="2"/>
      <c r="S343" s="2"/>
      <c r="T343" s="2"/>
      <c r="U343" s="2"/>
      <c r="V343" s="2"/>
      <c r="W343" s="2"/>
      <c r="X343" s="2"/>
      <c r="Y343" s="2"/>
      <c r="Z343" s="2"/>
    </row>
    <row r="344" spans="1:26" ht="15.75" customHeight="1">
      <c r="A344" s="199" t="s">
        <v>235</v>
      </c>
      <c r="B344" s="200"/>
      <c r="C344" s="72"/>
      <c r="D344" s="72"/>
      <c r="E344" s="72"/>
      <c r="F344" s="48"/>
      <c r="G344" s="48"/>
      <c r="H344" s="48"/>
      <c r="I344" s="48"/>
      <c r="J344" s="48"/>
      <c r="K344" s="48"/>
      <c r="L344" s="48"/>
      <c r="M344" s="48"/>
      <c r="N344" s="48"/>
      <c r="O344" s="48"/>
      <c r="P344" s="2"/>
      <c r="Q344" s="2"/>
      <c r="R344" s="2"/>
      <c r="S344" s="2"/>
      <c r="T344" s="2"/>
      <c r="U344" s="2"/>
      <c r="V344" s="2"/>
      <c r="W344" s="2"/>
      <c r="X344" s="2"/>
      <c r="Y344" s="2"/>
      <c r="Z344" s="2"/>
    </row>
    <row r="345" spans="1:26" ht="15.75" customHeight="1">
      <c r="A345" s="48"/>
      <c r="B345" s="48"/>
      <c r="C345" s="48"/>
      <c r="D345" s="48"/>
      <c r="E345" s="48"/>
      <c r="F345" s="48"/>
      <c r="G345" s="48"/>
      <c r="H345" s="48"/>
      <c r="I345" s="48"/>
      <c r="J345" s="48"/>
      <c r="K345" s="48"/>
      <c r="L345" s="48"/>
      <c r="M345" s="48"/>
      <c r="N345" s="48"/>
      <c r="O345" s="48"/>
      <c r="P345" s="2"/>
      <c r="Q345" s="2"/>
      <c r="R345" s="2"/>
      <c r="S345" s="2"/>
      <c r="T345" s="2"/>
      <c r="U345" s="2"/>
      <c r="V345" s="2"/>
      <c r="W345" s="2"/>
      <c r="X345" s="2"/>
      <c r="Y345" s="2"/>
      <c r="Z345" s="2"/>
    </row>
    <row r="346" spans="1:26" ht="15.75" customHeight="1">
      <c r="A346" s="48"/>
      <c r="B346" s="48"/>
      <c r="C346" s="48"/>
      <c r="D346" s="48"/>
      <c r="E346" s="48"/>
      <c r="F346" s="48"/>
      <c r="G346" s="48"/>
      <c r="H346" s="48"/>
      <c r="I346" s="48"/>
      <c r="J346" s="48"/>
      <c r="K346" s="48"/>
      <c r="L346" s="48"/>
      <c r="M346" s="48"/>
      <c r="N346" s="48"/>
      <c r="O346" s="48"/>
      <c r="P346" s="2"/>
      <c r="Q346" s="2"/>
      <c r="R346" s="2"/>
      <c r="S346" s="2"/>
      <c r="T346" s="2"/>
      <c r="U346" s="2"/>
      <c r="V346" s="2"/>
      <c r="W346" s="2"/>
      <c r="X346" s="2"/>
      <c r="Y346" s="2"/>
      <c r="Z346" s="2"/>
    </row>
    <row r="347" spans="1:26" ht="15.75" customHeight="1">
      <c r="A347" s="48"/>
      <c r="B347" s="48"/>
      <c r="C347" s="48"/>
      <c r="D347" s="48"/>
      <c r="E347" s="48"/>
      <c r="F347" s="48"/>
      <c r="G347" s="48"/>
      <c r="H347" s="48"/>
      <c r="I347" s="48"/>
      <c r="J347" s="48"/>
      <c r="K347" s="48"/>
      <c r="L347" s="48"/>
      <c r="M347" s="48"/>
      <c r="N347" s="48"/>
      <c r="O347" s="48"/>
      <c r="P347" s="2"/>
      <c r="Q347" s="2"/>
      <c r="R347" s="2"/>
      <c r="S347" s="2"/>
      <c r="T347" s="2"/>
      <c r="U347" s="2"/>
      <c r="V347" s="2"/>
      <c r="W347" s="2"/>
      <c r="X347" s="2"/>
      <c r="Y347" s="2"/>
      <c r="Z347" s="2"/>
    </row>
    <row r="348" spans="1:26" ht="15.75" customHeight="1">
      <c r="A348" s="48"/>
      <c r="B348" s="48"/>
      <c r="C348" s="48"/>
      <c r="D348" s="48"/>
      <c r="E348" s="48"/>
      <c r="F348" s="48"/>
      <c r="G348" s="48"/>
      <c r="H348" s="48"/>
      <c r="I348" s="48"/>
      <c r="J348" s="48"/>
      <c r="K348" s="48"/>
      <c r="L348" s="48"/>
      <c r="M348" s="48"/>
      <c r="N348" s="48"/>
      <c r="O348" s="48"/>
      <c r="P348" s="2"/>
      <c r="Q348" s="2"/>
      <c r="R348" s="2"/>
      <c r="S348" s="2"/>
      <c r="T348" s="2"/>
      <c r="U348" s="2"/>
      <c r="V348" s="2"/>
      <c r="W348" s="2"/>
      <c r="X348" s="2"/>
      <c r="Y348" s="2"/>
      <c r="Z348" s="2"/>
    </row>
    <row r="349" spans="1:26" ht="15.75" customHeight="1">
      <c r="A349" s="48"/>
      <c r="B349" s="48"/>
      <c r="C349" s="48"/>
      <c r="D349" s="48"/>
      <c r="E349" s="48"/>
      <c r="F349" s="48"/>
      <c r="G349" s="48"/>
      <c r="H349" s="48"/>
      <c r="I349" s="48"/>
      <c r="J349" s="48"/>
      <c r="K349" s="48"/>
      <c r="L349" s="48"/>
      <c r="M349" s="48"/>
      <c r="N349" s="48"/>
      <c r="O349" s="48"/>
      <c r="P349" s="2"/>
      <c r="Q349" s="2"/>
      <c r="R349" s="2"/>
      <c r="S349" s="2"/>
      <c r="T349" s="2"/>
      <c r="U349" s="2"/>
      <c r="V349" s="2"/>
      <c r="W349" s="2"/>
      <c r="X349" s="2"/>
      <c r="Y349" s="2"/>
      <c r="Z349" s="2"/>
    </row>
    <row r="350" spans="1:26" ht="15.75" customHeight="1">
      <c r="A350" s="48"/>
      <c r="B350" s="48"/>
      <c r="C350" s="48"/>
      <c r="D350" s="48"/>
      <c r="E350" s="48"/>
      <c r="F350" s="48"/>
      <c r="G350" s="48"/>
      <c r="H350" s="48"/>
      <c r="I350" s="48"/>
      <c r="J350" s="48"/>
      <c r="K350" s="48"/>
      <c r="L350" s="48"/>
      <c r="M350" s="48"/>
      <c r="N350" s="48"/>
      <c r="O350" s="48"/>
      <c r="P350" s="2"/>
      <c r="Q350" s="2"/>
      <c r="R350" s="2"/>
      <c r="S350" s="2"/>
      <c r="T350" s="2"/>
      <c r="U350" s="2"/>
      <c r="V350" s="2"/>
      <c r="W350" s="2"/>
      <c r="X350" s="2"/>
      <c r="Y350" s="2"/>
      <c r="Z350" s="2"/>
    </row>
    <row r="351" spans="1:26" ht="15.75" customHeight="1">
      <c r="A351" s="48"/>
      <c r="B351" s="48"/>
      <c r="C351" s="48"/>
      <c r="D351" s="48"/>
      <c r="E351" s="48"/>
      <c r="F351" s="48"/>
      <c r="G351" s="48"/>
      <c r="H351" s="48"/>
      <c r="I351" s="48"/>
      <c r="J351" s="48"/>
      <c r="K351" s="48"/>
      <c r="L351" s="48"/>
      <c r="M351" s="48"/>
      <c r="N351" s="48"/>
      <c r="O351" s="48"/>
      <c r="P351" s="2"/>
      <c r="Q351" s="2"/>
      <c r="R351" s="2"/>
      <c r="S351" s="2"/>
      <c r="T351" s="2"/>
      <c r="U351" s="2"/>
      <c r="V351" s="2"/>
      <c r="W351" s="2"/>
      <c r="X351" s="2"/>
      <c r="Y351" s="2"/>
      <c r="Z351" s="2"/>
    </row>
    <row r="352" spans="1:26" ht="15.75" customHeight="1">
      <c r="A352" s="48"/>
      <c r="B352" s="48"/>
      <c r="C352" s="48"/>
      <c r="D352" s="48"/>
      <c r="E352" s="48"/>
      <c r="F352" s="48"/>
      <c r="G352" s="48"/>
      <c r="H352" s="48"/>
      <c r="I352" s="48"/>
      <c r="J352" s="48"/>
      <c r="K352" s="48"/>
      <c r="L352" s="48"/>
      <c r="M352" s="48"/>
      <c r="N352" s="48"/>
      <c r="O352" s="48"/>
      <c r="P352" s="2"/>
      <c r="Q352" s="2"/>
      <c r="R352" s="2"/>
      <c r="S352" s="2"/>
      <c r="T352" s="2"/>
      <c r="U352" s="2"/>
      <c r="V352" s="2"/>
      <c r="W352" s="2"/>
      <c r="X352" s="2"/>
      <c r="Y352" s="2"/>
      <c r="Z352" s="2"/>
    </row>
    <row r="353" spans="1:26" ht="15.75" customHeight="1">
      <c r="A353" s="48"/>
      <c r="B353" s="48"/>
      <c r="C353" s="48"/>
      <c r="D353" s="48"/>
      <c r="E353" s="48"/>
      <c r="F353" s="48"/>
      <c r="G353" s="48"/>
      <c r="H353" s="48"/>
      <c r="I353" s="48"/>
      <c r="J353" s="48"/>
      <c r="K353" s="48"/>
      <c r="L353" s="48"/>
      <c r="M353" s="48"/>
      <c r="N353" s="48"/>
      <c r="O353" s="48"/>
      <c r="P353" s="2"/>
      <c r="Q353" s="2"/>
      <c r="R353" s="2"/>
      <c r="S353" s="2"/>
      <c r="T353" s="2"/>
      <c r="U353" s="2"/>
      <c r="V353" s="2"/>
      <c r="W353" s="2"/>
      <c r="X353" s="2"/>
      <c r="Y353" s="2"/>
      <c r="Z353" s="2"/>
    </row>
    <row r="354" spans="1:26" ht="15.75" customHeight="1">
      <c r="A354" s="48"/>
      <c r="B354" s="48"/>
      <c r="C354" s="48"/>
      <c r="D354" s="48"/>
      <c r="E354" s="48"/>
      <c r="F354" s="48"/>
      <c r="G354" s="48"/>
      <c r="H354" s="48"/>
      <c r="I354" s="48"/>
      <c r="J354" s="48"/>
      <c r="K354" s="48"/>
      <c r="L354" s="48"/>
      <c r="M354" s="48"/>
      <c r="N354" s="48"/>
      <c r="O354" s="48"/>
      <c r="P354" s="2"/>
      <c r="Q354" s="2"/>
      <c r="R354" s="2"/>
      <c r="S354" s="2"/>
      <c r="T354" s="2"/>
      <c r="U354" s="2"/>
      <c r="V354" s="2"/>
      <c r="W354" s="2"/>
      <c r="X354" s="2"/>
      <c r="Y354" s="2"/>
      <c r="Z354" s="2"/>
    </row>
    <row r="355" spans="1:26" ht="15.75" customHeight="1">
      <c r="A355" s="48"/>
      <c r="B355" s="48"/>
      <c r="C355" s="48"/>
      <c r="D355" s="48"/>
      <c r="E355" s="48"/>
      <c r="F355" s="48"/>
      <c r="G355" s="48"/>
      <c r="H355" s="48"/>
      <c r="I355" s="48"/>
      <c r="J355" s="48"/>
      <c r="K355" s="48"/>
      <c r="L355" s="48"/>
      <c r="M355" s="48"/>
      <c r="N355" s="48"/>
      <c r="O355" s="48"/>
      <c r="P355" s="2"/>
      <c r="Q355" s="2"/>
      <c r="R355" s="2"/>
      <c r="S355" s="2"/>
      <c r="T355" s="2"/>
      <c r="U355" s="2"/>
      <c r="V355" s="2"/>
      <c r="W355" s="2"/>
      <c r="X355" s="2"/>
      <c r="Y355" s="2"/>
      <c r="Z355" s="2"/>
    </row>
    <row r="356" spans="1:26" ht="15.75" customHeight="1">
      <c r="A356" s="48"/>
      <c r="B356" s="48"/>
      <c r="C356" s="48"/>
      <c r="D356" s="48"/>
      <c r="E356" s="48"/>
      <c r="F356" s="48"/>
      <c r="G356" s="48"/>
      <c r="H356" s="48"/>
      <c r="I356" s="48"/>
      <c r="J356" s="48"/>
      <c r="K356" s="48"/>
      <c r="L356" s="48"/>
      <c r="M356" s="48"/>
      <c r="N356" s="48"/>
      <c r="O356" s="48"/>
      <c r="P356" s="2"/>
      <c r="Q356" s="2"/>
      <c r="R356" s="2"/>
      <c r="S356" s="2"/>
      <c r="T356" s="2"/>
      <c r="U356" s="2"/>
      <c r="V356" s="2"/>
      <c r="W356" s="2"/>
      <c r="X356" s="2"/>
      <c r="Y356" s="2"/>
      <c r="Z356" s="2"/>
    </row>
    <row r="357" spans="1:26" ht="15.75" customHeight="1">
      <c r="A357" s="48"/>
      <c r="B357" s="48"/>
      <c r="C357" s="48"/>
      <c r="D357" s="48"/>
      <c r="E357" s="48"/>
      <c r="F357" s="48"/>
      <c r="G357" s="48"/>
      <c r="H357" s="48"/>
      <c r="I357" s="48"/>
      <c r="J357" s="48"/>
      <c r="K357" s="48"/>
      <c r="L357" s="48"/>
      <c r="M357" s="48"/>
      <c r="N357" s="48"/>
      <c r="O357" s="48"/>
      <c r="P357" s="2"/>
      <c r="Q357" s="2"/>
      <c r="R357" s="2"/>
      <c r="S357" s="2"/>
      <c r="T357" s="2"/>
      <c r="U357" s="2"/>
      <c r="V357" s="2"/>
      <c r="W357" s="2"/>
      <c r="X357" s="2"/>
      <c r="Y357" s="2"/>
      <c r="Z357" s="2"/>
    </row>
    <row r="358" spans="1:26" ht="15.75" customHeight="1">
      <c r="A358" s="48"/>
      <c r="B358" s="48"/>
      <c r="C358" s="48"/>
      <c r="D358" s="48"/>
      <c r="E358" s="48"/>
      <c r="F358" s="48"/>
      <c r="G358" s="48"/>
      <c r="H358" s="48"/>
      <c r="I358" s="48"/>
      <c r="J358" s="48"/>
      <c r="K358" s="48"/>
      <c r="L358" s="48"/>
      <c r="M358" s="48"/>
      <c r="N358" s="48"/>
      <c r="O358" s="48"/>
      <c r="P358" s="2"/>
      <c r="Q358" s="2"/>
      <c r="R358" s="2"/>
      <c r="S358" s="2"/>
      <c r="T358" s="2"/>
      <c r="U358" s="2"/>
      <c r="V358" s="2"/>
      <c r="W358" s="2"/>
      <c r="X358" s="2"/>
      <c r="Y358" s="2"/>
      <c r="Z358" s="2"/>
    </row>
    <row r="359" spans="1:26" ht="15.75" customHeight="1">
      <c r="A359" s="48"/>
      <c r="B359" s="48"/>
      <c r="C359" s="48"/>
      <c r="D359" s="48"/>
      <c r="E359" s="48"/>
      <c r="F359" s="48"/>
      <c r="G359" s="48"/>
      <c r="H359" s="48"/>
      <c r="I359" s="48"/>
      <c r="J359" s="48"/>
      <c r="K359" s="48"/>
      <c r="L359" s="48"/>
      <c r="M359" s="48"/>
      <c r="N359" s="48"/>
      <c r="O359" s="48"/>
      <c r="P359" s="2"/>
      <c r="Q359" s="2"/>
      <c r="R359" s="2"/>
      <c r="S359" s="2"/>
      <c r="T359" s="2"/>
      <c r="U359" s="2"/>
      <c r="V359" s="2"/>
      <c r="W359" s="2"/>
      <c r="X359" s="2"/>
      <c r="Y359" s="2"/>
      <c r="Z359" s="2"/>
    </row>
    <row r="360" spans="1:26" ht="15.75" customHeight="1">
      <c r="A360" s="48"/>
      <c r="B360" s="48"/>
      <c r="C360" s="48"/>
      <c r="D360" s="48"/>
      <c r="E360" s="48"/>
      <c r="F360" s="48"/>
      <c r="G360" s="48"/>
      <c r="H360" s="48"/>
      <c r="I360" s="48"/>
      <c r="J360" s="48"/>
      <c r="K360" s="48"/>
      <c r="L360" s="48"/>
      <c r="M360" s="48"/>
      <c r="N360" s="48"/>
      <c r="O360" s="48"/>
      <c r="P360" s="2"/>
      <c r="Q360" s="2"/>
      <c r="R360" s="2"/>
      <c r="S360" s="2"/>
      <c r="T360" s="2"/>
      <c r="U360" s="2"/>
      <c r="V360" s="2"/>
      <c r="W360" s="2"/>
      <c r="X360" s="2"/>
      <c r="Y360" s="2"/>
      <c r="Z360" s="2"/>
    </row>
    <row r="361" spans="1:26" ht="15.75" customHeight="1">
      <c r="A361" s="48"/>
      <c r="B361" s="48"/>
      <c r="C361" s="48"/>
      <c r="D361" s="48"/>
      <c r="E361" s="48"/>
      <c r="F361" s="48"/>
      <c r="G361" s="48"/>
      <c r="H361" s="48"/>
      <c r="I361" s="48"/>
      <c r="J361" s="48"/>
      <c r="K361" s="48"/>
      <c r="L361" s="48"/>
      <c r="M361" s="48"/>
      <c r="N361" s="48"/>
      <c r="O361" s="48"/>
      <c r="P361" s="2"/>
      <c r="Q361" s="2"/>
      <c r="R361" s="2"/>
      <c r="S361" s="2"/>
      <c r="T361" s="2"/>
      <c r="U361" s="2"/>
      <c r="V361" s="2"/>
      <c r="W361" s="2"/>
      <c r="X361" s="2"/>
      <c r="Y361" s="2"/>
      <c r="Z361" s="2"/>
    </row>
    <row r="362" spans="1:26" ht="15.75" customHeight="1">
      <c r="A362" s="48"/>
      <c r="B362" s="48"/>
      <c r="C362" s="48"/>
      <c r="D362" s="48"/>
      <c r="E362" s="48"/>
      <c r="F362" s="48"/>
      <c r="G362" s="48"/>
      <c r="H362" s="48"/>
      <c r="I362" s="48"/>
      <c r="J362" s="48"/>
      <c r="K362" s="48"/>
      <c r="L362" s="48"/>
      <c r="M362" s="48"/>
      <c r="N362" s="48"/>
      <c r="O362" s="48"/>
      <c r="P362" s="2"/>
      <c r="Q362" s="2"/>
      <c r="R362" s="2"/>
      <c r="S362" s="2"/>
      <c r="T362" s="2"/>
      <c r="U362" s="2"/>
      <c r="V362" s="2"/>
      <c r="W362" s="2"/>
      <c r="X362" s="2"/>
      <c r="Y362" s="2"/>
      <c r="Z362" s="2"/>
    </row>
    <row r="363" spans="1:26" ht="15.75" customHeight="1">
      <c r="A363" s="48"/>
      <c r="B363" s="48"/>
      <c r="C363" s="48"/>
      <c r="D363" s="48"/>
      <c r="E363" s="48"/>
      <c r="F363" s="48"/>
      <c r="G363" s="48"/>
      <c r="H363" s="48"/>
      <c r="I363" s="48"/>
      <c r="J363" s="48"/>
      <c r="K363" s="48"/>
      <c r="L363" s="48"/>
      <c r="M363" s="48"/>
      <c r="N363" s="48"/>
      <c r="O363" s="48"/>
      <c r="P363" s="2"/>
      <c r="Q363" s="2"/>
      <c r="R363" s="2"/>
      <c r="S363" s="2"/>
      <c r="T363" s="2"/>
      <c r="U363" s="2"/>
      <c r="V363" s="2"/>
      <c r="W363" s="2"/>
      <c r="X363" s="2"/>
      <c r="Y363" s="2"/>
      <c r="Z363" s="2"/>
    </row>
    <row r="364" spans="1:26" ht="15.75" customHeight="1">
      <c r="A364" s="48"/>
      <c r="B364" s="48"/>
      <c r="C364" s="48"/>
      <c r="D364" s="48"/>
      <c r="E364" s="48"/>
      <c r="F364" s="48"/>
      <c r="G364" s="48"/>
      <c r="H364" s="48"/>
      <c r="I364" s="48"/>
      <c r="J364" s="48"/>
      <c r="K364" s="48"/>
      <c r="L364" s="48"/>
      <c r="M364" s="48"/>
      <c r="N364" s="48"/>
      <c r="O364" s="48"/>
      <c r="P364" s="2"/>
      <c r="Q364" s="2"/>
      <c r="R364" s="2"/>
      <c r="S364" s="2"/>
      <c r="T364" s="2"/>
      <c r="U364" s="2"/>
      <c r="V364" s="2"/>
      <c r="W364" s="2"/>
      <c r="X364" s="2"/>
      <c r="Y364" s="2"/>
      <c r="Z364" s="2"/>
    </row>
    <row r="365" spans="1:26" ht="15.75" customHeight="1">
      <c r="A365" s="48"/>
      <c r="B365" s="48"/>
      <c r="C365" s="48"/>
      <c r="D365" s="48"/>
      <c r="E365" s="48"/>
      <c r="F365" s="48"/>
      <c r="G365" s="48"/>
      <c r="H365" s="48"/>
      <c r="I365" s="48"/>
      <c r="J365" s="48"/>
      <c r="K365" s="48"/>
      <c r="L365" s="48"/>
      <c r="M365" s="48"/>
      <c r="N365" s="48"/>
      <c r="O365" s="48"/>
      <c r="P365" s="2"/>
      <c r="Q365" s="2"/>
      <c r="R365" s="2"/>
      <c r="S365" s="2"/>
      <c r="T365" s="2"/>
      <c r="U365" s="2"/>
      <c r="V365" s="2"/>
      <c r="W365" s="2"/>
      <c r="X365" s="2"/>
      <c r="Y365" s="2"/>
      <c r="Z365" s="2"/>
    </row>
    <row r="366" spans="1:26" ht="15.75" customHeight="1">
      <c r="A366" s="48"/>
      <c r="B366" s="48"/>
      <c r="C366" s="48"/>
      <c r="D366" s="48"/>
      <c r="E366" s="48"/>
      <c r="F366" s="48"/>
      <c r="G366" s="48"/>
      <c r="H366" s="48"/>
      <c r="I366" s="48"/>
      <c r="J366" s="48"/>
      <c r="K366" s="48"/>
      <c r="L366" s="48"/>
      <c r="M366" s="48"/>
      <c r="N366" s="48"/>
      <c r="O366" s="48"/>
      <c r="P366" s="2"/>
      <c r="Q366" s="2"/>
      <c r="R366" s="2"/>
      <c r="S366" s="2"/>
      <c r="T366" s="2"/>
      <c r="U366" s="2"/>
      <c r="V366" s="2"/>
      <c r="W366" s="2"/>
      <c r="X366" s="2"/>
      <c r="Y366" s="2"/>
      <c r="Z366" s="2"/>
    </row>
    <row r="367" spans="1:26"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sheetProtection algorithmName="SHA-512" hashValue="19HxCU68kAhxTUH2deyc0Ue46vVfpu+vRaULyWOo5IlRqsa52cOcD2tGaLWZ8z03ehfuMk60ag8onBmscqvZ/Q==" saltValue="vQs1z1gAvAGTbti8ZqnE5w==" spinCount="100000" sheet="1" objects="1" scenarios="1" formatCells="0" formatColumns="0" formatRows="0" sort="0" autoFilter="0" pivotTables="0"/>
  <mergeCells count="126">
    <mergeCell ref="F290:H290"/>
    <mergeCell ref="A304:D304"/>
    <mergeCell ref="A305:B305"/>
    <mergeCell ref="C305:D305"/>
    <mergeCell ref="C306:D306"/>
    <mergeCell ref="A310:B310"/>
    <mergeCell ref="A313:D313"/>
    <mergeCell ref="A328:C328"/>
    <mergeCell ref="A331:C331"/>
    <mergeCell ref="A326:A327"/>
    <mergeCell ref="F247:H247"/>
    <mergeCell ref="B248:C248"/>
    <mergeCell ref="B256:C256"/>
    <mergeCell ref="A257:B257"/>
    <mergeCell ref="A261:D261"/>
    <mergeCell ref="C262:D262"/>
    <mergeCell ref="C263:D263"/>
    <mergeCell ref="C264:D264"/>
    <mergeCell ref="A265:B265"/>
    <mergeCell ref="C265:D265"/>
    <mergeCell ref="A75:B75"/>
    <mergeCell ref="A86:B86"/>
    <mergeCell ref="A88:D88"/>
    <mergeCell ref="C266:D266"/>
    <mergeCell ref="A266:B266"/>
    <mergeCell ref="A271:D271"/>
    <mergeCell ref="C272:D272"/>
    <mergeCell ref="A42:C42"/>
    <mergeCell ref="A52:B52"/>
    <mergeCell ref="A54:C54"/>
    <mergeCell ref="A64:B64"/>
    <mergeCell ref="A66:C66"/>
    <mergeCell ref="A77:C77"/>
    <mergeCell ref="C217:D217"/>
    <mergeCell ref="C218:D218"/>
    <mergeCell ref="C219:D219"/>
    <mergeCell ref="A212:B212"/>
    <mergeCell ref="C212:D212"/>
    <mergeCell ref="A215:D215"/>
    <mergeCell ref="A216:B216"/>
    <mergeCell ref="C216:D216"/>
    <mergeCell ref="A150:B150"/>
    <mergeCell ref="A152:D152"/>
    <mergeCell ref="A162:D162"/>
    <mergeCell ref="A33:E33"/>
    <mergeCell ref="A34:D34"/>
    <mergeCell ref="A35:D35"/>
    <mergeCell ref="A36:D36"/>
    <mergeCell ref="A37:D37"/>
    <mergeCell ref="A38:D38"/>
    <mergeCell ref="A39:D39"/>
    <mergeCell ref="A40:E40"/>
    <mergeCell ref="A41:C41"/>
    <mergeCell ref="A22:D22"/>
    <mergeCell ref="A23:D23"/>
    <mergeCell ref="A24:D24"/>
    <mergeCell ref="A25:D25"/>
    <mergeCell ref="A26:D26"/>
    <mergeCell ref="A28:C28"/>
    <mergeCell ref="A29:C29"/>
    <mergeCell ref="A30:C30"/>
    <mergeCell ref="A31:C31"/>
    <mergeCell ref="B14:C14"/>
    <mergeCell ref="D14:E14"/>
    <mergeCell ref="B15:C15"/>
    <mergeCell ref="D15:E15"/>
    <mergeCell ref="D16:E16"/>
    <mergeCell ref="B16:C16"/>
    <mergeCell ref="B17:C17"/>
    <mergeCell ref="D17:E17"/>
    <mergeCell ref="A19:E19"/>
    <mergeCell ref="A2:E2"/>
    <mergeCell ref="A3:E3"/>
    <mergeCell ref="A5:E5"/>
    <mergeCell ref="A6:B6"/>
    <mergeCell ref="C6:E6"/>
    <mergeCell ref="A7:E8"/>
    <mergeCell ref="B10:E10"/>
    <mergeCell ref="B11:E11"/>
    <mergeCell ref="A13:E13"/>
    <mergeCell ref="A207:B207"/>
    <mergeCell ref="C207:D207"/>
    <mergeCell ref="C208:D208"/>
    <mergeCell ref="C209:D209"/>
    <mergeCell ref="C210:D210"/>
    <mergeCell ref="A211:B211"/>
    <mergeCell ref="C211:D211"/>
    <mergeCell ref="A344:B344"/>
    <mergeCell ref="C307:D307"/>
    <mergeCell ref="C308:D308"/>
    <mergeCell ref="C309:D309"/>
    <mergeCell ref="C310:D310"/>
    <mergeCell ref="B278:C278"/>
    <mergeCell ref="B290:C290"/>
    <mergeCell ref="A342:B342"/>
    <mergeCell ref="A220:B220"/>
    <mergeCell ref="C220:D220"/>
    <mergeCell ref="A221:B221"/>
    <mergeCell ref="C221:D221"/>
    <mergeCell ref="A234:D234"/>
    <mergeCell ref="A246:D246"/>
    <mergeCell ref="A223:C223"/>
    <mergeCell ref="A89:D89"/>
    <mergeCell ref="A100:D100"/>
    <mergeCell ref="A101:D101"/>
    <mergeCell ref="A102:D102"/>
    <mergeCell ref="A99:B99"/>
    <mergeCell ref="A112:B112"/>
    <mergeCell ref="A196:C196"/>
    <mergeCell ref="A204:B204"/>
    <mergeCell ref="A206:D206"/>
    <mergeCell ref="A184:B184"/>
    <mergeCell ref="A186:C186"/>
    <mergeCell ref="A194:B194"/>
    <mergeCell ref="A114:D114"/>
    <mergeCell ref="A120:B120"/>
    <mergeCell ref="A122:D122"/>
    <mergeCell ref="A128:B128"/>
    <mergeCell ref="A130:D130"/>
    <mergeCell ref="A134:B134"/>
    <mergeCell ref="A136:D136"/>
    <mergeCell ref="A140:B140"/>
    <mergeCell ref="A142:D142"/>
    <mergeCell ref="A160:B160"/>
    <mergeCell ref="A172:B172"/>
    <mergeCell ref="A174:D174"/>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 footer="0"/>
  <pageSetup paperSize="9" fitToHeight="0" orientation="portrait"/>
  <tableParts count="2">
    <tablePart r:id="rId1"/>
    <tablePart r:id="rId2"/>
  </tablePart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0">
    <tabColor rgb="FF8DB3E2"/>
    <pageSetUpPr fitToPage="1"/>
  </sheetPr>
  <dimension ref="A1:Z1000"/>
  <sheetViews>
    <sheetView showGridLines="0" topLeftCell="A5" workbookViewId="0">
      <selection activeCell="I13" sqref="I13"/>
    </sheetView>
  </sheetViews>
  <sheetFormatPr defaultColWidth="14.42578125" defaultRowHeight="15" customHeight="1"/>
  <cols>
    <col min="1" max="1" width="30.7109375" customWidth="1"/>
    <col min="2" max="2" width="34.42578125" customWidth="1"/>
    <col min="3" max="4" width="31.5703125" customWidth="1"/>
    <col min="5" max="5" width="33.7109375" customWidth="1"/>
    <col min="6" max="6" width="18.140625" customWidth="1"/>
    <col min="7" max="10" width="9.140625" customWidth="1"/>
    <col min="11" max="26" width="8.7109375" customWidth="1"/>
  </cols>
  <sheetData>
    <row r="1" spans="1:26">
      <c r="A1" s="1"/>
      <c r="B1" s="2"/>
      <c r="C1" s="2"/>
      <c r="D1" s="2"/>
      <c r="E1" s="2"/>
      <c r="F1" s="2"/>
      <c r="G1" s="2"/>
      <c r="H1" s="2"/>
      <c r="I1" s="2"/>
      <c r="J1" s="2"/>
      <c r="K1" s="2"/>
      <c r="L1" s="2"/>
      <c r="M1" s="2"/>
      <c r="N1" s="2"/>
      <c r="O1" s="2"/>
      <c r="P1" s="2"/>
      <c r="Q1" s="2"/>
      <c r="R1" s="2"/>
      <c r="S1" s="2"/>
      <c r="T1" s="2"/>
      <c r="U1" s="2"/>
      <c r="V1" s="2"/>
      <c r="W1" s="2"/>
      <c r="X1" s="2"/>
      <c r="Y1" s="2"/>
      <c r="Z1" s="2"/>
    </row>
    <row r="2" spans="1:26" ht="48" customHeight="1">
      <c r="A2" s="207" t="s">
        <v>411</v>
      </c>
      <c r="B2" s="183"/>
      <c r="C2" s="183"/>
      <c r="D2" s="183"/>
      <c r="E2" s="180"/>
      <c r="F2" s="3"/>
      <c r="G2" s="3"/>
      <c r="H2" s="3"/>
      <c r="I2" s="3"/>
      <c r="J2" s="2"/>
      <c r="K2" s="2"/>
      <c r="L2" s="2"/>
      <c r="M2" s="2"/>
      <c r="N2" s="2"/>
      <c r="O2" s="2"/>
      <c r="P2" s="2"/>
      <c r="Q2" s="2"/>
      <c r="R2" s="2"/>
      <c r="S2" s="2"/>
      <c r="T2" s="2"/>
      <c r="U2" s="2"/>
      <c r="V2" s="2"/>
      <c r="W2" s="2"/>
      <c r="X2" s="2"/>
      <c r="Y2" s="2"/>
      <c r="Z2" s="2"/>
    </row>
    <row r="3" spans="1:26" ht="21.75" customHeight="1">
      <c r="A3" s="179" t="s">
        <v>1</v>
      </c>
      <c r="B3" s="183"/>
      <c r="C3" s="183"/>
      <c r="D3" s="183"/>
      <c r="E3" s="180"/>
      <c r="F3" s="2"/>
      <c r="G3" s="2"/>
      <c r="H3" s="2"/>
      <c r="I3" s="2"/>
      <c r="J3" s="2"/>
      <c r="K3" s="2"/>
      <c r="L3" s="2"/>
      <c r="M3" s="2"/>
      <c r="N3" s="2"/>
      <c r="O3" s="2"/>
      <c r="P3" s="2"/>
      <c r="Q3" s="2"/>
      <c r="R3" s="2"/>
      <c r="S3" s="2"/>
      <c r="T3" s="2"/>
      <c r="U3" s="2"/>
      <c r="V3" s="2"/>
      <c r="W3" s="2"/>
      <c r="X3" s="2"/>
      <c r="Y3" s="2"/>
      <c r="Z3" s="2"/>
    </row>
    <row r="4" spans="1:26" ht="21.75" customHeight="1">
      <c r="A4" s="4"/>
      <c r="B4" s="4"/>
      <c r="C4" s="4"/>
      <c r="D4" s="4"/>
      <c r="E4" s="4"/>
      <c r="F4" s="2"/>
      <c r="G4" s="2"/>
      <c r="H4" s="2"/>
      <c r="I4" s="2"/>
      <c r="J4" s="2"/>
      <c r="K4" s="2"/>
      <c r="L4" s="2"/>
      <c r="M4" s="2"/>
      <c r="N4" s="2"/>
      <c r="O4" s="2"/>
      <c r="P4" s="2"/>
      <c r="Q4" s="2"/>
      <c r="R4" s="2"/>
      <c r="S4" s="2"/>
      <c r="T4" s="2"/>
      <c r="U4" s="2"/>
      <c r="V4" s="2"/>
      <c r="W4" s="2"/>
      <c r="X4" s="2"/>
      <c r="Y4" s="2"/>
      <c r="Z4" s="2"/>
    </row>
    <row r="5" spans="1:26" ht="21.75" customHeight="1">
      <c r="A5" s="208" t="s">
        <v>2</v>
      </c>
      <c r="B5" s="183"/>
      <c r="C5" s="183"/>
      <c r="D5" s="183"/>
      <c r="E5" s="180"/>
      <c r="F5" s="2"/>
      <c r="G5" s="2"/>
      <c r="H5" s="2"/>
      <c r="I5" s="2"/>
      <c r="J5" s="2"/>
      <c r="K5" s="2"/>
      <c r="L5" s="2"/>
      <c r="M5" s="2"/>
      <c r="N5" s="2"/>
      <c r="O5" s="2"/>
      <c r="P5" s="2"/>
      <c r="Q5" s="2"/>
      <c r="R5" s="2"/>
      <c r="S5" s="2"/>
      <c r="T5" s="2"/>
      <c r="U5" s="2"/>
      <c r="V5" s="2"/>
      <c r="W5" s="2"/>
      <c r="X5" s="2"/>
      <c r="Y5" s="2"/>
      <c r="Z5" s="2"/>
    </row>
    <row r="6" spans="1:26" ht="21.75" customHeight="1">
      <c r="A6" s="232" t="s">
        <v>412</v>
      </c>
      <c r="B6" s="234"/>
      <c r="C6" s="232" t="s">
        <v>413</v>
      </c>
      <c r="D6" s="233"/>
      <c r="E6" s="234"/>
      <c r="F6" s="2"/>
      <c r="G6" s="2"/>
      <c r="H6" s="2"/>
      <c r="I6" s="2"/>
      <c r="J6" s="2"/>
      <c r="K6" s="2"/>
      <c r="L6" s="2"/>
      <c r="M6" s="2"/>
      <c r="N6" s="2"/>
      <c r="O6" s="2"/>
      <c r="P6" s="2"/>
      <c r="Q6" s="2"/>
      <c r="R6" s="2"/>
      <c r="S6" s="2"/>
      <c r="T6" s="2"/>
      <c r="U6" s="2"/>
      <c r="V6" s="2"/>
      <c r="W6" s="2"/>
      <c r="X6" s="2"/>
      <c r="Y6" s="2"/>
      <c r="Z6" s="2"/>
    </row>
    <row r="7" spans="1:26" ht="24" customHeight="1">
      <c r="A7" s="235" t="s">
        <v>645</v>
      </c>
      <c r="B7" s="236"/>
      <c r="C7" s="236"/>
      <c r="D7" s="236"/>
      <c r="E7" s="237"/>
      <c r="F7" s="2"/>
      <c r="G7" s="2"/>
      <c r="H7" s="2"/>
      <c r="I7" s="2"/>
      <c r="J7" s="2"/>
      <c r="K7" s="2"/>
      <c r="L7" s="2"/>
      <c r="M7" s="2"/>
      <c r="N7" s="2"/>
      <c r="O7" s="2"/>
      <c r="P7" s="2"/>
      <c r="Q7" s="2"/>
      <c r="R7" s="2"/>
      <c r="S7" s="2"/>
      <c r="T7" s="2"/>
      <c r="U7" s="2"/>
      <c r="V7" s="2"/>
      <c r="W7" s="2"/>
      <c r="X7" s="2"/>
      <c r="Y7" s="2"/>
      <c r="Z7" s="2"/>
    </row>
    <row r="8" spans="1:26" ht="66" customHeight="1">
      <c r="A8" s="238"/>
      <c r="B8" s="239"/>
      <c r="C8" s="239"/>
      <c r="D8" s="239"/>
      <c r="E8" s="240"/>
      <c r="F8" s="2"/>
      <c r="G8" s="2"/>
      <c r="H8" s="2"/>
      <c r="I8" s="2"/>
      <c r="J8" s="2"/>
      <c r="K8" s="2"/>
      <c r="L8" s="2"/>
      <c r="M8" s="2"/>
      <c r="N8" s="2"/>
      <c r="O8" s="2"/>
      <c r="P8" s="2"/>
      <c r="Q8" s="2"/>
      <c r="R8" s="2"/>
      <c r="S8" s="2"/>
      <c r="T8" s="2"/>
      <c r="U8" s="2"/>
      <c r="V8" s="2"/>
      <c r="W8" s="2"/>
      <c r="X8" s="2"/>
      <c r="Y8" s="2"/>
      <c r="Z8" s="2"/>
    </row>
    <row r="9" spans="1:26" ht="21.75" customHeight="1">
      <c r="A9" s="4"/>
      <c r="B9" s="4"/>
      <c r="C9" s="4"/>
      <c r="D9" s="4"/>
      <c r="E9" s="4"/>
      <c r="F9" s="2"/>
      <c r="G9" s="2"/>
      <c r="H9" s="2"/>
      <c r="I9" s="2"/>
      <c r="J9" s="2"/>
      <c r="K9" s="2"/>
      <c r="L9" s="2"/>
      <c r="M9" s="2"/>
      <c r="N9" s="2"/>
      <c r="O9" s="2"/>
      <c r="P9" s="2"/>
      <c r="Q9" s="2"/>
      <c r="R9" s="2"/>
      <c r="S9" s="2"/>
      <c r="T9" s="2"/>
      <c r="U9" s="2"/>
      <c r="V9" s="2"/>
      <c r="W9" s="2"/>
      <c r="X9" s="2"/>
      <c r="Y9" s="2"/>
      <c r="Z9" s="2"/>
    </row>
    <row r="10" spans="1:26" ht="28.5" customHeight="1">
      <c r="A10" s="5" t="s">
        <v>5</v>
      </c>
      <c r="B10" s="215"/>
      <c r="C10" s="242"/>
      <c r="D10" s="242"/>
      <c r="E10" s="217"/>
      <c r="F10" s="2"/>
      <c r="G10" s="2"/>
      <c r="H10" s="2"/>
      <c r="I10" s="2"/>
      <c r="J10" s="2"/>
      <c r="K10" s="2"/>
      <c r="L10" s="2"/>
      <c r="M10" s="2"/>
      <c r="N10" s="2"/>
      <c r="O10" s="2"/>
      <c r="P10" s="2"/>
      <c r="Q10" s="2"/>
      <c r="R10" s="2"/>
      <c r="S10" s="2"/>
      <c r="T10" s="2"/>
      <c r="U10" s="2"/>
      <c r="V10" s="2"/>
      <c r="W10" s="2"/>
      <c r="X10" s="2"/>
      <c r="Y10" s="2"/>
      <c r="Z10" s="2"/>
    </row>
    <row r="11" spans="1:26" ht="28.5" customHeight="1">
      <c r="A11" s="5" t="s">
        <v>6</v>
      </c>
      <c r="B11" s="215"/>
      <c r="C11" s="242"/>
      <c r="D11" s="242"/>
      <c r="E11" s="217"/>
      <c r="F11" s="2"/>
      <c r="G11" s="2"/>
      <c r="H11" s="2"/>
      <c r="I11" s="2"/>
      <c r="J11" s="2"/>
      <c r="K11" s="2"/>
      <c r="L11" s="2"/>
      <c r="M11" s="2"/>
      <c r="N11" s="2"/>
      <c r="O11" s="2"/>
      <c r="P11" s="2"/>
      <c r="Q11" s="2"/>
      <c r="R11" s="2"/>
      <c r="S11" s="2"/>
      <c r="T11" s="2"/>
      <c r="U11" s="2"/>
      <c r="V11" s="2"/>
      <c r="W11" s="2"/>
      <c r="X11" s="2"/>
      <c r="Y11" s="2"/>
      <c r="Z11" s="2"/>
    </row>
    <row r="12" spans="1:26">
      <c r="A12" s="6"/>
      <c r="B12" s="6"/>
      <c r="C12" s="6"/>
      <c r="D12" s="2"/>
      <c r="E12" s="2"/>
      <c r="F12" s="2"/>
      <c r="G12" s="2"/>
      <c r="H12" s="2"/>
      <c r="I12" s="2"/>
      <c r="J12" s="2"/>
      <c r="K12" s="2"/>
      <c r="L12" s="2"/>
      <c r="M12" s="2"/>
      <c r="N12" s="2"/>
      <c r="O12" s="2"/>
      <c r="P12" s="2"/>
      <c r="Q12" s="2"/>
      <c r="R12" s="2"/>
      <c r="S12" s="2"/>
      <c r="T12" s="2"/>
      <c r="U12" s="2"/>
      <c r="V12" s="2"/>
      <c r="W12" s="2"/>
      <c r="X12" s="2"/>
      <c r="Y12" s="2"/>
      <c r="Z12" s="2"/>
    </row>
    <row r="13" spans="1:26" ht="24" customHeight="1">
      <c r="A13" s="179" t="s">
        <v>7</v>
      </c>
      <c r="B13" s="183"/>
      <c r="C13" s="183"/>
      <c r="D13" s="183"/>
      <c r="E13" s="180"/>
      <c r="F13" s="2"/>
      <c r="G13" s="2"/>
      <c r="H13" s="2"/>
      <c r="I13" s="2"/>
      <c r="J13" s="2"/>
      <c r="K13" s="2"/>
      <c r="L13" s="2"/>
      <c r="M13" s="2"/>
      <c r="N13" s="2"/>
      <c r="O13" s="2"/>
      <c r="P13" s="2"/>
      <c r="Q13" s="2"/>
      <c r="R13" s="2"/>
      <c r="S13" s="2"/>
      <c r="T13" s="2"/>
      <c r="U13" s="2"/>
      <c r="V13" s="2"/>
      <c r="W13" s="2"/>
      <c r="X13" s="2"/>
      <c r="Y13" s="2"/>
      <c r="Z13" s="2"/>
    </row>
    <row r="14" spans="1:26" ht="24" customHeight="1">
      <c r="A14" s="7" t="s">
        <v>8</v>
      </c>
      <c r="B14" s="218" t="s">
        <v>9</v>
      </c>
      <c r="C14" s="180"/>
      <c r="D14" s="219" t="s">
        <v>10</v>
      </c>
      <c r="E14" s="217"/>
      <c r="F14" s="2"/>
      <c r="G14" s="2"/>
      <c r="H14" s="2"/>
      <c r="I14" s="2"/>
      <c r="J14" s="2"/>
      <c r="K14" s="2"/>
      <c r="L14" s="2"/>
      <c r="M14" s="2"/>
      <c r="N14" s="2"/>
      <c r="O14" s="2"/>
      <c r="P14" s="2"/>
      <c r="Q14" s="2"/>
      <c r="R14" s="2"/>
      <c r="S14" s="2"/>
      <c r="T14" s="2"/>
      <c r="U14" s="2"/>
      <c r="V14" s="2"/>
      <c r="W14" s="2"/>
      <c r="X14" s="2"/>
      <c r="Y14" s="2"/>
      <c r="Z14" s="2"/>
    </row>
    <row r="15" spans="1:26" ht="24" customHeight="1">
      <c r="A15" s="7" t="s">
        <v>11</v>
      </c>
      <c r="B15" s="218" t="s">
        <v>12</v>
      </c>
      <c r="C15" s="180"/>
      <c r="D15" s="219"/>
      <c r="E15" s="217"/>
      <c r="F15" s="2"/>
      <c r="G15" s="2"/>
      <c r="H15" s="2"/>
      <c r="I15" s="2"/>
      <c r="J15" s="2"/>
      <c r="K15" s="2"/>
      <c r="L15" s="2"/>
      <c r="M15" s="2"/>
      <c r="N15" s="2"/>
      <c r="O15" s="2"/>
      <c r="P15" s="2"/>
      <c r="Q15" s="2"/>
      <c r="R15" s="2"/>
      <c r="S15" s="2"/>
      <c r="T15" s="2"/>
      <c r="U15" s="2"/>
      <c r="V15" s="2"/>
      <c r="W15" s="2"/>
      <c r="X15" s="2"/>
      <c r="Y15" s="2"/>
      <c r="Z15" s="2"/>
    </row>
    <row r="16" spans="1:26" ht="24" customHeight="1">
      <c r="A16" s="7" t="s">
        <v>13</v>
      </c>
      <c r="B16" s="218" t="s">
        <v>14</v>
      </c>
      <c r="C16" s="180"/>
      <c r="D16" s="219" t="s">
        <v>15</v>
      </c>
      <c r="E16" s="217"/>
      <c r="F16" s="2"/>
      <c r="G16" s="2"/>
      <c r="H16" s="2"/>
      <c r="I16" s="2"/>
      <c r="J16" s="2"/>
      <c r="K16" s="2"/>
      <c r="L16" s="2"/>
      <c r="M16" s="2"/>
      <c r="N16" s="2"/>
      <c r="O16" s="2"/>
      <c r="P16" s="2"/>
      <c r="Q16" s="2"/>
      <c r="R16" s="2"/>
      <c r="S16" s="2"/>
      <c r="T16" s="2"/>
      <c r="U16" s="2"/>
      <c r="V16" s="2"/>
      <c r="W16" s="2"/>
      <c r="X16" s="2"/>
      <c r="Y16" s="2"/>
      <c r="Z16" s="2"/>
    </row>
    <row r="17" spans="1:26" ht="24" customHeight="1">
      <c r="A17" s="7" t="s">
        <v>16</v>
      </c>
      <c r="B17" s="218" t="s">
        <v>17</v>
      </c>
      <c r="C17" s="180"/>
      <c r="D17" s="220"/>
      <c r="E17" s="221"/>
      <c r="F17" s="2"/>
      <c r="G17" s="2"/>
      <c r="H17" s="2"/>
      <c r="I17" s="2"/>
      <c r="J17" s="2"/>
      <c r="K17" s="2"/>
      <c r="L17" s="2"/>
      <c r="M17" s="2"/>
      <c r="N17" s="2"/>
      <c r="O17" s="2"/>
      <c r="P17" s="2"/>
      <c r="Q17" s="2"/>
      <c r="R17" s="2"/>
      <c r="S17" s="2"/>
      <c r="T17" s="2"/>
      <c r="U17" s="2"/>
      <c r="V17" s="2"/>
      <c r="W17" s="2"/>
      <c r="X17" s="2"/>
      <c r="Y17" s="2"/>
      <c r="Z17" s="2"/>
    </row>
    <row r="18" spans="1:26">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c r="A19" s="179" t="s">
        <v>414</v>
      </c>
      <c r="B19" s="183"/>
      <c r="C19" s="183"/>
      <c r="D19" s="183"/>
      <c r="E19" s="180"/>
      <c r="F19" s="2"/>
      <c r="G19" s="2"/>
      <c r="H19" s="2"/>
      <c r="I19" s="2"/>
      <c r="J19" s="2"/>
      <c r="K19" s="2"/>
      <c r="L19" s="2"/>
      <c r="M19" s="2"/>
      <c r="N19" s="2"/>
      <c r="O19" s="2"/>
      <c r="P19" s="2"/>
      <c r="Q19" s="2"/>
      <c r="R19" s="2"/>
      <c r="S19" s="2"/>
      <c r="T19" s="2"/>
      <c r="U19" s="2"/>
      <c r="V19" s="2"/>
      <c r="W19" s="2"/>
      <c r="X19" s="2"/>
      <c r="Y19" s="2"/>
      <c r="Z19" s="2"/>
    </row>
    <row r="20" spans="1:26" ht="27.75" customHeight="1">
      <c r="A20" s="8" t="s">
        <v>19</v>
      </c>
      <c r="B20" s="8" t="s">
        <v>20</v>
      </c>
      <c r="C20" s="8" t="s">
        <v>21</v>
      </c>
      <c r="D20" s="8" t="s">
        <v>22</v>
      </c>
      <c r="E20" s="8" t="s">
        <v>23</v>
      </c>
      <c r="F20" s="2"/>
      <c r="G20" s="2"/>
      <c r="H20" s="2"/>
      <c r="I20" s="2"/>
      <c r="J20" s="2"/>
      <c r="K20" s="2"/>
      <c r="L20" s="2"/>
      <c r="M20" s="2"/>
      <c r="N20" s="2"/>
      <c r="O20" s="2"/>
      <c r="P20" s="2"/>
      <c r="Q20" s="2"/>
      <c r="R20" s="2"/>
      <c r="S20" s="2"/>
      <c r="T20" s="2"/>
      <c r="U20" s="2"/>
      <c r="V20" s="2"/>
      <c r="W20" s="2"/>
      <c r="X20" s="2"/>
      <c r="Y20" s="2"/>
      <c r="Z20" s="2"/>
    </row>
    <row r="21" spans="1:26" ht="27.75" customHeight="1">
      <c r="A21" s="9" t="s">
        <v>24</v>
      </c>
      <c r="B21" s="10">
        <v>40</v>
      </c>
      <c r="C21" s="10">
        <v>0</v>
      </c>
      <c r="D21" s="10">
        <v>0</v>
      </c>
      <c r="E21" s="11">
        <v>40</v>
      </c>
      <c r="F21" s="2"/>
      <c r="G21" s="2"/>
      <c r="H21" s="2"/>
      <c r="I21" s="2"/>
      <c r="J21" s="2"/>
      <c r="K21" s="2"/>
      <c r="L21" s="2"/>
      <c r="M21" s="2"/>
      <c r="N21" s="2"/>
      <c r="O21" s="2"/>
      <c r="P21" s="2"/>
      <c r="Q21" s="2"/>
      <c r="R21" s="2"/>
      <c r="S21" s="2"/>
      <c r="T21" s="2"/>
      <c r="U21" s="2"/>
      <c r="V21" s="2"/>
      <c r="W21" s="2"/>
      <c r="X21" s="2"/>
      <c r="Y21" s="2"/>
      <c r="Z21" s="2"/>
    </row>
    <row r="22" spans="1:26" ht="17.25" customHeight="1">
      <c r="A22" s="222" t="s">
        <v>415</v>
      </c>
      <c r="B22" s="183"/>
      <c r="C22" s="183"/>
      <c r="D22" s="180"/>
      <c r="E22" s="12">
        <v>200</v>
      </c>
      <c r="F22" s="2"/>
      <c r="G22" s="2"/>
      <c r="H22" s="2"/>
      <c r="I22" s="2"/>
      <c r="J22" s="2"/>
      <c r="K22" s="2"/>
      <c r="L22" s="2"/>
      <c r="M22" s="2"/>
      <c r="N22" s="2"/>
      <c r="O22" s="2"/>
      <c r="P22" s="2"/>
      <c r="Q22" s="2"/>
      <c r="R22" s="2"/>
      <c r="S22" s="2"/>
      <c r="T22" s="2"/>
      <c r="U22" s="2"/>
      <c r="V22" s="2"/>
      <c r="W22" s="2"/>
      <c r="X22" s="2"/>
      <c r="Y22" s="2"/>
      <c r="Z22" s="2"/>
    </row>
    <row r="23" spans="1:26" ht="17.25" customHeight="1">
      <c r="A23" s="218" t="s">
        <v>26</v>
      </c>
      <c r="B23" s="183"/>
      <c r="C23" s="183"/>
      <c r="D23" s="180"/>
      <c r="E23" s="85">
        <v>14.6</v>
      </c>
      <c r="F23" s="2"/>
      <c r="G23" s="2"/>
      <c r="H23" s="2"/>
      <c r="I23" s="2"/>
      <c r="J23" s="2"/>
      <c r="K23" s="2"/>
      <c r="L23" s="2"/>
      <c r="M23" s="2"/>
      <c r="N23" s="2"/>
      <c r="O23" s="2"/>
      <c r="P23" s="2"/>
      <c r="Q23" s="2"/>
      <c r="R23" s="2"/>
      <c r="S23" s="2"/>
      <c r="T23" s="2"/>
      <c r="U23" s="2"/>
      <c r="V23" s="2"/>
      <c r="W23" s="2"/>
      <c r="X23" s="2"/>
      <c r="Y23" s="2"/>
      <c r="Z23" s="2"/>
    </row>
    <row r="24" spans="1:26" ht="17.25" customHeight="1">
      <c r="A24" s="218" t="s">
        <v>27</v>
      </c>
      <c r="B24" s="183"/>
      <c r="C24" s="183"/>
      <c r="D24" s="180"/>
      <c r="E24" s="14">
        <v>73.7</v>
      </c>
      <c r="F24" s="2"/>
      <c r="G24" s="2"/>
      <c r="H24" s="2"/>
      <c r="I24" s="2"/>
      <c r="J24" s="2"/>
      <c r="K24" s="2"/>
      <c r="L24" s="2"/>
      <c r="M24" s="2"/>
      <c r="N24" s="2"/>
      <c r="O24" s="2"/>
      <c r="P24" s="2"/>
      <c r="Q24" s="2"/>
      <c r="R24" s="2"/>
      <c r="S24" s="2"/>
      <c r="T24" s="2"/>
      <c r="U24" s="2"/>
      <c r="V24" s="2"/>
      <c r="W24" s="2"/>
      <c r="X24" s="2"/>
      <c r="Y24" s="2"/>
      <c r="Z24" s="2"/>
    </row>
    <row r="25" spans="1:26" ht="17.25" customHeight="1">
      <c r="A25" s="218" t="s">
        <v>416</v>
      </c>
      <c r="B25" s="183"/>
      <c r="C25" s="183"/>
      <c r="D25" s="180"/>
      <c r="E25" s="14">
        <f>E23+E24</f>
        <v>88.3</v>
      </c>
      <c r="F25" s="2"/>
      <c r="G25" s="2"/>
      <c r="H25" s="2"/>
      <c r="I25" s="2"/>
      <c r="J25" s="2"/>
      <c r="K25" s="2"/>
      <c r="L25" s="2"/>
      <c r="M25" s="2"/>
      <c r="N25" s="2"/>
      <c r="O25" s="2"/>
      <c r="P25" s="2"/>
      <c r="Q25" s="2"/>
      <c r="R25" s="2"/>
      <c r="S25" s="2"/>
      <c r="T25" s="2"/>
      <c r="U25" s="2"/>
      <c r="V25" s="2"/>
      <c r="W25" s="2"/>
      <c r="X25" s="2"/>
      <c r="Y25" s="2"/>
      <c r="Z25" s="2"/>
    </row>
    <row r="26" spans="1:26" ht="17.25" customHeight="1">
      <c r="A26" s="222" t="s">
        <v>417</v>
      </c>
      <c r="B26" s="183"/>
      <c r="C26" s="183"/>
      <c r="D26" s="180"/>
      <c r="E26" s="14">
        <f>E25*E22</f>
        <v>17660</v>
      </c>
      <c r="F26" s="2"/>
      <c r="G26" s="2"/>
      <c r="H26" s="2"/>
      <c r="I26" s="2"/>
      <c r="J26" s="2"/>
      <c r="K26" s="2"/>
      <c r="L26" s="2"/>
      <c r="M26" s="2"/>
      <c r="N26" s="2"/>
      <c r="O26" s="2"/>
      <c r="P26" s="2"/>
      <c r="Q26" s="2"/>
      <c r="R26" s="2"/>
      <c r="S26" s="2"/>
      <c r="T26" s="2"/>
      <c r="U26" s="2"/>
      <c r="V26" s="2"/>
      <c r="W26" s="2"/>
      <c r="X26" s="2"/>
      <c r="Y26" s="2"/>
      <c r="Z26" s="2"/>
    </row>
    <row r="27" spans="1:26" ht="15.75" customHeight="1">
      <c r="A27" s="15"/>
      <c r="B27" s="2"/>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c r="A28" s="223" t="s">
        <v>30</v>
      </c>
      <c r="B28" s="183"/>
      <c r="C28" s="180"/>
      <c r="D28" s="16" t="s">
        <v>31</v>
      </c>
      <c r="E28" s="17"/>
      <c r="F28" s="2"/>
      <c r="G28" s="2"/>
      <c r="H28" s="2"/>
      <c r="I28" s="2"/>
      <c r="J28" s="2"/>
      <c r="K28" s="2"/>
      <c r="L28" s="2"/>
      <c r="M28" s="2"/>
      <c r="N28" s="2"/>
      <c r="O28" s="2"/>
      <c r="P28" s="2"/>
      <c r="Q28" s="2"/>
      <c r="R28" s="2"/>
      <c r="S28" s="2"/>
      <c r="T28" s="2"/>
      <c r="U28" s="2"/>
      <c r="V28" s="2"/>
      <c r="W28" s="2"/>
      <c r="X28" s="2"/>
      <c r="Y28" s="2"/>
      <c r="Z28" s="2"/>
    </row>
    <row r="29" spans="1:26" ht="15.75" customHeight="1">
      <c r="A29" s="222" t="s">
        <v>418</v>
      </c>
      <c r="B29" s="183"/>
      <c r="C29" s="180"/>
      <c r="D29" s="18" t="s">
        <v>33</v>
      </c>
      <c r="E29" s="17"/>
      <c r="F29" s="2"/>
      <c r="G29" s="2"/>
      <c r="H29" s="2"/>
      <c r="I29" s="2"/>
      <c r="J29" s="2"/>
      <c r="K29" s="2"/>
      <c r="L29" s="2"/>
      <c r="M29" s="2"/>
      <c r="N29" s="2"/>
      <c r="O29" s="2"/>
      <c r="P29" s="2"/>
      <c r="Q29" s="2"/>
      <c r="R29" s="2"/>
      <c r="S29" s="2"/>
      <c r="T29" s="2"/>
      <c r="U29" s="2"/>
      <c r="V29" s="2"/>
      <c r="W29" s="2"/>
      <c r="X29" s="2"/>
      <c r="Y29" s="2"/>
      <c r="Z29" s="2"/>
    </row>
    <row r="30" spans="1:26" ht="15.75" customHeight="1">
      <c r="A30" s="222" t="s">
        <v>419</v>
      </c>
      <c r="B30" s="183"/>
      <c r="C30" s="180"/>
      <c r="D30" s="18" t="s">
        <v>35</v>
      </c>
      <c r="E30" s="4"/>
      <c r="F30" s="2"/>
      <c r="G30" s="2"/>
      <c r="H30" s="2"/>
      <c r="I30" s="2"/>
      <c r="J30" s="2"/>
      <c r="K30" s="2"/>
      <c r="L30" s="2"/>
      <c r="M30" s="2"/>
      <c r="N30" s="2"/>
      <c r="O30" s="2"/>
      <c r="P30" s="2"/>
      <c r="Q30" s="2"/>
      <c r="R30" s="2"/>
      <c r="S30" s="2"/>
      <c r="T30" s="2"/>
      <c r="U30" s="2"/>
      <c r="V30" s="2"/>
      <c r="W30" s="2"/>
      <c r="X30" s="2"/>
      <c r="Y30" s="2"/>
      <c r="Z30" s="2"/>
    </row>
    <row r="31" spans="1:26" ht="15.75" customHeight="1">
      <c r="A31" s="222" t="s">
        <v>420</v>
      </c>
      <c r="B31" s="183"/>
      <c r="C31" s="180"/>
      <c r="D31" s="18" t="s">
        <v>37</v>
      </c>
      <c r="E31" s="4"/>
      <c r="F31" s="2"/>
      <c r="G31" s="2"/>
      <c r="H31" s="2"/>
      <c r="I31" s="2"/>
      <c r="J31" s="2"/>
      <c r="K31" s="2"/>
      <c r="L31" s="2"/>
      <c r="M31" s="2"/>
      <c r="N31" s="2"/>
      <c r="O31" s="2"/>
      <c r="P31" s="2"/>
      <c r="Q31" s="2"/>
      <c r="R31" s="2"/>
      <c r="S31" s="2"/>
      <c r="T31" s="2"/>
      <c r="U31" s="2"/>
      <c r="V31" s="2"/>
      <c r="W31" s="2"/>
      <c r="X31" s="2"/>
      <c r="Y31" s="2"/>
      <c r="Z31" s="2"/>
    </row>
    <row r="32" spans="1:26" ht="15.75" customHeight="1">
      <c r="A32" s="19"/>
      <c r="B32" s="19"/>
      <c r="C32" s="19"/>
      <c r="D32" s="19"/>
      <c r="E32" s="2"/>
      <c r="F32" s="2"/>
      <c r="G32" s="2"/>
      <c r="H32" s="2"/>
      <c r="I32" s="2"/>
      <c r="J32" s="2"/>
      <c r="K32" s="2"/>
      <c r="L32" s="2"/>
      <c r="M32" s="2"/>
      <c r="N32" s="2"/>
      <c r="O32" s="2"/>
      <c r="P32" s="2"/>
      <c r="Q32" s="2"/>
      <c r="R32" s="2"/>
      <c r="S32" s="2"/>
      <c r="T32" s="2"/>
      <c r="U32" s="2"/>
      <c r="V32" s="2"/>
      <c r="W32" s="2"/>
      <c r="X32" s="2"/>
      <c r="Y32" s="2"/>
      <c r="Z32" s="2"/>
    </row>
    <row r="33" spans="1:26" ht="15.75" customHeight="1">
      <c r="A33" s="224" t="s">
        <v>30</v>
      </c>
      <c r="B33" s="183"/>
      <c r="C33" s="183"/>
      <c r="D33" s="183"/>
      <c r="E33" s="180"/>
      <c r="F33" s="2"/>
      <c r="G33" s="2"/>
      <c r="H33" s="2"/>
      <c r="I33" s="2"/>
      <c r="J33" s="2"/>
      <c r="K33" s="2"/>
      <c r="L33" s="2"/>
      <c r="M33" s="2"/>
      <c r="N33" s="2"/>
      <c r="O33" s="2"/>
      <c r="P33" s="2"/>
      <c r="Q33" s="2"/>
      <c r="R33" s="2"/>
      <c r="S33" s="2"/>
      <c r="T33" s="2"/>
      <c r="U33" s="2"/>
      <c r="V33" s="2"/>
      <c r="W33" s="2"/>
      <c r="X33" s="2"/>
      <c r="Y33" s="2"/>
      <c r="Z33" s="2"/>
    </row>
    <row r="34" spans="1:26" ht="15" customHeight="1">
      <c r="A34" s="225" t="s">
        <v>38</v>
      </c>
      <c r="B34" s="183"/>
      <c r="C34" s="183"/>
      <c r="D34" s="180"/>
      <c r="E34" s="20">
        <v>40</v>
      </c>
      <c r="F34" s="2"/>
      <c r="G34" s="2"/>
      <c r="H34" s="2"/>
      <c r="I34" s="2"/>
      <c r="J34" s="2"/>
      <c r="K34" s="2"/>
      <c r="L34" s="2"/>
      <c r="M34" s="2"/>
      <c r="N34" s="2"/>
      <c r="O34" s="2"/>
      <c r="P34" s="2"/>
      <c r="Q34" s="2"/>
      <c r="R34" s="2"/>
      <c r="S34" s="2"/>
      <c r="T34" s="2"/>
      <c r="U34" s="2"/>
      <c r="V34" s="2"/>
      <c r="W34" s="2"/>
      <c r="X34" s="2"/>
      <c r="Y34" s="2"/>
      <c r="Z34" s="2"/>
    </row>
    <row r="35" spans="1:26" ht="15" customHeight="1">
      <c r="A35" s="225" t="s">
        <v>39</v>
      </c>
      <c r="B35" s="183"/>
      <c r="C35" s="183"/>
      <c r="D35" s="180"/>
      <c r="E35" s="20" t="s">
        <v>40</v>
      </c>
      <c r="F35" s="2"/>
      <c r="G35" s="2"/>
      <c r="H35" s="2"/>
      <c r="I35" s="2"/>
      <c r="J35" s="2"/>
      <c r="K35" s="2"/>
      <c r="L35" s="2"/>
      <c r="M35" s="2"/>
      <c r="N35" s="2"/>
      <c r="O35" s="2"/>
      <c r="P35" s="2"/>
      <c r="Q35" s="2"/>
      <c r="R35" s="2"/>
      <c r="S35" s="2"/>
      <c r="T35" s="2"/>
      <c r="U35" s="2"/>
      <c r="V35" s="2"/>
      <c r="W35" s="2"/>
      <c r="X35" s="2"/>
      <c r="Y35" s="2"/>
      <c r="Z35" s="2"/>
    </row>
    <row r="36" spans="1:26" ht="15.75" customHeight="1">
      <c r="A36" s="225" t="s">
        <v>41</v>
      </c>
      <c r="B36" s="183"/>
      <c r="C36" s="183"/>
      <c r="D36" s="180"/>
      <c r="E36" s="21">
        <v>5.9</v>
      </c>
      <c r="F36" s="2"/>
      <c r="G36" s="2"/>
      <c r="H36" s="2"/>
      <c r="I36" s="2"/>
      <c r="J36" s="2"/>
      <c r="K36" s="2"/>
      <c r="L36" s="2"/>
      <c r="M36" s="2"/>
      <c r="N36" s="2"/>
      <c r="O36" s="2"/>
      <c r="P36" s="2"/>
      <c r="Q36" s="2"/>
      <c r="R36" s="2"/>
      <c r="S36" s="2"/>
      <c r="T36" s="2"/>
      <c r="U36" s="2"/>
      <c r="V36" s="2"/>
      <c r="W36" s="2"/>
      <c r="X36" s="2"/>
      <c r="Y36" s="2"/>
      <c r="Z36" s="2"/>
    </row>
    <row r="37" spans="1:26" ht="15.75" customHeight="1">
      <c r="A37" s="222" t="s">
        <v>42</v>
      </c>
      <c r="B37" s="183"/>
      <c r="C37" s="183"/>
      <c r="D37" s="180"/>
      <c r="E37" s="22">
        <v>6.24</v>
      </c>
      <c r="F37" s="2"/>
      <c r="G37" s="2"/>
      <c r="H37" s="2"/>
      <c r="I37" s="2"/>
      <c r="J37" s="2"/>
      <c r="K37" s="2"/>
      <c r="L37" s="2"/>
      <c r="M37" s="2"/>
      <c r="N37" s="2"/>
      <c r="O37" s="2"/>
      <c r="P37" s="2"/>
      <c r="Q37" s="2"/>
      <c r="R37" s="2"/>
      <c r="S37" s="2"/>
      <c r="T37" s="2"/>
      <c r="U37" s="2"/>
      <c r="V37" s="2"/>
      <c r="W37" s="2"/>
      <c r="X37" s="2"/>
      <c r="Y37" s="2"/>
      <c r="Z37" s="2"/>
    </row>
    <row r="38" spans="1:26" ht="15.75" customHeight="1">
      <c r="A38" s="222" t="s">
        <v>43</v>
      </c>
      <c r="B38" s="183"/>
      <c r="C38" s="183"/>
      <c r="D38" s="180"/>
      <c r="E38" s="164">
        <v>0</v>
      </c>
      <c r="F38" s="48"/>
      <c r="G38" s="48"/>
      <c r="H38" s="48"/>
      <c r="I38" s="48"/>
      <c r="J38" s="48"/>
      <c r="K38" s="2"/>
      <c r="L38" s="2"/>
      <c r="M38" s="2"/>
      <c r="N38" s="2"/>
      <c r="O38" s="2"/>
      <c r="P38" s="2"/>
      <c r="Q38" s="2"/>
      <c r="R38" s="2"/>
      <c r="S38" s="2"/>
      <c r="T38" s="2"/>
      <c r="U38" s="2"/>
      <c r="V38" s="2"/>
      <c r="W38" s="2"/>
      <c r="X38" s="2"/>
      <c r="Y38" s="2"/>
      <c r="Z38" s="2"/>
    </row>
    <row r="39" spans="1:26" ht="15.75" customHeight="1">
      <c r="A39" s="189" t="s">
        <v>44</v>
      </c>
      <c r="B39" s="183"/>
      <c r="C39" s="183"/>
      <c r="D39" s="180"/>
      <c r="E39" s="23"/>
      <c r="F39" s="48"/>
      <c r="G39" s="48"/>
      <c r="H39" s="48"/>
      <c r="I39" s="48"/>
      <c r="J39" s="48"/>
      <c r="K39" s="2"/>
      <c r="L39" s="2"/>
      <c r="M39" s="2"/>
      <c r="N39" s="2"/>
      <c r="O39" s="2"/>
      <c r="P39" s="2"/>
      <c r="Q39" s="2"/>
      <c r="R39" s="2"/>
      <c r="S39" s="2"/>
      <c r="T39" s="2"/>
      <c r="U39" s="2"/>
      <c r="V39" s="2"/>
      <c r="W39" s="2"/>
      <c r="X39" s="2"/>
      <c r="Y39" s="2"/>
      <c r="Z39" s="2"/>
    </row>
    <row r="40" spans="1:26" ht="8.25" customHeight="1">
      <c r="A40" s="226"/>
      <c r="B40" s="210"/>
      <c r="C40" s="210"/>
      <c r="D40" s="210"/>
      <c r="E40" s="210"/>
      <c r="F40" s="48"/>
      <c r="G40" s="48"/>
      <c r="H40" s="48"/>
      <c r="I40" s="48"/>
      <c r="J40" s="48"/>
      <c r="K40" s="2"/>
      <c r="L40" s="2"/>
      <c r="M40" s="2"/>
      <c r="N40" s="2"/>
      <c r="O40" s="2"/>
      <c r="P40" s="2"/>
      <c r="Q40" s="2"/>
      <c r="R40" s="2"/>
      <c r="S40" s="2"/>
      <c r="T40" s="2"/>
      <c r="U40" s="2"/>
      <c r="V40" s="2"/>
      <c r="W40" s="2"/>
      <c r="X40" s="2"/>
      <c r="Y40" s="2"/>
      <c r="Z40" s="2"/>
    </row>
    <row r="41" spans="1:26" ht="25.5" customHeight="1">
      <c r="A41" s="194" t="s">
        <v>45</v>
      </c>
      <c r="B41" s="183"/>
      <c r="C41" s="180"/>
      <c r="D41" s="48"/>
      <c r="E41" s="48"/>
      <c r="F41" s="48"/>
      <c r="G41" s="48"/>
      <c r="H41" s="48"/>
      <c r="I41" s="48"/>
      <c r="J41" s="48"/>
      <c r="K41" s="48"/>
      <c r="L41" s="48"/>
      <c r="M41" s="48"/>
      <c r="N41" s="48"/>
      <c r="O41" s="48"/>
      <c r="P41" s="2"/>
      <c r="Q41" s="2"/>
      <c r="R41" s="2"/>
      <c r="S41" s="2"/>
      <c r="T41" s="2"/>
      <c r="U41" s="2"/>
      <c r="V41" s="2"/>
      <c r="W41" s="2"/>
      <c r="X41" s="2"/>
      <c r="Y41" s="2"/>
      <c r="Z41" s="2"/>
    </row>
    <row r="42" spans="1:26" ht="25.5" customHeight="1">
      <c r="A42" s="182" t="s">
        <v>46</v>
      </c>
      <c r="B42" s="183"/>
      <c r="C42" s="180"/>
      <c r="D42" s="48"/>
      <c r="E42" s="48"/>
      <c r="F42" s="48"/>
      <c r="G42" s="48"/>
      <c r="H42" s="48"/>
      <c r="I42" s="48"/>
      <c r="J42" s="48"/>
      <c r="K42" s="48"/>
      <c r="L42" s="48"/>
      <c r="M42" s="48"/>
      <c r="N42" s="48"/>
      <c r="O42" s="48"/>
      <c r="P42" s="2"/>
      <c r="Q42" s="2"/>
      <c r="R42" s="2"/>
      <c r="S42" s="2"/>
      <c r="T42" s="2"/>
      <c r="U42" s="2"/>
      <c r="V42" s="2"/>
      <c r="W42" s="2"/>
      <c r="X42" s="2"/>
      <c r="Y42" s="2"/>
      <c r="Z42" s="2"/>
    </row>
    <row r="43" spans="1:26" ht="15.75" customHeight="1">
      <c r="A43" s="16" t="s">
        <v>47</v>
      </c>
      <c r="B43" s="16" t="s">
        <v>48</v>
      </c>
      <c r="C43" s="16" t="s">
        <v>49</v>
      </c>
      <c r="D43" s="48"/>
      <c r="E43" s="48"/>
      <c r="F43" s="48"/>
      <c r="G43" s="48"/>
      <c r="H43" s="48"/>
      <c r="I43" s="48"/>
      <c r="J43" s="48"/>
      <c r="K43" s="48"/>
      <c r="L43" s="48"/>
      <c r="M43" s="48"/>
      <c r="N43" s="48"/>
      <c r="O43" s="48"/>
      <c r="P43" s="2"/>
      <c r="Q43" s="2"/>
      <c r="R43" s="2"/>
      <c r="S43" s="2"/>
      <c r="T43" s="2"/>
      <c r="U43" s="2"/>
      <c r="V43" s="2"/>
      <c r="W43" s="2"/>
      <c r="X43" s="2"/>
      <c r="Y43" s="2"/>
      <c r="Z43" s="2"/>
    </row>
    <row r="44" spans="1:26" ht="15.75" customHeight="1">
      <c r="A44" s="47" t="s">
        <v>8</v>
      </c>
      <c r="B44" s="43" t="s">
        <v>50</v>
      </c>
      <c r="C44" s="165">
        <v>0</v>
      </c>
      <c r="D44" s="48"/>
      <c r="E44" s="48"/>
      <c r="F44" s="48"/>
      <c r="G44" s="48"/>
      <c r="H44" s="48"/>
      <c r="I44" s="48"/>
      <c r="J44" s="48"/>
      <c r="K44" s="48"/>
      <c r="L44" s="48"/>
      <c r="M44" s="48"/>
      <c r="N44" s="48"/>
      <c r="O44" s="48"/>
      <c r="P44" s="2"/>
      <c r="Q44" s="2"/>
      <c r="R44" s="2"/>
      <c r="S44" s="2"/>
      <c r="T44" s="2"/>
      <c r="U44" s="2"/>
      <c r="V44" s="2"/>
      <c r="W44" s="2"/>
      <c r="X44" s="2"/>
      <c r="Y44" s="2"/>
      <c r="Z44" s="2"/>
    </row>
    <row r="45" spans="1:26" ht="15.75" customHeight="1">
      <c r="A45" s="47" t="s">
        <v>11</v>
      </c>
      <c r="B45" s="43" t="s">
        <v>51</v>
      </c>
      <c r="C45" s="165">
        <v>0</v>
      </c>
      <c r="D45" s="48"/>
      <c r="E45" s="48"/>
      <c r="F45" s="48"/>
      <c r="G45" s="48"/>
      <c r="H45" s="48"/>
      <c r="I45" s="48"/>
      <c r="J45" s="48"/>
      <c r="K45" s="48"/>
      <c r="L45" s="48"/>
      <c r="M45" s="48"/>
      <c r="N45" s="48"/>
      <c r="O45" s="48"/>
      <c r="P45" s="2"/>
      <c r="Q45" s="2"/>
      <c r="R45" s="2"/>
      <c r="S45" s="2"/>
      <c r="T45" s="2"/>
      <c r="U45" s="2"/>
      <c r="V45" s="2"/>
      <c r="W45" s="2"/>
      <c r="X45" s="2"/>
      <c r="Y45" s="2"/>
      <c r="Z45" s="2"/>
    </row>
    <row r="46" spans="1:26" ht="15.75" customHeight="1">
      <c r="A46" s="47" t="s">
        <v>13</v>
      </c>
      <c r="B46" s="43" t="s">
        <v>52</v>
      </c>
      <c r="C46" s="165">
        <v>0</v>
      </c>
      <c r="D46" s="163"/>
      <c r="E46" s="48"/>
      <c r="F46" s="48"/>
      <c r="G46" s="48"/>
      <c r="H46" s="48"/>
      <c r="I46" s="48"/>
      <c r="J46" s="48"/>
      <c r="K46" s="48"/>
      <c r="L46" s="48"/>
      <c r="M46" s="48"/>
      <c r="N46" s="48"/>
      <c r="O46" s="48"/>
      <c r="P46" s="2"/>
      <c r="Q46" s="2"/>
      <c r="R46" s="2"/>
      <c r="S46" s="2"/>
      <c r="T46" s="2"/>
      <c r="U46" s="2"/>
      <c r="V46" s="2"/>
      <c r="W46" s="2"/>
      <c r="X46" s="2"/>
      <c r="Y46" s="2"/>
      <c r="Z46" s="2"/>
    </row>
    <row r="47" spans="1:26" ht="15.75" customHeight="1">
      <c r="A47" s="47" t="s">
        <v>16</v>
      </c>
      <c r="B47" s="43" t="s">
        <v>53</v>
      </c>
      <c r="C47" s="165"/>
      <c r="D47" s="48"/>
      <c r="E47" s="48"/>
      <c r="F47" s="48"/>
      <c r="G47" s="48"/>
      <c r="H47" s="48"/>
      <c r="I47" s="48"/>
      <c r="J47" s="48"/>
      <c r="K47" s="48"/>
      <c r="L47" s="48"/>
      <c r="M47" s="48"/>
      <c r="N47" s="48"/>
      <c r="O47" s="48"/>
      <c r="P47" s="2"/>
      <c r="Q47" s="2"/>
      <c r="R47" s="2"/>
      <c r="S47" s="2"/>
      <c r="T47" s="2"/>
      <c r="U47" s="2"/>
      <c r="V47" s="2"/>
      <c r="W47" s="2"/>
      <c r="X47" s="2"/>
      <c r="Y47" s="2"/>
      <c r="Z47" s="2"/>
    </row>
    <row r="48" spans="1:26" ht="15.75" customHeight="1">
      <c r="A48" s="47" t="s">
        <v>54</v>
      </c>
      <c r="B48" s="43" t="s">
        <v>55</v>
      </c>
      <c r="C48" s="165"/>
      <c r="D48" s="48"/>
      <c r="E48" s="48"/>
      <c r="F48" s="48"/>
      <c r="G48" s="48"/>
      <c r="H48" s="48"/>
      <c r="I48" s="48"/>
      <c r="J48" s="48"/>
      <c r="K48" s="48"/>
      <c r="L48" s="48"/>
      <c r="M48" s="48"/>
      <c r="N48" s="48"/>
      <c r="O48" s="48"/>
      <c r="P48" s="2"/>
      <c r="Q48" s="2"/>
      <c r="R48" s="2"/>
      <c r="S48" s="2"/>
      <c r="T48" s="2"/>
      <c r="U48" s="2"/>
      <c r="V48" s="2"/>
      <c r="W48" s="2"/>
      <c r="X48" s="2"/>
      <c r="Y48" s="2"/>
      <c r="Z48" s="2"/>
    </row>
    <row r="49" spans="1:26" ht="15.75" customHeight="1">
      <c r="A49" s="47" t="s">
        <v>56</v>
      </c>
      <c r="B49" s="43" t="s">
        <v>57</v>
      </c>
      <c r="C49" s="165"/>
      <c r="D49" s="48"/>
      <c r="E49" s="48"/>
      <c r="F49" s="48"/>
      <c r="G49" s="48"/>
      <c r="H49" s="48"/>
      <c r="I49" s="48"/>
      <c r="J49" s="48"/>
      <c r="K49" s="48"/>
      <c r="L49" s="48"/>
      <c r="M49" s="48"/>
      <c r="N49" s="48"/>
      <c r="O49" s="48"/>
      <c r="P49" s="2"/>
      <c r="Q49" s="2"/>
      <c r="R49" s="2"/>
      <c r="S49" s="2"/>
      <c r="T49" s="2"/>
      <c r="U49" s="2"/>
      <c r="V49" s="2"/>
      <c r="W49" s="2"/>
      <c r="X49" s="2"/>
      <c r="Y49" s="2"/>
      <c r="Z49" s="2"/>
    </row>
    <row r="50" spans="1:26" ht="15.75" customHeight="1">
      <c r="A50" s="47" t="s">
        <v>58</v>
      </c>
      <c r="B50" s="43" t="s">
        <v>59</v>
      </c>
      <c r="C50" s="165">
        <v>0</v>
      </c>
      <c r="D50" s="48"/>
      <c r="E50" s="48"/>
      <c r="F50" s="48"/>
      <c r="G50" s="48"/>
      <c r="H50" s="48"/>
      <c r="I50" s="48"/>
      <c r="J50" s="48"/>
      <c r="K50" s="48"/>
      <c r="L50" s="48"/>
      <c r="M50" s="48"/>
      <c r="N50" s="48"/>
      <c r="O50" s="48"/>
      <c r="P50" s="2"/>
      <c r="Q50" s="2"/>
      <c r="R50" s="2"/>
      <c r="S50" s="2"/>
      <c r="T50" s="2"/>
      <c r="U50" s="2"/>
      <c r="V50" s="2"/>
      <c r="W50" s="2"/>
      <c r="X50" s="2"/>
      <c r="Y50" s="2"/>
      <c r="Z50" s="2"/>
    </row>
    <row r="51" spans="1:26" ht="15.75" customHeight="1">
      <c r="A51" s="47" t="s">
        <v>60</v>
      </c>
      <c r="B51" s="43" t="s">
        <v>61</v>
      </c>
      <c r="C51" s="165"/>
      <c r="D51" s="48"/>
      <c r="E51" s="48"/>
      <c r="F51" s="48"/>
      <c r="G51" s="48"/>
      <c r="H51" s="48"/>
      <c r="I51" s="48"/>
      <c r="J51" s="48"/>
      <c r="K51" s="48"/>
      <c r="L51" s="48"/>
      <c r="M51" s="48"/>
      <c r="N51" s="48"/>
      <c r="O51" s="48"/>
      <c r="P51" s="2"/>
      <c r="Q51" s="2"/>
      <c r="R51" s="2"/>
      <c r="S51" s="2"/>
      <c r="T51" s="2"/>
      <c r="U51" s="2"/>
      <c r="V51" s="2"/>
      <c r="W51" s="2"/>
      <c r="X51" s="2"/>
      <c r="Y51" s="2"/>
      <c r="Z51" s="2"/>
    </row>
    <row r="52" spans="1:26" ht="28.5" customHeight="1">
      <c r="A52" s="179" t="s">
        <v>62</v>
      </c>
      <c r="B52" s="180"/>
      <c r="C52" s="24">
        <f>SUM(C44:C51)</f>
        <v>0</v>
      </c>
      <c r="D52" s="48"/>
      <c r="E52" s="48"/>
      <c r="F52" s="48"/>
      <c r="G52" s="48"/>
      <c r="H52" s="48"/>
      <c r="I52" s="48"/>
      <c r="J52" s="48"/>
      <c r="K52" s="48"/>
      <c r="L52" s="48"/>
      <c r="M52" s="48"/>
      <c r="N52" s="48"/>
      <c r="O52" s="48"/>
      <c r="P52" s="2"/>
      <c r="Q52" s="2"/>
      <c r="R52" s="2"/>
      <c r="S52" s="2"/>
      <c r="T52" s="2"/>
      <c r="U52" s="2"/>
      <c r="V52" s="2"/>
      <c r="W52" s="2"/>
      <c r="X52" s="2"/>
      <c r="Y52" s="2"/>
      <c r="Z52" s="2"/>
    </row>
    <row r="53" spans="1:26" ht="15.75" customHeight="1">
      <c r="A53" s="25"/>
      <c r="B53" s="48"/>
      <c r="C53" s="48"/>
      <c r="D53" s="48"/>
      <c r="E53" s="48"/>
      <c r="F53" s="48"/>
      <c r="G53" s="48"/>
      <c r="H53" s="48"/>
      <c r="I53" s="48"/>
      <c r="J53" s="48"/>
      <c r="K53" s="48"/>
      <c r="L53" s="48"/>
      <c r="M53" s="48"/>
      <c r="N53" s="48"/>
      <c r="O53" s="48"/>
      <c r="P53" s="2"/>
      <c r="Q53" s="2"/>
      <c r="R53" s="2"/>
      <c r="S53" s="2"/>
      <c r="T53" s="2"/>
      <c r="U53" s="2"/>
      <c r="V53" s="2"/>
      <c r="W53" s="2"/>
      <c r="X53" s="2"/>
      <c r="Y53" s="2"/>
      <c r="Z53" s="2"/>
    </row>
    <row r="54" spans="1:26" ht="15.75" customHeight="1">
      <c r="A54" s="186" t="s">
        <v>63</v>
      </c>
      <c r="B54" s="183"/>
      <c r="C54" s="180"/>
      <c r="D54" s="48"/>
      <c r="E54" s="48"/>
      <c r="F54" s="48"/>
      <c r="G54" s="48"/>
      <c r="H54" s="48"/>
      <c r="I54" s="48"/>
      <c r="J54" s="48"/>
      <c r="K54" s="48"/>
      <c r="L54" s="48"/>
      <c r="M54" s="48"/>
      <c r="N54" s="48"/>
      <c r="O54" s="48"/>
      <c r="P54" s="2"/>
      <c r="Q54" s="2"/>
      <c r="R54" s="2"/>
      <c r="S54" s="2"/>
      <c r="T54" s="2"/>
      <c r="U54" s="2"/>
      <c r="V54" s="2"/>
      <c r="W54" s="2"/>
      <c r="X54" s="2"/>
      <c r="Y54" s="2"/>
      <c r="Z54" s="2"/>
    </row>
    <row r="55" spans="1:26" ht="15.75" customHeight="1">
      <c r="A55" s="26" t="s">
        <v>47</v>
      </c>
      <c r="B55" s="26" t="s">
        <v>48</v>
      </c>
      <c r="C55" s="26" t="s">
        <v>49</v>
      </c>
      <c r="D55" s="48"/>
      <c r="E55" s="48"/>
      <c r="F55" s="48"/>
      <c r="G55" s="48"/>
      <c r="H55" s="48"/>
      <c r="I55" s="48"/>
      <c r="J55" s="48"/>
      <c r="K55" s="48"/>
      <c r="L55" s="48"/>
      <c r="M55" s="48"/>
      <c r="N55" s="48"/>
      <c r="O55" s="48"/>
      <c r="P55" s="2"/>
      <c r="Q55" s="2"/>
      <c r="R55" s="2"/>
      <c r="S55" s="2"/>
      <c r="T55" s="2"/>
      <c r="U55" s="2"/>
      <c r="V55" s="2"/>
      <c r="W55" s="2"/>
      <c r="X55" s="2"/>
      <c r="Y55" s="2"/>
      <c r="Z55" s="2"/>
    </row>
    <row r="56" spans="1:26" ht="15.75" customHeight="1">
      <c r="A56" s="47" t="s">
        <v>8</v>
      </c>
      <c r="B56" s="43" t="s">
        <v>50</v>
      </c>
      <c r="C56" s="165">
        <v>0</v>
      </c>
      <c r="D56" s="48"/>
      <c r="E56" s="48"/>
      <c r="F56" s="48"/>
      <c r="G56" s="48"/>
      <c r="H56" s="48"/>
      <c r="I56" s="48"/>
      <c r="J56" s="48"/>
      <c r="K56" s="48"/>
      <c r="L56" s="48"/>
      <c r="M56" s="48"/>
      <c r="N56" s="48"/>
      <c r="O56" s="48"/>
      <c r="P56" s="2"/>
      <c r="Q56" s="2"/>
      <c r="R56" s="2"/>
      <c r="S56" s="2"/>
      <c r="T56" s="2"/>
      <c r="U56" s="2"/>
      <c r="V56" s="2"/>
      <c r="W56" s="2"/>
      <c r="X56" s="2"/>
      <c r="Y56" s="2"/>
      <c r="Z56" s="2"/>
    </row>
    <row r="57" spans="1:26" ht="15.75" customHeight="1">
      <c r="A57" s="47" t="s">
        <v>11</v>
      </c>
      <c r="B57" s="43" t="s">
        <v>51</v>
      </c>
      <c r="C57" s="165">
        <v>0</v>
      </c>
      <c r="D57" s="48"/>
      <c r="E57" s="48"/>
      <c r="F57" s="48"/>
      <c r="G57" s="48"/>
      <c r="H57" s="48"/>
      <c r="I57" s="48"/>
      <c r="J57" s="48"/>
      <c r="K57" s="48"/>
      <c r="L57" s="48"/>
      <c r="M57" s="48"/>
      <c r="N57" s="48"/>
      <c r="O57" s="48"/>
      <c r="P57" s="2"/>
      <c r="Q57" s="2"/>
      <c r="R57" s="2"/>
      <c r="S57" s="2"/>
      <c r="T57" s="2"/>
      <c r="U57" s="2"/>
      <c r="V57" s="2"/>
      <c r="W57" s="2"/>
      <c r="X57" s="2"/>
      <c r="Y57" s="2"/>
      <c r="Z57" s="2"/>
    </row>
    <row r="58" spans="1:26" ht="15.75" customHeight="1">
      <c r="A58" s="47" t="s">
        <v>13</v>
      </c>
      <c r="B58" s="43" t="s">
        <v>52</v>
      </c>
      <c r="C58" s="165"/>
      <c r="D58" s="48"/>
      <c r="E58" s="48"/>
      <c r="F58" s="48"/>
      <c r="G58" s="48"/>
      <c r="H58" s="48"/>
      <c r="I58" s="48"/>
      <c r="J58" s="48"/>
      <c r="K58" s="48"/>
      <c r="L58" s="48"/>
      <c r="M58" s="48"/>
      <c r="N58" s="48"/>
      <c r="O58" s="48"/>
      <c r="P58" s="2"/>
      <c r="Q58" s="2"/>
      <c r="R58" s="2"/>
      <c r="S58" s="2"/>
      <c r="T58" s="2"/>
      <c r="U58" s="2"/>
      <c r="V58" s="2"/>
      <c r="W58" s="2"/>
      <c r="X58" s="2"/>
      <c r="Y58" s="2"/>
      <c r="Z58" s="2"/>
    </row>
    <row r="59" spans="1:26" ht="15.75" customHeight="1">
      <c r="A59" s="47" t="s">
        <v>16</v>
      </c>
      <c r="B59" s="43" t="s">
        <v>53</v>
      </c>
      <c r="C59" s="165"/>
      <c r="D59" s="48"/>
      <c r="E59" s="48"/>
      <c r="F59" s="48"/>
      <c r="G59" s="48"/>
      <c r="H59" s="48"/>
      <c r="I59" s="48"/>
      <c r="J59" s="48"/>
      <c r="K59" s="48"/>
      <c r="L59" s="48"/>
      <c r="M59" s="48"/>
      <c r="N59" s="48"/>
      <c r="O59" s="48"/>
      <c r="P59" s="2"/>
      <c r="Q59" s="2"/>
      <c r="R59" s="2"/>
      <c r="S59" s="2"/>
      <c r="T59" s="2"/>
      <c r="U59" s="2"/>
      <c r="V59" s="2"/>
      <c r="W59" s="2"/>
      <c r="X59" s="2"/>
      <c r="Y59" s="2"/>
      <c r="Z59" s="2"/>
    </row>
    <row r="60" spans="1:26" ht="15.75" customHeight="1">
      <c r="A60" s="47" t="s">
        <v>54</v>
      </c>
      <c r="B60" s="43" t="s">
        <v>55</v>
      </c>
      <c r="C60" s="165"/>
      <c r="D60" s="48"/>
      <c r="E60" s="48"/>
      <c r="F60" s="48"/>
      <c r="G60" s="48"/>
      <c r="H60" s="48"/>
      <c r="I60" s="48"/>
      <c r="J60" s="48"/>
      <c r="K60" s="48"/>
      <c r="L60" s="48"/>
      <c r="M60" s="48"/>
      <c r="N60" s="48"/>
      <c r="O60" s="48"/>
      <c r="P60" s="2"/>
      <c r="Q60" s="2"/>
      <c r="R60" s="2"/>
      <c r="S60" s="2"/>
      <c r="T60" s="2"/>
      <c r="U60" s="2"/>
      <c r="V60" s="2"/>
      <c r="W60" s="2"/>
      <c r="X60" s="2"/>
      <c r="Y60" s="2"/>
      <c r="Z60" s="2"/>
    </row>
    <row r="61" spans="1:26" ht="15.75" customHeight="1">
      <c r="A61" s="47" t="s">
        <v>56</v>
      </c>
      <c r="B61" s="43" t="s">
        <v>57</v>
      </c>
      <c r="C61" s="165"/>
      <c r="D61" s="48"/>
      <c r="E61" s="48"/>
      <c r="F61" s="48"/>
      <c r="G61" s="48"/>
      <c r="H61" s="48"/>
      <c r="I61" s="48"/>
      <c r="J61" s="48"/>
      <c r="K61" s="48"/>
      <c r="L61" s="48"/>
      <c r="M61" s="48"/>
      <c r="N61" s="48"/>
      <c r="O61" s="48"/>
      <c r="P61" s="2"/>
      <c r="Q61" s="2"/>
      <c r="R61" s="2"/>
      <c r="S61" s="2"/>
      <c r="T61" s="2"/>
      <c r="U61" s="2"/>
      <c r="V61" s="2"/>
      <c r="W61" s="2"/>
      <c r="X61" s="2"/>
      <c r="Y61" s="2"/>
      <c r="Z61" s="2"/>
    </row>
    <row r="62" spans="1:26" ht="15.75" customHeight="1">
      <c r="A62" s="47" t="s">
        <v>58</v>
      </c>
      <c r="B62" s="43" t="s">
        <v>59</v>
      </c>
      <c r="C62" s="165"/>
      <c r="D62" s="48"/>
      <c r="E62" s="48"/>
      <c r="F62" s="48"/>
      <c r="G62" s="48"/>
      <c r="H62" s="48"/>
      <c r="I62" s="48"/>
      <c r="J62" s="48"/>
      <c r="K62" s="48"/>
      <c r="L62" s="48"/>
      <c r="M62" s="48"/>
      <c r="N62" s="48"/>
      <c r="O62" s="48"/>
      <c r="P62" s="2"/>
      <c r="Q62" s="2"/>
      <c r="R62" s="2"/>
      <c r="S62" s="2"/>
      <c r="T62" s="2"/>
      <c r="U62" s="2"/>
      <c r="V62" s="2"/>
      <c r="W62" s="2"/>
      <c r="X62" s="2"/>
      <c r="Y62" s="2"/>
      <c r="Z62" s="2"/>
    </row>
    <row r="63" spans="1:26" ht="15.75" customHeight="1">
      <c r="A63" s="47" t="s">
        <v>60</v>
      </c>
      <c r="B63" s="43" t="s">
        <v>61</v>
      </c>
      <c r="C63" s="165"/>
      <c r="D63" s="48"/>
      <c r="E63" s="48"/>
      <c r="F63" s="48"/>
      <c r="G63" s="48"/>
      <c r="H63" s="48"/>
      <c r="I63" s="48"/>
      <c r="J63" s="48"/>
      <c r="K63" s="48"/>
      <c r="L63" s="48"/>
      <c r="M63" s="48"/>
      <c r="N63" s="48"/>
      <c r="O63" s="48"/>
      <c r="P63" s="2"/>
      <c r="Q63" s="2"/>
      <c r="R63" s="2"/>
      <c r="S63" s="2"/>
      <c r="T63" s="2"/>
      <c r="U63" s="2"/>
      <c r="V63" s="2"/>
      <c r="W63" s="2"/>
      <c r="X63" s="2"/>
      <c r="Y63" s="2"/>
      <c r="Z63" s="2"/>
    </row>
    <row r="64" spans="1:26" ht="15.75" customHeight="1">
      <c r="A64" s="181" t="s">
        <v>62</v>
      </c>
      <c r="B64" s="180"/>
      <c r="C64" s="27">
        <f>SUM(C56:C63)</f>
        <v>0</v>
      </c>
      <c r="D64" s="48"/>
      <c r="E64" s="48"/>
      <c r="F64" s="48"/>
      <c r="G64" s="48"/>
      <c r="H64" s="48"/>
      <c r="I64" s="48"/>
      <c r="J64" s="48"/>
      <c r="K64" s="48"/>
      <c r="L64" s="48"/>
      <c r="M64" s="48"/>
      <c r="N64" s="48"/>
      <c r="O64" s="48"/>
      <c r="P64" s="2"/>
      <c r="Q64" s="2"/>
      <c r="R64" s="2"/>
      <c r="S64" s="2"/>
      <c r="T64" s="2"/>
      <c r="U64" s="2"/>
      <c r="V64" s="2"/>
      <c r="W64" s="2"/>
      <c r="X64" s="2"/>
      <c r="Y64" s="2"/>
      <c r="Z64" s="2"/>
    </row>
    <row r="65" spans="1:26" ht="15.75" customHeight="1">
      <c r="A65" s="25"/>
      <c r="B65" s="48"/>
      <c r="C65" s="48"/>
      <c r="D65" s="48"/>
      <c r="E65" s="48"/>
      <c r="F65" s="48"/>
      <c r="G65" s="48"/>
      <c r="H65" s="48"/>
      <c r="I65" s="48"/>
      <c r="J65" s="48"/>
      <c r="K65" s="48"/>
      <c r="L65" s="48"/>
      <c r="M65" s="48"/>
      <c r="N65" s="48"/>
      <c r="O65" s="48"/>
      <c r="P65" s="2"/>
      <c r="Q65" s="2"/>
      <c r="R65" s="2"/>
      <c r="S65" s="2"/>
      <c r="T65" s="2"/>
      <c r="U65" s="2"/>
      <c r="V65" s="2"/>
      <c r="W65" s="2"/>
      <c r="X65" s="2"/>
      <c r="Y65" s="2"/>
      <c r="Z65" s="2"/>
    </row>
    <row r="66" spans="1:26" ht="15.75" customHeight="1">
      <c r="A66" s="182" t="s">
        <v>64</v>
      </c>
      <c r="B66" s="183"/>
      <c r="C66" s="180"/>
      <c r="D66" s="48"/>
      <c r="E66" s="48"/>
      <c r="F66" s="48"/>
      <c r="G66" s="48"/>
      <c r="H66" s="48"/>
      <c r="I66" s="48"/>
      <c r="J66" s="48"/>
      <c r="K66" s="48"/>
      <c r="L66" s="48"/>
      <c r="M66" s="48"/>
      <c r="N66" s="48"/>
      <c r="O66" s="48"/>
      <c r="P66" s="2"/>
      <c r="Q66" s="2"/>
      <c r="R66" s="2"/>
      <c r="S66" s="2"/>
      <c r="T66" s="2"/>
      <c r="U66" s="2"/>
      <c r="V66" s="2"/>
      <c r="W66" s="2"/>
      <c r="X66" s="2"/>
      <c r="Y66" s="2"/>
      <c r="Z66" s="2"/>
    </row>
    <row r="67" spans="1:26" ht="15.75" customHeight="1">
      <c r="A67" s="16" t="s">
        <v>65</v>
      </c>
      <c r="B67" s="16" t="s">
        <v>66</v>
      </c>
      <c r="C67" s="16" t="s">
        <v>49</v>
      </c>
      <c r="D67" s="48"/>
      <c r="E67" s="48"/>
      <c r="F67" s="48"/>
      <c r="G67" s="48"/>
      <c r="H67" s="48"/>
      <c r="I67" s="48"/>
      <c r="J67" s="48"/>
      <c r="K67" s="48"/>
      <c r="L67" s="48"/>
      <c r="M67" s="48"/>
      <c r="N67" s="48"/>
      <c r="O67" s="48"/>
      <c r="P67" s="2"/>
      <c r="Q67" s="2"/>
      <c r="R67" s="2"/>
      <c r="S67" s="2"/>
      <c r="T67" s="2"/>
      <c r="U67" s="2"/>
      <c r="V67" s="2"/>
      <c r="W67" s="2"/>
      <c r="X67" s="2"/>
      <c r="Y67" s="2"/>
      <c r="Z67" s="2"/>
    </row>
    <row r="68" spans="1:26" ht="15.75" customHeight="1">
      <c r="A68" s="47" t="s">
        <v>8</v>
      </c>
      <c r="B68" s="43" t="s">
        <v>67</v>
      </c>
      <c r="C68" s="165">
        <v>0</v>
      </c>
      <c r="D68" s="48"/>
      <c r="E68" s="48"/>
      <c r="F68" s="48"/>
      <c r="G68" s="48"/>
      <c r="H68" s="48"/>
      <c r="I68" s="48"/>
      <c r="J68" s="48"/>
      <c r="K68" s="48"/>
      <c r="L68" s="48"/>
      <c r="M68" s="48"/>
      <c r="N68" s="48"/>
      <c r="O68" s="48"/>
      <c r="P68" s="2"/>
      <c r="Q68" s="2"/>
      <c r="R68" s="2"/>
      <c r="S68" s="2"/>
      <c r="T68" s="2"/>
      <c r="U68" s="2"/>
      <c r="V68" s="2"/>
      <c r="W68" s="2"/>
      <c r="X68" s="2"/>
      <c r="Y68" s="2"/>
      <c r="Z68" s="2"/>
    </row>
    <row r="69" spans="1:26" ht="15.75" customHeight="1">
      <c r="A69" s="47" t="s">
        <v>68</v>
      </c>
      <c r="B69" s="43" t="s">
        <v>69</v>
      </c>
      <c r="C69" s="165">
        <v>0</v>
      </c>
      <c r="D69" s="48"/>
      <c r="E69" s="48"/>
      <c r="F69" s="48"/>
      <c r="G69" s="48"/>
      <c r="H69" s="48"/>
      <c r="I69" s="48"/>
      <c r="J69" s="48"/>
      <c r="K69" s="48"/>
      <c r="L69" s="48"/>
      <c r="M69" s="48"/>
      <c r="N69" s="48"/>
      <c r="O69" s="48"/>
      <c r="P69" s="2"/>
      <c r="Q69" s="2"/>
      <c r="R69" s="2"/>
      <c r="S69" s="2"/>
      <c r="T69" s="2"/>
      <c r="U69" s="2"/>
      <c r="V69" s="2"/>
      <c r="W69" s="2"/>
      <c r="X69" s="2"/>
      <c r="Y69" s="2"/>
      <c r="Z69" s="2"/>
    </row>
    <row r="70" spans="1:26" ht="30">
      <c r="A70" s="47" t="s">
        <v>11</v>
      </c>
      <c r="B70" s="43" t="s">
        <v>70</v>
      </c>
      <c r="C70" s="165">
        <v>0</v>
      </c>
      <c r="D70" s="48"/>
      <c r="E70" s="48"/>
      <c r="F70" s="48"/>
      <c r="G70" s="48"/>
      <c r="H70" s="48"/>
      <c r="I70" s="48"/>
      <c r="J70" s="48"/>
      <c r="K70" s="48"/>
      <c r="L70" s="48"/>
      <c r="M70" s="48"/>
      <c r="N70" s="48"/>
      <c r="O70" s="48"/>
      <c r="P70" s="2"/>
      <c r="Q70" s="2"/>
      <c r="R70" s="2"/>
      <c r="S70" s="2"/>
      <c r="T70" s="2"/>
      <c r="U70" s="2"/>
      <c r="V70" s="2"/>
      <c r="W70" s="2"/>
      <c r="X70" s="2"/>
      <c r="Y70" s="2"/>
      <c r="Z70" s="2"/>
    </row>
    <row r="71" spans="1:26" ht="15.75" customHeight="1">
      <c r="A71" s="47" t="s">
        <v>13</v>
      </c>
      <c r="B71" s="43" t="s">
        <v>71</v>
      </c>
      <c r="C71" s="165"/>
      <c r="D71" s="48"/>
      <c r="E71" s="48"/>
      <c r="F71" s="48"/>
      <c r="G71" s="48"/>
      <c r="H71" s="48"/>
      <c r="I71" s="48"/>
      <c r="J71" s="48"/>
      <c r="K71" s="48"/>
      <c r="L71" s="48"/>
      <c r="M71" s="48"/>
      <c r="N71" s="48"/>
      <c r="O71" s="48"/>
      <c r="P71" s="2"/>
      <c r="Q71" s="2"/>
      <c r="R71" s="2"/>
      <c r="S71" s="2"/>
      <c r="T71" s="2"/>
      <c r="U71" s="2"/>
      <c r="V71" s="2"/>
      <c r="W71" s="2"/>
      <c r="X71" s="2"/>
      <c r="Y71" s="2"/>
      <c r="Z71" s="2"/>
    </row>
    <row r="72" spans="1:26" ht="15.75" customHeight="1">
      <c r="A72" s="47" t="s">
        <v>16</v>
      </c>
      <c r="B72" s="43" t="s">
        <v>72</v>
      </c>
      <c r="C72" s="165"/>
      <c r="D72" s="48"/>
      <c r="E72" s="48"/>
      <c r="F72" s="48"/>
      <c r="G72" s="48"/>
      <c r="H72" s="48"/>
      <c r="I72" s="48"/>
      <c r="J72" s="48"/>
      <c r="K72" s="48"/>
      <c r="L72" s="48"/>
      <c r="M72" s="48"/>
      <c r="N72" s="48"/>
      <c r="O72" s="48"/>
      <c r="P72" s="2"/>
      <c r="Q72" s="2"/>
      <c r="R72" s="2"/>
      <c r="S72" s="2"/>
      <c r="T72" s="2"/>
      <c r="U72" s="2"/>
      <c r="V72" s="2"/>
      <c r="W72" s="2"/>
      <c r="X72" s="2"/>
      <c r="Y72" s="2"/>
      <c r="Z72" s="2"/>
    </row>
    <row r="73" spans="1:26" ht="35.25" customHeight="1">
      <c r="A73" s="47" t="s">
        <v>54</v>
      </c>
      <c r="B73" s="43" t="s">
        <v>73</v>
      </c>
      <c r="C73" s="165"/>
      <c r="D73" s="48"/>
      <c r="E73" s="48"/>
      <c r="F73" s="48"/>
      <c r="G73" s="48"/>
      <c r="H73" s="48"/>
      <c r="I73" s="48"/>
      <c r="J73" s="48"/>
      <c r="K73" s="48"/>
      <c r="L73" s="48"/>
      <c r="M73" s="48"/>
      <c r="N73" s="48"/>
      <c r="O73" s="48"/>
      <c r="P73" s="2"/>
      <c r="Q73" s="2"/>
      <c r="R73" s="2"/>
      <c r="S73" s="2"/>
      <c r="T73" s="2"/>
      <c r="U73" s="2"/>
      <c r="V73" s="2"/>
      <c r="W73" s="2"/>
      <c r="X73" s="2"/>
      <c r="Y73" s="2"/>
      <c r="Z73" s="2"/>
    </row>
    <row r="74" spans="1:26" ht="15.75" customHeight="1">
      <c r="A74" s="47" t="s">
        <v>56</v>
      </c>
      <c r="B74" s="43" t="s">
        <v>61</v>
      </c>
      <c r="C74" s="165">
        <v>0</v>
      </c>
      <c r="D74" s="48"/>
      <c r="E74" s="48"/>
      <c r="F74" s="48"/>
      <c r="G74" s="48"/>
      <c r="H74" s="48"/>
      <c r="I74" s="48"/>
      <c r="J74" s="48"/>
      <c r="K74" s="48"/>
      <c r="L74" s="48"/>
      <c r="M74" s="48"/>
      <c r="N74" s="48"/>
      <c r="O74" s="48"/>
      <c r="P74" s="2"/>
      <c r="Q74" s="2"/>
      <c r="R74" s="2"/>
      <c r="S74" s="2"/>
      <c r="T74" s="2"/>
      <c r="U74" s="2"/>
      <c r="V74" s="2"/>
      <c r="W74" s="2"/>
      <c r="X74" s="2"/>
      <c r="Y74" s="2"/>
      <c r="Z74" s="2"/>
    </row>
    <row r="75" spans="1:26" ht="15.75" customHeight="1">
      <c r="A75" s="179" t="s">
        <v>74</v>
      </c>
      <c r="B75" s="180"/>
      <c r="C75" s="24">
        <f>SUM(C68:C74)</f>
        <v>0</v>
      </c>
      <c r="D75" s="48"/>
      <c r="E75" s="48"/>
      <c r="F75" s="48"/>
      <c r="G75" s="48"/>
      <c r="H75" s="48"/>
      <c r="I75" s="48"/>
      <c r="J75" s="48"/>
      <c r="K75" s="48"/>
      <c r="L75" s="48"/>
      <c r="M75" s="48"/>
      <c r="N75" s="48"/>
      <c r="O75" s="48"/>
      <c r="P75" s="2"/>
      <c r="Q75" s="2"/>
      <c r="R75" s="2"/>
      <c r="S75" s="2"/>
      <c r="T75" s="2"/>
      <c r="U75" s="2"/>
      <c r="V75" s="2"/>
      <c r="W75" s="2"/>
      <c r="X75" s="2"/>
      <c r="Y75" s="2"/>
      <c r="Z75" s="2"/>
    </row>
    <row r="76" spans="1:26" ht="15.75" customHeight="1">
      <c r="A76" s="25"/>
      <c r="B76" s="48"/>
      <c r="C76" s="48"/>
      <c r="D76" s="48"/>
      <c r="E76" s="48"/>
      <c r="F76" s="48"/>
      <c r="G76" s="48"/>
      <c r="H76" s="48"/>
      <c r="I76" s="48"/>
      <c r="J76" s="48"/>
      <c r="K76" s="48"/>
      <c r="L76" s="48"/>
      <c r="M76" s="48"/>
      <c r="N76" s="48"/>
      <c r="O76" s="48"/>
      <c r="P76" s="2"/>
      <c r="Q76" s="2"/>
      <c r="R76" s="2"/>
      <c r="S76" s="2"/>
      <c r="T76" s="2"/>
      <c r="U76" s="2"/>
      <c r="V76" s="2"/>
      <c r="W76" s="2"/>
      <c r="X76" s="2"/>
      <c r="Y76" s="2"/>
      <c r="Z76" s="2"/>
    </row>
    <row r="77" spans="1:26" ht="15.75" customHeight="1">
      <c r="A77" s="186" t="s">
        <v>75</v>
      </c>
      <c r="B77" s="183"/>
      <c r="C77" s="180"/>
      <c r="D77" s="48"/>
      <c r="E77" s="48"/>
      <c r="F77" s="48"/>
      <c r="G77" s="48"/>
      <c r="H77" s="48"/>
      <c r="I77" s="48"/>
      <c r="J77" s="48"/>
      <c r="K77" s="48"/>
      <c r="L77" s="48"/>
      <c r="M77" s="48"/>
      <c r="N77" s="48"/>
      <c r="O77" s="48"/>
      <c r="P77" s="2"/>
      <c r="Q77" s="2"/>
      <c r="R77" s="2"/>
      <c r="S77" s="2"/>
      <c r="T77" s="2"/>
      <c r="U77" s="2"/>
      <c r="V77" s="2"/>
      <c r="W77" s="2"/>
      <c r="X77" s="2"/>
      <c r="Y77" s="2"/>
      <c r="Z77" s="2"/>
    </row>
    <row r="78" spans="1:26" ht="18.75" customHeight="1">
      <c r="A78" s="26" t="s">
        <v>65</v>
      </c>
      <c r="B78" s="26" t="s">
        <v>66</v>
      </c>
      <c r="C78" s="26" t="s">
        <v>49</v>
      </c>
      <c r="D78" s="48"/>
      <c r="E78" s="48"/>
      <c r="F78" s="48"/>
      <c r="G78" s="48"/>
      <c r="H78" s="48"/>
      <c r="I78" s="48"/>
      <c r="J78" s="48"/>
      <c r="K78" s="48"/>
      <c r="L78" s="48"/>
      <c r="M78" s="48"/>
      <c r="N78" s="48"/>
      <c r="O78" s="48"/>
      <c r="P78" s="2"/>
      <c r="Q78" s="2"/>
      <c r="R78" s="2"/>
      <c r="S78" s="2"/>
      <c r="T78" s="2"/>
      <c r="U78" s="2"/>
      <c r="V78" s="2"/>
      <c r="W78" s="2"/>
      <c r="X78" s="2"/>
      <c r="Y78" s="2"/>
      <c r="Z78" s="2"/>
    </row>
    <row r="79" spans="1:26" ht="15.75" customHeight="1">
      <c r="A79" s="47" t="s">
        <v>8</v>
      </c>
      <c r="B79" s="43" t="s">
        <v>67</v>
      </c>
      <c r="C79" s="165">
        <v>0</v>
      </c>
      <c r="D79" s="48"/>
      <c r="E79" s="48"/>
      <c r="F79" s="48"/>
      <c r="G79" s="48"/>
      <c r="H79" s="48"/>
      <c r="I79" s="48"/>
      <c r="J79" s="48"/>
      <c r="K79" s="48"/>
      <c r="L79" s="48"/>
      <c r="M79" s="48"/>
      <c r="N79" s="48"/>
      <c r="O79" s="48"/>
      <c r="P79" s="2"/>
      <c r="Q79" s="2"/>
      <c r="R79" s="2"/>
      <c r="S79" s="2"/>
      <c r="T79" s="2"/>
      <c r="U79" s="2"/>
      <c r="V79" s="2"/>
      <c r="W79" s="2"/>
      <c r="X79" s="2"/>
      <c r="Y79" s="2"/>
      <c r="Z79" s="2"/>
    </row>
    <row r="80" spans="1:26" ht="15.75" customHeight="1">
      <c r="A80" s="47" t="s">
        <v>68</v>
      </c>
      <c r="B80" s="43" t="s">
        <v>69</v>
      </c>
      <c r="C80" s="165"/>
      <c r="D80" s="48"/>
      <c r="E80" s="48"/>
      <c r="F80" s="48"/>
      <c r="G80" s="48"/>
      <c r="H80" s="48"/>
      <c r="I80" s="48"/>
      <c r="J80" s="48"/>
      <c r="K80" s="48"/>
      <c r="L80" s="48"/>
      <c r="M80" s="48"/>
      <c r="N80" s="48"/>
      <c r="O80" s="48"/>
      <c r="P80" s="2"/>
      <c r="Q80" s="2"/>
      <c r="R80" s="2"/>
      <c r="S80" s="2"/>
      <c r="T80" s="2"/>
      <c r="U80" s="2"/>
      <c r="V80" s="2"/>
      <c r="W80" s="2"/>
      <c r="X80" s="2"/>
      <c r="Y80" s="2"/>
      <c r="Z80" s="2"/>
    </row>
    <row r="81" spans="1:26" ht="30">
      <c r="A81" s="47" t="s">
        <v>11</v>
      </c>
      <c r="B81" s="43" t="s">
        <v>70</v>
      </c>
      <c r="C81" s="165">
        <v>0</v>
      </c>
      <c r="D81" s="48"/>
      <c r="E81" s="48"/>
      <c r="F81" s="48"/>
      <c r="G81" s="48"/>
      <c r="H81" s="48"/>
      <c r="I81" s="48"/>
      <c r="J81" s="48"/>
      <c r="K81" s="48"/>
      <c r="L81" s="48"/>
      <c r="M81" s="48"/>
      <c r="N81" s="48"/>
      <c r="O81" s="48"/>
      <c r="P81" s="2"/>
      <c r="Q81" s="2"/>
      <c r="R81" s="2"/>
      <c r="S81" s="2"/>
      <c r="T81" s="2"/>
      <c r="U81" s="2"/>
      <c r="V81" s="2"/>
      <c r="W81" s="2"/>
      <c r="X81" s="2"/>
      <c r="Y81" s="2"/>
      <c r="Z81" s="2"/>
    </row>
    <row r="82" spans="1:26" ht="15.75" customHeight="1">
      <c r="A82" s="47" t="s">
        <v>13</v>
      </c>
      <c r="B82" s="43" t="s">
        <v>71</v>
      </c>
      <c r="C82" s="165"/>
      <c r="D82" s="48"/>
      <c r="E82" s="48"/>
      <c r="F82" s="48"/>
      <c r="G82" s="48"/>
      <c r="H82" s="48"/>
      <c r="I82" s="48"/>
      <c r="J82" s="48"/>
      <c r="K82" s="48"/>
      <c r="L82" s="48"/>
      <c r="M82" s="48"/>
      <c r="N82" s="48"/>
      <c r="O82" s="48"/>
      <c r="P82" s="2"/>
      <c r="Q82" s="2"/>
      <c r="R82" s="2"/>
      <c r="S82" s="2"/>
      <c r="T82" s="2"/>
      <c r="U82" s="2"/>
      <c r="V82" s="2"/>
      <c r="W82" s="2"/>
      <c r="X82" s="2"/>
      <c r="Y82" s="2"/>
      <c r="Z82" s="2"/>
    </row>
    <row r="83" spans="1:26" ht="15.75" customHeight="1">
      <c r="A83" s="47" t="s">
        <v>16</v>
      </c>
      <c r="B83" s="43" t="s">
        <v>72</v>
      </c>
      <c r="C83" s="165"/>
      <c r="D83" s="48"/>
      <c r="E83" s="48"/>
      <c r="F83" s="48"/>
      <c r="G83" s="48"/>
      <c r="H83" s="48"/>
      <c r="I83" s="48"/>
      <c r="J83" s="48"/>
      <c r="K83" s="48"/>
      <c r="L83" s="48"/>
      <c r="M83" s="48"/>
      <c r="N83" s="48"/>
      <c r="O83" s="48"/>
      <c r="P83" s="2"/>
      <c r="Q83" s="2"/>
      <c r="R83" s="2"/>
      <c r="S83" s="2"/>
      <c r="T83" s="2"/>
      <c r="U83" s="2"/>
      <c r="V83" s="2"/>
      <c r="W83" s="2"/>
      <c r="X83" s="2"/>
      <c r="Y83" s="2"/>
      <c r="Z83" s="2"/>
    </row>
    <row r="84" spans="1:26" ht="15.75" customHeight="1">
      <c r="A84" s="47" t="s">
        <v>54</v>
      </c>
      <c r="B84" s="43" t="s">
        <v>73</v>
      </c>
      <c r="C84" s="165"/>
      <c r="D84" s="48"/>
      <c r="E84" s="48"/>
      <c r="F84" s="48"/>
      <c r="G84" s="48"/>
      <c r="H84" s="48"/>
      <c r="I84" s="48"/>
      <c r="J84" s="48"/>
      <c r="K84" s="48"/>
      <c r="L84" s="48"/>
      <c r="M84" s="48"/>
      <c r="N84" s="48"/>
      <c r="O84" s="48"/>
      <c r="P84" s="2"/>
      <c r="Q84" s="2"/>
      <c r="R84" s="2"/>
      <c r="S84" s="2"/>
      <c r="T84" s="2"/>
      <c r="U84" s="2"/>
      <c r="V84" s="2"/>
      <c r="W84" s="2"/>
      <c r="X84" s="2"/>
      <c r="Y84" s="2"/>
      <c r="Z84" s="2"/>
    </row>
    <row r="85" spans="1:26" ht="15.75" customHeight="1">
      <c r="A85" s="47" t="s">
        <v>56</v>
      </c>
      <c r="B85" s="43" t="s">
        <v>61</v>
      </c>
      <c r="C85" s="165">
        <v>0</v>
      </c>
      <c r="D85" s="48"/>
      <c r="E85" s="48"/>
      <c r="F85" s="48"/>
      <c r="G85" s="48"/>
      <c r="H85" s="48"/>
      <c r="I85" s="48"/>
      <c r="J85" s="48"/>
      <c r="K85" s="48"/>
      <c r="L85" s="48"/>
      <c r="M85" s="48"/>
      <c r="N85" s="48"/>
      <c r="O85" s="48"/>
      <c r="P85" s="2"/>
      <c r="Q85" s="2"/>
      <c r="R85" s="2"/>
      <c r="S85" s="2"/>
      <c r="T85" s="2"/>
      <c r="U85" s="2"/>
      <c r="V85" s="2"/>
      <c r="W85" s="2"/>
      <c r="X85" s="2"/>
      <c r="Y85" s="2"/>
      <c r="Z85" s="2"/>
    </row>
    <row r="86" spans="1:26" ht="15.75" customHeight="1">
      <c r="A86" s="181" t="s">
        <v>74</v>
      </c>
      <c r="B86" s="180"/>
      <c r="C86" s="27">
        <f>SUM(C79:C85)</f>
        <v>0</v>
      </c>
      <c r="D86" s="48"/>
      <c r="E86" s="48"/>
      <c r="F86" s="48"/>
      <c r="G86" s="48"/>
      <c r="H86" s="48"/>
      <c r="I86" s="48"/>
      <c r="J86" s="48"/>
      <c r="K86" s="48"/>
      <c r="L86" s="48"/>
      <c r="M86" s="48"/>
      <c r="N86" s="48"/>
      <c r="O86" s="48"/>
      <c r="P86" s="2"/>
      <c r="Q86" s="2"/>
      <c r="R86" s="2"/>
      <c r="S86" s="2"/>
      <c r="T86" s="2"/>
      <c r="U86" s="2"/>
      <c r="V86" s="2"/>
      <c r="W86" s="2"/>
      <c r="X86" s="2"/>
      <c r="Y86" s="2"/>
      <c r="Z86" s="2"/>
    </row>
    <row r="87" spans="1:26" ht="15" customHeight="1">
      <c r="A87" s="25"/>
      <c r="B87" s="48"/>
      <c r="C87" s="48"/>
      <c r="D87" s="48"/>
      <c r="E87" s="48"/>
      <c r="F87" s="48"/>
      <c r="G87" s="48"/>
      <c r="H87" s="48"/>
      <c r="I87" s="48"/>
      <c r="J87" s="48"/>
      <c r="K87" s="48"/>
      <c r="L87" s="48"/>
      <c r="M87" s="48"/>
      <c r="N87" s="48"/>
      <c r="O87" s="48"/>
      <c r="P87" s="2"/>
      <c r="Q87" s="2"/>
      <c r="R87" s="2"/>
      <c r="S87" s="2"/>
      <c r="T87" s="2"/>
      <c r="U87" s="2"/>
      <c r="V87" s="2"/>
      <c r="W87" s="2"/>
      <c r="X87" s="2"/>
      <c r="Y87" s="2"/>
      <c r="Z87" s="2"/>
    </row>
    <row r="88" spans="1:26" ht="15.75" customHeight="1">
      <c r="A88" s="182" t="s">
        <v>76</v>
      </c>
      <c r="B88" s="183"/>
      <c r="C88" s="183"/>
      <c r="D88" s="180"/>
      <c r="E88" s="48"/>
      <c r="F88" s="48"/>
      <c r="G88" s="48"/>
      <c r="H88" s="48"/>
      <c r="I88" s="48"/>
      <c r="J88" s="48"/>
      <c r="K88" s="48"/>
      <c r="L88" s="48"/>
      <c r="M88" s="48"/>
      <c r="N88" s="48"/>
      <c r="O88" s="48"/>
      <c r="P88" s="2"/>
      <c r="Q88" s="2"/>
      <c r="R88" s="2"/>
      <c r="S88" s="2"/>
      <c r="T88" s="2"/>
      <c r="U88" s="2"/>
      <c r="V88" s="2"/>
      <c r="W88" s="2"/>
      <c r="X88" s="2"/>
      <c r="Y88" s="2"/>
      <c r="Z88" s="2"/>
    </row>
    <row r="89" spans="1:26" ht="15.75" customHeight="1">
      <c r="A89" s="182" t="s">
        <v>77</v>
      </c>
      <c r="B89" s="183"/>
      <c r="C89" s="183"/>
      <c r="D89" s="180"/>
      <c r="E89" s="48"/>
      <c r="F89" s="48"/>
      <c r="G89" s="48"/>
      <c r="H89" s="48"/>
      <c r="I89" s="48"/>
      <c r="J89" s="48"/>
      <c r="K89" s="48"/>
      <c r="L89" s="48"/>
      <c r="M89" s="48"/>
      <c r="N89" s="48"/>
      <c r="O89" s="48"/>
      <c r="P89" s="2"/>
      <c r="Q89" s="2"/>
      <c r="R89" s="2"/>
      <c r="S89" s="2"/>
      <c r="T89" s="2"/>
      <c r="U89" s="2"/>
      <c r="V89" s="2"/>
      <c r="W89" s="2"/>
      <c r="X89" s="2"/>
      <c r="Y89" s="2"/>
      <c r="Z89" s="2"/>
    </row>
    <row r="90" spans="1:26" ht="15.75" customHeight="1">
      <c r="A90" s="16" t="s">
        <v>78</v>
      </c>
      <c r="B90" s="16" t="s">
        <v>79</v>
      </c>
      <c r="C90" s="16" t="s">
        <v>80</v>
      </c>
      <c r="D90" s="16" t="s">
        <v>49</v>
      </c>
      <c r="E90" s="48"/>
      <c r="F90" s="48"/>
      <c r="G90" s="48"/>
      <c r="H90" s="48"/>
      <c r="I90" s="48"/>
      <c r="J90" s="48"/>
      <c r="K90" s="48"/>
      <c r="L90" s="48"/>
      <c r="M90" s="48"/>
      <c r="N90" s="48"/>
      <c r="O90" s="48"/>
      <c r="P90" s="2"/>
      <c r="Q90" s="2"/>
      <c r="R90" s="2"/>
      <c r="S90" s="2"/>
      <c r="T90" s="2"/>
      <c r="U90" s="2"/>
      <c r="V90" s="2"/>
      <c r="W90" s="2"/>
      <c r="X90" s="2"/>
      <c r="Y90" s="2"/>
      <c r="Z90" s="2"/>
    </row>
    <row r="91" spans="1:26" ht="15.75" customHeight="1">
      <c r="A91" s="47" t="s">
        <v>8</v>
      </c>
      <c r="B91" s="43" t="s">
        <v>81</v>
      </c>
      <c r="C91" s="28">
        <v>0.2</v>
      </c>
      <c r="D91" s="29">
        <f>(C52+D116+D119)*C91</f>
        <v>0</v>
      </c>
      <c r="E91" s="48"/>
      <c r="F91" s="48"/>
      <c r="G91" s="48"/>
      <c r="H91" s="48"/>
      <c r="I91" s="48"/>
      <c r="J91" s="48"/>
      <c r="K91" s="48"/>
      <c r="L91" s="48"/>
      <c r="M91" s="48"/>
      <c r="N91" s="48"/>
      <c r="O91" s="48"/>
      <c r="P91" s="2"/>
      <c r="Q91" s="2"/>
      <c r="R91" s="2"/>
      <c r="S91" s="2"/>
      <c r="T91" s="2"/>
      <c r="U91" s="2"/>
      <c r="V91" s="2"/>
      <c r="W91" s="2"/>
      <c r="X91" s="2"/>
      <c r="Y91" s="2"/>
      <c r="Z91" s="2"/>
    </row>
    <row r="92" spans="1:26" ht="15.75" customHeight="1">
      <c r="A92" s="47" t="s">
        <v>11</v>
      </c>
      <c r="B92" s="43" t="s">
        <v>82</v>
      </c>
      <c r="C92" s="28">
        <v>1.4999999999999999E-2</v>
      </c>
      <c r="D92" s="29">
        <f>(C52+D116+D119)*C92</f>
        <v>0</v>
      </c>
      <c r="E92" s="48"/>
      <c r="F92" s="48"/>
      <c r="G92" s="48"/>
      <c r="H92" s="48"/>
      <c r="I92" s="48"/>
      <c r="J92" s="48"/>
      <c r="K92" s="48"/>
      <c r="L92" s="48"/>
      <c r="M92" s="48"/>
      <c r="N92" s="48"/>
      <c r="O92" s="48"/>
      <c r="P92" s="2"/>
      <c r="Q92" s="2"/>
      <c r="R92" s="2"/>
      <c r="S92" s="2"/>
      <c r="T92" s="2"/>
      <c r="U92" s="2"/>
      <c r="V92" s="2"/>
      <c r="W92" s="2"/>
      <c r="X92" s="2"/>
      <c r="Y92" s="2"/>
      <c r="Z92" s="2"/>
    </row>
    <row r="93" spans="1:26" ht="15.75" customHeight="1">
      <c r="A93" s="47" t="s">
        <v>13</v>
      </c>
      <c r="B93" s="43" t="s">
        <v>83</v>
      </c>
      <c r="C93" s="28">
        <v>0.01</v>
      </c>
      <c r="D93" s="29">
        <f>(C52+D116+D119)*C93</f>
        <v>0</v>
      </c>
      <c r="E93" s="48"/>
      <c r="F93" s="48"/>
      <c r="G93" s="48"/>
      <c r="H93" s="48"/>
      <c r="I93" s="48"/>
      <c r="J93" s="48"/>
      <c r="K93" s="48"/>
      <c r="L93" s="48"/>
      <c r="M93" s="48"/>
      <c r="N93" s="48"/>
      <c r="O93" s="48"/>
      <c r="P93" s="2"/>
      <c r="Q93" s="2"/>
      <c r="R93" s="2"/>
      <c r="S93" s="2"/>
      <c r="T93" s="2"/>
      <c r="U93" s="2"/>
      <c r="V93" s="2"/>
      <c r="W93" s="2"/>
      <c r="X93" s="2"/>
      <c r="Y93" s="2"/>
      <c r="Z93" s="2"/>
    </row>
    <row r="94" spans="1:26" ht="15.75" customHeight="1">
      <c r="A94" s="47" t="s">
        <v>16</v>
      </c>
      <c r="B94" s="43" t="s">
        <v>84</v>
      </c>
      <c r="C94" s="28">
        <v>2E-3</v>
      </c>
      <c r="D94" s="29">
        <f>(C52+D116+D119)*C94</f>
        <v>0</v>
      </c>
      <c r="E94" s="48"/>
      <c r="F94" s="48"/>
      <c r="G94" s="48"/>
      <c r="H94" s="48"/>
      <c r="I94" s="48"/>
      <c r="J94" s="48"/>
      <c r="K94" s="48"/>
      <c r="L94" s="48"/>
      <c r="M94" s="48"/>
      <c r="N94" s="48"/>
      <c r="O94" s="48"/>
      <c r="P94" s="2"/>
      <c r="Q94" s="2"/>
      <c r="R94" s="2"/>
      <c r="S94" s="2"/>
      <c r="T94" s="2"/>
      <c r="U94" s="2"/>
      <c r="V94" s="2"/>
      <c r="W94" s="2"/>
      <c r="X94" s="2"/>
      <c r="Y94" s="2"/>
      <c r="Z94" s="2"/>
    </row>
    <row r="95" spans="1:26" ht="15.75" customHeight="1">
      <c r="A95" s="47" t="s">
        <v>54</v>
      </c>
      <c r="B95" s="43" t="s">
        <v>85</v>
      </c>
      <c r="C95" s="28">
        <v>2.5000000000000001E-2</v>
      </c>
      <c r="D95" s="29">
        <f>(C52+D116+D119)*C95</f>
        <v>0</v>
      </c>
      <c r="E95" s="48"/>
      <c r="F95" s="48"/>
      <c r="G95" s="48"/>
      <c r="H95" s="48"/>
      <c r="I95" s="48"/>
      <c r="J95" s="48"/>
      <c r="K95" s="48"/>
      <c r="L95" s="48"/>
      <c r="M95" s="48"/>
      <c r="N95" s="48"/>
      <c r="O95" s="48"/>
      <c r="P95" s="2"/>
      <c r="Q95" s="2"/>
      <c r="R95" s="2"/>
      <c r="S95" s="2"/>
      <c r="T95" s="2"/>
      <c r="U95" s="2"/>
      <c r="V95" s="2"/>
      <c r="W95" s="2"/>
      <c r="X95" s="2"/>
      <c r="Y95" s="2"/>
      <c r="Z95" s="2"/>
    </row>
    <row r="96" spans="1:26" ht="15.75" customHeight="1">
      <c r="A96" s="47" t="s">
        <v>56</v>
      </c>
      <c r="B96" s="43" t="s">
        <v>86</v>
      </c>
      <c r="C96" s="28">
        <v>0.08</v>
      </c>
      <c r="D96" s="29">
        <f>(C52+D116+D119)*C96</f>
        <v>0</v>
      </c>
      <c r="E96" s="48"/>
      <c r="F96" s="48"/>
      <c r="G96" s="48"/>
      <c r="H96" s="48"/>
      <c r="I96" s="48"/>
      <c r="J96" s="48"/>
      <c r="K96" s="48"/>
      <c r="L96" s="48"/>
      <c r="M96" s="48"/>
      <c r="N96" s="48"/>
      <c r="O96" s="48"/>
      <c r="P96" s="2"/>
      <c r="Q96" s="2"/>
      <c r="R96" s="2"/>
      <c r="S96" s="2"/>
      <c r="T96" s="2"/>
      <c r="U96" s="2"/>
      <c r="V96" s="2"/>
      <c r="W96" s="2"/>
      <c r="X96" s="2"/>
      <c r="Y96" s="2"/>
      <c r="Z96" s="2"/>
    </row>
    <row r="97" spans="1:26" ht="15.75" customHeight="1">
      <c r="A97" s="30" t="s">
        <v>58</v>
      </c>
      <c r="B97" s="31" t="s">
        <v>87</v>
      </c>
      <c r="C97" s="32">
        <v>0.03</v>
      </c>
      <c r="D97" s="33">
        <f>(C52+D116+D119)*C97</f>
        <v>0</v>
      </c>
      <c r="E97" s="48"/>
      <c r="F97" s="48"/>
      <c r="G97" s="48"/>
      <c r="H97" s="48"/>
      <c r="I97" s="48"/>
      <c r="J97" s="48"/>
      <c r="K97" s="48"/>
      <c r="L97" s="48"/>
      <c r="M97" s="48"/>
      <c r="N97" s="48"/>
      <c r="O97" s="48"/>
      <c r="P97" s="2"/>
      <c r="Q97" s="2"/>
      <c r="R97" s="2"/>
      <c r="S97" s="2"/>
      <c r="T97" s="2"/>
      <c r="U97" s="2"/>
      <c r="V97" s="2"/>
      <c r="W97" s="2"/>
      <c r="X97" s="2"/>
      <c r="Y97" s="2"/>
      <c r="Z97" s="2"/>
    </row>
    <row r="98" spans="1:26" ht="15.75" customHeight="1">
      <c r="A98" s="47" t="s">
        <v>60</v>
      </c>
      <c r="B98" s="43" t="s">
        <v>88</v>
      </c>
      <c r="C98" s="28">
        <v>6.0000000000000001E-3</v>
      </c>
      <c r="D98" s="29">
        <f>(C52+D116+D119)*C98</f>
        <v>0</v>
      </c>
      <c r="E98" s="48"/>
      <c r="F98" s="48"/>
      <c r="G98" s="48"/>
      <c r="H98" s="48"/>
      <c r="I98" s="48"/>
      <c r="J98" s="48"/>
      <c r="K98" s="48"/>
      <c r="L98" s="48"/>
      <c r="M98" s="48"/>
      <c r="N98" s="48"/>
      <c r="O98" s="48"/>
      <c r="P98" s="2"/>
      <c r="Q98" s="2"/>
      <c r="R98" s="2"/>
      <c r="S98" s="2"/>
      <c r="T98" s="2"/>
      <c r="U98" s="2"/>
      <c r="V98" s="2"/>
      <c r="W98" s="2"/>
      <c r="X98" s="2"/>
      <c r="Y98" s="2"/>
      <c r="Z98" s="2"/>
    </row>
    <row r="99" spans="1:26" ht="15.75" customHeight="1">
      <c r="A99" s="179" t="s">
        <v>89</v>
      </c>
      <c r="B99" s="180"/>
      <c r="C99" s="34">
        <f t="shared" ref="C99:D99" si="0">SUM(C91:C98)</f>
        <v>0.3680000000000001</v>
      </c>
      <c r="D99" s="35">
        <f t="shared" si="0"/>
        <v>0</v>
      </c>
      <c r="E99" s="48"/>
      <c r="F99" s="48"/>
      <c r="G99" s="48"/>
      <c r="H99" s="48"/>
      <c r="I99" s="48"/>
      <c r="J99" s="48"/>
      <c r="K99" s="48"/>
      <c r="L99" s="48"/>
      <c r="M99" s="48"/>
      <c r="N99" s="48"/>
      <c r="O99" s="48"/>
      <c r="P99" s="2"/>
      <c r="Q99" s="2"/>
      <c r="R99" s="2"/>
      <c r="S99" s="2"/>
      <c r="T99" s="2"/>
      <c r="U99" s="2"/>
      <c r="V99" s="2"/>
      <c r="W99" s="2"/>
      <c r="X99" s="2"/>
      <c r="Y99" s="2"/>
      <c r="Z99" s="2"/>
    </row>
    <row r="100" spans="1:26" ht="15.75" customHeight="1">
      <c r="A100" s="184"/>
      <c r="B100" s="183"/>
      <c r="C100" s="183"/>
      <c r="D100" s="185"/>
      <c r="E100" s="48"/>
      <c r="F100" s="48"/>
      <c r="G100" s="48"/>
      <c r="H100" s="48"/>
      <c r="I100" s="48"/>
      <c r="J100" s="48"/>
      <c r="K100" s="48"/>
      <c r="L100" s="48"/>
      <c r="M100" s="48"/>
      <c r="N100" s="48"/>
      <c r="O100" s="48"/>
      <c r="P100" s="2"/>
      <c r="Q100" s="2"/>
      <c r="R100" s="2"/>
      <c r="S100" s="2"/>
      <c r="T100" s="2"/>
      <c r="U100" s="2"/>
      <c r="V100" s="2"/>
      <c r="W100" s="2"/>
      <c r="X100" s="2"/>
      <c r="Y100" s="2"/>
      <c r="Z100" s="2"/>
    </row>
    <row r="101" spans="1:26" ht="15.75" customHeight="1">
      <c r="A101" s="186" t="s">
        <v>90</v>
      </c>
      <c r="B101" s="183"/>
      <c r="C101" s="183"/>
      <c r="D101" s="180"/>
      <c r="E101" s="48"/>
      <c r="F101" s="48"/>
      <c r="G101" s="48"/>
      <c r="H101" s="48"/>
      <c r="I101" s="48"/>
      <c r="J101" s="48"/>
      <c r="K101" s="48"/>
      <c r="L101" s="48"/>
      <c r="M101" s="48"/>
      <c r="N101" s="48"/>
      <c r="O101" s="48"/>
      <c r="P101" s="2"/>
      <c r="Q101" s="2"/>
      <c r="R101" s="2"/>
      <c r="S101" s="2"/>
      <c r="T101" s="2"/>
      <c r="U101" s="2"/>
      <c r="V101" s="2"/>
      <c r="W101" s="2"/>
      <c r="X101" s="2"/>
      <c r="Y101" s="2"/>
      <c r="Z101" s="2"/>
    </row>
    <row r="102" spans="1:26" ht="15.75" customHeight="1">
      <c r="A102" s="186" t="s">
        <v>77</v>
      </c>
      <c r="B102" s="183"/>
      <c r="C102" s="183"/>
      <c r="D102" s="180"/>
      <c r="E102" s="48"/>
      <c r="F102" s="48"/>
      <c r="G102" s="48"/>
      <c r="H102" s="48"/>
      <c r="I102" s="48"/>
      <c r="J102" s="48"/>
      <c r="K102" s="48"/>
      <c r="L102" s="48"/>
      <c r="M102" s="48"/>
      <c r="N102" s="48"/>
      <c r="O102" s="48"/>
      <c r="P102" s="2"/>
      <c r="Q102" s="2"/>
      <c r="R102" s="2"/>
      <c r="S102" s="2"/>
      <c r="T102" s="2"/>
      <c r="U102" s="2"/>
      <c r="V102" s="2"/>
      <c r="W102" s="2"/>
      <c r="X102" s="2"/>
      <c r="Y102" s="2"/>
      <c r="Z102" s="2"/>
    </row>
    <row r="103" spans="1:26" ht="15.75" customHeight="1">
      <c r="A103" s="26" t="s">
        <v>78</v>
      </c>
      <c r="B103" s="26" t="s">
        <v>79</v>
      </c>
      <c r="C103" s="26" t="s">
        <v>80</v>
      </c>
      <c r="D103" s="26" t="s">
        <v>49</v>
      </c>
      <c r="E103" s="48"/>
      <c r="F103" s="48"/>
      <c r="G103" s="48"/>
      <c r="H103" s="48"/>
      <c r="I103" s="48"/>
      <c r="J103" s="48"/>
      <c r="K103" s="48"/>
      <c r="L103" s="48"/>
      <c r="M103" s="48"/>
      <c r="N103" s="48"/>
      <c r="O103" s="48"/>
      <c r="P103" s="2"/>
      <c r="Q103" s="2"/>
      <c r="R103" s="2"/>
      <c r="S103" s="2"/>
      <c r="T103" s="2"/>
      <c r="U103" s="2"/>
      <c r="V103" s="2"/>
      <c r="W103" s="2"/>
      <c r="X103" s="2"/>
      <c r="Y103" s="2"/>
      <c r="Z103" s="2"/>
    </row>
    <row r="104" spans="1:26" ht="15.75" customHeight="1">
      <c r="A104" s="47" t="s">
        <v>8</v>
      </c>
      <c r="B104" s="43" t="s">
        <v>81</v>
      </c>
      <c r="C104" s="28">
        <v>0.2</v>
      </c>
      <c r="D104" s="29">
        <f>(C64+D124+D127)*C104</f>
        <v>0</v>
      </c>
      <c r="E104" s="48"/>
      <c r="F104" s="48"/>
      <c r="G104" s="48"/>
      <c r="H104" s="48"/>
      <c r="I104" s="48"/>
      <c r="J104" s="48"/>
      <c r="K104" s="48"/>
      <c r="L104" s="48"/>
      <c r="M104" s="48"/>
      <c r="N104" s="48"/>
      <c r="O104" s="48"/>
      <c r="P104" s="2"/>
      <c r="Q104" s="2"/>
      <c r="R104" s="2"/>
      <c r="S104" s="2"/>
      <c r="T104" s="2"/>
      <c r="U104" s="2"/>
      <c r="V104" s="2"/>
      <c r="W104" s="2"/>
      <c r="X104" s="2"/>
      <c r="Y104" s="2"/>
      <c r="Z104" s="2"/>
    </row>
    <row r="105" spans="1:26" ht="15.75" customHeight="1">
      <c r="A105" s="47" t="s">
        <v>11</v>
      </c>
      <c r="B105" s="43" t="s">
        <v>82</v>
      </c>
      <c r="C105" s="28">
        <v>1.4999999999999999E-2</v>
      </c>
      <c r="D105" s="29">
        <f>(C64+D124+D127)*C105</f>
        <v>0</v>
      </c>
      <c r="E105" s="48"/>
      <c r="F105" s="48"/>
      <c r="G105" s="48"/>
      <c r="H105" s="48"/>
      <c r="I105" s="48"/>
      <c r="J105" s="48"/>
      <c r="K105" s="48"/>
      <c r="L105" s="48"/>
      <c r="M105" s="48"/>
      <c r="N105" s="48"/>
      <c r="O105" s="48"/>
      <c r="P105" s="2"/>
      <c r="Q105" s="2"/>
      <c r="R105" s="2"/>
      <c r="S105" s="2"/>
      <c r="T105" s="2"/>
      <c r="U105" s="2"/>
      <c r="V105" s="2"/>
      <c r="W105" s="2"/>
      <c r="X105" s="2"/>
      <c r="Y105" s="2"/>
      <c r="Z105" s="2"/>
    </row>
    <row r="106" spans="1:26" ht="15.75" customHeight="1">
      <c r="A106" s="47" t="s">
        <v>13</v>
      </c>
      <c r="B106" s="43" t="s">
        <v>83</v>
      </c>
      <c r="C106" s="28">
        <v>0.01</v>
      </c>
      <c r="D106" s="29">
        <f>(C64+D124+D127)*C106</f>
        <v>0</v>
      </c>
      <c r="E106" s="48"/>
      <c r="F106" s="48"/>
      <c r="G106" s="48"/>
      <c r="H106" s="48"/>
      <c r="I106" s="48"/>
      <c r="J106" s="48"/>
      <c r="K106" s="48"/>
      <c r="L106" s="48"/>
      <c r="M106" s="48"/>
      <c r="N106" s="48"/>
      <c r="O106" s="48"/>
      <c r="P106" s="2"/>
      <c r="Q106" s="2"/>
      <c r="R106" s="2"/>
      <c r="S106" s="2"/>
      <c r="T106" s="2"/>
      <c r="U106" s="2"/>
      <c r="V106" s="2"/>
      <c r="W106" s="2"/>
      <c r="X106" s="2"/>
      <c r="Y106" s="2"/>
      <c r="Z106" s="2"/>
    </row>
    <row r="107" spans="1:26" ht="15.75" customHeight="1">
      <c r="A107" s="47" t="s">
        <v>16</v>
      </c>
      <c r="B107" s="43" t="s">
        <v>84</v>
      </c>
      <c r="C107" s="28">
        <v>2E-3</v>
      </c>
      <c r="D107" s="29">
        <f>(C64+D124+D127)*C107</f>
        <v>0</v>
      </c>
      <c r="E107" s="48"/>
      <c r="F107" s="48"/>
      <c r="G107" s="48"/>
      <c r="H107" s="48"/>
      <c r="I107" s="48"/>
      <c r="J107" s="48"/>
      <c r="K107" s="48"/>
      <c r="L107" s="48"/>
      <c r="M107" s="48"/>
      <c r="N107" s="48"/>
      <c r="O107" s="48"/>
      <c r="P107" s="2"/>
      <c r="Q107" s="2"/>
      <c r="R107" s="2"/>
      <c r="S107" s="2"/>
      <c r="T107" s="2"/>
      <c r="U107" s="2"/>
      <c r="V107" s="2"/>
      <c r="W107" s="2"/>
      <c r="X107" s="2"/>
      <c r="Y107" s="2"/>
      <c r="Z107" s="2"/>
    </row>
    <row r="108" spans="1:26" ht="15.75" customHeight="1">
      <c r="A108" s="47" t="s">
        <v>54</v>
      </c>
      <c r="B108" s="43" t="s">
        <v>85</v>
      </c>
      <c r="C108" s="28">
        <v>2.5000000000000001E-2</v>
      </c>
      <c r="D108" s="29">
        <f>(C64+D124+D127)*C108</f>
        <v>0</v>
      </c>
      <c r="E108" s="48"/>
      <c r="F108" s="48"/>
      <c r="G108" s="48"/>
      <c r="H108" s="48"/>
      <c r="I108" s="48"/>
      <c r="J108" s="48"/>
      <c r="K108" s="48"/>
      <c r="L108" s="48"/>
      <c r="M108" s="48"/>
      <c r="N108" s="48"/>
      <c r="O108" s="48"/>
      <c r="P108" s="2"/>
      <c r="Q108" s="2"/>
      <c r="R108" s="2"/>
      <c r="S108" s="2"/>
      <c r="T108" s="2"/>
      <c r="U108" s="2"/>
      <c r="V108" s="2"/>
      <c r="W108" s="2"/>
      <c r="X108" s="2"/>
      <c r="Y108" s="2"/>
      <c r="Z108" s="2"/>
    </row>
    <row r="109" spans="1:26" ht="15.75" customHeight="1">
      <c r="A109" s="47" t="s">
        <v>56</v>
      </c>
      <c r="B109" s="43" t="s">
        <v>86</v>
      </c>
      <c r="C109" s="28">
        <v>0.08</v>
      </c>
      <c r="D109" s="29">
        <f>(C64+D124+D127)*C109</f>
        <v>0</v>
      </c>
      <c r="E109" s="48"/>
      <c r="F109" s="48"/>
      <c r="G109" s="48"/>
      <c r="H109" s="48"/>
      <c r="I109" s="48"/>
      <c r="J109" s="48"/>
      <c r="K109" s="48"/>
      <c r="L109" s="48"/>
      <c r="M109" s="48"/>
      <c r="N109" s="48"/>
      <c r="O109" s="48"/>
      <c r="P109" s="2"/>
      <c r="Q109" s="2"/>
      <c r="R109" s="2"/>
      <c r="S109" s="2"/>
      <c r="T109" s="2"/>
      <c r="U109" s="2"/>
      <c r="V109" s="2"/>
      <c r="W109" s="2"/>
      <c r="X109" s="2"/>
      <c r="Y109" s="2"/>
      <c r="Z109" s="2"/>
    </row>
    <row r="110" spans="1:26" ht="15.75" customHeight="1">
      <c r="A110" s="30" t="s">
        <v>58</v>
      </c>
      <c r="B110" s="31" t="s">
        <v>87</v>
      </c>
      <c r="C110" s="32">
        <v>0.03</v>
      </c>
      <c r="D110" s="33">
        <f>(C64+D124+D127)*C110</f>
        <v>0</v>
      </c>
      <c r="E110" s="48"/>
      <c r="F110" s="48"/>
      <c r="G110" s="48"/>
      <c r="H110" s="48"/>
      <c r="I110" s="48"/>
      <c r="J110" s="48"/>
      <c r="K110" s="48"/>
      <c r="L110" s="48"/>
      <c r="M110" s="48"/>
      <c r="N110" s="48"/>
      <c r="O110" s="48"/>
      <c r="P110" s="2"/>
      <c r="Q110" s="2"/>
      <c r="R110" s="2"/>
      <c r="S110" s="2"/>
      <c r="T110" s="2"/>
      <c r="U110" s="2"/>
      <c r="V110" s="2"/>
      <c r="W110" s="2"/>
      <c r="X110" s="2"/>
      <c r="Y110" s="2"/>
      <c r="Z110" s="2"/>
    </row>
    <row r="111" spans="1:26" ht="15.75" customHeight="1">
      <c r="A111" s="47" t="s">
        <v>60</v>
      </c>
      <c r="B111" s="43" t="s">
        <v>88</v>
      </c>
      <c r="C111" s="28">
        <v>6.0000000000000001E-3</v>
      </c>
      <c r="D111" s="29">
        <f>(C64+D124+D127)*C111</f>
        <v>0</v>
      </c>
      <c r="E111" s="48"/>
      <c r="F111" s="48"/>
      <c r="G111" s="48"/>
      <c r="H111" s="48"/>
      <c r="I111" s="48"/>
      <c r="J111" s="48"/>
      <c r="K111" s="48"/>
      <c r="L111" s="48"/>
      <c r="M111" s="48"/>
      <c r="N111" s="48"/>
      <c r="O111" s="48"/>
      <c r="P111" s="2"/>
      <c r="Q111" s="2"/>
      <c r="R111" s="2"/>
      <c r="S111" s="2"/>
      <c r="T111" s="2"/>
      <c r="U111" s="2"/>
      <c r="V111" s="2"/>
      <c r="W111" s="2"/>
      <c r="X111" s="2"/>
      <c r="Y111" s="2"/>
      <c r="Z111" s="2"/>
    </row>
    <row r="112" spans="1:26" ht="15.75" customHeight="1">
      <c r="A112" s="181" t="s">
        <v>89</v>
      </c>
      <c r="B112" s="180"/>
      <c r="C112" s="36">
        <f t="shared" ref="C112:D112" si="1">SUM(C104:C111)</f>
        <v>0.3680000000000001</v>
      </c>
      <c r="D112" s="37">
        <f t="shared" si="1"/>
        <v>0</v>
      </c>
      <c r="E112" s="48"/>
      <c r="F112" s="48"/>
      <c r="G112" s="48"/>
      <c r="H112" s="48"/>
      <c r="I112" s="48"/>
      <c r="J112" s="48"/>
      <c r="K112" s="48"/>
      <c r="L112" s="48"/>
      <c r="M112" s="48"/>
      <c r="N112" s="48"/>
      <c r="O112" s="48"/>
      <c r="P112" s="2"/>
      <c r="Q112" s="2"/>
      <c r="R112" s="2"/>
      <c r="S112" s="2"/>
      <c r="T112" s="2"/>
      <c r="U112" s="2"/>
      <c r="V112" s="2"/>
      <c r="W112" s="2"/>
      <c r="X112" s="2"/>
      <c r="Y112" s="2"/>
      <c r="Z112" s="2"/>
    </row>
    <row r="113" spans="1:26" ht="15.75" customHeight="1">
      <c r="A113" s="25"/>
      <c r="B113" s="48"/>
      <c r="C113" s="48"/>
      <c r="D113" s="48"/>
      <c r="E113" s="48"/>
      <c r="F113" s="48"/>
      <c r="G113" s="48"/>
      <c r="H113" s="48"/>
      <c r="I113" s="48"/>
      <c r="J113" s="48"/>
      <c r="K113" s="48"/>
      <c r="L113" s="48"/>
      <c r="M113" s="48"/>
      <c r="N113" s="48"/>
      <c r="O113" s="48"/>
      <c r="P113" s="2"/>
      <c r="Q113" s="2"/>
      <c r="R113" s="2"/>
      <c r="S113" s="2"/>
      <c r="T113" s="2"/>
      <c r="U113" s="2"/>
      <c r="V113" s="2"/>
      <c r="W113" s="2"/>
      <c r="X113" s="2"/>
      <c r="Y113" s="2"/>
      <c r="Z113" s="2"/>
    </row>
    <row r="114" spans="1:26" ht="15.75" customHeight="1">
      <c r="A114" s="182" t="s">
        <v>91</v>
      </c>
      <c r="B114" s="183"/>
      <c r="C114" s="183"/>
      <c r="D114" s="180"/>
      <c r="E114" s="48"/>
      <c r="F114" s="48"/>
      <c r="G114" s="48"/>
      <c r="H114" s="48"/>
      <c r="I114" s="48"/>
      <c r="J114" s="48"/>
      <c r="K114" s="48"/>
      <c r="L114" s="48"/>
      <c r="M114" s="48"/>
      <c r="N114" s="48"/>
      <c r="O114" s="48"/>
      <c r="P114" s="2"/>
      <c r="Q114" s="2"/>
      <c r="R114" s="2"/>
      <c r="S114" s="2"/>
      <c r="T114" s="2"/>
      <c r="U114" s="2"/>
      <c r="V114" s="2"/>
      <c r="W114" s="2"/>
      <c r="X114" s="2"/>
      <c r="Y114" s="2"/>
      <c r="Z114" s="2"/>
    </row>
    <row r="115" spans="1:26" ht="15.75" customHeight="1">
      <c r="A115" s="16" t="s">
        <v>92</v>
      </c>
      <c r="B115" s="16" t="s">
        <v>93</v>
      </c>
      <c r="C115" s="16" t="s">
        <v>80</v>
      </c>
      <c r="D115" s="16" t="s">
        <v>49</v>
      </c>
      <c r="E115" s="48"/>
      <c r="F115" s="48"/>
      <c r="G115" s="48"/>
      <c r="H115" s="48"/>
      <c r="I115" s="48"/>
      <c r="J115" s="48"/>
      <c r="K115" s="48"/>
      <c r="L115" s="48"/>
      <c r="M115" s="48"/>
      <c r="N115" s="48"/>
      <c r="O115" s="48"/>
      <c r="P115" s="2"/>
      <c r="Q115" s="2"/>
      <c r="R115" s="2"/>
      <c r="S115" s="2"/>
      <c r="T115" s="2"/>
      <c r="U115" s="2"/>
      <c r="V115" s="2"/>
      <c r="W115" s="2"/>
      <c r="X115" s="2"/>
      <c r="Y115" s="2"/>
      <c r="Z115" s="2"/>
    </row>
    <row r="116" spans="1:26" ht="15.75" customHeight="1">
      <c r="A116" s="47" t="s">
        <v>8</v>
      </c>
      <c r="B116" s="43" t="s">
        <v>94</v>
      </c>
      <c r="C116" s="28">
        <v>8.3299999999999999E-2</v>
      </c>
      <c r="D116" s="29">
        <f>C52*C116</f>
        <v>0</v>
      </c>
      <c r="E116" s="48"/>
      <c r="F116" s="48"/>
      <c r="G116" s="48"/>
      <c r="H116" s="48"/>
      <c r="I116" s="48"/>
      <c r="J116" s="48"/>
      <c r="K116" s="48"/>
      <c r="L116" s="48"/>
      <c r="M116" s="48"/>
      <c r="N116" s="48"/>
      <c r="O116" s="48"/>
      <c r="P116" s="2"/>
      <c r="Q116" s="2"/>
      <c r="R116" s="2"/>
      <c r="S116" s="2"/>
      <c r="T116" s="2"/>
      <c r="U116" s="2"/>
      <c r="V116" s="2"/>
      <c r="W116" s="2"/>
      <c r="X116" s="2"/>
      <c r="Y116" s="2"/>
      <c r="Z116" s="2"/>
    </row>
    <row r="117" spans="1:26" ht="15.75" customHeight="1">
      <c r="A117" s="47" t="s">
        <v>11</v>
      </c>
      <c r="B117" s="43" t="s">
        <v>95</v>
      </c>
      <c r="C117" s="28">
        <v>2.7799999999999998E-2</v>
      </c>
      <c r="D117" s="29">
        <f>C117*$C$52</f>
        <v>0</v>
      </c>
      <c r="E117" s="48"/>
      <c r="F117" s="48"/>
      <c r="G117" s="48"/>
      <c r="H117" s="48"/>
      <c r="I117" s="48"/>
      <c r="J117" s="48"/>
      <c r="K117" s="48"/>
      <c r="L117" s="48"/>
      <c r="M117" s="48"/>
      <c r="N117" s="48"/>
      <c r="O117" s="48"/>
      <c r="P117" s="2"/>
      <c r="Q117" s="2"/>
      <c r="R117" s="2"/>
      <c r="S117" s="2"/>
      <c r="T117" s="2"/>
      <c r="U117" s="2"/>
      <c r="V117" s="2"/>
      <c r="W117" s="2"/>
      <c r="X117" s="2"/>
      <c r="Y117" s="2"/>
      <c r="Z117" s="2"/>
    </row>
    <row r="118" spans="1:26" ht="15.75" customHeight="1">
      <c r="A118" s="47"/>
      <c r="B118" s="7" t="s">
        <v>96</v>
      </c>
      <c r="C118" s="28"/>
      <c r="D118" s="29">
        <v>0</v>
      </c>
      <c r="E118" s="48"/>
      <c r="F118" s="48"/>
      <c r="G118" s="48"/>
      <c r="H118" s="48"/>
      <c r="I118" s="48"/>
      <c r="J118" s="48"/>
      <c r="K118" s="48"/>
      <c r="L118" s="48"/>
      <c r="M118" s="48"/>
      <c r="N118" s="48"/>
      <c r="O118" s="48"/>
      <c r="P118" s="2"/>
      <c r="Q118" s="2"/>
      <c r="R118" s="2"/>
      <c r="S118" s="2"/>
      <c r="T118" s="2"/>
      <c r="U118" s="2"/>
      <c r="V118" s="2"/>
      <c r="W118" s="2"/>
      <c r="X118" s="2"/>
      <c r="Y118" s="2"/>
      <c r="Z118" s="2"/>
    </row>
    <row r="119" spans="1:26" ht="30">
      <c r="A119" s="47"/>
      <c r="B119" s="43" t="s">
        <v>97</v>
      </c>
      <c r="C119" s="28">
        <f>SUM(C116:C118)</f>
        <v>0.1111</v>
      </c>
      <c r="D119" s="29">
        <f>C119*$C$52</f>
        <v>0</v>
      </c>
      <c r="E119" s="48"/>
      <c r="F119" s="48"/>
      <c r="G119" s="48"/>
      <c r="H119" s="48"/>
      <c r="I119" s="48"/>
      <c r="J119" s="48"/>
      <c r="K119" s="48"/>
      <c r="L119" s="48"/>
      <c r="M119" s="48"/>
      <c r="N119" s="48"/>
      <c r="O119" s="48"/>
      <c r="P119" s="2"/>
      <c r="Q119" s="2"/>
      <c r="R119" s="2"/>
      <c r="S119" s="2"/>
      <c r="T119" s="2"/>
      <c r="U119" s="2"/>
      <c r="V119" s="2"/>
      <c r="W119" s="2"/>
      <c r="X119" s="2"/>
      <c r="Y119" s="2"/>
      <c r="Z119" s="2"/>
    </row>
    <row r="120" spans="1:26" ht="15.75" customHeight="1">
      <c r="A120" s="179" t="s">
        <v>89</v>
      </c>
      <c r="B120" s="180"/>
      <c r="C120" s="34"/>
      <c r="D120" s="24">
        <f>D116+D117</f>
        <v>0</v>
      </c>
      <c r="E120" s="48"/>
      <c r="F120" s="48"/>
      <c r="G120" s="48"/>
      <c r="H120" s="48"/>
      <c r="I120" s="48"/>
      <c r="J120" s="48"/>
      <c r="K120" s="48"/>
      <c r="L120" s="48"/>
      <c r="M120" s="48"/>
      <c r="N120" s="48"/>
      <c r="O120" s="48"/>
      <c r="P120" s="2"/>
      <c r="Q120" s="2"/>
      <c r="R120" s="2"/>
      <c r="S120" s="2"/>
      <c r="T120" s="2"/>
      <c r="U120" s="2"/>
      <c r="V120" s="2"/>
      <c r="W120" s="2"/>
      <c r="X120" s="2"/>
      <c r="Y120" s="2"/>
      <c r="Z120" s="2"/>
    </row>
    <row r="121" spans="1:26" ht="15.75" customHeight="1">
      <c r="A121" s="25"/>
      <c r="B121" s="48"/>
      <c r="C121" s="48"/>
      <c r="D121" s="48"/>
      <c r="E121" s="48"/>
      <c r="F121" s="48"/>
      <c r="G121" s="48"/>
      <c r="H121" s="48"/>
      <c r="I121" s="48"/>
      <c r="J121" s="48"/>
      <c r="K121" s="48"/>
      <c r="L121" s="48"/>
      <c r="M121" s="48"/>
      <c r="N121" s="48"/>
      <c r="O121" s="48"/>
      <c r="P121" s="2"/>
      <c r="Q121" s="2"/>
      <c r="R121" s="2"/>
      <c r="S121" s="2"/>
      <c r="T121" s="2"/>
      <c r="U121" s="2"/>
      <c r="V121" s="2"/>
      <c r="W121" s="2"/>
      <c r="X121" s="2"/>
      <c r="Y121" s="2"/>
      <c r="Z121" s="2"/>
    </row>
    <row r="122" spans="1:26" ht="15.75" customHeight="1">
      <c r="A122" s="186" t="s">
        <v>98</v>
      </c>
      <c r="B122" s="183"/>
      <c r="C122" s="183"/>
      <c r="D122" s="180"/>
      <c r="E122" s="48"/>
      <c r="F122" s="48"/>
      <c r="G122" s="48"/>
      <c r="H122" s="48"/>
      <c r="I122" s="48"/>
      <c r="J122" s="48"/>
      <c r="K122" s="48"/>
      <c r="L122" s="48"/>
      <c r="M122" s="48"/>
      <c r="N122" s="48"/>
      <c r="O122" s="48"/>
      <c r="P122" s="2"/>
      <c r="Q122" s="2"/>
      <c r="R122" s="2"/>
      <c r="S122" s="2"/>
      <c r="T122" s="2"/>
      <c r="U122" s="2"/>
      <c r="V122" s="2"/>
      <c r="W122" s="2"/>
      <c r="X122" s="2"/>
      <c r="Y122" s="2"/>
      <c r="Z122" s="2"/>
    </row>
    <row r="123" spans="1:26" ht="15.75" customHeight="1">
      <c r="A123" s="26" t="s">
        <v>92</v>
      </c>
      <c r="B123" s="26" t="s">
        <v>93</v>
      </c>
      <c r="C123" s="26" t="s">
        <v>80</v>
      </c>
      <c r="D123" s="26" t="s">
        <v>49</v>
      </c>
      <c r="E123" s="48"/>
      <c r="F123" s="48"/>
      <c r="G123" s="48"/>
      <c r="H123" s="48"/>
      <c r="I123" s="48"/>
      <c r="J123" s="48"/>
      <c r="K123" s="48"/>
      <c r="L123" s="48"/>
      <c r="M123" s="48"/>
      <c r="N123" s="48"/>
      <c r="O123" s="48"/>
      <c r="P123" s="2"/>
      <c r="Q123" s="2"/>
      <c r="R123" s="2"/>
      <c r="S123" s="2"/>
      <c r="T123" s="2"/>
      <c r="U123" s="2"/>
      <c r="V123" s="2"/>
      <c r="W123" s="2"/>
      <c r="X123" s="2"/>
      <c r="Y123" s="2"/>
      <c r="Z123" s="2"/>
    </row>
    <row r="124" spans="1:26" ht="15.75" customHeight="1">
      <c r="A124" s="47" t="s">
        <v>8</v>
      </c>
      <c r="B124" s="43" t="s">
        <v>94</v>
      </c>
      <c r="C124" s="28">
        <v>8.3299999999999999E-2</v>
      </c>
      <c r="D124" s="29">
        <f>C64*C124</f>
        <v>0</v>
      </c>
      <c r="E124" s="48"/>
      <c r="F124" s="48"/>
      <c r="G124" s="48"/>
      <c r="H124" s="48"/>
      <c r="I124" s="48"/>
      <c r="J124" s="48"/>
      <c r="K124" s="48"/>
      <c r="L124" s="48"/>
      <c r="M124" s="48"/>
      <c r="N124" s="48"/>
      <c r="O124" s="48"/>
      <c r="P124" s="2"/>
      <c r="Q124" s="2"/>
      <c r="R124" s="2"/>
      <c r="S124" s="2"/>
      <c r="T124" s="2"/>
      <c r="U124" s="2"/>
      <c r="V124" s="2"/>
      <c r="W124" s="2"/>
      <c r="X124" s="2"/>
      <c r="Y124" s="2"/>
      <c r="Z124" s="2"/>
    </row>
    <row r="125" spans="1:26" ht="15.75" customHeight="1">
      <c r="A125" s="47" t="s">
        <v>11</v>
      </c>
      <c r="B125" s="43" t="s">
        <v>95</v>
      </c>
      <c r="C125" s="28">
        <v>2.7799999999999998E-2</v>
      </c>
      <c r="D125" s="29">
        <f>C125*$C$64</f>
        <v>0</v>
      </c>
      <c r="E125" s="48"/>
      <c r="F125" s="48"/>
      <c r="G125" s="48"/>
      <c r="H125" s="48"/>
      <c r="I125" s="48"/>
      <c r="J125" s="48"/>
      <c r="K125" s="48"/>
      <c r="L125" s="48"/>
      <c r="M125" s="48"/>
      <c r="N125" s="48"/>
      <c r="O125" s="48"/>
      <c r="P125" s="2"/>
      <c r="Q125" s="2"/>
      <c r="R125" s="2"/>
      <c r="S125" s="2"/>
      <c r="T125" s="2"/>
      <c r="U125" s="2"/>
      <c r="V125" s="2"/>
      <c r="W125" s="2"/>
      <c r="X125" s="2"/>
      <c r="Y125" s="2"/>
      <c r="Z125" s="2"/>
    </row>
    <row r="126" spans="1:26" ht="15.75" customHeight="1">
      <c r="A126" s="47"/>
      <c r="B126" s="7" t="s">
        <v>96</v>
      </c>
      <c r="C126" s="28"/>
      <c r="D126" s="29">
        <f>SUM(D125)</f>
        <v>0</v>
      </c>
      <c r="E126" s="48"/>
      <c r="F126" s="48"/>
      <c r="G126" s="48"/>
      <c r="H126" s="48"/>
      <c r="I126" s="48"/>
      <c r="J126" s="48"/>
      <c r="K126" s="48"/>
      <c r="L126" s="48"/>
      <c r="M126" s="48"/>
      <c r="N126" s="48"/>
      <c r="O126" s="48"/>
      <c r="P126" s="2"/>
      <c r="Q126" s="2"/>
      <c r="R126" s="2"/>
      <c r="S126" s="2"/>
      <c r="T126" s="2"/>
      <c r="U126" s="2"/>
      <c r="V126" s="2"/>
      <c r="W126" s="2"/>
      <c r="X126" s="2"/>
      <c r="Y126" s="2"/>
      <c r="Z126" s="2"/>
    </row>
    <row r="127" spans="1:26" ht="30">
      <c r="A127" s="47"/>
      <c r="B127" s="43" t="s">
        <v>97</v>
      </c>
      <c r="C127" s="28">
        <f>SUM(C124:C126)</f>
        <v>0.1111</v>
      </c>
      <c r="D127" s="29">
        <f>C127*$C$64</f>
        <v>0</v>
      </c>
      <c r="E127" s="48"/>
      <c r="F127" s="48"/>
      <c r="G127" s="48"/>
      <c r="H127" s="48"/>
      <c r="I127" s="48"/>
      <c r="J127" s="48"/>
      <c r="K127" s="48"/>
      <c r="L127" s="48"/>
      <c r="M127" s="48"/>
      <c r="N127" s="48"/>
      <c r="O127" s="48"/>
      <c r="P127" s="2"/>
      <c r="Q127" s="2"/>
      <c r="R127" s="2"/>
      <c r="S127" s="2"/>
      <c r="T127" s="2"/>
      <c r="U127" s="2"/>
      <c r="V127" s="2"/>
      <c r="W127" s="2"/>
      <c r="X127" s="2"/>
      <c r="Y127" s="2"/>
      <c r="Z127" s="2"/>
    </row>
    <row r="128" spans="1:26" ht="15.75" customHeight="1">
      <c r="A128" s="181" t="s">
        <v>89</v>
      </c>
      <c r="B128" s="180"/>
      <c r="C128" s="36"/>
      <c r="D128" s="27">
        <f>D124+D126</f>
        <v>0</v>
      </c>
      <c r="E128" s="48"/>
      <c r="F128" s="48"/>
      <c r="G128" s="48"/>
      <c r="H128" s="48"/>
      <c r="I128" s="48"/>
      <c r="J128" s="48"/>
      <c r="K128" s="48"/>
      <c r="L128" s="48"/>
      <c r="M128" s="48"/>
      <c r="N128" s="48"/>
      <c r="O128" s="48"/>
      <c r="P128" s="2"/>
      <c r="Q128" s="2"/>
      <c r="R128" s="2"/>
      <c r="S128" s="2"/>
      <c r="T128" s="2"/>
      <c r="U128" s="2"/>
      <c r="V128" s="2"/>
      <c r="W128" s="2"/>
      <c r="X128" s="2"/>
      <c r="Y128" s="2"/>
      <c r="Z128" s="2"/>
    </row>
    <row r="129" spans="1:26" ht="15.75" customHeight="1">
      <c r="A129" s="25"/>
      <c r="B129" s="48"/>
      <c r="C129" s="48"/>
      <c r="D129" s="48"/>
      <c r="E129" s="48"/>
      <c r="F129" s="48"/>
      <c r="G129" s="48"/>
      <c r="H129" s="48"/>
      <c r="I129" s="48"/>
      <c r="J129" s="48"/>
      <c r="K129" s="48"/>
      <c r="L129" s="48"/>
      <c r="M129" s="48"/>
      <c r="N129" s="48"/>
      <c r="O129" s="48"/>
      <c r="P129" s="2"/>
      <c r="Q129" s="2"/>
      <c r="R129" s="2"/>
      <c r="S129" s="2"/>
      <c r="T129" s="2"/>
      <c r="U129" s="2"/>
      <c r="V129" s="2"/>
      <c r="W129" s="2"/>
      <c r="X129" s="2"/>
      <c r="Y129" s="2"/>
      <c r="Z129" s="2"/>
    </row>
    <row r="130" spans="1:26" ht="15.75" customHeight="1">
      <c r="A130" s="182" t="s">
        <v>99</v>
      </c>
      <c r="B130" s="183"/>
      <c r="C130" s="183"/>
      <c r="D130" s="180"/>
      <c r="E130" s="48"/>
      <c r="F130" s="48"/>
      <c r="G130" s="48"/>
      <c r="H130" s="48"/>
      <c r="I130" s="48"/>
      <c r="J130" s="48"/>
      <c r="K130" s="48"/>
      <c r="L130" s="48"/>
      <c r="M130" s="48"/>
      <c r="N130" s="48"/>
      <c r="O130" s="48"/>
      <c r="P130" s="2"/>
      <c r="Q130" s="2"/>
      <c r="R130" s="2"/>
      <c r="S130" s="2"/>
      <c r="T130" s="2"/>
      <c r="U130" s="2"/>
      <c r="V130" s="2"/>
      <c r="W130" s="2"/>
      <c r="X130" s="2"/>
      <c r="Y130" s="2"/>
      <c r="Z130" s="2"/>
    </row>
    <row r="131" spans="1:26" ht="15.75" customHeight="1">
      <c r="A131" s="16" t="s">
        <v>100</v>
      </c>
      <c r="B131" s="16" t="s">
        <v>101</v>
      </c>
      <c r="C131" s="16" t="s">
        <v>80</v>
      </c>
      <c r="D131" s="16" t="s">
        <v>49</v>
      </c>
      <c r="E131" s="48"/>
      <c r="F131" s="48"/>
      <c r="G131" s="48"/>
      <c r="H131" s="48"/>
      <c r="I131" s="48"/>
      <c r="J131" s="48"/>
      <c r="K131" s="48"/>
      <c r="L131" s="48"/>
      <c r="M131" s="48"/>
      <c r="N131" s="48"/>
      <c r="O131" s="48"/>
      <c r="P131" s="2"/>
      <c r="Q131" s="2"/>
      <c r="R131" s="2"/>
      <c r="S131" s="2"/>
      <c r="T131" s="2"/>
      <c r="U131" s="2"/>
      <c r="V131" s="2"/>
      <c r="W131" s="2"/>
      <c r="X131" s="2"/>
      <c r="Y131" s="2"/>
      <c r="Z131" s="2"/>
    </row>
    <row r="132" spans="1:26" ht="15.75" customHeight="1">
      <c r="A132" s="47" t="s">
        <v>8</v>
      </c>
      <c r="B132" s="43" t="s">
        <v>101</v>
      </c>
      <c r="C132" s="32">
        <v>5.0000000000000001E-4</v>
      </c>
      <c r="D132" s="33">
        <f t="shared" ref="D132:D133" si="2">C132*$C$52</f>
        <v>0</v>
      </c>
      <c r="E132" s="48"/>
      <c r="F132" s="48"/>
      <c r="G132" s="48"/>
      <c r="H132" s="38"/>
      <c r="I132" s="48"/>
      <c r="J132" s="48"/>
      <c r="K132" s="48"/>
      <c r="L132" s="48"/>
      <c r="M132" s="48"/>
      <c r="N132" s="48"/>
      <c r="O132" s="48"/>
      <c r="P132" s="2"/>
      <c r="Q132" s="2"/>
      <c r="R132" s="2"/>
      <c r="S132" s="2"/>
      <c r="T132" s="2"/>
      <c r="U132" s="2"/>
      <c r="V132" s="2"/>
      <c r="W132" s="2"/>
      <c r="X132" s="2"/>
      <c r="Y132" s="2"/>
      <c r="Z132" s="2"/>
    </row>
    <row r="133" spans="1:26" ht="30">
      <c r="A133" s="47" t="s">
        <v>11</v>
      </c>
      <c r="B133" s="43" t="s">
        <v>102</v>
      </c>
      <c r="C133" s="28"/>
      <c r="D133" s="29">
        <f t="shared" si="2"/>
        <v>0</v>
      </c>
      <c r="E133" s="48"/>
      <c r="F133" s="48"/>
      <c r="G133" s="48"/>
      <c r="H133" s="48"/>
      <c r="I133" s="48"/>
      <c r="J133" s="48"/>
      <c r="K133" s="48"/>
      <c r="L133" s="48"/>
      <c r="M133" s="48"/>
      <c r="N133" s="48"/>
      <c r="O133" s="48"/>
      <c r="P133" s="2"/>
      <c r="Q133" s="2"/>
      <c r="R133" s="2"/>
      <c r="S133" s="2"/>
      <c r="T133" s="2"/>
      <c r="U133" s="2"/>
      <c r="V133" s="2"/>
      <c r="W133" s="2"/>
      <c r="X133" s="2"/>
      <c r="Y133" s="2"/>
      <c r="Z133" s="2"/>
    </row>
    <row r="134" spans="1:26" ht="15.75" customHeight="1">
      <c r="A134" s="179" t="s">
        <v>89</v>
      </c>
      <c r="B134" s="180"/>
      <c r="C134" s="34"/>
      <c r="D134" s="24">
        <f>SUM(D133,D132)</f>
        <v>0</v>
      </c>
      <c r="E134" s="48"/>
      <c r="F134" s="48"/>
      <c r="G134" s="48"/>
      <c r="H134" s="48"/>
      <c r="I134" s="48"/>
      <c r="J134" s="48"/>
      <c r="K134" s="48"/>
      <c r="L134" s="48"/>
      <c r="M134" s="48"/>
      <c r="N134" s="48"/>
      <c r="O134" s="48"/>
      <c r="P134" s="2"/>
      <c r="Q134" s="2"/>
      <c r="R134" s="2"/>
      <c r="S134" s="2"/>
      <c r="T134" s="2"/>
      <c r="U134" s="2"/>
      <c r="V134" s="2"/>
      <c r="W134" s="2"/>
      <c r="X134" s="2"/>
      <c r="Y134" s="2"/>
      <c r="Z134" s="2"/>
    </row>
    <row r="135" spans="1:26" ht="15.75" customHeight="1">
      <c r="A135" s="39"/>
      <c r="B135" s="48"/>
      <c r="C135" s="48"/>
      <c r="D135" s="48"/>
      <c r="E135" s="48"/>
      <c r="F135" s="48"/>
      <c r="G135" s="48"/>
      <c r="H135" s="48"/>
      <c r="I135" s="48"/>
      <c r="J135" s="48"/>
      <c r="K135" s="48"/>
      <c r="L135" s="48"/>
      <c r="M135" s="48"/>
      <c r="N135" s="48"/>
      <c r="O135" s="48"/>
      <c r="P135" s="2"/>
      <c r="Q135" s="2"/>
      <c r="R135" s="2"/>
      <c r="S135" s="2"/>
      <c r="T135" s="2"/>
      <c r="U135" s="2"/>
      <c r="V135" s="2"/>
      <c r="W135" s="2"/>
      <c r="X135" s="2"/>
      <c r="Y135" s="2"/>
      <c r="Z135" s="2"/>
    </row>
    <row r="136" spans="1:26" ht="15.75" customHeight="1">
      <c r="A136" s="186" t="s">
        <v>103</v>
      </c>
      <c r="B136" s="183"/>
      <c r="C136" s="183"/>
      <c r="D136" s="180"/>
      <c r="E136" s="48"/>
      <c r="F136" s="48"/>
      <c r="G136" s="48"/>
      <c r="H136" s="48"/>
      <c r="I136" s="48"/>
      <c r="J136" s="48"/>
      <c r="K136" s="48"/>
      <c r="L136" s="48"/>
      <c r="M136" s="48"/>
      <c r="N136" s="48"/>
      <c r="O136" s="48"/>
      <c r="P136" s="2"/>
      <c r="Q136" s="2"/>
      <c r="R136" s="2"/>
      <c r="S136" s="2"/>
      <c r="T136" s="2"/>
      <c r="U136" s="2"/>
      <c r="V136" s="2"/>
      <c r="W136" s="2"/>
      <c r="X136" s="2"/>
      <c r="Y136" s="2"/>
      <c r="Z136" s="2"/>
    </row>
    <row r="137" spans="1:26" ht="15.75" customHeight="1">
      <c r="A137" s="26" t="s">
        <v>100</v>
      </c>
      <c r="B137" s="26" t="s">
        <v>101</v>
      </c>
      <c r="C137" s="26" t="s">
        <v>80</v>
      </c>
      <c r="D137" s="26" t="s">
        <v>49</v>
      </c>
      <c r="E137" s="48"/>
      <c r="F137" s="48"/>
      <c r="G137" s="48"/>
      <c r="H137" s="48"/>
      <c r="I137" s="48"/>
      <c r="J137" s="48"/>
      <c r="K137" s="48"/>
      <c r="L137" s="48"/>
      <c r="M137" s="48"/>
      <c r="N137" s="48"/>
      <c r="O137" s="48"/>
      <c r="P137" s="2"/>
      <c r="Q137" s="2"/>
      <c r="R137" s="2"/>
      <c r="S137" s="2"/>
      <c r="T137" s="2"/>
      <c r="U137" s="2"/>
      <c r="V137" s="2"/>
      <c r="W137" s="2"/>
      <c r="X137" s="2"/>
      <c r="Y137" s="2"/>
      <c r="Z137" s="2"/>
    </row>
    <row r="138" spans="1:26" ht="15.75" customHeight="1">
      <c r="A138" s="47" t="s">
        <v>8</v>
      </c>
      <c r="B138" s="43" t="s">
        <v>101</v>
      </c>
      <c r="C138" s="32">
        <v>5.0000000000000001E-4</v>
      </c>
      <c r="D138" s="33">
        <f>C138*$C$64</f>
        <v>0</v>
      </c>
      <c r="E138" s="48"/>
      <c r="F138" s="48"/>
      <c r="G138" s="48"/>
      <c r="H138" s="48"/>
      <c r="I138" s="48"/>
      <c r="J138" s="48"/>
      <c r="K138" s="48"/>
      <c r="L138" s="48"/>
      <c r="M138" s="48"/>
      <c r="N138" s="48"/>
      <c r="O138" s="48"/>
      <c r="P138" s="2"/>
      <c r="Q138" s="2"/>
      <c r="R138" s="2"/>
      <c r="S138" s="2"/>
      <c r="T138" s="2"/>
      <c r="U138" s="2"/>
      <c r="V138" s="2"/>
      <c r="W138" s="2"/>
      <c r="X138" s="2"/>
      <c r="Y138" s="2"/>
      <c r="Z138" s="2"/>
    </row>
    <row r="139" spans="1:26" ht="30">
      <c r="A139" s="47" t="s">
        <v>11</v>
      </c>
      <c r="B139" s="43" t="s">
        <v>102</v>
      </c>
      <c r="C139" s="28"/>
      <c r="D139" s="29">
        <f t="shared" ref="D139" si="3">C139*$C$52</f>
        <v>0</v>
      </c>
      <c r="E139" s="48"/>
      <c r="F139" s="48"/>
      <c r="G139" s="48"/>
      <c r="H139" s="48"/>
      <c r="I139" s="48"/>
      <c r="J139" s="48"/>
      <c r="K139" s="48"/>
      <c r="L139" s="48"/>
      <c r="M139" s="48"/>
      <c r="N139" s="48"/>
      <c r="O139" s="48"/>
      <c r="P139" s="2"/>
      <c r="Q139" s="2"/>
      <c r="R139" s="2"/>
      <c r="S139" s="2"/>
      <c r="T139" s="2"/>
      <c r="U139" s="2"/>
      <c r="V139" s="2"/>
      <c r="W139" s="2"/>
      <c r="X139" s="2"/>
      <c r="Y139" s="2"/>
      <c r="Z139" s="2"/>
    </row>
    <row r="140" spans="1:26" ht="15.75" customHeight="1">
      <c r="A140" s="181" t="s">
        <v>89</v>
      </c>
      <c r="B140" s="180"/>
      <c r="C140" s="36"/>
      <c r="D140" s="27">
        <f>SUM(D139,D138)</f>
        <v>0</v>
      </c>
      <c r="E140" s="48"/>
      <c r="F140" s="48"/>
      <c r="G140" s="48"/>
      <c r="H140" s="48"/>
      <c r="I140" s="48"/>
      <c r="J140" s="48"/>
      <c r="K140" s="48"/>
      <c r="L140" s="48"/>
      <c r="M140" s="48"/>
      <c r="N140" s="48"/>
      <c r="O140" s="48"/>
      <c r="P140" s="2"/>
      <c r="Q140" s="2"/>
      <c r="R140" s="2"/>
      <c r="S140" s="2"/>
      <c r="T140" s="2"/>
      <c r="U140" s="2"/>
      <c r="V140" s="2"/>
      <c r="W140" s="2"/>
      <c r="X140" s="2"/>
      <c r="Y140" s="2"/>
      <c r="Z140" s="2"/>
    </row>
    <row r="141" spans="1:26" ht="15.75" customHeight="1">
      <c r="A141" s="39"/>
      <c r="B141" s="48"/>
      <c r="C141" s="48"/>
      <c r="D141" s="48"/>
      <c r="E141" s="48"/>
      <c r="F141" s="48"/>
      <c r="G141" s="48"/>
      <c r="H141" s="48"/>
      <c r="I141" s="48"/>
      <c r="J141" s="48"/>
      <c r="K141" s="48"/>
      <c r="L141" s="48"/>
      <c r="M141" s="48"/>
      <c r="N141" s="48"/>
      <c r="O141" s="48"/>
      <c r="P141" s="2"/>
      <c r="Q141" s="2"/>
      <c r="R141" s="2"/>
      <c r="S141" s="2"/>
      <c r="T141" s="2"/>
      <c r="U141" s="2"/>
      <c r="V141" s="2"/>
      <c r="W141" s="2"/>
      <c r="X141" s="2"/>
      <c r="Y141" s="2"/>
      <c r="Z141" s="2"/>
    </row>
    <row r="142" spans="1:26" ht="15.75" customHeight="1">
      <c r="A142" s="182" t="s">
        <v>104</v>
      </c>
      <c r="B142" s="183"/>
      <c r="C142" s="183"/>
      <c r="D142" s="180"/>
      <c r="E142" s="48"/>
      <c r="F142" s="48"/>
      <c r="G142" s="48"/>
      <c r="H142" s="48"/>
      <c r="I142" s="48"/>
      <c r="J142" s="48"/>
      <c r="K142" s="48"/>
      <c r="L142" s="48"/>
      <c r="M142" s="48"/>
      <c r="N142" s="48"/>
      <c r="O142" s="48"/>
      <c r="P142" s="2"/>
      <c r="Q142" s="2"/>
      <c r="R142" s="2"/>
      <c r="S142" s="2"/>
      <c r="T142" s="2"/>
      <c r="U142" s="2"/>
      <c r="V142" s="2"/>
      <c r="W142" s="2"/>
      <c r="X142" s="2"/>
      <c r="Y142" s="2"/>
      <c r="Z142" s="2"/>
    </row>
    <row r="143" spans="1:26" ht="15.75" customHeight="1">
      <c r="A143" s="16" t="s">
        <v>105</v>
      </c>
      <c r="B143" s="16" t="s">
        <v>106</v>
      </c>
      <c r="C143" s="16" t="s">
        <v>80</v>
      </c>
      <c r="D143" s="16" t="s">
        <v>49</v>
      </c>
      <c r="E143" s="48"/>
      <c r="F143" s="48"/>
      <c r="G143" s="48"/>
      <c r="H143" s="48"/>
      <c r="I143" s="48"/>
      <c r="J143" s="48"/>
      <c r="K143" s="48"/>
      <c r="L143" s="48"/>
      <c r="M143" s="48"/>
      <c r="N143" s="48"/>
      <c r="O143" s="48"/>
      <c r="P143" s="2"/>
      <c r="Q143" s="2"/>
      <c r="R143" s="2"/>
      <c r="S143" s="2"/>
      <c r="T143" s="2"/>
      <c r="U143" s="2"/>
      <c r="V143" s="2"/>
      <c r="W143" s="2"/>
      <c r="X143" s="2"/>
      <c r="Y143" s="2"/>
      <c r="Z143" s="2"/>
    </row>
    <row r="144" spans="1:26" ht="15.75" customHeight="1">
      <c r="A144" s="47" t="s">
        <v>8</v>
      </c>
      <c r="B144" s="43" t="s">
        <v>107</v>
      </c>
      <c r="C144" s="32">
        <v>1.2999999999999999E-3</v>
      </c>
      <c r="D144" s="33">
        <f t="shared" ref="D144:D149" si="4">C144*$C$52</f>
        <v>0</v>
      </c>
      <c r="E144" s="48"/>
      <c r="F144" s="48"/>
      <c r="G144" s="48"/>
      <c r="H144" s="48"/>
      <c r="I144" s="48"/>
      <c r="J144" s="48"/>
      <c r="K144" s="48"/>
      <c r="L144" s="48"/>
      <c r="M144" s="48"/>
      <c r="N144" s="48"/>
      <c r="O144" s="48"/>
      <c r="P144" s="2"/>
      <c r="Q144" s="2"/>
      <c r="R144" s="2"/>
      <c r="S144" s="2"/>
      <c r="T144" s="2"/>
      <c r="U144" s="2"/>
      <c r="V144" s="2"/>
      <c r="W144" s="2"/>
      <c r="X144" s="2"/>
      <c r="Y144" s="2"/>
      <c r="Z144" s="2"/>
    </row>
    <row r="145" spans="1:26" ht="30">
      <c r="A145" s="47" t="s">
        <v>11</v>
      </c>
      <c r="B145" s="43" t="s">
        <v>108</v>
      </c>
      <c r="C145" s="32">
        <v>2.8999999999999998E-3</v>
      </c>
      <c r="D145" s="33">
        <f t="shared" si="4"/>
        <v>0</v>
      </c>
      <c r="E145" s="48"/>
      <c r="F145" s="48"/>
      <c r="G145" s="48"/>
      <c r="H145" s="48"/>
      <c r="I145" s="48"/>
      <c r="J145" s="48"/>
      <c r="K145" s="48"/>
      <c r="L145" s="48"/>
      <c r="M145" s="48"/>
      <c r="N145" s="48"/>
      <c r="O145" s="48"/>
      <c r="P145" s="2"/>
      <c r="Q145" s="2"/>
      <c r="R145" s="2"/>
      <c r="S145" s="2"/>
      <c r="T145" s="2"/>
      <c r="U145" s="2"/>
      <c r="V145" s="2"/>
      <c r="W145" s="2"/>
      <c r="X145" s="2"/>
      <c r="Y145" s="2"/>
      <c r="Z145" s="2"/>
    </row>
    <row r="146" spans="1:26" ht="30">
      <c r="A146" s="47" t="s">
        <v>13</v>
      </c>
      <c r="B146" s="43" t="s">
        <v>109</v>
      </c>
      <c r="C146" s="32">
        <v>0.04</v>
      </c>
      <c r="D146" s="33">
        <f t="shared" si="4"/>
        <v>0</v>
      </c>
      <c r="E146" s="48"/>
      <c r="F146" s="48"/>
      <c r="G146" s="48"/>
      <c r="H146" s="48"/>
      <c r="I146" s="48"/>
      <c r="J146" s="48"/>
      <c r="K146" s="48"/>
      <c r="L146" s="48"/>
      <c r="M146" s="48"/>
      <c r="N146" s="48"/>
      <c r="O146" s="48"/>
      <c r="P146" s="2"/>
      <c r="Q146" s="2"/>
      <c r="R146" s="2"/>
      <c r="S146" s="2"/>
      <c r="T146" s="2"/>
      <c r="U146" s="2"/>
      <c r="V146" s="2"/>
      <c r="W146" s="2"/>
      <c r="X146" s="2"/>
      <c r="Y146" s="2"/>
      <c r="Z146" s="2"/>
    </row>
    <row r="147" spans="1:26" ht="15.75" customHeight="1">
      <c r="A147" s="47" t="s">
        <v>16</v>
      </c>
      <c r="B147" s="43" t="s">
        <v>110</v>
      </c>
      <c r="C147" s="32">
        <v>1.2200000000000001E-2</v>
      </c>
      <c r="D147" s="33">
        <f t="shared" si="4"/>
        <v>0</v>
      </c>
      <c r="E147" s="48"/>
      <c r="F147" s="48"/>
      <c r="G147" s="48"/>
      <c r="H147" s="48"/>
      <c r="I147" s="48"/>
      <c r="J147" s="48"/>
      <c r="K147" s="48"/>
      <c r="L147" s="48"/>
      <c r="M147" s="48"/>
      <c r="N147" s="48"/>
      <c r="O147" s="48"/>
      <c r="P147" s="2"/>
      <c r="Q147" s="2"/>
      <c r="R147" s="2"/>
      <c r="S147" s="2"/>
      <c r="T147" s="2"/>
      <c r="U147" s="2"/>
      <c r="V147" s="2"/>
      <c r="W147" s="2"/>
      <c r="X147" s="2"/>
      <c r="Y147" s="2"/>
      <c r="Z147" s="2"/>
    </row>
    <row r="148" spans="1:26" ht="30">
      <c r="A148" s="47" t="s">
        <v>54</v>
      </c>
      <c r="B148" s="43" t="s">
        <v>111</v>
      </c>
      <c r="C148" s="32">
        <v>4.4999999999999997E-3</v>
      </c>
      <c r="D148" s="33">
        <f t="shared" si="4"/>
        <v>0</v>
      </c>
      <c r="E148" s="48"/>
      <c r="F148" s="48"/>
      <c r="G148" s="48"/>
      <c r="H148" s="48"/>
      <c r="I148" s="48"/>
      <c r="J148" s="48"/>
      <c r="K148" s="48"/>
      <c r="L148" s="48"/>
      <c r="M148" s="48"/>
      <c r="N148" s="48"/>
      <c r="O148" s="48"/>
      <c r="P148" s="2"/>
      <c r="Q148" s="2"/>
      <c r="R148" s="2"/>
      <c r="S148" s="2"/>
      <c r="T148" s="2"/>
      <c r="U148" s="2"/>
      <c r="V148" s="2"/>
      <c r="W148" s="2"/>
      <c r="X148" s="2"/>
      <c r="Y148" s="2"/>
      <c r="Z148" s="2"/>
    </row>
    <row r="149" spans="1:26" ht="15.75" customHeight="1">
      <c r="A149" s="47" t="s">
        <v>56</v>
      </c>
      <c r="B149" s="43" t="s">
        <v>112</v>
      </c>
      <c r="C149" s="32">
        <v>0.04</v>
      </c>
      <c r="D149" s="33">
        <f t="shared" si="4"/>
        <v>0</v>
      </c>
      <c r="E149" s="48"/>
      <c r="F149" s="48"/>
      <c r="G149" s="48"/>
      <c r="H149" s="48"/>
      <c r="I149" s="48"/>
      <c r="J149" s="48"/>
      <c r="K149" s="48"/>
      <c r="L149" s="48"/>
      <c r="M149" s="48"/>
      <c r="N149" s="48"/>
      <c r="O149" s="48"/>
      <c r="P149" s="2"/>
      <c r="Q149" s="2"/>
      <c r="R149" s="2"/>
      <c r="S149" s="2"/>
      <c r="T149" s="2"/>
      <c r="U149" s="2"/>
      <c r="V149" s="2"/>
      <c r="W149" s="2"/>
      <c r="X149" s="2"/>
      <c r="Y149" s="2"/>
      <c r="Z149" s="2"/>
    </row>
    <row r="150" spans="1:26" ht="15.75" customHeight="1">
      <c r="A150" s="179" t="s">
        <v>113</v>
      </c>
      <c r="B150" s="180"/>
      <c r="C150" s="34">
        <f t="shared" ref="C150:D150" si="5">SUM(C144:C149)</f>
        <v>0.1009</v>
      </c>
      <c r="D150" s="24">
        <f t="shared" si="5"/>
        <v>0</v>
      </c>
      <c r="E150" s="48"/>
      <c r="F150" s="48"/>
      <c r="G150" s="48"/>
      <c r="H150" s="48"/>
      <c r="I150" s="48"/>
      <c r="J150" s="48"/>
      <c r="K150" s="48"/>
      <c r="L150" s="48"/>
      <c r="M150" s="48"/>
      <c r="N150" s="48"/>
      <c r="O150" s="48"/>
      <c r="P150" s="2"/>
      <c r="Q150" s="2"/>
      <c r="R150" s="2"/>
      <c r="S150" s="2"/>
      <c r="T150" s="2"/>
      <c r="U150" s="2"/>
      <c r="V150" s="2"/>
      <c r="W150" s="2"/>
      <c r="X150" s="2"/>
      <c r="Y150" s="2"/>
      <c r="Z150" s="2"/>
    </row>
    <row r="151" spans="1:26" ht="15.75" customHeight="1">
      <c r="A151" s="39"/>
      <c r="B151" s="48"/>
      <c r="C151" s="48"/>
      <c r="D151" s="48"/>
      <c r="E151" s="48"/>
      <c r="F151" s="48"/>
      <c r="G151" s="48"/>
      <c r="H151" s="48"/>
      <c r="I151" s="48"/>
      <c r="J151" s="48"/>
      <c r="K151" s="48"/>
      <c r="L151" s="48"/>
      <c r="M151" s="48"/>
      <c r="N151" s="48"/>
      <c r="O151" s="48"/>
      <c r="P151" s="2"/>
      <c r="Q151" s="2"/>
      <c r="R151" s="2"/>
      <c r="S151" s="2"/>
      <c r="T151" s="2"/>
      <c r="U151" s="2"/>
      <c r="V151" s="2"/>
      <c r="W151" s="2"/>
      <c r="X151" s="2"/>
      <c r="Y151" s="2"/>
      <c r="Z151" s="2"/>
    </row>
    <row r="152" spans="1:26" ht="18.75" customHeight="1">
      <c r="A152" s="186" t="s">
        <v>114</v>
      </c>
      <c r="B152" s="183"/>
      <c r="C152" s="183"/>
      <c r="D152" s="180"/>
      <c r="E152" s="48"/>
      <c r="F152" s="48"/>
      <c r="G152" s="48"/>
      <c r="H152" s="48"/>
      <c r="I152" s="48"/>
      <c r="J152" s="48"/>
      <c r="K152" s="48"/>
      <c r="L152" s="48"/>
      <c r="M152" s="48"/>
      <c r="N152" s="48"/>
      <c r="O152" s="48"/>
      <c r="P152" s="2"/>
      <c r="Q152" s="2"/>
      <c r="R152" s="2"/>
      <c r="S152" s="2"/>
      <c r="T152" s="2"/>
      <c r="U152" s="2"/>
      <c r="V152" s="2"/>
      <c r="W152" s="2"/>
      <c r="X152" s="2"/>
      <c r="Y152" s="2"/>
      <c r="Z152" s="2"/>
    </row>
    <row r="153" spans="1:26" ht="15.75" customHeight="1">
      <c r="A153" s="26" t="s">
        <v>105</v>
      </c>
      <c r="B153" s="26" t="s">
        <v>106</v>
      </c>
      <c r="C153" s="26" t="s">
        <v>80</v>
      </c>
      <c r="D153" s="26" t="s">
        <v>49</v>
      </c>
      <c r="E153" s="48"/>
      <c r="F153" s="48"/>
      <c r="G153" s="48"/>
      <c r="H153" s="48"/>
      <c r="I153" s="48"/>
      <c r="J153" s="48"/>
      <c r="K153" s="48"/>
      <c r="L153" s="48"/>
      <c r="M153" s="48"/>
      <c r="N153" s="48"/>
      <c r="O153" s="48"/>
      <c r="P153" s="2"/>
      <c r="Q153" s="2"/>
      <c r="R153" s="2"/>
      <c r="S153" s="2"/>
      <c r="T153" s="2"/>
      <c r="U153" s="2"/>
      <c r="V153" s="2"/>
      <c r="W153" s="2"/>
      <c r="X153" s="2"/>
      <c r="Y153" s="2"/>
      <c r="Z153" s="2"/>
    </row>
    <row r="154" spans="1:26" ht="15.75" customHeight="1">
      <c r="A154" s="47" t="s">
        <v>8</v>
      </c>
      <c r="B154" s="43" t="s">
        <v>107</v>
      </c>
      <c r="C154" s="32">
        <v>1.2999999999999999E-3</v>
      </c>
      <c r="D154" s="33">
        <f t="shared" ref="D154:D159" si="6">C154*$C$64</f>
        <v>0</v>
      </c>
      <c r="E154" s="48"/>
      <c r="F154" s="48"/>
      <c r="G154" s="48"/>
      <c r="H154" s="48"/>
      <c r="I154" s="48"/>
      <c r="J154" s="48"/>
      <c r="K154" s="48"/>
      <c r="L154" s="48"/>
      <c r="M154" s="48"/>
      <c r="N154" s="48"/>
      <c r="O154" s="48"/>
      <c r="P154" s="2"/>
      <c r="Q154" s="2"/>
      <c r="R154" s="2"/>
      <c r="S154" s="2"/>
      <c r="T154" s="2"/>
      <c r="U154" s="2"/>
      <c r="V154" s="2"/>
      <c r="W154" s="2"/>
      <c r="X154" s="2"/>
      <c r="Y154" s="2"/>
      <c r="Z154" s="2"/>
    </row>
    <row r="155" spans="1:26" ht="30">
      <c r="A155" s="47" t="s">
        <v>11</v>
      </c>
      <c r="B155" s="43" t="s">
        <v>108</v>
      </c>
      <c r="C155" s="32">
        <v>2.8999999999999998E-3</v>
      </c>
      <c r="D155" s="33">
        <f t="shared" si="6"/>
        <v>0</v>
      </c>
      <c r="E155" s="48"/>
      <c r="F155" s="48"/>
      <c r="G155" s="48"/>
      <c r="H155" s="48"/>
      <c r="I155" s="48"/>
      <c r="J155" s="48"/>
      <c r="K155" s="48"/>
      <c r="L155" s="48"/>
      <c r="M155" s="48"/>
      <c r="N155" s="48"/>
      <c r="O155" s="48"/>
      <c r="P155" s="2"/>
      <c r="Q155" s="2"/>
      <c r="R155" s="2"/>
      <c r="S155" s="2"/>
      <c r="T155" s="2"/>
      <c r="U155" s="2"/>
      <c r="V155" s="2"/>
      <c r="W155" s="2"/>
      <c r="X155" s="2"/>
      <c r="Y155" s="2"/>
      <c r="Z155" s="2"/>
    </row>
    <row r="156" spans="1:26" ht="30">
      <c r="A156" s="47" t="s">
        <v>13</v>
      </c>
      <c r="B156" s="43" t="s">
        <v>109</v>
      </c>
      <c r="C156" s="32">
        <v>0.04</v>
      </c>
      <c r="D156" s="33">
        <f t="shared" si="6"/>
        <v>0</v>
      </c>
      <c r="E156" s="48"/>
      <c r="F156" s="48"/>
      <c r="G156" s="48"/>
      <c r="H156" s="48"/>
      <c r="I156" s="48"/>
      <c r="J156" s="48"/>
      <c r="K156" s="48"/>
      <c r="L156" s="48"/>
      <c r="M156" s="48"/>
      <c r="N156" s="48"/>
      <c r="O156" s="48"/>
      <c r="P156" s="2"/>
      <c r="Q156" s="2"/>
      <c r="R156" s="2"/>
      <c r="S156" s="2"/>
      <c r="T156" s="2"/>
      <c r="U156" s="2"/>
      <c r="V156" s="2"/>
      <c r="W156" s="2"/>
      <c r="X156" s="2"/>
      <c r="Y156" s="2"/>
      <c r="Z156" s="2"/>
    </row>
    <row r="157" spans="1:26" ht="15.75" customHeight="1">
      <c r="A157" s="47" t="s">
        <v>16</v>
      </c>
      <c r="B157" s="43" t="s">
        <v>110</v>
      </c>
      <c r="C157" s="32">
        <v>1.2200000000000001E-2</v>
      </c>
      <c r="D157" s="33">
        <f t="shared" si="6"/>
        <v>0</v>
      </c>
      <c r="E157" s="48"/>
      <c r="F157" s="48"/>
      <c r="G157" s="48"/>
      <c r="H157" s="48"/>
      <c r="I157" s="48"/>
      <c r="J157" s="48"/>
      <c r="K157" s="48"/>
      <c r="L157" s="48"/>
      <c r="M157" s="48"/>
      <c r="N157" s="48"/>
      <c r="O157" s="48"/>
      <c r="P157" s="2"/>
      <c r="Q157" s="2"/>
      <c r="R157" s="2"/>
      <c r="S157" s="2"/>
      <c r="T157" s="2"/>
      <c r="U157" s="2"/>
      <c r="V157" s="2"/>
      <c r="W157" s="2"/>
      <c r="X157" s="2"/>
      <c r="Y157" s="2"/>
      <c r="Z157" s="2"/>
    </row>
    <row r="158" spans="1:26" ht="30">
      <c r="A158" s="47" t="s">
        <v>54</v>
      </c>
      <c r="B158" s="43" t="s">
        <v>111</v>
      </c>
      <c r="C158" s="32">
        <v>4.4999999999999997E-3</v>
      </c>
      <c r="D158" s="33">
        <f t="shared" si="6"/>
        <v>0</v>
      </c>
      <c r="E158" s="48"/>
      <c r="F158" s="48"/>
      <c r="G158" s="48"/>
      <c r="H158" s="48"/>
      <c r="I158" s="48"/>
      <c r="J158" s="48"/>
      <c r="K158" s="48"/>
      <c r="L158" s="48"/>
      <c r="M158" s="48"/>
      <c r="N158" s="48"/>
      <c r="O158" s="48"/>
      <c r="P158" s="2"/>
      <c r="Q158" s="2"/>
      <c r="R158" s="2"/>
      <c r="S158" s="2"/>
      <c r="T158" s="2"/>
      <c r="U158" s="2"/>
      <c r="V158" s="2"/>
      <c r="W158" s="2"/>
      <c r="X158" s="2"/>
      <c r="Y158" s="2"/>
      <c r="Z158" s="2"/>
    </row>
    <row r="159" spans="1:26" ht="15.75" customHeight="1">
      <c r="A159" s="47" t="s">
        <v>56</v>
      </c>
      <c r="B159" s="43" t="s">
        <v>112</v>
      </c>
      <c r="C159" s="32">
        <v>0.04</v>
      </c>
      <c r="D159" s="33">
        <f t="shared" si="6"/>
        <v>0</v>
      </c>
      <c r="E159" s="48"/>
      <c r="F159" s="48"/>
      <c r="G159" s="48"/>
      <c r="H159" s="48"/>
      <c r="I159" s="48"/>
      <c r="J159" s="48"/>
      <c r="K159" s="48"/>
      <c r="L159" s="48"/>
      <c r="M159" s="48"/>
      <c r="N159" s="48"/>
      <c r="O159" s="48"/>
      <c r="P159" s="2"/>
      <c r="Q159" s="2"/>
      <c r="R159" s="2"/>
      <c r="S159" s="2"/>
      <c r="T159" s="2"/>
      <c r="U159" s="2"/>
      <c r="V159" s="2"/>
      <c r="W159" s="2"/>
      <c r="X159" s="2"/>
      <c r="Y159" s="2"/>
      <c r="Z159" s="2"/>
    </row>
    <row r="160" spans="1:26" ht="15.75" customHeight="1">
      <c r="A160" s="181" t="s">
        <v>113</v>
      </c>
      <c r="B160" s="180"/>
      <c r="C160" s="36">
        <f t="shared" ref="C160" si="7">SUM(C154:C159)</f>
        <v>0.1009</v>
      </c>
      <c r="D160" s="27">
        <f>SUM(D154:D159)</f>
        <v>0</v>
      </c>
      <c r="E160" s="48"/>
      <c r="F160" s="48"/>
      <c r="G160" s="48"/>
      <c r="H160" s="48"/>
      <c r="I160" s="48"/>
      <c r="J160" s="48"/>
      <c r="K160" s="48"/>
      <c r="L160" s="48"/>
      <c r="M160" s="48"/>
      <c r="N160" s="48"/>
      <c r="O160" s="48"/>
      <c r="P160" s="2"/>
      <c r="Q160" s="2"/>
      <c r="R160" s="2"/>
      <c r="S160" s="2"/>
      <c r="T160" s="2"/>
      <c r="U160" s="2"/>
      <c r="V160" s="2"/>
      <c r="W160" s="2"/>
      <c r="X160" s="2"/>
      <c r="Y160" s="2"/>
      <c r="Z160" s="2"/>
    </row>
    <row r="161" spans="1:26" ht="15.75" customHeight="1">
      <c r="A161" s="39"/>
      <c r="B161" s="48"/>
      <c r="C161" s="48"/>
      <c r="D161" s="48"/>
      <c r="E161" s="48"/>
      <c r="F161" s="48"/>
      <c r="G161" s="48"/>
      <c r="H161" s="48"/>
      <c r="I161" s="48"/>
      <c r="J161" s="48"/>
      <c r="K161" s="48"/>
      <c r="L161" s="48"/>
      <c r="M161" s="48"/>
      <c r="N161" s="48"/>
      <c r="O161" s="48"/>
      <c r="P161" s="2"/>
      <c r="Q161" s="2"/>
      <c r="R161" s="2"/>
      <c r="S161" s="2"/>
      <c r="T161" s="2"/>
      <c r="U161" s="2"/>
      <c r="V161" s="2"/>
      <c r="W161" s="2"/>
      <c r="X161" s="2"/>
      <c r="Y161" s="2"/>
      <c r="Z161" s="2"/>
    </row>
    <row r="162" spans="1:26" ht="15.75" customHeight="1">
      <c r="A162" s="182" t="s">
        <v>115</v>
      </c>
      <c r="B162" s="183"/>
      <c r="C162" s="183"/>
      <c r="D162" s="180"/>
      <c r="E162" s="48"/>
      <c r="F162" s="48"/>
      <c r="G162" s="48"/>
      <c r="H162" s="48"/>
      <c r="I162" s="48"/>
      <c r="J162" s="48"/>
      <c r="K162" s="48"/>
      <c r="L162" s="48"/>
      <c r="M162" s="48"/>
      <c r="N162" s="48"/>
      <c r="O162" s="48"/>
      <c r="P162" s="2"/>
      <c r="Q162" s="2"/>
      <c r="R162" s="2"/>
      <c r="S162" s="2"/>
      <c r="T162" s="2"/>
      <c r="U162" s="2"/>
      <c r="V162" s="2"/>
      <c r="W162" s="2"/>
      <c r="X162" s="2"/>
      <c r="Y162" s="2"/>
      <c r="Z162" s="2"/>
    </row>
    <row r="163" spans="1:26" ht="30">
      <c r="A163" s="16" t="s">
        <v>116</v>
      </c>
      <c r="B163" s="16" t="s">
        <v>117</v>
      </c>
      <c r="C163" s="16" t="s">
        <v>80</v>
      </c>
      <c r="D163" s="16" t="s">
        <v>49</v>
      </c>
      <c r="E163" s="48"/>
      <c r="F163" s="48"/>
      <c r="G163" s="48"/>
      <c r="H163" s="48"/>
      <c r="I163" s="48"/>
      <c r="J163" s="48"/>
      <c r="K163" s="48"/>
      <c r="L163" s="48"/>
      <c r="M163" s="48"/>
      <c r="N163" s="48"/>
      <c r="O163" s="48"/>
      <c r="P163" s="2"/>
      <c r="Q163" s="2"/>
      <c r="R163" s="2"/>
      <c r="S163" s="2"/>
      <c r="T163" s="2"/>
      <c r="U163" s="2"/>
      <c r="V163" s="2"/>
      <c r="W163" s="2"/>
      <c r="X163" s="2"/>
      <c r="Y163" s="2"/>
      <c r="Z163" s="2"/>
    </row>
    <row r="164" spans="1:26" ht="15.75" customHeight="1">
      <c r="A164" s="47" t="s">
        <v>8</v>
      </c>
      <c r="B164" s="43" t="s">
        <v>118</v>
      </c>
      <c r="C164" s="32">
        <v>1.6199999999999999E-2</v>
      </c>
      <c r="D164" s="33">
        <f>(C52+D99)*C164</f>
        <v>0</v>
      </c>
      <c r="E164" s="48"/>
      <c r="F164" s="48"/>
      <c r="G164" s="48"/>
      <c r="H164" s="48"/>
      <c r="I164" s="48"/>
      <c r="J164" s="48"/>
      <c r="K164" s="48"/>
      <c r="L164" s="48"/>
      <c r="M164" s="48"/>
      <c r="N164" s="48"/>
      <c r="O164" s="48"/>
      <c r="P164" s="2"/>
      <c r="Q164" s="2"/>
      <c r="R164" s="2"/>
      <c r="S164" s="2"/>
      <c r="T164" s="2"/>
      <c r="U164" s="2"/>
      <c r="V164" s="2"/>
      <c r="W164" s="2"/>
      <c r="X164" s="2"/>
      <c r="Y164" s="2"/>
      <c r="Z164" s="2"/>
    </row>
    <row r="165" spans="1:26" ht="15.75" customHeight="1">
      <c r="A165" s="47" t="s">
        <v>11</v>
      </c>
      <c r="B165" s="43" t="s">
        <v>119</v>
      </c>
      <c r="C165" s="32">
        <v>0</v>
      </c>
      <c r="D165" s="33">
        <f>(C52+C75+D99+D120+D150)*C165</f>
        <v>0</v>
      </c>
      <c r="E165" s="48"/>
      <c r="F165" s="48"/>
      <c r="G165" s="48"/>
      <c r="H165" s="48"/>
      <c r="I165" s="48"/>
      <c r="J165" s="48"/>
      <c r="K165" s="48"/>
      <c r="L165" s="48"/>
      <c r="M165" s="48"/>
      <c r="N165" s="48"/>
      <c r="O165" s="48"/>
      <c r="P165" s="2"/>
      <c r="Q165" s="2"/>
      <c r="R165" s="2"/>
      <c r="S165" s="2"/>
      <c r="T165" s="2"/>
      <c r="U165" s="2"/>
      <c r="V165" s="2"/>
      <c r="W165" s="2"/>
      <c r="X165" s="2"/>
      <c r="Y165" s="2"/>
      <c r="Z165" s="2"/>
    </row>
    <row r="166" spans="1:26" ht="15.75" customHeight="1">
      <c r="A166" s="47" t="s">
        <v>13</v>
      </c>
      <c r="B166" s="43" t="s">
        <v>120</v>
      </c>
      <c r="C166" s="32">
        <v>2.0000000000000001E-4</v>
      </c>
      <c r="D166" s="33">
        <f>(C52+C75+D99+D120+D150)*C166</f>
        <v>0</v>
      </c>
      <c r="E166" s="48"/>
      <c r="F166" s="48"/>
      <c r="G166" s="48"/>
      <c r="H166" s="48"/>
      <c r="I166" s="48"/>
      <c r="J166" s="48"/>
      <c r="K166" s="48"/>
      <c r="L166" s="48"/>
      <c r="M166" s="48"/>
      <c r="N166" s="48"/>
      <c r="O166" s="48"/>
      <c r="P166" s="2"/>
      <c r="Q166" s="2"/>
      <c r="R166" s="2"/>
      <c r="S166" s="2"/>
      <c r="T166" s="2"/>
      <c r="U166" s="2"/>
      <c r="V166" s="2"/>
      <c r="W166" s="2"/>
      <c r="X166" s="2"/>
      <c r="Y166" s="2"/>
      <c r="Z166" s="2"/>
    </row>
    <row r="167" spans="1:26" ht="15.75" customHeight="1">
      <c r="A167" s="47" t="s">
        <v>16</v>
      </c>
      <c r="B167" s="43" t="s">
        <v>121</v>
      </c>
      <c r="C167" s="32">
        <v>7.3000000000000001E-3</v>
      </c>
      <c r="D167" s="33">
        <f>(C52+C75+D99+D120+D150)*C167</f>
        <v>0</v>
      </c>
      <c r="E167" s="48"/>
      <c r="F167" s="48"/>
      <c r="G167" s="48"/>
      <c r="H167" s="48"/>
      <c r="I167" s="48"/>
      <c r="J167" s="48"/>
      <c r="K167" s="48"/>
      <c r="L167" s="48"/>
      <c r="M167" s="48"/>
      <c r="N167" s="48"/>
      <c r="O167" s="48"/>
      <c r="P167" s="2"/>
      <c r="Q167" s="2"/>
      <c r="R167" s="2"/>
      <c r="S167" s="2"/>
      <c r="T167" s="2"/>
      <c r="U167" s="2"/>
      <c r="V167" s="2"/>
      <c r="W167" s="2"/>
      <c r="X167" s="2"/>
      <c r="Y167" s="2"/>
      <c r="Z167" s="2"/>
    </row>
    <row r="168" spans="1:26" ht="15.75" customHeight="1">
      <c r="A168" s="47" t="s">
        <v>54</v>
      </c>
      <c r="B168" s="43" t="s">
        <v>122</v>
      </c>
      <c r="C168" s="32">
        <v>2.9999999999999997E-4</v>
      </c>
      <c r="D168" s="33">
        <f>(C52+C75+D99+D120+D150)*C168</f>
        <v>0</v>
      </c>
      <c r="E168" s="48"/>
      <c r="F168" s="48"/>
      <c r="G168" s="48"/>
      <c r="H168" s="48"/>
      <c r="I168" s="48"/>
      <c r="J168" s="48"/>
      <c r="K168" s="48"/>
      <c r="L168" s="48"/>
      <c r="M168" s="48"/>
      <c r="N168" s="48"/>
      <c r="O168" s="48"/>
      <c r="P168" s="2"/>
      <c r="Q168" s="2"/>
      <c r="R168" s="2"/>
      <c r="S168" s="2"/>
      <c r="T168" s="2"/>
      <c r="U168" s="2"/>
      <c r="V168" s="2"/>
      <c r="W168" s="2"/>
      <c r="X168" s="2"/>
      <c r="Y168" s="2"/>
      <c r="Z168" s="2"/>
    </row>
    <row r="169" spans="1:26" ht="15.75" customHeight="1">
      <c r="A169" s="47" t="s">
        <v>56</v>
      </c>
      <c r="B169" s="43" t="s">
        <v>61</v>
      </c>
      <c r="C169" s="32">
        <v>5.0000000000000001E-4</v>
      </c>
      <c r="D169" s="33">
        <f>(C52+C75+D99+D120+D150)*C169</f>
        <v>0</v>
      </c>
      <c r="E169" s="48"/>
      <c r="F169" s="48"/>
      <c r="G169" s="48"/>
      <c r="H169" s="48"/>
      <c r="I169" s="48"/>
      <c r="J169" s="48"/>
      <c r="K169" s="48"/>
      <c r="L169" s="48"/>
      <c r="M169" s="48"/>
      <c r="N169" s="48"/>
      <c r="O169" s="48"/>
      <c r="P169" s="2"/>
      <c r="Q169" s="2"/>
      <c r="R169" s="2"/>
      <c r="S169" s="2"/>
      <c r="T169" s="2"/>
      <c r="U169" s="2"/>
      <c r="V169" s="2"/>
      <c r="W169" s="2"/>
      <c r="X169" s="2"/>
      <c r="Y169" s="2"/>
      <c r="Z169" s="2"/>
    </row>
    <row r="170" spans="1:26" ht="15.75" customHeight="1">
      <c r="A170" s="47"/>
      <c r="B170" s="7" t="s">
        <v>96</v>
      </c>
      <c r="C170" s="32"/>
      <c r="D170" s="33">
        <f>SUM(D164:D169)</f>
        <v>0</v>
      </c>
      <c r="E170" s="48"/>
      <c r="F170" s="48"/>
      <c r="G170" s="48"/>
      <c r="H170" s="48"/>
      <c r="I170" s="48"/>
      <c r="J170" s="48"/>
      <c r="K170" s="48"/>
      <c r="L170" s="48"/>
      <c r="M170" s="48"/>
      <c r="N170" s="48"/>
      <c r="O170" s="48"/>
      <c r="P170" s="2"/>
      <c r="Q170" s="2"/>
      <c r="R170" s="2"/>
      <c r="S170" s="2"/>
      <c r="T170" s="2"/>
      <c r="U170" s="2"/>
      <c r="V170" s="2"/>
      <c r="W170" s="2"/>
      <c r="X170" s="2"/>
      <c r="Y170" s="2"/>
      <c r="Z170" s="2"/>
    </row>
    <row r="171" spans="1:26" ht="30">
      <c r="A171" s="47" t="s">
        <v>58</v>
      </c>
      <c r="B171" s="43" t="s">
        <v>123</v>
      </c>
      <c r="C171" s="32"/>
      <c r="D171" s="33">
        <f>(C52+D99+D120+D150)*C171</f>
        <v>0</v>
      </c>
      <c r="E171" s="48"/>
      <c r="F171" s="48"/>
      <c r="G171" s="48"/>
      <c r="H171" s="48"/>
      <c r="I171" s="48"/>
      <c r="J171" s="48"/>
      <c r="K171" s="48"/>
      <c r="L171" s="48"/>
      <c r="M171" s="48"/>
      <c r="N171" s="48"/>
      <c r="O171" s="48"/>
      <c r="P171" s="2"/>
      <c r="Q171" s="2"/>
      <c r="R171" s="2"/>
      <c r="S171" s="2"/>
      <c r="T171" s="2"/>
      <c r="U171" s="2"/>
      <c r="V171" s="2"/>
      <c r="W171" s="2"/>
      <c r="X171" s="2"/>
      <c r="Y171" s="2"/>
      <c r="Z171" s="2"/>
    </row>
    <row r="172" spans="1:26" ht="15.75" customHeight="1">
      <c r="A172" s="179" t="s">
        <v>113</v>
      </c>
      <c r="B172" s="180"/>
      <c r="C172" s="34"/>
      <c r="D172" s="24">
        <f>SUM(D170:D171)</f>
        <v>0</v>
      </c>
      <c r="E172" s="48"/>
      <c r="F172" s="48"/>
      <c r="G172" s="48"/>
      <c r="H172" s="48"/>
      <c r="I172" s="48"/>
      <c r="J172" s="48"/>
      <c r="K172" s="48"/>
      <c r="L172" s="48"/>
      <c r="M172" s="48"/>
      <c r="N172" s="48"/>
      <c r="O172" s="48"/>
      <c r="P172" s="2"/>
      <c r="Q172" s="2"/>
      <c r="R172" s="2"/>
      <c r="S172" s="2"/>
      <c r="T172" s="2"/>
      <c r="U172" s="2"/>
      <c r="V172" s="2"/>
      <c r="W172" s="2"/>
      <c r="X172" s="2"/>
      <c r="Y172" s="2"/>
      <c r="Z172" s="2"/>
    </row>
    <row r="173" spans="1:26" ht="15.75" customHeight="1">
      <c r="A173" s="39"/>
      <c r="B173" s="48"/>
      <c r="C173" s="48"/>
      <c r="D173" s="48"/>
      <c r="E173" s="48"/>
      <c r="F173" s="48"/>
      <c r="G173" s="48"/>
      <c r="H173" s="48"/>
      <c r="I173" s="48"/>
      <c r="J173" s="48"/>
      <c r="K173" s="48"/>
      <c r="L173" s="48"/>
      <c r="M173" s="48"/>
      <c r="N173" s="48"/>
      <c r="O173" s="48"/>
      <c r="P173" s="2"/>
      <c r="Q173" s="2"/>
      <c r="R173" s="2"/>
      <c r="S173" s="2"/>
      <c r="T173" s="2"/>
      <c r="U173" s="2"/>
      <c r="V173" s="2"/>
      <c r="W173" s="2"/>
      <c r="X173" s="2"/>
      <c r="Y173" s="2"/>
      <c r="Z173" s="2"/>
    </row>
    <row r="174" spans="1:26" ht="15.75" customHeight="1">
      <c r="A174" s="186" t="s">
        <v>124</v>
      </c>
      <c r="B174" s="183"/>
      <c r="C174" s="183"/>
      <c r="D174" s="180"/>
      <c r="E174" s="48"/>
      <c r="F174" s="48"/>
      <c r="G174" s="48"/>
      <c r="H174" s="48"/>
      <c r="I174" s="48"/>
      <c r="J174" s="48"/>
      <c r="K174" s="48"/>
      <c r="L174" s="48"/>
      <c r="M174" s="48"/>
      <c r="N174" s="48"/>
      <c r="O174" s="48"/>
      <c r="P174" s="2"/>
      <c r="Q174" s="2"/>
      <c r="R174" s="2"/>
      <c r="S174" s="2"/>
      <c r="T174" s="2"/>
      <c r="U174" s="2"/>
      <c r="V174" s="2"/>
      <c r="W174" s="2"/>
      <c r="X174" s="2"/>
      <c r="Y174" s="2"/>
      <c r="Z174" s="2"/>
    </row>
    <row r="175" spans="1:26" ht="30">
      <c r="A175" s="26" t="s">
        <v>116</v>
      </c>
      <c r="B175" s="26" t="s">
        <v>117</v>
      </c>
      <c r="C175" s="26" t="s">
        <v>80</v>
      </c>
      <c r="D175" s="26" t="s">
        <v>49</v>
      </c>
      <c r="E175" s="48"/>
      <c r="F175" s="48"/>
      <c r="G175" s="48"/>
      <c r="H175" s="48"/>
      <c r="I175" s="48"/>
      <c r="J175" s="48"/>
      <c r="K175" s="48"/>
      <c r="L175" s="48"/>
      <c r="M175" s="48"/>
      <c r="N175" s="48"/>
      <c r="O175" s="48"/>
      <c r="P175" s="2"/>
      <c r="Q175" s="2"/>
      <c r="R175" s="2"/>
      <c r="S175" s="2"/>
      <c r="T175" s="2"/>
      <c r="U175" s="2"/>
      <c r="V175" s="2"/>
      <c r="W175" s="2"/>
      <c r="X175" s="2"/>
      <c r="Y175" s="2"/>
      <c r="Z175" s="2"/>
    </row>
    <row r="176" spans="1:26" ht="15.75" customHeight="1">
      <c r="A176" s="47" t="s">
        <v>8</v>
      </c>
      <c r="B176" s="43" t="s">
        <v>118</v>
      </c>
      <c r="C176" s="32">
        <v>1.6199999999999999E-2</v>
      </c>
      <c r="D176" s="33">
        <f>(C64+D112)*C176</f>
        <v>0</v>
      </c>
      <c r="E176" s="48"/>
      <c r="F176" s="48"/>
      <c r="G176" s="48"/>
      <c r="H176" s="48"/>
      <c r="I176" s="48"/>
      <c r="J176" s="48"/>
      <c r="K176" s="48"/>
      <c r="L176" s="48"/>
      <c r="M176" s="48"/>
      <c r="N176" s="48"/>
      <c r="O176" s="48"/>
      <c r="P176" s="2"/>
      <c r="Q176" s="2"/>
      <c r="R176" s="2"/>
      <c r="S176" s="2"/>
      <c r="T176" s="2"/>
      <c r="U176" s="2"/>
      <c r="V176" s="2"/>
      <c r="W176" s="2"/>
      <c r="X176" s="2"/>
      <c r="Y176" s="2"/>
      <c r="Z176" s="2"/>
    </row>
    <row r="177" spans="1:26" ht="15.75" customHeight="1">
      <c r="A177" s="47" t="s">
        <v>11</v>
      </c>
      <c r="B177" s="43" t="s">
        <v>119</v>
      </c>
      <c r="C177" s="32">
        <v>0</v>
      </c>
      <c r="D177" s="33">
        <f>(C64+C86+D112+D128+D160)*C177</f>
        <v>0</v>
      </c>
      <c r="E177" s="48"/>
      <c r="F177" s="48"/>
      <c r="G177" s="48"/>
      <c r="H177" s="48"/>
      <c r="I177" s="48"/>
      <c r="J177" s="48"/>
      <c r="K177" s="48"/>
      <c r="L177" s="48"/>
      <c r="M177" s="48"/>
      <c r="N177" s="48"/>
      <c r="O177" s="48"/>
      <c r="P177" s="2"/>
      <c r="Q177" s="2"/>
      <c r="R177" s="2"/>
      <c r="S177" s="2"/>
      <c r="T177" s="2"/>
      <c r="U177" s="2"/>
      <c r="V177" s="2"/>
      <c r="W177" s="2"/>
      <c r="X177" s="2"/>
      <c r="Y177" s="2"/>
      <c r="Z177" s="2"/>
    </row>
    <row r="178" spans="1:26" ht="15.75" customHeight="1">
      <c r="A178" s="47" t="s">
        <v>13</v>
      </c>
      <c r="B178" s="43" t="s">
        <v>120</v>
      </c>
      <c r="C178" s="32">
        <v>2.0000000000000001E-4</v>
      </c>
      <c r="D178" s="33">
        <f>(C64+C86+D112+D128+D160)*C178</f>
        <v>0</v>
      </c>
      <c r="E178" s="48"/>
      <c r="F178" s="48"/>
      <c r="G178" s="48"/>
      <c r="H178" s="48"/>
      <c r="I178" s="48"/>
      <c r="J178" s="48"/>
      <c r="K178" s="48"/>
      <c r="L178" s="48"/>
      <c r="M178" s="48"/>
      <c r="N178" s="48"/>
      <c r="O178" s="48"/>
      <c r="P178" s="2"/>
      <c r="Q178" s="2"/>
      <c r="R178" s="2"/>
      <c r="S178" s="2"/>
      <c r="T178" s="2"/>
      <c r="U178" s="2"/>
      <c r="V178" s="2"/>
      <c r="W178" s="2"/>
      <c r="X178" s="2"/>
      <c r="Y178" s="2"/>
      <c r="Z178" s="2"/>
    </row>
    <row r="179" spans="1:26" ht="15.75" customHeight="1">
      <c r="A179" s="47" t="s">
        <v>16</v>
      </c>
      <c r="B179" s="43" t="s">
        <v>121</v>
      </c>
      <c r="C179" s="32">
        <v>7.3000000000000001E-3</v>
      </c>
      <c r="D179" s="33">
        <f>(C64+C86+D112+D128+D160)*C179</f>
        <v>0</v>
      </c>
      <c r="E179" s="48"/>
      <c r="F179" s="48"/>
      <c r="G179" s="48"/>
      <c r="H179" s="48"/>
      <c r="I179" s="48"/>
      <c r="J179" s="48"/>
      <c r="K179" s="48"/>
      <c r="L179" s="48"/>
      <c r="M179" s="48"/>
      <c r="N179" s="48"/>
      <c r="O179" s="48"/>
      <c r="P179" s="2"/>
      <c r="Q179" s="2"/>
      <c r="R179" s="2"/>
      <c r="S179" s="2"/>
      <c r="T179" s="2"/>
      <c r="U179" s="2"/>
      <c r="V179" s="2"/>
      <c r="W179" s="2"/>
      <c r="X179" s="2"/>
      <c r="Y179" s="2"/>
      <c r="Z179" s="2"/>
    </row>
    <row r="180" spans="1:26" ht="15.75" customHeight="1">
      <c r="A180" s="47" t="s">
        <v>54</v>
      </c>
      <c r="B180" s="43" t="s">
        <v>122</v>
      </c>
      <c r="C180" s="32">
        <v>2.9999999999999997E-4</v>
      </c>
      <c r="D180" s="33">
        <f>(C64+C86+D112+D128+D160)*C180</f>
        <v>0</v>
      </c>
      <c r="E180" s="48"/>
      <c r="F180" s="48"/>
      <c r="G180" s="48"/>
      <c r="H180" s="48"/>
      <c r="I180" s="48"/>
      <c r="J180" s="48"/>
      <c r="K180" s="48"/>
      <c r="L180" s="48"/>
      <c r="M180" s="48"/>
      <c r="N180" s="48"/>
      <c r="O180" s="48"/>
      <c r="P180" s="2"/>
      <c r="Q180" s="2"/>
      <c r="R180" s="2"/>
      <c r="S180" s="2"/>
      <c r="T180" s="2"/>
      <c r="U180" s="2"/>
      <c r="V180" s="2"/>
      <c r="W180" s="2"/>
      <c r="X180" s="2"/>
      <c r="Y180" s="2"/>
      <c r="Z180" s="2"/>
    </row>
    <row r="181" spans="1:26" ht="15.75" customHeight="1">
      <c r="A181" s="47" t="s">
        <v>56</v>
      </c>
      <c r="B181" s="43" t="s">
        <v>61</v>
      </c>
      <c r="C181" s="32">
        <v>5.0000000000000001E-4</v>
      </c>
      <c r="D181" s="33">
        <f>(C64+C86+D112+D128+D160)*C181</f>
        <v>0</v>
      </c>
      <c r="E181" s="48"/>
      <c r="F181" s="48"/>
      <c r="G181" s="48"/>
      <c r="H181" s="48"/>
      <c r="I181" s="48"/>
      <c r="J181" s="48"/>
      <c r="K181" s="48"/>
      <c r="L181" s="48"/>
      <c r="M181" s="48"/>
      <c r="N181" s="48"/>
      <c r="O181" s="48"/>
      <c r="P181" s="2"/>
      <c r="Q181" s="2"/>
      <c r="R181" s="2"/>
      <c r="S181" s="2"/>
      <c r="T181" s="2"/>
      <c r="U181" s="2"/>
      <c r="V181" s="2"/>
      <c r="W181" s="2"/>
      <c r="X181" s="2"/>
      <c r="Y181" s="2"/>
      <c r="Z181" s="2"/>
    </row>
    <row r="182" spans="1:26" ht="15.75" customHeight="1">
      <c r="A182" s="47"/>
      <c r="B182" s="7" t="s">
        <v>96</v>
      </c>
      <c r="C182" s="32"/>
      <c r="D182" s="33">
        <f>SUM(D176:D181)</f>
        <v>0</v>
      </c>
      <c r="E182" s="48"/>
      <c r="F182" s="48"/>
      <c r="G182" s="48"/>
      <c r="H182" s="48"/>
      <c r="I182" s="48"/>
      <c r="J182" s="48"/>
      <c r="K182" s="48"/>
      <c r="L182" s="48"/>
      <c r="M182" s="48"/>
      <c r="N182" s="48"/>
      <c r="O182" s="48"/>
      <c r="P182" s="2"/>
      <c r="Q182" s="2"/>
      <c r="R182" s="2"/>
      <c r="S182" s="2"/>
      <c r="T182" s="2"/>
      <c r="U182" s="2"/>
      <c r="V182" s="2"/>
      <c r="W182" s="2"/>
      <c r="X182" s="2"/>
      <c r="Y182" s="2"/>
      <c r="Z182" s="2"/>
    </row>
    <row r="183" spans="1:26" ht="30">
      <c r="A183" s="47" t="s">
        <v>58</v>
      </c>
      <c r="B183" s="43" t="s">
        <v>123</v>
      </c>
      <c r="C183" s="32"/>
      <c r="D183" s="33">
        <f>(C64+C86+D112+D128+D160)*C183</f>
        <v>0</v>
      </c>
      <c r="E183" s="48"/>
      <c r="F183" s="48"/>
      <c r="G183" s="48"/>
      <c r="H183" s="48"/>
      <c r="I183" s="48"/>
      <c r="J183" s="48"/>
      <c r="K183" s="48"/>
      <c r="L183" s="48"/>
      <c r="M183" s="48"/>
      <c r="N183" s="48"/>
      <c r="O183" s="48"/>
      <c r="P183" s="2"/>
      <c r="Q183" s="2"/>
      <c r="R183" s="2"/>
      <c r="S183" s="2"/>
      <c r="T183" s="2"/>
      <c r="U183" s="2"/>
      <c r="V183" s="2"/>
      <c r="W183" s="2"/>
      <c r="X183" s="2"/>
      <c r="Y183" s="2"/>
      <c r="Z183" s="2"/>
    </row>
    <row r="184" spans="1:26" ht="15.75" customHeight="1">
      <c r="A184" s="181" t="s">
        <v>113</v>
      </c>
      <c r="B184" s="180"/>
      <c r="C184" s="36"/>
      <c r="D184" s="27">
        <f>SUM(D182:D183)</f>
        <v>0</v>
      </c>
      <c r="E184" s="48"/>
      <c r="F184" s="48"/>
      <c r="G184" s="48"/>
      <c r="H184" s="48"/>
      <c r="I184" s="48"/>
      <c r="J184" s="48"/>
      <c r="K184" s="48"/>
      <c r="L184" s="48"/>
      <c r="M184" s="48"/>
      <c r="N184" s="48"/>
      <c r="O184" s="48"/>
      <c r="P184" s="2"/>
      <c r="Q184" s="2"/>
      <c r="R184" s="2"/>
      <c r="S184" s="2"/>
      <c r="T184" s="2"/>
      <c r="U184" s="2"/>
      <c r="V184" s="2"/>
      <c r="W184" s="2"/>
      <c r="X184" s="2"/>
      <c r="Y184" s="2"/>
      <c r="Z184" s="2"/>
    </row>
    <row r="185" spans="1:26" ht="15.75" customHeight="1">
      <c r="A185" s="19"/>
      <c r="B185" s="48"/>
      <c r="C185" s="48"/>
      <c r="D185" s="48"/>
      <c r="E185" s="48"/>
      <c r="F185" s="48"/>
      <c r="G185" s="48"/>
      <c r="H185" s="48"/>
      <c r="I185" s="48"/>
      <c r="J185" s="48"/>
      <c r="K185" s="48"/>
      <c r="L185" s="48"/>
      <c r="M185" s="48"/>
      <c r="N185" s="48"/>
      <c r="O185" s="48"/>
      <c r="P185" s="2"/>
      <c r="Q185" s="2"/>
      <c r="R185" s="2"/>
      <c r="S185" s="2"/>
      <c r="T185" s="2"/>
      <c r="U185" s="2"/>
      <c r="V185" s="2"/>
      <c r="W185" s="2"/>
      <c r="X185" s="2"/>
      <c r="Y185" s="2"/>
      <c r="Z185" s="2"/>
    </row>
    <row r="186" spans="1:26" ht="39" customHeight="1">
      <c r="A186" s="187" t="s">
        <v>125</v>
      </c>
      <c r="B186" s="183"/>
      <c r="C186" s="180"/>
      <c r="D186" s="48"/>
      <c r="E186" s="48"/>
      <c r="F186" s="48"/>
      <c r="G186" s="48"/>
      <c r="H186" s="48"/>
      <c r="I186" s="48"/>
      <c r="J186" s="48"/>
      <c r="K186" s="48"/>
      <c r="L186" s="48"/>
      <c r="M186" s="48"/>
      <c r="N186" s="48"/>
      <c r="O186" s="48"/>
      <c r="P186" s="2"/>
      <c r="Q186" s="2"/>
      <c r="R186" s="2"/>
      <c r="S186" s="2"/>
      <c r="T186" s="2"/>
      <c r="U186" s="2"/>
      <c r="V186" s="2"/>
      <c r="W186" s="2"/>
      <c r="X186" s="2"/>
      <c r="Y186" s="2"/>
      <c r="Z186" s="2"/>
    </row>
    <row r="187" spans="1:26" ht="30">
      <c r="A187" s="16">
        <v>3</v>
      </c>
      <c r="B187" s="16" t="s">
        <v>126</v>
      </c>
      <c r="C187" s="16" t="s">
        <v>49</v>
      </c>
      <c r="D187" s="48"/>
      <c r="E187" s="48"/>
      <c r="F187" s="48"/>
      <c r="G187" s="48"/>
      <c r="H187" s="48"/>
      <c r="I187" s="48"/>
      <c r="J187" s="48"/>
      <c r="K187" s="48"/>
      <c r="L187" s="48"/>
      <c r="M187" s="48"/>
      <c r="N187" s="48"/>
      <c r="O187" s="48"/>
      <c r="P187" s="2"/>
      <c r="Q187" s="2"/>
      <c r="R187" s="2"/>
      <c r="S187" s="2"/>
      <c r="T187" s="2"/>
      <c r="U187" s="2"/>
      <c r="V187" s="2"/>
      <c r="W187" s="2"/>
      <c r="X187" s="2"/>
      <c r="Y187" s="2"/>
      <c r="Z187" s="2"/>
    </row>
    <row r="188" spans="1:26" ht="30">
      <c r="A188" s="47" t="s">
        <v>78</v>
      </c>
      <c r="B188" s="43" t="s">
        <v>127</v>
      </c>
      <c r="C188" s="29">
        <f>D96+D91</f>
        <v>0</v>
      </c>
      <c r="D188" s="48"/>
      <c r="E188" s="48"/>
      <c r="F188" s="48"/>
      <c r="G188" s="48"/>
      <c r="H188" s="48"/>
      <c r="I188" s="48"/>
      <c r="J188" s="48"/>
      <c r="K188" s="48"/>
      <c r="L188" s="48"/>
      <c r="M188" s="48"/>
      <c r="N188" s="48"/>
      <c r="O188" s="48"/>
      <c r="P188" s="2"/>
      <c r="Q188" s="2"/>
      <c r="R188" s="2"/>
      <c r="S188" s="2"/>
      <c r="T188" s="2"/>
      <c r="U188" s="2"/>
      <c r="V188" s="2"/>
      <c r="W188" s="2"/>
      <c r="X188" s="2"/>
      <c r="Y188" s="2"/>
      <c r="Z188" s="2"/>
    </row>
    <row r="189" spans="1:26" ht="15.75" customHeight="1">
      <c r="A189" s="47" t="s">
        <v>92</v>
      </c>
      <c r="B189" s="43" t="s">
        <v>128</v>
      </c>
      <c r="C189" s="29">
        <f>D120</f>
        <v>0</v>
      </c>
      <c r="D189" s="48"/>
      <c r="E189" s="48"/>
      <c r="F189" s="48"/>
      <c r="G189" s="48"/>
      <c r="H189" s="48"/>
      <c r="I189" s="48"/>
      <c r="J189" s="48"/>
      <c r="K189" s="48"/>
      <c r="L189" s="48"/>
      <c r="M189" s="48"/>
      <c r="N189" s="48"/>
      <c r="O189" s="48"/>
      <c r="P189" s="2"/>
      <c r="Q189" s="2"/>
      <c r="R189" s="2"/>
      <c r="S189" s="2"/>
      <c r="T189" s="2"/>
      <c r="U189" s="2"/>
      <c r="V189" s="2"/>
      <c r="W189" s="2"/>
      <c r="X189" s="2"/>
      <c r="Y189" s="2"/>
      <c r="Z189" s="2"/>
    </row>
    <row r="190" spans="1:26" ht="15.75" customHeight="1">
      <c r="A190" s="47" t="s">
        <v>100</v>
      </c>
      <c r="B190" s="43" t="s">
        <v>101</v>
      </c>
      <c r="C190" s="29">
        <f>D134</f>
        <v>0</v>
      </c>
      <c r="D190" s="48"/>
      <c r="E190" s="48"/>
      <c r="F190" s="48"/>
      <c r="G190" s="48"/>
      <c r="H190" s="48"/>
      <c r="I190" s="48"/>
      <c r="J190" s="48"/>
      <c r="K190" s="48"/>
      <c r="L190" s="48"/>
      <c r="M190" s="48"/>
      <c r="N190" s="48"/>
      <c r="O190" s="48"/>
      <c r="P190" s="2"/>
      <c r="Q190" s="2"/>
      <c r="R190" s="2"/>
      <c r="S190" s="2"/>
      <c r="T190" s="2"/>
      <c r="U190" s="2"/>
      <c r="V190" s="2"/>
      <c r="W190" s="2"/>
      <c r="X190" s="2"/>
      <c r="Y190" s="2"/>
      <c r="Z190" s="2"/>
    </row>
    <row r="191" spans="1:26" ht="15.75" customHeight="1">
      <c r="A191" s="47" t="s">
        <v>105</v>
      </c>
      <c r="B191" s="43" t="s">
        <v>129</v>
      </c>
      <c r="C191" s="29">
        <f>D150</f>
        <v>0</v>
      </c>
      <c r="D191" s="48"/>
      <c r="E191" s="48"/>
      <c r="F191" s="48"/>
      <c r="G191" s="48"/>
      <c r="H191" s="48"/>
      <c r="I191" s="48"/>
      <c r="J191" s="48"/>
      <c r="K191" s="48"/>
      <c r="L191" s="48"/>
      <c r="M191" s="48"/>
      <c r="N191" s="48"/>
      <c r="O191" s="48"/>
      <c r="P191" s="2"/>
      <c r="Q191" s="2"/>
      <c r="R191" s="2"/>
      <c r="S191" s="2"/>
      <c r="T191" s="2"/>
      <c r="U191" s="2"/>
      <c r="V191" s="2"/>
      <c r="W191" s="2"/>
      <c r="X191" s="2"/>
      <c r="Y191" s="2"/>
      <c r="Z191" s="2"/>
    </row>
    <row r="192" spans="1:26" ht="30">
      <c r="A192" s="47" t="s">
        <v>116</v>
      </c>
      <c r="B192" s="43" t="s">
        <v>130</v>
      </c>
      <c r="C192" s="29">
        <f>D172</f>
        <v>0</v>
      </c>
      <c r="D192" s="48"/>
      <c r="E192" s="48"/>
      <c r="F192" s="48"/>
      <c r="G192" s="48"/>
      <c r="H192" s="48"/>
      <c r="I192" s="48"/>
      <c r="J192" s="48"/>
      <c r="K192" s="48"/>
      <c r="L192" s="48"/>
      <c r="M192" s="48"/>
      <c r="N192" s="48"/>
      <c r="O192" s="48"/>
      <c r="P192" s="2"/>
      <c r="Q192" s="2"/>
      <c r="R192" s="2"/>
      <c r="S192" s="2"/>
      <c r="T192" s="2"/>
      <c r="U192" s="2"/>
      <c r="V192" s="2"/>
      <c r="W192" s="2"/>
      <c r="X192" s="2"/>
      <c r="Y192" s="2"/>
      <c r="Z192" s="2"/>
    </row>
    <row r="193" spans="1:26" ht="15.75" customHeight="1">
      <c r="A193" s="47" t="s">
        <v>131</v>
      </c>
      <c r="B193" s="43" t="s">
        <v>132</v>
      </c>
      <c r="C193" s="29" t="s">
        <v>133</v>
      </c>
      <c r="D193" s="48"/>
      <c r="E193" s="48"/>
      <c r="F193" s="48"/>
      <c r="G193" s="48"/>
      <c r="H193" s="48"/>
      <c r="I193" s="48"/>
      <c r="J193" s="48"/>
      <c r="K193" s="48"/>
      <c r="L193" s="48"/>
      <c r="M193" s="48"/>
      <c r="N193" s="48"/>
      <c r="O193" s="48"/>
      <c r="P193" s="2"/>
      <c r="Q193" s="2"/>
      <c r="R193" s="2"/>
      <c r="S193" s="2"/>
      <c r="T193" s="2"/>
      <c r="U193" s="2"/>
      <c r="V193" s="2"/>
      <c r="W193" s="2"/>
      <c r="X193" s="2"/>
      <c r="Y193" s="2"/>
      <c r="Z193" s="2"/>
    </row>
    <row r="194" spans="1:26" ht="15.75" customHeight="1">
      <c r="A194" s="179" t="s">
        <v>113</v>
      </c>
      <c r="B194" s="180"/>
      <c r="C194" s="24">
        <f>SUM(C188:C193)</f>
        <v>0</v>
      </c>
      <c r="D194" s="48"/>
      <c r="E194" s="48"/>
      <c r="F194" s="48"/>
      <c r="G194" s="48"/>
      <c r="H194" s="48"/>
      <c r="I194" s="48"/>
      <c r="J194" s="48"/>
      <c r="K194" s="48"/>
      <c r="L194" s="48"/>
      <c r="M194" s="48"/>
      <c r="N194" s="48"/>
      <c r="O194" s="48"/>
      <c r="P194" s="2"/>
      <c r="Q194" s="2"/>
      <c r="R194" s="2"/>
      <c r="S194" s="2"/>
      <c r="T194" s="2"/>
      <c r="U194" s="2"/>
      <c r="V194" s="2"/>
      <c r="W194" s="2"/>
      <c r="X194" s="2"/>
      <c r="Y194" s="2"/>
      <c r="Z194" s="2"/>
    </row>
    <row r="195" spans="1:26" ht="15.75" customHeight="1">
      <c r="A195" s="25"/>
      <c r="B195" s="48"/>
      <c r="C195" s="48"/>
      <c r="D195" s="48"/>
      <c r="E195" s="48"/>
      <c r="F195" s="48"/>
      <c r="G195" s="48"/>
      <c r="H195" s="48"/>
      <c r="I195" s="48"/>
      <c r="J195" s="48"/>
      <c r="K195" s="48"/>
      <c r="L195" s="48"/>
      <c r="M195" s="48"/>
      <c r="N195" s="48"/>
      <c r="O195" s="48"/>
      <c r="P195" s="2"/>
      <c r="Q195" s="2"/>
      <c r="R195" s="2"/>
      <c r="S195" s="2"/>
      <c r="T195" s="2"/>
      <c r="U195" s="2"/>
      <c r="V195" s="2"/>
      <c r="W195" s="2"/>
      <c r="X195" s="2"/>
      <c r="Y195" s="2"/>
      <c r="Z195" s="2"/>
    </row>
    <row r="196" spans="1:26" ht="17.25" customHeight="1">
      <c r="A196" s="192" t="s">
        <v>134</v>
      </c>
      <c r="B196" s="183"/>
      <c r="C196" s="180"/>
      <c r="D196" s="48"/>
      <c r="E196" s="48"/>
      <c r="F196" s="48"/>
      <c r="G196" s="48"/>
      <c r="H196" s="48"/>
      <c r="I196" s="48"/>
      <c r="J196" s="48"/>
      <c r="K196" s="48"/>
      <c r="L196" s="48"/>
      <c r="M196" s="48"/>
      <c r="N196" s="48"/>
      <c r="O196" s="48"/>
      <c r="P196" s="2"/>
      <c r="Q196" s="2"/>
      <c r="R196" s="2"/>
      <c r="S196" s="2"/>
      <c r="T196" s="2"/>
      <c r="U196" s="2"/>
      <c r="V196" s="2"/>
      <c r="W196" s="2"/>
      <c r="X196" s="2"/>
      <c r="Y196" s="2"/>
      <c r="Z196" s="2"/>
    </row>
    <row r="197" spans="1:26" ht="30">
      <c r="A197" s="26">
        <v>3</v>
      </c>
      <c r="B197" s="26" t="s">
        <v>126</v>
      </c>
      <c r="C197" s="26" t="s">
        <v>49</v>
      </c>
      <c r="D197" s="48"/>
      <c r="E197" s="48"/>
      <c r="F197" s="48"/>
      <c r="G197" s="48"/>
      <c r="H197" s="48"/>
      <c r="I197" s="48"/>
      <c r="J197" s="48"/>
      <c r="K197" s="48"/>
      <c r="L197" s="48"/>
      <c r="M197" s="48"/>
      <c r="N197" s="48"/>
      <c r="O197" s="48"/>
      <c r="P197" s="2"/>
      <c r="Q197" s="2"/>
      <c r="R197" s="2"/>
      <c r="S197" s="2"/>
      <c r="T197" s="2"/>
      <c r="U197" s="2"/>
      <c r="V197" s="2"/>
      <c r="W197" s="2"/>
      <c r="X197" s="2"/>
      <c r="Y197" s="2"/>
      <c r="Z197" s="2"/>
    </row>
    <row r="198" spans="1:26" ht="30">
      <c r="A198" s="47" t="s">
        <v>78</v>
      </c>
      <c r="B198" s="43" t="s">
        <v>127</v>
      </c>
      <c r="C198" s="29">
        <f>D109+D104</f>
        <v>0</v>
      </c>
      <c r="D198" s="48"/>
      <c r="E198" s="48"/>
      <c r="F198" s="48"/>
      <c r="G198" s="48"/>
      <c r="H198" s="48"/>
      <c r="I198" s="48"/>
      <c r="J198" s="48"/>
      <c r="K198" s="48"/>
      <c r="L198" s="48"/>
      <c r="M198" s="48"/>
      <c r="N198" s="48"/>
      <c r="O198" s="48"/>
      <c r="P198" s="2"/>
      <c r="Q198" s="2"/>
      <c r="R198" s="2"/>
      <c r="S198" s="2"/>
      <c r="T198" s="2"/>
      <c r="U198" s="2"/>
      <c r="V198" s="2"/>
      <c r="W198" s="2"/>
      <c r="X198" s="2"/>
      <c r="Y198" s="2"/>
      <c r="Z198" s="2"/>
    </row>
    <row r="199" spans="1:26">
      <c r="A199" s="47" t="s">
        <v>92</v>
      </c>
      <c r="B199" s="43" t="s">
        <v>128</v>
      </c>
      <c r="C199" s="29">
        <f>D128</f>
        <v>0</v>
      </c>
      <c r="D199" s="48"/>
      <c r="E199" s="48"/>
      <c r="F199" s="48"/>
      <c r="G199" s="48"/>
      <c r="H199" s="48"/>
      <c r="I199" s="48"/>
      <c r="J199" s="48"/>
      <c r="K199" s="48"/>
      <c r="L199" s="48"/>
      <c r="M199" s="48"/>
      <c r="N199" s="48"/>
      <c r="O199" s="48"/>
      <c r="P199" s="2"/>
      <c r="Q199" s="2"/>
      <c r="R199" s="2"/>
      <c r="S199" s="2"/>
      <c r="T199" s="2"/>
      <c r="U199" s="2"/>
      <c r="V199" s="2"/>
      <c r="W199" s="2"/>
      <c r="X199" s="2"/>
      <c r="Y199" s="2"/>
      <c r="Z199" s="2"/>
    </row>
    <row r="200" spans="1:26" ht="15.75" customHeight="1">
      <c r="A200" s="47" t="s">
        <v>100</v>
      </c>
      <c r="B200" s="43" t="s">
        <v>101</v>
      </c>
      <c r="C200" s="29">
        <f>D140</f>
        <v>0</v>
      </c>
      <c r="D200" s="48"/>
      <c r="E200" s="48"/>
      <c r="F200" s="48"/>
      <c r="G200" s="48"/>
      <c r="H200" s="48"/>
      <c r="I200" s="48"/>
      <c r="J200" s="48"/>
      <c r="K200" s="48"/>
      <c r="L200" s="48"/>
      <c r="M200" s="48"/>
      <c r="N200" s="48"/>
      <c r="O200" s="48"/>
      <c r="P200" s="2"/>
      <c r="Q200" s="2"/>
      <c r="R200" s="2"/>
      <c r="S200" s="2"/>
      <c r="T200" s="2"/>
      <c r="U200" s="2"/>
      <c r="V200" s="2"/>
      <c r="W200" s="2"/>
      <c r="X200" s="2"/>
      <c r="Y200" s="2"/>
      <c r="Z200" s="2"/>
    </row>
    <row r="201" spans="1:26" ht="15.75" customHeight="1">
      <c r="A201" s="47" t="s">
        <v>105</v>
      </c>
      <c r="B201" s="43" t="s">
        <v>129</v>
      </c>
      <c r="C201" s="29">
        <f>D160</f>
        <v>0</v>
      </c>
      <c r="D201" s="48"/>
      <c r="E201" s="48"/>
      <c r="F201" s="48"/>
      <c r="G201" s="48"/>
      <c r="H201" s="48"/>
      <c r="I201" s="48"/>
      <c r="J201" s="48"/>
      <c r="K201" s="48"/>
      <c r="L201" s="48"/>
      <c r="M201" s="48"/>
      <c r="N201" s="48"/>
      <c r="O201" s="48"/>
      <c r="P201" s="2"/>
      <c r="Q201" s="2"/>
      <c r="R201" s="2"/>
      <c r="S201" s="2"/>
      <c r="T201" s="2"/>
      <c r="U201" s="2"/>
      <c r="V201" s="2"/>
      <c r="W201" s="2"/>
      <c r="X201" s="2"/>
      <c r="Y201" s="2"/>
      <c r="Z201" s="2"/>
    </row>
    <row r="202" spans="1:26" ht="30">
      <c r="A202" s="47" t="s">
        <v>116</v>
      </c>
      <c r="B202" s="43" t="s">
        <v>130</v>
      </c>
      <c r="C202" s="29">
        <f>D182</f>
        <v>0</v>
      </c>
      <c r="D202" s="48"/>
      <c r="E202" s="48"/>
      <c r="F202" s="48"/>
      <c r="G202" s="48"/>
      <c r="H202" s="48"/>
      <c r="I202" s="48"/>
      <c r="J202" s="48"/>
      <c r="K202" s="48"/>
      <c r="L202" s="48"/>
      <c r="M202" s="48"/>
      <c r="N202" s="48"/>
      <c r="O202" s="48"/>
      <c r="P202" s="2"/>
      <c r="Q202" s="2"/>
      <c r="R202" s="2"/>
      <c r="S202" s="2"/>
      <c r="T202" s="2"/>
      <c r="U202" s="2"/>
      <c r="V202" s="2"/>
      <c r="W202" s="2"/>
      <c r="X202" s="2"/>
      <c r="Y202" s="2"/>
      <c r="Z202" s="2"/>
    </row>
    <row r="203" spans="1:26" ht="15.75" customHeight="1">
      <c r="A203" s="47" t="s">
        <v>131</v>
      </c>
      <c r="B203" s="43" t="s">
        <v>132</v>
      </c>
      <c r="C203" s="29" t="s">
        <v>133</v>
      </c>
      <c r="D203" s="48"/>
      <c r="E203" s="48"/>
      <c r="F203" s="48"/>
      <c r="G203" s="48"/>
      <c r="H203" s="48"/>
      <c r="I203" s="48"/>
      <c r="J203" s="48"/>
      <c r="K203" s="48"/>
      <c r="L203" s="48"/>
      <c r="M203" s="48"/>
      <c r="N203" s="48"/>
      <c r="O203" s="48"/>
      <c r="P203" s="2"/>
      <c r="Q203" s="2"/>
      <c r="R203" s="2"/>
      <c r="S203" s="2"/>
      <c r="T203" s="2"/>
      <c r="U203" s="2"/>
      <c r="V203" s="2"/>
      <c r="W203" s="2"/>
      <c r="X203" s="2"/>
      <c r="Y203" s="2"/>
      <c r="Z203" s="2"/>
    </row>
    <row r="204" spans="1:26" ht="15.75" customHeight="1">
      <c r="A204" s="181" t="s">
        <v>113</v>
      </c>
      <c r="B204" s="180"/>
      <c r="C204" s="27">
        <f>SUM(C198:C203)</f>
        <v>0</v>
      </c>
      <c r="D204" s="48"/>
      <c r="E204" s="48"/>
      <c r="F204" s="48"/>
      <c r="G204" s="48"/>
      <c r="H204" s="48"/>
      <c r="I204" s="48"/>
      <c r="J204" s="48"/>
      <c r="K204" s="48"/>
      <c r="L204" s="48"/>
      <c r="M204" s="48"/>
      <c r="N204" s="48"/>
      <c r="O204" s="48"/>
      <c r="P204" s="2"/>
      <c r="Q204" s="2"/>
      <c r="R204" s="2"/>
      <c r="S204" s="2"/>
      <c r="T204" s="2"/>
      <c r="U204" s="2"/>
      <c r="V204" s="2"/>
      <c r="W204" s="2"/>
      <c r="X204" s="2"/>
      <c r="Y204" s="2"/>
      <c r="Z204" s="2"/>
    </row>
    <row r="205" spans="1:26" ht="15.75" customHeight="1">
      <c r="A205" s="25"/>
      <c r="B205" s="48"/>
      <c r="C205" s="48"/>
      <c r="D205" s="48"/>
      <c r="E205" s="48"/>
      <c r="F205" s="48"/>
      <c r="G205" s="48"/>
      <c r="H205" s="48"/>
      <c r="I205" s="48"/>
      <c r="J205" s="48"/>
      <c r="K205" s="48"/>
      <c r="L205" s="48"/>
      <c r="M205" s="48"/>
      <c r="N205" s="48"/>
      <c r="O205" s="48"/>
      <c r="P205" s="2"/>
      <c r="Q205" s="2"/>
      <c r="R205" s="2"/>
      <c r="S205" s="2"/>
      <c r="T205" s="2"/>
      <c r="U205" s="2"/>
      <c r="V205" s="2"/>
      <c r="W205" s="2"/>
      <c r="X205" s="2"/>
      <c r="Y205" s="2"/>
      <c r="Z205" s="2"/>
    </row>
    <row r="206" spans="1:26" ht="15.75" customHeight="1">
      <c r="A206" s="187" t="s">
        <v>135</v>
      </c>
      <c r="B206" s="183"/>
      <c r="C206" s="183"/>
      <c r="D206" s="180"/>
      <c r="E206" s="48"/>
      <c r="F206" s="48"/>
      <c r="G206" s="48"/>
      <c r="H206" s="48"/>
      <c r="I206" s="48"/>
      <c r="J206" s="48"/>
      <c r="K206" s="48"/>
      <c r="L206" s="48"/>
      <c r="M206" s="48"/>
      <c r="N206" s="48"/>
      <c r="O206" s="48"/>
      <c r="P206" s="2"/>
      <c r="Q206" s="2"/>
      <c r="R206" s="2"/>
      <c r="S206" s="2"/>
      <c r="T206" s="2"/>
      <c r="U206" s="2"/>
      <c r="V206" s="2"/>
      <c r="W206" s="2"/>
      <c r="X206" s="2"/>
      <c r="Y206" s="2"/>
      <c r="Z206" s="2"/>
    </row>
    <row r="207" spans="1:26" ht="42.75" customHeight="1">
      <c r="A207" s="179" t="s">
        <v>136</v>
      </c>
      <c r="B207" s="180"/>
      <c r="C207" s="179" t="s">
        <v>137</v>
      </c>
      <c r="D207" s="180"/>
      <c r="E207" s="48"/>
      <c r="F207" s="48"/>
      <c r="G207" s="48"/>
      <c r="H207" s="48"/>
      <c r="I207" s="48"/>
      <c r="J207" s="48"/>
      <c r="K207" s="48"/>
      <c r="L207" s="48"/>
      <c r="M207" s="48"/>
      <c r="N207" s="48"/>
      <c r="O207" s="48"/>
      <c r="P207" s="2"/>
      <c r="Q207" s="2"/>
      <c r="R207" s="2"/>
      <c r="S207" s="2"/>
      <c r="T207" s="2"/>
      <c r="U207" s="2"/>
      <c r="V207" s="2"/>
      <c r="W207" s="2"/>
      <c r="X207" s="2"/>
      <c r="Y207" s="2"/>
      <c r="Z207" s="2"/>
    </row>
    <row r="208" spans="1:26" ht="30">
      <c r="A208" s="47" t="s">
        <v>8</v>
      </c>
      <c r="B208" s="43" t="s">
        <v>138</v>
      </c>
      <c r="C208" s="190">
        <f>C52</f>
        <v>0</v>
      </c>
      <c r="D208" s="180"/>
      <c r="E208" s="48"/>
      <c r="F208" s="48"/>
      <c r="G208" s="48"/>
      <c r="H208" s="48"/>
      <c r="I208" s="48"/>
      <c r="J208" s="48"/>
      <c r="K208" s="48"/>
      <c r="L208" s="48"/>
      <c r="M208" s="48"/>
      <c r="N208" s="48"/>
      <c r="O208" s="48"/>
      <c r="P208" s="2"/>
      <c r="Q208" s="2"/>
      <c r="R208" s="2"/>
      <c r="S208" s="2"/>
      <c r="T208" s="2"/>
      <c r="U208" s="2"/>
      <c r="V208" s="2"/>
      <c r="W208" s="2"/>
      <c r="X208" s="2"/>
      <c r="Y208" s="2"/>
      <c r="Z208" s="2"/>
    </row>
    <row r="209" spans="1:26" ht="30">
      <c r="A209" s="47" t="s">
        <v>11</v>
      </c>
      <c r="B209" s="43" t="s">
        <v>139</v>
      </c>
      <c r="C209" s="190">
        <f>C75</f>
        <v>0</v>
      </c>
      <c r="D209" s="180"/>
      <c r="E209" s="48"/>
      <c r="F209" s="48"/>
      <c r="G209" s="48"/>
      <c r="H209" s="48"/>
      <c r="I209" s="48"/>
      <c r="J209" s="48"/>
      <c r="K209" s="48"/>
      <c r="L209" s="48"/>
      <c r="M209" s="48"/>
      <c r="N209" s="48"/>
      <c r="O209" s="48"/>
      <c r="P209" s="2"/>
      <c r="Q209" s="2"/>
      <c r="R209" s="2"/>
      <c r="S209" s="2"/>
      <c r="T209" s="2"/>
      <c r="U209" s="2"/>
      <c r="V209" s="2"/>
      <c r="W209" s="2"/>
      <c r="X209" s="2"/>
      <c r="Y209" s="2"/>
      <c r="Z209" s="2"/>
    </row>
    <row r="210" spans="1:26" ht="30">
      <c r="A210" s="47" t="s">
        <v>13</v>
      </c>
      <c r="B210" s="43" t="s">
        <v>140</v>
      </c>
      <c r="C210" s="190">
        <f>C194</f>
        <v>0</v>
      </c>
      <c r="D210" s="180"/>
      <c r="E210" s="48"/>
      <c r="F210" s="48"/>
      <c r="G210" s="48"/>
      <c r="H210" s="48"/>
      <c r="I210" s="48"/>
      <c r="J210" s="48"/>
      <c r="K210" s="48"/>
      <c r="L210" s="48"/>
      <c r="M210" s="48"/>
      <c r="N210" s="48"/>
      <c r="O210" s="48"/>
      <c r="P210" s="2"/>
      <c r="Q210" s="2"/>
      <c r="R210" s="2"/>
      <c r="S210" s="2"/>
      <c r="T210" s="2"/>
      <c r="U210" s="2"/>
      <c r="V210" s="2"/>
      <c r="W210" s="2"/>
      <c r="X210" s="2"/>
      <c r="Y210" s="2"/>
      <c r="Z210" s="2"/>
    </row>
    <row r="211" spans="1:26" ht="28.5" customHeight="1">
      <c r="A211" s="189" t="s">
        <v>141</v>
      </c>
      <c r="B211" s="180"/>
      <c r="C211" s="190">
        <f>SUM(C208:D210)</f>
        <v>0</v>
      </c>
      <c r="D211" s="180"/>
      <c r="E211" s="48"/>
      <c r="F211" s="48"/>
      <c r="G211" s="48"/>
      <c r="H211" s="48"/>
      <c r="I211" s="48"/>
      <c r="J211" s="48"/>
      <c r="K211" s="48"/>
      <c r="L211" s="48"/>
      <c r="M211" s="48"/>
      <c r="N211" s="48"/>
      <c r="O211" s="48"/>
      <c r="P211" s="2"/>
      <c r="Q211" s="2"/>
      <c r="R211" s="2"/>
      <c r="S211" s="2"/>
      <c r="T211" s="2"/>
      <c r="U211" s="2"/>
      <c r="V211" s="2"/>
      <c r="W211" s="2"/>
      <c r="X211" s="2"/>
      <c r="Y211" s="2"/>
      <c r="Z211" s="2"/>
    </row>
    <row r="212" spans="1:26" ht="15.75" customHeight="1">
      <c r="A212" s="179" t="s">
        <v>142</v>
      </c>
      <c r="B212" s="180"/>
      <c r="C212" s="193">
        <f>SUM(C211)</f>
        <v>0</v>
      </c>
      <c r="D212" s="180"/>
      <c r="E212" s="48"/>
      <c r="F212" s="48"/>
      <c r="G212" s="48"/>
      <c r="H212" s="48"/>
      <c r="I212" s="48"/>
      <c r="J212" s="48"/>
      <c r="K212" s="48"/>
      <c r="L212" s="48"/>
      <c r="M212" s="48"/>
      <c r="N212" s="48"/>
      <c r="O212" s="48"/>
      <c r="P212" s="2"/>
      <c r="Q212" s="2"/>
      <c r="R212" s="2"/>
      <c r="S212" s="2"/>
      <c r="T212" s="2"/>
      <c r="U212" s="2"/>
      <c r="V212" s="2"/>
      <c r="W212" s="2"/>
      <c r="X212" s="2"/>
      <c r="Y212" s="2"/>
      <c r="Z212" s="2"/>
    </row>
    <row r="213" spans="1:26" ht="15.75" customHeight="1">
      <c r="A213" s="48"/>
      <c r="B213" s="48"/>
      <c r="C213" s="48"/>
      <c r="D213" s="48"/>
      <c r="E213" s="48"/>
      <c r="F213" s="48"/>
      <c r="G213" s="48"/>
      <c r="H213" s="48"/>
      <c r="I213" s="48"/>
      <c r="J213" s="48"/>
      <c r="K213" s="48"/>
      <c r="L213" s="48"/>
      <c r="M213" s="48"/>
      <c r="N213" s="48"/>
      <c r="O213" s="48"/>
      <c r="P213" s="2"/>
      <c r="Q213" s="2"/>
      <c r="R213" s="2"/>
      <c r="S213" s="2"/>
      <c r="T213" s="2"/>
      <c r="U213" s="2"/>
      <c r="V213" s="2"/>
      <c r="W213" s="2"/>
      <c r="X213" s="2"/>
      <c r="Y213" s="2"/>
      <c r="Z213" s="2"/>
    </row>
    <row r="214" spans="1:26" ht="15.75" hidden="1" customHeight="1">
      <c r="A214" s="48"/>
      <c r="B214" s="48"/>
      <c r="C214" s="48"/>
      <c r="D214" s="40">
        <f>C212</f>
        <v>0</v>
      </c>
      <c r="E214" s="48"/>
      <c r="F214" s="48"/>
      <c r="G214" s="48"/>
      <c r="H214" s="48"/>
      <c r="I214" s="48"/>
      <c r="J214" s="48"/>
      <c r="K214" s="48"/>
      <c r="L214" s="48"/>
      <c r="M214" s="48"/>
      <c r="N214" s="48"/>
      <c r="O214" s="48"/>
      <c r="P214" s="2"/>
      <c r="Q214" s="2"/>
      <c r="R214" s="2"/>
      <c r="S214" s="2"/>
      <c r="T214" s="2"/>
      <c r="U214" s="2"/>
      <c r="V214" s="2"/>
      <c r="W214" s="2"/>
      <c r="X214" s="2"/>
      <c r="Y214" s="2"/>
      <c r="Z214" s="2"/>
    </row>
    <row r="215" spans="1:26" ht="15.75" customHeight="1">
      <c r="A215" s="192" t="s">
        <v>143</v>
      </c>
      <c r="B215" s="183"/>
      <c r="C215" s="183"/>
      <c r="D215" s="180"/>
      <c r="E215" s="48"/>
      <c r="F215" s="48"/>
      <c r="G215" s="48"/>
      <c r="H215" s="48"/>
      <c r="I215" s="48"/>
      <c r="J215" s="48"/>
      <c r="K215" s="48"/>
      <c r="L215" s="48"/>
      <c r="M215" s="48"/>
      <c r="N215" s="48"/>
      <c r="O215" s="48"/>
      <c r="P215" s="2"/>
      <c r="Q215" s="2"/>
      <c r="R215" s="2"/>
      <c r="S215" s="2"/>
      <c r="T215" s="2"/>
      <c r="U215" s="2"/>
      <c r="V215" s="2"/>
      <c r="W215" s="2"/>
      <c r="X215" s="2"/>
      <c r="Y215" s="2"/>
      <c r="Z215" s="2"/>
    </row>
    <row r="216" spans="1:26" ht="15.75" customHeight="1">
      <c r="A216" s="181" t="s">
        <v>136</v>
      </c>
      <c r="B216" s="180"/>
      <c r="C216" s="181" t="s">
        <v>137</v>
      </c>
      <c r="D216" s="180"/>
      <c r="E216" s="48"/>
      <c r="F216" s="48"/>
      <c r="G216" s="48"/>
      <c r="H216" s="48"/>
      <c r="I216" s="48"/>
      <c r="J216" s="48"/>
      <c r="K216" s="48"/>
      <c r="L216" s="48"/>
      <c r="M216" s="48"/>
      <c r="N216" s="48"/>
      <c r="O216" s="48"/>
      <c r="P216" s="2"/>
      <c r="Q216" s="2"/>
      <c r="R216" s="2"/>
      <c r="S216" s="2"/>
      <c r="T216" s="2"/>
      <c r="U216" s="2"/>
      <c r="V216" s="2"/>
      <c r="W216" s="2"/>
      <c r="X216" s="2"/>
      <c r="Y216" s="2"/>
      <c r="Z216" s="2"/>
    </row>
    <row r="217" spans="1:26" ht="30">
      <c r="A217" s="47" t="s">
        <v>8</v>
      </c>
      <c r="B217" s="43" t="s">
        <v>138</v>
      </c>
      <c r="C217" s="190">
        <f>C64</f>
        <v>0</v>
      </c>
      <c r="D217" s="180"/>
      <c r="E217" s="48"/>
      <c r="F217" s="48"/>
      <c r="G217" s="48"/>
      <c r="H217" s="48"/>
      <c r="I217" s="48"/>
      <c r="J217" s="48"/>
      <c r="K217" s="48"/>
      <c r="L217" s="48"/>
      <c r="M217" s="48"/>
      <c r="N217" s="48"/>
      <c r="O217" s="48"/>
      <c r="P217" s="2"/>
      <c r="Q217" s="2"/>
      <c r="R217" s="2"/>
      <c r="S217" s="2"/>
      <c r="T217" s="2"/>
      <c r="U217" s="2"/>
      <c r="V217" s="2"/>
      <c r="W217" s="2"/>
      <c r="X217" s="2"/>
      <c r="Y217" s="2"/>
      <c r="Z217" s="2"/>
    </row>
    <row r="218" spans="1:26" ht="30">
      <c r="A218" s="47" t="s">
        <v>11</v>
      </c>
      <c r="B218" s="43" t="s">
        <v>139</v>
      </c>
      <c r="C218" s="190">
        <f>C86</f>
        <v>0</v>
      </c>
      <c r="D218" s="180"/>
      <c r="E218" s="48"/>
      <c r="F218" s="48"/>
      <c r="G218" s="48"/>
      <c r="H218" s="48"/>
      <c r="I218" s="48"/>
      <c r="J218" s="48"/>
      <c r="K218" s="48"/>
      <c r="L218" s="48"/>
      <c r="M218" s="48"/>
      <c r="N218" s="48"/>
      <c r="O218" s="48"/>
      <c r="P218" s="2"/>
      <c r="Q218" s="2"/>
      <c r="R218" s="2"/>
      <c r="S218" s="2"/>
      <c r="T218" s="2"/>
      <c r="U218" s="2"/>
      <c r="V218" s="2"/>
      <c r="W218" s="2"/>
      <c r="X218" s="2"/>
      <c r="Y218" s="2"/>
      <c r="Z218" s="2"/>
    </row>
    <row r="219" spans="1:26" ht="30">
      <c r="A219" s="47" t="s">
        <v>13</v>
      </c>
      <c r="B219" s="43" t="s">
        <v>140</v>
      </c>
      <c r="C219" s="190">
        <f>C204</f>
        <v>0</v>
      </c>
      <c r="D219" s="180"/>
      <c r="E219" s="48"/>
      <c r="F219" s="48"/>
      <c r="G219" s="48"/>
      <c r="H219" s="48"/>
      <c r="I219" s="48"/>
      <c r="J219" s="48"/>
      <c r="K219" s="48"/>
      <c r="L219" s="48"/>
      <c r="M219" s="48"/>
      <c r="N219" s="48"/>
      <c r="O219" s="48"/>
      <c r="P219" s="2"/>
      <c r="Q219" s="2"/>
      <c r="R219" s="2"/>
      <c r="S219" s="2"/>
      <c r="T219" s="2"/>
      <c r="U219" s="2"/>
      <c r="V219" s="2"/>
      <c r="W219" s="2"/>
      <c r="X219" s="2"/>
      <c r="Y219" s="2"/>
      <c r="Z219" s="2"/>
    </row>
    <row r="220" spans="1:26" ht="15.75" customHeight="1">
      <c r="A220" s="189" t="s">
        <v>141</v>
      </c>
      <c r="B220" s="180"/>
      <c r="C220" s="190">
        <f>SUM(C217:D219)</f>
        <v>0</v>
      </c>
      <c r="D220" s="180"/>
      <c r="E220" s="48"/>
      <c r="F220" s="48"/>
      <c r="G220" s="48"/>
      <c r="H220" s="48"/>
      <c r="I220" s="48"/>
      <c r="J220" s="48"/>
      <c r="K220" s="48"/>
      <c r="L220" s="48"/>
      <c r="M220" s="48"/>
      <c r="N220" s="48"/>
      <c r="O220" s="48"/>
      <c r="P220" s="2"/>
      <c r="Q220" s="2"/>
      <c r="R220" s="2"/>
      <c r="S220" s="2"/>
      <c r="T220" s="2"/>
      <c r="U220" s="2"/>
      <c r="V220" s="2"/>
      <c r="W220" s="2"/>
      <c r="X220" s="2"/>
      <c r="Y220" s="2"/>
      <c r="Z220" s="2"/>
    </row>
    <row r="221" spans="1:26" ht="15.75" customHeight="1">
      <c r="A221" s="181" t="s">
        <v>142</v>
      </c>
      <c r="B221" s="180"/>
      <c r="C221" s="191">
        <f>SUM(C220)</f>
        <v>0</v>
      </c>
      <c r="D221" s="180"/>
      <c r="E221" s="48"/>
      <c r="F221" s="48"/>
      <c r="G221" s="48"/>
      <c r="H221" s="48"/>
      <c r="I221" s="48"/>
      <c r="J221" s="48"/>
      <c r="K221" s="48"/>
      <c r="L221" s="48"/>
      <c r="M221" s="48"/>
      <c r="N221" s="48"/>
      <c r="O221" s="48"/>
      <c r="P221" s="2"/>
      <c r="Q221" s="2"/>
      <c r="R221" s="2"/>
      <c r="S221" s="2"/>
      <c r="T221" s="2"/>
      <c r="U221" s="2"/>
      <c r="V221" s="2"/>
      <c r="W221" s="2"/>
      <c r="X221" s="2"/>
      <c r="Y221" s="2"/>
      <c r="Z221" s="2"/>
    </row>
    <row r="222" spans="1:26" ht="15.75" customHeight="1">
      <c r="A222" s="48"/>
      <c r="B222" s="48"/>
      <c r="C222" s="48"/>
      <c r="D222" s="48"/>
      <c r="E222" s="48"/>
      <c r="F222" s="48"/>
      <c r="G222" s="48"/>
      <c r="H222" s="48"/>
      <c r="I222" s="48"/>
      <c r="J222" s="48"/>
      <c r="K222" s="48"/>
      <c r="L222" s="48"/>
      <c r="M222" s="48"/>
      <c r="N222" s="48"/>
      <c r="O222" s="48"/>
      <c r="P222" s="2"/>
      <c r="Q222" s="2"/>
      <c r="R222" s="2"/>
      <c r="S222" s="2"/>
      <c r="T222" s="2"/>
      <c r="U222" s="2"/>
      <c r="V222" s="2"/>
      <c r="W222" s="2"/>
      <c r="X222" s="2"/>
      <c r="Y222" s="2"/>
      <c r="Z222" s="2"/>
    </row>
    <row r="223" spans="1:26" ht="15.75" customHeight="1">
      <c r="A223" s="194" t="s">
        <v>144</v>
      </c>
      <c r="B223" s="183"/>
      <c r="C223" s="180"/>
      <c r="D223" s="48"/>
      <c r="E223" s="48"/>
      <c r="F223" s="48"/>
      <c r="G223" s="48"/>
      <c r="H223" s="48"/>
      <c r="I223" s="48"/>
      <c r="J223" s="48"/>
      <c r="K223" s="48"/>
      <c r="L223" s="48"/>
      <c r="M223" s="48"/>
      <c r="N223" s="48"/>
      <c r="O223" s="48"/>
      <c r="P223" s="2"/>
      <c r="Q223" s="2"/>
      <c r="R223" s="2"/>
      <c r="S223" s="2"/>
      <c r="T223" s="2"/>
      <c r="U223" s="2"/>
      <c r="V223" s="2"/>
      <c r="W223" s="2"/>
      <c r="X223" s="2"/>
      <c r="Y223" s="2"/>
      <c r="Z223" s="2"/>
    </row>
    <row r="224" spans="1:26" ht="15.75" customHeight="1">
      <c r="A224" s="41" t="s">
        <v>145</v>
      </c>
      <c r="B224" s="42" t="s">
        <v>146</v>
      </c>
      <c r="C224" s="42" t="s">
        <v>133</v>
      </c>
      <c r="D224" s="48"/>
      <c r="E224" s="48"/>
      <c r="F224" s="48"/>
      <c r="G224" s="48"/>
      <c r="H224" s="48"/>
      <c r="I224" s="48"/>
      <c r="J224" s="48"/>
      <c r="K224" s="48"/>
      <c r="L224" s="48"/>
      <c r="M224" s="48"/>
      <c r="N224" s="48"/>
      <c r="O224" s="48"/>
      <c r="P224" s="2"/>
      <c r="Q224" s="2"/>
      <c r="R224" s="2"/>
      <c r="S224" s="2"/>
      <c r="T224" s="2"/>
      <c r="U224" s="2"/>
      <c r="V224" s="2"/>
      <c r="W224" s="2"/>
      <c r="X224" s="2"/>
      <c r="Y224" s="2"/>
      <c r="Z224" s="2"/>
    </row>
    <row r="225" spans="1:26" ht="15.75" customHeight="1">
      <c r="A225" s="47" t="s">
        <v>16</v>
      </c>
      <c r="B225" s="126" t="s">
        <v>147</v>
      </c>
      <c r="C225" s="166">
        <v>0</v>
      </c>
      <c r="D225" s="40"/>
      <c r="E225" s="48"/>
      <c r="F225" s="48"/>
      <c r="G225" s="48"/>
      <c r="H225" s="48"/>
      <c r="I225" s="48"/>
      <c r="J225" s="48"/>
      <c r="K225" s="48"/>
      <c r="L225" s="48"/>
      <c r="M225" s="48"/>
      <c r="N225" s="48"/>
      <c r="O225" s="48"/>
      <c r="P225" s="2"/>
      <c r="Q225" s="2"/>
      <c r="R225" s="2"/>
      <c r="S225" s="2"/>
      <c r="T225" s="2"/>
      <c r="U225" s="2"/>
      <c r="V225" s="2"/>
      <c r="W225" s="2"/>
      <c r="X225" s="2"/>
      <c r="Y225" s="2"/>
      <c r="Z225" s="2"/>
    </row>
    <row r="226" spans="1:26" ht="15.75" customHeight="1">
      <c r="A226" s="47" t="s">
        <v>54</v>
      </c>
      <c r="B226" s="126" t="s">
        <v>148</v>
      </c>
      <c r="C226" s="166">
        <v>0</v>
      </c>
      <c r="D226" s="40"/>
      <c r="E226" s="89" t="s">
        <v>597</v>
      </c>
      <c r="F226" s="89" t="s">
        <v>596</v>
      </c>
      <c r="G226" s="89" t="s">
        <v>599</v>
      </c>
      <c r="H226" s="89"/>
      <c r="I226" s="89" t="s">
        <v>598</v>
      </c>
      <c r="J226" s="89" t="s">
        <v>597</v>
      </c>
      <c r="K226" s="48"/>
      <c r="L226" s="48"/>
      <c r="M226" s="48"/>
      <c r="N226" s="48"/>
      <c r="O226" s="48"/>
      <c r="P226" s="2"/>
      <c r="Q226" s="2"/>
      <c r="R226" s="2"/>
      <c r="S226" s="2"/>
      <c r="T226" s="2"/>
      <c r="U226" s="2"/>
      <c r="V226" s="2"/>
      <c r="W226" s="2"/>
      <c r="X226" s="2"/>
      <c r="Y226" s="2"/>
      <c r="Z226" s="2"/>
    </row>
    <row r="227" spans="1:26" ht="15.75" customHeight="1">
      <c r="A227" s="47" t="s">
        <v>56</v>
      </c>
      <c r="B227" s="126" t="s">
        <v>149</v>
      </c>
      <c r="C227" s="166">
        <v>0</v>
      </c>
      <c r="D227" s="40"/>
      <c r="E227" s="89" t="s">
        <v>593</v>
      </c>
      <c r="F227" s="89">
        <v>10</v>
      </c>
      <c r="G227" s="91">
        <v>0.15</v>
      </c>
      <c r="H227" s="89"/>
      <c r="I227" s="89" t="s">
        <v>595</v>
      </c>
      <c r="J227" s="89" t="s">
        <v>593</v>
      </c>
      <c r="K227" s="48"/>
      <c r="L227" s="48"/>
      <c r="M227" s="48"/>
      <c r="N227" s="48"/>
      <c r="O227" s="48"/>
      <c r="P227" s="2"/>
      <c r="Q227" s="2"/>
      <c r="R227" s="2"/>
      <c r="S227" s="2"/>
      <c r="T227" s="2"/>
      <c r="U227" s="2"/>
      <c r="V227" s="2"/>
      <c r="W227" s="2"/>
      <c r="X227" s="2"/>
      <c r="Y227" s="2"/>
      <c r="Z227" s="2"/>
    </row>
    <row r="228" spans="1:26" ht="15.75" customHeight="1">
      <c r="A228" s="47" t="s">
        <v>58</v>
      </c>
      <c r="B228" s="126" t="s">
        <v>150</v>
      </c>
      <c r="C228" s="166">
        <v>0</v>
      </c>
      <c r="D228" s="40"/>
      <c r="E228" s="89" t="s">
        <v>591</v>
      </c>
      <c r="F228" s="89">
        <v>12</v>
      </c>
      <c r="G228" s="91">
        <v>0.1</v>
      </c>
      <c r="H228" s="89"/>
      <c r="I228" s="89" t="s">
        <v>594</v>
      </c>
      <c r="J228" s="89" t="s">
        <v>593</v>
      </c>
      <c r="K228" s="48"/>
      <c r="L228" s="48"/>
      <c r="M228" s="48"/>
      <c r="N228" s="48"/>
      <c r="O228" s="48"/>
      <c r="P228" s="2"/>
      <c r="Q228" s="2"/>
      <c r="R228" s="2"/>
      <c r="S228" s="2"/>
      <c r="T228" s="2"/>
      <c r="U228" s="2"/>
      <c r="V228" s="2"/>
      <c r="W228" s="2"/>
      <c r="X228" s="2"/>
      <c r="Y228" s="2"/>
      <c r="Z228" s="2"/>
    </row>
    <row r="229" spans="1:26" ht="15.75" customHeight="1">
      <c r="A229" s="47" t="s">
        <v>47</v>
      </c>
      <c r="B229" s="126" t="s">
        <v>151</v>
      </c>
      <c r="C229" s="166">
        <v>0</v>
      </c>
      <c r="D229" s="40"/>
      <c r="E229" s="48"/>
      <c r="F229" s="48"/>
      <c r="G229" s="48"/>
      <c r="H229" s="89"/>
      <c r="I229" s="89" t="s">
        <v>592</v>
      </c>
      <c r="J229" s="89" t="s">
        <v>591</v>
      </c>
      <c r="K229" s="89" t="s">
        <v>596</v>
      </c>
      <c r="L229" s="89" t="s">
        <v>159</v>
      </c>
      <c r="M229" s="48"/>
      <c r="N229" s="48"/>
      <c r="O229" s="48"/>
      <c r="P229" s="2"/>
      <c r="Q229" s="2"/>
      <c r="R229" s="2"/>
      <c r="S229" s="2"/>
      <c r="T229" s="2"/>
      <c r="U229" s="2"/>
      <c r="V229" s="2"/>
      <c r="W229" s="2"/>
      <c r="X229" s="2"/>
      <c r="Y229" s="2"/>
      <c r="Z229" s="2"/>
    </row>
    <row r="230" spans="1:26" ht="15.75" customHeight="1">
      <c r="A230" s="47" t="s">
        <v>152</v>
      </c>
      <c r="B230" s="125" t="s">
        <v>605</v>
      </c>
      <c r="C230" s="166">
        <v>0</v>
      </c>
      <c r="D230" s="40"/>
      <c r="E230" s="48"/>
      <c r="F230" s="48"/>
      <c r="G230" s="48"/>
      <c r="H230" s="48"/>
      <c r="I230" s="48"/>
      <c r="J230" s="48"/>
      <c r="K230" s="89" t="e">
        <f>VLOOKUP(J230,E$229:F$231,2,0)</f>
        <v>#N/A</v>
      </c>
      <c r="L230" s="90" t="e">
        <f>VLOOKUP(J230,E$229:G$231,3,0)</f>
        <v>#N/A</v>
      </c>
      <c r="M230" s="48"/>
      <c r="N230" s="48"/>
      <c r="O230" s="48"/>
      <c r="P230" s="2"/>
      <c r="Q230" s="2"/>
      <c r="R230" s="2"/>
      <c r="S230" s="2"/>
      <c r="T230" s="2"/>
      <c r="U230" s="2"/>
      <c r="V230" s="2"/>
      <c r="W230" s="2"/>
      <c r="X230" s="2"/>
      <c r="Y230" s="2"/>
      <c r="Z230" s="2"/>
    </row>
    <row r="231" spans="1:26" ht="15.75" customHeight="1">
      <c r="A231" s="47" t="s">
        <v>153</v>
      </c>
      <c r="B231" s="43" t="s">
        <v>154</v>
      </c>
      <c r="C231" s="44">
        <f>SUM(C225:C230)</f>
        <v>0</v>
      </c>
      <c r="D231" s="40"/>
      <c r="E231" s="48"/>
      <c r="F231" s="48"/>
      <c r="G231" s="48"/>
      <c r="H231" s="48"/>
      <c r="I231" s="48"/>
      <c r="J231" s="48"/>
      <c r="K231" s="89" t="e">
        <f>VLOOKUP(J231,E$229:F$231,2,0)</f>
        <v>#N/A</v>
      </c>
      <c r="L231" s="90" t="e">
        <f>VLOOKUP(J231,E$229:G$231,3,0)</f>
        <v>#N/A</v>
      </c>
      <c r="M231" s="48"/>
      <c r="N231" s="48"/>
      <c r="O231" s="48"/>
      <c r="P231" s="2"/>
      <c r="Q231" s="2"/>
      <c r="R231" s="2"/>
      <c r="S231" s="2"/>
      <c r="T231" s="2"/>
      <c r="U231" s="2"/>
      <c r="V231" s="2"/>
      <c r="W231" s="2"/>
      <c r="X231" s="2"/>
      <c r="Y231" s="2"/>
      <c r="Z231" s="2"/>
    </row>
    <row r="232" spans="1:26" ht="15.75" customHeight="1">
      <c r="A232" s="47" t="s">
        <v>155</v>
      </c>
      <c r="B232" s="43" t="s">
        <v>156</v>
      </c>
      <c r="C232" s="45">
        <f>C231/E26</f>
        <v>0</v>
      </c>
      <c r="D232" s="40"/>
      <c r="E232" s="48"/>
      <c r="F232" s="48"/>
      <c r="G232" s="48"/>
      <c r="H232" s="48"/>
      <c r="I232" s="138" t="s">
        <v>604</v>
      </c>
      <c r="J232" s="138"/>
      <c r="K232" s="89" t="e">
        <f>VLOOKUP(J232,E$229:F$231,2,0)</f>
        <v>#N/A</v>
      </c>
      <c r="L232" s="90" t="e">
        <f>VLOOKUP(J232,E$229:G$231,3,0)</f>
        <v>#N/A</v>
      </c>
      <c r="M232" s="48"/>
      <c r="N232" s="48"/>
      <c r="O232" s="48"/>
      <c r="P232" s="2"/>
      <c r="Q232" s="2"/>
      <c r="R232" s="2"/>
      <c r="S232" s="2"/>
      <c r="T232" s="2"/>
      <c r="U232" s="2"/>
      <c r="V232" s="2"/>
      <c r="W232" s="2"/>
      <c r="X232" s="2"/>
      <c r="Y232" s="2"/>
      <c r="Z232" s="2"/>
    </row>
    <row r="233" spans="1:26" ht="15.75" customHeight="1">
      <c r="A233" s="48"/>
      <c r="B233" s="48"/>
      <c r="C233" s="48"/>
      <c r="D233" s="40"/>
      <c r="E233" s="48"/>
      <c r="F233" s="48"/>
      <c r="G233" s="48"/>
      <c r="H233" s="48"/>
      <c r="I233" s="138"/>
      <c r="J233" s="138"/>
      <c r="K233" s="48"/>
      <c r="L233" s="48"/>
      <c r="M233" s="48"/>
      <c r="N233" s="48"/>
      <c r="O233" s="48"/>
      <c r="P233" s="2"/>
      <c r="Q233" s="2"/>
      <c r="R233" s="2"/>
      <c r="S233" s="2"/>
      <c r="T233" s="2"/>
      <c r="U233" s="2"/>
      <c r="V233" s="2"/>
      <c r="W233" s="2"/>
      <c r="X233" s="2"/>
      <c r="Y233" s="2"/>
      <c r="Z233" s="2"/>
    </row>
    <row r="234" spans="1:26" ht="15.75" customHeight="1">
      <c r="A234" s="194" t="s">
        <v>157</v>
      </c>
      <c r="B234" s="183"/>
      <c r="C234" s="183"/>
      <c r="D234" s="180"/>
      <c r="E234" s="48"/>
      <c r="F234" s="48"/>
      <c r="G234" s="48"/>
      <c r="H234" s="48"/>
      <c r="I234" s="138"/>
      <c r="J234" s="138"/>
      <c r="K234" s="48"/>
      <c r="L234" s="48"/>
      <c r="M234" s="48"/>
      <c r="N234" s="48"/>
      <c r="O234" s="48"/>
      <c r="P234" s="2"/>
      <c r="Q234" s="2"/>
      <c r="R234" s="2"/>
      <c r="S234" s="2"/>
      <c r="T234" s="2"/>
      <c r="U234" s="2"/>
      <c r="V234" s="2"/>
      <c r="W234" s="2"/>
      <c r="X234" s="2"/>
      <c r="Y234" s="2"/>
      <c r="Z234" s="2"/>
    </row>
    <row r="235" spans="1:26" ht="15.75" customHeight="1">
      <c r="A235" s="46" t="s">
        <v>158</v>
      </c>
      <c r="B235" s="16" t="s">
        <v>159</v>
      </c>
      <c r="C235" s="46" t="s">
        <v>160</v>
      </c>
      <c r="D235" s="46" t="s">
        <v>161</v>
      </c>
      <c r="E235" s="48"/>
      <c r="F235" s="139"/>
      <c r="G235" s="139"/>
      <c r="H235" s="139"/>
      <c r="I235" s="138"/>
      <c r="J235" s="138"/>
      <c r="K235" s="48"/>
      <c r="L235" s="48"/>
      <c r="M235" s="48"/>
      <c r="N235" s="48"/>
      <c r="O235" s="48"/>
      <c r="P235" s="2"/>
      <c r="Q235" s="2"/>
      <c r="R235" s="2"/>
      <c r="S235" s="2"/>
      <c r="T235" s="2"/>
      <c r="U235" s="2"/>
      <c r="V235" s="2"/>
      <c r="W235" s="2"/>
      <c r="X235" s="2"/>
      <c r="Y235" s="2"/>
      <c r="Z235" s="2"/>
    </row>
    <row r="236" spans="1:26" ht="15.75" customHeight="1">
      <c r="A236" s="47" t="s">
        <v>8</v>
      </c>
      <c r="B236" s="43" t="s">
        <v>162</v>
      </c>
      <c r="C236" s="47" t="s">
        <v>595</v>
      </c>
      <c r="D236" s="92" t="s">
        <v>601</v>
      </c>
      <c r="E236" s="48"/>
      <c r="F236" s="139"/>
      <c r="G236" s="139"/>
      <c r="H236" s="139"/>
      <c r="I236" s="138"/>
      <c r="J236" s="138"/>
      <c r="K236" s="48"/>
      <c r="L236" s="48"/>
      <c r="M236" s="48"/>
      <c r="N236" s="48"/>
      <c r="O236" s="48"/>
      <c r="P236" s="2"/>
      <c r="Q236" s="2"/>
      <c r="R236" s="2"/>
      <c r="S236" s="2"/>
      <c r="T236" s="2"/>
      <c r="U236" s="2"/>
      <c r="V236" s="2"/>
      <c r="W236" s="2"/>
      <c r="X236" s="2"/>
      <c r="Y236" s="2"/>
      <c r="Z236" s="2"/>
    </row>
    <row r="237" spans="1:26" ht="15.75" customHeight="1">
      <c r="A237" s="47" t="s">
        <v>11</v>
      </c>
      <c r="B237" s="43" t="s">
        <v>163</v>
      </c>
      <c r="C237" s="47" t="s">
        <v>164</v>
      </c>
      <c r="D237" s="167">
        <v>0</v>
      </c>
      <c r="E237" s="48"/>
      <c r="F237" s="139"/>
      <c r="G237" s="139"/>
      <c r="H237" s="139"/>
      <c r="I237" s="138"/>
      <c r="J237" s="138"/>
      <c r="K237" s="48"/>
      <c r="L237" s="48"/>
      <c r="M237" s="48"/>
      <c r="N237" s="48"/>
      <c r="O237" s="48"/>
      <c r="P237" s="2"/>
      <c r="Q237" s="2"/>
      <c r="R237" s="2"/>
      <c r="S237" s="2"/>
      <c r="T237" s="2"/>
      <c r="U237" s="2"/>
      <c r="V237" s="2"/>
      <c r="W237" s="2"/>
      <c r="X237" s="2"/>
      <c r="Y237" s="2"/>
      <c r="Z237" s="2"/>
    </row>
    <row r="238" spans="1:26" ht="15.75" customHeight="1">
      <c r="A238" s="47" t="s">
        <v>13</v>
      </c>
      <c r="B238" s="43" t="s">
        <v>165</v>
      </c>
      <c r="C238" s="47" t="s">
        <v>164</v>
      </c>
      <c r="D238" s="47">
        <f>VLOOKUP(C236,I:K,3,0)</f>
        <v>0</v>
      </c>
      <c r="E238" s="48"/>
      <c r="F238" s="139"/>
      <c r="G238" s="139"/>
      <c r="H238" s="139"/>
      <c r="I238" s="138"/>
      <c r="J238" s="138"/>
      <c r="K238" s="124"/>
      <c r="L238" s="124"/>
      <c r="M238" s="124"/>
      <c r="N238" s="95"/>
      <c r="O238" s="48"/>
      <c r="P238" s="2"/>
      <c r="Q238" s="2"/>
      <c r="R238" s="2"/>
      <c r="S238" s="2"/>
      <c r="T238" s="2"/>
      <c r="U238" s="2"/>
      <c r="V238" s="2"/>
      <c r="W238" s="2"/>
      <c r="X238" s="2"/>
      <c r="Y238" s="2"/>
      <c r="Z238" s="2"/>
    </row>
    <row r="239" spans="1:26" ht="15.75" customHeight="1">
      <c r="A239" s="47" t="s">
        <v>16</v>
      </c>
      <c r="B239" s="43" t="s">
        <v>602</v>
      </c>
      <c r="C239" s="47" t="s">
        <v>80</v>
      </c>
      <c r="D239" s="49">
        <f>VLOOKUP(C236,I:L,4,0)</f>
        <v>0</v>
      </c>
      <c r="E239" s="50"/>
      <c r="F239" s="48"/>
      <c r="G239" s="48"/>
      <c r="H239" s="48"/>
      <c r="I239" s="138"/>
      <c r="J239" s="138"/>
      <c r="K239" s="124"/>
      <c r="L239" s="124"/>
      <c r="M239" s="124"/>
      <c r="N239" s="95"/>
      <c r="O239" s="48"/>
      <c r="P239" s="2"/>
      <c r="Q239" s="2"/>
      <c r="R239" s="2"/>
      <c r="S239" s="2"/>
      <c r="T239" s="2"/>
      <c r="U239" s="2"/>
      <c r="V239" s="2"/>
      <c r="W239" s="2"/>
      <c r="X239" s="2"/>
      <c r="Y239" s="2"/>
      <c r="Z239" s="2"/>
    </row>
    <row r="240" spans="1:26" ht="15.75" customHeight="1">
      <c r="A240" s="47" t="s">
        <v>54</v>
      </c>
      <c r="B240" s="43" t="s">
        <v>166</v>
      </c>
      <c r="C240" s="47" t="s">
        <v>133</v>
      </c>
      <c r="D240" s="168">
        <v>0</v>
      </c>
      <c r="E240" s="51"/>
      <c r="F240" s="48"/>
      <c r="G240" s="48"/>
      <c r="H240" s="48"/>
      <c r="I240" s="48"/>
      <c r="J240" s="48"/>
      <c r="K240" s="124"/>
      <c r="L240" s="124"/>
      <c r="M240" s="124"/>
      <c r="N240" s="95"/>
      <c r="O240" s="48"/>
      <c r="P240" s="2"/>
      <c r="Q240" s="2"/>
      <c r="R240" s="2"/>
      <c r="S240" s="2"/>
      <c r="T240" s="2"/>
      <c r="U240" s="2"/>
      <c r="V240" s="2"/>
      <c r="W240" s="2"/>
      <c r="X240" s="2"/>
      <c r="Y240" s="2"/>
      <c r="Z240" s="2"/>
    </row>
    <row r="241" spans="1:26" ht="15.75" customHeight="1">
      <c r="A241" s="47" t="s">
        <v>56</v>
      </c>
      <c r="B241" s="43" t="s">
        <v>603</v>
      </c>
      <c r="C241" s="47"/>
      <c r="D241" s="94">
        <f>IF(D238&lt;=D237,0,D240*D239)</f>
        <v>0</v>
      </c>
      <c r="E241" s="51"/>
      <c r="F241" s="48"/>
      <c r="G241" s="48"/>
      <c r="H241" s="48"/>
      <c r="I241" s="48"/>
      <c r="J241" s="48"/>
      <c r="K241" s="124"/>
      <c r="L241" s="124"/>
      <c r="M241" s="124"/>
      <c r="N241" s="95"/>
      <c r="O241" s="48"/>
      <c r="P241" s="2"/>
      <c r="Q241" s="2"/>
      <c r="R241" s="2"/>
      <c r="S241" s="2"/>
      <c r="T241" s="2"/>
      <c r="U241" s="2"/>
      <c r="V241" s="2"/>
      <c r="W241" s="2"/>
      <c r="X241" s="2"/>
      <c r="Y241" s="2"/>
      <c r="Z241" s="2"/>
    </row>
    <row r="242" spans="1:26" ht="15.75" customHeight="1">
      <c r="A242" s="47" t="s">
        <v>58</v>
      </c>
      <c r="B242" s="43" t="s">
        <v>600</v>
      </c>
      <c r="C242" s="47" t="s">
        <v>133</v>
      </c>
      <c r="D242" s="93">
        <f>D241/12</f>
        <v>0</v>
      </c>
      <c r="E242" s="48"/>
      <c r="F242" s="48"/>
      <c r="G242" s="48"/>
      <c r="H242" s="48"/>
      <c r="I242" s="48"/>
      <c r="J242" s="48"/>
      <c r="K242" s="48"/>
      <c r="L242" s="48"/>
      <c r="M242" s="48"/>
      <c r="N242" s="48"/>
      <c r="O242" s="48"/>
      <c r="P242" s="2"/>
      <c r="Q242" s="2"/>
      <c r="R242" s="2"/>
      <c r="S242" s="2"/>
      <c r="T242" s="2"/>
      <c r="U242" s="2"/>
      <c r="V242" s="2"/>
      <c r="W242" s="2"/>
      <c r="X242" s="2"/>
      <c r="Y242" s="2"/>
      <c r="Z242" s="2"/>
    </row>
    <row r="243" spans="1:26" ht="15.75" customHeight="1">
      <c r="A243" s="47" t="s">
        <v>60</v>
      </c>
      <c r="B243" s="43" t="s">
        <v>167</v>
      </c>
      <c r="C243" s="29" t="s">
        <v>133</v>
      </c>
      <c r="D243" s="93">
        <f>D241/E26</f>
        <v>0</v>
      </c>
      <c r="E243" s="48"/>
      <c r="F243" s="48"/>
      <c r="G243" s="48"/>
      <c r="H243" s="48"/>
      <c r="I243" s="48"/>
      <c r="J243" s="48"/>
      <c r="K243" s="48"/>
      <c r="L243" s="48"/>
      <c r="M243" s="48"/>
      <c r="N243" s="48"/>
      <c r="O243" s="48"/>
      <c r="P243" s="2"/>
      <c r="Q243" s="2"/>
      <c r="R243" s="2"/>
      <c r="S243" s="2"/>
      <c r="T243" s="2"/>
      <c r="U243" s="2"/>
      <c r="V243" s="2"/>
      <c r="W243" s="2"/>
      <c r="X243" s="2"/>
      <c r="Y243" s="2"/>
      <c r="Z243" s="2"/>
    </row>
    <row r="244" spans="1:26" ht="15.75" customHeight="1">
      <c r="A244" s="48"/>
      <c r="B244" s="48"/>
      <c r="C244" s="48"/>
      <c r="D244" s="40"/>
      <c r="E244" s="52"/>
      <c r="F244" s="48"/>
      <c r="G244" s="48"/>
      <c r="H244" s="48"/>
      <c r="I244" s="48"/>
      <c r="J244" s="48"/>
      <c r="K244" s="48"/>
      <c r="L244" s="48"/>
      <c r="M244" s="48"/>
      <c r="N244" s="48"/>
      <c r="O244" s="48"/>
      <c r="P244" s="2"/>
      <c r="Q244" s="2"/>
      <c r="R244" s="2"/>
      <c r="S244" s="2"/>
      <c r="T244" s="2"/>
      <c r="U244" s="2"/>
      <c r="V244" s="2"/>
      <c r="W244" s="2"/>
      <c r="X244" s="2"/>
      <c r="Y244" s="2"/>
      <c r="Z244" s="2"/>
    </row>
    <row r="245" spans="1:26" ht="15.75" customHeight="1">
      <c r="A245" s="48"/>
      <c r="B245" s="48"/>
      <c r="C245" s="48"/>
      <c r="D245" s="48"/>
      <c r="E245" s="48"/>
      <c r="F245" s="48"/>
      <c r="G245" s="48"/>
      <c r="H245" s="48"/>
      <c r="I245" s="48"/>
      <c r="J245" s="48"/>
      <c r="K245" s="48"/>
      <c r="L245" s="48"/>
      <c r="M245" s="48"/>
      <c r="N245" s="48"/>
      <c r="O245" s="48"/>
      <c r="P245" s="2"/>
      <c r="Q245" s="2"/>
      <c r="R245" s="2"/>
      <c r="S245" s="2"/>
      <c r="T245" s="2"/>
      <c r="U245" s="2"/>
      <c r="V245" s="2"/>
      <c r="W245" s="2"/>
      <c r="X245" s="2"/>
      <c r="Y245" s="2"/>
      <c r="Z245" s="2"/>
    </row>
    <row r="246" spans="1:26" ht="15.75" customHeight="1">
      <c r="A246" s="188" t="s">
        <v>606</v>
      </c>
      <c r="B246" s="183"/>
      <c r="C246" s="183"/>
      <c r="D246" s="180"/>
      <c r="E246" s="48"/>
      <c r="F246" s="48"/>
      <c r="G246" s="48"/>
      <c r="H246" s="48"/>
      <c r="I246" s="48"/>
      <c r="J246" s="48"/>
      <c r="K246" s="48"/>
      <c r="L246" s="48"/>
      <c r="M246" s="48"/>
      <c r="N246" s="48"/>
      <c r="O246" s="48"/>
      <c r="P246" s="2"/>
      <c r="Q246" s="2"/>
      <c r="R246" s="2"/>
      <c r="S246" s="2"/>
      <c r="T246" s="2"/>
      <c r="U246" s="2"/>
      <c r="V246" s="2"/>
      <c r="W246" s="2"/>
      <c r="X246" s="2"/>
      <c r="Y246" s="2"/>
      <c r="Z246" s="2"/>
    </row>
    <row r="247" spans="1:26" ht="15.75" customHeight="1">
      <c r="A247" s="16" t="s">
        <v>168</v>
      </c>
      <c r="B247" s="16" t="s">
        <v>169</v>
      </c>
      <c r="C247" s="16" t="s">
        <v>170</v>
      </c>
      <c r="D247" s="16"/>
      <c r="E247" s="48"/>
      <c r="F247" s="177" t="s">
        <v>606</v>
      </c>
      <c r="G247" s="177"/>
      <c r="H247" s="177"/>
      <c r="I247" s="48"/>
      <c r="J247" s="48"/>
      <c r="K247" s="48"/>
      <c r="L247" s="48"/>
      <c r="M247" s="48"/>
      <c r="N247" s="48"/>
      <c r="O247" s="48"/>
      <c r="P247" s="2"/>
      <c r="Q247" s="2"/>
      <c r="R247" s="2"/>
      <c r="S247" s="2"/>
      <c r="T247" s="2"/>
      <c r="U247" s="2"/>
      <c r="V247" s="2"/>
      <c r="W247" s="2"/>
      <c r="X247" s="2"/>
      <c r="Y247" s="2"/>
      <c r="Z247" s="2"/>
    </row>
    <row r="248" spans="1:26" ht="15.75" customHeight="1">
      <c r="A248" s="47"/>
      <c r="B248" s="189" t="s">
        <v>169</v>
      </c>
      <c r="C248" s="180"/>
      <c r="D248" s="33"/>
      <c r="E248" s="48"/>
      <c r="F248" s="101" t="s">
        <v>607</v>
      </c>
      <c r="G248" s="102" t="s">
        <v>608</v>
      </c>
      <c r="H248" s="103" t="s">
        <v>609</v>
      </c>
      <c r="I248" s="48"/>
      <c r="J248" s="48"/>
      <c r="K248" s="48"/>
      <c r="L248" s="48"/>
      <c r="M248" s="48"/>
      <c r="N248" s="48"/>
      <c r="O248" s="48"/>
      <c r="P248" s="2"/>
      <c r="Q248" s="2"/>
      <c r="R248" s="2"/>
      <c r="S248" s="2"/>
      <c r="T248" s="2"/>
      <c r="U248" s="2"/>
      <c r="V248" s="2"/>
      <c r="W248" s="2"/>
      <c r="X248" s="2"/>
      <c r="Y248" s="2"/>
      <c r="Z248" s="2"/>
    </row>
    <row r="249" spans="1:26" ht="15.75" customHeight="1">
      <c r="A249" s="53"/>
      <c r="B249" s="97" t="s">
        <v>610</v>
      </c>
      <c r="C249" s="99">
        <f>C324</f>
        <v>0.05</v>
      </c>
      <c r="D249" s="127"/>
      <c r="E249" s="54"/>
      <c r="F249" s="104">
        <v>2.9700000000000001E-2</v>
      </c>
      <c r="G249" s="105">
        <v>5.0799999999999998E-2</v>
      </c>
      <c r="H249" s="106">
        <v>6.2700000000000006E-2</v>
      </c>
      <c r="I249" s="48"/>
      <c r="J249" s="48"/>
      <c r="K249" s="48"/>
      <c r="L249" s="48"/>
      <c r="M249" s="48"/>
      <c r="N249" s="48"/>
      <c r="O249" s="48"/>
      <c r="P249" s="2"/>
      <c r="Q249" s="2"/>
      <c r="R249" s="2"/>
      <c r="S249" s="2"/>
      <c r="T249" s="2"/>
      <c r="U249" s="2"/>
      <c r="V249" s="2"/>
      <c r="W249" s="2"/>
      <c r="X249" s="2"/>
      <c r="Y249" s="2"/>
      <c r="Z249" s="2"/>
    </row>
    <row r="250" spans="1:26" ht="15.75" customHeight="1">
      <c r="A250" s="53"/>
      <c r="B250" s="96" t="s">
        <v>611</v>
      </c>
      <c r="C250" s="99">
        <f>C325</f>
        <v>1.3299999999999999E-2</v>
      </c>
      <c r="D250" s="127"/>
      <c r="E250" s="54"/>
      <c r="F250" s="107">
        <f>0.3%+0.56%</f>
        <v>8.6E-3</v>
      </c>
      <c r="G250" s="108">
        <f>0.48%+0.85%</f>
        <v>1.3299999999999999E-2</v>
      </c>
      <c r="H250" s="109">
        <f>0.82%+0.89%</f>
        <v>1.7099999999999997E-2</v>
      </c>
      <c r="I250" s="48"/>
      <c r="J250" s="48"/>
      <c r="K250" s="48"/>
      <c r="L250" s="48"/>
      <c r="M250" s="48"/>
      <c r="N250" s="48"/>
      <c r="O250" s="48"/>
      <c r="P250" s="2"/>
      <c r="Q250" s="2"/>
      <c r="R250" s="2"/>
      <c r="S250" s="2"/>
      <c r="T250" s="2"/>
      <c r="U250" s="2"/>
      <c r="V250" s="2"/>
      <c r="W250" s="2"/>
      <c r="X250" s="2"/>
      <c r="Y250" s="2"/>
      <c r="Z250" s="2"/>
    </row>
    <row r="251" spans="1:26" ht="15.75" customHeight="1">
      <c r="A251" s="53"/>
      <c r="B251" s="96" t="s">
        <v>612</v>
      </c>
      <c r="C251" s="100">
        <f>C315</f>
        <v>0</v>
      </c>
      <c r="D251" s="127"/>
      <c r="E251" s="54"/>
      <c r="F251" s="107">
        <v>7.7799999999999994E-2</v>
      </c>
      <c r="G251" s="108">
        <v>0.1085</v>
      </c>
      <c r="H251" s="109">
        <v>0.13550000000000001</v>
      </c>
      <c r="I251" s="48"/>
      <c r="J251" s="48"/>
      <c r="K251" s="48"/>
      <c r="L251" s="48"/>
      <c r="M251" s="48"/>
      <c r="N251" s="48"/>
      <c r="O251" s="48"/>
      <c r="P251" s="2"/>
      <c r="Q251" s="2"/>
      <c r="R251" s="2"/>
      <c r="S251" s="2"/>
      <c r="T251" s="2"/>
      <c r="U251" s="2"/>
      <c r="V251" s="2"/>
      <c r="W251" s="2"/>
      <c r="X251" s="2"/>
      <c r="Y251" s="2"/>
      <c r="Z251" s="2"/>
    </row>
    <row r="252" spans="1:26" ht="15.75" customHeight="1">
      <c r="A252" s="53"/>
      <c r="B252" s="96" t="s">
        <v>613</v>
      </c>
      <c r="C252" s="100">
        <f>(1+G252)^(G253/252)-1</f>
        <v>0</v>
      </c>
      <c r="D252" s="127"/>
      <c r="E252" s="54"/>
      <c r="F252" s="107" t="s">
        <v>625</v>
      </c>
      <c r="G252" s="169">
        <v>0</v>
      </c>
      <c r="H252" s="110"/>
      <c r="I252" s="48"/>
      <c r="J252" s="48"/>
      <c r="K252" s="48"/>
      <c r="L252" s="48"/>
      <c r="M252" s="48"/>
      <c r="N252" s="48"/>
      <c r="O252" s="48"/>
      <c r="P252" s="2"/>
      <c r="Q252" s="2"/>
      <c r="R252" s="2"/>
      <c r="S252" s="2"/>
      <c r="T252" s="2"/>
      <c r="U252" s="2"/>
      <c r="V252" s="2"/>
      <c r="W252" s="2"/>
      <c r="X252" s="2"/>
      <c r="Y252" s="2"/>
      <c r="Z252" s="2"/>
    </row>
    <row r="253" spans="1:26" ht="15.75" customHeight="1">
      <c r="A253" s="53"/>
      <c r="B253" s="96" t="s">
        <v>614</v>
      </c>
      <c r="C253" s="100">
        <f>C322</f>
        <v>0.03</v>
      </c>
      <c r="D253" s="127"/>
      <c r="E253" s="54"/>
      <c r="F253" s="111" t="s">
        <v>624</v>
      </c>
      <c r="G253" s="140">
        <v>10</v>
      </c>
      <c r="H253" s="112"/>
      <c r="I253" s="48"/>
      <c r="J253" s="48"/>
      <c r="K253" s="48"/>
      <c r="L253" s="48"/>
      <c r="M253" s="48"/>
      <c r="N253" s="48"/>
      <c r="O253" s="48"/>
      <c r="P253" s="2"/>
      <c r="Q253" s="2"/>
      <c r="R253" s="2"/>
      <c r="S253" s="2"/>
      <c r="T253" s="2"/>
      <c r="U253" s="2"/>
      <c r="V253" s="2"/>
      <c r="W253" s="2"/>
      <c r="X253" s="2"/>
      <c r="Y253" s="2"/>
      <c r="Z253" s="2"/>
    </row>
    <row r="254" spans="1:26" ht="15.75" customHeight="1">
      <c r="A254" s="53"/>
      <c r="B254" s="119" t="s">
        <v>615</v>
      </c>
      <c r="C254" s="120">
        <f>C317</f>
        <v>0.08</v>
      </c>
      <c r="D254" s="127"/>
      <c r="E254" s="54"/>
      <c r="F254" s="113"/>
      <c r="G254" s="114"/>
      <c r="H254" s="112"/>
      <c r="I254" s="48"/>
      <c r="J254" s="48"/>
      <c r="K254" s="48"/>
      <c r="L254" s="48"/>
      <c r="M254" s="48"/>
      <c r="N254" s="48"/>
      <c r="O254" s="48"/>
      <c r="P254" s="2"/>
      <c r="Q254" s="2"/>
      <c r="R254" s="2"/>
      <c r="S254" s="2"/>
      <c r="T254" s="2"/>
      <c r="U254" s="2"/>
      <c r="V254" s="2"/>
      <c r="W254" s="2"/>
      <c r="X254" s="2"/>
      <c r="Y254" s="2"/>
      <c r="Z254" s="2"/>
    </row>
    <row r="255" spans="1:26" ht="15.75" customHeight="1">
      <c r="A255" s="118"/>
      <c r="B255" s="122" t="s">
        <v>616</v>
      </c>
      <c r="C255" s="123"/>
      <c r="D255" s="128"/>
      <c r="E255" s="54"/>
      <c r="F255" s="113"/>
      <c r="G255" s="114"/>
      <c r="H255" s="112"/>
      <c r="I255" s="48"/>
      <c r="J255" s="48"/>
      <c r="K255" s="48"/>
      <c r="L255" s="48"/>
      <c r="M255" s="48"/>
      <c r="N255" s="48"/>
      <c r="O255" s="48"/>
      <c r="P255" s="2"/>
      <c r="Q255" s="2"/>
      <c r="R255" s="2"/>
      <c r="S255" s="2"/>
      <c r="T255" s="2"/>
      <c r="U255" s="2"/>
      <c r="V255" s="2"/>
      <c r="W255" s="2"/>
      <c r="X255" s="2"/>
      <c r="Y255" s="2"/>
      <c r="Z255" s="2"/>
    </row>
    <row r="256" spans="1:26" ht="15.75" customHeight="1">
      <c r="A256" s="118"/>
      <c r="B256" s="178" t="s">
        <v>617</v>
      </c>
      <c r="C256" s="178"/>
      <c r="D256" s="128"/>
      <c r="E256" s="54"/>
      <c r="F256" s="113"/>
      <c r="G256" s="114"/>
      <c r="H256" s="112"/>
      <c r="I256" s="48"/>
      <c r="J256" s="48"/>
      <c r="K256" s="48"/>
      <c r="L256" s="48"/>
      <c r="M256" s="48"/>
      <c r="N256" s="48"/>
      <c r="O256" s="48"/>
      <c r="P256" s="2"/>
      <c r="Q256" s="2"/>
      <c r="R256" s="2"/>
      <c r="S256" s="2"/>
      <c r="T256" s="2"/>
      <c r="U256" s="2"/>
      <c r="V256" s="2"/>
      <c r="W256" s="2"/>
      <c r="X256" s="2"/>
      <c r="Y256" s="2"/>
      <c r="Z256" s="2"/>
    </row>
    <row r="257" spans="1:26" ht="15.75" customHeight="1" thickBot="1">
      <c r="A257" s="197" t="s">
        <v>89</v>
      </c>
      <c r="B257" s="198"/>
      <c r="C257" s="121">
        <f>ROUND((((1+C249+C250)*(1+C251)*(1+C252))/(1-(C253+C254))-1),4)</f>
        <v>0.19470000000000001</v>
      </c>
      <c r="D257" s="98"/>
      <c r="E257" s="48"/>
      <c r="F257" s="115">
        <v>0.21429999999999999</v>
      </c>
      <c r="G257" s="116">
        <v>0.2717</v>
      </c>
      <c r="H257" s="117">
        <v>0.3362</v>
      </c>
      <c r="I257" s="48"/>
      <c r="J257" s="48"/>
      <c r="K257" s="48"/>
      <c r="L257" s="48"/>
      <c r="M257" s="48"/>
      <c r="N257" s="48"/>
      <c r="O257" s="48"/>
      <c r="P257" s="2"/>
      <c r="Q257" s="2"/>
      <c r="R257" s="2"/>
      <c r="S257" s="2"/>
      <c r="T257" s="2"/>
      <c r="U257" s="2"/>
      <c r="V257" s="2"/>
      <c r="W257" s="2"/>
      <c r="X257" s="2"/>
      <c r="Y257" s="2"/>
      <c r="Z257" s="2"/>
    </row>
    <row r="258" spans="1:26" ht="15.75" customHeight="1">
      <c r="A258" s="48"/>
      <c r="B258" s="48"/>
      <c r="C258" s="48"/>
      <c r="D258" s="48"/>
      <c r="E258" s="48"/>
      <c r="F258" s="48"/>
      <c r="G258" s="48"/>
      <c r="H258" s="48"/>
      <c r="I258" s="48"/>
      <c r="J258" s="48"/>
      <c r="K258" s="48"/>
      <c r="L258" s="48"/>
      <c r="M258" s="48"/>
      <c r="N258" s="48"/>
      <c r="O258" s="48"/>
      <c r="P258" s="2"/>
      <c r="Q258" s="2"/>
      <c r="R258" s="2"/>
      <c r="S258" s="2"/>
      <c r="T258" s="2"/>
      <c r="U258" s="2"/>
      <c r="V258" s="2"/>
      <c r="W258" s="2"/>
      <c r="X258" s="2"/>
      <c r="Y258" s="2"/>
      <c r="Z258" s="2"/>
    </row>
    <row r="259" spans="1:26" ht="15.75" customHeight="1">
      <c r="A259" s="48"/>
      <c r="B259" s="48"/>
      <c r="C259" s="48"/>
      <c r="D259" s="48"/>
      <c r="E259" s="48"/>
      <c r="F259" s="48"/>
      <c r="G259" s="48"/>
      <c r="H259" s="48"/>
      <c r="I259" s="48"/>
      <c r="J259" s="48"/>
      <c r="K259" s="48"/>
      <c r="L259" s="48"/>
      <c r="M259" s="48"/>
      <c r="N259" s="48"/>
      <c r="O259" s="48"/>
      <c r="P259" s="2"/>
      <c r="Q259" s="2"/>
      <c r="R259" s="2"/>
      <c r="S259" s="2"/>
      <c r="T259" s="2"/>
      <c r="U259" s="2"/>
      <c r="V259" s="2"/>
      <c r="W259" s="2"/>
      <c r="X259" s="2"/>
      <c r="Y259" s="2"/>
      <c r="Z259" s="2"/>
    </row>
    <row r="260" spans="1:26" ht="15.75" customHeight="1">
      <c r="A260" s="48"/>
      <c r="B260" s="48"/>
      <c r="C260" s="48"/>
      <c r="D260" s="48"/>
      <c r="E260" s="48"/>
      <c r="F260" s="48"/>
      <c r="G260" s="48"/>
      <c r="H260" s="48"/>
      <c r="I260" s="48"/>
      <c r="J260" s="48"/>
      <c r="K260" s="48"/>
      <c r="L260" s="48"/>
      <c r="M260" s="48"/>
      <c r="N260" s="48"/>
      <c r="O260" s="48"/>
      <c r="P260" s="2"/>
      <c r="Q260" s="2"/>
      <c r="R260" s="2"/>
      <c r="S260" s="2"/>
      <c r="T260" s="2"/>
      <c r="U260" s="2"/>
      <c r="V260" s="2"/>
      <c r="W260" s="2"/>
      <c r="X260" s="2"/>
      <c r="Y260" s="2"/>
      <c r="Z260" s="2"/>
    </row>
    <row r="261" spans="1:26" ht="15.75" customHeight="1">
      <c r="A261" s="187" t="s">
        <v>171</v>
      </c>
      <c r="B261" s="183"/>
      <c r="C261" s="183"/>
      <c r="D261" s="180"/>
      <c r="E261" s="48"/>
      <c r="F261" s="48"/>
      <c r="G261" s="48"/>
      <c r="H261" s="48"/>
      <c r="I261" s="48"/>
      <c r="J261" s="48"/>
      <c r="K261" s="48"/>
      <c r="L261" s="48"/>
      <c r="M261" s="48"/>
      <c r="N261" s="48"/>
      <c r="O261" s="48"/>
      <c r="P261" s="2"/>
      <c r="Q261" s="2"/>
      <c r="R261" s="2"/>
      <c r="S261" s="2"/>
      <c r="T261" s="2"/>
      <c r="U261" s="2"/>
      <c r="V261" s="2"/>
      <c r="W261" s="2"/>
      <c r="X261" s="2"/>
      <c r="Y261" s="2"/>
      <c r="Z261" s="2"/>
    </row>
    <row r="262" spans="1:26" ht="15.75" customHeight="1">
      <c r="A262" s="47" t="s">
        <v>8</v>
      </c>
      <c r="B262" s="43" t="s">
        <v>172</v>
      </c>
      <c r="C262" s="190">
        <f>(C212+C221)*12</f>
        <v>0</v>
      </c>
      <c r="D262" s="180"/>
      <c r="E262" s="48"/>
      <c r="F262" s="48"/>
      <c r="G262" s="48"/>
      <c r="H262" s="48"/>
      <c r="I262" s="48"/>
      <c r="J262" s="48"/>
      <c r="K262" s="48"/>
      <c r="L262" s="48"/>
      <c r="M262" s="48"/>
      <c r="N262" s="48"/>
      <c r="O262" s="48"/>
      <c r="P262" s="2"/>
      <c r="Q262" s="2"/>
      <c r="R262" s="2"/>
      <c r="S262" s="2"/>
      <c r="T262" s="2"/>
      <c r="U262" s="2"/>
      <c r="V262" s="2"/>
      <c r="W262" s="2"/>
      <c r="X262" s="2"/>
      <c r="Y262" s="2"/>
      <c r="Z262" s="2"/>
    </row>
    <row r="263" spans="1:26" ht="15.75" customHeight="1">
      <c r="A263" s="47" t="s">
        <v>11</v>
      </c>
      <c r="B263" s="43" t="s">
        <v>173</v>
      </c>
      <c r="C263" s="190">
        <f>C231</f>
        <v>0</v>
      </c>
      <c r="D263" s="180"/>
      <c r="E263" s="48"/>
      <c r="F263" s="48"/>
      <c r="G263" s="48"/>
      <c r="H263" s="48"/>
      <c r="I263" s="48"/>
      <c r="J263" s="48"/>
      <c r="K263" s="48"/>
      <c r="L263" s="48"/>
      <c r="M263" s="48"/>
      <c r="N263" s="48"/>
      <c r="O263" s="48"/>
      <c r="P263" s="2"/>
      <c r="Q263" s="2"/>
      <c r="R263" s="2"/>
      <c r="S263" s="2"/>
      <c r="T263" s="2"/>
      <c r="U263" s="2"/>
      <c r="V263" s="2"/>
      <c r="W263" s="2"/>
      <c r="X263" s="2"/>
      <c r="Y263" s="2"/>
      <c r="Z263" s="2"/>
    </row>
    <row r="264" spans="1:26" ht="15.75" customHeight="1">
      <c r="A264" s="47" t="s">
        <v>13</v>
      </c>
      <c r="B264" s="43" t="s">
        <v>174</v>
      </c>
      <c r="C264" s="190">
        <f>D241</f>
        <v>0</v>
      </c>
      <c r="D264" s="180"/>
      <c r="E264" s="48"/>
      <c r="F264" s="48"/>
      <c r="G264" s="48"/>
      <c r="H264" s="48"/>
      <c r="I264" s="48"/>
      <c r="J264" s="48"/>
      <c r="K264" s="48"/>
      <c r="L264" s="48"/>
      <c r="M264" s="48"/>
      <c r="N264" s="48"/>
      <c r="O264" s="48"/>
      <c r="P264" s="2"/>
      <c r="Q264" s="2"/>
      <c r="R264" s="2"/>
      <c r="S264" s="2"/>
      <c r="T264" s="2"/>
      <c r="U264" s="2"/>
      <c r="V264" s="2"/>
      <c r="W264" s="2"/>
      <c r="X264" s="2"/>
      <c r="Y264" s="2"/>
      <c r="Z264" s="2"/>
    </row>
    <row r="265" spans="1:26">
      <c r="A265" s="189" t="s">
        <v>175</v>
      </c>
      <c r="B265" s="180"/>
      <c r="C265" s="190">
        <f>SUM(C262:D264)</f>
        <v>0</v>
      </c>
      <c r="D265" s="180"/>
      <c r="E265" s="48"/>
      <c r="F265" s="48"/>
      <c r="G265" s="48"/>
      <c r="H265" s="48"/>
      <c r="I265" s="48"/>
      <c r="J265" s="48"/>
      <c r="K265" s="48"/>
      <c r="L265" s="48"/>
      <c r="M265" s="48"/>
      <c r="N265" s="48"/>
      <c r="O265" s="48"/>
      <c r="P265" s="2"/>
      <c r="Q265" s="2"/>
      <c r="R265" s="2"/>
      <c r="S265" s="2"/>
      <c r="T265" s="2"/>
      <c r="U265" s="2"/>
      <c r="V265" s="2"/>
      <c r="W265" s="2"/>
      <c r="X265" s="2"/>
      <c r="Y265" s="2"/>
      <c r="Z265" s="2"/>
    </row>
    <row r="266" spans="1:26">
      <c r="A266" s="179" t="s">
        <v>176</v>
      </c>
      <c r="B266" s="180"/>
      <c r="C266" s="193">
        <f>SUM(C265)</f>
        <v>0</v>
      </c>
      <c r="D266" s="180"/>
      <c r="E266" s="48"/>
      <c r="F266" s="48"/>
      <c r="G266" s="48"/>
      <c r="H266" s="48"/>
      <c r="I266" s="48"/>
      <c r="J266" s="48"/>
      <c r="K266" s="48"/>
      <c r="L266" s="48"/>
      <c r="M266" s="48"/>
      <c r="N266" s="48"/>
      <c r="O266" s="48"/>
      <c r="P266" s="2"/>
      <c r="Q266" s="2"/>
      <c r="R266" s="2"/>
      <c r="S266" s="2"/>
      <c r="T266" s="2"/>
      <c r="U266" s="2"/>
      <c r="V266" s="2"/>
      <c r="W266" s="2"/>
      <c r="X266" s="2"/>
      <c r="Y266" s="2"/>
      <c r="Z266" s="2"/>
    </row>
    <row r="267" spans="1:26" ht="15.75" customHeight="1">
      <c r="A267" s="48"/>
      <c r="B267" s="48"/>
      <c r="C267" s="48"/>
      <c r="D267" s="48"/>
      <c r="E267" s="48"/>
      <c r="F267" s="48"/>
      <c r="G267" s="48"/>
      <c r="H267" s="48"/>
      <c r="I267" s="48"/>
      <c r="J267" s="48"/>
      <c r="K267" s="48"/>
      <c r="L267" s="48"/>
      <c r="M267" s="48"/>
      <c r="N267" s="48"/>
      <c r="O267" s="48"/>
      <c r="P267" s="2"/>
      <c r="Q267" s="2"/>
      <c r="R267" s="2"/>
      <c r="S267" s="2"/>
      <c r="T267" s="2"/>
      <c r="U267" s="2"/>
      <c r="V267" s="2"/>
      <c r="W267" s="2"/>
      <c r="X267" s="2"/>
      <c r="Y267" s="2"/>
      <c r="Z267" s="2"/>
    </row>
    <row r="268" spans="1:26" ht="15.75" customHeight="1">
      <c r="A268" s="48"/>
      <c r="B268" s="48"/>
      <c r="C268" s="48"/>
      <c r="D268" s="48"/>
      <c r="E268" s="48"/>
      <c r="F268" s="48"/>
      <c r="G268" s="48"/>
      <c r="H268" s="48"/>
      <c r="I268" s="48"/>
      <c r="J268" s="48"/>
      <c r="K268" s="48"/>
      <c r="L268" s="48"/>
      <c r="M268" s="48"/>
      <c r="N268" s="48"/>
      <c r="O268" s="48"/>
      <c r="P268" s="2"/>
      <c r="Q268" s="2"/>
      <c r="R268" s="2"/>
      <c r="S268" s="2"/>
      <c r="T268" s="2"/>
      <c r="U268" s="2"/>
      <c r="V268" s="2"/>
      <c r="W268" s="2"/>
      <c r="X268" s="2"/>
      <c r="Y268" s="2"/>
      <c r="Z268" s="2"/>
    </row>
    <row r="269" spans="1:26" ht="15.75" customHeight="1">
      <c r="A269" s="48"/>
      <c r="B269" s="48"/>
      <c r="C269" s="48"/>
      <c r="D269" s="48"/>
      <c r="E269" s="48"/>
      <c r="F269" s="48"/>
      <c r="G269" s="48"/>
      <c r="H269" s="48"/>
      <c r="I269" s="48"/>
      <c r="J269" s="48"/>
      <c r="K269" s="48"/>
      <c r="L269" s="48"/>
      <c r="M269" s="48"/>
      <c r="N269" s="48"/>
      <c r="O269" s="48"/>
      <c r="P269" s="2"/>
      <c r="Q269" s="2"/>
      <c r="R269" s="2"/>
      <c r="S269" s="2"/>
      <c r="T269" s="2"/>
      <c r="U269" s="2"/>
      <c r="V269" s="2"/>
      <c r="W269" s="2"/>
      <c r="X269" s="2"/>
      <c r="Y269" s="2"/>
      <c r="Z269" s="2"/>
    </row>
    <row r="270" spans="1:26" ht="15.75" customHeight="1">
      <c r="A270" s="48"/>
      <c r="B270" s="48"/>
      <c r="C270" s="48"/>
      <c r="D270" s="48"/>
      <c r="E270" s="48"/>
      <c r="F270" s="48"/>
      <c r="G270" s="48"/>
      <c r="H270" s="48"/>
      <c r="I270" s="48"/>
      <c r="J270" s="48"/>
      <c r="K270" s="48"/>
      <c r="L270" s="48"/>
      <c r="M270" s="48"/>
      <c r="N270" s="48"/>
      <c r="O270" s="48"/>
      <c r="P270" s="2"/>
      <c r="Q270" s="2"/>
      <c r="R270" s="2"/>
      <c r="S270" s="2"/>
      <c r="T270" s="2"/>
      <c r="U270" s="2"/>
      <c r="V270" s="2"/>
      <c r="W270" s="2"/>
      <c r="X270" s="2"/>
      <c r="Y270" s="2"/>
      <c r="Z270" s="2"/>
    </row>
    <row r="271" spans="1:26" ht="15.75" customHeight="1">
      <c r="A271" s="194" t="s">
        <v>177</v>
      </c>
      <c r="B271" s="183"/>
      <c r="C271" s="183"/>
      <c r="D271" s="180"/>
      <c r="E271" s="48"/>
      <c r="F271" s="48"/>
      <c r="G271" s="48"/>
      <c r="H271" s="48"/>
      <c r="I271" s="48"/>
      <c r="J271" s="48"/>
      <c r="K271" s="48"/>
      <c r="L271" s="48"/>
      <c r="M271" s="48"/>
      <c r="N271" s="48"/>
      <c r="O271" s="48"/>
      <c r="P271" s="2"/>
      <c r="Q271" s="2"/>
      <c r="R271" s="2"/>
      <c r="S271" s="2"/>
      <c r="T271" s="2"/>
      <c r="U271" s="2"/>
      <c r="V271" s="2"/>
      <c r="W271" s="2"/>
      <c r="X271" s="2"/>
      <c r="Y271" s="2"/>
      <c r="Z271" s="2"/>
    </row>
    <row r="272" spans="1:26" ht="15.75" customHeight="1">
      <c r="A272" s="46" t="s">
        <v>178</v>
      </c>
      <c r="B272" s="64" t="s">
        <v>179</v>
      </c>
      <c r="C272" s="195" t="s">
        <v>180</v>
      </c>
      <c r="D272" s="180"/>
      <c r="E272" s="48"/>
      <c r="F272" s="48"/>
      <c r="G272" s="48"/>
      <c r="H272" s="48"/>
      <c r="I272" s="48"/>
      <c r="J272" s="48"/>
      <c r="K272" s="48"/>
      <c r="L272" s="48"/>
      <c r="M272" s="48"/>
      <c r="N272" s="48"/>
      <c r="O272" s="48"/>
      <c r="P272" s="2"/>
      <c r="Q272" s="2"/>
      <c r="R272" s="2"/>
      <c r="S272" s="2"/>
      <c r="T272" s="2"/>
      <c r="U272" s="2"/>
      <c r="V272" s="2"/>
      <c r="W272" s="2"/>
      <c r="X272" s="2"/>
      <c r="Y272" s="2"/>
      <c r="Z272" s="2"/>
    </row>
    <row r="273" spans="1:26" ht="15.75" customHeight="1">
      <c r="A273" s="47" t="s">
        <v>8</v>
      </c>
      <c r="B273" s="55" t="s">
        <v>181</v>
      </c>
      <c r="C273" s="56">
        <f>E38</f>
        <v>0</v>
      </c>
      <c r="D273" s="62" t="s">
        <v>133</v>
      </c>
      <c r="E273" s="48"/>
      <c r="F273" s="48"/>
      <c r="G273" s="48"/>
      <c r="H273" s="48"/>
      <c r="I273" s="48"/>
      <c r="J273" s="48"/>
      <c r="K273" s="48"/>
      <c r="L273" s="48"/>
      <c r="M273" s="48"/>
      <c r="N273" s="48"/>
      <c r="O273" s="48"/>
      <c r="P273" s="2"/>
      <c r="Q273" s="2"/>
      <c r="R273" s="2"/>
      <c r="S273" s="2"/>
      <c r="T273" s="2"/>
      <c r="U273" s="2"/>
      <c r="V273" s="2"/>
      <c r="W273" s="2"/>
      <c r="X273" s="2"/>
      <c r="Y273" s="2"/>
      <c r="Z273" s="2"/>
    </row>
    <row r="274" spans="1:26" ht="15.75" customHeight="1">
      <c r="A274" s="47" t="s">
        <v>11</v>
      </c>
      <c r="B274" s="57" t="s">
        <v>182</v>
      </c>
      <c r="C274" s="170">
        <v>0</v>
      </c>
      <c r="D274" s="62" t="s">
        <v>183</v>
      </c>
      <c r="E274" s="48"/>
      <c r="F274" s="48"/>
      <c r="G274" s="48"/>
      <c r="H274" s="48"/>
      <c r="I274" s="48"/>
      <c r="J274" s="48"/>
      <c r="K274" s="48"/>
      <c r="L274" s="48"/>
      <c r="M274" s="48"/>
      <c r="N274" s="48"/>
      <c r="O274" s="48"/>
      <c r="P274" s="2"/>
      <c r="Q274" s="2"/>
      <c r="R274" s="2"/>
      <c r="S274" s="2"/>
      <c r="T274" s="2"/>
      <c r="U274" s="2"/>
      <c r="V274" s="2"/>
      <c r="W274" s="2"/>
      <c r="X274" s="2"/>
      <c r="Y274" s="2"/>
      <c r="Z274" s="2"/>
    </row>
    <row r="275" spans="1:26" ht="15.75" customHeight="1">
      <c r="A275" s="47" t="s">
        <v>13</v>
      </c>
      <c r="B275" s="57" t="s">
        <v>184</v>
      </c>
      <c r="C275" s="58">
        <f>E25</f>
        <v>88.3</v>
      </c>
      <c r="D275" s="62" t="s">
        <v>185</v>
      </c>
      <c r="E275" s="48"/>
      <c r="F275" s="48"/>
      <c r="G275" s="48"/>
      <c r="H275" s="48"/>
      <c r="I275" s="48"/>
      <c r="J275" s="48"/>
      <c r="K275" s="48"/>
      <c r="L275" s="48"/>
      <c r="M275" s="48"/>
      <c r="N275" s="48"/>
      <c r="O275" s="48"/>
      <c r="P275" s="2"/>
      <c r="Q275" s="2"/>
      <c r="R275" s="2"/>
      <c r="S275" s="2"/>
      <c r="T275" s="2"/>
      <c r="U275" s="2"/>
      <c r="V275" s="2"/>
      <c r="W275" s="2"/>
      <c r="X275" s="2"/>
      <c r="Y275" s="2"/>
      <c r="Z275" s="2"/>
    </row>
    <row r="276" spans="1:26" ht="15.75" customHeight="1">
      <c r="A276" s="47" t="s">
        <v>16</v>
      </c>
      <c r="B276" s="57" t="s">
        <v>186</v>
      </c>
      <c r="C276" s="59" t="e">
        <f>(C275/C274)*C273</f>
        <v>#DIV/0!</v>
      </c>
      <c r="D276" s="30"/>
      <c r="E276" s="48"/>
      <c r="F276" s="48"/>
      <c r="G276" s="48"/>
      <c r="H276" s="48"/>
      <c r="I276" s="48"/>
      <c r="J276" s="48"/>
      <c r="K276" s="48"/>
      <c r="L276" s="48"/>
      <c r="M276" s="48"/>
      <c r="N276" s="48"/>
      <c r="O276" s="48"/>
      <c r="P276" s="2"/>
      <c r="Q276" s="2"/>
      <c r="R276" s="2"/>
      <c r="S276" s="2"/>
      <c r="T276" s="2"/>
      <c r="U276" s="2"/>
      <c r="V276" s="2"/>
      <c r="W276" s="2"/>
      <c r="X276" s="2"/>
      <c r="Y276" s="2"/>
      <c r="Z276" s="2"/>
    </row>
    <row r="277" spans="1:26" ht="15.75" customHeight="1">
      <c r="A277" s="47" t="s">
        <v>54</v>
      </c>
      <c r="B277" s="57" t="s">
        <v>187</v>
      </c>
      <c r="C277" s="60" t="e">
        <f>C276*E22</f>
        <v>#DIV/0!</v>
      </c>
      <c r="D277" s="47" t="s">
        <v>133</v>
      </c>
      <c r="E277" s="48"/>
      <c r="F277" s="48"/>
      <c r="G277" s="48"/>
      <c r="H277" s="48"/>
      <c r="I277" s="48"/>
      <c r="J277" s="48"/>
      <c r="K277" s="48"/>
      <c r="L277" s="48"/>
      <c r="M277" s="48"/>
      <c r="N277" s="48"/>
      <c r="O277" s="48"/>
      <c r="P277" s="2"/>
      <c r="Q277" s="2"/>
      <c r="R277" s="2"/>
      <c r="S277" s="2"/>
      <c r="T277" s="2"/>
      <c r="U277" s="2"/>
      <c r="V277" s="2"/>
      <c r="W277" s="2"/>
      <c r="X277" s="2"/>
      <c r="Y277" s="2"/>
      <c r="Z277" s="2"/>
    </row>
    <row r="278" spans="1:26" ht="15.75" customHeight="1">
      <c r="A278" s="46" t="s">
        <v>56</v>
      </c>
      <c r="B278" s="196" t="s">
        <v>188</v>
      </c>
      <c r="C278" s="180"/>
      <c r="D278" s="24" t="e">
        <f>C277/E26</f>
        <v>#DIV/0!</v>
      </c>
      <c r="E278" s="25"/>
      <c r="F278" s="48"/>
      <c r="G278" s="48"/>
      <c r="H278" s="48"/>
      <c r="I278" s="48"/>
      <c r="J278" s="48"/>
      <c r="K278" s="48"/>
      <c r="L278" s="48"/>
      <c r="M278" s="48"/>
      <c r="N278" s="48"/>
      <c r="O278" s="48"/>
      <c r="P278" s="2"/>
      <c r="Q278" s="2"/>
      <c r="R278" s="2"/>
      <c r="S278" s="2"/>
      <c r="T278" s="2"/>
      <c r="U278" s="2"/>
      <c r="V278" s="2"/>
      <c r="W278" s="2"/>
      <c r="X278" s="2"/>
      <c r="Y278" s="2"/>
      <c r="Z278" s="2"/>
    </row>
    <row r="279" spans="1:26" ht="15.75" customHeight="1">
      <c r="A279" s="48"/>
      <c r="B279" s="48"/>
      <c r="C279" s="48"/>
      <c r="D279" s="48"/>
      <c r="E279" s="48"/>
      <c r="F279" s="48"/>
      <c r="G279" s="48"/>
      <c r="H279" s="48"/>
      <c r="I279" s="48"/>
      <c r="J279" s="48"/>
      <c r="K279" s="48"/>
      <c r="L279" s="48"/>
      <c r="M279" s="48"/>
      <c r="N279" s="48"/>
      <c r="O279" s="48"/>
      <c r="P279" s="2"/>
      <c r="Q279" s="2"/>
      <c r="R279" s="2"/>
      <c r="S279" s="2"/>
      <c r="T279" s="2"/>
      <c r="U279" s="2"/>
      <c r="V279" s="2"/>
      <c r="W279" s="2"/>
      <c r="X279" s="2"/>
      <c r="Y279" s="2"/>
      <c r="Z279" s="2"/>
    </row>
    <row r="280" spans="1:26" ht="15.75" customHeight="1">
      <c r="A280" s="46" t="s">
        <v>189</v>
      </c>
      <c r="B280" s="64" t="s">
        <v>190</v>
      </c>
      <c r="C280" s="61"/>
      <c r="D280" s="46" t="s">
        <v>191</v>
      </c>
      <c r="E280" s="48"/>
      <c r="F280" s="48"/>
      <c r="G280" s="48"/>
      <c r="H280" s="48"/>
      <c r="I280" s="48"/>
      <c r="J280" s="48"/>
      <c r="K280" s="48"/>
      <c r="L280" s="48"/>
      <c r="M280" s="48"/>
      <c r="N280" s="48"/>
      <c r="O280" s="48"/>
      <c r="P280" s="2"/>
      <c r="Q280" s="2"/>
      <c r="R280" s="2"/>
      <c r="S280" s="2"/>
      <c r="T280" s="2"/>
      <c r="U280" s="2"/>
      <c r="V280" s="2"/>
      <c r="W280" s="2"/>
      <c r="X280" s="2"/>
      <c r="Y280" s="2"/>
      <c r="Z280" s="2"/>
    </row>
    <row r="281" spans="1:26" ht="15.75" customHeight="1">
      <c r="A281" s="47" t="s">
        <v>8</v>
      </c>
      <c r="B281" s="57" t="s">
        <v>192</v>
      </c>
      <c r="C281" s="171">
        <v>0</v>
      </c>
      <c r="D281" s="47"/>
      <c r="E281" s="48"/>
      <c r="F281" s="48"/>
      <c r="G281" s="48"/>
      <c r="H281" s="48"/>
      <c r="I281" s="48"/>
      <c r="J281" s="48"/>
      <c r="K281" s="48"/>
      <c r="L281" s="48"/>
      <c r="M281" s="48"/>
      <c r="N281" s="48"/>
      <c r="O281" s="48"/>
      <c r="P281" s="2"/>
      <c r="Q281" s="2"/>
      <c r="R281" s="2"/>
      <c r="S281" s="2"/>
      <c r="T281" s="2"/>
      <c r="U281" s="2"/>
      <c r="V281" s="2"/>
      <c r="W281" s="2"/>
      <c r="X281" s="2"/>
      <c r="Y281" s="2"/>
      <c r="Z281" s="2"/>
    </row>
    <row r="282" spans="1:26" ht="15.75" customHeight="1">
      <c r="A282" s="47" t="s">
        <v>11</v>
      </c>
      <c r="B282" s="57" t="s">
        <v>193</v>
      </c>
      <c r="C282" s="171">
        <v>0</v>
      </c>
      <c r="D282" s="47" t="s">
        <v>133</v>
      </c>
      <c r="E282" s="48"/>
      <c r="F282" s="48"/>
      <c r="G282" s="48"/>
      <c r="H282" s="48"/>
      <c r="I282" s="48"/>
      <c r="J282" s="48"/>
      <c r="K282" s="48"/>
      <c r="L282" s="48"/>
      <c r="M282" s="48"/>
      <c r="N282" s="48"/>
      <c r="O282" s="48"/>
      <c r="P282" s="2"/>
      <c r="Q282" s="2"/>
      <c r="R282" s="2"/>
      <c r="S282" s="2"/>
      <c r="T282" s="2"/>
      <c r="U282" s="2"/>
      <c r="V282" s="2"/>
      <c r="W282" s="2"/>
      <c r="X282" s="2"/>
      <c r="Y282" s="2"/>
      <c r="Z282" s="2"/>
    </row>
    <row r="283" spans="1:26" ht="15.75" customHeight="1">
      <c r="A283" s="47" t="s">
        <v>16</v>
      </c>
      <c r="B283" s="57" t="s">
        <v>194</v>
      </c>
      <c r="C283" s="62">
        <f>C281</f>
        <v>0</v>
      </c>
      <c r="D283" s="47"/>
      <c r="E283" s="48"/>
      <c r="F283" s="48"/>
      <c r="G283" s="48"/>
      <c r="H283" s="48"/>
      <c r="I283" s="48"/>
      <c r="J283" s="48"/>
      <c r="K283" s="48"/>
      <c r="L283" s="48"/>
      <c r="M283" s="48"/>
      <c r="N283" s="48"/>
      <c r="O283" s="48"/>
      <c r="P283" s="2"/>
      <c r="Q283" s="2"/>
      <c r="R283" s="2"/>
      <c r="S283" s="2"/>
      <c r="T283" s="2"/>
      <c r="U283" s="2"/>
      <c r="V283" s="2"/>
      <c r="W283" s="2"/>
      <c r="X283" s="2"/>
      <c r="Y283" s="2"/>
      <c r="Z283" s="2"/>
    </row>
    <row r="284" spans="1:26" ht="15.75" customHeight="1">
      <c r="A284" s="47" t="s">
        <v>54</v>
      </c>
      <c r="B284" s="57" t="s">
        <v>195</v>
      </c>
      <c r="C284" s="171">
        <v>0</v>
      </c>
      <c r="D284" s="47" t="s">
        <v>133</v>
      </c>
      <c r="E284" s="48"/>
      <c r="F284" s="48"/>
      <c r="G284" s="48"/>
      <c r="H284" s="48"/>
      <c r="I284" s="48"/>
      <c r="J284" s="48"/>
      <c r="K284" s="48"/>
      <c r="L284" s="48"/>
      <c r="M284" s="48"/>
      <c r="N284" s="48"/>
      <c r="O284" s="48"/>
      <c r="P284" s="2"/>
      <c r="Q284" s="2"/>
      <c r="R284" s="2"/>
      <c r="S284" s="2"/>
      <c r="T284" s="2"/>
      <c r="U284" s="2"/>
      <c r="V284" s="2"/>
      <c r="W284" s="2"/>
      <c r="X284" s="2"/>
      <c r="Y284" s="2"/>
      <c r="Z284" s="2"/>
    </row>
    <row r="285" spans="1:26" ht="15.75" customHeight="1">
      <c r="A285" s="47" t="s">
        <v>56</v>
      </c>
      <c r="B285" s="57" t="s">
        <v>196</v>
      </c>
      <c r="C285" s="86">
        <v>85000</v>
      </c>
      <c r="D285" s="47"/>
      <c r="E285" s="48"/>
      <c r="F285" s="48"/>
      <c r="G285" s="48"/>
      <c r="H285" s="48"/>
      <c r="I285" s="48"/>
      <c r="J285" s="48"/>
      <c r="K285" s="48"/>
      <c r="L285" s="48"/>
      <c r="M285" s="48"/>
      <c r="N285" s="48"/>
      <c r="O285" s="48"/>
      <c r="P285" s="2"/>
      <c r="Q285" s="2"/>
      <c r="R285" s="2"/>
      <c r="S285" s="2"/>
      <c r="T285" s="2"/>
      <c r="U285" s="2"/>
      <c r="V285" s="2"/>
      <c r="W285" s="2"/>
      <c r="X285" s="2"/>
      <c r="Y285" s="2"/>
      <c r="Z285" s="2"/>
    </row>
    <row r="286" spans="1:26" ht="15.75" customHeight="1">
      <c r="A286" s="47" t="s">
        <v>58</v>
      </c>
      <c r="B286" s="57" t="s">
        <v>197</v>
      </c>
      <c r="C286" s="63">
        <f>((E26/C285)*C281)*C282</f>
        <v>0</v>
      </c>
      <c r="D286" s="47" t="s">
        <v>133</v>
      </c>
      <c r="E286" s="48"/>
      <c r="F286" s="48"/>
      <c r="G286" s="48"/>
      <c r="H286" s="48"/>
      <c r="I286" s="48"/>
      <c r="J286" s="48"/>
      <c r="K286" s="48"/>
      <c r="L286" s="48"/>
      <c r="M286" s="48"/>
      <c r="N286" s="48"/>
      <c r="O286" s="48"/>
      <c r="P286" s="2"/>
      <c r="Q286" s="2"/>
      <c r="R286" s="2"/>
      <c r="S286" s="2"/>
      <c r="T286" s="2"/>
      <c r="U286" s="2"/>
      <c r="V286" s="2"/>
      <c r="W286" s="2"/>
      <c r="X286" s="2"/>
      <c r="Y286" s="2"/>
      <c r="Z286" s="2"/>
    </row>
    <row r="287" spans="1:26" ht="15.75" customHeight="1">
      <c r="A287" s="46" t="s">
        <v>60</v>
      </c>
      <c r="B287" s="64" t="s">
        <v>198</v>
      </c>
      <c r="C287" s="65">
        <f>(((C282*C281)+(C284*C281*C283))/C285)</f>
        <v>0</v>
      </c>
      <c r="D287" s="46" t="s">
        <v>133</v>
      </c>
      <c r="E287" s="48"/>
      <c r="F287" s="48"/>
      <c r="G287" s="48"/>
      <c r="H287" s="48"/>
      <c r="I287" s="48"/>
      <c r="J287" s="48"/>
      <c r="K287" s="48"/>
      <c r="L287" s="48"/>
      <c r="M287" s="48"/>
      <c r="N287" s="48"/>
      <c r="O287" s="48"/>
      <c r="P287" s="2"/>
      <c r="Q287" s="2"/>
      <c r="R287" s="2"/>
      <c r="S287" s="2"/>
      <c r="T287" s="2"/>
      <c r="U287" s="2"/>
      <c r="V287" s="2"/>
      <c r="W287" s="2"/>
      <c r="X287" s="2"/>
      <c r="Y287" s="2"/>
      <c r="Z287" s="2"/>
    </row>
    <row r="288" spans="1:26" ht="15.75" customHeight="1">
      <c r="A288" s="48"/>
      <c r="B288" s="48"/>
      <c r="C288" s="48"/>
      <c r="D288" s="48"/>
      <c r="E288" s="48"/>
      <c r="F288" s="48"/>
      <c r="G288" s="48"/>
      <c r="H288" s="48"/>
      <c r="I288" s="48"/>
      <c r="J288" s="48"/>
      <c r="K288" s="48"/>
      <c r="L288" s="48"/>
      <c r="M288" s="48"/>
      <c r="N288" s="48"/>
      <c r="O288" s="48"/>
      <c r="P288" s="2"/>
      <c r="Q288" s="2"/>
      <c r="R288" s="2"/>
      <c r="S288" s="2"/>
      <c r="T288" s="2"/>
      <c r="U288" s="2"/>
      <c r="V288" s="2"/>
      <c r="W288" s="2"/>
      <c r="X288" s="2"/>
      <c r="Y288" s="2"/>
      <c r="Z288" s="2"/>
    </row>
    <row r="289" spans="1:26" ht="15.75" customHeight="1">
      <c r="A289" s="48"/>
      <c r="B289" s="3"/>
      <c r="C289" s="66"/>
      <c r="D289" s="48"/>
      <c r="E289" s="48"/>
      <c r="F289" s="48"/>
      <c r="G289" s="48"/>
      <c r="H289" s="48"/>
      <c r="I289" s="48"/>
      <c r="J289" s="48"/>
      <c r="K289" s="48"/>
      <c r="L289" s="48"/>
      <c r="M289" s="48"/>
      <c r="N289" s="48"/>
      <c r="O289" s="48"/>
      <c r="P289" s="2"/>
      <c r="Q289" s="2"/>
      <c r="R289" s="2"/>
      <c r="S289" s="2"/>
      <c r="T289" s="2"/>
      <c r="U289" s="2"/>
      <c r="V289" s="2"/>
      <c r="W289" s="2"/>
      <c r="X289" s="2"/>
      <c r="Y289" s="2"/>
      <c r="Z289" s="2"/>
    </row>
    <row r="290" spans="1:26" ht="15.75" customHeight="1">
      <c r="A290" s="46" t="s">
        <v>199</v>
      </c>
      <c r="B290" s="196" t="s">
        <v>200</v>
      </c>
      <c r="C290" s="180"/>
      <c r="D290" s="16" t="s">
        <v>133</v>
      </c>
      <c r="E290" s="48"/>
      <c r="F290" s="227" t="s">
        <v>666</v>
      </c>
      <c r="G290" s="228"/>
      <c r="H290" s="229"/>
      <c r="I290" s="48"/>
      <c r="J290" s="48"/>
      <c r="K290" s="48"/>
      <c r="L290" s="48"/>
      <c r="M290" s="48"/>
      <c r="N290" s="48"/>
      <c r="O290" s="48"/>
      <c r="P290" s="2"/>
      <c r="Q290" s="2"/>
      <c r="R290" s="2"/>
      <c r="S290" s="2"/>
      <c r="T290" s="2"/>
      <c r="U290" s="2"/>
      <c r="V290" s="2"/>
      <c r="W290" s="2"/>
      <c r="X290" s="2"/>
      <c r="Y290" s="2"/>
      <c r="Z290" s="2"/>
    </row>
    <row r="291" spans="1:26" ht="15.75" customHeight="1">
      <c r="A291" s="53" t="s">
        <v>8</v>
      </c>
      <c r="B291" s="67" t="s">
        <v>201</v>
      </c>
      <c r="C291" s="172">
        <v>0</v>
      </c>
      <c r="D291" s="149">
        <f>C291/E26</f>
        <v>0</v>
      </c>
      <c r="E291" s="54"/>
      <c r="F291" s="158" t="s">
        <v>667</v>
      </c>
      <c r="G291" s="159">
        <f>((1+(G292*G294)))</f>
        <v>1.0737000000000001</v>
      </c>
      <c r="H291" s="158"/>
      <c r="I291" s="48"/>
      <c r="J291" s="48"/>
      <c r="K291" s="48"/>
      <c r="L291" s="48"/>
      <c r="M291" s="48"/>
      <c r="N291" s="48"/>
      <c r="O291" s="48"/>
      <c r="P291" s="2"/>
      <c r="Q291" s="2"/>
      <c r="R291" s="2"/>
      <c r="S291" s="2"/>
      <c r="T291" s="2"/>
      <c r="U291" s="2"/>
      <c r="V291" s="2"/>
      <c r="W291" s="2"/>
      <c r="X291" s="2"/>
      <c r="Y291" s="2"/>
      <c r="Z291" s="2"/>
    </row>
    <row r="292" spans="1:26" ht="15.75" customHeight="1">
      <c r="A292" s="53" t="s">
        <v>13</v>
      </c>
      <c r="B292" s="67" t="s">
        <v>202</v>
      </c>
      <c r="C292" s="172">
        <v>0</v>
      </c>
      <c r="D292" s="150">
        <f>C292/E26</f>
        <v>0</v>
      </c>
      <c r="E292" s="54"/>
      <c r="F292" s="158" t="s">
        <v>668</v>
      </c>
      <c r="G292" s="160">
        <f>E24</f>
        <v>73.7</v>
      </c>
      <c r="H292" s="158"/>
      <c r="I292" s="48"/>
      <c r="J292" s="48"/>
      <c r="K292" s="48"/>
      <c r="L292" s="48"/>
      <c r="M292" s="48"/>
      <c r="N292" s="48"/>
      <c r="O292" s="48"/>
      <c r="P292" s="2"/>
      <c r="Q292" s="2"/>
      <c r="R292" s="2"/>
      <c r="S292" s="2"/>
      <c r="T292" s="2"/>
      <c r="U292" s="2"/>
      <c r="V292" s="2"/>
      <c r="W292" s="2"/>
      <c r="X292" s="2"/>
      <c r="Y292" s="2"/>
      <c r="Z292" s="2"/>
    </row>
    <row r="293" spans="1:26" ht="15.75" customHeight="1">
      <c r="A293" s="53" t="s">
        <v>16</v>
      </c>
      <c r="B293" s="67" t="s">
        <v>89</v>
      </c>
      <c r="C293" s="151">
        <f>SUM(C291:C292)</f>
        <v>0</v>
      </c>
      <c r="D293" s="149">
        <f>D291+D292</f>
        <v>0</v>
      </c>
      <c r="E293" s="54"/>
      <c r="F293" s="161" t="s">
        <v>669</v>
      </c>
      <c r="G293" s="162">
        <f>E23</f>
        <v>14.6</v>
      </c>
      <c r="H293" s="158"/>
      <c r="I293" s="48"/>
      <c r="J293" s="48"/>
      <c r="K293" s="48"/>
      <c r="L293" s="48"/>
      <c r="M293" s="48"/>
      <c r="N293" s="48"/>
      <c r="O293" s="48"/>
      <c r="P293" s="2"/>
      <c r="Q293" s="2"/>
      <c r="R293" s="2"/>
      <c r="S293" s="2"/>
      <c r="T293" s="2"/>
      <c r="U293" s="2"/>
      <c r="V293" s="2"/>
      <c r="W293" s="2"/>
      <c r="X293" s="2"/>
      <c r="Y293" s="2"/>
      <c r="Z293" s="2"/>
    </row>
    <row r="294" spans="1:26" ht="15.75" customHeight="1">
      <c r="A294" s="53" t="s">
        <v>54</v>
      </c>
      <c r="B294" s="152" t="s">
        <v>664</v>
      </c>
      <c r="C294" s="153">
        <f>D294*E26</f>
        <v>0</v>
      </c>
      <c r="D294" s="154">
        <f>(D293*G291)-D293</f>
        <v>0</v>
      </c>
      <c r="E294" s="54"/>
      <c r="F294" s="158" t="s">
        <v>670</v>
      </c>
      <c r="G294" s="158">
        <v>1E-3</v>
      </c>
      <c r="H294" s="158"/>
      <c r="I294" s="48"/>
      <c r="J294" s="48"/>
      <c r="K294" s="48"/>
      <c r="L294" s="48"/>
      <c r="M294" s="48"/>
      <c r="N294" s="48"/>
      <c r="O294" s="48"/>
      <c r="P294" s="2"/>
      <c r="Q294" s="2"/>
      <c r="R294" s="2"/>
      <c r="S294" s="2"/>
      <c r="T294" s="2"/>
      <c r="U294" s="2"/>
      <c r="V294" s="2"/>
      <c r="W294" s="2"/>
      <c r="X294" s="2"/>
      <c r="Y294" s="2"/>
      <c r="Z294" s="2"/>
    </row>
    <row r="295" spans="1:26" ht="15.75" customHeight="1">
      <c r="A295" s="46"/>
      <c r="B295" s="155" t="s">
        <v>665</v>
      </c>
      <c r="C295" s="156">
        <f>C293+C294</f>
        <v>0</v>
      </c>
      <c r="D295" s="157">
        <f>C295/E26</f>
        <v>0</v>
      </c>
      <c r="E295" s="48"/>
      <c r="F295" s="48"/>
      <c r="G295" s="48"/>
      <c r="H295" s="48"/>
      <c r="I295" s="48"/>
      <c r="J295" s="48"/>
      <c r="K295" s="48"/>
      <c r="L295" s="48"/>
      <c r="M295" s="48"/>
      <c r="N295" s="48"/>
      <c r="O295" s="48"/>
      <c r="P295" s="2"/>
      <c r="Q295" s="2"/>
      <c r="R295" s="2"/>
      <c r="S295" s="2"/>
      <c r="T295" s="2"/>
      <c r="U295" s="2"/>
      <c r="V295" s="2"/>
      <c r="W295" s="2"/>
      <c r="X295" s="2"/>
      <c r="Y295" s="2"/>
      <c r="Z295" s="2"/>
    </row>
    <row r="296" spans="1:26" ht="15.75" customHeight="1">
      <c r="A296" s="6"/>
      <c r="B296" s="48"/>
      <c r="C296" s="48"/>
      <c r="D296" s="48"/>
      <c r="E296" s="48"/>
      <c r="F296" s="48"/>
      <c r="G296" s="48"/>
      <c r="H296" s="48"/>
      <c r="I296" s="48"/>
      <c r="J296" s="48"/>
      <c r="K296" s="48"/>
      <c r="L296" s="48"/>
      <c r="M296" s="48"/>
      <c r="N296" s="48"/>
      <c r="O296" s="48"/>
      <c r="P296" s="2"/>
      <c r="Q296" s="2"/>
      <c r="R296" s="2"/>
      <c r="S296" s="2"/>
      <c r="T296" s="2"/>
      <c r="U296" s="2"/>
      <c r="V296" s="2"/>
      <c r="W296" s="2"/>
      <c r="X296" s="2"/>
      <c r="Y296" s="2"/>
      <c r="Z296" s="2"/>
    </row>
    <row r="297" spans="1:26" ht="15.75" customHeight="1">
      <c r="A297" s="48"/>
      <c r="B297" s="48"/>
      <c r="C297" s="48"/>
      <c r="D297" s="48"/>
      <c r="E297" s="48"/>
      <c r="F297" s="48"/>
      <c r="G297" s="48"/>
      <c r="H297" s="48"/>
      <c r="I297" s="48"/>
      <c r="J297" s="48"/>
      <c r="K297" s="48"/>
      <c r="L297" s="48"/>
      <c r="M297" s="48"/>
      <c r="N297" s="48"/>
      <c r="O297" s="48"/>
      <c r="P297" s="2"/>
      <c r="Q297" s="2"/>
      <c r="R297" s="2"/>
      <c r="S297" s="2"/>
      <c r="T297" s="2"/>
      <c r="U297" s="2"/>
      <c r="V297" s="2"/>
      <c r="W297" s="2"/>
      <c r="X297" s="2"/>
      <c r="Y297" s="2"/>
      <c r="Z297" s="2"/>
    </row>
    <row r="298" spans="1:26" ht="15.75" customHeight="1">
      <c r="A298" s="68" t="s">
        <v>203</v>
      </c>
      <c r="B298" s="69" t="s">
        <v>204</v>
      </c>
      <c r="C298" s="68"/>
      <c r="D298" s="70" t="s">
        <v>205</v>
      </c>
      <c r="E298" s="54"/>
      <c r="F298" s="48"/>
      <c r="G298" s="48"/>
      <c r="H298" s="48"/>
      <c r="I298" s="48"/>
      <c r="J298" s="48"/>
      <c r="K298" s="48"/>
      <c r="L298" s="48"/>
      <c r="M298" s="48"/>
      <c r="N298" s="48"/>
      <c r="O298" s="48"/>
      <c r="P298" s="2"/>
      <c r="Q298" s="2"/>
      <c r="R298" s="2"/>
      <c r="S298" s="2"/>
      <c r="T298" s="2"/>
      <c r="U298" s="2"/>
      <c r="V298" s="2"/>
      <c r="W298" s="2"/>
      <c r="X298" s="2"/>
      <c r="Y298" s="2"/>
      <c r="Z298" s="2"/>
    </row>
    <row r="299" spans="1:26" ht="15.75" customHeight="1">
      <c r="A299" s="53" t="s">
        <v>8</v>
      </c>
      <c r="B299" s="67" t="s">
        <v>206</v>
      </c>
      <c r="C299" s="167">
        <v>0</v>
      </c>
      <c r="D299" s="53">
        <f>C299*2</f>
        <v>0</v>
      </c>
      <c r="E299" s="54"/>
      <c r="F299" s="48"/>
      <c r="G299" s="48"/>
      <c r="H299" s="48"/>
      <c r="I299" s="48"/>
      <c r="J299" s="48"/>
      <c r="K299" s="48"/>
      <c r="L299" s="48"/>
      <c r="M299" s="48"/>
      <c r="N299" s="48"/>
      <c r="O299" s="48"/>
      <c r="P299" s="2"/>
      <c r="Q299" s="2"/>
      <c r="R299" s="2"/>
      <c r="S299" s="2"/>
      <c r="T299" s="2"/>
      <c r="U299" s="2"/>
      <c r="V299" s="2"/>
      <c r="W299" s="2"/>
      <c r="X299" s="2"/>
      <c r="Y299" s="2"/>
      <c r="Z299" s="2"/>
    </row>
    <row r="300" spans="1:26" ht="15.75" customHeight="1">
      <c r="A300" s="53" t="s">
        <v>11</v>
      </c>
      <c r="B300" s="67" t="s">
        <v>207</v>
      </c>
      <c r="C300" s="53">
        <f>D299*200</f>
        <v>0</v>
      </c>
      <c r="D300" s="71">
        <f>C300/E26</f>
        <v>0</v>
      </c>
      <c r="E300" s="54"/>
      <c r="F300" s="48"/>
      <c r="G300" s="48"/>
      <c r="H300" s="48"/>
      <c r="I300" s="48"/>
      <c r="J300" s="48"/>
      <c r="K300" s="48"/>
      <c r="L300" s="48"/>
      <c r="M300" s="48"/>
      <c r="N300" s="48"/>
      <c r="O300" s="48"/>
      <c r="P300" s="2"/>
      <c r="Q300" s="2"/>
      <c r="R300" s="2"/>
      <c r="S300" s="2"/>
      <c r="T300" s="2"/>
      <c r="U300" s="2"/>
      <c r="V300" s="2"/>
      <c r="W300" s="2"/>
      <c r="X300" s="2"/>
      <c r="Y300" s="2"/>
      <c r="Z300" s="2"/>
    </row>
    <row r="301" spans="1:26" ht="15.75" customHeight="1">
      <c r="A301" s="53" t="s">
        <v>13</v>
      </c>
      <c r="B301" s="67" t="s">
        <v>208</v>
      </c>
      <c r="C301" s="71">
        <f>D300*E22</f>
        <v>0</v>
      </c>
      <c r="D301" s="129">
        <f>D299*E22</f>
        <v>0</v>
      </c>
      <c r="E301" s="54"/>
      <c r="F301" s="48"/>
      <c r="G301" s="48"/>
      <c r="H301" s="48"/>
      <c r="I301" s="48"/>
      <c r="J301" s="48"/>
      <c r="K301" s="48"/>
      <c r="L301" s="48"/>
      <c r="M301" s="48"/>
      <c r="N301" s="48"/>
      <c r="O301" s="48"/>
      <c r="P301" s="2"/>
      <c r="Q301" s="2"/>
      <c r="R301" s="2"/>
      <c r="S301" s="2"/>
      <c r="T301" s="2"/>
      <c r="U301" s="2"/>
      <c r="V301" s="2"/>
      <c r="W301" s="2"/>
      <c r="X301" s="2"/>
      <c r="Y301" s="2"/>
      <c r="Z301" s="2"/>
    </row>
    <row r="302" spans="1:26" ht="15.75" customHeight="1">
      <c r="A302" s="72"/>
      <c r="B302" s="48"/>
      <c r="C302" s="48"/>
      <c r="D302" s="48"/>
      <c r="E302" s="48"/>
      <c r="F302" s="48"/>
      <c r="G302" s="48"/>
      <c r="H302" s="48"/>
      <c r="I302" s="48"/>
      <c r="J302" s="48"/>
      <c r="K302" s="48"/>
      <c r="L302" s="48"/>
      <c r="M302" s="48"/>
      <c r="N302" s="48"/>
      <c r="O302" s="48"/>
      <c r="P302" s="2"/>
      <c r="Q302" s="2"/>
      <c r="R302" s="2"/>
      <c r="S302" s="2"/>
      <c r="T302" s="2"/>
      <c r="U302" s="2"/>
      <c r="V302" s="2"/>
      <c r="W302" s="2"/>
      <c r="X302" s="2"/>
      <c r="Y302" s="2"/>
      <c r="Z302" s="2"/>
    </row>
    <row r="303" spans="1:26" ht="15.75" customHeight="1">
      <c r="A303" s="48"/>
      <c r="B303" s="48"/>
      <c r="C303" s="48"/>
      <c r="D303" s="48"/>
      <c r="E303" s="48"/>
      <c r="F303" s="48"/>
      <c r="G303" s="48"/>
      <c r="H303" s="48"/>
      <c r="I303" s="48"/>
      <c r="J303" s="48"/>
      <c r="K303" s="48"/>
      <c r="L303" s="48"/>
      <c r="M303" s="48"/>
      <c r="N303" s="48"/>
      <c r="O303" s="48"/>
      <c r="P303" s="2"/>
      <c r="Q303" s="2"/>
      <c r="R303" s="2"/>
      <c r="S303" s="2"/>
      <c r="T303" s="2"/>
      <c r="U303" s="2"/>
      <c r="V303" s="2"/>
      <c r="W303" s="2"/>
      <c r="X303" s="2"/>
      <c r="Y303" s="2"/>
      <c r="Z303" s="2"/>
    </row>
    <row r="304" spans="1:26" ht="15.75" customHeight="1">
      <c r="A304" s="187" t="s">
        <v>209</v>
      </c>
      <c r="B304" s="183"/>
      <c r="C304" s="183"/>
      <c r="D304" s="180"/>
      <c r="E304" s="48"/>
      <c r="F304" s="48"/>
      <c r="G304" s="48"/>
      <c r="H304" s="48"/>
      <c r="I304" s="48"/>
      <c r="J304" s="48"/>
      <c r="K304" s="48"/>
      <c r="L304" s="48"/>
      <c r="M304" s="48"/>
      <c r="N304" s="48"/>
      <c r="O304" s="48"/>
      <c r="P304" s="2"/>
      <c r="Q304" s="2"/>
      <c r="R304" s="2"/>
      <c r="S304" s="2"/>
      <c r="T304" s="2"/>
      <c r="U304" s="2"/>
      <c r="V304" s="2"/>
      <c r="W304" s="2"/>
      <c r="X304" s="2"/>
      <c r="Y304" s="2"/>
      <c r="Z304" s="2"/>
    </row>
    <row r="305" spans="1:26" ht="15.75" customHeight="1">
      <c r="A305" s="179" t="s">
        <v>210</v>
      </c>
      <c r="B305" s="180"/>
      <c r="C305" s="179" t="s">
        <v>137</v>
      </c>
      <c r="D305" s="180"/>
      <c r="E305" s="48"/>
      <c r="F305" s="48"/>
      <c r="G305" s="48"/>
      <c r="H305" s="48"/>
      <c r="I305" s="48"/>
      <c r="J305" s="48"/>
      <c r="K305" s="48"/>
      <c r="L305" s="48"/>
      <c r="M305" s="48"/>
      <c r="N305" s="48"/>
      <c r="O305" s="48"/>
      <c r="P305" s="2"/>
      <c r="Q305" s="2"/>
      <c r="R305" s="2"/>
      <c r="S305" s="2"/>
      <c r="T305" s="2"/>
      <c r="U305" s="2"/>
      <c r="V305" s="2"/>
      <c r="W305" s="2"/>
      <c r="X305" s="2"/>
      <c r="Y305" s="2"/>
      <c r="Z305" s="2"/>
    </row>
    <row r="306" spans="1:26" ht="15.75" customHeight="1">
      <c r="A306" s="47" t="s">
        <v>8</v>
      </c>
      <c r="B306" s="43" t="s">
        <v>211</v>
      </c>
      <c r="C306" s="201" t="e">
        <f>C277</f>
        <v>#DIV/0!</v>
      </c>
      <c r="D306" s="180"/>
      <c r="E306" s="48"/>
      <c r="F306" s="48"/>
      <c r="G306" s="48"/>
      <c r="H306" s="48"/>
      <c r="I306" s="48"/>
      <c r="J306" s="48"/>
      <c r="K306" s="48"/>
      <c r="L306" s="48"/>
      <c r="M306" s="48"/>
      <c r="N306" s="48"/>
      <c r="O306" s="48"/>
      <c r="P306" s="2"/>
      <c r="Q306" s="2"/>
      <c r="R306" s="2"/>
      <c r="S306" s="2"/>
      <c r="T306" s="2"/>
      <c r="U306" s="2"/>
      <c r="V306" s="2"/>
      <c r="W306" s="2"/>
      <c r="X306" s="2"/>
      <c r="Y306" s="2"/>
      <c r="Z306" s="2"/>
    </row>
    <row r="307" spans="1:26" ht="15.75" customHeight="1">
      <c r="A307" s="47" t="s">
        <v>11</v>
      </c>
      <c r="B307" s="43" t="s">
        <v>190</v>
      </c>
      <c r="C307" s="202">
        <f>C286</f>
        <v>0</v>
      </c>
      <c r="D307" s="180"/>
      <c r="E307" s="48"/>
      <c r="F307" s="48"/>
      <c r="G307" s="48"/>
      <c r="H307" s="48"/>
      <c r="I307" s="48"/>
      <c r="J307" s="48"/>
      <c r="K307" s="48"/>
      <c r="L307" s="48"/>
      <c r="M307" s="48"/>
      <c r="N307" s="48"/>
      <c r="O307" s="48"/>
      <c r="P307" s="2"/>
      <c r="Q307" s="2"/>
      <c r="R307" s="2"/>
      <c r="S307" s="2"/>
      <c r="T307" s="2"/>
      <c r="U307" s="2"/>
      <c r="V307" s="2"/>
      <c r="W307" s="2"/>
      <c r="X307" s="2"/>
      <c r="Y307" s="2"/>
      <c r="Z307" s="2"/>
    </row>
    <row r="308" spans="1:26" ht="15.75" customHeight="1">
      <c r="A308" s="47" t="s">
        <v>13</v>
      </c>
      <c r="B308" s="43" t="s">
        <v>212</v>
      </c>
      <c r="C308" s="203">
        <f>C295</f>
        <v>0</v>
      </c>
      <c r="D308" s="180"/>
      <c r="E308" s="48"/>
      <c r="F308" s="48"/>
      <c r="G308" s="48"/>
      <c r="H308" s="48"/>
      <c r="I308" s="48"/>
      <c r="J308" s="48"/>
      <c r="K308" s="48"/>
      <c r="L308" s="48"/>
      <c r="M308" s="48"/>
      <c r="N308" s="48"/>
      <c r="O308" s="48"/>
      <c r="P308" s="2"/>
      <c r="Q308" s="2"/>
      <c r="R308" s="2"/>
      <c r="S308" s="2"/>
      <c r="T308" s="2"/>
      <c r="U308" s="2"/>
      <c r="V308" s="2"/>
      <c r="W308" s="2"/>
      <c r="X308" s="2"/>
      <c r="Y308" s="2"/>
      <c r="Z308" s="2"/>
    </row>
    <row r="309" spans="1:26" ht="15.75" customHeight="1">
      <c r="A309" s="47" t="s">
        <v>16</v>
      </c>
      <c r="B309" s="43" t="s">
        <v>213</v>
      </c>
      <c r="C309" s="204">
        <f>D301</f>
        <v>0</v>
      </c>
      <c r="D309" s="180"/>
      <c r="E309" s="48"/>
      <c r="F309" s="48"/>
      <c r="G309" s="48"/>
      <c r="H309" s="48"/>
      <c r="I309" s="48"/>
      <c r="J309" s="48"/>
      <c r="K309" s="48"/>
      <c r="L309" s="48"/>
      <c r="M309" s="48"/>
      <c r="N309" s="48"/>
      <c r="O309" s="48"/>
      <c r="P309" s="2"/>
      <c r="Q309" s="2"/>
      <c r="R309" s="2"/>
      <c r="S309" s="2"/>
      <c r="T309" s="2"/>
      <c r="U309" s="2"/>
      <c r="V309" s="2"/>
      <c r="W309" s="2"/>
      <c r="X309" s="2"/>
      <c r="Y309" s="2"/>
      <c r="Z309" s="2"/>
    </row>
    <row r="310" spans="1:26" ht="15.75" customHeight="1">
      <c r="A310" s="189" t="s">
        <v>175</v>
      </c>
      <c r="B310" s="180"/>
      <c r="C310" s="203" t="e">
        <f>SUM(C306:D308)</f>
        <v>#DIV/0!</v>
      </c>
      <c r="D310" s="180"/>
      <c r="E310" s="48"/>
      <c r="F310" s="48"/>
      <c r="G310" s="48"/>
      <c r="H310" s="48"/>
      <c r="I310" s="48"/>
      <c r="J310" s="48"/>
      <c r="K310" s="48"/>
      <c r="L310" s="48"/>
      <c r="M310" s="48"/>
      <c r="N310" s="48"/>
      <c r="O310" s="48"/>
      <c r="P310" s="2"/>
      <c r="Q310" s="2"/>
      <c r="R310" s="2"/>
      <c r="S310" s="2"/>
      <c r="T310" s="2"/>
      <c r="U310" s="2"/>
      <c r="V310" s="2"/>
      <c r="W310" s="2"/>
      <c r="X310" s="2"/>
      <c r="Y310" s="2"/>
      <c r="Z310" s="2"/>
    </row>
    <row r="311" spans="1:26" ht="15.75" customHeight="1">
      <c r="A311" s="48"/>
      <c r="B311" s="48"/>
      <c r="C311" s="48"/>
      <c r="D311" s="48"/>
      <c r="E311" s="48"/>
      <c r="F311" s="48"/>
      <c r="G311" s="48"/>
      <c r="H311" s="48"/>
      <c r="I311" s="48"/>
      <c r="J311" s="48"/>
      <c r="K311" s="48"/>
      <c r="L311" s="48"/>
      <c r="M311" s="48"/>
      <c r="N311" s="48"/>
      <c r="O311" s="48"/>
      <c r="P311" s="2"/>
      <c r="Q311" s="2"/>
      <c r="R311" s="2"/>
      <c r="S311" s="2"/>
      <c r="T311" s="2"/>
      <c r="U311" s="2"/>
      <c r="V311" s="2"/>
      <c r="W311" s="2"/>
      <c r="X311" s="2"/>
      <c r="Y311" s="2"/>
      <c r="Z311" s="2"/>
    </row>
    <row r="312" spans="1:26" ht="15.75" customHeight="1">
      <c r="A312" s="48"/>
      <c r="B312" s="48"/>
      <c r="C312" s="48"/>
      <c r="D312" s="48"/>
      <c r="E312" s="48"/>
      <c r="F312" s="48"/>
      <c r="G312" s="48"/>
      <c r="H312" s="48"/>
      <c r="I312" s="48"/>
      <c r="J312" s="48"/>
      <c r="K312" s="48"/>
      <c r="L312" s="48"/>
      <c r="M312" s="48"/>
      <c r="N312" s="48"/>
      <c r="O312" s="48"/>
      <c r="P312" s="2"/>
      <c r="Q312" s="2"/>
      <c r="R312" s="2"/>
      <c r="S312" s="2"/>
      <c r="T312" s="2"/>
      <c r="U312" s="2"/>
      <c r="V312" s="2"/>
      <c r="W312" s="2"/>
      <c r="X312" s="2"/>
      <c r="Y312" s="2"/>
      <c r="Z312" s="2"/>
    </row>
    <row r="313" spans="1:26" ht="15.75" customHeight="1">
      <c r="A313" s="188" t="s">
        <v>618</v>
      </c>
      <c r="B313" s="185"/>
      <c r="C313" s="185"/>
      <c r="D313" s="180"/>
      <c r="E313" s="48"/>
      <c r="F313" s="48"/>
      <c r="G313" s="48"/>
      <c r="H313" s="48"/>
      <c r="I313" s="48"/>
      <c r="J313" s="48"/>
      <c r="K313" s="48"/>
      <c r="L313" s="48"/>
      <c r="M313" s="48"/>
      <c r="N313" s="48"/>
      <c r="O313" s="48"/>
      <c r="P313" s="2"/>
      <c r="Q313" s="2"/>
      <c r="R313" s="2"/>
      <c r="S313" s="2"/>
      <c r="T313" s="2"/>
      <c r="U313" s="2"/>
      <c r="V313" s="2"/>
      <c r="W313" s="2"/>
      <c r="X313" s="2"/>
      <c r="Y313" s="2"/>
      <c r="Z313" s="2"/>
    </row>
    <row r="314" spans="1:26" ht="15.75" customHeight="1">
      <c r="A314" s="16" t="s">
        <v>78</v>
      </c>
      <c r="B314" s="16" t="s">
        <v>619</v>
      </c>
      <c r="C314" s="16" t="s">
        <v>170</v>
      </c>
      <c r="D314" s="16" t="s">
        <v>49</v>
      </c>
      <c r="E314" s="48"/>
      <c r="F314" s="40"/>
      <c r="G314" s="48"/>
      <c r="H314" s="48"/>
      <c r="I314" s="48"/>
      <c r="J314" s="48"/>
      <c r="K314" s="48"/>
      <c r="L314" s="48"/>
      <c r="M314" s="48"/>
      <c r="N314" s="48"/>
      <c r="O314" s="48"/>
      <c r="P314" s="2"/>
      <c r="Q314" s="2"/>
      <c r="R314" s="2"/>
      <c r="S314" s="2"/>
      <c r="T314" s="2"/>
      <c r="U314" s="2"/>
      <c r="V314" s="2"/>
      <c r="W314" s="2"/>
      <c r="X314" s="2"/>
      <c r="Y314" s="2"/>
      <c r="Z314" s="2"/>
    </row>
    <row r="315" spans="1:26" ht="15.75" customHeight="1">
      <c r="A315" s="73" t="s">
        <v>8</v>
      </c>
      <c r="B315" s="141" t="s">
        <v>214</v>
      </c>
      <c r="C315" s="173">
        <v>0</v>
      </c>
      <c r="D315" s="142" t="e">
        <f>(C332+C333)*C315</f>
        <v>#DIV/0!</v>
      </c>
      <c r="E315" s="48"/>
      <c r="F315" s="48"/>
      <c r="G315" s="48"/>
      <c r="H315" s="48"/>
      <c r="I315" s="48"/>
      <c r="J315" s="48"/>
      <c r="K315" s="48"/>
      <c r="L315" s="48"/>
      <c r="M315" s="48"/>
      <c r="N315" s="48"/>
      <c r="O315" s="48"/>
      <c r="P315" s="2"/>
      <c r="Q315" s="2"/>
      <c r="R315" s="2"/>
      <c r="S315" s="2"/>
      <c r="T315" s="2"/>
      <c r="U315" s="2"/>
      <c r="V315" s="2"/>
      <c r="W315" s="2"/>
      <c r="X315" s="2"/>
      <c r="Y315" s="2"/>
      <c r="Z315" s="2"/>
    </row>
    <row r="316" spans="1:26" ht="15.75" customHeight="1">
      <c r="A316" s="73" t="s">
        <v>11</v>
      </c>
      <c r="B316" s="143" t="s">
        <v>663</v>
      </c>
      <c r="C316" s="144"/>
      <c r="D316" s="142" t="e">
        <f>D317+D320+D321+D323</f>
        <v>#DIV/0!</v>
      </c>
      <c r="E316" s="48"/>
      <c r="F316" s="48"/>
      <c r="G316" s="48"/>
      <c r="H316" s="48"/>
      <c r="I316" s="48"/>
      <c r="J316" s="48"/>
      <c r="K316" s="48"/>
      <c r="L316" s="48"/>
      <c r="M316" s="48"/>
      <c r="N316" s="48"/>
      <c r="O316" s="48"/>
      <c r="P316" s="2"/>
      <c r="Q316" s="2"/>
      <c r="R316" s="2"/>
      <c r="S316" s="2"/>
      <c r="T316" s="2"/>
      <c r="U316" s="2"/>
      <c r="V316" s="2"/>
      <c r="W316" s="2"/>
      <c r="X316" s="2"/>
      <c r="Y316" s="2"/>
      <c r="Z316" s="2"/>
    </row>
    <row r="317" spans="1:26" ht="15.75" customHeight="1">
      <c r="A317" s="7" t="s">
        <v>215</v>
      </c>
      <c r="B317" s="74" t="s">
        <v>216</v>
      </c>
      <c r="C317" s="75">
        <f>C319+C318</f>
        <v>0.08</v>
      </c>
      <c r="D317" s="76" t="e">
        <f>D318+D319</f>
        <v>#DIV/0!</v>
      </c>
      <c r="E317" s="48"/>
      <c r="F317" s="48"/>
      <c r="G317" s="48"/>
      <c r="H317" s="48"/>
      <c r="I317" s="48"/>
      <c r="J317" s="48"/>
      <c r="K317" s="48"/>
      <c r="L317" s="48"/>
      <c r="M317" s="48"/>
      <c r="N317" s="48"/>
      <c r="O317" s="48"/>
      <c r="P317" s="2"/>
      <c r="Q317" s="2"/>
      <c r="R317" s="2"/>
      <c r="S317" s="2"/>
      <c r="T317" s="2"/>
      <c r="U317" s="2"/>
      <c r="V317" s="2"/>
      <c r="W317" s="2"/>
      <c r="X317" s="2"/>
      <c r="Y317" s="2"/>
      <c r="Z317" s="2"/>
    </row>
    <row r="318" spans="1:26" ht="15.75" customHeight="1">
      <c r="A318" s="47" t="s">
        <v>217</v>
      </c>
      <c r="B318" s="43" t="s">
        <v>218</v>
      </c>
      <c r="C318" s="174">
        <v>0.03</v>
      </c>
      <c r="D318" s="29" t="e">
        <f>(C332+C333)*C318</f>
        <v>#DIV/0!</v>
      </c>
      <c r="E318" s="48"/>
      <c r="F318" s="48"/>
      <c r="G318" s="48"/>
      <c r="H318" s="48"/>
      <c r="I318" s="48"/>
      <c r="J318" s="48"/>
      <c r="K318" s="48"/>
      <c r="L318" s="48"/>
      <c r="M318" s="48"/>
      <c r="N318" s="48"/>
      <c r="O318" s="48"/>
      <c r="P318" s="2"/>
      <c r="Q318" s="2"/>
      <c r="R318" s="2"/>
      <c r="S318" s="2"/>
      <c r="T318" s="2"/>
      <c r="U318" s="2"/>
      <c r="V318" s="2"/>
      <c r="W318" s="2"/>
      <c r="X318" s="2"/>
      <c r="Y318" s="2"/>
      <c r="Z318" s="2"/>
    </row>
    <row r="319" spans="1:26" ht="15.75" customHeight="1">
      <c r="A319" s="47" t="s">
        <v>219</v>
      </c>
      <c r="B319" s="43" t="s">
        <v>220</v>
      </c>
      <c r="C319" s="174">
        <v>0.05</v>
      </c>
      <c r="D319" s="29" t="e">
        <f>(C332+C333)*C319</f>
        <v>#DIV/0!</v>
      </c>
      <c r="E319" s="48"/>
      <c r="F319" s="48"/>
      <c r="G319" s="48"/>
      <c r="H319" s="48"/>
      <c r="I319" s="48"/>
      <c r="J319" s="48"/>
      <c r="K319" s="48"/>
      <c r="L319" s="48"/>
      <c r="M319" s="48"/>
      <c r="N319" s="48"/>
      <c r="O319" s="48"/>
      <c r="P319" s="2"/>
      <c r="Q319" s="2"/>
      <c r="R319" s="2"/>
      <c r="S319" s="2"/>
      <c r="T319" s="2"/>
      <c r="U319" s="2"/>
      <c r="V319" s="2"/>
      <c r="W319" s="2"/>
      <c r="X319" s="2"/>
      <c r="Y319" s="2"/>
      <c r="Z319" s="2"/>
    </row>
    <row r="320" spans="1:26" ht="15.75" customHeight="1">
      <c r="A320" s="7" t="s">
        <v>221</v>
      </c>
      <c r="B320" s="74" t="s">
        <v>222</v>
      </c>
      <c r="C320" s="75">
        <v>0</v>
      </c>
      <c r="D320" s="76">
        <v>0</v>
      </c>
      <c r="E320" s="48"/>
      <c r="F320" s="48"/>
      <c r="G320" s="48"/>
      <c r="H320" s="48"/>
      <c r="I320" s="48"/>
      <c r="J320" s="48"/>
      <c r="K320" s="48"/>
      <c r="L320" s="48"/>
      <c r="M320" s="48"/>
      <c r="N320" s="48"/>
      <c r="O320" s="48"/>
      <c r="P320" s="2"/>
      <c r="Q320" s="2"/>
      <c r="R320" s="2"/>
      <c r="S320" s="2"/>
      <c r="T320" s="2"/>
      <c r="U320" s="2"/>
      <c r="V320" s="2"/>
      <c r="W320" s="2"/>
      <c r="X320" s="2"/>
      <c r="Y320" s="2"/>
      <c r="Z320" s="2"/>
    </row>
    <row r="321" spans="1:26" ht="15.75" customHeight="1">
      <c r="A321" s="7" t="s">
        <v>223</v>
      </c>
      <c r="B321" s="74" t="s">
        <v>224</v>
      </c>
      <c r="C321" s="75">
        <f t="shared" ref="C321:D321" si="8">C322</f>
        <v>0.03</v>
      </c>
      <c r="D321" s="76" t="e">
        <f t="shared" si="8"/>
        <v>#DIV/0!</v>
      </c>
      <c r="E321" s="48"/>
      <c r="F321" s="48"/>
      <c r="G321" s="48"/>
      <c r="H321" s="48"/>
      <c r="I321" s="48"/>
      <c r="J321" s="48"/>
      <c r="K321" s="48"/>
      <c r="L321" s="48"/>
      <c r="M321" s="48"/>
      <c r="N321" s="48"/>
      <c r="O321" s="48"/>
      <c r="P321" s="2"/>
      <c r="Q321" s="2"/>
      <c r="R321" s="2"/>
      <c r="S321" s="2"/>
      <c r="T321" s="2"/>
      <c r="U321" s="2"/>
      <c r="V321" s="2"/>
      <c r="W321" s="2"/>
      <c r="X321" s="2"/>
      <c r="Y321" s="2"/>
      <c r="Z321" s="2"/>
    </row>
    <row r="322" spans="1:26" ht="15.75" customHeight="1">
      <c r="A322" s="47" t="s">
        <v>225</v>
      </c>
      <c r="B322" s="43" t="s">
        <v>226</v>
      </c>
      <c r="C322" s="174">
        <v>0.03</v>
      </c>
      <c r="D322" s="29" t="e">
        <f>(C333+C332)*C322</f>
        <v>#DIV/0!</v>
      </c>
      <c r="E322" s="48"/>
      <c r="F322" s="48"/>
      <c r="G322" s="48"/>
      <c r="H322" s="48"/>
      <c r="I322" s="48"/>
      <c r="J322" s="48"/>
      <c r="K322" s="48"/>
      <c r="L322" s="48"/>
      <c r="M322" s="48"/>
      <c r="N322" s="48"/>
      <c r="O322" s="48"/>
      <c r="P322" s="2"/>
      <c r="Q322" s="2"/>
      <c r="R322" s="2"/>
      <c r="S322" s="2"/>
      <c r="T322" s="2"/>
      <c r="U322" s="2"/>
      <c r="V322" s="2"/>
      <c r="W322" s="2"/>
      <c r="X322" s="2"/>
      <c r="Y322" s="2"/>
      <c r="Z322" s="2"/>
    </row>
    <row r="323" spans="1:26" ht="15.75" customHeight="1">
      <c r="A323" s="7"/>
      <c r="B323" s="130"/>
      <c r="C323" s="131"/>
      <c r="D323" s="145" t="e">
        <f>SUM(D326:D327)</f>
        <v>#DIV/0!</v>
      </c>
      <c r="E323" s="48"/>
      <c r="F323" s="48"/>
      <c r="G323" s="48"/>
      <c r="H323" s="48"/>
      <c r="I323" s="48"/>
      <c r="J323" s="48"/>
      <c r="K323" s="48"/>
      <c r="L323" s="48"/>
      <c r="M323" s="48"/>
      <c r="N323" s="48"/>
      <c r="O323" s="48"/>
      <c r="P323" s="2"/>
      <c r="Q323" s="2"/>
      <c r="R323" s="2"/>
      <c r="S323" s="2"/>
      <c r="T323" s="2"/>
      <c r="U323" s="2"/>
      <c r="V323" s="2"/>
      <c r="W323" s="2"/>
      <c r="X323" s="2"/>
      <c r="Y323" s="2"/>
      <c r="Z323" s="2"/>
    </row>
    <row r="324" spans="1:26" ht="15.75" customHeight="1">
      <c r="A324" s="146"/>
      <c r="B324" s="97" t="s">
        <v>610</v>
      </c>
      <c r="C324" s="175">
        <v>0.05</v>
      </c>
      <c r="D324" s="147" t="e">
        <f>(C332+C333)*C324</f>
        <v>#DIV/0!</v>
      </c>
      <c r="E324" s="48"/>
      <c r="F324" s="48"/>
      <c r="G324" s="48"/>
      <c r="H324" s="48"/>
      <c r="I324" s="48"/>
      <c r="J324" s="48"/>
      <c r="K324" s="48"/>
      <c r="L324" s="48"/>
      <c r="M324" s="48"/>
      <c r="N324" s="48"/>
      <c r="O324" s="48"/>
      <c r="P324" s="2"/>
      <c r="Q324" s="2"/>
      <c r="R324" s="2"/>
      <c r="S324" s="2"/>
      <c r="T324" s="2"/>
      <c r="U324" s="2"/>
      <c r="V324" s="2"/>
      <c r="W324" s="2"/>
      <c r="X324" s="2"/>
      <c r="Y324" s="2"/>
      <c r="Z324" s="2"/>
    </row>
    <row r="325" spans="1:26" ht="15.75" customHeight="1">
      <c r="A325" s="146"/>
      <c r="B325" s="96" t="s">
        <v>611</v>
      </c>
      <c r="C325" s="175">
        <v>1.3299999999999999E-2</v>
      </c>
      <c r="D325" s="147" t="e">
        <f>(C332+C333)*C325</f>
        <v>#DIV/0!</v>
      </c>
      <c r="E325" s="48"/>
      <c r="F325" s="48"/>
      <c r="G325" s="48"/>
      <c r="H325" s="48"/>
      <c r="I325" s="48"/>
      <c r="J325" s="48"/>
      <c r="K325" s="48"/>
      <c r="L325" s="48"/>
      <c r="M325" s="48"/>
      <c r="N325" s="48"/>
      <c r="O325" s="48"/>
      <c r="P325" s="2"/>
      <c r="Q325" s="2"/>
      <c r="R325" s="2"/>
      <c r="S325" s="2"/>
      <c r="T325" s="2"/>
      <c r="U325" s="2"/>
      <c r="V325" s="2"/>
      <c r="W325" s="2"/>
      <c r="X325" s="2"/>
      <c r="Y325" s="2"/>
      <c r="Z325" s="2"/>
    </row>
    <row r="326" spans="1:26" ht="15.75" customHeight="1">
      <c r="A326" s="205" t="s">
        <v>620</v>
      </c>
      <c r="B326" s="132" t="s">
        <v>621</v>
      </c>
      <c r="C326" s="133" t="s">
        <v>622</v>
      </c>
      <c r="D326" s="148" t="s">
        <v>623</v>
      </c>
      <c r="E326" s="48"/>
      <c r="F326" s="48"/>
      <c r="G326" s="48"/>
      <c r="H326" s="48"/>
      <c r="I326" s="48"/>
      <c r="J326" s="48"/>
      <c r="K326" s="48"/>
      <c r="L326" s="48"/>
      <c r="M326" s="48"/>
      <c r="N326" s="48"/>
      <c r="O326" s="48"/>
      <c r="P326" s="2"/>
      <c r="Q326" s="2"/>
      <c r="R326" s="2"/>
      <c r="S326" s="2"/>
      <c r="T326" s="2"/>
      <c r="U326" s="2"/>
      <c r="V326" s="2"/>
      <c r="W326" s="2"/>
      <c r="X326" s="2"/>
      <c r="Y326" s="2"/>
      <c r="Z326" s="2"/>
    </row>
    <row r="327" spans="1:26" ht="15.75" customHeight="1">
      <c r="A327" s="206"/>
      <c r="B327" s="134" t="e">
        <f>C332+C333</f>
        <v>#DIV/0!</v>
      </c>
      <c r="C327" s="176">
        <f>C257</f>
        <v>0.19470000000000001</v>
      </c>
      <c r="D327" s="127" t="e">
        <f>B327*C327/1</f>
        <v>#DIV/0!</v>
      </c>
      <c r="E327" s="48"/>
      <c r="F327" s="48"/>
      <c r="G327" s="48"/>
      <c r="H327" s="48"/>
      <c r="I327" s="48"/>
      <c r="J327" s="48"/>
      <c r="K327" s="48"/>
      <c r="L327" s="48"/>
      <c r="M327" s="48"/>
      <c r="N327" s="48"/>
      <c r="O327" s="48"/>
      <c r="P327" s="2"/>
      <c r="Q327" s="2"/>
      <c r="R327" s="2"/>
      <c r="S327" s="2"/>
      <c r="T327" s="2"/>
      <c r="U327" s="2"/>
      <c r="V327" s="2"/>
      <c r="W327" s="2"/>
      <c r="X327" s="2"/>
      <c r="Y327" s="2"/>
      <c r="Z327" s="2"/>
    </row>
    <row r="328" spans="1:26" ht="18" customHeight="1">
      <c r="A328" s="179" t="s">
        <v>89</v>
      </c>
      <c r="B328" s="183"/>
      <c r="C328" s="180"/>
      <c r="D328" s="24" t="e">
        <f>D327</f>
        <v>#DIV/0!</v>
      </c>
      <c r="E328" s="48"/>
      <c r="F328" s="48"/>
      <c r="G328" s="48"/>
      <c r="H328" s="48"/>
      <c r="I328" s="48"/>
      <c r="J328" s="48"/>
      <c r="K328" s="48"/>
      <c r="L328" s="48"/>
      <c r="M328" s="48"/>
      <c r="N328" s="48"/>
      <c r="O328" s="48"/>
      <c r="P328" s="2"/>
      <c r="Q328" s="2"/>
      <c r="R328" s="2"/>
      <c r="S328" s="2"/>
      <c r="T328" s="2"/>
      <c r="U328" s="2"/>
      <c r="V328" s="2"/>
      <c r="W328" s="2"/>
      <c r="X328" s="2"/>
      <c r="Y328" s="2"/>
      <c r="Z328" s="2"/>
    </row>
    <row r="329" spans="1:26" ht="15.75" customHeight="1">
      <c r="A329" s="48"/>
      <c r="B329" s="48"/>
      <c r="C329" s="48"/>
      <c r="D329" s="48"/>
      <c r="E329" s="48"/>
      <c r="F329" s="48"/>
      <c r="G329" s="48"/>
      <c r="H329" s="48"/>
      <c r="I329" s="48"/>
      <c r="J329" s="48"/>
      <c r="K329" s="48"/>
      <c r="L329" s="48"/>
      <c r="M329" s="48"/>
      <c r="N329" s="48"/>
      <c r="O329" s="48"/>
      <c r="P329" s="2"/>
      <c r="Q329" s="2"/>
      <c r="R329" s="2"/>
      <c r="S329" s="2"/>
      <c r="T329" s="2"/>
      <c r="U329" s="2"/>
      <c r="V329" s="2"/>
      <c r="W329" s="2"/>
      <c r="X329" s="2"/>
      <c r="Y329" s="2"/>
      <c r="Z329" s="2"/>
    </row>
    <row r="330" spans="1:26" ht="15.75" customHeight="1">
      <c r="A330" s="48"/>
      <c r="B330" s="48"/>
      <c r="C330" s="48"/>
      <c r="D330" s="48"/>
      <c r="E330" s="48"/>
      <c r="F330" s="48"/>
      <c r="G330" s="48"/>
      <c r="H330" s="48"/>
      <c r="I330" s="48"/>
      <c r="J330" s="48"/>
      <c r="K330" s="48"/>
      <c r="L330" s="48"/>
      <c r="M330" s="48"/>
      <c r="N330" s="48"/>
      <c r="O330" s="48"/>
      <c r="P330" s="2"/>
      <c r="Q330" s="2"/>
      <c r="R330" s="2"/>
      <c r="S330" s="2"/>
      <c r="T330" s="2"/>
      <c r="U330" s="2"/>
      <c r="V330" s="2"/>
      <c r="W330" s="2"/>
      <c r="X330" s="2"/>
      <c r="Y330" s="2"/>
      <c r="Z330" s="2"/>
    </row>
    <row r="331" spans="1:26" ht="15.75" customHeight="1">
      <c r="A331" s="194" t="s">
        <v>227</v>
      </c>
      <c r="B331" s="183"/>
      <c r="C331" s="180"/>
      <c r="D331" s="48"/>
      <c r="E331" s="48"/>
      <c r="F331" s="48"/>
      <c r="G331" s="48"/>
      <c r="H331" s="48"/>
      <c r="I331" s="48"/>
      <c r="J331" s="48"/>
      <c r="K331" s="48"/>
      <c r="L331" s="48"/>
      <c r="M331" s="48"/>
      <c r="N331" s="48"/>
      <c r="O331" s="48"/>
      <c r="P331" s="2"/>
      <c r="Q331" s="2"/>
      <c r="R331" s="2"/>
      <c r="S331" s="2"/>
      <c r="T331" s="2"/>
      <c r="U331" s="2"/>
      <c r="V331" s="2"/>
      <c r="W331" s="2"/>
      <c r="X331" s="2"/>
      <c r="Y331" s="2"/>
      <c r="Z331" s="2"/>
    </row>
    <row r="332" spans="1:26" ht="15.75" customHeight="1">
      <c r="A332" s="77" t="s">
        <v>8</v>
      </c>
      <c r="B332" s="78" t="s">
        <v>228</v>
      </c>
      <c r="C332" s="79">
        <f>C266</f>
        <v>0</v>
      </c>
      <c r="D332" s="48"/>
      <c r="E332" s="48"/>
      <c r="F332" s="48"/>
      <c r="G332" s="48"/>
      <c r="H332" s="48"/>
      <c r="I332" s="48"/>
      <c r="J332" s="48"/>
      <c r="K332" s="48"/>
      <c r="L332" s="48"/>
      <c r="M332" s="48"/>
      <c r="N332" s="48"/>
      <c r="O332" s="48"/>
      <c r="P332" s="2"/>
      <c r="Q332" s="2"/>
      <c r="R332" s="2"/>
      <c r="S332" s="2"/>
      <c r="T332" s="2"/>
      <c r="U332" s="2"/>
      <c r="V332" s="2"/>
      <c r="W332" s="2"/>
      <c r="X332" s="2"/>
      <c r="Y332" s="2"/>
      <c r="Z332" s="2"/>
    </row>
    <row r="333" spans="1:26" ht="15.75" customHeight="1">
      <c r="A333" s="77" t="s">
        <v>11</v>
      </c>
      <c r="B333" s="78" t="s">
        <v>229</v>
      </c>
      <c r="C333" s="79" t="e">
        <f>C310</f>
        <v>#DIV/0!</v>
      </c>
      <c r="D333" s="48"/>
      <c r="E333" s="48"/>
      <c r="F333" s="48"/>
      <c r="G333" s="48"/>
      <c r="H333" s="48"/>
      <c r="I333" s="48"/>
      <c r="J333" s="48"/>
      <c r="K333" s="48"/>
      <c r="L333" s="48"/>
      <c r="M333" s="48"/>
      <c r="N333" s="48"/>
      <c r="O333" s="48"/>
      <c r="P333" s="2"/>
      <c r="Q333" s="2"/>
      <c r="R333" s="2"/>
      <c r="S333" s="2"/>
      <c r="T333" s="2"/>
      <c r="U333" s="2"/>
      <c r="V333" s="2"/>
      <c r="W333" s="2"/>
      <c r="X333" s="2"/>
      <c r="Y333" s="2"/>
      <c r="Z333" s="2"/>
    </row>
    <row r="334" spans="1:26" ht="15.75" customHeight="1">
      <c r="A334" s="77" t="s">
        <v>13</v>
      </c>
      <c r="B334" s="78" t="s">
        <v>230</v>
      </c>
      <c r="C334" s="79" t="e">
        <f>D328</f>
        <v>#DIV/0!</v>
      </c>
      <c r="D334" s="48"/>
      <c r="E334" s="48"/>
      <c r="F334" s="48"/>
      <c r="G334" s="48"/>
      <c r="H334" s="48"/>
      <c r="I334" s="48"/>
      <c r="J334" s="48"/>
      <c r="K334" s="48"/>
      <c r="L334" s="48"/>
      <c r="M334" s="48"/>
      <c r="N334" s="48"/>
      <c r="O334" s="48"/>
      <c r="P334" s="2"/>
      <c r="Q334" s="2"/>
      <c r="R334" s="2"/>
      <c r="S334" s="2"/>
      <c r="T334" s="2"/>
      <c r="U334" s="2"/>
      <c r="V334" s="2"/>
      <c r="W334" s="2"/>
      <c r="X334" s="2"/>
      <c r="Y334" s="2"/>
      <c r="Z334" s="2"/>
    </row>
    <row r="335" spans="1:26" ht="15.75" customHeight="1">
      <c r="A335" s="77" t="s">
        <v>16</v>
      </c>
      <c r="B335" s="78" t="s">
        <v>231</v>
      </c>
      <c r="C335" s="79" t="e">
        <f>C332+C333+C334</f>
        <v>#DIV/0!</v>
      </c>
      <c r="D335" s="48"/>
      <c r="E335" s="48"/>
      <c r="F335" s="48"/>
      <c r="G335" s="48"/>
      <c r="H335" s="48"/>
      <c r="I335" s="48"/>
      <c r="J335" s="48"/>
      <c r="K335" s="48"/>
      <c r="L335" s="48"/>
      <c r="M335" s="48"/>
      <c r="N335" s="48"/>
      <c r="O335" s="48"/>
      <c r="P335" s="2"/>
      <c r="Q335" s="2"/>
      <c r="R335" s="2"/>
      <c r="S335" s="2"/>
      <c r="T335" s="2"/>
      <c r="U335" s="2"/>
      <c r="V335" s="2"/>
      <c r="W335" s="2"/>
      <c r="X335" s="2"/>
      <c r="Y335" s="2"/>
      <c r="Z335" s="2"/>
    </row>
    <row r="336" spans="1:26" ht="15.75" customHeight="1">
      <c r="A336" s="77" t="s">
        <v>54</v>
      </c>
      <c r="B336" s="78" t="s">
        <v>232</v>
      </c>
      <c r="C336" s="80">
        <f>E26</f>
        <v>17660</v>
      </c>
      <c r="D336" s="48"/>
      <c r="E336" s="48"/>
      <c r="F336" s="48"/>
      <c r="G336" s="48"/>
      <c r="H336" s="48"/>
      <c r="I336" s="48"/>
      <c r="J336" s="48"/>
      <c r="K336" s="48"/>
      <c r="L336" s="48"/>
      <c r="M336" s="48"/>
      <c r="N336" s="48"/>
      <c r="O336" s="48"/>
      <c r="P336" s="2"/>
      <c r="Q336" s="2"/>
      <c r="R336" s="2"/>
      <c r="S336" s="2"/>
      <c r="T336" s="2"/>
      <c r="U336" s="2"/>
      <c r="V336" s="2"/>
      <c r="W336" s="2"/>
      <c r="X336" s="2"/>
      <c r="Y336" s="2"/>
      <c r="Z336" s="2"/>
    </row>
    <row r="337" spans="1:26" ht="15.75" customHeight="1">
      <c r="A337" s="77" t="s">
        <v>56</v>
      </c>
      <c r="B337" s="78" t="s">
        <v>233</v>
      </c>
      <c r="C337" s="81" t="e">
        <f>C335/C336</f>
        <v>#DIV/0!</v>
      </c>
      <c r="D337" s="48"/>
      <c r="E337" s="48"/>
      <c r="F337" s="48"/>
      <c r="G337" s="48"/>
      <c r="H337" s="48"/>
      <c r="I337" s="48"/>
      <c r="J337" s="48"/>
      <c r="K337" s="48"/>
      <c r="L337" s="48"/>
      <c r="M337" s="48"/>
      <c r="N337" s="48"/>
      <c r="O337" s="48"/>
      <c r="P337" s="2"/>
      <c r="Q337" s="2"/>
      <c r="R337" s="2"/>
      <c r="S337" s="2"/>
      <c r="T337" s="2"/>
      <c r="U337" s="2"/>
      <c r="V337" s="2"/>
      <c r="W337" s="2"/>
      <c r="X337" s="2"/>
      <c r="Y337" s="2"/>
      <c r="Z337" s="2"/>
    </row>
    <row r="338" spans="1:26" ht="15.75" customHeight="1">
      <c r="A338" s="48"/>
      <c r="B338" s="48"/>
      <c r="C338" s="48"/>
      <c r="D338" s="48"/>
      <c r="E338" s="48"/>
      <c r="F338" s="48"/>
      <c r="G338" s="48"/>
      <c r="H338" s="48"/>
      <c r="I338" s="48"/>
      <c r="J338" s="48"/>
      <c r="K338" s="48"/>
      <c r="L338" s="48"/>
      <c r="M338" s="48"/>
      <c r="N338" s="48"/>
      <c r="O338" s="48"/>
      <c r="P338" s="2"/>
      <c r="Q338" s="2"/>
      <c r="R338" s="2"/>
      <c r="S338" s="2"/>
      <c r="T338" s="2"/>
      <c r="U338" s="2"/>
      <c r="V338" s="2"/>
      <c r="W338" s="2"/>
      <c r="X338" s="2"/>
      <c r="Y338" s="2"/>
      <c r="Z338" s="2"/>
    </row>
    <row r="339" spans="1:26" ht="15.75" customHeight="1">
      <c r="A339" s="82" t="s">
        <v>234</v>
      </c>
      <c r="B339" s="83"/>
      <c r="C339" s="72"/>
      <c r="D339" s="72"/>
      <c r="E339" s="72"/>
      <c r="F339" s="72"/>
      <c r="G339" s="72"/>
      <c r="H339" s="72"/>
      <c r="I339" s="72"/>
      <c r="J339" s="48"/>
      <c r="K339" s="48"/>
      <c r="L339" s="48"/>
      <c r="M339" s="48"/>
      <c r="N339" s="48"/>
      <c r="O339" s="48"/>
      <c r="P339" s="2"/>
      <c r="Q339" s="2"/>
      <c r="R339" s="2"/>
      <c r="S339" s="2"/>
      <c r="T339" s="2"/>
      <c r="U339" s="2"/>
      <c r="V339" s="2"/>
      <c r="W339" s="2"/>
      <c r="X339" s="2"/>
      <c r="Y339" s="2"/>
      <c r="Z339" s="2"/>
    </row>
    <row r="340" spans="1:26" ht="15.75" customHeight="1">
      <c r="A340" s="84"/>
      <c r="B340" s="84"/>
      <c r="C340" s="72"/>
      <c r="D340" s="72"/>
      <c r="E340" s="48"/>
      <c r="F340" s="48"/>
      <c r="G340" s="48"/>
      <c r="H340" s="48"/>
      <c r="I340" s="48"/>
      <c r="J340" s="48"/>
      <c r="K340" s="48"/>
      <c r="L340" s="48"/>
      <c r="M340" s="48"/>
      <c r="N340" s="48"/>
      <c r="O340" s="48"/>
      <c r="P340" s="2"/>
      <c r="Q340" s="2"/>
      <c r="R340" s="2"/>
      <c r="S340" s="2"/>
      <c r="T340" s="2"/>
      <c r="U340" s="2"/>
      <c r="V340" s="2"/>
      <c r="W340" s="2"/>
      <c r="X340" s="2"/>
      <c r="Y340" s="2"/>
      <c r="Z340" s="2"/>
    </row>
    <row r="341" spans="1:26" ht="15.75" customHeight="1">
      <c r="A341" s="72"/>
      <c r="B341" s="72"/>
      <c r="C341" s="72"/>
      <c r="D341" s="72"/>
      <c r="E341" s="72"/>
      <c r="F341" s="48"/>
      <c r="G341" s="48"/>
      <c r="H341" s="48"/>
      <c r="I341" s="48"/>
      <c r="J341" s="48"/>
      <c r="K341" s="48"/>
      <c r="L341" s="48"/>
      <c r="M341" s="48"/>
      <c r="N341" s="48"/>
      <c r="O341" s="48"/>
      <c r="P341" s="2"/>
      <c r="Q341" s="2"/>
      <c r="R341" s="2"/>
      <c r="S341" s="2"/>
      <c r="T341" s="2"/>
      <c r="U341" s="2"/>
      <c r="V341" s="2"/>
      <c r="W341" s="2"/>
      <c r="X341" s="2"/>
      <c r="Y341" s="2"/>
      <c r="Z341" s="2"/>
    </row>
    <row r="342" spans="1:26" ht="15.75" customHeight="1">
      <c r="A342" s="199" t="s">
        <v>235</v>
      </c>
      <c r="B342" s="200"/>
      <c r="C342" s="72"/>
      <c r="D342" s="72"/>
      <c r="E342" s="72"/>
      <c r="F342" s="48"/>
      <c r="G342" s="48"/>
      <c r="H342" s="48"/>
      <c r="I342" s="48"/>
      <c r="J342" s="48"/>
      <c r="K342" s="48"/>
      <c r="L342" s="48"/>
      <c r="M342" s="48"/>
      <c r="N342" s="48"/>
      <c r="O342" s="48"/>
      <c r="P342" s="2"/>
      <c r="Q342" s="2"/>
      <c r="R342" s="2"/>
      <c r="S342" s="2"/>
      <c r="T342" s="2"/>
      <c r="U342" s="2"/>
      <c r="V342" s="2"/>
      <c r="W342" s="2"/>
      <c r="X342" s="2"/>
      <c r="Y342" s="2"/>
      <c r="Z342" s="2"/>
    </row>
    <row r="343" spans="1:26" ht="15.75" customHeight="1">
      <c r="A343" s="48"/>
      <c r="B343" s="48"/>
      <c r="C343" s="48"/>
      <c r="D343" s="48"/>
      <c r="E343" s="48"/>
      <c r="F343" s="48"/>
      <c r="G343" s="48"/>
      <c r="H343" s="48"/>
      <c r="I343" s="48"/>
      <c r="J343" s="48"/>
      <c r="K343" s="48"/>
      <c r="L343" s="48"/>
      <c r="M343" s="48"/>
      <c r="N343" s="48"/>
      <c r="O343" s="48"/>
      <c r="P343" s="2"/>
      <c r="Q343" s="2"/>
      <c r="R343" s="2"/>
      <c r="S343" s="2"/>
      <c r="T343" s="2"/>
      <c r="U343" s="2"/>
      <c r="V343" s="2"/>
      <c r="W343" s="2"/>
      <c r="X343" s="2"/>
      <c r="Y343" s="2"/>
      <c r="Z343" s="2"/>
    </row>
    <row r="344" spans="1:26" ht="15.75" customHeight="1">
      <c r="A344" s="199" t="s">
        <v>235</v>
      </c>
      <c r="B344" s="200"/>
      <c r="C344" s="72"/>
      <c r="D344" s="72"/>
      <c r="E344" s="72"/>
      <c r="F344" s="48"/>
      <c r="G344" s="48"/>
      <c r="H344" s="48"/>
      <c r="I344" s="48"/>
      <c r="J344" s="48"/>
      <c r="K344" s="48"/>
      <c r="L344" s="48"/>
      <c r="M344" s="48"/>
      <c r="N344" s="48"/>
      <c r="O344" s="48"/>
      <c r="P344" s="2"/>
      <c r="Q344" s="2"/>
      <c r="R344" s="2"/>
      <c r="S344" s="2"/>
      <c r="T344" s="2"/>
      <c r="U344" s="2"/>
      <c r="V344" s="2"/>
      <c r="W344" s="2"/>
      <c r="X344" s="2"/>
      <c r="Y344" s="2"/>
      <c r="Z344" s="2"/>
    </row>
    <row r="345" spans="1:26" ht="15.75" customHeight="1">
      <c r="A345" s="48"/>
      <c r="B345" s="48"/>
      <c r="C345" s="48"/>
      <c r="D345" s="48"/>
      <c r="E345" s="48"/>
      <c r="F345" s="48"/>
      <c r="G345" s="48"/>
      <c r="H345" s="48"/>
      <c r="I345" s="48"/>
      <c r="J345" s="48"/>
      <c r="K345" s="48"/>
      <c r="L345" s="48"/>
      <c r="M345" s="48"/>
      <c r="N345" s="48"/>
      <c r="O345" s="48"/>
      <c r="P345" s="2"/>
      <c r="Q345" s="2"/>
      <c r="R345" s="2"/>
      <c r="S345" s="2"/>
      <c r="T345" s="2"/>
      <c r="U345" s="2"/>
      <c r="V345" s="2"/>
      <c r="W345" s="2"/>
      <c r="X345" s="2"/>
      <c r="Y345" s="2"/>
      <c r="Z345" s="2"/>
    </row>
    <row r="346" spans="1:26" ht="15.75" customHeight="1">
      <c r="A346" s="48"/>
      <c r="B346" s="48"/>
      <c r="C346" s="48"/>
      <c r="D346" s="48"/>
      <c r="E346" s="48"/>
      <c r="F346" s="48"/>
      <c r="G346" s="48"/>
      <c r="H346" s="48"/>
      <c r="I346" s="48"/>
      <c r="J346" s="48"/>
      <c r="K346" s="48"/>
      <c r="L346" s="48"/>
      <c r="M346" s="48"/>
      <c r="N346" s="48"/>
      <c r="O346" s="48"/>
      <c r="P346" s="2"/>
      <c r="Q346" s="2"/>
      <c r="R346" s="2"/>
      <c r="S346" s="2"/>
      <c r="T346" s="2"/>
      <c r="U346" s="2"/>
      <c r="V346" s="2"/>
      <c r="W346" s="2"/>
      <c r="X346" s="2"/>
      <c r="Y346" s="2"/>
      <c r="Z346" s="2"/>
    </row>
    <row r="347" spans="1:26" ht="15.75" customHeight="1">
      <c r="A347" s="48"/>
      <c r="B347" s="48"/>
      <c r="C347" s="48"/>
      <c r="D347" s="48"/>
      <c r="E347" s="48"/>
      <c r="F347" s="48"/>
      <c r="G347" s="48"/>
      <c r="H347" s="48"/>
      <c r="I347" s="48"/>
      <c r="J347" s="48"/>
      <c r="K347" s="48"/>
      <c r="L347" s="48"/>
      <c r="M347" s="48"/>
      <c r="N347" s="48"/>
      <c r="O347" s="48"/>
      <c r="P347" s="2"/>
      <c r="Q347" s="2"/>
      <c r="R347" s="2"/>
      <c r="S347" s="2"/>
      <c r="T347" s="2"/>
      <c r="U347" s="2"/>
      <c r="V347" s="2"/>
      <c r="W347" s="2"/>
      <c r="X347" s="2"/>
      <c r="Y347" s="2"/>
      <c r="Z347" s="2"/>
    </row>
    <row r="348" spans="1:26" ht="15.75" customHeight="1">
      <c r="A348" s="48"/>
      <c r="B348" s="48"/>
      <c r="C348" s="48"/>
      <c r="D348" s="48"/>
      <c r="E348" s="48"/>
      <c r="F348" s="48"/>
      <c r="G348" s="48"/>
      <c r="H348" s="48"/>
      <c r="I348" s="48"/>
      <c r="J348" s="48"/>
      <c r="K348" s="48"/>
      <c r="L348" s="48"/>
      <c r="M348" s="48"/>
      <c r="N348" s="48"/>
      <c r="O348" s="48"/>
      <c r="P348" s="2"/>
      <c r="Q348" s="2"/>
      <c r="R348" s="2"/>
      <c r="S348" s="2"/>
      <c r="T348" s="2"/>
      <c r="U348" s="2"/>
      <c r="V348" s="2"/>
      <c r="W348" s="2"/>
      <c r="X348" s="2"/>
      <c r="Y348" s="2"/>
      <c r="Z348" s="2"/>
    </row>
    <row r="349" spans="1:26" ht="15.75" customHeight="1">
      <c r="A349" s="48"/>
      <c r="B349" s="48"/>
      <c r="C349" s="48"/>
      <c r="D349" s="48"/>
      <c r="E349" s="48"/>
      <c r="F349" s="48"/>
      <c r="G349" s="48"/>
      <c r="H349" s="48"/>
      <c r="I349" s="48"/>
      <c r="J349" s="48"/>
      <c r="K349" s="48"/>
      <c r="L349" s="48"/>
      <c r="M349" s="48"/>
      <c r="N349" s="48"/>
      <c r="O349" s="48"/>
      <c r="P349" s="2"/>
      <c r="Q349" s="2"/>
      <c r="R349" s="2"/>
      <c r="S349" s="2"/>
      <c r="T349" s="2"/>
      <c r="U349" s="2"/>
      <c r="V349" s="2"/>
      <c r="W349" s="2"/>
      <c r="X349" s="2"/>
      <c r="Y349" s="2"/>
      <c r="Z349" s="2"/>
    </row>
    <row r="350" spans="1:26" ht="15.75" customHeight="1">
      <c r="A350" s="48"/>
      <c r="B350" s="48"/>
      <c r="C350" s="48"/>
      <c r="D350" s="48"/>
      <c r="E350" s="48"/>
      <c r="F350" s="48"/>
      <c r="G350" s="48"/>
      <c r="H350" s="48"/>
      <c r="I350" s="48"/>
      <c r="J350" s="48"/>
      <c r="K350" s="48"/>
      <c r="L350" s="48"/>
      <c r="M350" s="48"/>
      <c r="N350" s="48"/>
      <c r="O350" s="48"/>
      <c r="P350" s="2"/>
      <c r="Q350" s="2"/>
      <c r="R350" s="2"/>
      <c r="S350" s="2"/>
      <c r="T350" s="2"/>
      <c r="U350" s="2"/>
      <c r="V350" s="2"/>
      <c r="W350" s="2"/>
      <c r="X350" s="2"/>
      <c r="Y350" s="2"/>
      <c r="Z350" s="2"/>
    </row>
    <row r="351" spans="1:26" ht="15.75" customHeight="1">
      <c r="A351" s="48"/>
      <c r="B351" s="48"/>
      <c r="C351" s="48"/>
      <c r="D351" s="48"/>
      <c r="E351" s="48"/>
      <c r="F351" s="48"/>
      <c r="G351" s="48"/>
      <c r="H351" s="48"/>
      <c r="I351" s="48"/>
      <c r="J351" s="48"/>
      <c r="K351" s="48"/>
      <c r="L351" s="48"/>
      <c r="M351" s="48"/>
      <c r="N351" s="48"/>
      <c r="O351" s="48"/>
      <c r="P351" s="2"/>
      <c r="Q351" s="2"/>
      <c r="R351" s="2"/>
      <c r="S351" s="2"/>
      <c r="T351" s="2"/>
      <c r="U351" s="2"/>
      <c r="V351" s="2"/>
      <c r="W351" s="2"/>
      <c r="X351" s="2"/>
      <c r="Y351" s="2"/>
      <c r="Z351" s="2"/>
    </row>
    <row r="352" spans="1:26" ht="15.75" customHeight="1">
      <c r="A352" s="48"/>
      <c r="B352" s="48"/>
      <c r="C352" s="48"/>
      <c r="D352" s="48"/>
      <c r="E352" s="48"/>
      <c r="F352" s="48"/>
      <c r="G352" s="48"/>
      <c r="H352" s="48"/>
      <c r="I352" s="48"/>
      <c r="J352" s="48"/>
      <c r="K352" s="48"/>
      <c r="L352" s="48"/>
      <c r="M352" s="48"/>
      <c r="N352" s="48"/>
      <c r="O352" s="48"/>
      <c r="P352" s="2"/>
      <c r="Q352" s="2"/>
      <c r="R352" s="2"/>
      <c r="S352" s="2"/>
      <c r="T352" s="2"/>
      <c r="U352" s="2"/>
      <c r="V352" s="2"/>
      <c r="W352" s="2"/>
      <c r="X352" s="2"/>
      <c r="Y352" s="2"/>
      <c r="Z352" s="2"/>
    </row>
    <row r="353" spans="1:26" ht="15.75" customHeight="1">
      <c r="A353" s="48"/>
      <c r="B353" s="48"/>
      <c r="C353" s="48"/>
      <c r="D353" s="48"/>
      <c r="E353" s="48"/>
      <c r="F353" s="48"/>
      <c r="G353" s="48"/>
      <c r="H353" s="48"/>
      <c r="I353" s="48"/>
      <c r="J353" s="48"/>
      <c r="K353" s="48"/>
      <c r="L353" s="48"/>
      <c r="M353" s="48"/>
      <c r="N353" s="48"/>
      <c r="O353" s="48"/>
      <c r="P353" s="2"/>
      <c r="Q353" s="2"/>
      <c r="R353" s="2"/>
      <c r="S353" s="2"/>
      <c r="T353" s="2"/>
      <c r="U353" s="2"/>
      <c r="V353" s="2"/>
      <c r="W353" s="2"/>
      <c r="X353" s="2"/>
      <c r="Y353" s="2"/>
      <c r="Z353" s="2"/>
    </row>
    <row r="354" spans="1:26" ht="15.75" customHeight="1">
      <c r="A354" s="48"/>
      <c r="B354" s="48"/>
      <c r="C354" s="48"/>
      <c r="D354" s="48"/>
      <c r="E354" s="48"/>
      <c r="F354" s="48"/>
      <c r="G354" s="48"/>
      <c r="H354" s="48"/>
      <c r="I354" s="48"/>
      <c r="J354" s="48"/>
      <c r="K354" s="48"/>
      <c r="L354" s="48"/>
      <c r="M354" s="48"/>
      <c r="N354" s="48"/>
      <c r="O354" s="48"/>
      <c r="P354" s="2"/>
      <c r="Q354" s="2"/>
      <c r="R354" s="2"/>
      <c r="S354" s="2"/>
      <c r="T354" s="2"/>
      <c r="U354" s="2"/>
      <c r="V354" s="2"/>
      <c r="W354" s="2"/>
      <c r="X354" s="2"/>
      <c r="Y354" s="2"/>
      <c r="Z354" s="2"/>
    </row>
    <row r="355" spans="1:26" ht="15.75" customHeight="1">
      <c r="A355" s="48"/>
      <c r="B355" s="48"/>
      <c r="C355" s="48"/>
      <c r="D355" s="48"/>
      <c r="E355" s="48"/>
      <c r="F355" s="48"/>
      <c r="G355" s="48"/>
      <c r="H355" s="48"/>
      <c r="I355" s="48"/>
      <c r="J355" s="48"/>
      <c r="K355" s="48"/>
      <c r="L355" s="48"/>
      <c r="M355" s="48"/>
      <c r="N355" s="48"/>
      <c r="O355" s="48"/>
      <c r="P355" s="2"/>
      <c r="Q355" s="2"/>
      <c r="R355" s="2"/>
      <c r="S355" s="2"/>
      <c r="T355" s="2"/>
      <c r="U355" s="2"/>
      <c r="V355" s="2"/>
      <c r="W355" s="2"/>
      <c r="X355" s="2"/>
      <c r="Y355" s="2"/>
      <c r="Z355" s="2"/>
    </row>
    <row r="356" spans="1:26" ht="15.75" customHeight="1">
      <c r="A356" s="48"/>
      <c r="B356" s="48"/>
      <c r="C356" s="48"/>
      <c r="D356" s="48"/>
      <c r="E356" s="48"/>
      <c r="F356" s="48"/>
      <c r="G356" s="48"/>
      <c r="H356" s="48"/>
      <c r="I356" s="48"/>
      <c r="J356" s="48"/>
      <c r="K356" s="48"/>
      <c r="L356" s="48"/>
      <c r="M356" s="48"/>
      <c r="N356" s="48"/>
      <c r="O356" s="48"/>
      <c r="P356" s="2"/>
      <c r="Q356" s="2"/>
      <c r="R356" s="2"/>
      <c r="S356" s="2"/>
      <c r="T356" s="2"/>
      <c r="U356" s="2"/>
      <c r="V356" s="2"/>
      <c r="W356" s="2"/>
      <c r="X356" s="2"/>
      <c r="Y356" s="2"/>
      <c r="Z356" s="2"/>
    </row>
    <row r="357" spans="1:26" ht="15.75" customHeight="1">
      <c r="A357" s="48"/>
      <c r="B357" s="48"/>
      <c r="C357" s="48"/>
      <c r="D357" s="48"/>
      <c r="E357" s="48"/>
      <c r="F357" s="48"/>
      <c r="G357" s="48"/>
      <c r="H357" s="48"/>
      <c r="I357" s="48"/>
      <c r="J357" s="48"/>
      <c r="K357" s="48"/>
      <c r="L357" s="48"/>
      <c r="M357" s="48"/>
      <c r="N357" s="48"/>
      <c r="O357" s="48"/>
      <c r="P357" s="2"/>
      <c r="Q357" s="2"/>
      <c r="R357" s="2"/>
      <c r="S357" s="2"/>
      <c r="T357" s="2"/>
      <c r="U357" s="2"/>
      <c r="V357" s="2"/>
      <c r="W357" s="2"/>
      <c r="X357" s="2"/>
      <c r="Y357" s="2"/>
      <c r="Z357" s="2"/>
    </row>
    <row r="358" spans="1:26" ht="15.75" customHeight="1">
      <c r="A358" s="48"/>
      <c r="B358" s="48"/>
      <c r="C358" s="48"/>
      <c r="D358" s="48"/>
      <c r="E358" s="48"/>
      <c r="F358" s="48"/>
      <c r="G358" s="48"/>
      <c r="H358" s="48"/>
      <c r="I358" s="48"/>
      <c r="J358" s="48"/>
      <c r="K358" s="48"/>
      <c r="L358" s="48"/>
      <c r="M358" s="48"/>
      <c r="N358" s="48"/>
      <c r="O358" s="48"/>
      <c r="P358" s="2"/>
      <c r="Q358" s="2"/>
      <c r="R358" s="2"/>
      <c r="S358" s="2"/>
      <c r="T358" s="2"/>
      <c r="U358" s="2"/>
      <c r="V358" s="2"/>
      <c r="W358" s="2"/>
      <c r="X358" s="2"/>
      <c r="Y358" s="2"/>
      <c r="Z358" s="2"/>
    </row>
    <row r="359" spans="1:26" ht="15.75" customHeight="1">
      <c r="A359" s="48"/>
      <c r="B359" s="48"/>
      <c r="C359" s="48"/>
      <c r="D359" s="48"/>
      <c r="E359" s="48"/>
      <c r="F359" s="48"/>
      <c r="G359" s="48"/>
      <c r="H359" s="48"/>
      <c r="I359" s="48"/>
      <c r="J359" s="48"/>
      <c r="K359" s="48"/>
      <c r="L359" s="48"/>
      <c r="M359" s="48"/>
      <c r="N359" s="48"/>
      <c r="O359" s="48"/>
      <c r="P359" s="2"/>
      <c r="Q359" s="2"/>
      <c r="R359" s="2"/>
      <c r="S359" s="2"/>
      <c r="T359" s="2"/>
      <c r="U359" s="2"/>
      <c r="V359" s="2"/>
      <c r="W359" s="2"/>
      <c r="X359" s="2"/>
      <c r="Y359" s="2"/>
      <c r="Z359" s="2"/>
    </row>
    <row r="360" spans="1:26" ht="15.75" customHeight="1">
      <c r="A360" s="48"/>
      <c r="B360" s="48"/>
      <c r="C360" s="48"/>
      <c r="D360" s="48"/>
      <c r="E360" s="48"/>
      <c r="F360" s="48"/>
      <c r="G360" s="48"/>
      <c r="H360" s="48"/>
      <c r="I360" s="48"/>
      <c r="J360" s="48"/>
      <c r="K360" s="48"/>
      <c r="L360" s="48"/>
      <c r="M360" s="48"/>
      <c r="N360" s="48"/>
      <c r="O360" s="48"/>
      <c r="P360" s="2"/>
      <c r="Q360" s="2"/>
      <c r="R360" s="2"/>
      <c r="S360" s="2"/>
      <c r="T360" s="2"/>
      <c r="U360" s="2"/>
      <c r="V360" s="2"/>
      <c r="W360" s="2"/>
      <c r="X360" s="2"/>
      <c r="Y360" s="2"/>
      <c r="Z360" s="2"/>
    </row>
    <row r="361" spans="1:26" ht="15.75" customHeight="1">
      <c r="A361" s="48"/>
      <c r="B361" s="48"/>
      <c r="C361" s="48"/>
      <c r="D361" s="48"/>
      <c r="E361" s="48"/>
      <c r="F361" s="48"/>
      <c r="G361" s="48"/>
      <c r="H361" s="48"/>
      <c r="I361" s="48"/>
      <c r="J361" s="48"/>
      <c r="K361" s="48"/>
      <c r="L361" s="48"/>
      <c r="M361" s="48"/>
      <c r="N361" s="48"/>
      <c r="O361" s="48"/>
      <c r="P361" s="2"/>
      <c r="Q361" s="2"/>
      <c r="R361" s="2"/>
      <c r="S361" s="2"/>
      <c r="T361" s="2"/>
      <c r="U361" s="2"/>
      <c r="V361" s="2"/>
      <c r="W361" s="2"/>
      <c r="X361" s="2"/>
      <c r="Y361" s="2"/>
      <c r="Z361" s="2"/>
    </row>
    <row r="362" spans="1:26" ht="15.75" customHeight="1">
      <c r="A362" s="48"/>
      <c r="B362" s="48"/>
      <c r="C362" s="48"/>
      <c r="D362" s="48"/>
      <c r="E362" s="48"/>
      <c r="F362" s="48"/>
      <c r="G362" s="48"/>
      <c r="H362" s="48"/>
      <c r="I362" s="48"/>
      <c r="J362" s="48"/>
      <c r="K362" s="48"/>
      <c r="L362" s="48"/>
      <c r="M362" s="48"/>
      <c r="N362" s="48"/>
      <c r="O362" s="48"/>
      <c r="P362" s="2"/>
      <c r="Q362" s="2"/>
      <c r="R362" s="2"/>
      <c r="S362" s="2"/>
      <c r="T362" s="2"/>
      <c r="U362" s="2"/>
      <c r="V362" s="2"/>
      <c r="W362" s="2"/>
      <c r="X362" s="2"/>
      <c r="Y362" s="2"/>
      <c r="Z362" s="2"/>
    </row>
    <row r="363" spans="1:26" ht="15.75" customHeight="1">
      <c r="A363" s="48"/>
      <c r="B363" s="48"/>
      <c r="C363" s="48"/>
      <c r="D363" s="48"/>
      <c r="E363" s="48"/>
      <c r="F363" s="48"/>
      <c r="G363" s="48"/>
      <c r="H363" s="48"/>
      <c r="I363" s="48"/>
      <c r="J363" s="48"/>
      <c r="K363" s="48"/>
      <c r="L363" s="48"/>
      <c r="M363" s="48"/>
      <c r="N363" s="48"/>
      <c r="O363" s="48"/>
      <c r="P363" s="2"/>
      <c r="Q363" s="2"/>
      <c r="R363" s="2"/>
      <c r="S363" s="2"/>
      <c r="T363" s="2"/>
      <c r="U363" s="2"/>
      <c r="V363" s="2"/>
      <c r="W363" s="2"/>
      <c r="X363" s="2"/>
      <c r="Y363" s="2"/>
      <c r="Z363" s="2"/>
    </row>
    <row r="364" spans="1:26" ht="15.75" customHeight="1">
      <c r="A364" s="48"/>
      <c r="B364" s="48"/>
      <c r="C364" s="48"/>
      <c r="D364" s="48"/>
      <c r="E364" s="48"/>
      <c r="F364" s="48"/>
      <c r="G364" s="48"/>
      <c r="H364" s="48"/>
      <c r="I364" s="48"/>
      <c r="J364" s="48"/>
      <c r="K364" s="48"/>
      <c r="L364" s="48"/>
      <c r="M364" s="48"/>
      <c r="N364" s="48"/>
      <c r="O364" s="48"/>
      <c r="P364" s="2"/>
      <c r="Q364" s="2"/>
      <c r="R364" s="2"/>
      <c r="S364" s="2"/>
      <c r="T364" s="2"/>
      <c r="U364" s="2"/>
      <c r="V364" s="2"/>
      <c r="W364" s="2"/>
      <c r="X364" s="2"/>
      <c r="Y364" s="2"/>
      <c r="Z364" s="2"/>
    </row>
    <row r="365" spans="1:26" ht="15.75" customHeight="1">
      <c r="A365" s="48"/>
      <c r="B365" s="48"/>
      <c r="C365" s="48"/>
      <c r="D365" s="48"/>
      <c r="E365" s="48"/>
      <c r="F365" s="48"/>
      <c r="G365" s="48"/>
      <c r="H365" s="48"/>
      <c r="I365" s="48"/>
      <c r="J365" s="48"/>
      <c r="K365" s="48"/>
      <c r="L365" s="48"/>
      <c r="M365" s="48"/>
      <c r="N365" s="48"/>
      <c r="O365" s="48"/>
      <c r="P365" s="2"/>
      <c r="Q365" s="2"/>
      <c r="R365" s="2"/>
      <c r="S365" s="2"/>
      <c r="T365" s="2"/>
      <c r="U365" s="2"/>
      <c r="V365" s="2"/>
      <c r="W365" s="2"/>
      <c r="X365" s="2"/>
      <c r="Y365" s="2"/>
      <c r="Z365" s="2"/>
    </row>
    <row r="366" spans="1:26" ht="15.75" customHeight="1">
      <c r="A366" s="48"/>
      <c r="B366" s="48"/>
      <c r="C366" s="48"/>
      <c r="D366" s="48"/>
      <c r="E366" s="48"/>
      <c r="F366" s="48"/>
      <c r="G366" s="48"/>
      <c r="H366" s="48"/>
      <c r="I366" s="48"/>
      <c r="J366" s="48"/>
      <c r="K366" s="48"/>
      <c r="L366" s="48"/>
      <c r="M366" s="48"/>
      <c r="N366" s="48"/>
      <c r="O366" s="48"/>
      <c r="P366" s="2"/>
      <c r="Q366" s="2"/>
      <c r="R366" s="2"/>
      <c r="S366" s="2"/>
      <c r="T366" s="2"/>
      <c r="U366" s="2"/>
      <c r="V366" s="2"/>
      <c r="W366" s="2"/>
      <c r="X366" s="2"/>
      <c r="Y366" s="2"/>
      <c r="Z366" s="2"/>
    </row>
    <row r="367" spans="1:26"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sheetProtection algorithmName="SHA-512" hashValue="8UNEq5g+DEy5lDxi369sVjWc1RPqA8Sk4dtR46SblrFWztg2acUBChag5fhSxCfo9drrqFQ+9IqiQ9oymR91dg==" saltValue="n17mpjLYpG+Dkk+zfhwYNA==" spinCount="100000" sheet="1" objects="1" scenarios="1" formatCells="0" formatColumns="0" formatRows="0" sort="0" autoFilter="0" pivotTables="0"/>
  <mergeCells count="126">
    <mergeCell ref="F290:H290"/>
    <mergeCell ref="A304:D304"/>
    <mergeCell ref="A305:B305"/>
    <mergeCell ref="C305:D305"/>
    <mergeCell ref="C306:D306"/>
    <mergeCell ref="A310:B310"/>
    <mergeCell ref="A313:D313"/>
    <mergeCell ref="A328:C328"/>
    <mergeCell ref="A331:C331"/>
    <mergeCell ref="A326:A327"/>
    <mergeCell ref="F247:H247"/>
    <mergeCell ref="B248:C248"/>
    <mergeCell ref="B256:C256"/>
    <mergeCell ref="A257:B257"/>
    <mergeCell ref="A261:D261"/>
    <mergeCell ref="C262:D262"/>
    <mergeCell ref="C263:D263"/>
    <mergeCell ref="C264:D264"/>
    <mergeCell ref="A265:B265"/>
    <mergeCell ref="C265:D265"/>
    <mergeCell ref="A75:B75"/>
    <mergeCell ref="A86:B86"/>
    <mergeCell ref="A88:D88"/>
    <mergeCell ref="C266:D266"/>
    <mergeCell ref="A266:B266"/>
    <mergeCell ref="A271:D271"/>
    <mergeCell ref="C272:D272"/>
    <mergeCell ref="A42:C42"/>
    <mergeCell ref="A52:B52"/>
    <mergeCell ref="A54:C54"/>
    <mergeCell ref="A64:B64"/>
    <mergeCell ref="A66:C66"/>
    <mergeCell ref="A77:C77"/>
    <mergeCell ref="C217:D217"/>
    <mergeCell ref="C218:D218"/>
    <mergeCell ref="C219:D219"/>
    <mergeCell ref="A212:B212"/>
    <mergeCell ref="C212:D212"/>
    <mergeCell ref="A215:D215"/>
    <mergeCell ref="A216:B216"/>
    <mergeCell ref="C216:D216"/>
    <mergeCell ref="A150:B150"/>
    <mergeCell ref="A152:D152"/>
    <mergeCell ref="A162:D162"/>
    <mergeCell ref="A33:E33"/>
    <mergeCell ref="A34:D34"/>
    <mergeCell ref="A35:D35"/>
    <mergeCell ref="A36:D36"/>
    <mergeCell ref="A37:D37"/>
    <mergeCell ref="A38:D38"/>
    <mergeCell ref="A39:D39"/>
    <mergeCell ref="A40:E40"/>
    <mergeCell ref="A41:C41"/>
    <mergeCell ref="A22:D22"/>
    <mergeCell ref="A23:D23"/>
    <mergeCell ref="A24:D24"/>
    <mergeCell ref="A25:D25"/>
    <mergeCell ref="A26:D26"/>
    <mergeCell ref="A28:C28"/>
    <mergeCell ref="A29:C29"/>
    <mergeCell ref="A30:C30"/>
    <mergeCell ref="A31:C31"/>
    <mergeCell ref="B14:C14"/>
    <mergeCell ref="D14:E14"/>
    <mergeCell ref="B15:C15"/>
    <mergeCell ref="D15:E15"/>
    <mergeCell ref="D16:E16"/>
    <mergeCell ref="B16:C16"/>
    <mergeCell ref="B17:C17"/>
    <mergeCell ref="D17:E17"/>
    <mergeCell ref="A19:E19"/>
    <mergeCell ref="A2:E2"/>
    <mergeCell ref="A3:E3"/>
    <mergeCell ref="A5:E5"/>
    <mergeCell ref="A6:B6"/>
    <mergeCell ref="C6:E6"/>
    <mergeCell ref="A7:E8"/>
    <mergeCell ref="B10:E10"/>
    <mergeCell ref="B11:E11"/>
    <mergeCell ref="A13:E13"/>
    <mergeCell ref="A207:B207"/>
    <mergeCell ref="C207:D207"/>
    <mergeCell ref="C208:D208"/>
    <mergeCell ref="C209:D209"/>
    <mergeCell ref="C210:D210"/>
    <mergeCell ref="A211:B211"/>
    <mergeCell ref="C211:D211"/>
    <mergeCell ref="A344:B344"/>
    <mergeCell ref="C307:D307"/>
    <mergeCell ref="C308:D308"/>
    <mergeCell ref="C309:D309"/>
    <mergeCell ref="C310:D310"/>
    <mergeCell ref="B278:C278"/>
    <mergeCell ref="B290:C290"/>
    <mergeCell ref="A342:B342"/>
    <mergeCell ref="A220:B220"/>
    <mergeCell ref="C220:D220"/>
    <mergeCell ref="A221:B221"/>
    <mergeCell ref="C221:D221"/>
    <mergeCell ref="A234:D234"/>
    <mergeCell ref="A246:D246"/>
    <mergeCell ref="A223:C223"/>
    <mergeCell ref="A89:D89"/>
    <mergeCell ref="A100:D100"/>
    <mergeCell ref="A101:D101"/>
    <mergeCell ref="A102:D102"/>
    <mergeCell ref="A99:B99"/>
    <mergeCell ref="A112:B112"/>
    <mergeCell ref="A196:C196"/>
    <mergeCell ref="A204:B204"/>
    <mergeCell ref="A206:D206"/>
    <mergeCell ref="A184:B184"/>
    <mergeCell ref="A186:C186"/>
    <mergeCell ref="A194:B194"/>
    <mergeCell ref="A114:D114"/>
    <mergeCell ref="A120:B120"/>
    <mergeCell ref="A122:D122"/>
    <mergeCell ref="A128:B128"/>
    <mergeCell ref="A130:D130"/>
    <mergeCell ref="A134:B134"/>
    <mergeCell ref="A136:D136"/>
    <mergeCell ref="A140:B140"/>
    <mergeCell ref="A142:D142"/>
    <mergeCell ref="A160:B160"/>
    <mergeCell ref="A172:B172"/>
    <mergeCell ref="A174:D174"/>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 footer="0"/>
  <pageSetup paperSize="9" fitToHeight="0" orientation="portrait"/>
  <tableParts count="2">
    <tablePart r:id="rId1"/>
    <tablePart r:id="rId2"/>
  </tablePart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1">
    <tabColor rgb="FF8DB3E2"/>
    <pageSetUpPr fitToPage="1"/>
  </sheetPr>
  <dimension ref="A1:Z1000"/>
  <sheetViews>
    <sheetView showGridLines="0" topLeftCell="A10" workbookViewId="0">
      <selection activeCell="I12" sqref="I12"/>
    </sheetView>
  </sheetViews>
  <sheetFormatPr defaultColWidth="14.42578125" defaultRowHeight="15" customHeight="1"/>
  <cols>
    <col min="1" max="1" width="30.7109375" customWidth="1"/>
    <col min="2" max="2" width="34.42578125" customWidth="1"/>
    <col min="3" max="4" width="31.5703125" customWidth="1"/>
    <col min="5" max="5" width="33.7109375" customWidth="1"/>
    <col min="6" max="6" width="18.140625" customWidth="1"/>
    <col min="7" max="10" width="9.140625" customWidth="1"/>
    <col min="11" max="26" width="8.7109375" customWidth="1"/>
  </cols>
  <sheetData>
    <row r="1" spans="1:26">
      <c r="A1" s="1"/>
      <c r="B1" s="2"/>
      <c r="C1" s="2"/>
      <c r="D1" s="2"/>
      <c r="E1" s="2"/>
      <c r="F1" s="2"/>
      <c r="G1" s="2"/>
      <c r="H1" s="2"/>
      <c r="I1" s="2"/>
      <c r="J1" s="2"/>
      <c r="K1" s="2"/>
      <c r="L1" s="2"/>
      <c r="M1" s="2"/>
      <c r="N1" s="2"/>
      <c r="O1" s="2"/>
      <c r="P1" s="2"/>
      <c r="Q1" s="2"/>
      <c r="R1" s="2"/>
      <c r="S1" s="2"/>
      <c r="T1" s="2"/>
      <c r="U1" s="2"/>
      <c r="V1" s="2"/>
      <c r="W1" s="2"/>
      <c r="X1" s="2"/>
      <c r="Y1" s="2"/>
      <c r="Z1" s="2"/>
    </row>
    <row r="2" spans="1:26" ht="48" customHeight="1">
      <c r="A2" s="207" t="s">
        <v>421</v>
      </c>
      <c r="B2" s="183"/>
      <c r="C2" s="183"/>
      <c r="D2" s="183"/>
      <c r="E2" s="180"/>
      <c r="F2" s="3"/>
      <c r="G2" s="3"/>
      <c r="H2" s="3"/>
      <c r="I2" s="3"/>
      <c r="J2" s="2"/>
      <c r="K2" s="2"/>
      <c r="L2" s="2"/>
      <c r="M2" s="2"/>
      <c r="N2" s="2"/>
      <c r="O2" s="2"/>
      <c r="P2" s="2"/>
      <c r="Q2" s="2"/>
      <c r="R2" s="2"/>
      <c r="S2" s="2"/>
      <c r="T2" s="2"/>
      <c r="U2" s="2"/>
      <c r="V2" s="2"/>
      <c r="W2" s="2"/>
      <c r="X2" s="2"/>
      <c r="Y2" s="2"/>
      <c r="Z2" s="2"/>
    </row>
    <row r="3" spans="1:26" ht="21.75" customHeight="1">
      <c r="A3" s="179" t="s">
        <v>1</v>
      </c>
      <c r="B3" s="183"/>
      <c r="C3" s="183"/>
      <c r="D3" s="183"/>
      <c r="E3" s="180"/>
      <c r="F3" s="2"/>
      <c r="G3" s="2"/>
      <c r="H3" s="2"/>
      <c r="I3" s="2"/>
      <c r="J3" s="2"/>
      <c r="K3" s="2"/>
      <c r="L3" s="2"/>
      <c r="M3" s="2"/>
      <c r="N3" s="2"/>
      <c r="O3" s="2"/>
      <c r="P3" s="2"/>
      <c r="Q3" s="2"/>
      <c r="R3" s="2"/>
      <c r="S3" s="2"/>
      <c r="T3" s="2"/>
      <c r="U3" s="2"/>
      <c r="V3" s="2"/>
      <c r="W3" s="2"/>
      <c r="X3" s="2"/>
      <c r="Y3" s="2"/>
      <c r="Z3" s="2"/>
    </row>
    <row r="4" spans="1:26" ht="21.75" customHeight="1">
      <c r="A4" s="4"/>
      <c r="B4" s="4"/>
      <c r="C4" s="4"/>
      <c r="D4" s="4"/>
      <c r="E4" s="4"/>
      <c r="F4" s="2"/>
      <c r="G4" s="2"/>
      <c r="H4" s="2"/>
      <c r="I4" s="2"/>
      <c r="J4" s="2"/>
      <c r="K4" s="2"/>
      <c r="L4" s="2"/>
      <c r="M4" s="2"/>
      <c r="N4" s="2"/>
      <c r="O4" s="2"/>
      <c r="P4" s="2"/>
      <c r="Q4" s="2"/>
      <c r="R4" s="2"/>
      <c r="S4" s="2"/>
      <c r="T4" s="2"/>
      <c r="U4" s="2"/>
      <c r="V4" s="2"/>
      <c r="W4" s="2"/>
      <c r="X4" s="2"/>
      <c r="Y4" s="2"/>
      <c r="Z4" s="2"/>
    </row>
    <row r="5" spans="1:26" ht="21.75" customHeight="1">
      <c r="A5" s="208" t="s">
        <v>2</v>
      </c>
      <c r="B5" s="183"/>
      <c r="C5" s="183"/>
      <c r="D5" s="183"/>
      <c r="E5" s="180"/>
      <c r="F5" s="2"/>
      <c r="G5" s="2"/>
      <c r="H5" s="2"/>
      <c r="I5" s="2"/>
      <c r="J5" s="2"/>
      <c r="K5" s="2"/>
      <c r="L5" s="2"/>
      <c r="M5" s="2"/>
      <c r="N5" s="2"/>
      <c r="O5" s="2"/>
      <c r="P5" s="2"/>
      <c r="Q5" s="2"/>
      <c r="R5" s="2"/>
      <c r="S5" s="2"/>
      <c r="T5" s="2"/>
      <c r="U5" s="2"/>
      <c r="V5" s="2"/>
      <c r="W5" s="2"/>
      <c r="X5" s="2"/>
      <c r="Y5" s="2"/>
      <c r="Z5" s="2"/>
    </row>
    <row r="6" spans="1:26" ht="21.75" customHeight="1">
      <c r="A6" s="232" t="s">
        <v>422</v>
      </c>
      <c r="B6" s="234"/>
      <c r="C6" s="232" t="s">
        <v>423</v>
      </c>
      <c r="D6" s="233"/>
      <c r="E6" s="234"/>
      <c r="F6" s="2"/>
      <c r="G6" s="2"/>
      <c r="H6" s="2"/>
      <c r="I6" s="2"/>
      <c r="J6" s="2"/>
      <c r="K6" s="2"/>
      <c r="L6" s="2"/>
      <c r="M6" s="2"/>
      <c r="N6" s="2"/>
      <c r="O6" s="2"/>
      <c r="P6" s="2"/>
      <c r="Q6" s="2"/>
      <c r="R6" s="2"/>
      <c r="S6" s="2"/>
      <c r="T6" s="2"/>
      <c r="U6" s="2"/>
      <c r="V6" s="2"/>
      <c r="W6" s="2"/>
      <c r="X6" s="2"/>
      <c r="Y6" s="2"/>
      <c r="Z6" s="2"/>
    </row>
    <row r="7" spans="1:26" ht="24" customHeight="1">
      <c r="A7" s="235" t="s">
        <v>646</v>
      </c>
      <c r="B7" s="236"/>
      <c r="C7" s="236"/>
      <c r="D7" s="236"/>
      <c r="E7" s="237"/>
      <c r="F7" s="2"/>
      <c r="G7" s="2"/>
      <c r="H7" s="2"/>
      <c r="I7" s="2"/>
      <c r="J7" s="2"/>
      <c r="K7" s="2"/>
      <c r="L7" s="2"/>
      <c r="M7" s="2"/>
      <c r="N7" s="2"/>
      <c r="O7" s="2"/>
      <c r="P7" s="2"/>
      <c r="Q7" s="2"/>
      <c r="R7" s="2"/>
      <c r="S7" s="2"/>
      <c r="T7" s="2"/>
      <c r="U7" s="2"/>
      <c r="V7" s="2"/>
      <c r="W7" s="2"/>
      <c r="X7" s="2"/>
      <c r="Y7" s="2"/>
      <c r="Z7" s="2"/>
    </row>
    <row r="8" spans="1:26" ht="66" customHeight="1">
      <c r="A8" s="238"/>
      <c r="B8" s="239"/>
      <c r="C8" s="239"/>
      <c r="D8" s="239"/>
      <c r="E8" s="240"/>
      <c r="F8" s="2"/>
      <c r="G8" s="2"/>
      <c r="H8" s="2"/>
      <c r="I8" s="2"/>
      <c r="J8" s="2"/>
      <c r="K8" s="2"/>
      <c r="L8" s="2"/>
      <c r="M8" s="2"/>
      <c r="N8" s="2"/>
      <c r="O8" s="2"/>
      <c r="P8" s="2"/>
      <c r="Q8" s="2"/>
      <c r="R8" s="2"/>
      <c r="S8" s="2"/>
      <c r="T8" s="2"/>
      <c r="U8" s="2"/>
      <c r="V8" s="2"/>
      <c r="W8" s="2"/>
      <c r="X8" s="2"/>
      <c r="Y8" s="2"/>
      <c r="Z8" s="2"/>
    </row>
    <row r="9" spans="1:26" ht="21.75" customHeight="1">
      <c r="A9" s="4"/>
      <c r="B9" s="4"/>
      <c r="C9" s="4"/>
      <c r="D9" s="4"/>
      <c r="E9" s="4"/>
      <c r="F9" s="2"/>
      <c r="G9" s="2"/>
      <c r="H9" s="2"/>
      <c r="I9" s="2"/>
      <c r="J9" s="2"/>
      <c r="K9" s="2"/>
      <c r="L9" s="2"/>
      <c r="M9" s="2"/>
      <c r="N9" s="2"/>
      <c r="O9" s="2"/>
      <c r="P9" s="2"/>
      <c r="Q9" s="2"/>
      <c r="R9" s="2"/>
      <c r="S9" s="2"/>
      <c r="T9" s="2"/>
      <c r="U9" s="2"/>
      <c r="V9" s="2"/>
      <c r="W9" s="2"/>
      <c r="X9" s="2"/>
      <c r="Y9" s="2"/>
      <c r="Z9" s="2"/>
    </row>
    <row r="10" spans="1:26" ht="28.5" customHeight="1">
      <c r="A10" s="5" t="s">
        <v>5</v>
      </c>
      <c r="B10" s="215"/>
      <c r="C10" s="242"/>
      <c r="D10" s="242"/>
      <c r="E10" s="217"/>
      <c r="F10" s="2"/>
      <c r="G10" s="2"/>
      <c r="H10" s="2"/>
      <c r="I10" s="2"/>
      <c r="J10" s="2"/>
      <c r="K10" s="2"/>
      <c r="L10" s="2"/>
      <c r="M10" s="2"/>
      <c r="N10" s="2"/>
      <c r="O10" s="2"/>
      <c r="P10" s="2"/>
      <c r="Q10" s="2"/>
      <c r="R10" s="2"/>
      <c r="S10" s="2"/>
      <c r="T10" s="2"/>
      <c r="U10" s="2"/>
      <c r="V10" s="2"/>
      <c r="W10" s="2"/>
      <c r="X10" s="2"/>
      <c r="Y10" s="2"/>
      <c r="Z10" s="2"/>
    </row>
    <row r="11" spans="1:26" ht="28.5" customHeight="1">
      <c r="A11" s="5" t="s">
        <v>6</v>
      </c>
      <c r="B11" s="215"/>
      <c r="C11" s="242"/>
      <c r="D11" s="242"/>
      <c r="E11" s="217"/>
      <c r="F11" s="2"/>
      <c r="G11" s="2"/>
      <c r="H11" s="2"/>
      <c r="I11" s="2"/>
      <c r="J11" s="2"/>
      <c r="K11" s="2"/>
      <c r="L11" s="2"/>
      <c r="M11" s="2"/>
      <c r="N11" s="2"/>
      <c r="O11" s="2"/>
      <c r="P11" s="2"/>
      <c r="Q11" s="2"/>
      <c r="R11" s="2"/>
      <c r="S11" s="2"/>
      <c r="T11" s="2"/>
      <c r="U11" s="2"/>
      <c r="V11" s="2"/>
      <c r="W11" s="2"/>
      <c r="X11" s="2"/>
      <c r="Y11" s="2"/>
      <c r="Z11" s="2"/>
    </row>
    <row r="12" spans="1:26">
      <c r="A12" s="6"/>
      <c r="B12" s="6"/>
      <c r="C12" s="6"/>
      <c r="D12" s="2"/>
      <c r="E12" s="2"/>
      <c r="F12" s="2"/>
      <c r="G12" s="2"/>
      <c r="H12" s="2"/>
      <c r="I12" s="2"/>
      <c r="J12" s="2"/>
      <c r="K12" s="2"/>
      <c r="L12" s="2"/>
      <c r="M12" s="2"/>
      <c r="N12" s="2"/>
      <c r="O12" s="2"/>
      <c r="P12" s="2"/>
      <c r="Q12" s="2"/>
      <c r="R12" s="2"/>
      <c r="S12" s="2"/>
      <c r="T12" s="2"/>
      <c r="U12" s="2"/>
      <c r="V12" s="2"/>
      <c r="W12" s="2"/>
      <c r="X12" s="2"/>
      <c r="Y12" s="2"/>
      <c r="Z12" s="2"/>
    </row>
    <row r="13" spans="1:26" ht="24" customHeight="1">
      <c r="A13" s="179" t="s">
        <v>7</v>
      </c>
      <c r="B13" s="183"/>
      <c r="C13" s="183"/>
      <c r="D13" s="183"/>
      <c r="E13" s="180"/>
      <c r="F13" s="2"/>
      <c r="G13" s="2"/>
      <c r="H13" s="2"/>
      <c r="I13" s="2"/>
      <c r="J13" s="2"/>
      <c r="K13" s="2"/>
      <c r="L13" s="2"/>
      <c r="M13" s="2"/>
      <c r="N13" s="2"/>
      <c r="O13" s="2"/>
      <c r="P13" s="2"/>
      <c r="Q13" s="2"/>
      <c r="R13" s="2"/>
      <c r="S13" s="2"/>
      <c r="T13" s="2"/>
      <c r="U13" s="2"/>
      <c r="V13" s="2"/>
      <c r="W13" s="2"/>
      <c r="X13" s="2"/>
      <c r="Y13" s="2"/>
      <c r="Z13" s="2"/>
    </row>
    <row r="14" spans="1:26" ht="24" customHeight="1">
      <c r="A14" s="7" t="s">
        <v>8</v>
      </c>
      <c r="B14" s="218" t="s">
        <v>9</v>
      </c>
      <c r="C14" s="180"/>
      <c r="D14" s="219" t="s">
        <v>10</v>
      </c>
      <c r="E14" s="217"/>
      <c r="F14" s="2"/>
      <c r="G14" s="2"/>
      <c r="H14" s="2"/>
      <c r="I14" s="2"/>
      <c r="J14" s="2"/>
      <c r="K14" s="2"/>
      <c r="L14" s="2"/>
      <c r="M14" s="2"/>
      <c r="N14" s="2"/>
      <c r="O14" s="2"/>
      <c r="P14" s="2"/>
      <c r="Q14" s="2"/>
      <c r="R14" s="2"/>
      <c r="S14" s="2"/>
      <c r="T14" s="2"/>
      <c r="U14" s="2"/>
      <c r="V14" s="2"/>
      <c r="W14" s="2"/>
      <c r="X14" s="2"/>
      <c r="Y14" s="2"/>
      <c r="Z14" s="2"/>
    </row>
    <row r="15" spans="1:26" ht="24" customHeight="1">
      <c r="A15" s="7" t="s">
        <v>11</v>
      </c>
      <c r="B15" s="218" t="s">
        <v>12</v>
      </c>
      <c r="C15" s="180"/>
      <c r="D15" s="219"/>
      <c r="E15" s="217"/>
      <c r="F15" s="2"/>
      <c r="G15" s="2"/>
      <c r="H15" s="2"/>
      <c r="I15" s="2"/>
      <c r="J15" s="2"/>
      <c r="K15" s="2"/>
      <c r="L15" s="2"/>
      <c r="M15" s="2"/>
      <c r="N15" s="2"/>
      <c r="O15" s="2"/>
      <c r="P15" s="2"/>
      <c r="Q15" s="2"/>
      <c r="R15" s="2"/>
      <c r="S15" s="2"/>
      <c r="T15" s="2"/>
      <c r="U15" s="2"/>
      <c r="V15" s="2"/>
      <c r="W15" s="2"/>
      <c r="X15" s="2"/>
      <c r="Y15" s="2"/>
      <c r="Z15" s="2"/>
    </row>
    <row r="16" spans="1:26" ht="24" customHeight="1">
      <c r="A16" s="7" t="s">
        <v>13</v>
      </c>
      <c r="B16" s="218" t="s">
        <v>14</v>
      </c>
      <c r="C16" s="180"/>
      <c r="D16" s="219" t="s">
        <v>15</v>
      </c>
      <c r="E16" s="217"/>
      <c r="F16" s="2"/>
      <c r="G16" s="2"/>
      <c r="H16" s="2"/>
      <c r="I16" s="2"/>
      <c r="J16" s="2"/>
      <c r="K16" s="2"/>
      <c r="L16" s="2"/>
      <c r="M16" s="2"/>
      <c r="N16" s="2"/>
      <c r="O16" s="2"/>
      <c r="P16" s="2"/>
      <c r="Q16" s="2"/>
      <c r="R16" s="2"/>
      <c r="S16" s="2"/>
      <c r="T16" s="2"/>
      <c r="U16" s="2"/>
      <c r="V16" s="2"/>
      <c r="W16" s="2"/>
      <c r="X16" s="2"/>
      <c r="Y16" s="2"/>
      <c r="Z16" s="2"/>
    </row>
    <row r="17" spans="1:26" ht="24" customHeight="1">
      <c r="A17" s="7" t="s">
        <v>16</v>
      </c>
      <c r="B17" s="218" t="s">
        <v>17</v>
      </c>
      <c r="C17" s="180"/>
      <c r="D17" s="220"/>
      <c r="E17" s="221"/>
      <c r="F17" s="2"/>
      <c r="G17" s="2"/>
      <c r="H17" s="2"/>
      <c r="I17" s="2"/>
      <c r="J17" s="2"/>
      <c r="K17" s="2"/>
      <c r="L17" s="2"/>
      <c r="M17" s="2"/>
      <c r="N17" s="2"/>
      <c r="O17" s="2"/>
      <c r="P17" s="2"/>
      <c r="Q17" s="2"/>
      <c r="R17" s="2"/>
      <c r="S17" s="2"/>
      <c r="T17" s="2"/>
      <c r="U17" s="2"/>
      <c r="V17" s="2"/>
      <c r="W17" s="2"/>
      <c r="X17" s="2"/>
      <c r="Y17" s="2"/>
      <c r="Z17" s="2"/>
    </row>
    <row r="18" spans="1:26">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c r="A19" s="179" t="s">
        <v>424</v>
      </c>
      <c r="B19" s="183"/>
      <c r="C19" s="183"/>
      <c r="D19" s="183"/>
      <c r="E19" s="180"/>
      <c r="F19" s="2"/>
      <c r="G19" s="2"/>
      <c r="H19" s="2"/>
      <c r="I19" s="2"/>
      <c r="J19" s="2"/>
      <c r="K19" s="2"/>
      <c r="L19" s="2"/>
      <c r="M19" s="2"/>
      <c r="N19" s="2"/>
      <c r="O19" s="2"/>
      <c r="P19" s="2"/>
      <c r="Q19" s="2"/>
      <c r="R19" s="2"/>
      <c r="S19" s="2"/>
      <c r="T19" s="2"/>
      <c r="U19" s="2"/>
      <c r="V19" s="2"/>
      <c r="W19" s="2"/>
      <c r="X19" s="2"/>
      <c r="Y19" s="2"/>
      <c r="Z19" s="2"/>
    </row>
    <row r="20" spans="1:26" ht="27.75" customHeight="1">
      <c r="A20" s="8" t="s">
        <v>19</v>
      </c>
      <c r="B20" s="8" t="s">
        <v>20</v>
      </c>
      <c r="C20" s="8" t="s">
        <v>21</v>
      </c>
      <c r="D20" s="8" t="s">
        <v>22</v>
      </c>
      <c r="E20" s="8" t="s">
        <v>23</v>
      </c>
      <c r="F20" s="2"/>
      <c r="G20" s="2"/>
      <c r="H20" s="2"/>
      <c r="I20" s="2"/>
      <c r="J20" s="2"/>
      <c r="K20" s="2"/>
      <c r="L20" s="2"/>
      <c r="M20" s="2"/>
      <c r="N20" s="2"/>
      <c r="O20" s="2"/>
      <c r="P20" s="2"/>
      <c r="Q20" s="2"/>
      <c r="R20" s="2"/>
      <c r="S20" s="2"/>
      <c r="T20" s="2"/>
      <c r="U20" s="2"/>
      <c r="V20" s="2"/>
      <c r="W20" s="2"/>
      <c r="X20" s="2"/>
      <c r="Y20" s="2"/>
      <c r="Z20" s="2"/>
    </row>
    <row r="21" spans="1:26" ht="27.75" customHeight="1">
      <c r="A21" s="9" t="s">
        <v>24</v>
      </c>
      <c r="B21" s="10">
        <v>40</v>
      </c>
      <c r="C21" s="10">
        <v>0</v>
      </c>
      <c r="D21" s="10">
        <v>0</v>
      </c>
      <c r="E21" s="11">
        <v>40</v>
      </c>
      <c r="F21" s="2"/>
      <c r="G21" s="2"/>
      <c r="H21" s="2"/>
      <c r="I21" s="2"/>
      <c r="J21" s="2"/>
      <c r="K21" s="2"/>
      <c r="L21" s="2"/>
      <c r="M21" s="2"/>
      <c r="N21" s="2"/>
      <c r="O21" s="2"/>
      <c r="P21" s="2"/>
      <c r="Q21" s="2"/>
      <c r="R21" s="2"/>
      <c r="S21" s="2"/>
      <c r="T21" s="2"/>
      <c r="U21" s="2"/>
      <c r="V21" s="2"/>
      <c r="W21" s="2"/>
      <c r="X21" s="2"/>
      <c r="Y21" s="2"/>
      <c r="Z21" s="2"/>
    </row>
    <row r="22" spans="1:26" ht="17.25" customHeight="1">
      <c r="A22" s="222" t="s">
        <v>425</v>
      </c>
      <c r="B22" s="183"/>
      <c r="C22" s="183"/>
      <c r="D22" s="180"/>
      <c r="E22" s="12">
        <v>200</v>
      </c>
      <c r="F22" s="2"/>
      <c r="G22" s="2"/>
      <c r="H22" s="2"/>
      <c r="I22" s="2"/>
      <c r="J22" s="2"/>
      <c r="K22" s="2"/>
      <c r="L22" s="2"/>
      <c r="M22" s="2"/>
      <c r="N22" s="2"/>
      <c r="O22" s="2"/>
      <c r="P22" s="2"/>
      <c r="Q22" s="2"/>
      <c r="R22" s="2"/>
      <c r="S22" s="2"/>
      <c r="T22" s="2"/>
      <c r="U22" s="2"/>
      <c r="V22" s="2"/>
      <c r="W22" s="2"/>
      <c r="X22" s="2"/>
      <c r="Y22" s="2"/>
      <c r="Z22" s="2"/>
    </row>
    <row r="23" spans="1:26" ht="17.25" customHeight="1">
      <c r="A23" s="218" t="s">
        <v>26</v>
      </c>
      <c r="B23" s="183"/>
      <c r="C23" s="183"/>
      <c r="D23" s="180"/>
      <c r="E23" s="14">
        <v>8.74</v>
      </c>
      <c r="F23" s="2"/>
      <c r="G23" s="2"/>
      <c r="H23" s="2"/>
      <c r="I23" s="2"/>
      <c r="J23" s="2"/>
      <c r="K23" s="2"/>
      <c r="L23" s="2"/>
      <c r="M23" s="2"/>
      <c r="N23" s="2"/>
      <c r="O23" s="2"/>
      <c r="P23" s="2"/>
      <c r="Q23" s="2"/>
      <c r="R23" s="2"/>
      <c r="S23" s="2"/>
      <c r="T23" s="2"/>
      <c r="U23" s="2"/>
      <c r="V23" s="2"/>
      <c r="W23" s="2"/>
      <c r="X23" s="2"/>
      <c r="Y23" s="2"/>
      <c r="Z23" s="2"/>
    </row>
    <row r="24" spans="1:26" ht="17.25" customHeight="1">
      <c r="A24" s="218" t="s">
        <v>27</v>
      </c>
      <c r="B24" s="183"/>
      <c r="C24" s="183"/>
      <c r="D24" s="180"/>
      <c r="E24" s="14">
        <v>104.78</v>
      </c>
      <c r="F24" s="2"/>
      <c r="G24" s="2"/>
      <c r="H24" s="2"/>
      <c r="I24" s="2"/>
      <c r="J24" s="2"/>
      <c r="K24" s="2"/>
      <c r="L24" s="2"/>
      <c r="M24" s="2"/>
      <c r="N24" s="2"/>
      <c r="O24" s="2"/>
      <c r="P24" s="2"/>
      <c r="Q24" s="2"/>
      <c r="R24" s="2"/>
      <c r="S24" s="2"/>
      <c r="T24" s="2"/>
      <c r="U24" s="2"/>
      <c r="V24" s="2"/>
      <c r="W24" s="2"/>
      <c r="X24" s="2"/>
      <c r="Y24" s="2"/>
      <c r="Z24" s="2"/>
    </row>
    <row r="25" spans="1:26" ht="17.25" customHeight="1">
      <c r="A25" s="218" t="s">
        <v>426</v>
      </c>
      <c r="B25" s="183"/>
      <c r="C25" s="183"/>
      <c r="D25" s="180"/>
      <c r="E25" s="14">
        <f>E23+E24</f>
        <v>113.52</v>
      </c>
      <c r="F25" s="2"/>
      <c r="G25" s="2"/>
      <c r="H25" s="2"/>
      <c r="I25" s="2"/>
      <c r="J25" s="2"/>
      <c r="K25" s="2"/>
      <c r="L25" s="2"/>
      <c r="M25" s="2"/>
      <c r="N25" s="2"/>
      <c r="O25" s="2"/>
      <c r="P25" s="2"/>
      <c r="Q25" s="2"/>
      <c r="R25" s="2"/>
      <c r="S25" s="2"/>
      <c r="T25" s="2"/>
      <c r="U25" s="2"/>
      <c r="V25" s="2"/>
      <c r="W25" s="2"/>
      <c r="X25" s="2"/>
      <c r="Y25" s="2"/>
      <c r="Z25" s="2"/>
    </row>
    <row r="26" spans="1:26" ht="17.25" customHeight="1">
      <c r="A26" s="222" t="s">
        <v>427</v>
      </c>
      <c r="B26" s="183"/>
      <c r="C26" s="183"/>
      <c r="D26" s="180"/>
      <c r="E26" s="14">
        <f>E25*E22</f>
        <v>22704</v>
      </c>
      <c r="F26" s="2"/>
      <c r="G26" s="2"/>
      <c r="H26" s="2"/>
      <c r="I26" s="2"/>
      <c r="J26" s="2"/>
      <c r="K26" s="2"/>
      <c r="L26" s="2"/>
      <c r="M26" s="2"/>
      <c r="N26" s="2"/>
      <c r="O26" s="2"/>
      <c r="P26" s="2"/>
      <c r="Q26" s="2"/>
      <c r="R26" s="2"/>
      <c r="S26" s="2"/>
      <c r="T26" s="2"/>
      <c r="U26" s="2"/>
      <c r="V26" s="2"/>
      <c r="W26" s="2"/>
      <c r="X26" s="2"/>
      <c r="Y26" s="2"/>
      <c r="Z26" s="2"/>
    </row>
    <row r="27" spans="1:26" ht="15.75" customHeight="1">
      <c r="A27" s="15"/>
      <c r="B27" s="2"/>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c r="A28" s="223" t="s">
        <v>30</v>
      </c>
      <c r="B28" s="183"/>
      <c r="C28" s="180"/>
      <c r="D28" s="16" t="s">
        <v>31</v>
      </c>
      <c r="E28" s="17"/>
      <c r="F28" s="2"/>
      <c r="G28" s="2"/>
      <c r="H28" s="2"/>
      <c r="I28" s="2"/>
      <c r="J28" s="2"/>
      <c r="K28" s="2"/>
      <c r="L28" s="2"/>
      <c r="M28" s="2"/>
      <c r="N28" s="2"/>
      <c r="O28" s="2"/>
      <c r="P28" s="2"/>
      <c r="Q28" s="2"/>
      <c r="R28" s="2"/>
      <c r="S28" s="2"/>
      <c r="T28" s="2"/>
      <c r="U28" s="2"/>
      <c r="V28" s="2"/>
      <c r="W28" s="2"/>
      <c r="X28" s="2"/>
      <c r="Y28" s="2"/>
      <c r="Z28" s="2"/>
    </row>
    <row r="29" spans="1:26" ht="15.75" customHeight="1">
      <c r="A29" s="222" t="s">
        <v>428</v>
      </c>
      <c r="B29" s="183"/>
      <c r="C29" s="180"/>
      <c r="D29" s="18" t="s">
        <v>33</v>
      </c>
      <c r="E29" s="17"/>
      <c r="F29" s="2"/>
      <c r="G29" s="2"/>
      <c r="H29" s="2"/>
      <c r="I29" s="2"/>
      <c r="J29" s="2"/>
      <c r="K29" s="2"/>
      <c r="L29" s="2"/>
      <c r="M29" s="2"/>
      <c r="N29" s="2"/>
      <c r="O29" s="2"/>
      <c r="P29" s="2"/>
      <c r="Q29" s="2"/>
      <c r="R29" s="2"/>
      <c r="S29" s="2"/>
      <c r="T29" s="2"/>
      <c r="U29" s="2"/>
      <c r="V29" s="2"/>
      <c r="W29" s="2"/>
      <c r="X29" s="2"/>
      <c r="Y29" s="2"/>
      <c r="Z29" s="2"/>
    </row>
    <row r="30" spans="1:26" ht="15.75" customHeight="1">
      <c r="A30" s="222" t="s">
        <v>429</v>
      </c>
      <c r="B30" s="183"/>
      <c r="C30" s="180"/>
      <c r="D30" s="18" t="s">
        <v>35</v>
      </c>
      <c r="E30" s="4"/>
      <c r="F30" s="2"/>
      <c r="G30" s="2"/>
      <c r="H30" s="2"/>
      <c r="I30" s="2"/>
      <c r="J30" s="2"/>
      <c r="K30" s="2"/>
      <c r="L30" s="2"/>
      <c r="M30" s="2"/>
      <c r="N30" s="2"/>
      <c r="O30" s="2"/>
      <c r="P30" s="2"/>
      <c r="Q30" s="2"/>
      <c r="R30" s="2"/>
      <c r="S30" s="2"/>
      <c r="T30" s="2"/>
      <c r="U30" s="2"/>
      <c r="V30" s="2"/>
      <c r="W30" s="2"/>
      <c r="X30" s="2"/>
      <c r="Y30" s="2"/>
      <c r="Z30" s="2"/>
    </row>
    <row r="31" spans="1:26" ht="15.75" customHeight="1">
      <c r="A31" s="222" t="s">
        <v>430</v>
      </c>
      <c r="B31" s="183"/>
      <c r="C31" s="180"/>
      <c r="D31" s="18" t="s">
        <v>37</v>
      </c>
      <c r="E31" s="4"/>
      <c r="F31" s="2"/>
      <c r="G31" s="2"/>
      <c r="H31" s="2"/>
      <c r="I31" s="2"/>
      <c r="J31" s="2"/>
      <c r="K31" s="2"/>
      <c r="L31" s="2"/>
      <c r="M31" s="2"/>
      <c r="N31" s="2"/>
      <c r="O31" s="2"/>
      <c r="P31" s="2"/>
      <c r="Q31" s="2"/>
      <c r="R31" s="2"/>
      <c r="S31" s="2"/>
      <c r="T31" s="2"/>
      <c r="U31" s="2"/>
      <c r="V31" s="2"/>
      <c r="W31" s="2"/>
      <c r="X31" s="2"/>
      <c r="Y31" s="2"/>
      <c r="Z31" s="2"/>
    </row>
    <row r="32" spans="1:26" ht="15.75" customHeight="1">
      <c r="A32" s="19"/>
      <c r="B32" s="19"/>
      <c r="C32" s="19"/>
      <c r="D32" s="19"/>
      <c r="E32" s="2"/>
      <c r="F32" s="2"/>
      <c r="G32" s="2"/>
      <c r="H32" s="2"/>
      <c r="I32" s="2"/>
      <c r="J32" s="2"/>
      <c r="K32" s="2"/>
      <c r="L32" s="2"/>
      <c r="M32" s="2"/>
      <c r="N32" s="2"/>
      <c r="O32" s="2"/>
      <c r="P32" s="2"/>
      <c r="Q32" s="2"/>
      <c r="R32" s="2"/>
      <c r="S32" s="2"/>
      <c r="T32" s="2"/>
      <c r="U32" s="2"/>
      <c r="V32" s="2"/>
      <c r="W32" s="2"/>
      <c r="X32" s="2"/>
      <c r="Y32" s="2"/>
      <c r="Z32" s="2"/>
    </row>
    <row r="33" spans="1:26" ht="15.75" customHeight="1">
      <c r="A33" s="224" t="s">
        <v>30</v>
      </c>
      <c r="B33" s="183"/>
      <c r="C33" s="183"/>
      <c r="D33" s="183"/>
      <c r="E33" s="180"/>
      <c r="F33" s="2"/>
      <c r="G33" s="2"/>
      <c r="H33" s="2"/>
      <c r="I33" s="2"/>
      <c r="J33" s="2"/>
      <c r="K33" s="2"/>
      <c r="L33" s="2"/>
      <c r="M33" s="2"/>
      <c r="N33" s="2"/>
      <c r="O33" s="2"/>
      <c r="P33" s="2"/>
      <c r="Q33" s="2"/>
      <c r="R33" s="2"/>
      <c r="S33" s="2"/>
      <c r="T33" s="2"/>
      <c r="U33" s="2"/>
      <c r="V33" s="2"/>
      <c r="W33" s="2"/>
      <c r="X33" s="2"/>
      <c r="Y33" s="2"/>
      <c r="Z33" s="2"/>
    </row>
    <row r="34" spans="1:26" ht="15" customHeight="1">
      <c r="A34" s="225" t="s">
        <v>38</v>
      </c>
      <c r="B34" s="183"/>
      <c r="C34" s="183"/>
      <c r="D34" s="180"/>
      <c r="E34" s="20">
        <v>40</v>
      </c>
      <c r="F34" s="2"/>
      <c r="G34" s="2"/>
      <c r="H34" s="2"/>
      <c r="I34" s="2"/>
      <c r="J34" s="2"/>
      <c r="K34" s="2"/>
      <c r="L34" s="2"/>
      <c r="M34" s="2"/>
      <c r="N34" s="2"/>
      <c r="O34" s="2"/>
      <c r="P34" s="2"/>
      <c r="Q34" s="2"/>
      <c r="R34" s="2"/>
      <c r="S34" s="2"/>
      <c r="T34" s="2"/>
      <c r="U34" s="2"/>
      <c r="V34" s="2"/>
      <c r="W34" s="2"/>
      <c r="X34" s="2"/>
      <c r="Y34" s="2"/>
      <c r="Z34" s="2"/>
    </row>
    <row r="35" spans="1:26" ht="15" customHeight="1">
      <c r="A35" s="225" t="s">
        <v>39</v>
      </c>
      <c r="B35" s="183"/>
      <c r="C35" s="183"/>
      <c r="D35" s="180"/>
      <c r="E35" s="20" t="s">
        <v>40</v>
      </c>
      <c r="F35" s="2"/>
      <c r="G35" s="2"/>
      <c r="H35" s="2"/>
      <c r="I35" s="2"/>
      <c r="J35" s="2"/>
      <c r="K35" s="2"/>
      <c r="L35" s="2"/>
      <c r="M35" s="2"/>
      <c r="N35" s="2"/>
      <c r="O35" s="2"/>
      <c r="P35" s="2"/>
      <c r="Q35" s="2"/>
      <c r="R35" s="2"/>
      <c r="S35" s="2"/>
      <c r="T35" s="2"/>
      <c r="U35" s="2"/>
      <c r="V35" s="2"/>
      <c r="W35" s="2"/>
      <c r="X35" s="2"/>
      <c r="Y35" s="2"/>
      <c r="Z35" s="2"/>
    </row>
    <row r="36" spans="1:26" ht="15.75" customHeight="1">
      <c r="A36" s="225" t="s">
        <v>41</v>
      </c>
      <c r="B36" s="183"/>
      <c r="C36" s="183"/>
      <c r="D36" s="180"/>
      <c r="E36" s="21">
        <v>5.9</v>
      </c>
      <c r="F36" s="2"/>
      <c r="G36" s="2"/>
      <c r="H36" s="2"/>
      <c r="I36" s="2"/>
      <c r="J36" s="2"/>
      <c r="K36" s="2"/>
      <c r="L36" s="2"/>
      <c r="M36" s="2"/>
      <c r="N36" s="2"/>
      <c r="O36" s="2"/>
      <c r="P36" s="2"/>
      <c r="Q36" s="2"/>
      <c r="R36" s="2"/>
      <c r="S36" s="2"/>
      <c r="T36" s="2"/>
      <c r="U36" s="2"/>
      <c r="V36" s="2"/>
      <c r="W36" s="2"/>
      <c r="X36" s="2"/>
      <c r="Y36" s="2"/>
      <c r="Z36" s="2"/>
    </row>
    <row r="37" spans="1:26" ht="15.75" customHeight="1">
      <c r="A37" s="222" t="s">
        <v>42</v>
      </c>
      <c r="B37" s="183"/>
      <c r="C37" s="183"/>
      <c r="D37" s="180"/>
      <c r="E37" s="22">
        <v>6.24</v>
      </c>
      <c r="F37" s="2"/>
      <c r="G37" s="2"/>
      <c r="H37" s="2"/>
      <c r="I37" s="2"/>
      <c r="J37" s="2"/>
      <c r="K37" s="2"/>
      <c r="L37" s="2"/>
      <c r="M37" s="2"/>
      <c r="N37" s="2"/>
      <c r="O37" s="2"/>
      <c r="P37" s="2"/>
      <c r="Q37" s="2"/>
      <c r="R37" s="2"/>
      <c r="S37" s="2"/>
      <c r="T37" s="2"/>
      <c r="U37" s="2"/>
      <c r="V37" s="2"/>
      <c r="W37" s="2"/>
      <c r="X37" s="2"/>
      <c r="Y37" s="2"/>
      <c r="Z37" s="2"/>
    </row>
    <row r="38" spans="1:26" ht="15.75" customHeight="1">
      <c r="A38" s="222" t="s">
        <v>43</v>
      </c>
      <c r="B38" s="183"/>
      <c r="C38" s="183"/>
      <c r="D38" s="180"/>
      <c r="E38" s="164">
        <v>0</v>
      </c>
      <c r="F38" s="48"/>
      <c r="G38" s="48"/>
      <c r="H38" s="48"/>
      <c r="I38" s="48"/>
      <c r="J38" s="48"/>
      <c r="K38" s="2"/>
      <c r="L38" s="2"/>
      <c r="M38" s="2"/>
      <c r="N38" s="2"/>
      <c r="O38" s="2"/>
      <c r="P38" s="2"/>
      <c r="Q38" s="2"/>
      <c r="R38" s="2"/>
      <c r="S38" s="2"/>
      <c r="T38" s="2"/>
      <c r="U38" s="2"/>
      <c r="V38" s="2"/>
      <c r="W38" s="2"/>
      <c r="X38" s="2"/>
      <c r="Y38" s="2"/>
      <c r="Z38" s="2"/>
    </row>
    <row r="39" spans="1:26" ht="15.75" customHeight="1">
      <c r="A39" s="189" t="s">
        <v>44</v>
      </c>
      <c r="B39" s="183"/>
      <c r="C39" s="183"/>
      <c r="D39" s="180"/>
      <c r="E39" s="23"/>
      <c r="F39" s="48"/>
      <c r="G39" s="48"/>
      <c r="H39" s="48"/>
      <c r="I39" s="48"/>
      <c r="J39" s="48"/>
      <c r="K39" s="2"/>
      <c r="L39" s="2"/>
      <c r="M39" s="2"/>
      <c r="N39" s="2"/>
      <c r="O39" s="2"/>
      <c r="P39" s="2"/>
      <c r="Q39" s="2"/>
      <c r="R39" s="2"/>
      <c r="S39" s="2"/>
      <c r="T39" s="2"/>
      <c r="U39" s="2"/>
      <c r="V39" s="2"/>
      <c r="W39" s="2"/>
      <c r="X39" s="2"/>
      <c r="Y39" s="2"/>
      <c r="Z39" s="2"/>
    </row>
    <row r="40" spans="1:26" ht="8.25" customHeight="1">
      <c r="A40" s="226"/>
      <c r="B40" s="210"/>
      <c r="C40" s="210"/>
      <c r="D40" s="210"/>
      <c r="E40" s="210"/>
      <c r="F40" s="48"/>
      <c r="G40" s="48"/>
      <c r="H40" s="48"/>
      <c r="I40" s="48"/>
      <c r="J40" s="48"/>
      <c r="K40" s="2"/>
      <c r="L40" s="2"/>
      <c r="M40" s="2"/>
      <c r="N40" s="2"/>
      <c r="O40" s="2"/>
      <c r="P40" s="2"/>
      <c r="Q40" s="2"/>
      <c r="R40" s="2"/>
      <c r="S40" s="2"/>
      <c r="T40" s="2"/>
      <c r="U40" s="2"/>
      <c r="V40" s="2"/>
      <c r="W40" s="2"/>
      <c r="X40" s="2"/>
      <c r="Y40" s="2"/>
      <c r="Z40" s="2"/>
    </row>
    <row r="41" spans="1:26" ht="25.5" customHeight="1">
      <c r="A41" s="194" t="s">
        <v>45</v>
      </c>
      <c r="B41" s="183"/>
      <c r="C41" s="180"/>
      <c r="D41" s="48"/>
      <c r="E41" s="48"/>
      <c r="F41" s="48"/>
      <c r="G41" s="48"/>
      <c r="H41" s="48"/>
      <c r="I41" s="48"/>
      <c r="J41" s="48"/>
      <c r="K41" s="48"/>
      <c r="L41" s="48"/>
      <c r="M41" s="48"/>
      <c r="N41" s="48"/>
      <c r="O41" s="48"/>
      <c r="P41" s="2"/>
      <c r="Q41" s="2"/>
      <c r="R41" s="2"/>
      <c r="S41" s="2"/>
      <c r="T41" s="2"/>
      <c r="U41" s="2"/>
      <c r="V41" s="2"/>
      <c r="W41" s="2"/>
      <c r="X41" s="2"/>
      <c r="Y41" s="2"/>
      <c r="Z41" s="2"/>
    </row>
    <row r="42" spans="1:26" ht="25.5" customHeight="1">
      <c r="A42" s="182" t="s">
        <v>46</v>
      </c>
      <c r="B42" s="183"/>
      <c r="C42" s="180"/>
      <c r="D42" s="48"/>
      <c r="E42" s="48"/>
      <c r="F42" s="48"/>
      <c r="G42" s="48"/>
      <c r="H42" s="48"/>
      <c r="I42" s="48"/>
      <c r="J42" s="48"/>
      <c r="K42" s="48"/>
      <c r="L42" s="48"/>
      <c r="M42" s="48"/>
      <c r="N42" s="48"/>
      <c r="O42" s="48"/>
      <c r="P42" s="2"/>
      <c r="Q42" s="2"/>
      <c r="R42" s="2"/>
      <c r="S42" s="2"/>
      <c r="T42" s="2"/>
      <c r="U42" s="2"/>
      <c r="V42" s="2"/>
      <c r="W42" s="2"/>
      <c r="X42" s="2"/>
      <c r="Y42" s="2"/>
      <c r="Z42" s="2"/>
    </row>
    <row r="43" spans="1:26" ht="15.75" customHeight="1">
      <c r="A43" s="16" t="s">
        <v>47</v>
      </c>
      <c r="B43" s="16" t="s">
        <v>48</v>
      </c>
      <c r="C43" s="16" t="s">
        <v>49</v>
      </c>
      <c r="D43" s="48"/>
      <c r="E43" s="48"/>
      <c r="F43" s="48"/>
      <c r="G43" s="48"/>
      <c r="H43" s="48"/>
      <c r="I43" s="48"/>
      <c r="J43" s="48"/>
      <c r="K43" s="48"/>
      <c r="L43" s="48"/>
      <c r="M43" s="48"/>
      <c r="N43" s="48"/>
      <c r="O43" s="48"/>
      <c r="P43" s="2"/>
      <c r="Q43" s="2"/>
      <c r="R43" s="2"/>
      <c r="S43" s="2"/>
      <c r="T43" s="2"/>
      <c r="U43" s="2"/>
      <c r="V43" s="2"/>
      <c r="W43" s="2"/>
      <c r="X43" s="2"/>
      <c r="Y43" s="2"/>
      <c r="Z43" s="2"/>
    </row>
    <row r="44" spans="1:26" ht="15.75" customHeight="1">
      <c r="A44" s="47" t="s">
        <v>8</v>
      </c>
      <c r="B44" s="43" t="s">
        <v>50</v>
      </c>
      <c r="C44" s="165">
        <v>0</v>
      </c>
      <c r="D44" s="48"/>
      <c r="E44" s="48"/>
      <c r="F44" s="48"/>
      <c r="G44" s="48"/>
      <c r="H44" s="48"/>
      <c r="I44" s="48"/>
      <c r="J44" s="48"/>
      <c r="K44" s="48"/>
      <c r="L44" s="48"/>
      <c r="M44" s="48"/>
      <c r="N44" s="48"/>
      <c r="O44" s="48"/>
      <c r="P44" s="2"/>
      <c r="Q44" s="2"/>
      <c r="R44" s="2"/>
      <c r="S44" s="2"/>
      <c r="T44" s="2"/>
      <c r="U44" s="2"/>
      <c r="V44" s="2"/>
      <c r="W44" s="2"/>
      <c r="X44" s="2"/>
      <c r="Y44" s="2"/>
      <c r="Z44" s="2"/>
    </row>
    <row r="45" spans="1:26" ht="15.75" customHeight="1">
      <c r="A45" s="47" t="s">
        <v>11</v>
      </c>
      <c r="B45" s="43" t="s">
        <v>51</v>
      </c>
      <c r="C45" s="165">
        <v>0</v>
      </c>
      <c r="D45" s="48"/>
      <c r="E45" s="48"/>
      <c r="F45" s="48"/>
      <c r="G45" s="48"/>
      <c r="H45" s="48"/>
      <c r="I45" s="48"/>
      <c r="J45" s="48"/>
      <c r="K45" s="48"/>
      <c r="L45" s="48"/>
      <c r="M45" s="48"/>
      <c r="N45" s="48"/>
      <c r="O45" s="48"/>
      <c r="P45" s="2"/>
      <c r="Q45" s="2"/>
      <c r="R45" s="2"/>
      <c r="S45" s="2"/>
      <c r="T45" s="2"/>
      <c r="U45" s="2"/>
      <c r="V45" s="2"/>
      <c r="W45" s="2"/>
      <c r="X45" s="2"/>
      <c r="Y45" s="2"/>
      <c r="Z45" s="2"/>
    </row>
    <row r="46" spans="1:26" ht="15.75" customHeight="1">
      <c r="A46" s="47" t="s">
        <v>13</v>
      </c>
      <c r="B46" s="43" t="s">
        <v>52</v>
      </c>
      <c r="C46" s="165">
        <v>0</v>
      </c>
      <c r="D46" s="163"/>
      <c r="E46" s="48"/>
      <c r="F46" s="48"/>
      <c r="G46" s="48"/>
      <c r="H46" s="48"/>
      <c r="I46" s="48"/>
      <c r="J46" s="48"/>
      <c r="K46" s="48"/>
      <c r="L46" s="48"/>
      <c r="M46" s="48"/>
      <c r="N46" s="48"/>
      <c r="O46" s="48"/>
      <c r="P46" s="2"/>
      <c r="Q46" s="2"/>
      <c r="R46" s="2"/>
      <c r="S46" s="2"/>
      <c r="T46" s="2"/>
      <c r="U46" s="2"/>
      <c r="V46" s="2"/>
      <c r="W46" s="2"/>
      <c r="X46" s="2"/>
      <c r="Y46" s="2"/>
      <c r="Z46" s="2"/>
    </row>
    <row r="47" spans="1:26" ht="15.75" customHeight="1">
      <c r="A47" s="47" t="s">
        <v>16</v>
      </c>
      <c r="B47" s="43" t="s">
        <v>53</v>
      </c>
      <c r="C47" s="165"/>
      <c r="D47" s="48"/>
      <c r="E47" s="48"/>
      <c r="F47" s="48"/>
      <c r="G47" s="48"/>
      <c r="H47" s="48"/>
      <c r="I47" s="48"/>
      <c r="J47" s="48"/>
      <c r="K47" s="48"/>
      <c r="L47" s="48"/>
      <c r="M47" s="48"/>
      <c r="N47" s="48"/>
      <c r="O47" s="48"/>
      <c r="P47" s="2"/>
      <c r="Q47" s="2"/>
      <c r="R47" s="2"/>
      <c r="S47" s="2"/>
      <c r="T47" s="2"/>
      <c r="U47" s="2"/>
      <c r="V47" s="2"/>
      <c r="W47" s="2"/>
      <c r="X47" s="2"/>
      <c r="Y47" s="2"/>
      <c r="Z47" s="2"/>
    </row>
    <row r="48" spans="1:26" ht="15.75" customHeight="1">
      <c r="A48" s="47" t="s">
        <v>54</v>
      </c>
      <c r="B48" s="43" t="s">
        <v>55</v>
      </c>
      <c r="C48" s="165"/>
      <c r="D48" s="48"/>
      <c r="E48" s="48"/>
      <c r="F48" s="48"/>
      <c r="G48" s="48"/>
      <c r="H48" s="48"/>
      <c r="I48" s="48"/>
      <c r="J48" s="48"/>
      <c r="K48" s="48"/>
      <c r="L48" s="48"/>
      <c r="M48" s="48"/>
      <c r="N48" s="48"/>
      <c r="O48" s="48"/>
      <c r="P48" s="2"/>
      <c r="Q48" s="2"/>
      <c r="R48" s="2"/>
      <c r="S48" s="2"/>
      <c r="T48" s="2"/>
      <c r="U48" s="2"/>
      <c r="V48" s="2"/>
      <c r="W48" s="2"/>
      <c r="X48" s="2"/>
      <c r="Y48" s="2"/>
      <c r="Z48" s="2"/>
    </row>
    <row r="49" spans="1:26" ht="15.75" customHeight="1">
      <c r="A49" s="47" t="s">
        <v>56</v>
      </c>
      <c r="B49" s="43" t="s">
        <v>57</v>
      </c>
      <c r="C49" s="165"/>
      <c r="D49" s="48"/>
      <c r="E49" s="48"/>
      <c r="F49" s="48"/>
      <c r="G49" s="48"/>
      <c r="H49" s="48"/>
      <c r="I49" s="48"/>
      <c r="J49" s="48"/>
      <c r="K49" s="48"/>
      <c r="L49" s="48"/>
      <c r="M49" s="48"/>
      <c r="N49" s="48"/>
      <c r="O49" s="48"/>
      <c r="P49" s="2"/>
      <c r="Q49" s="2"/>
      <c r="R49" s="2"/>
      <c r="S49" s="2"/>
      <c r="T49" s="2"/>
      <c r="U49" s="2"/>
      <c r="V49" s="2"/>
      <c r="W49" s="2"/>
      <c r="X49" s="2"/>
      <c r="Y49" s="2"/>
      <c r="Z49" s="2"/>
    </row>
    <row r="50" spans="1:26" ht="15.75" customHeight="1">
      <c r="A50" s="47" t="s">
        <v>58</v>
      </c>
      <c r="B50" s="43" t="s">
        <v>59</v>
      </c>
      <c r="C50" s="165">
        <v>0</v>
      </c>
      <c r="D50" s="48"/>
      <c r="E50" s="48"/>
      <c r="F50" s="48"/>
      <c r="G50" s="48"/>
      <c r="H50" s="48"/>
      <c r="I50" s="48"/>
      <c r="J50" s="48"/>
      <c r="K50" s="48"/>
      <c r="L50" s="48"/>
      <c r="M50" s="48"/>
      <c r="N50" s="48"/>
      <c r="O50" s="48"/>
      <c r="P50" s="2"/>
      <c r="Q50" s="2"/>
      <c r="R50" s="2"/>
      <c r="S50" s="2"/>
      <c r="T50" s="2"/>
      <c r="U50" s="2"/>
      <c r="V50" s="2"/>
      <c r="W50" s="2"/>
      <c r="X50" s="2"/>
      <c r="Y50" s="2"/>
      <c r="Z50" s="2"/>
    </row>
    <row r="51" spans="1:26" ht="15.75" customHeight="1">
      <c r="A51" s="47" t="s">
        <v>60</v>
      </c>
      <c r="B51" s="43" t="s">
        <v>61</v>
      </c>
      <c r="C51" s="165"/>
      <c r="D51" s="48"/>
      <c r="E51" s="48"/>
      <c r="F51" s="48"/>
      <c r="G51" s="48"/>
      <c r="H51" s="48"/>
      <c r="I51" s="48"/>
      <c r="J51" s="48"/>
      <c r="K51" s="48"/>
      <c r="L51" s="48"/>
      <c r="M51" s="48"/>
      <c r="N51" s="48"/>
      <c r="O51" s="48"/>
      <c r="P51" s="2"/>
      <c r="Q51" s="2"/>
      <c r="R51" s="2"/>
      <c r="S51" s="2"/>
      <c r="T51" s="2"/>
      <c r="U51" s="2"/>
      <c r="V51" s="2"/>
      <c r="W51" s="2"/>
      <c r="X51" s="2"/>
      <c r="Y51" s="2"/>
      <c r="Z51" s="2"/>
    </row>
    <row r="52" spans="1:26" ht="28.5" customHeight="1">
      <c r="A52" s="179" t="s">
        <v>62</v>
      </c>
      <c r="B52" s="180"/>
      <c r="C52" s="24">
        <f>SUM(C44:C51)</f>
        <v>0</v>
      </c>
      <c r="D52" s="48"/>
      <c r="E52" s="48"/>
      <c r="F52" s="48"/>
      <c r="G52" s="48"/>
      <c r="H52" s="48"/>
      <c r="I52" s="48"/>
      <c r="J52" s="48"/>
      <c r="K52" s="48"/>
      <c r="L52" s="48"/>
      <c r="M52" s="48"/>
      <c r="N52" s="48"/>
      <c r="O52" s="48"/>
      <c r="P52" s="2"/>
      <c r="Q52" s="2"/>
      <c r="R52" s="2"/>
      <c r="S52" s="2"/>
      <c r="T52" s="2"/>
      <c r="U52" s="2"/>
      <c r="V52" s="2"/>
      <c r="W52" s="2"/>
      <c r="X52" s="2"/>
      <c r="Y52" s="2"/>
      <c r="Z52" s="2"/>
    </row>
    <row r="53" spans="1:26" ht="15.75" customHeight="1">
      <c r="A53" s="25"/>
      <c r="B53" s="48"/>
      <c r="C53" s="48"/>
      <c r="D53" s="48"/>
      <c r="E53" s="48"/>
      <c r="F53" s="48"/>
      <c r="G53" s="48"/>
      <c r="H53" s="48"/>
      <c r="I53" s="48"/>
      <c r="J53" s="48"/>
      <c r="K53" s="48"/>
      <c r="L53" s="48"/>
      <c r="M53" s="48"/>
      <c r="N53" s="48"/>
      <c r="O53" s="48"/>
      <c r="P53" s="2"/>
      <c r="Q53" s="2"/>
      <c r="R53" s="2"/>
      <c r="S53" s="2"/>
      <c r="T53" s="2"/>
      <c r="U53" s="2"/>
      <c r="V53" s="2"/>
      <c r="W53" s="2"/>
      <c r="X53" s="2"/>
      <c r="Y53" s="2"/>
      <c r="Z53" s="2"/>
    </row>
    <row r="54" spans="1:26" ht="15.75" customHeight="1">
      <c r="A54" s="186" t="s">
        <v>63</v>
      </c>
      <c r="B54" s="183"/>
      <c r="C54" s="180"/>
      <c r="D54" s="48"/>
      <c r="E54" s="48"/>
      <c r="F54" s="48"/>
      <c r="G54" s="48"/>
      <c r="H54" s="48"/>
      <c r="I54" s="48"/>
      <c r="J54" s="48"/>
      <c r="K54" s="48"/>
      <c r="L54" s="48"/>
      <c r="M54" s="48"/>
      <c r="N54" s="48"/>
      <c r="O54" s="48"/>
      <c r="P54" s="2"/>
      <c r="Q54" s="2"/>
      <c r="R54" s="2"/>
      <c r="S54" s="2"/>
      <c r="T54" s="2"/>
      <c r="U54" s="2"/>
      <c r="V54" s="2"/>
      <c r="W54" s="2"/>
      <c r="X54" s="2"/>
      <c r="Y54" s="2"/>
      <c r="Z54" s="2"/>
    </row>
    <row r="55" spans="1:26" ht="15.75" customHeight="1">
      <c r="A55" s="26" t="s">
        <v>47</v>
      </c>
      <c r="B55" s="26" t="s">
        <v>48</v>
      </c>
      <c r="C55" s="26" t="s">
        <v>49</v>
      </c>
      <c r="D55" s="48"/>
      <c r="E55" s="48"/>
      <c r="F55" s="48"/>
      <c r="G55" s="48"/>
      <c r="H55" s="48"/>
      <c r="I55" s="48"/>
      <c r="J55" s="48"/>
      <c r="K55" s="48"/>
      <c r="L55" s="48"/>
      <c r="M55" s="48"/>
      <c r="N55" s="48"/>
      <c r="O55" s="48"/>
      <c r="P55" s="2"/>
      <c r="Q55" s="2"/>
      <c r="R55" s="2"/>
      <c r="S55" s="2"/>
      <c r="T55" s="2"/>
      <c r="U55" s="2"/>
      <c r="V55" s="2"/>
      <c r="W55" s="2"/>
      <c r="X55" s="2"/>
      <c r="Y55" s="2"/>
      <c r="Z55" s="2"/>
    </row>
    <row r="56" spans="1:26" ht="15.75" customHeight="1">
      <c r="A56" s="47" t="s">
        <v>8</v>
      </c>
      <c r="B56" s="43" t="s">
        <v>50</v>
      </c>
      <c r="C56" s="165">
        <v>0</v>
      </c>
      <c r="D56" s="48"/>
      <c r="E56" s="48"/>
      <c r="F56" s="48"/>
      <c r="G56" s="48"/>
      <c r="H56" s="48"/>
      <c r="I56" s="48"/>
      <c r="J56" s="48"/>
      <c r="K56" s="48"/>
      <c r="L56" s="48"/>
      <c r="M56" s="48"/>
      <c r="N56" s="48"/>
      <c r="O56" s="48"/>
      <c r="P56" s="2"/>
      <c r="Q56" s="2"/>
      <c r="R56" s="2"/>
      <c r="S56" s="2"/>
      <c r="T56" s="2"/>
      <c r="U56" s="2"/>
      <c r="V56" s="2"/>
      <c r="W56" s="2"/>
      <c r="X56" s="2"/>
      <c r="Y56" s="2"/>
      <c r="Z56" s="2"/>
    </row>
    <row r="57" spans="1:26" ht="15.75" customHeight="1">
      <c r="A57" s="47" t="s">
        <v>11</v>
      </c>
      <c r="B57" s="43" t="s">
        <v>51</v>
      </c>
      <c r="C57" s="165">
        <v>0</v>
      </c>
      <c r="D57" s="48"/>
      <c r="E57" s="48"/>
      <c r="F57" s="48"/>
      <c r="G57" s="48"/>
      <c r="H57" s="48"/>
      <c r="I57" s="48"/>
      <c r="J57" s="48"/>
      <c r="K57" s="48"/>
      <c r="L57" s="48"/>
      <c r="M57" s="48"/>
      <c r="N57" s="48"/>
      <c r="O57" s="48"/>
      <c r="P57" s="2"/>
      <c r="Q57" s="2"/>
      <c r="R57" s="2"/>
      <c r="S57" s="2"/>
      <c r="T57" s="2"/>
      <c r="U57" s="2"/>
      <c r="V57" s="2"/>
      <c r="W57" s="2"/>
      <c r="X57" s="2"/>
      <c r="Y57" s="2"/>
      <c r="Z57" s="2"/>
    </row>
    <row r="58" spans="1:26" ht="15.75" customHeight="1">
      <c r="A58" s="47" t="s">
        <v>13</v>
      </c>
      <c r="B58" s="43" t="s">
        <v>52</v>
      </c>
      <c r="C58" s="165"/>
      <c r="D58" s="48"/>
      <c r="E58" s="48"/>
      <c r="F58" s="48"/>
      <c r="G58" s="48"/>
      <c r="H58" s="48"/>
      <c r="I58" s="48"/>
      <c r="J58" s="48"/>
      <c r="K58" s="48"/>
      <c r="L58" s="48"/>
      <c r="M58" s="48"/>
      <c r="N58" s="48"/>
      <c r="O58" s="48"/>
      <c r="P58" s="2"/>
      <c r="Q58" s="2"/>
      <c r="R58" s="2"/>
      <c r="S58" s="2"/>
      <c r="T58" s="2"/>
      <c r="U58" s="2"/>
      <c r="V58" s="2"/>
      <c r="W58" s="2"/>
      <c r="X58" s="2"/>
      <c r="Y58" s="2"/>
      <c r="Z58" s="2"/>
    </row>
    <row r="59" spans="1:26" ht="15.75" customHeight="1">
      <c r="A59" s="47" t="s">
        <v>16</v>
      </c>
      <c r="B59" s="43" t="s">
        <v>53</v>
      </c>
      <c r="C59" s="165"/>
      <c r="D59" s="48"/>
      <c r="E59" s="48"/>
      <c r="F59" s="48"/>
      <c r="G59" s="48"/>
      <c r="H59" s="48"/>
      <c r="I59" s="48"/>
      <c r="J59" s="48"/>
      <c r="K59" s="48"/>
      <c r="L59" s="48"/>
      <c r="M59" s="48"/>
      <c r="N59" s="48"/>
      <c r="O59" s="48"/>
      <c r="P59" s="2"/>
      <c r="Q59" s="2"/>
      <c r="R59" s="2"/>
      <c r="S59" s="2"/>
      <c r="T59" s="2"/>
      <c r="U59" s="2"/>
      <c r="V59" s="2"/>
      <c r="W59" s="2"/>
      <c r="X59" s="2"/>
      <c r="Y59" s="2"/>
      <c r="Z59" s="2"/>
    </row>
    <row r="60" spans="1:26" ht="15.75" customHeight="1">
      <c r="A60" s="47" t="s">
        <v>54</v>
      </c>
      <c r="B60" s="43" t="s">
        <v>55</v>
      </c>
      <c r="C60" s="165"/>
      <c r="D60" s="48"/>
      <c r="E60" s="48"/>
      <c r="F60" s="48"/>
      <c r="G60" s="48"/>
      <c r="H60" s="48"/>
      <c r="I60" s="48"/>
      <c r="J60" s="48"/>
      <c r="K60" s="48"/>
      <c r="L60" s="48"/>
      <c r="M60" s="48"/>
      <c r="N60" s="48"/>
      <c r="O60" s="48"/>
      <c r="P60" s="2"/>
      <c r="Q60" s="2"/>
      <c r="R60" s="2"/>
      <c r="S60" s="2"/>
      <c r="T60" s="2"/>
      <c r="U60" s="2"/>
      <c r="V60" s="2"/>
      <c r="W60" s="2"/>
      <c r="X60" s="2"/>
      <c r="Y60" s="2"/>
      <c r="Z60" s="2"/>
    </row>
    <row r="61" spans="1:26" ht="15.75" customHeight="1">
      <c r="A61" s="47" t="s">
        <v>56</v>
      </c>
      <c r="B61" s="43" t="s">
        <v>57</v>
      </c>
      <c r="C61" s="165"/>
      <c r="D61" s="48"/>
      <c r="E61" s="48"/>
      <c r="F61" s="48"/>
      <c r="G61" s="48"/>
      <c r="H61" s="48"/>
      <c r="I61" s="48"/>
      <c r="J61" s="48"/>
      <c r="K61" s="48"/>
      <c r="L61" s="48"/>
      <c r="M61" s="48"/>
      <c r="N61" s="48"/>
      <c r="O61" s="48"/>
      <c r="P61" s="2"/>
      <c r="Q61" s="2"/>
      <c r="R61" s="2"/>
      <c r="S61" s="2"/>
      <c r="T61" s="2"/>
      <c r="U61" s="2"/>
      <c r="V61" s="2"/>
      <c r="W61" s="2"/>
      <c r="X61" s="2"/>
      <c r="Y61" s="2"/>
      <c r="Z61" s="2"/>
    </row>
    <row r="62" spans="1:26" ht="15.75" customHeight="1">
      <c r="A62" s="47" t="s">
        <v>58</v>
      </c>
      <c r="B62" s="43" t="s">
        <v>59</v>
      </c>
      <c r="C62" s="165"/>
      <c r="D62" s="48"/>
      <c r="E62" s="48"/>
      <c r="F62" s="48"/>
      <c r="G62" s="48"/>
      <c r="H62" s="48"/>
      <c r="I62" s="48"/>
      <c r="J62" s="48"/>
      <c r="K62" s="48"/>
      <c r="L62" s="48"/>
      <c r="M62" s="48"/>
      <c r="N62" s="48"/>
      <c r="O62" s="48"/>
      <c r="P62" s="2"/>
      <c r="Q62" s="2"/>
      <c r="R62" s="2"/>
      <c r="S62" s="2"/>
      <c r="T62" s="2"/>
      <c r="U62" s="2"/>
      <c r="V62" s="2"/>
      <c r="W62" s="2"/>
      <c r="X62" s="2"/>
      <c r="Y62" s="2"/>
      <c r="Z62" s="2"/>
    </row>
    <row r="63" spans="1:26" ht="15.75" customHeight="1">
      <c r="A63" s="47" t="s">
        <v>60</v>
      </c>
      <c r="B63" s="43" t="s">
        <v>61</v>
      </c>
      <c r="C63" s="165"/>
      <c r="D63" s="48"/>
      <c r="E63" s="48"/>
      <c r="F63" s="48"/>
      <c r="G63" s="48"/>
      <c r="H63" s="48"/>
      <c r="I63" s="48"/>
      <c r="J63" s="48"/>
      <c r="K63" s="48"/>
      <c r="L63" s="48"/>
      <c r="M63" s="48"/>
      <c r="N63" s="48"/>
      <c r="O63" s="48"/>
      <c r="P63" s="2"/>
      <c r="Q63" s="2"/>
      <c r="R63" s="2"/>
      <c r="S63" s="2"/>
      <c r="T63" s="2"/>
      <c r="U63" s="2"/>
      <c r="V63" s="2"/>
      <c r="W63" s="2"/>
      <c r="X63" s="2"/>
      <c r="Y63" s="2"/>
      <c r="Z63" s="2"/>
    </row>
    <row r="64" spans="1:26" ht="15.75" customHeight="1">
      <c r="A64" s="181" t="s">
        <v>62</v>
      </c>
      <c r="B64" s="180"/>
      <c r="C64" s="27">
        <f>SUM(C56:C63)</f>
        <v>0</v>
      </c>
      <c r="D64" s="48"/>
      <c r="E64" s="48"/>
      <c r="F64" s="48"/>
      <c r="G64" s="48"/>
      <c r="H64" s="48"/>
      <c r="I64" s="48"/>
      <c r="J64" s="48"/>
      <c r="K64" s="48"/>
      <c r="L64" s="48"/>
      <c r="M64" s="48"/>
      <c r="N64" s="48"/>
      <c r="O64" s="48"/>
      <c r="P64" s="2"/>
      <c r="Q64" s="2"/>
      <c r="R64" s="2"/>
      <c r="S64" s="2"/>
      <c r="T64" s="2"/>
      <c r="U64" s="2"/>
      <c r="V64" s="2"/>
      <c r="W64" s="2"/>
      <c r="X64" s="2"/>
      <c r="Y64" s="2"/>
      <c r="Z64" s="2"/>
    </row>
    <row r="65" spans="1:26" ht="15.75" customHeight="1">
      <c r="A65" s="25"/>
      <c r="B65" s="48"/>
      <c r="C65" s="48"/>
      <c r="D65" s="48"/>
      <c r="E65" s="48"/>
      <c r="F65" s="48"/>
      <c r="G65" s="48"/>
      <c r="H65" s="48"/>
      <c r="I65" s="48"/>
      <c r="J65" s="48"/>
      <c r="K65" s="48"/>
      <c r="L65" s="48"/>
      <c r="M65" s="48"/>
      <c r="N65" s="48"/>
      <c r="O65" s="48"/>
      <c r="P65" s="2"/>
      <c r="Q65" s="2"/>
      <c r="R65" s="2"/>
      <c r="S65" s="2"/>
      <c r="T65" s="2"/>
      <c r="U65" s="2"/>
      <c r="V65" s="2"/>
      <c r="W65" s="2"/>
      <c r="X65" s="2"/>
      <c r="Y65" s="2"/>
      <c r="Z65" s="2"/>
    </row>
    <row r="66" spans="1:26" ht="15.75" customHeight="1">
      <c r="A66" s="182" t="s">
        <v>64</v>
      </c>
      <c r="B66" s="183"/>
      <c r="C66" s="180"/>
      <c r="D66" s="48"/>
      <c r="E66" s="48"/>
      <c r="F66" s="48"/>
      <c r="G66" s="48"/>
      <c r="H66" s="48"/>
      <c r="I66" s="48"/>
      <c r="J66" s="48"/>
      <c r="K66" s="48"/>
      <c r="L66" s="48"/>
      <c r="M66" s="48"/>
      <c r="N66" s="48"/>
      <c r="O66" s="48"/>
      <c r="P66" s="2"/>
      <c r="Q66" s="2"/>
      <c r="R66" s="2"/>
      <c r="S66" s="2"/>
      <c r="T66" s="2"/>
      <c r="U66" s="2"/>
      <c r="V66" s="2"/>
      <c r="W66" s="2"/>
      <c r="X66" s="2"/>
      <c r="Y66" s="2"/>
      <c r="Z66" s="2"/>
    </row>
    <row r="67" spans="1:26" ht="15.75" customHeight="1">
      <c r="A67" s="16" t="s">
        <v>65</v>
      </c>
      <c r="B67" s="16" t="s">
        <v>66</v>
      </c>
      <c r="C67" s="16" t="s">
        <v>49</v>
      </c>
      <c r="D67" s="48"/>
      <c r="E67" s="48"/>
      <c r="F67" s="48"/>
      <c r="G67" s="48"/>
      <c r="H67" s="48"/>
      <c r="I67" s="48"/>
      <c r="J67" s="48"/>
      <c r="K67" s="48"/>
      <c r="L67" s="48"/>
      <c r="M67" s="48"/>
      <c r="N67" s="48"/>
      <c r="O67" s="48"/>
      <c r="P67" s="2"/>
      <c r="Q67" s="2"/>
      <c r="R67" s="2"/>
      <c r="S67" s="2"/>
      <c r="T67" s="2"/>
      <c r="U67" s="2"/>
      <c r="V67" s="2"/>
      <c r="W67" s="2"/>
      <c r="X67" s="2"/>
      <c r="Y67" s="2"/>
      <c r="Z67" s="2"/>
    </row>
    <row r="68" spans="1:26" ht="15.75" customHeight="1">
      <c r="A68" s="47" t="s">
        <v>8</v>
      </c>
      <c r="B68" s="43" t="s">
        <v>67</v>
      </c>
      <c r="C68" s="165">
        <v>0</v>
      </c>
      <c r="D68" s="48"/>
      <c r="E68" s="48"/>
      <c r="F68" s="48"/>
      <c r="G68" s="48"/>
      <c r="H68" s="48"/>
      <c r="I68" s="48"/>
      <c r="J68" s="48"/>
      <c r="K68" s="48"/>
      <c r="L68" s="48"/>
      <c r="M68" s="48"/>
      <c r="N68" s="48"/>
      <c r="O68" s="48"/>
      <c r="P68" s="2"/>
      <c r="Q68" s="2"/>
      <c r="R68" s="2"/>
      <c r="S68" s="2"/>
      <c r="T68" s="2"/>
      <c r="U68" s="2"/>
      <c r="V68" s="2"/>
      <c r="W68" s="2"/>
      <c r="X68" s="2"/>
      <c r="Y68" s="2"/>
      <c r="Z68" s="2"/>
    </row>
    <row r="69" spans="1:26" ht="15.75" customHeight="1">
      <c r="A69" s="47" t="s">
        <v>68</v>
      </c>
      <c r="B69" s="43" t="s">
        <v>69</v>
      </c>
      <c r="C69" s="165">
        <v>0</v>
      </c>
      <c r="D69" s="48"/>
      <c r="E69" s="48"/>
      <c r="F69" s="48"/>
      <c r="G69" s="48"/>
      <c r="H69" s="48"/>
      <c r="I69" s="48"/>
      <c r="J69" s="48"/>
      <c r="K69" s="48"/>
      <c r="L69" s="48"/>
      <c r="M69" s="48"/>
      <c r="N69" s="48"/>
      <c r="O69" s="48"/>
      <c r="P69" s="2"/>
      <c r="Q69" s="2"/>
      <c r="R69" s="2"/>
      <c r="S69" s="2"/>
      <c r="T69" s="2"/>
      <c r="U69" s="2"/>
      <c r="V69" s="2"/>
      <c r="W69" s="2"/>
      <c r="X69" s="2"/>
      <c r="Y69" s="2"/>
      <c r="Z69" s="2"/>
    </row>
    <row r="70" spans="1:26" ht="30">
      <c r="A70" s="47" t="s">
        <v>11</v>
      </c>
      <c r="B70" s="43" t="s">
        <v>70</v>
      </c>
      <c r="C70" s="165">
        <v>0</v>
      </c>
      <c r="D70" s="48"/>
      <c r="E70" s="48"/>
      <c r="F70" s="48"/>
      <c r="G70" s="48"/>
      <c r="H70" s="48"/>
      <c r="I70" s="48"/>
      <c r="J70" s="48"/>
      <c r="K70" s="48"/>
      <c r="L70" s="48"/>
      <c r="M70" s="48"/>
      <c r="N70" s="48"/>
      <c r="O70" s="48"/>
      <c r="P70" s="2"/>
      <c r="Q70" s="2"/>
      <c r="R70" s="2"/>
      <c r="S70" s="2"/>
      <c r="T70" s="2"/>
      <c r="U70" s="2"/>
      <c r="V70" s="2"/>
      <c r="W70" s="2"/>
      <c r="X70" s="2"/>
      <c r="Y70" s="2"/>
      <c r="Z70" s="2"/>
    </row>
    <row r="71" spans="1:26" ht="15.75" customHeight="1">
      <c r="A71" s="47" t="s">
        <v>13</v>
      </c>
      <c r="B71" s="43" t="s">
        <v>71</v>
      </c>
      <c r="C71" s="165"/>
      <c r="D71" s="48"/>
      <c r="E71" s="48"/>
      <c r="F71" s="48"/>
      <c r="G71" s="48"/>
      <c r="H71" s="48"/>
      <c r="I71" s="48"/>
      <c r="J71" s="48"/>
      <c r="K71" s="48"/>
      <c r="L71" s="48"/>
      <c r="M71" s="48"/>
      <c r="N71" s="48"/>
      <c r="O71" s="48"/>
      <c r="P71" s="2"/>
      <c r="Q71" s="2"/>
      <c r="R71" s="2"/>
      <c r="S71" s="2"/>
      <c r="T71" s="2"/>
      <c r="U71" s="2"/>
      <c r="V71" s="2"/>
      <c r="W71" s="2"/>
      <c r="X71" s="2"/>
      <c r="Y71" s="2"/>
      <c r="Z71" s="2"/>
    </row>
    <row r="72" spans="1:26" ht="15.75" customHeight="1">
      <c r="A72" s="47" t="s">
        <v>16</v>
      </c>
      <c r="B72" s="43" t="s">
        <v>72</v>
      </c>
      <c r="C72" s="165"/>
      <c r="D72" s="48"/>
      <c r="E72" s="48"/>
      <c r="F72" s="48"/>
      <c r="G72" s="48"/>
      <c r="H72" s="48"/>
      <c r="I72" s="48"/>
      <c r="J72" s="48"/>
      <c r="K72" s="48"/>
      <c r="L72" s="48"/>
      <c r="M72" s="48"/>
      <c r="N72" s="48"/>
      <c r="O72" s="48"/>
      <c r="P72" s="2"/>
      <c r="Q72" s="2"/>
      <c r="R72" s="2"/>
      <c r="S72" s="2"/>
      <c r="T72" s="2"/>
      <c r="U72" s="2"/>
      <c r="V72" s="2"/>
      <c r="W72" s="2"/>
      <c r="X72" s="2"/>
      <c r="Y72" s="2"/>
      <c r="Z72" s="2"/>
    </row>
    <row r="73" spans="1:26" ht="35.25" customHeight="1">
      <c r="A73" s="47" t="s">
        <v>54</v>
      </c>
      <c r="B73" s="43" t="s">
        <v>73</v>
      </c>
      <c r="C73" s="165"/>
      <c r="D73" s="48"/>
      <c r="E73" s="48"/>
      <c r="F73" s="48"/>
      <c r="G73" s="48"/>
      <c r="H73" s="48"/>
      <c r="I73" s="48"/>
      <c r="J73" s="48"/>
      <c r="K73" s="48"/>
      <c r="L73" s="48"/>
      <c r="M73" s="48"/>
      <c r="N73" s="48"/>
      <c r="O73" s="48"/>
      <c r="P73" s="2"/>
      <c r="Q73" s="2"/>
      <c r="R73" s="2"/>
      <c r="S73" s="2"/>
      <c r="T73" s="2"/>
      <c r="U73" s="2"/>
      <c r="V73" s="2"/>
      <c r="W73" s="2"/>
      <c r="X73" s="2"/>
      <c r="Y73" s="2"/>
      <c r="Z73" s="2"/>
    </row>
    <row r="74" spans="1:26" ht="15.75" customHeight="1">
      <c r="A74" s="47" t="s">
        <v>56</v>
      </c>
      <c r="B74" s="43" t="s">
        <v>61</v>
      </c>
      <c r="C74" s="165">
        <v>0</v>
      </c>
      <c r="D74" s="48"/>
      <c r="E74" s="48"/>
      <c r="F74" s="48"/>
      <c r="G74" s="48"/>
      <c r="H74" s="48"/>
      <c r="I74" s="48"/>
      <c r="J74" s="48"/>
      <c r="K74" s="48"/>
      <c r="L74" s="48"/>
      <c r="M74" s="48"/>
      <c r="N74" s="48"/>
      <c r="O74" s="48"/>
      <c r="P74" s="2"/>
      <c r="Q74" s="2"/>
      <c r="R74" s="2"/>
      <c r="S74" s="2"/>
      <c r="T74" s="2"/>
      <c r="U74" s="2"/>
      <c r="V74" s="2"/>
      <c r="W74" s="2"/>
      <c r="X74" s="2"/>
      <c r="Y74" s="2"/>
      <c r="Z74" s="2"/>
    </row>
    <row r="75" spans="1:26" ht="15.75" customHeight="1">
      <c r="A75" s="179" t="s">
        <v>74</v>
      </c>
      <c r="B75" s="180"/>
      <c r="C75" s="24">
        <f>SUM(C68:C74)</f>
        <v>0</v>
      </c>
      <c r="D75" s="48"/>
      <c r="E75" s="48"/>
      <c r="F75" s="48"/>
      <c r="G75" s="48"/>
      <c r="H75" s="48"/>
      <c r="I75" s="48"/>
      <c r="J75" s="48"/>
      <c r="K75" s="48"/>
      <c r="L75" s="48"/>
      <c r="M75" s="48"/>
      <c r="N75" s="48"/>
      <c r="O75" s="48"/>
      <c r="P75" s="2"/>
      <c r="Q75" s="2"/>
      <c r="R75" s="2"/>
      <c r="S75" s="2"/>
      <c r="T75" s="2"/>
      <c r="U75" s="2"/>
      <c r="V75" s="2"/>
      <c r="W75" s="2"/>
      <c r="X75" s="2"/>
      <c r="Y75" s="2"/>
      <c r="Z75" s="2"/>
    </row>
    <row r="76" spans="1:26" ht="15.75" customHeight="1">
      <c r="A76" s="25"/>
      <c r="B76" s="48"/>
      <c r="C76" s="48"/>
      <c r="D76" s="48"/>
      <c r="E76" s="48"/>
      <c r="F76" s="48"/>
      <c r="G76" s="48"/>
      <c r="H76" s="48"/>
      <c r="I76" s="48"/>
      <c r="J76" s="48"/>
      <c r="K76" s="48"/>
      <c r="L76" s="48"/>
      <c r="M76" s="48"/>
      <c r="N76" s="48"/>
      <c r="O76" s="48"/>
      <c r="P76" s="2"/>
      <c r="Q76" s="2"/>
      <c r="R76" s="2"/>
      <c r="S76" s="2"/>
      <c r="T76" s="2"/>
      <c r="U76" s="2"/>
      <c r="V76" s="2"/>
      <c r="W76" s="2"/>
      <c r="X76" s="2"/>
      <c r="Y76" s="2"/>
      <c r="Z76" s="2"/>
    </row>
    <row r="77" spans="1:26" ht="15.75" customHeight="1">
      <c r="A77" s="186" t="s">
        <v>75</v>
      </c>
      <c r="B77" s="183"/>
      <c r="C77" s="180"/>
      <c r="D77" s="48"/>
      <c r="E77" s="48"/>
      <c r="F77" s="48"/>
      <c r="G77" s="48"/>
      <c r="H77" s="48"/>
      <c r="I77" s="48"/>
      <c r="J77" s="48"/>
      <c r="K77" s="48"/>
      <c r="L77" s="48"/>
      <c r="M77" s="48"/>
      <c r="N77" s="48"/>
      <c r="O77" s="48"/>
      <c r="P77" s="2"/>
      <c r="Q77" s="2"/>
      <c r="R77" s="2"/>
      <c r="S77" s="2"/>
      <c r="T77" s="2"/>
      <c r="U77" s="2"/>
      <c r="V77" s="2"/>
      <c r="W77" s="2"/>
      <c r="X77" s="2"/>
      <c r="Y77" s="2"/>
      <c r="Z77" s="2"/>
    </row>
    <row r="78" spans="1:26" ht="18.75" customHeight="1">
      <c r="A78" s="26" t="s">
        <v>65</v>
      </c>
      <c r="B78" s="26" t="s">
        <v>66</v>
      </c>
      <c r="C78" s="26" t="s">
        <v>49</v>
      </c>
      <c r="D78" s="48"/>
      <c r="E78" s="48"/>
      <c r="F78" s="48"/>
      <c r="G78" s="48"/>
      <c r="H78" s="48"/>
      <c r="I78" s="48"/>
      <c r="J78" s="48"/>
      <c r="K78" s="48"/>
      <c r="L78" s="48"/>
      <c r="M78" s="48"/>
      <c r="N78" s="48"/>
      <c r="O78" s="48"/>
      <c r="P78" s="2"/>
      <c r="Q78" s="2"/>
      <c r="R78" s="2"/>
      <c r="S78" s="2"/>
      <c r="T78" s="2"/>
      <c r="U78" s="2"/>
      <c r="V78" s="2"/>
      <c r="W78" s="2"/>
      <c r="X78" s="2"/>
      <c r="Y78" s="2"/>
      <c r="Z78" s="2"/>
    </row>
    <row r="79" spans="1:26" ht="15.75" customHeight="1">
      <c r="A79" s="47" t="s">
        <v>8</v>
      </c>
      <c r="B79" s="43" t="s">
        <v>67</v>
      </c>
      <c r="C79" s="165">
        <v>0</v>
      </c>
      <c r="D79" s="48"/>
      <c r="E79" s="48"/>
      <c r="F79" s="48"/>
      <c r="G79" s="48"/>
      <c r="H79" s="48"/>
      <c r="I79" s="48"/>
      <c r="J79" s="48"/>
      <c r="K79" s="48"/>
      <c r="L79" s="48"/>
      <c r="M79" s="48"/>
      <c r="N79" s="48"/>
      <c r="O79" s="48"/>
      <c r="P79" s="2"/>
      <c r="Q79" s="2"/>
      <c r="R79" s="2"/>
      <c r="S79" s="2"/>
      <c r="T79" s="2"/>
      <c r="U79" s="2"/>
      <c r="V79" s="2"/>
      <c r="W79" s="2"/>
      <c r="X79" s="2"/>
      <c r="Y79" s="2"/>
      <c r="Z79" s="2"/>
    </row>
    <row r="80" spans="1:26" ht="15.75" customHeight="1">
      <c r="A80" s="47" t="s">
        <v>68</v>
      </c>
      <c r="B80" s="43" t="s">
        <v>69</v>
      </c>
      <c r="C80" s="165"/>
      <c r="D80" s="48"/>
      <c r="E80" s="48"/>
      <c r="F80" s="48"/>
      <c r="G80" s="48"/>
      <c r="H80" s="48"/>
      <c r="I80" s="48"/>
      <c r="J80" s="48"/>
      <c r="K80" s="48"/>
      <c r="L80" s="48"/>
      <c r="M80" s="48"/>
      <c r="N80" s="48"/>
      <c r="O80" s="48"/>
      <c r="P80" s="2"/>
      <c r="Q80" s="2"/>
      <c r="R80" s="2"/>
      <c r="S80" s="2"/>
      <c r="T80" s="2"/>
      <c r="U80" s="2"/>
      <c r="V80" s="2"/>
      <c r="W80" s="2"/>
      <c r="X80" s="2"/>
      <c r="Y80" s="2"/>
      <c r="Z80" s="2"/>
    </row>
    <row r="81" spans="1:26" ht="30">
      <c r="A81" s="47" t="s">
        <v>11</v>
      </c>
      <c r="B81" s="43" t="s">
        <v>70</v>
      </c>
      <c r="C81" s="165">
        <v>0</v>
      </c>
      <c r="D81" s="48"/>
      <c r="E81" s="48"/>
      <c r="F81" s="48"/>
      <c r="G81" s="48"/>
      <c r="H81" s="48"/>
      <c r="I81" s="48"/>
      <c r="J81" s="48"/>
      <c r="K81" s="48"/>
      <c r="L81" s="48"/>
      <c r="M81" s="48"/>
      <c r="N81" s="48"/>
      <c r="O81" s="48"/>
      <c r="P81" s="2"/>
      <c r="Q81" s="2"/>
      <c r="R81" s="2"/>
      <c r="S81" s="2"/>
      <c r="T81" s="2"/>
      <c r="U81" s="2"/>
      <c r="V81" s="2"/>
      <c r="W81" s="2"/>
      <c r="X81" s="2"/>
      <c r="Y81" s="2"/>
      <c r="Z81" s="2"/>
    </row>
    <row r="82" spans="1:26" ht="15.75" customHeight="1">
      <c r="A82" s="47" t="s">
        <v>13</v>
      </c>
      <c r="B82" s="43" t="s">
        <v>71</v>
      </c>
      <c r="C82" s="165"/>
      <c r="D82" s="48"/>
      <c r="E82" s="48"/>
      <c r="F82" s="48"/>
      <c r="G82" s="48"/>
      <c r="H82" s="48"/>
      <c r="I82" s="48"/>
      <c r="J82" s="48"/>
      <c r="K82" s="48"/>
      <c r="L82" s="48"/>
      <c r="M82" s="48"/>
      <c r="N82" s="48"/>
      <c r="O82" s="48"/>
      <c r="P82" s="2"/>
      <c r="Q82" s="2"/>
      <c r="R82" s="2"/>
      <c r="S82" s="2"/>
      <c r="T82" s="2"/>
      <c r="U82" s="2"/>
      <c r="V82" s="2"/>
      <c r="W82" s="2"/>
      <c r="X82" s="2"/>
      <c r="Y82" s="2"/>
      <c r="Z82" s="2"/>
    </row>
    <row r="83" spans="1:26" ht="15.75" customHeight="1">
      <c r="A83" s="47" t="s">
        <v>16</v>
      </c>
      <c r="B83" s="43" t="s">
        <v>72</v>
      </c>
      <c r="C83" s="165"/>
      <c r="D83" s="48"/>
      <c r="E83" s="48"/>
      <c r="F83" s="48"/>
      <c r="G83" s="48"/>
      <c r="H83" s="48"/>
      <c r="I83" s="48"/>
      <c r="J83" s="48"/>
      <c r="K83" s="48"/>
      <c r="L83" s="48"/>
      <c r="M83" s="48"/>
      <c r="N83" s="48"/>
      <c r="O83" s="48"/>
      <c r="P83" s="2"/>
      <c r="Q83" s="2"/>
      <c r="R83" s="2"/>
      <c r="S83" s="2"/>
      <c r="T83" s="2"/>
      <c r="U83" s="2"/>
      <c r="V83" s="2"/>
      <c r="W83" s="2"/>
      <c r="X83" s="2"/>
      <c r="Y83" s="2"/>
      <c r="Z83" s="2"/>
    </row>
    <row r="84" spans="1:26" ht="15.75" customHeight="1">
      <c r="A84" s="47" t="s">
        <v>54</v>
      </c>
      <c r="B84" s="43" t="s">
        <v>73</v>
      </c>
      <c r="C84" s="165"/>
      <c r="D84" s="48"/>
      <c r="E84" s="48"/>
      <c r="F84" s="48"/>
      <c r="G84" s="48"/>
      <c r="H84" s="48"/>
      <c r="I84" s="48"/>
      <c r="J84" s="48"/>
      <c r="K84" s="48"/>
      <c r="L84" s="48"/>
      <c r="M84" s="48"/>
      <c r="N84" s="48"/>
      <c r="O84" s="48"/>
      <c r="P84" s="2"/>
      <c r="Q84" s="2"/>
      <c r="R84" s="2"/>
      <c r="S84" s="2"/>
      <c r="T84" s="2"/>
      <c r="U84" s="2"/>
      <c r="V84" s="2"/>
      <c r="W84" s="2"/>
      <c r="X84" s="2"/>
      <c r="Y84" s="2"/>
      <c r="Z84" s="2"/>
    </row>
    <row r="85" spans="1:26" ht="15.75" customHeight="1">
      <c r="A85" s="47" t="s">
        <v>56</v>
      </c>
      <c r="B85" s="43" t="s">
        <v>61</v>
      </c>
      <c r="C85" s="165">
        <v>0</v>
      </c>
      <c r="D85" s="48"/>
      <c r="E85" s="48"/>
      <c r="F85" s="48"/>
      <c r="G85" s="48"/>
      <c r="H85" s="48"/>
      <c r="I85" s="48"/>
      <c r="J85" s="48"/>
      <c r="K85" s="48"/>
      <c r="L85" s="48"/>
      <c r="M85" s="48"/>
      <c r="N85" s="48"/>
      <c r="O85" s="48"/>
      <c r="P85" s="2"/>
      <c r="Q85" s="2"/>
      <c r="R85" s="2"/>
      <c r="S85" s="2"/>
      <c r="T85" s="2"/>
      <c r="U85" s="2"/>
      <c r="V85" s="2"/>
      <c r="W85" s="2"/>
      <c r="X85" s="2"/>
      <c r="Y85" s="2"/>
      <c r="Z85" s="2"/>
    </row>
    <row r="86" spans="1:26" ht="15.75" customHeight="1">
      <c r="A86" s="181" t="s">
        <v>74</v>
      </c>
      <c r="B86" s="180"/>
      <c r="C86" s="27">
        <f>SUM(C79:C85)</f>
        <v>0</v>
      </c>
      <c r="D86" s="48"/>
      <c r="E86" s="48"/>
      <c r="F86" s="48"/>
      <c r="G86" s="48"/>
      <c r="H86" s="48"/>
      <c r="I86" s="48"/>
      <c r="J86" s="48"/>
      <c r="K86" s="48"/>
      <c r="L86" s="48"/>
      <c r="M86" s="48"/>
      <c r="N86" s="48"/>
      <c r="O86" s="48"/>
      <c r="P86" s="2"/>
      <c r="Q86" s="2"/>
      <c r="R86" s="2"/>
      <c r="S86" s="2"/>
      <c r="T86" s="2"/>
      <c r="U86" s="2"/>
      <c r="V86" s="2"/>
      <c r="W86" s="2"/>
      <c r="X86" s="2"/>
      <c r="Y86" s="2"/>
      <c r="Z86" s="2"/>
    </row>
    <row r="87" spans="1:26" ht="15" customHeight="1">
      <c r="A87" s="25"/>
      <c r="B87" s="48"/>
      <c r="C87" s="48"/>
      <c r="D87" s="48"/>
      <c r="E87" s="48"/>
      <c r="F87" s="48"/>
      <c r="G87" s="48"/>
      <c r="H87" s="48"/>
      <c r="I87" s="48"/>
      <c r="J87" s="48"/>
      <c r="K87" s="48"/>
      <c r="L87" s="48"/>
      <c r="M87" s="48"/>
      <c r="N87" s="48"/>
      <c r="O87" s="48"/>
      <c r="P87" s="2"/>
      <c r="Q87" s="2"/>
      <c r="R87" s="2"/>
      <c r="S87" s="2"/>
      <c r="T87" s="2"/>
      <c r="U87" s="2"/>
      <c r="V87" s="2"/>
      <c r="W87" s="2"/>
      <c r="X87" s="2"/>
      <c r="Y87" s="2"/>
      <c r="Z87" s="2"/>
    </row>
    <row r="88" spans="1:26" ht="15.75" customHeight="1">
      <c r="A88" s="182" t="s">
        <v>76</v>
      </c>
      <c r="B88" s="183"/>
      <c r="C88" s="183"/>
      <c r="D88" s="180"/>
      <c r="E88" s="48"/>
      <c r="F88" s="48"/>
      <c r="G88" s="48"/>
      <c r="H88" s="48"/>
      <c r="I88" s="48"/>
      <c r="J88" s="48"/>
      <c r="K88" s="48"/>
      <c r="L88" s="48"/>
      <c r="M88" s="48"/>
      <c r="N88" s="48"/>
      <c r="O88" s="48"/>
      <c r="P88" s="2"/>
      <c r="Q88" s="2"/>
      <c r="R88" s="2"/>
      <c r="S88" s="2"/>
      <c r="T88" s="2"/>
      <c r="U88" s="2"/>
      <c r="V88" s="2"/>
      <c r="W88" s="2"/>
      <c r="X88" s="2"/>
      <c r="Y88" s="2"/>
      <c r="Z88" s="2"/>
    </row>
    <row r="89" spans="1:26" ht="15.75" customHeight="1">
      <c r="A89" s="182" t="s">
        <v>77</v>
      </c>
      <c r="B89" s="183"/>
      <c r="C89" s="183"/>
      <c r="D89" s="180"/>
      <c r="E89" s="48"/>
      <c r="F89" s="48"/>
      <c r="G89" s="48"/>
      <c r="H89" s="48"/>
      <c r="I89" s="48"/>
      <c r="J89" s="48"/>
      <c r="K89" s="48"/>
      <c r="L89" s="48"/>
      <c r="M89" s="48"/>
      <c r="N89" s="48"/>
      <c r="O89" s="48"/>
      <c r="P89" s="2"/>
      <c r="Q89" s="2"/>
      <c r="R89" s="2"/>
      <c r="S89" s="2"/>
      <c r="T89" s="2"/>
      <c r="U89" s="2"/>
      <c r="V89" s="2"/>
      <c r="W89" s="2"/>
      <c r="X89" s="2"/>
      <c r="Y89" s="2"/>
      <c r="Z89" s="2"/>
    </row>
    <row r="90" spans="1:26" ht="15.75" customHeight="1">
      <c r="A90" s="16" t="s">
        <v>78</v>
      </c>
      <c r="B90" s="16" t="s">
        <v>79</v>
      </c>
      <c r="C90" s="16" t="s">
        <v>80</v>
      </c>
      <c r="D90" s="16" t="s">
        <v>49</v>
      </c>
      <c r="E90" s="48"/>
      <c r="F90" s="48"/>
      <c r="G90" s="48"/>
      <c r="H90" s="48"/>
      <c r="I90" s="48"/>
      <c r="J90" s="48"/>
      <c r="K90" s="48"/>
      <c r="L90" s="48"/>
      <c r="M90" s="48"/>
      <c r="N90" s="48"/>
      <c r="O90" s="48"/>
      <c r="P90" s="2"/>
      <c r="Q90" s="2"/>
      <c r="R90" s="2"/>
      <c r="S90" s="2"/>
      <c r="T90" s="2"/>
      <c r="U90" s="2"/>
      <c r="V90" s="2"/>
      <c r="W90" s="2"/>
      <c r="X90" s="2"/>
      <c r="Y90" s="2"/>
      <c r="Z90" s="2"/>
    </row>
    <row r="91" spans="1:26" ht="15.75" customHeight="1">
      <c r="A91" s="47" t="s">
        <v>8</v>
      </c>
      <c r="B91" s="43" t="s">
        <v>81</v>
      </c>
      <c r="C91" s="28">
        <v>0.2</v>
      </c>
      <c r="D91" s="29">
        <f>(C52+D116+D119)*C91</f>
        <v>0</v>
      </c>
      <c r="E91" s="48"/>
      <c r="F91" s="48"/>
      <c r="G91" s="48"/>
      <c r="H91" s="48"/>
      <c r="I91" s="48"/>
      <c r="J91" s="48"/>
      <c r="K91" s="48"/>
      <c r="L91" s="48"/>
      <c r="M91" s="48"/>
      <c r="N91" s="48"/>
      <c r="O91" s="48"/>
      <c r="P91" s="2"/>
      <c r="Q91" s="2"/>
      <c r="R91" s="2"/>
      <c r="S91" s="2"/>
      <c r="T91" s="2"/>
      <c r="U91" s="2"/>
      <c r="V91" s="2"/>
      <c r="W91" s="2"/>
      <c r="X91" s="2"/>
      <c r="Y91" s="2"/>
      <c r="Z91" s="2"/>
    </row>
    <row r="92" spans="1:26" ht="15.75" customHeight="1">
      <c r="A92" s="47" t="s">
        <v>11</v>
      </c>
      <c r="B92" s="43" t="s">
        <v>82</v>
      </c>
      <c r="C92" s="28">
        <v>1.4999999999999999E-2</v>
      </c>
      <c r="D92" s="29">
        <f>(C52+D116+D119)*C92</f>
        <v>0</v>
      </c>
      <c r="E92" s="48"/>
      <c r="F92" s="48"/>
      <c r="G92" s="48"/>
      <c r="H92" s="48"/>
      <c r="I92" s="48"/>
      <c r="J92" s="48"/>
      <c r="K92" s="48"/>
      <c r="L92" s="48"/>
      <c r="M92" s="48"/>
      <c r="N92" s="48"/>
      <c r="O92" s="48"/>
      <c r="P92" s="2"/>
      <c r="Q92" s="2"/>
      <c r="R92" s="2"/>
      <c r="S92" s="2"/>
      <c r="T92" s="2"/>
      <c r="U92" s="2"/>
      <c r="V92" s="2"/>
      <c r="W92" s="2"/>
      <c r="X92" s="2"/>
      <c r="Y92" s="2"/>
      <c r="Z92" s="2"/>
    </row>
    <row r="93" spans="1:26" ht="15.75" customHeight="1">
      <c r="A93" s="47" t="s">
        <v>13</v>
      </c>
      <c r="B93" s="43" t="s">
        <v>83</v>
      </c>
      <c r="C93" s="28">
        <v>0.01</v>
      </c>
      <c r="D93" s="29">
        <f>(C52+D116+D119)*C93</f>
        <v>0</v>
      </c>
      <c r="E93" s="48"/>
      <c r="F93" s="48"/>
      <c r="G93" s="48"/>
      <c r="H93" s="48"/>
      <c r="I93" s="48"/>
      <c r="J93" s="48"/>
      <c r="K93" s="48"/>
      <c r="L93" s="48"/>
      <c r="M93" s="48"/>
      <c r="N93" s="48"/>
      <c r="O93" s="48"/>
      <c r="P93" s="2"/>
      <c r="Q93" s="2"/>
      <c r="R93" s="2"/>
      <c r="S93" s="2"/>
      <c r="T93" s="2"/>
      <c r="U93" s="2"/>
      <c r="V93" s="2"/>
      <c r="W93" s="2"/>
      <c r="X93" s="2"/>
      <c r="Y93" s="2"/>
      <c r="Z93" s="2"/>
    </row>
    <row r="94" spans="1:26" ht="15.75" customHeight="1">
      <c r="A94" s="47" t="s">
        <v>16</v>
      </c>
      <c r="B94" s="43" t="s">
        <v>84</v>
      </c>
      <c r="C94" s="28">
        <v>2E-3</v>
      </c>
      <c r="D94" s="29">
        <f>(C52+D116+D119)*C94</f>
        <v>0</v>
      </c>
      <c r="E94" s="48"/>
      <c r="F94" s="48"/>
      <c r="G94" s="48"/>
      <c r="H94" s="48"/>
      <c r="I94" s="48"/>
      <c r="J94" s="48"/>
      <c r="K94" s="48"/>
      <c r="L94" s="48"/>
      <c r="M94" s="48"/>
      <c r="N94" s="48"/>
      <c r="O94" s="48"/>
      <c r="P94" s="2"/>
      <c r="Q94" s="2"/>
      <c r="R94" s="2"/>
      <c r="S94" s="2"/>
      <c r="T94" s="2"/>
      <c r="U94" s="2"/>
      <c r="V94" s="2"/>
      <c r="W94" s="2"/>
      <c r="X94" s="2"/>
      <c r="Y94" s="2"/>
      <c r="Z94" s="2"/>
    </row>
    <row r="95" spans="1:26" ht="15.75" customHeight="1">
      <c r="A95" s="47" t="s">
        <v>54</v>
      </c>
      <c r="B95" s="43" t="s">
        <v>85</v>
      </c>
      <c r="C95" s="28">
        <v>2.5000000000000001E-2</v>
      </c>
      <c r="D95" s="29">
        <f>(C52+D116+D119)*C95</f>
        <v>0</v>
      </c>
      <c r="E95" s="48"/>
      <c r="F95" s="48"/>
      <c r="G95" s="48"/>
      <c r="H95" s="48"/>
      <c r="I95" s="48"/>
      <c r="J95" s="48"/>
      <c r="K95" s="48"/>
      <c r="L95" s="48"/>
      <c r="M95" s="48"/>
      <c r="N95" s="48"/>
      <c r="O95" s="48"/>
      <c r="P95" s="2"/>
      <c r="Q95" s="2"/>
      <c r="R95" s="2"/>
      <c r="S95" s="2"/>
      <c r="T95" s="2"/>
      <c r="U95" s="2"/>
      <c r="V95" s="2"/>
      <c r="W95" s="2"/>
      <c r="X95" s="2"/>
      <c r="Y95" s="2"/>
      <c r="Z95" s="2"/>
    </row>
    <row r="96" spans="1:26" ht="15.75" customHeight="1">
      <c r="A96" s="47" t="s">
        <v>56</v>
      </c>
      <c r="B96" s="43" t="s">
        <v>86</v>
      </c>
      <c r="C96" s="28">
        <v>0.08</v>
      </c>
      <c r="D96" s="29">
        <f>(C52+D116+D119)*C96</f>
        <v>0</v>
      </c>
      <c r="E96" s="48"/>
      <c r="F96" s="48"/>
      <c r="G96" s="48"/>
      <c r="H96" s="48"/>
      <c r="I96" s="48"/>
      <c r="J96" s="48"/>
      <c r="K96" s="48"/>
      <c r="L96" s="48"/>
      <c r="M96" s="48"/>
      <c r="N96" s="48"/>
      <c r="O96" s="48"/>
      <c r="P96" s="2"/>
      <c r="Q96" s="2"/>
      <c r="R96" s="2"/>
      <c r="S96" s="2"/>
      <c r="T96" s="2"/>
      <c r="U96" s="2"/>
      <c r="V96" s="2"/>
      <c r="W96" s="2"/>
      <c r="X96" s="2"/>
      <c r="Y96" s="2"/>
      <c r="Z96" s="2"/>
    </row>
    <row r="97" spans="1:26" ht="30">
      <c r="A97" s="30" t="s">
        <v>58</v>
      </c>
      <c r="B97" s="31" t="s">
        <v>87</v>
      </c>
      <c r="C97" s="32">
        <v>0.03</v>
      </c>
      <c r="D97" s="33">
        <f>(C52+D116+D119)*C97</f>
        <v>0</v>
      </c>
      <c r="E97" s="48"/>
      <c r="F97" s="48"/>
      <c r="G97" s="48"/>
      <c r="H97" s="48"/>
      <c r="I97" s="48"/>
      <c r="J97" s="48"/>
      <c r="K97" s="48"/>
      <c r="L97" s="48"/>
      <c r="M97" s="48"/>
      <c r="N97" s="48"/>
      <c r="O97" s="48"/>
      <c r="P97" s="2"/>
      <c r="Q97" s="2"/>
      <c r="R97" s="2"/>
      <c r="S97" s="2"/>
      <c r="T97" s="2"/>
      <c r="U97" s="2"/>
      <c r="V97" s="2"/>
      <c r="W97" s="2"/>
      <c r="X97" s="2"/>
      <c r="Y97" s="2"/>
      <c r="Z97" s="2"/>
    </row>
    <row r="98" spans="1:26" ht="15.75" customHeight="1">
      <c r="A98" s="47" t="s">
        <v>60</v>
      </c>
      <c r="B98" s="43" t="s">
        <v>88</v>
      </c>
      <c r="C98" s="28">
        <v>6.0000000000000001E-3</v>
      </c>
      <c r="D98" s="29">
        <f>(C52+D116+D119)*C98</f>
        <v>0</v>
      </c>
      <c r="E98" s="48"/>
      <c r="F98" s="48"/>
      <c r="G98" s="48"/>
      <c r="H98" s="48"/>
      <c r="I98" s="48"/>
      <c r="J98" s="48"/>
      <c r="K98" s="48"/>
      <c r="L98" s="48"/>
      <c r="M98" s="48"/>
      <c r="N98" s="48"/>
      <c r="O98" s="48"/>
      <c r="P98" s="2"/>
      <c r="Q98" s="2"/>
      <c r="R98" s="2"/>
      <c r="S98" s="2"/>
      <c r="T98" s="2"/>
      <c r="U98" s="2"/>
      <c r="V98" s="2"/>
      <c r="W98" s="2"/>
      <c r="X98" s="2"/>
      <c r="Y98" s="2"/>
      <c r="Z98" s="2"/>
    </row>
    <row r="99" spans="1:26" ht="15.75" customHeight="1">
      <c r="A99" s="179" t="s">
        <v>89</v>
      </c>
      <c r="B99" s="180"/>
      <c r="C99" s="34">
        <f t="shared" ref="C99:D99" si="0">SUM(C91:C98)</f>
        <v>0.3680000000000001</v>
      </c>
      <c r="D99" s="35">
        <f t="shared" si="0"/>
        <v>0</v>
      </c>
      <c r="E99" s="48"/>
      <c r="F99" s="48"/>
      <c r="G99" s="48"/>
      <c r="H99" s="48"/>
      <c r="I99" s="48"/>
      <c r="J99" s="48"/>
      <c r="K99" s="48"/>
      <c r="L99" s="48"/>
      <c r="M99" s="48"/>
      <c r="N99" s="48"/>
      <c r="O99" s="48"/>
      <c r="P99" s="2"/>
      <c r="Q99" s="2"/>
      <c r="R99" s="2"/>
      <c r="S99" s="2"/>
      <c r="T99" s="2"/>
      <c r="U99" s="2"/>
      <c r="V99" s="2"/>
      <c r="W99" s="2"/>
      <c r="X99" s="2"/>
      <c r="Y99" s="2"/>
      <c r="Z99" s="2"/>
    </row>
    <row r="100" spans="1:26" ht="15.75" customHeight="1">
      <c r="A100" s="184"/>
      <c r="B100" s="183"/>
      <c r="C100" s="183"/>
      <c r="D100" s="185"/>
      <c r="E100" s="48"/>
      <c r="F100" s="48"/>
      <c r="G100" s="48"/>
      <c r="H100" s="48"/>
      <c r="I100" s="48"/>
      <c r="J100" s="48"/>
      <c r="K100" s="48"/>
      <c r="L100" s="48"/>
      <c r="M100" s="48"/>
      <c r="N100" s="48"/>
      <c r="O100" s="48"/>
      <c r="P100" s="2"/>
      <c r="Q100" s="2"/>
      <c r="R100" s="2"/>
      <c r="S100" s="2"/>
      <c r="T100" s="2"/>
      <c r="U100" s="2"/>
      <c r="V100" s="2"/>
      <c r="W100" s="2"/>
      <c r="X100" s="2"/>
      <c r="Y100" s="2"/>
      <c r="Z100" s="2"/>
    </row>
    <row r="101" spans="1:26" ht="15.75" customHeight="1">
      <c r="A101" s="186" t="s">
        <v>90</v>
      </c>
      <c r="B101" s="183"/>
      <c r="C101" s="183"/>
      <c r="D101" s="180"/>
      <c r="E101" s="48"/>
      <c r="F101" s="48"/>
      <c r="G101" s="48"/>
      <c r="H101" s="48"/>
      <c r="I101" s="48"/>
      <c r="J101" s="48"/>
      <c r="K101" s="48"/>
      <c r="L101" s="48"/>
      <c r="M101" s="48"/>
      <c r="N101" s="48"/>
      <c r="O101" s="48"/>
      <c r="P101" s="2"/>
      <c r="Q101" s="2"/>
      <c r="R101" s="2"/>
      <c r="S101" s="2"/>
      <c r="T101" s="2"/>
      <c r="U101" s="2"/>
      <c r="V101" s="2"/>
      <c r="W101" s="2"/>
      <c r="X101" s="2"/>
      <c r="Y101" s="2"/>
      <c r="Z101" s="2"/>
    </row>
    <row r="102" spans="1:26" ht="15.75" customHeight="1">
      <c r="A102" s="186" t="s">
        <v>77</v>
      </c>
      <c r="B102" s="183"/>
      <c r="C102" s="183"/>
      <c r="D102" s="180"/>
      <c r="E102" s="48"/>
      <c r="F102" s="48"/>
      <c r="G102" s="48"/>
      <c r="H102" s="48"/>
      <c r="I102" s="48"/>
      <c r="J102" s="48"/>
      <c r="K102" s="48"/>
      <c r="L102" s="48"/>
      <c r="M102" s="48"/>
      <c r="N102" s="48"/>
      <c r="O102" s="48"/>
      <c r="P102" s="2"/>
      <c r="Q102" s="2"/>
      <c r="R102" s="2"/>
      <c r="S102" s="2"/>
      <c r="T102" s="2"/>
      <c r="U102" s="2"/>
      <c r="V102" s="2"/>
      <c r="W102" s="2"/>
      <c r="X102" s="2"/>
      <c r="Y102" s="2"/>
      <c r="Z102" s="2"/>
    </row>
    <row r="103" spans="1:26" ht="15.75" customHeight="1">
      <c r="A103" s="26" t="s">
        <v>78</v>
      </c>
      <c r="B103" s="26" t="s">
        <v>79</v>
      </c>
      <c r="C103" s="26" t="s">
        <v>80</v>
      </c>
      <c r="D103" s="26" t="s">
        <v>49</v>
      </c>
      <c r="E103" s="48"/>
      <c r="F103" s="48"/>
      <c r="G103" s="48"/>
      <c r="H103" s="48"/>
      <c r="I103" s="48"/>
      <c r="J103" s="48"/>
      <c r="K103" s="48"/>
      <c r="L103" s="48"/>
      <c r="M103" s="48"/>
      <c r="N103" s="48"/>
      <c r="O103" s="48"/>
      <c r="P103" s="2"/>
      <c r="Q103" s="2"/>
      <c r="R103" s="2"/>
      <c r="S103" s="2"/>
      <c r="T103" s="2"/>
      <c r="U103" s="2"/>
      <c r="V103" s="2"/>
      <c r="W103" s="2"/>
      <c r="X103" s="2"/>
      <c r="Y103" s="2"/>
      <c r="Z103" s="2"/>
    </row>
    <row r="104" spans="1:26" ht="15.75" customHeight="1">
      <c r="A104" s="47" t="s">
        <v>8</v>
      </c>
      <c r="B104" s="43" t="s">
        <v>81</v>
      </c>
      <c r="C104" s="28">
        <v>0.2</v>
      </c>
      <c r="D104" s="29">
        <f>(C64+D124+D127)*C104</f>
        <v>0</v>
      </c>
      <c r="E104" s="48"/>
      <c r="F104" s="48"/>
      <c r="G104" s="48"/>
      <c r="H104" s="48"/>
      <c r="I104" s="48"/>
      <c r="J104" s="48"/>
      <c r="K104" s="48"/>
      <c r="L104" s="48"/>
      <c r="M104" s="48"/>
      <c r="N104" s="48"/>
      <c r="O104" s="48"/>
      <c r="P104" s="2"/>
      <c r="Q104" s="2"/>
      <c r="R104" s="2"/>
      <c r="S104" s="2"/>
      <c r="T104" s="2"/>
      <c r="U104" s="2"/>
      <c r="V104" s="2"/>
      <c r="W104" s="2"/>
      <c r="X104" s="2"/>
      <c r="Y104" s="2"/>
      <c r="Z104" s="2"/>
    </row>
    <row r="105" spans="1:26" ht="15.75" customHeight="1">
      <c r="A105" s="47" t="s">
        <v>11</v>
      </c>
      <c r="B105" s="43" t="s">
        <v>82</v>
      </c>
      <c r="C105" s="28">
        <v>1.4999999999999999E-2</v>
      </c>
      <c r="D105" s="29">
        <f>(C64+D124+D127)*C105</f>
        <v>0</v>
      </c>
      <c r="E105" s="48"/>
      <c r="F105" s="48"/>
      <c r="G105" s="48"/>
      <c r="H105" s="48"/>
      <c r="I105" s="48"/>
      <c r="J105" s="48"/>
      <c r="K105" s="48"/>
      <c r="L105" s="48"/>
      <c r="M105" s="48"/>
      <c r="N105" s="48"/>
      <c r="O105" s="48"/>
      <c r="P105" s="2"/>
      <c r="Q105" s="2"/>
      <c r="R105" s="2"/>
      <c r="S105" s="2"/>
      <c r="T105" s="2"/>
      <c r="U105" s="2"/>
      <c r="V105" s="2"/>
      <c r="W105" s="2"/>
      <c r="X105" s="2"/>
      <c r="Y105" s="2"/>
      <c r="Z105" s="2"/>
    </row>
    <row r="106" spans="1:26" ht="15.75" customHeight="1">
      <c r="A106" s="47" t="s">
        <v>13</v>
      </c>
      <c r="B106" s="43" t="s">
        <v>83</v>
      </c>
      <c r="C106" s="28">
        <v>0.01</v>
      </c>
      <c r="D106" s="29">
        <f>(C64+D124+D127)*C106</f>
        <v>0</v>
      </c>
      <c r="E106" s="48"/>
      <c r="F106" s="48"/>
      <c r="G106" s="48"/>
      <c r="H106" s="48"/>
      <c r="I106" s="48"/>
      <c r="J106" s="48"/>
      <c r="K106" s="48"/>
      <c r="L106" s="48"/>
      <c r="M106" s="48"/>
      <c r="N106" s="48"/>
      <c r="O106" s="48"/>
      <c r="P106" s="2"/>
      <c r="Q106" s="2"/>
      <c r="R106" s="2"/>
      <c r="S106" s="2"/>
      <c r="T106" s="2"/>
      <c r="U106" s="2"/>
      <c r="V106" s="2"/>
      <c r="W106" s="2"/>
      <c r="X106" s="2"/>
      <c r="Y106" s="2"/>
      <c r="Z106" s="2"/>
    </row>
    <row r="107" spans="1:26" ht="15.75" customHeight="1">
      <c r="A107" s="47" t="s">
        <v>16</v>
      </c>
      <c r="B107" s="43" t="s">
        <v>84</v>
      </c>
      <c r="C107" s="28">
        <v>2E-3</v>
      </c>
      <c r="D107" s="29">
        <f>(C64+D124+D127)*C107</f>
        <v>0</v>
      </c>
      <c r="E107" s="48"/>
      <c r="F107" s="48"/>
      <c r="G107" s="48"/>
      <c r="H107" s="48"/>
      <c r="I107" s="48"/>
      <c r="J107" s="48"/>
      <c r="K107" s="48"/>
      <c r="L107" s="48"/>
      <c r="M107" s="48"/>
      <c r="N107" s="48"/>
      <c r="O107" s="48"/>
      <c r="P107" s="2"/>
      <c r="Q107" s="2"/>
      <c r="R107" s="2"/>
      <c r="S107" s="2"/>
      <c r="T107" s="2"/>
      <c r="U107" s="2"/>
      <c r="V107" s="2"/>
      <c r="W107" s="2"/>
      <c r="X107" s="2"/>
      <c r="Y107" s="2"/>
      <c r="Z107" s="2"/>
    </row>
    <row r="108" spans="1:26" ht="15.75" customHeight="1">
      <c r="A108" s="47" t="s">
        <v>54</v>
      </c>
      <c r="B108" s="43" t="s">
        <v>85</v>
      </c>
      <c r="C108" s="28">
        <v>2.5000000000000001E-2</v>
      </c>
      <c r="D108" s="29">
        <f>(C64+D124+D127)*C108</f>
        <v>0</v>
      </c>
      <c r="E108" s="48"/>
      <c r="F108" s="48"/>
      <c r="G108" s="48"/>
      <c r="H108" s="48"/>
      <c r="I108" s="48"/>
      <c r="J108" s="48"/>
      <c r="K108" s="48"/>
      <c r="L108" s="48"/>
      <c r="M108" s="48"/>
      <c r="N108" s="48"/>
      <c r="O108" s="48"/>
      <c r="P108" s="2"/>
      <c r="Q108" s="2"/>
      <c r="R108" s="2"/>
      <c r="S108" s="2"/>
      <c r="T108" s="2"/>
      <c r="U108" s="2"/>
      <c r="V108" s="2"/>
      <c r="W108" s="2"/>
      <c r="X108" s="2"/>
      <c r="Y108" s="2"/>
      <c r="Z108" s="2"/>
    </row>
    <row r="109" spans="1:26" ht="15.75" customHeight="1">
      <c r="A109" s="47" t="s">
        <v>56</v>
      </c>
      <c r="B109" s="43" t="s">
        <v>86</v>
      </c>
      <c r="C109" s="28">
        <v>0.08</v>
      </c>
      <c r="D109" s="29">
        <f>(C64+D124+D127)*C109</f>
        <v>0</v>
      </c>
      <c r="E109" s="48"/>
      <c r="F109" s="48"/>
      <c r="G109" s="48"/>
      <c r="H109" s="48"/>
      <c r="I109" s="48"/>
      <c r="J109" s="48"/>
      <c r="K109" s="48"/>
      <c r="L109" s="48"/>
      <c r="M109" s="48"/>
      <c r="N109" s="48"/>
      <c r="O109" s="48"/>
      <c r="P109" s="2"/>
      <c r="Q109" s="2"/>
      <c r="R109" s="2"/>
      <c r="S109" s="2"/>
      <c r="T109" s="2"/>
      <c r="U109" s="2"/>
      <c r="V109" s="2"/>
      <c r="W109" s="2"/>
      <c r="X109" s="2"/>
      <c r="Y109" s="2"/>
      <c r="Z109" s="2"/>
    </row>
    <row r="110" spans="1:26" ht="30">
      <c r="A110" s="30" t="s">
        <v>58</v>
      </c>
      <c r="B110" s="31" t="s">
        <v>87</v>
      </c>
      <c r="C110" s="32">
        <v>0.03</v>
      </c>
      <c r="D110" s="33">
        <f>(C64+D124+D127)*C110</f>
        <v>0</v>
      </c>
      <c r="E110" s="48"/>
      <c r="F110" s="48"/>
      <c r="G110" s="48"/>
      <c r="H110" s="48"/>
      <c r="I110" s="48"/>
      <c r="J110" s="48"/>
      <c r="K110" s="48"/>
      <c r="L110" s="48"/>
      <c r="M110" s="48"/>
      <c r="N110" s="48"/>
      <c r="O110" s="48"/>
      <c r="P110" s="2"/>
      <c r="Q110" s="2"/>
      <c r="R110" s="2"/>
      <c r="S110" s="2"/>
      <c r="T110" s="2"/>
      <c r="U110" s="2"/>
      <c r="V110" s="2"/>
      <c r="W110" s="2"/>
      <c r="X110" s="2"/>
      <c r="Y110" s="2"/>
      <c r="Z110" s="2"/>
    </row>
    <row r="111" spans="1:26" ht="15.75" customHeight="1">
      <c r="A111" s="47" t="s">
        <v>60</v>
      </c>
      <c r="B111" s="43" t="s">
        <v>88</v>
      </c>
      <c r="C111" s="28">
        <v>6.0000000000000001E-3</v>
      </c>
      <c r="D111" s="29">
        <f>(C64+D124+D127)*C111</f>
        <v>0</v>
      </c>
      <c r="E111" s="48"/>
      <c r="F111" s="48"/>
      <c r="G111" s="48"/>
      <c r="H111" s="48"/>
      <c r="I111" s="48"/>
      <c r="J111" s="48"/>
      <c r="K111" s="48"/>
      <c r="L111" s="48"/>
      <c r="M111" s="48"/>
      <c r="N111" s="48"/>
      <c r="O111" s="48"/>
      <c r="P111" s="2"/>
      <c r="Q111" s="2"/>
      <c r="R111" s="2"/>
      <c r="S111" s="2"/>
      <c r="T111" s="2"/>
      <c r="U111" s="2"/>
      <c r="V111" s="2"/>
      <c r="W111" s="2"/>
      <c r="X111" s="2"/>
      <c r="Y111" s="2"/>
      <c r="Z111" s="2"/>
    </row>
    <row r="112" spans="1:26" ht="15.75" customHeight="1">
      <c r="A112" s="181" t="s">
        <v>89</v>
      </c>
      <c r="B112" s="180"/>
      <c r="C112" s="36">
        <f t="shared" ref="C112:D112" si="1">SUM(C104:C111)</f>
        <v>0.3680000000000001</v>
      </c>
      <c r="D112" s="37">
        <f t="shared" si="1"/>
        <v>0</v>
      </c>
      <c r="E112" s="48"/>
      <c r="F112" s="48"/>
      <c r="G112" s="48"/>
      <c r="H112" s="48"/>
      <c r="I112" s="48"/>
      <c r="J112" s="48"/>
      <c r="K112" s="48"/>
      <c r="L112" s="48"/>
      <c r="M112" s="48"/>
      <c r="N112" s="48"/>
      <c r="O112" s="48"/>
      <c r="P112" s="2"/>
      <c r="Q112" s="2"/>
      <c r="R112" s="2"/>
      <c r="S112" s="2"/>
      <c r="T112" s="2"/>
      <c r="U112" s="2"/>
      <c r="V112" s="2"/>
      <c r="W112" s="2"/>
      <c r="X112" s="2"/>
      <c r="Y112" s="2"/>
      <c r="Z112" s="2"/>
    </row>
    <row r="113" spans="1:26" ht="15.75" customHeight="1">
      <c r="A113" s="25"/>
      <c r="B113" s="48"/>
      <c r="C113" s="48"/>
      <c r="D113" s="48"/>
      <c r="E113" s="48"/>
      <c r="F113" s="48"/>
      <c r="G113" s="48"/>
      <c r="H113" s="48"/>
      <c r="I113" s="48"/>
      <c r="J113" s="48"/>
      <c r="K113" s="48"/>
      <c r="L113" s="48"/>
      <c r="M113" s="48"/>
      <c r="N113" s="48"/>
      <c r="O113" s="48"/>
      <c r="P113" s="2"/>
      <c r="Q113" s="2"/>
      <c r="R113" s="2"/>
      <c r="S113" s="2"/>
      <c r="T113" s="2"/>
      <c r="U113" s="2"/>
      <c r="V113" s="2"/>
      <c r="W113" s="2"/>
      <c r="X113" s="2"/>
      <c r="Y113" s="2"/>
      <c r="Z113" s="2"/>
    </row>
    <row r="114" spans="1:26" ht="15.75" customHeight="1">
      <c r="A114" s="182" t="s">
        <v>91</v>
      </c>
      <c r="B114" s="183"/>
      <c r="C114" s="183"/>
      <c r="D114" s="180"/>
      <c r="E114" s="48"/>
      <c r="F114" s="48"/>
      <c r="G114" s="48"/>
      <c r="H114" s="48"/>
      <c r="I114" s="48"/>
      <c r="J114" s="48"/>
      <c r="K114" s="48"/>
      <c r="L114" s="48"/>
      <c r="M114" s="48"/>
      <c r="N114" s="48"/>
      <c r="O114" s="48"/>
      <c r="P114" s="2"/>
      <c r="Q114" s="2"/>
      <c r="R114" s="2"/>
      <c r="S114" s="2"/>
      <c r="T114" s="2"/>
      <c r="U114" s="2"/>
      <c r="V114" s="2"/>
      <c r="W114" s="2"/>
      <c r="X114" s="2"/>
      <c r="Y114" s="2"/>
      <c r="Z114" s="2"/>
    </row>
    <row r="115" spans="1:26" ht="15.75" customHeight="1">
      <c r="A115" s="16" t="s">
        <v>92</v>
      </c>
      <c r="B115" s="16" t="s">
        <v>93</v>
      </c>
      <c r="C115" s="16" t="s">
        <v>80</v>
      </c>
      <c r="D115" s="16" t="s">
        <v>49</v>
      </c>
      <c r="E115" s="48"/>
      <c r="F115" s="48"/>
      <c r="G115" s="48"/>
      <c r="H115" s="48"/>
      <c r="I115" s="48"/>
      <c r="J115" s="48"/>
      <c r="K115" s="48"/>
      <c r="L115" s="48"/>
      <c r="M115" s="48"/>
      <c r="N115" s="48"/>
      <c r="O115" s="48"/>
      <c r="P115" s="2"/>
      <c r="Q115" s="2"/>
      <c r="R115" s="2"/>
      <c r="S115" s="2"/>
      <c r="T115" s="2"/>
      <c r="U115" s="2"/>
      <c r="V115" s="2"/>
      <c r="W115" s="2"/>
      <c r="X115" s="2"/>
      <c r="Y115" s="2"/>
      <c r="Z115" s="2"/>
    </row>
    <row r="116" spans="1:26" ht="15.75" customHeight="1">
      <c r="A116" s="47" t="s">
        <v>8</v>
      </c>
      <c r="B116" s="43" t="s">
        <v>94</v>
      </c>
      <c r="C116" s="28">
        <v>8.3299999999999999E-2</v>
      </c>
      <c r="D116" s="29">
        <f>C52*C116</f>
        <v>0</v>
      </c>
      <c r="E116" s="48"/>
      <c r="F116" s="48"/>
      <c r="G116" s="48"/>
      <c r="H116" s="48"/>
      <c r="I116" s="48"/>
      <c r="J116" s="48"/>
      <c r="K116" s="48"/>
      <c r="L116" s="48"/>
      <c r="M116" s="48"/>
      <c r="N116" s="48"/>
      <c r="O116" s="48"/>
      <c r="P116" s="2"/>
      <c r="Q116" s="2"/>
      <c r="R116" s="2"/>
      <c r="S116" s="2"/>
      <c r="T116" s="2"/>
      <c r="U116" s="2"/>
      <c r="V116" s="2"/>
      <c r="W116" s="2"/>
      <c r="X116" s="2"/>
      <c r="Y116" s="2"/>
      <c r="Z116" s="2"/>
    </row>
    <row r="117" spans="1:26" ht="15.75" customHeight="1">
      <c r="A117" s="47" t="s">
        <v>11</v>
      </c>
      <c r="B117" s="43" t="s">
        <v>95</v>
      </c>
      <c r="C117" s="28">
        <v>2.7799999999999998E-2</v>
      </c>
      <c r="D117" s="29">
        <f>C117*$C$52</f>
        <v>0</v>
      </c>
      <c r="E117" s="48"/>
      <c r="F117" s="48"/>
      <c r="G117" s="48"/>
      <c r="H117" s="48"/>
      <c r="I117" s="48"/>
      <c r="J117" s="48"/>
      <c r="K117" s="48"/>
      <c r="L117" s="48"/>
      <c r="M117" s="48"/>
      <c r="N117" s="48"/>
      <c r="O117" s="48"/>
      <c r="P117" s="2"/>
      <c r="Q117" s="2"/>
      <c r="R117" s="2"/>
      <c r="S117" s="2"/>
      <c r="T117" s="2"/>
      <c r="U117" s="2"/>
      <c r="V117" s="2"/>
      <c r="W117" s="2"/>
      <c r="X117" s="2"/>
      <c r="Y117" s="2"/>
      <c r="Z117" s="2"/>
    </row>
    <row r="118" spans="1:26" ht="15.75" customHeight="1">
      <c r="A118" s="47"/>
      <c r="B118" s="7" t="s">
        <v>96</v>
      </c>
      <c r="C118" s="28"/>
      <c r="D118" s="29">
        <v>0</v>
      </c>
      <c r="E118" s="48"/>
      <c r="F118" s="48"/>
      <c r="G118" s="48"/>
      <c r="H118" s="48"/>
      <c r="I118" s="48"/>
      <c r="J118" s="48"/>
      <c r="K118" s="48"/>
      <c r="L118" s="48"/>
      <c r="M118" s="48"/>
      <c r="N118" s="48"/>
      <c r="O118" s="48"/>
      <c r="P118" s="2"/>
      <c r="Q118" s="2"/>
      <c r="R118" s="2"/>
      <c r="S118" s="2"/>
      <c r="T118" s="2"/>
      <c r="U118" s="2"/>
      <c r="V118" s="2"/>
      <c r="W118" s="2"/>
      <c r="X118" s="2"/>
      <c r="Y118" s="2"/>
      <c r="Z118" s="2"/>
    </row>
    <row r="119" spans="1:26" ht="30">
      <c r="A119" s="47"/>
      <c r="B119" s="43" t="s">
        <v>97</v>
      </c>
      <c r="C119" s="28">
        <f>SUM(C116:C118)</f>
        <v>0.1111</v>
      </c>
      <c r="D119" s="29">
        <f>C119*$C$52</f>
        <v>0</v>
      </c>
      <c r="E119" s="48"/>
      <c r="F119" s="48"/>
      <c r="G119" s="48"/>
      <c r="H119" s="48"/>
      <c r="I119" s="48"/>
      <c r="J119" s="48"/>
      <c r="K119" s="48"/>
      <c r="L119" s="48"/>
      <c r="M119" s="48"/>
      <c r="N119" s="48"/>
      <c r="O119" s="48"/>
      <c r="P119" s="2"/>
      <c r="Q119" s="2"/>
      <c r="R119" s="2"/>
      <c r="S119" s="2"/>
      <c r="T119" s="2"/>
      <c r="U119" s="2"/>
      <c r="V119" s="2"/>
      <c r="W119" s="2"/>
      <c r="X119" s="2"/>
      <c r="Y119" s="2"/>
      <c r="Z119" s="2"/>
    </row>
    <row r="120" spans="1:26" ht="15.75" customHeight="1">
      <c r="A120" s="179" t="s">
        <v>89</v>
      </c>
      <c r="B120" s="180"/>
      <c r="C120" s="34"/>
      <c r="D120" s="24">
        <f>D116+D117</f>
        <v>0</v>
      </c>
      <c r="E120" s="48"/>
      <c r="F120" s="48"/>
      <c r="G120" s="48"/>
      <c r="H120" s="48"/>
      <c r="I120" s="48"/>
      <c r="J120" s="48"/>
      <c r="K120" s="48"/>
      <c r="L120" s="48"/>
      <c r="M120" s="48"/>
      <c r="N120" s="48"/>
      <c r="O120" s="48"/>
      <c r="P120" s="2"/>
      <c r="Q120" s="2"/>
      <c r="R120" s="2"/>
      <c r="S120" s="2"/>
      <c r="T120" s="2"/>
      <c r="U120" s="2"/>
      <c r="V120" s="2"/>
      <c r="W120" s="2"/>
      <c r="X120" s="2"/>
      <c r="Y120" s="2"/>
      <c r="Z120" s="2"/>
    </row>
    <row r="121" spans="1:26" ht="15.75" customHeight="1">
      <c r="A121" s="25"/>
      <c r="B121" s="48"/>
      <c r="C121" s="48"/>
      <c r="D121" s="48"/>
      <c r="E121" s="48"/>
      <c r="F121" s="48"/>
      <c r="G121" s="48"/>
      <c r="H121" s="48"/>
      <c r="I121" s="48"/>
      <c r="J121" s="48"/>
      <c r="K121" s="48"/>
      <c r="L121" s="48"/>
      <c r="M121" s="48"/>
      <c r="N121" s="48"/>
      <c r="O121" s="48"/>
      <c r="P121" s="2"/>
      <c r="Q121" s="2"/>
      <c r="R121" s="2"/>
      <c r="S121" s="2"/>
      <c r="T121" s="2"/>
      <c r="U121" s="2"/>
      <c r="V121" s="2"/>
      <c r="W121" s="2"/>
      <c r="X121" s="2"/>
      <c r="Y121" s="2"/>
      <c r="Z121" s="2"/>
    </row>
    <row r="122" spans="1:26" ht="15.75" customHeight="1">
      <c r="A122" s="186" t="s">
        <v>98</v>
      </c>
      <c r="B122" s="183"/>
      <c r="C122" s="183"/>
      <c r="D122" s="180"/>
      <c r="E122" s="48"/>
      <c r="F122" s="48"/>
      <c r="G122" s="48"/>
      <c r="H122" s="48"/>
      <c r="I122" s="48"/>
      <c r="J122" s="48"/>
      <c r="K122" s="48"/>
      <c r="L122" s="48"/>
      <c r="M122" s="48"/>
      <c r="N122" s="48"/>
      <c r="O122" s="48"/>
      <c r="P122" s="2"/>
      <c r="Q122" s="2"/>
      <c r="R122" s="2"/>
      <c r="S122" s="2"/>
      <c r="T122" s="2"/>
      <c r="U122" s="2"/>
      <c r="V122" s="2"/>
      <c r="W122" s="2"/>
      <c r="X122" s="2"/>
      <c r="Y122" s="2"/>
      <c r="Z122" s="2"/>
    </row>
    <row r="123" spans="1:26" ht="15.75" customHeight="1">
      <c r="A123" s="26" t="s">
        <v>92</v>
      </c>
      <c r="B123" s="26" t="s">
        <v>93</v>
      </c>
      <c r="C123" s="26" t="s">
        <v>80</v>
      </c>
      <c r="D123" s="26" t="s">
        <v>49</v>
      </c>
      <c r="E123" s="48"/>
      <c r="F123" s="48"/>
      <c r="G123" s="48"/>
      <c r="H123" s="48"/>
      <c r="I123" s="48"/>
      <c r="J123" s="48"/>
      <c r="K123" s="48"/>
      <c r="L123" s="48"/>
      <c r="M123" s="48"/>
      <c r="N123" s="48"/>
      <c r="O123" s="48"/>
      <c r="P123" s="2"/>
      <c r="Q123" s="2"/>
      <c r="R123" s="2"/>
      <c r="S123" s="2"/>
      <c r="T123" s="2"/>
      <c r="U123" s="2"/>
      <c r="V123" s="2"/>
      <c r="W123" s="2"/>
      <c r="X123" s="2"/>
      <c r="Y123" s="2"/>
      <c r="Z123" s="2"/>
    </row>
    <row r="124" spans="1:26" ht="15.75" customHeight="1">
      <c r="A124" s="47" t="s">
        <v>8</v>
      </c>
      <c r="B124" s="43" t="s">
        <v>94</v>
      </c>
      <c r="C124" s="28">
        <v>8.3299999999999999E-2</v>
      </c>
      <c r="D124" s="29">
        <f>C64*C124</f>
        <v>0</v>
      </c>
      <c r="E124" s="48"/>
      <c r="F124" s="48"/>
      <c r="G124" s="48"/>
      <c r="H124" s="48"/>
      <c r="I124" s="48"/>
      <c r="J124" s="48"/>
      <c r="K124" s="48"/>
      <c r="L124" s="48"/>
      <c r="M124" s="48"/>
      <c r="N124" s="48"/>
      <c r="O124" s="48"/>
      <c r="P124" s="2"/>
      <c r="Q124" s="2"/>
      <c r="R124" s="2"/>
      <c r="S124" s="2"/>
      <c r="T124" s="2"/>
      <c r="U124" s="2"/>
      <c r="V124" s="2"/>
      <c r="W124" s="2"/>
      <c r="X124" s="2"/>
      <c r="Y124" s="2"/>
      <c r="Z124" s="2"/>
    </row>
    <row r="125" spans="1:26" ht="15.75" customHeight="1">
      <c r="A125" s="47" t="s">
        <v>11</v>
      </c>
      <c r="B125" s="43" t="s">
        <v>95</v>
      </c>
      <c r="C125" s="28">
        <v>2.7799999999999998E-2</v>
      </c>
      <c r="D125" s="29">
        <f>C125*$C$64</f>
        <v>0</v>
      </c>
      <c r="E125" s="48"/>
      <c r="F125" s="48"/>
      <c r="G125" s="48"/>
      <c r="H125" s="48"/>
      <c r="I125" s="48"/>
      <c r="J125" s="48"/>
      <c r="K125" s="48"/>
      <c r="L125" s="48"/>
      <c r="M125" s="48"/>
      <c r="N125" s="48"/>
      <c r="O125" s="48"/>
      <c r="P125" s="2"/>
      <c r="Q125" s="2"/>
      <c r="R125" s="2"/>
      <c r="S125" s="2"/>
      <c r="T125" s="2"/>
      <c r="U125" s="2"/>
      <c r="V125" s="2"/>
      <c r="W125" s="2"/>
      <c r="X125" s="2"/>
      <c r="Y125" s="2"/>
      <c r="Z125" s="2"/>
    </row>
    <row r="126" spans="1:26" ht="15.75" customHeight="1">
      <c r="A126" s="47"/>
      <c r="B126" s="7" t="s">
        <v>96</v>
      </c>
      <c r="C126" s="28"/>
      <c r="D126" s="29">
        <f>SUM(D125)</f>
        <v>0</v>
      </c>
      <c r="E126" s="48"/>
      <c r="F126" s="48"/>
      <c r="G126" s="48"/>
      <c r="H126" s="48"/>
      <c r="I126" s="48"/>
      <c r="J126" s="48"/>
      <c r="K126" s="48"/>
      <c r="L126" s="48"/>
      <c r="M126" s="48"/>
      <c r="N126" s="48"/>
      <c r="O126" s="48"/>
      <c r="P126" s="2"/>
      <c r="Q126" s="2"/>
      <c r="R126" s="2"/>
      <c r="S126" s="2"/>
      <c r="T126" s="2"/>
      <c r="U126" s="2"/>
      <c r="V126" s="2"/>
      <c r="W126" s="2"/>
      <c r="X126" s="2"/>
      <c r="Y126" s="2"/>
      <c r="Z126" s="2"/>
    </row>
    <row r="127" spans="1:26" ht="30">
      <c r="A127" s="47"/>
      <c r="B127" s="43" t="s">
        <v>97</v>
      </c>
      <c r="C127" s="28">
        <f>SUM(C124:C126)</f>
        <v>0.1111</v>
      </c>
      <c r="D127" s="29">
        <f>C127*$C$64</f>
        <v>0</v>
      </c>
      <c r="E127" s="48"/>
      <c r="F127" s="48"/>
      <c r="G127" s="48"/>
      <c r="H127" s="48"/>
      <c r="I127" s="48"/>
      <c r="J127" s="48"/>
      <c r="K127" s="48"/>
      <c r="L127" s="48"/>
      <c r="M127" s="48"/>
      <c r="N127" s="48"/>
      <c r="O127" s="48"/>
      <c r="P127" s="2"/>
      <c r="Q127" s="2"/>
      <c r="R127" s="2"/>
      <c r="S127" s="2"/>
      <c r="T127" s="2"/>
      <c r="U127" s="2"/>
      <c r="V127" s="2"/>
      <c r="W127" s="2"/>
      <c r="X127" s="2"/>
      <c r="Y127" s="2"/>
      <c r="Z127" s="2"/>
    </row>
    <row r="128" spans="1:26" ht="15.75" customHeight="1">
      <c r="A128" s="181" t="s">
        <v>89</v>
      </c>
      <c r="B128" s="180"/>
      <c r="C128" s="36"/>
      <c r="D128" s="27">
        <f>D124+D126</f>
        <v>0</v>
      </c>
      <c r="E128" s="48"/>
      <c r="F128" s="48"/>
      <c r="G128" s="48"/>
      <c r="H128" s="48"/>
      <c r="I128" s="48"/>
      <c r="J128" s="48"/>
      <c r="K128" s="48"/>
      <c r="L128" s="48"/>
      <c r="M128" s="48"/>
      <c r="N128" s="48"/>
      <c r="O128" s="48"/>
      <c r="P128" s="2"/>
      <c r="Q128" s="2"/>
      <c r="R128" s="2"/>
      <c r="S128" s="2"/>
      <c r="T128" s="2"/>
      <c r="U128" s="2"/>
      <c r="V128" s="2"/>
      <c r="W128" s="2"/>
      <c r="X128" s="2"/>
      <c r="Y128" s="2"/>
      <c r="Z128" s="2"/>
    </row>
    <row r="129" spans="1:26" ht="15.75" customHeight="1">
      <c r="A129" s="25"/>
      <c r="B129" s="48"/>
      <c r="C129" s="48"/>
      <c r="D129" s="48"/>
      <c r="E129" s="48"/>
      <c r="F129" s="48"/>
      <c r="G129" s="48"/>
      <c r="H129" s="48"/>
      <c r="I129" s="48"/>
      <c r="J129" s="48"/>
      <c r="K129" s="48"/>
      <c r="L129" s="48"/>
      <c r="M129" s="48"/>
      <c r="N129" s="48"/>
      <c r="O129" s="48"/>
      <c r="P129" s="2"/>
      <c r="Q129" s="2"/>
      <c r="R129" s="2"/>
      <c r="S129" s="2"/>
      <c r="T129" s="2"/>
      <c r="U129" s="2"/>
      <c r="V129" s="2"/>
      <c r="W129" s="2"/>
      <c r="X129" s="2"/>
      <c r="Y129" s="2"/>
      <c r="Z129" s="2"/>
    </row>
    <row r="130" spans="1:26" ht="15.75" customHeight="1">
      <c r="A130" s="182" t="s">
        <v>99</v>
      </c>
      <c r="B130" s="183"/>
      <c r="C130" s="183"/>
      <c r="D130" s="180"/>
      <c r="E130" s="48"/>
      <c r="F130" s="48"/>
      <c r="G130" s="48"/>
      <c r="H130" s="48"/>
      <c r="I130" s="48"/>
      <c r="J130" s="48"/>
      <c r="K130" s="48"/>
      <c r="L130" s="48"/>
      <c r="M130" s="48"/>
      <c r="N130" s="48"/>
      <c r="O130" s="48"/>
      <c r="P130" s="2"/>
      <c r="Q130" s="2"/>
      <c r="R130" s="2"/>
      <c r="S130" s="2"/>
      <c r="T130" s="2"/>
      <c r="U130" s="2"/>
      <c r="V130" s="2"/>
      <c r="W130" s="2"/>
      <c r="X130" s="2"/>
      <c r="Y130" s="2"/>
      <c r="Z130" s="2"/>
    </row>
    <row r="131" spans="1:26" ht="15.75" customHeight="1">
      <c r="A131" s="16" t="s">
        <v>100</v>
      </c>
      <c r="B131" s="16" t="s">
        <v>101</v>
      </c>
      <c r="C131" s="16" t="s">
        <v>80</v>
      </c>
      <c r="D131" s="16" t="s">
        <v>49</v>
      </c>
      <c r="E131" s="48"/>
      <c r="F131" s="48"/>
      <c r="G131" s="48"/>
      <c r="H131" s="48"/>
      <c r="I131" s="48"/>
      <c r="J131" s="48"/>
      <c r="K131" s="48"/>
      <c r="L131" s="48"/>
      <c r="M131" s="48"/>
      <c r="N131" s="48"/>
      <c r="O131" s="48"/>
      <c r="P131" s="2"/>
      <c r="Q131" s="2"/>
      <c r="R131" s="2"/>
      <c r="S131" s="2"/>
      <c r="T131" s="2"/>
      <c r="U131" s="2"/>
      <c r="V131" s="2"/>
      <c r="W131" s="2"/>
      <c r="X131" s="2"/>
      <c r="Y131" s="2"/>
      <c r="Z131" s="2"/>
    </row>
    <row r="132" spans="1:26" ht="15.75" customHeight="1">
      <c r="A132" s="47" t="s">
        <v>8</v>
      </c>
      <c r="B132" s="43" t="s">
        <v>101</v>
      </c>
      <c r="C132" s="32">
        <v>5.0000000000000001E-4</v>
      </c>
      <c r="D132" s="33">
        <f t="shared" ref="D132:D133" si="2">C132*$C$52</f>
        <v>0</v>
      </c>
      <c r="E132" s="48"/>
      <c r="F132" s="48"/>
      <c r="G132" s="48"/>
      <c r="H132" s="38"/>
      <c r="I132" s="48"/>
      <c r="J132" s="48"/>
      <c r="K132" s="48"/>
      <c r="L132" s="48"/>
      <c r="M132" s="48"/>
      <c r="N132" s="48"/>
      <c r="O132" s="48"/>
      <c r="P132" s="2"/>
      <c r="Q132" s="2"/>
      <c r="R132" s="2"/>
      <c r="S132" s="2"/>
      <c r="T132" s="2"/>
      <c r="U132" s="2"/>
      <c r="V132" s="2"/>
      <c r="W132" s="2"/>
      <c r="X132" s="2"/>
      <c r="Y132" s="2"/>
      <c r="Z132" s="2"/>
    </row>
    <row r="133" spans="1:26" ht="30">
      <c r="A133" s="47" t="s">
        <v>11</v>
      </c>
      <c r="B133" s="43" t="s">
        <v>102</v>
      </c>
      <c r="C133" s="28"/>
      <c r="D133" s="29">
        <f t="shared" si="2"/>
        <v>0</v>
      </c>
      <c r="E133" s="48"/>
      <c r="F133" s="48"/>
      <c r="G133" s="48"/>
      <c r="H133" s="48"/>
      <c r="I133" s="48"/>
      <c r="J133" s="48"/>
      <c r="K133" s="48"/>
      <c r="L133" s="48"/>
      <c r="M133" s="48"/>
      <c r="N133" s="48"/>
      <c r="O133" s="48"/>
      <c r="P133" s="2"/>
      <c r="Q133" s="2"/>
      <c r="R133" s="2"/>
      <c r="S133" s="2"/>
      <c r="T133" s="2"/>
      <c r="U133" s="2"/>
      <c r="V133" s="2"/>
      <c r="W133" s="2"/>
      <c r="X133" s="2"/>
      <c r="Y133" s="2"/>
      <c r="Z133" s="2"/>
    </row>
    <row r="134" spans="1:26" ht="15.75" customHeight="1">
      <c r="A134" s="179" t="s">
        <v>89</v>
      </c>
      <c r="B134" s="180"/>
      <c r="C134" s="34"/>
      <c r="D134" s="24">
        <f>SUM(D133,D132)</f>
        <v>0</v>
      </c>
      <c r="E134" s="48"/>
      <c r="F134" s="48"/>
      <c r="G134" s="48"/>
      <c r="H134" s="48"/>
      <c r="I134" s="48"/>
      <c r="J134" s="48"/>
      <c r="K134" s="48"/>
      <c r="L134" s="48"/>
      <c r="M134" s="48"/>
      <c r="N134" s="48"/>
      <c r="O134" s="48"/>
      <c r="P134" s="2"/>
      <c r="Q134" s="2"/>
      <c r="R134" s="2"/>
      <c r="S134" s="2"/>
      <c r="T134" s="2"/>
      <c r="U134" s="2"/>
      <c r="V134" s="2"/>
      <c r="W134" s="2"/>
      <c r="X134" s="2"/>
      <c r="Y134" s="2"/>
      <c r="Z134" s="2"/>
    </row>
    <row r="135" spans="1:26" ht="15.75" customHeight="1">
      <c r="A135" s="39"/>
      <c r="B135" s="48"/>
      <c r="C135" s="48"/>
      <c r="D135" s="48"/>
      <c r="E135" s="48"/>
      <c r="F135" s="48"/>
      <c r="G135" s="48"/>
      <c r="H135" s="48"/>
      <c r="I135" s="48"/>
      <c r="J135" s="48"/>
      <c r="K135" s="48"/>
      <c r="L135" s="48"/>
      <c r="M135" s="48"/>
      <c r="N135" s="48"/>
      <c r="O135" s="48"/>
      <c r="P135" s="2"/>
      <c r="Q135" s="2"/>
      <c r="R135" s="2"/>
      <c r="S135" s="2"/>
      <c r="T135" s="2"/>
      <c r="U135" s="2"/>
      <c r="V135" s="2"/>
      <c r="W135" s="2"/>
      <c r="X135" s="2"/>
      <c r="Y135" s="2"/>
      <c r="Z135" s="2"/>
    </row>
    <row r="136" spans="1:26" ht="15.75" customHeight="1">
      <c r="A136" s="186" t="s">
        <v>103</v>
      </c>
      <c r="B136" s="183"/>
      <c r="C136" s="183"/>
      <c r="D136" s="180"/>
      <c r="E136" s="48"/>
      <c r="F136" s="48"/>
      <c r="G136" s="48"/>
      <c r="H136" s="48"/>
      <c r="I136" s="48"/>
      <c r="J136" s="48"/>
      <c r="K136" s="48"/>
      <c r="L136" s="48"/>
      <c r="M136" s="48"/>
      <c r="N136" s="48"/>
      <c r="O136" s="48"/>
      <c r="P136" s="2"/>
      <c r="Q136" s="2"/>
      <c r="R136" s="2"/>
      <c r="S136" s="2"/>
      <c r="T136" s="2"/>
      <c r="U136" s="2"/>
      <c r="V136" s="2"/>
      <c r="W136" s="2"/>
      <c r="X136" s="2"/>
      <c r="Y136" s="2"/>
      <c r="Z136" s="2"/>
    </row>
    <row r="137" spans="1:26" ht="15.75" customHeight="1">
      <c r="A137" s="26" t="s">
        <v>100</v>
      </c>
      <c r="B137" s="26" t="s">
        <v>101</v>
      </c>
      <c r="C137" s="26" t="s">
        <v>80</v>
      </c>
      <c r="D137" s="26" t="s">
        <v>49</v>
      </c>
      <c r="E137" s="48"/>
      <c r="F137" s="48"/>
      <c r="G137" s="48"/>
      <c r="H137" s="48"/>
      <c r="I137" s="48"/>
      <c r="J137" s="48"/>
      <c r="K137" s="48"/>
      <c r="L137" s="48"/>
      <c r="M137" s="48"/>
      <c r="N137" s="48"/>
      <c r="O137" s="48"/>
      <c r="P137" s="2"/>
      <c r="Q137" s="2"/>
      <c r="R137" s="2"/>
      <c r="S137" s="2"/>
      <c r="T137" s="2"/>
      <c r="U137" s="2"/>
      <c r="V137" s="2"/>
      <c r="W137" s="2"/>
      <c r="X137" s="2"/>
      <c r="Y137" s="2"/>
      <c r="Z137" s="2"/>
    </row>
    <row r="138" spans="1:26" ht="15.75" customHeight="1">
      <c r="A138" s="47" t="s">
        <v>8</v>
      </c>
      <c r="B138" s="43" t="s">
        <v>101</v>
      </c>
      <c r="C138" s="32">
        <v>5.0000000000000001E-4</v>
      </c>
      <c r="D138" s="33">
        <f>C138*$C$64</f>
        <v>0</v>
      </c>
      <c r="E138" s="48"/>
      <c r="F138" s="48"/>
      <c r="G138" s="48"/>
      <c r="H138" s="48"/>
      <c r="I138" s="48"/>
      <c r="J138" s="48"/>
      <c r="K138" s="48"/>
      <c r="L138" s="48"/>
      <c r="M138" s="48"/>
      <c r="N138" s="48"/>
      <c r="O138" s="48"/>
      <c r="P138" s="2"/>
      <c r="Q138" s="2"/>
      <c r="R138" s="2"/>
      <c r="S138" s="2"/>
      <c r="T138" s="2"/>
      <c r="U138" s="2"/>
      <c r="V138" s="2"/>
      <c r="W138" s="2"/>
      <c r="X138" s="2"/>
      <c r="Y138" s="2"/>
      <c r="Z138" s="2"/>
    </row>
    <row r="139" spans="1:26" ht="30">
      <c r="A139" s="47" t="s">
        <v>11</v>
      </c>
      <c r="B139" s="43" t="s">
        <v>102</v>
      </c>
      <c r="C139" s="28"/>
      <c r="D139" s="29">
        <f t="shared" ref="D139" si="3">C139*$C$52</f>
        <v>0</v>
      </c>
      <c r="E139" s="48"/>
      <c r="F139" s="48"/>
      <c r="G139" s="48"/>
      <c r="H139" s="48"/>
      <c r="I139" s="48"/>
      <c r="J139" s="48"/>
      <c r="K139" s="48"/>
      <c r="L139" s="48"/>
      <c r="M139" s="48"/>
      <c r="N139" s="48"/>
      <c r="O139" s="48"/>
      <c r="P139" s="2"/>
      <c r="Q139" s="2"/>
      <c r="R139" s="2"/>
      <c r="S139" s="2"/>
      <c r="T139" s="2"/>
      <c r="U139" s="2"/>
      <c r="V139" s="2"/>
      <c r="W139" s="2"/>
      <c r="X139" s="2"/>
      <c r="Y139" s="2"/>
      <c r="Z139" s="2"/>
    </row>
    <row r="140" spans="1:26" ht="15.75" customHeight="1">
      <c r="A140" s="181" t="s">
        <v>89</v>
      </c>
      <c r="B140" s="180"/>
      <c r="C140" s="36"/>
      <c r="D140" s="27">
        <f>SUM(D139,D138)</f>
        <v>0</v>
      </c>
      <c r="E140" s="48"/>
      <c r="F140" s="48"/>
      <c r="G140" s="48"/>
      <c r="H140" s="48"/>
      <c r="I140" s="48"/>
      <c r="J140" s="48"/>
      <c r="K140" s="48"/>
      <c r="L140" s="48"/>
      <c r="M140" s="48"/>
      <c r="N140" s="48"/>
      <c r="O140" s="48"/>
      <c r="P140" s="2"/>
      <c r="Q140" s="2"/>
      <c r="R140" s="2"/>
      <c r="S140" s="2"/>
      <c r="T140" s="2"/>
      <c r="U140" s="2"/>
      <c r="V140" s="2"/>
      <c r="W140" s="2"/>
      <c r="X140" s="2"/>
      <c r="Y140" s="2"/>
      <c r="Z140" s="2"/>
    </row>
    <row r="141" spans="1:26" ht="15.75" customHeight="1">
      <c r="A141" s="39"/>
      <c r="B141" s="48"/>
      <c r="C141" s="48"/>
      <c r="D141" s="48"/>
      <c r="E141" s="48"/>
      <c r="F141" s="48"/>
      <c r="G141" s="48"/>
      <c r="H141" s="48"/>
      <c r="I141" s="48"/>
      <c r="J141" s="48"/>
      <c r="K141" s="48"/>
      <c r="L141" s="48"/>
      <c r="M141" s="48"/>
      <c r="N141" s="48"/>
      <c r="O141" s="48"/>
      <c r="P141" s="2"/>
      <c r="Q141" s="2"/>
      <c r="R141" s="2"/>
      <c r="S141" s="2"/>
      <c r="T141" s="2"/>
      <c r="U141" s="2"/>
      <c r="V141" s="2"/>
      <c r="W141" s="2"/>
      <c r="X141" s="2"/>
      <c r="Y141" s="2"/>
      <c r="Z141" s="2"/>
    </row>
    <row r="142" spans="1:26" ht="15.75" customHeight="1">
      <c r="A142" s="182" t="s">
        <v>104</v>
      </c>
      <c r="B142" s="183"/>
      <c r="C142" s="183"/>
      <c r="D142" s="180"/>
      <c r="E142" s="48"/>
      <c r="F142" s="48"/>
      <c r="G142" s="48"/>
      <c r="H142" s="48"/>
      <c r="I142" s="48"/>
      <c r="J142" s="48"/>
      <c r="K142" s="48"/>
      <c r="L142" s="48"/>
      <c r="M142" s="48"/>
      <c r="N142" s="48"/>
      <c r="O142" s="48"/>
      <c r="P142" s="2"/>
      <c r="Q142" s="2"/>
      <c r="R142" s="2"/>
      <c r="S142" s="2"/>
      <c r="T142" s="2"/>
      <c r="U142" s="2"/>
      <c r="V142" s="2"/>
      <c r="W142" s="2"/>
      <c r="X142" s="2"/>
      <c r="Y142" s="2"/>
      <c r="Z142" s="2"/>
    </row>
    <row r="143" spans="1:26" ht="15.75" customHeight="1">
      <c r="A143" s="16" t="s">
        <v>105</v>
      </c>
      <c r="B143" s="16" t="s">
        <v>106</v>
      </c>
      <c r="C143" s="16" t="s">
        <v>80</v>
      </c>
      <c r="D143" s="16" t="s">
        <v>49</v>
      </c>
      <c r="E143" s="48"/>
      <c r="F143" s="48"/>
      <c r="G143" s="48"/>
      <c r="H143" s="48"/>
      <c r="I143" s="48"/>
      <c r="J143" s="48"/>
      <c r="K143" s="48"/>
      <c r="L143" s="48"/>
      <c r="M143" s="48"/>
      <c r="N143" s="48"/>
      <c r="O143" s="48"/>
      <c r="P143" s="2"/>
      <c r="Q143" s="2"/>
      <c r="R143" s="2"/>
      <c r="S143" s="2"/>
      <c r="T143" s="2"/>
      <c r="U143" s="2"/>
      <c r="V143" s="2"/>
      <c r="W143" s="2"/>
      <c r="X143" s="2"/>
      <c r="Y143" s="2"/>
      <c r="Z143" s="2"/>
    </row>
    <row r="144" spans="1:26" ht="15.75" customHeight="1">
      <c r="A144" s="47" t="s">
        <v>8</v>
      </c>
      <c r="B144" s="43" t="s">
        <v>107</v>
      </c>
      <c r="C144" s="32">
        <v>1.2999999999999999E-3</v>
      </c>
      <c r="D144" s="33">
        <f t="shared" ref="D144:D149" si="4">C144*$C$52</f>
        <v>0</v>
      </c>
      <c r="E144" s="48"/>
      <c r="F144" s="48"/>
      <c r="G144" s="48"/>
      <c r="H144" s="48"/>
      <c r="I144" s="48"/>
      <c r="J144" s="48"/>
      <c r="K144" s="48"/>
      <c r="L144" s="48"/>
      <c r="M144" s="48"/>
      <c r="N144" s="48"/>
      <c r="O144" s="48"/>
      <c r="P144" s="2"/>
      <c r="Q144" s="2"/>
      <c r="R144" s="2"/>
      <c r="S144" s="2"/>
      <c r="T144" s="2"/>
      <c r="U144" s="2"/>
      <c r="V144" s="2"/>
      <c r="W144" s="2"/>
      <c r="X144" s="2"/>
      <c r="Y144" s="2"/>
      <c r="Z144" s="2"/>
    </row>
    <row r="145" spans="1:26" ht="30">
      <c r="A145" s="47" t="s">
        <v>11</v>
      </c>
      <c r="B145" s="43" t="s">
        <v>108</v>
      </c>
      <c r="C145" s="32">
        <v>2.8999999999999998E-3</v>
      </c>
      <c r="D145" s="33">
        <f t="shared" si="4"/>
        <v>0</v>
      </c>
      <c r="E145" s="48"/>
      <c r="F145" s="48"/>
      <c r="G145" s="48"/>
      <c r="H145" s="48"/>
      <c r="I145" s="48"/>
      <c r="J145" s="48"/>
      <c r="K145" s="48"/>
      <c r="L145" s="48"/>
      <c r="M145" s="48"/>
      <c r="N145" s="48"/>
      <c r="O145" s="48"/>
      <c r="P145" s="2"/>
      <c r="Q145" s="2"/>
      <c r="R145" s="2"/>
      <c r="S145" s="2"/>
      <c r="T145" s="2"/>
      <c r="U145" s="2"/>
      <c r="V145" s="2"/>
      <c r="W145" s="2"/>
      <c r="X145" s="2"/>
      <c r="Y145" s="2"/>
      <c r="Z145" s="2"/>
    </row>
    <row r="146" spans="1:26" ht="30">
      <c r="A146" s="47" t="s">
        <v>13</v>
      </c>
      <c r="B146" s="43" t="s">
        <v>109</v>
      </c>
      <c r="C146" s="32">
        <v>0.04</v>
      </c>
      <c r="D146" s="33">
        <f t="shared" si="4"/>
        <v>0</v>
      </c>
      <c r="E146" s="48"/>
      <c r="F146" s="48"/>
      <c r="G146" s="48"/>
      <c r="H146" s="48"/>
      <c r="I146" s="48"/>
      <c r="J146" s="48"/>
      <c r="K146" s="48"/>
      <c r="L146" s="48"/>
      <c r="M146" s="48"/>
      <c r="N146" s="48"/>
      <c r="O146" s="48"/>
      <c r="P146" s="2"/>
      <c r="Q146" s="2"/>
      <c r="R146" s="2"/>
      <c r="S146" s="2"/>
      <c r="T146" s="2"/>
      <c r="U146" s="2"/>
      <c r="V146" s="2"/>
      <c r="W146" s="2"/>
      <c r="X146" s="2"/>
      <c r="Y146" s="2"/>
      <c r="Z146" s="2"/>
    </row>
    <row r="147" spans="1:26" ht="15.75" customHeight="1">
      <c r="A147" s="47" t="s">
        <v>16</v>
      </c>
      <c r="B147" s="43" t="s">
        <v>110</v>
      </c>
      <c r="C147" s="32">
        <v>1.2200000000000001E-2</v>
      </c>
      <c r="D147" s="33">
        <f t="shared" si="4"/>
        <v>0</v>
      </c>
      <c r="E147" s="48"/>
      <c r="F147" s="48"/>
      <c r="G147" s="48"/>
      <c r="H147" s="48"/>
      <c r="I147" s="48"/>
      <c r="J147" s="48"/>
      <c r="K147" s="48"/>
      <c r="L147" s="48"/>
      <c r="M147" s="48"/>
      <c r="N147" s="48"/>
      <c r="O147" s="48"/>
      <c r="P147" s="2"/>
      <c r="Q147" s="2"/>
      <c r="R147" s="2"/>
      <c r="S147" s="2"/>
      <c r="T147" s="2"/>
      <c r="U147" s="2"/>
      <c r="V147" s="2"/>
      <c r="W147" s="2"/>
      <c r="X147" s="2"/>
      <c r="Y147" s="2"/>
      <c r="Z147" s="2"/>
    </row>
    <row r="148" spans="1:26" ht="30">
      <c r="A148" s="47" t="s">
        <v>54</v>
      </c>
      <c r="B148" s="43" t="s">
        <v>111</v>
      </c>
      <c r="C148" s="32">
        <v>4.4999999999999997E-3</v>
      </c>
      <c r="D148" s="33">
        <f t="shared" si="4"/>
        <v>0</v>
      </c>
      <c r="E148" s="48"/>
      <c r="F148" s="48"/>
      <c r="G148" s="48"/>
      <c r="H148" s="48"/>
      <c r="I148" s="48"/>
      <c r="J148" s="48"/>
      <c r="K148" s="48"/>
      <c r="L148" s="48"/>
      <c r="M148" s="48"/>
      <c r="N148" s="48"/>
      <c r="O148" s="48"/>
      <c r="P148" s="2"/>
      <c r="Q148" s="2"/>
      <c r="R148" s="2"/>
      <c r="S148" s="2"/>
      <c r="T148" s="2"/>
      <c r="U148" s="2"/>
      <c r="V148" s="2"/>
      <c r="W148" s="2"/>
      <c r="X148" s="2"/>
      <c r="Y148" s="2"/>
      <c r="Z148" s="2"/>
    </row>
    <row r="149" spans="1:26" ht="15.75" customHeight="1">
      <c r="A149" s="47" t="s">
        <v>56</v>
      </c>
      <c r="B149" s="43" t="s">
        <v>112</v>
      </c>
      <c r="C149" s="32">
        <v>0.04</v>
      </c>
      <c r="D149" s="33">
        <f t="shared" si="4"/>
        <v>0</v>
      </c>
      <c r="E149" s="48"/>
      <c r="F149" s="48"/>
      <c r="G149" s="48"/>
      <c r="H149" s="48"/>
      <c r="I149" s="48"/>
      <c r="J149" s="48"/>
      <c r="K149" s="48"/>
      <c r="L149" s="48"/>
      <c r="M149" s="48"/>
      <c r="N149" s="48"/>
      <c r="O149" s="48"/>
      <c r="P149" s="2"/>
      <c r="Q149" s="2"/>
      <c r="R149" s="2"/>
      <c r="S149" s="2"/>
      <c r="T149" s="2"/>
      <c r="U149" s="2"/>
      <c r="V149" s="2"/>
      <c r="W149" s="2"/>
      <c r="X149" s="2"/>
      <c r="Y149" s="2"/>
      <c r="Z149" s="2"/>
    </row>
    <row r="150" spans="1:26" ht="15.75" customHeight="1">
      <c r="A150" s="179" t="s">
        <v>113</v>
      </c>
      <c r="B150" s="180"/>
      <c r="C150" s="34">
        <f t="shared" ref="C150:D150" si="5">SUM(C144:C149)</f>
        <v>0.1009</v>
      </c>
      <c r="D150" s="24">
        <f t="shared" si="5"/>
        <v>0</v>
      </c>
      <c r="E150" s="48"/>
      <c r="F150" s="48"/>
      <c r="G150" s="48"/>
      <c r="H150" s="48"/>
      <c r="I150" s="48"/>
      <c r="J150" s="48"/>
      <c r="K150" s="48"/>
      <c r="L150" s="48"/>
      <c r="M150" s="48"/>
      <c r="N150" s="48"/>
      <c r="O150" s="48"/>
      <c r="P150" s="2"/>
      <c r="Q150" s="2"/>
      <c r="R150" s="2"/>
      <c r="S150" s="2"/>
      <c r="T150" s="2"/>
      <c r="U150" s="2"/>
      <c r="V150" s="2"/>
      <c r="W150" s="2"/>
      <c r="X150" s="2"/>
      <c r="Y150" s="2"/>
      <c r="Z150" s="2"/>
    </row>
    <row r="151" spans="1:26" ht="15.75" customHeight="1">
      <c r="A151" s="39"/>
      <c r="B151" s="48"/>
      <c r="C151" s="48"/>
      <c r="D151" s="48"/>
      <c r="E151" s="48"/>
      <c r="F151" s="48"/>
      <c r="G151" s="48"/>
      <c r="H151" s="48"/>
      <c r="I151" s="48"/>
      <c r="J151" s="48"/>
      <c r="K151" s="48"/>
      <c r="L151" s="48"/>
      <c r="M151" s="48"/>
      <c r="N151" s="48"/>
      <c r="O151" s="48"/>
      <c r="P151" s="2"/>
      <c r="Q151" s="2"/>
      <c r="R151" s="2"/>
      <c r="S151" s="2"/>
      <c r="T151" s="2"/>
      <c r="U151" s="2"/>
      <c r="V151" s="2"/>
      <c r="W151" s="2"/>
      <c r="X151" s="2"/>
      <c r="Y151" s="2"/>
      <c r="Z151" s="2"/>
    </row>
    <row r="152" spans="1:26" ht="18.75" customHeight="1">
      <c r="A152" s="186" t="s">
        <v>114</v>
      </c>
      <c r="B152" s="183"/>
      <c r="C152" s="183"/>
      <c r="D152" s="180"/>
      <c r="E152" s="48"/>
      <c r="F152" s="48"/>
      <c r="G152" s="48"/>
      <c r="H152" s="48"/>
      <c r="I152" s="48"/>
      <c r="J152" s="48"/>
      <c r="K152" s="48"/>
      <c r="L152" s="48"/>
      <c r="M152" s="48"/>
      <c r="N152" s="48"/>
      <c r="O152" s="48"/>
      <c r="P152" s="2"/>
      <c r="Q152" s="2"/>
      <c r="R152" s="2"/>
      <c r="S152" s="2"/>
      <c r="T152" s="2"/>
      <c r="U152" s="2"/>
      <c r="V152" s="2"/>
      <c r="W152" s="2"/>
      <c r="X152" s="2"/>
      <c r="Y152" s="2"/>
      <c r="Z152" s="2"/>
    </row>
    <row r="153" spans="1:26" ht="15.75" customHeight="1">
      <c r="A153" s="26" t="s">
        <v>105</v>
      </c>
      <c r="B153" s="26" t="s">
        <v>106</v>
      </c>
      <c r="C153" s="26" t="s">
        <v>80</v>
      </c>
      <c r="D153" s="26" t="s">
        <v>49</v>
      </c>
      <c r="E153" s="48"/>
      <c r="F153" s="48"/>
      <c r="G153" s="48"/>
      <c r="H153" s="48"/>
      <c r="I153" s="48"/>
      <c r="J153" s="48"/>
      <c r="K153" s="48"/>
      <c r="L153" s="48"/>
      <c r="M153" s="48"/>
      <c r="N153" s="48"/>
      <c r="O153" s="48"/>
      <c r="P153" s="2"/>
      <c r="Q153" s="2"/>
      <c r="R153" s="2"/>
      <c r="S153" s="2"/>
      <c r="T153" s="2"/>
      <c r="U153" s="2"/>
      <c r="V153" s="2"/>
      <c r="W153" s="2"/>
      <c r="X153" s="2"/>
      <c r="Y153" s="2"/>
      <c r="Z153" s="2"/>
    </row>
    <row r="154" spans="1:26" ht="15.75" customHeight="1">
      <c r="A154" s="47" t="s">
        <v>8</v>
      </c>
      <c r="B154" s="43" t="s">
        <v>107</v>
      </c>
      <c r="C154" s="32">
        <v>1.2999999999999999E-3</v>
      </c>
      <c r="D154" s="33">
        <f t="shared" ref="D154:D159" si="6">C154*$C$64</f>
        <v>0</v>
      </c>
      <c r="E154" s="48"/>
      <c r="F154" s="48"/>
      <c r="G154" s="48"/>
      <c r="H154" s="48"/>
      <c r="I154" s="48"/>
      <c r="J154" s="48"/>
      <c r="K154" s="48"/>
      <c r="L154" s="48"/>
      <c r="M154" s="48"/>
      <c r="N154" s="48"/>
      <c r="O154" s="48"/>
      <c r="P154" s="2"/>
      <c r="Q154" s="2"/>
      <c r="R154" s="2"/>
      <c r="S154" s="2"/>
      <c r="T154" s="2"/>
      <c r="U154" s="2"/>
      <c r="V154" s="2"/>
      <c r="W154" s="2"/>
      <c r="X154" s="2"/>
      <c r="Y154" s="2"/>
      <c r="Z154" s="2"/>
    </row>
    <row r="155" spans="1:26" ht="30">
      <c r="A155" s="47" t="s">
        <v>11</v>
      </c>
      <c r="B155" s="43" t="s">
        <v>108</v>
      </c>
      <c r="C155" s="32">
        <v>2.8999999999999998E-3</v>
      </c>
      <c r="D155" s="33">
        <f t="shared" si="6"/>
        <v>0</v>
      </c>
      <c r="E155" s="48"/>
      <c r="F155" s="48"/>
      <c r="G155" s="48"/>
      <c r="H155" s="48"/>
      <c r="I155" s="48"/>
      <c r="J155" s="48"/>
      <c r="K155" s="48"/>
      <c r="L155" s="48"/>
      <c r="M155" s="48"/>
      <c r="N155" s="48"/>
      <c r="O155" s="48"/>
      <c r="P155" s="2"/>
      <c r="Q155" s="2"/>
      <c r="R155" s="2"/>
      <c r="S155" s="2"/>
      <c r="T155" s="2"/>
      <c r="U155" s="2"/>
      <c r="V155" s="2"/>
      <c r="W155" s="2"/>
      <c r="X155" s="2"/>
      <c r="Y155" s="2"/>
      <c r="Z155" s="2"/>
    </row>
    <row r="156" spans="1:26" ht="30">
      <c r="A156" s="47" t="s">
        <v>13</v>
      </c>
      <c r="B156" s="43" t="s">
        <v>109</v>
      </c>
      <c r="C156" s="32">
        <v>0.04</v>
      </c>
      <c r="D156" s="33">
        <f t="shared" si="6"/>
        <v>0</v>
      </c>
      <c r="E156" s="48"/>
      <c r="F156" s="48"/>
      <c r="G156" s="48"/>
      <c r="H156" s="48"/>
      <c r="I156" s="48"/>
      <c r="J156" s="48"/>
      <c r="K156" s="48"/>
      <c r="L156" s="48"/>
      <c r="M156" s="48"/>
      <c r="N156" s="48"/>
      <c r="O156" s="48"/>
      <c r="P156" s="2"/>
      <c r="Q156" s="2"/>
      <c r="R156" s="2"/>
      <c r="S156" s="2"/>
      <c r="T156" s="2"/>
      <c r="U156" s="2"/>
      <c r="V156" s="2"/>
      <c r="W156" s="2"/>
      <c r="X156" s="2"/>
      <c r="Y156" s="2"/>
      <c r="Z156" s="2"/>
    </row>
    <row r="157" spans="1:26" ht="15.75" customHeight="1">
      <c r="A157" s="47" t="s">
        <v>16</v>
      </c>
      <c r="B157" s="43" t="s">
        <v>110</v>
      </c>
      <c r="C157" s="32">
        <v>1.2200000000000001E-2</v>
      </c>
      <c r="D157" s="33">
        <f t="shared" si="6"/>
        <v>0</v>
      </c>
      <c r="E157" s="48"/>
      <c r="F157" s="48"/>
      <c r="G157" s="48"/>
      <c r="H157" s="48"/>
      <c r="I157" s="48"/>
      <c r="J157" s="48"/>
      <c r="K157" s="48"/>
      <c r="L157" s="48"/>
      <c r="M157" s="48"/>
      <c r="N157" s="48"/>
      <c r="O157" s="48"/>
      <c r="P157" s="2"/>
      <c r="Q157" s="2"/>
      <c r="R157" s="2"/>
      <c r="S157" s="2"/>
      <c r="T157" s="2"/>
      <c r="U157" s="2"/>
      <c r="V157" s="2"/>
      <c r="W157" s="2"/>
      <c r="X157" s="2"/>
      <c r="Y157" s="2"/>
      <c r="Z157" s="2"/>
    </row>
    <row r="158" spans="1:26" ht="30">
      <c r="A158" s="47" t="s">
        <v>54</v>
      </c>
      <c r="B158" s="43" t="s">
        <v>111</v>
      </c>
      <c r="C158" s="32">
        <v>4.4999999999999997E-3</v>
      </c>
      <c r="D158" s="33">
        <f t="shared" si="6"/>
        <v>0</v>
      </c>
      <c r="E158" s="48"/>
      <c r="F158" s="48"/>
      <c r="G158" s="48"/>
      <c r="H158" s="48"/>
      <c r="I158" s="48"/>
      <c r="J158" s="48"/>
      <c r="K158" s="48"/>
      <c r="L158" s="48"/>
      <c r="M158" s="48"/>
      <c r="N158" s="48"/>
      <c r="O158" s="48"/>
      <c r="P158" s="2"/>
      <c r="Q158" s="2"/>
      <c r="R158" s="2"/>
      <c r="S158" s="2"/>
      <c r="T158" s="2"/>
      <c r="U158" s="2"/>
      <c r="V158" s="2"/>
      <c r="W158" s="2"/>
      <c r="X158" s="2"/>
      <c r="Y158" s="2"/>
      <c r="Z158" s="2"/>
    </row>
    <row r="159" spans="1:26" ht="15.75" customHeight="1">
      <c r="A159" s="47" t="s">
        <v>56</v>
      </c>
      <c r="B159" s="43" t="s">
        <v>112</v>
      </c>
      <c r="C159" s="32">
        <v>0.04</v>
      </c>
      <c r="D159" s="33">
        <f t="shared" si="6"/>
        <v>0</v>
      </c>
      <c r="E159" s="48"/>
      <c r="F159" s="48"/>
      <c r="G159" s="48"/>
      <c r="H159" s="48"/>
      <c r="I159" s="48"/>
      <c r="J159" s="48"/>
      <c r="K159" s="48"/>
      <c r="L159" s="48"/>
      <c r="M159" s="48"/>
      <c r="N159" s="48"/>
      <c r="O159" s="48"/>
      <c r="P159" s="2"/>
      <c r="Q159" s="2"/>
      <c r="R159" s="2"/>
      <c r="S159" s="2"/>
      <c r="T159" s="2"/>
      <c r="U159" s="2"/>
      <c r="V159" s="2"/>
      <c r="W159" s="2"/>
      <c r="X159" s="2"/>
      <c r="Y159" s="2"/>
      <c r="Z159" s="2"/>
    </row>
    <row r="160" spans="1:26" ht="15.75" customHeight="1">
      <c r="A160" s="181" t="s">
        <v>113</v>
      </c>
      <c r="B160" s="180"/>
      <c r="C160" s="36">
        <f t="shared" ref="C160" si="7">SUM(C154:C159)</f>
        <v>0.1009</v>
      </c>
      <c r="D160" s="27">
        <f>SUM(D154:D159)</f>
        <v>0</v>
      </c>
      <c r="E160" s="48"/>
      <c r="F160" s="48"/>
      <c r="G160" s="48"/>
      <c r="H160" s="48"/>
      <c r="I160" s="48"/>
      <c r="J160" s="48"/>
      <c r="K160" s="48"/>
      <c r="L160" s="48"/>
      <c r="M160" s="48"/>
      <c r="N160" s="48"/>
      <c r="O160" s="48"/>
      <c r="P160" s="2"/>
      <c r="Q160" s="2"/>
      <c r="R160" s="2"/>
      <c r="S160" s="2"/>
      <c r="T160" s="2"/>
      <c r="U160" s="2"/>
      <c r="V160" s="2"/>
      <c r="W160" s="2"/>
      <c r="X160" s="2"/>
      <c r="Y160" s="2"/>
      <c r="Z160" s="2"/>
    </row>
    <row r="161" spans="1:26" ht="15.75" customHeight="1">
      <c r="A161" s="39"/>
      <c r="B161" s="48"/>
      <c r="C161" s="48"/>
      <c r="D161" s="48"/>
      <c r="E161" s="48"/>
      <c r="F161" s="48"/>
      <c r="G161" s="48"/>
      <c r="H161" s="48"/>
      <c r="I161" s="48"/>
      <c r="J161" s="48"/>
      <c r="K161" s="48"/>
      <c r="L161" s="48"/>
      <c r="M161" s="48"/>
      <c r="N161" s="48"/>
      <c r="O161" s="48"/>
      <c r="P161" s="2"/>
      <c r="Q161" s="2"/>
      <c r="R161" s="2"/>
      <c r="S161" s="2"/>
      <c r="T161" s="2"/>
      <c r="U161" s="2"/>
      <c r="V161" s="2"/>
      <c r="W161" s="2"/>
      <c r="X161" s="2"/>
      <c r="Y161" s="2"/>
      <c r="Z161" s="2"/>
    </row>
    <row r="162" spans="1:26" ht="15.75" customHeight="1">
      <c r="A162" s="182" t="s">
        <v>115</v>
      </c>
      <c r="B162" s="183"/>
      <c r="C162" s="183"/>
      <c r="D162" s="180"/>
      <c r="E162" s="48"/>
      <c r="F162" s="48"/>
      <c r="G162" s="48"/>
      <c r="H162" s="48"/>
      <c r="I162" s="48"/>
      <c r="J162" s="48"/>
      <c r="K162" s="48"/>
      <c r="L162" s="48"/>
      <c r="M162" s="48"/>
      <c r="N162" s="48"/>
      <c r="O162" s="48"/>
      <c r="P162" s="2"/>
      <c r="Q162" s="2"/>
      <c r="R162" s="2"/>
      <c r="S162" s="2"/>
      <c r="T162" s="2"/>
      <c r="U162" s="2"/>
      <c r="V162" s="2"/>
      <c r="W162" s="2"/>
      <c r="X162" s="2"/>
      <c r="Y162" s="2"/>
      <c r="Z162" s="2"/>
    </row>
    <row r="163" spans="1:26" ht="30">
      <c r="A163" s="16" t="s">
        <v>116</v>
      </c>
      <c r="B163" s="16" t="s">
        <v>117</v>
      </c>
      <c r="C163" s="16" t="s">
        <v>80</v>
      </c>
      <c r="D163" s="16" t="s">
        <v>49</v>
      </c>
      <c r="E163" s="48"/>
      <c r="F163" s="48"/>
      <c r="G163" s="48"/>
      <c r="H163" s="48"/>
      <c r="I163" s="48"/>
      <c r="J163" s="48"/>
      <c r="K163" s="48"/>
      <c r="L163" s="48"/>
      <c r="M163" s="48"/>
      <c r="N163" s="48"/>
      <c r="O163" s="48"/>
      <c r="P163" s="2"/>
      <c r="Q163" s="2"/>
      <c r="R163" s="2"/>
      <c r="S163" s="2"/>
      <c r="T163" s="2"/>
      <c r="U163" s="2"/>
      <c r="V163" s="2"/>
      <c r="W163" s="2"/>
      <c r="X163" s="2"/>
      <c r="Y163" s="2"/>
      <c r="Z163" s="2"/>
    </row>
    <row r="164" spans="1:26" ht="15.75" customHeight="1">
      <c r="A164" s="47" t="s">
        <v>8</v>
      </c>
      <c r="B164" s="43" t="s">
        <v>118</v>
      </c>
      <c r="C164" s="32">
        <v>1.6199999999999999E-2</v>
      </c>
      <c r="D164" s="33">
        <f>(C52+D99)*C164</f>
        <v>0</v>
      </c>
      <c r="E164" s="48"/>
      <c r="F164" s="48"/>
      <c r="G164" s="48"/>
      <c r="H164" s="48"/>
      <c r="I164" s="48"/>
      <c r="J164" s="48"/>
      <c r="K164" s="48"/>
      <c r="L164" s="48"/>
      <c r="M164" s="48"/>
      <c r="N164" s="48"/>
      <c r="O164" s="48"/>
      <c r="P164" s="2"/>
      <c r="Q164" s="2"/>
      <c r="R164" s="2"/>
      <c r="S164" s="2"/>
      <c r="T164" s="2"/>
      <c r="U164" s="2"/>
      <c r="V164" s="2"/>
      <c r="W164" s="2"/>
      <c r="X164" s="2"/>
      <c r="Y164" s="2"/>
      <c r="Z164" s="2"/>
    </row>
    <row r="165" spans="1:26" ht="15.75" customHeight="1">
      <c r="A165" s="47" t="s">
        <v>11</v>
      </c>
      <c r="B165" s="43" t="s">
        <v>119</v>
      </c>
      <c r="C165" s="32">
        <v>0</v>
      </c>
      <c r="D165" s="33">
        <f>(C52+C75+D99+D120+D150)*C165</f>
        <v>0</v>
      </c>
      <c r="E165" s="48"/>
      <c r="F165" s="48"/>
      <c r="G165" s="48"/>
      <c r="H165" s="48"/>
      <c r="I165" s="48"/>
      <c r="J165" s="48"/>
      <c r="K165" s="48"/>
      <c r="L165" s="48"/>
      <c r="M165" s="48"/>
      <c r="N165" s="48"/>
      <c r="O165" s="48"/>
      <c r="P165" s="2"/>
      <c r="Q165" s="2"/>
      <c r="R165" s="2"/>
      <c r="S165" s="2"/>
      <c r="T165" s="2"/>
      <c r="U165" s="2"/>
      <c r="V165" s="2"/>
      <c r="W165" s="2"/>
      <c r="X165" s="2"/>
      <c r="Y165" s="2"/>
      <c r="Z165" s="2"/>
    </row>
    <row r="166" spans="1:26" ht="15.75" customHeight="1">
      <c r="A166" s="47" t="s">
        <v>13</v>
      </c>
      <c r="B166" s="43" t="s">
        <v>120</v>
      </c>
      <c r="C166" s="32">
        <v>2.0000000000000001E-4</v>
      </c>
      <c r="D166" s="33">
        <f>(C52+C75+D99+D120+D150)*C166</f>
        <v>0</v>
      </c>
      <c r="E166" s="48"/>
      <c r="F166" s="48"/>
      <c r="G166" s="48"/>
      <c r="H166" s="48"/>
      <c r="I166" s="48"/>
      <c r="J166" s="48"/>
      <c r="K166" s="48"/>
      <c r="L166" s="48"/>
      <c r="M166" s="48"/>
      <c r="N166" s="48"/>
      <c r="O166" s="48"/>
      <c r="P166" s="2"/>
      <c r="Q166" s="2"/>
      <c r="R166" s="2"/>
      <c r="S166" s="2"/>
      <c r="T166" s="2"/>
      <c r="U166" s="2"/>
      <c r="V166" s="2"/>
      <c r="W166" s="2"/>
      <c r="X166" s="2"/>
      <c r="Y166" s="2"/>
      <c r="Z166" s="2"/>
    </row>
    <row r="167" spans="1:26" ht="15.75" customHeight="1">
      <c r="A167" s="47" t="s">
        <v>16</v>
      </c>
      <c r="B167" s="43" t="s">
        <v>121</v>
      </c>
      <c r="C167" s="32">
        <v>7.3000000000000001E-3</v>
      </c>
      <c r="D167" s="33">
        <f>(C52+C75+D99+D120+D150)*C167</f>
        <v>0</v>
      </c>
      <c r="E167" s="48"/>
      <c r="F167" s="48"/>
      <c r="G167" s="48"/>
      <c r="H167" s="48"/>
      <c r="I167" s="48"/>
      <c r="J167" s="48"/>
      <c r="K167" s="48"/>
      <c r="L167" s="48"/>
      <c r="M167" s="48"/>
      <c r="N167" s="48"/>
      <c r="O167" s="48"/>
      <c r="P167" s="2"/>
      <c r="Q167" s="2"/>
      <c r="R167" s="2"/>
      <c r="S167" s="2"/>
      <c r="T167" s="2"/>
      <c r="U167" s="2"/>
      <c r="V167" s="2"/>
      <c r="W167" s="2"/>
      <c r="X167" s="2"/>
      <c r="Y167" s="2"/>
      <c r="Z167" s="2"/>
    </row>
    <row r="168" spans="1:26" ht="15.75" customHeight="1">
      <c r="A168" s="47" t="s">
        <v>54</v>
      </c>
      <c r="B168" s="43" t="s">
        <v>122</v>
      </c>
      <c r="C168" s="32">
        <v>2.9999999999999997E-4</v>
      </c>
      <c r="D168" s="33">
        <f>(C52+C75+D99+D120+D150)*C168</f>
        <v>0</v>
      </c>
      <c r="E168" s="48"/>
      <c r="F168" s="48"/>
      <c r="G168" s="48"/>
      <c r="H168" s="48"/>
      <c r="I168" s="48"/>
      <c r="J168" s="48"/>
      <c r="K168" s="48"/>
      <c r="L168" s="48"/>
      <c r="M168" s="48"/>
      <c r="N168" s="48"/>
      <c r="O168" s="48"/>
      <c r="P168" s="2"/>
      <c r="Q168" s="2"/>
      <c r="R168" s="2"/>
      <c r="S168" s="2"/>
      <c r="T168" s="2"/>
      <c r="U168" s="2"/>
      <c r="V168" s="2"/>
      <c r="W168" s="2"/>
      <c r="X168" s="2"/>
      <c r="Y168" s="2"/>
      <c r="Z168" s="2"/>
    </row>
    <row r="169" spans="1:26" ht="15.75" customHeight="1">
      <c r="A169" s="47" t="s">
        <v>56</v>
      </c>
      <c r="B169" s="43" t="s">
        <v>61</v>
      </c>
      <c r="C169" s="32">
        <v>5.0000000000000001E-4</v>
      </c>
      <c r="D169" s="33">
        <f>(C52+C75+D99+D120+D150)*C169</f>
        <v>0</v>
      </c>
      <c r="E169" s="48"/>
      <c r="F169" s="48"/>
      <c r="G169" s="48"/>
      <c r="H169" s="48"/>
      <c r="I169" s="48"/>
      <c r="J169" s="48"/>
      <c r="K169" s="48"/>
      <c r="L169" s="48"/>
      <c r="M169" s="48"/>
      <c r="N169" s="48"/>
      <c r="O169" s="48"/>
      <c r="P169" s="2"/>
      <c r="Q169" s="2"/>
      <c r="R169" s="2"/>
      <c r="S169" s="2"/>
      <c r="T169" s="2"/>
      <c r="U169" s="2"/>
      <c r="V169" s="2"/>
      <c r="W169" s="2"/>
      <c r="X169" s="2"/>
      <c r="Y169" s="2"/>
      <c r="Z169" s="2"/>
    </row>
    <row r="170" spans="1:26" ht="15.75" customHeight="1">
      <c r="A170" s="47"/>
      <c r="B170" s="7" t="s">
        <v>96</v>
      </c>
      <c r="C170" s="32"/>
      <c r="D170" s="33">
        <f>SUM(D164:D169)</f>
        <v>0</v>
      </c>
      <c r="E170" s="48"/>
      <c r="F170" s="48"/>
      <c r="G170" s="48"/>
      <c r="H170" s="48"/>
      <c r="I170" s="48"/>
      <c r="J170" s="48"/>
      <c r="K170" s="48"/>
      <c r="L170" s="48"/>
      <c r="M170" s="48"/>
      <c r="N170" s="48"/>
      <c r="O170" s="48"/>
      <c r="P170" s="2"/>
      <c r="Q170" s="2"/>
      <c r="R170" s="2"/>
      <c r="S170" s="2"/>
      <c r="T170" s="2"/>
      <c r="U170" s="2"/>
      <c r="V170" s="2"/>
      <c r="W170" s="2"/>
      <c r="X170" s="2"/>
      <c r="Y170" s="2"/>
      <c r="Z170" s="2"/>
    </row>
    <row r="171" spans="1:26" ht="30">
      <c r="A171" s="47" t="s">
        <v>58</v>
      </c>
      <c r="B171" s="43" t="s">
        <v>123</v>
      </c>
      <c r="C171" s="32"/>
      <c r="D171" s="33">
        <f>(C52+D99+D120+D150)*C171</f>
        <v>0</v>
      </c>
      <c r="E171" s="48"/>
      <c r="F171" s="48"/>
      <c r="G171" s="48"/>
      <c r="H171" s="48"/>
      <c r="I171" s="48"/>
      <c r="J171" s="48"/>
      <c r="K171" s="48"/>
      <c r="L171" s="48"/>
      <c r="M171" s="48"/>
      <c r="N171" s="48"/>
      <c r="O171" s="48"/>
      <c r="P171" s="2"/>
      <c r="Q171" s="2"/>
      <c r="R171" s="2"/>
      <c r="S171" s="2"/>
      <c r="T171" s="2"/>
      <c r="U171" s="2"/>
      <c r="V171" s="2"/>
      <c r="W171" s="2"/>
      <c r="X171" s="2"/>
      <c r="Y171" s="2"/>
      <c r="Z171" s="2"/>
    </row>
    <row r="172" spans="1:26" ht="15.75" customHeight="1">
      <c r="A172" s="179" t="s">
        <v>113</v>
      </c>
      <c r="B172" s="180"/>
      <c r="C172" s="34"/>
      <c r="D172" s="24">
        <f>SUM(D170:D171)</f>
        <v>0</v>
      </c>
      <c r="E172" s="48"/>
      <c r="F172" s="48"/>
      <c r="G172" s="48"/>
      <c r="H172" s="48"/>
      <c r="I172" s="48"/>
      <c r="J172" s="48"/>
      <c r="K172" s="48"/>
      <c r="L172" s="48"/>
      <c r="M172" s="48"/>
      <c r="N172" s="48"/>
      <c r="O172" s="48"/>
      <c r="P172" s="2"/>
      <c r="Q172" s="2"/>
      <c r="R172" s="2"/>
      <c r="S172" s="2"/>
      <c r="T172" s="2"/>
      <c r="U172" s="2"/>
      <c r="V172" s="2"/>
      <c r="W172" s="2"/>
      <c r="X172" s="2"/>
      <c r="Y172" s="2"/>
      <c r="Z172" s="2"/>
    </row>
    <row r="173" spans="1:26" ht="15.75" customHeight="1">
      <c r="A173" s="39"/>
      <c r="B173" s="48"/>
      <c r="C173" s="48"/>
      <c r="D173" s="48"/>
      <c r="E173" s="48"/>
      <c r="F173" s="48"/>
      <c r="G173" s="48"/>
      <c r="H173" s="48"/>
      <c r="I173" s="48"/>
      <c r="J173" s="48"/>
      <c r="K173" s="48"/>
      <c r="L173" s="48"/>
      <c r="M173" s="48"/>
      <c r="N173" s="48"/>
      <c r="O173" s="48"/>
      <c r="P173" s="2"/>
      <c r="Q173" s="2"/>
      <c r="R173" s="2"/>
      <c r="S173" s="2"/>
      <c r="T173" s="2"/>
      <c r="U173" s="2"/>
      <c r="V173" s="2"/>
      <c r="W173" s="2"/>
      <c r="X173" s="2"/>
      <c r="Y173" s="2"/>
      <c r="Z173" s="2"/>
    </row>
    <row r="174" spans="1:26" ht="15.75" customHeight="1">
      <c r="A174" s="186" t="s">
        <v>124</v>
      </c>
      <c r="B174" s="183"/>
      <c r="C174" s="183"/>
      <c r="D174" s="180"/>
      <c r="E174" s="48"/>
      <c r="F174" s="48"/>
      <c r="G174" s="48"/>
      <c r="H174" s="48"/>
      <c r="I174" s="48"/>
      <c r="J174" s="48"/>
      <c r="K174" s="48"/>
      <c r="L174" s="48"/>
      <c r="M174" s="48"/>
      <c r="N174" s="48"/>
      <c r="O174" s="48"/>
      <c r="P174" s="2"/>
      <c r="Q174" s="2"/>
      <c r="R174" s="2"/>
      <c r="S174" s="2"/>
      <c r="T174" s="2"/>
      <c r="U174" s="2"/>
      <c r="V174" s="2"/>
      <c r="W174" s="2"/>
      <c r="X174" s="2"/>
      <c r="Y174" s="2"/>
      <c r="Z174" s="2"/>
    </row>
    <row r="175" spans="1:26" ht="30">
      <c r="A175" s="26" t="s">
        <v>116</v>
      </c>
      <c r="B175" s="26" t="s">
        <v>117</v>
      </c>
      <c r="C175" s="26" t="s">
        <v>80</v>
      </c>
      <c r="D175" s="26" t="s">
        <v>49</v>
      </c>
      <c r="E175" s="48"/>
      <c r="F175" s="48"/>
      <c r="G175" s="48"/>
      <c r="H175" s="48"/>
      <c r="I175" s="48"/>
      <c r="J175" s="48"/>
      <c r="K175" s="48"/>
      <c r="L175" s="48"/>
      <c r="M175" s="48"/>
      <c r="N175" s="48"/>
      <c r="O175" s="48"/>
      <c r="P175" s="2"/>
      <c r="Q175" s="2"/>
      <c r="R175" s="2"/>
      <c r="S175" s="2"/>
      <c r="T175" s="2"/>
      <c r="U175" s="2"/>
      <c r="V175" s="2"/>
      <c r="W175" s="2"/>
      <c r="X175" s="2"/>
      <c r="Y175" s="2"/>
      <c r="Z175" s="2"/>
    </row>
    <row r="176" spans="1:26" ht="15.75" customHeight="1">
      <c r="A176" s="47" t="s">
        <v>8</v>
      </c>
      <c r="B176" s="43" t="s">
        <v>118</v>
      </c>
      <c r="C176" s="32">
        <v>1.6199999999999999E-2</v>
      </c>
      <c r="D176" s="33">
        <f>(C64+D112)*C176</f>
        <v>0</v>
      </c>
      <c r="E176" s="48"/>
      <c r="F176" s="48"/>
      <c r="G176" s="48"/>
      <c r="H176" s="48"/>
      <c r="I176" s="48"/>
      <c r="J176" s="48"/>
      <c r="K176" s="48"/>
      <c r="L176" s="48"/>
      <c r="M176" s="48"/>
      <c r="N176" s="48"/>
      <c r="O176" s="48"/>
      <c r="P176" s="2"/>
      <c r="Q176" s="2"/>
      <c r="R176" s="2"/>
      <c r="S176" s="2"/>
      <c r="T176" s="2"/>
      <c r="U176" s="2"/>
      <c r="V176" s="2"/>
      <c r="W176" s="2"/>
      <c r="X176" s="2"/>
      <c r="Y176" s="2"/>
      <c r="Z176" s="2"/>
    </row>
    <row r="177" spans="1:26" ht="15.75" customHeight="1">
      <c r="A177" s="47" t="s">
        <v>11</v>
      </c>
      <c r="B177" s="43" t="s">
        <v>119</v>
      </c>
      <c r="C177" s="32">
        <v>0</v>
      </c>
      <c r="D177" s="33">
        <f>(C64+C86+D112+D128+D160)*C177</f>
        <v>0</v>
      </c>
      <c r="E177" s="48"/>
      <c r="F177" s="48"/>
      <c r="G177" s="48"/>
      <c r="H177" s="48"/>
      <c r="I177" s="48"/>
      <c r="J177" s="48"/>
      <c r="K177" s="48"/>
      <c r="L177" s="48"/>
      <c r="M177" s="48"/>
      <c r="N177" s="48"/>
      <c r="O177" s="48"/>
      <c r="P177" s="2"/>
      <c r="Q177" s="2"/>
      <c r="R177" s="2"/>
      <c r="S177" s="2"/>
      <c r="T177" s="2"/>
      <c r="U177" s="2"/>
      <c r="V177" s="2"/>
      <c r="W177" s="2"/>
      <c r="X177" s="2"/>
      <c r="Y177" s="2"/>
      <c r="Z177" s="2"/>
    </row>
    <row r="178" spans="1:26" ht="15.75" customHeight="1">
      <c r="A178" s="47" t="s">
        <v>13</v>
      </c>
      <c r="B178" s="43" t="s">
        <v>120</v>
      </c>
      <c r="C178" s="32">
        <v>2.0000000000000001E-4</v>
      </c>
      <c r="D178" s="33">
        <f>(C64+C86+D112+D128+D160)*C178</f>
        <v>0</v>
      </c>
      <c r="E178" s="48"/>
      <c r="F178" s="48"/>
      <c r="G178" s="48"/>
      <c r="H178" s="48"/>
      <c r="I178" s="48"/>
      <c r="J178" s="48"/>
      <c r="K178" s="48"/>
      <c r="L178" s="48"/>
      <c r="M178" s="48"/>
      <c r="N178" s="48"/>
      <c r="O178" s="48"/>
      <c r="P178" s="2"/>
      <c r="Q178" s="2"/>
      <c r="R178" s="2"/>
      <c r="S178" s="2"/>
      <c r="T178" s="2"/>
      <c r="U178" s="2"/>
      <c r="V178" s="2"/>
      <c r="W178" s="2"/>
      <c r="X178" s="2"/>
      <c r="Y178" s="2"/>
      <c r="Z178" s="2"/>
    </row>
    <row r="179" spans="1:26" ht="15.75" customHeight="1">
      <c r="A179" s="47" t="s">
        <v>16</v>
      </c>
      <c r="B179" s="43" t="s">
        <v>121</v>
      </c>
      <c r="C179" s="32">
        <v>7.3000000000000001E-3</v>
      </c>
      <c r="D179" s="33">
        <f>(C64+C86+D112+D128+D160)*C179</f>
        <v>0</v>
      </c>
      <c r="E179" s="48"/>
      <c r="F179" s="48"/>
      <c r="G179" s="48"/>
      <c r="H179" s="48"/>
      <c r="I179" s="48"/>
      <c r="J179" s="48"/>
      <c r="K179" s="48"/>
      <c r="L179" s="48"/>
      <c r="M179" s="48"/>
      <c r="N179" s="48"/>
      <c r="O179" s="48"/>
      <c r="P179" s="2"/>
      <c r="Q179" s="2"/>
      <c r="R179" s="2"/>
      <c r="S179" s="2"/>
      <c r="T179" s="2"/>
      <c r="U179" s="2"/>
      <c r="V179" s="2"/>
      <c r="W179" s="2"/>
      <c r="X179" s="2"/>
      <c r="Y179" s="2"/>
      <c r="Z179" s="2"/>
    </row>
    <row r="180" spans="1:26" ht="15.75" customHeight="1">
      <c r="A180" s="47" t="s">
        <v>54</v>
      </c>
      <c r="B180" s="43" t="s">
        <v>122</v>
      </c>
      <c r="C180" s="32">
        <v>2.9999999999999997E-4</v>
      </c>
      <c r="D180" s="33">
        <f>(C64+C86+D112+D128+D160)*C180</f>
        <v>0</v>
      </c>
      <c r="E180" s="48"/>
      <c r="F180" s="48"/>
      <c r="G180" s="48"/>
      <c r="H180" s="48"/>
      <c r="I180" s="48"/>
      <c r="J180" s="48"/>
      <c r="K180" s="48"/>
      <c r="L180" s="48"/>
      <c r="M180" s="48"/>
      <c r="N180" s="48"/>
      <c r="O180" s="48"/>
      <c r="P180" s="2"/>
      <c r="Q180" s="2"/>
      <c r="R180" s="2"/>
      <c r="S180" s="2"/>
      <c r="T180" s="2"/>
      <c r="U180" s="2"/>
      <c r="V180" s="2"/>
      <c r="W180" s="2"/>
      <c r="X180" s="2"/>
      <c r="Y180" s="2"/>
      <c r="Z180" s="2"/>
    </row>
    <row r="181" spans="1:26" ht="15.75" customHeight="1">
      <c r="A181" s="47" t="s">
        <v>56</v>
      </c>
      <c r="B181" s="43" t="s">
        <v>61</v>
      </c>
      <c r="C181" s="32">
        <v>5.0000000000000001E-4</v>
      </c>
      <c r="D181" s="33">
        <f>(C64+C86+D112+D128+D160)*C181</f>
        <v>0</v>
      </c>
      <c r="E181" s="48"/>
      <c r="F181" s="48"/>
      <c r="G181" s="48"/>
      <c r="H181" s="48"/>
      <c r="I181" s="48"/>
      <c r="J181" s="48"/>
      <c r="K181" s="48"/>
      <c r="L181" s="48"/>
      <c r="M181" s="48"/>
      <c r="N181" s="48"/>
      <c r="O181" s="48"/>
      <c r="P181" s="2"/>
      <c r="Q181" s="2"/>
      <c r="R181" s="2"/>
      <c r="S181" s="2"/>
      <c r="T181" s="2"/>
      <c r="U181" s="2"/>
      <c r="V181" s="2"/>
      <c r="W181" s="2"/>
      <c r="X181" s="2"/>
      <c r="Y181" s="2"/>
      <c r="Z181" s="2"/>
    </row>
    <row r="182" spans="1:26" ht="15.75" customHeight="1">
      <c r="A182" s="47"/>
      <c r="B182" s="7" t="s">
        <v>96</v>
      </c>
      <c r="C182" s="32"/>
      <c r="D182" s="33">
        <f>SUM(D176:D181)</f>
        <v>0</v>
      </c>
      <c r="E182" s="48"/>
      <c r="F182" s="48"/>
      <c r="G182" s="48"/>
      <c r="H182" s="48"/>
      <c r="I182" s="48"/>
      <c r="J182" s="48"/>
      <c r="K182" s="48"/>
      <c r="L182" s="48"/>
      <c r="M182" s="48"/>
      <c r="N182" s="48"/>
      <c r="O182" s="48"/>
      <c r="P182" s="2"/>
      <c r="Q182" s="2"/>
      <c r="R182" s="2"/>
      <c r="S182" s="2"/>
      <c r="T182" s="2"/>
      <c r="U182" s="2"/>
      <c r="V182" s="2"/>
      <c r="W182" s="2"/>
      <c r="X182" s="2"/>
      <c r="Y182" s="2"/>
      <c r="Z182" s="2"/>
    </row>
    <row r="183" spans="1:26" ht="30">
      <c r="A183" s="47" t="s">
        <v>58</v>
      </c>
      <c r="B183" s="43" t="s">
        <v>123</v>
      </c>
      <c r="C183" s="32"/>
      <c r="D183" s="33">
        <f>(C64+C86+D112+D128+D160)*C183</f>
        <v>0</v>
      </c>
      <c r="E183" s="48"/>
      <c r="F183" s="48"/>
      <c r="G183" s="48"/>
      <c r="H183" s="48"/>
      <c r="I183" s="48"/>
      <c r="J183" s="48"/>
      <c r="K183" s="48"/>
      <c r="L183" s="48"/>
      <c r="M183" s="48"/>
      <c r="N183" s="48"/>
      <c r="O183" s="48"/>
      <c r="P183" s="2"/>
      <c r="Q183" s="2"/>
      <c r="R183" s="2"/>
      <c r="S183" s="2"/>
      <c r="T183" s="2"/>
      <c r="U183" s="2"/>
      <c r="V183" s="2"/>
      <c r="W183" s="2"/>
      <c r="X183" s="2"/>
      <c r="Y183" s="2"/>
      <c r="Z183" s="2"/>
    </row>
    <row r="184" spans="1:26" ht="15.75" customHeight="1">
      <c r="A184" s="181" t="s">
        <v>113</v>
      </c>
      <c r="B184" s="180"/>
      <c r="C184" s="36"/>
      <c r="D184" s="27">
        <f>SUM(D182:D183)</f>
        <v>0</v>
      </c>
      <c r="E184" s="48"/>
      <c r="F184" s="48"/>
      <c r="G184" s="48"/>
      <c r="H184" s="48"/>
      <c r="I184" s="48"/>
      <c r="J184" s="48"/>
      <c r="K184" s="48"/>
      <c r="L184" s="48"/>
      <c r="M184" s="48"/>
      <c r="N184" s="48"/>
      <c r="O184" s="48"/>
      <c r="P184" s="2"/>
      <c r="Q184" s="2"/>
      <c r="R184" s="2"/>
      <c r="S184" s="2"/>
      <c r="T184" s="2"/>
      <c r="U184" s="2"/>
      <c r="V184" s="2"/>
      <c r="W184" s="2"/>
      <c r="X184" s="2"/>
      <c r="Y184" s="2"/>
      <c r="Z184" s="2"/>
    </row>
    <row r="185" spans="1:26" ht="15.75" customHeight="1">
      <c r="A185" s="19"/>
      <c r="B185" s="48"/>
      <c r="C185" s="48"/>
      <c r="D185" s="48"/>
      <c r="E185" s="48"/>
      <c r="F185" s="48"/>
      <c r="G185" s="48"/>
      <c r="H185" s="48"/>
      <c r="I185" s="48"/>
      <c r="J185" s="48"/>
      <c r="K185" s="48"/>
      <c r="L185" s="48"/>
      <c r="M185" s="48"/>
      <c r="N185" s="48"/>
      <c r="O185" s="48"/>
      <c r="P185" s="2"/>
      <c r="Q185" s="2"/>
      <c r="R185" s="2"/>
      <c r="S185" s="2"/>
      <c r="T185" s="2"/>
      <c r="U185" s="2"/>
      <c r="V185" s="2"/>
      <c r="W185" s="2"/>
      <c r="X185" s="2"/>
      <c r="Y185" s="2"/>
      <c r="Z185" s="2"/>
    </row>
    <row r="186" spans="1:26" ht="39" customHeight="1">
      <c r="A186" s="187" t="s">
        <v>125</v>
      </c>
      <c r="B186" s="183"/>
      <c r="C186" s="180"/>
      <c r="D186" s="48"/>
      <c r="E186" s="48"/>
      <c r="F186" s="48"/>
      <c r="G186" s="48"/>
      <c r="H186" s="48"/>
      <c r="I186" s="48"/>
      <c r="J186" s="48"/>
      <c r="K186" s="48"/>
      <c r="L186" s="48"/>
      <c r="M186" s="48"/>
      <c r="N186" s="48"/>
      <c r="O186" s="48"/>
      <c r="P186" s="2"/>
      <c r="Q186" s="2"/>
      <c r="R186" s="2"/>
      <c r="S186" s="2"/>
      <c r="T186" s="2"/>
      <c r="U186" s="2"/>
      <c r="V186" s="2"/>
      <c r="W186" s="2"/>
      <c r="X186" s="2"/>
      <c r="Y186" s="2"/>
      <c r="Z186" s="2"/>
    </row>
    <row r="187" spans="1:26" ht="30">
      <c r="A187" s="16">
        <v>3</v>
      </c>
      <c r="B187" s="16" t="s">
        <v>126</v>
      </c>
      <c r="C187" s="16" t="s">
        <v>49</v>
      </c>
      <c r="D187" s="48"/>
      <c r="E187" s="48"/>
      <c r="F187" s="48"/>
      <c r="G187" s="48"/>
      <c r="H187" s="48"/>
      <c r="I187" s="48"/>
      <c r="J187" s="48"/>
      <c r="K187" s="48"/>
      <c r="L187" s="48"/>
      <c r="M187" s="48"/>
      <c r="N187" s="48"/>
      <c r="O187" s="48"/>
      <c r="P187" s="2"/>
      <c r="Q187" s="2"/>
      <c r="R187" s="2"/>
      <c r="S187" s="2"/>
      <c r="T187" s="2"/>
      <c r="U187" s="2"/>
      <c r="V187" s="2"/>
      <c r="W187" s="2"/>
      <c r="X187" s="2"/>
      <c r="Y187" s="2"/>
      <c r="Z187" s="2"/>
    </row>
    <row r="188" spans="1:26" ht="30">
      <c r="A188" s="47" t="s">
        <v>78</v>
      </c>
      <c r="B188" s="43" t="s">
        <v>127</v>
      </c>
      <c r="C188" s="29">
        <f>D96+D91</f>
        <v>0</v>
      </c>
      <c r="D188" s="48"/>
      <c r="E188" s="48"/>
      <c r="F188" s="48"/>
      <c r="G188" s="48"/>
      <c r="H188" s="48"/>
      <c r="I188" s="48"/>
      <c r="J188" s="48"/>
      <c r="K188" s="48"/>
      <c r="L188" s="48"/>
      <c r="M188" s="48"/>
      <c r="N188" s="48"/>
      <c r="O188" s="48"/>
      <c r="P188" s="2"/>
      <c r="Q188" s="2"/>
      <c r="R188" s="2"/>
      <c r="S188" s="2"/>
      <c r="T188" s="2"/>
      <c r="U188" s="2"/>
      <c r="V188" s="2"/>
      <c r="W188" s="2"/>
      <c r="X188" s="2"/>
      <c r="Y188" s="2"/>
      <c r="Z188" s="2"/>
    </row>
    <row r="189" spans="1:26" ht="15.75" customHeight="1">
      <c r="A189" s="47" t="s">
        <v>92</v>
      </c>
      <c r="B189" s="43" t="s">
        <v>128</v>
      </c>
      <c r="C189" s="29">
        <f>D120</f>
        <v>0</v>
      </c>
      <c r="D189" s="48"/>
      <c r="E189" s="48"/>
      <c r="F189" s="48"/>
      <c r="G189" s="48"/>
      <c r="H189" s="48"/>
      <c r="I189" s="48"/>
      <c r="J189" s="48"/>
      <c r="K189" s="48"/>
      <c r="L189" s="48"/>
      <c r="M189" s="48"/>
      <c r="N189" s="48"/>
      <c r="O189" s="48"/>
      <c r="P189" s="2"/>
      <c r="Q189" s="2"/>
      <c r="R189" s="2"/>
      <c r="S189" s="2"/>
      <c r="T189" s="2"/>
      <c r="U189" s="2"/>
      <c r="V189" s="2"/>
      <c r="W189" s="2"/>
      <c r="X189" s="2"/>
      <c r="Y189" s="2"/>
      <c r="Z189" s="2"/>
    </row>
    <row r="190" spans="1:26" ht="15.75" customHeight="1">
      <c r="A190" s="47" t="s">
        <v>100</v>
      </c>
      <c r="B190" s="43" t="s">
        <v>101</v>
      </c>
      <c r="C190" s="29">
        <f>D134</f>
        <v>0</v>
      </c>
      <c r="D190" s="48"/>
      <c r="E190" s="48"/>
      <c r="F190" s="48"/>
      <c r="G190" s="48"/>
      <c r="H190" s="48"/>
      <c r="I190" s="48"/>
      <c r="J190" s="48"/>
      <c r="K190" s="48"/>
      <c r="L190" s="48"/>
      <c r="M190" s="48"/>
      <c r="N190" s="48"/>
      <c r="O190" s="48"/>
      <c r="P190" s="2"/>
      <c r="Q190" s="2"/>
      <c r="R190" s="2"/>
      <c r="S190" s="2"/>
      <c r="T190" s="2"/>
      <c r="U190" s="2"/>
      <c r="V190" s="2"/>
      <c r="W190" s="2"/>
      <c r="X190" s="2"/>
      <c r="Y190" s="2"/>
      <c r="Z190" s="2"/>
    </row>
    <row r="191" spans="1:26" ht="15.75" customHeight="1">
      <c r="A191" s="47" t="s">
        <v>105</v>
      </c>
      <c r="B191" s="43" t="s">
        <v>129</v>
      </c>
      <c r="C191" s="29">
        <f>D150</f>
        <v>0</v>
      </c>
      <c r="D191" s="48"/>
      <c r="E191" s="48"/>
      <c r="F191" s="48"/>
      <c r="G191" s="48"/>
      <c r="H191" s="48"/>
      <c r="I191" s="48"/>
      <c r="J191" s="48"/>
      <c r="K191" s="48"/>
      <c r="L191" s="48"/>
      <c r="M191" s="48"/>
      <c r="N191" s="48"/>
      <c r="O191" s="48"/>
      <c r="P191" s="2"/>
      <c r="Q191" s="2"/>
      <c r="R191" s="2"/>
      <c r="S191" s="2"/>
      <c r="T191" s="2"/>
      <c r="U191" s="2"/>
      <c r="V191" s="2"/>
      <c r="W191" s="2"/>
      <c r="X191" s="2"/>
      <c r="Y191" s="2"/>
      <c r="Z191" s="2"/>
    </row>
    <row r="192" spans="1:26" ht="30">
      <c r="A192" s="47" t="s">
        <v>116</v>
      </c>
      <c r="B192" s="43" t="s">
        <v>130</v>
      </c>
      <c r="C192" s="29">
        <f>D172</f>
        <v>0</v>
      </c>
      <c r="D192" s="48"/>
      <c r="E192" s="48"/>
      <c r="F192" s="48"/>
      <c r="G192" s="48"/>
      <c r="H192" s="48"/>
      <c r="I192" s="48"/>
      <c r="J192" s="48"/>
      <c r="K192" s="48"/>
      <c r="L192" s="48"/>
      <c r="M192" s="48"/>
      <c r="N192" s="48"/>
      <c r="O192" s="48"/>
      <c r="P192" s="2"/>
      <c r="Q192" s="2"/>
      <c r="R192" s="2"/>
      <c r="S192" s="2"/>
      <c r="T192" s="2"/>
      <c r="U192" s="2"/>
      <c r="V192" s="2"/>
      <c r="W192" s="2"/>
      <c r="X192" s="2"/>
      <c r="Y192" s="2"/>
      <c r="Z192" s="2"/>
    </row>
    <row r="193" spans="1:26" ht="15.75" customHeight="1">
      <c r="A193" s="47" t="s">
        <v>131</v>
      </c>
      <c r="B193" s="43" t="s">
        <v>132</v>
      </c>
      <c r="C193" s="29" t="s">
        <v>133</v>
      </c>
      <c r="D193" s="48"/>
      <c r="E193" s="48"/>
      <c r="F193" s="48"/>
      <c r="G193" s="48"/>
      <c r="H193" s="48"/>
      <c r="I193" s="48"/>
      <c r="J193" s="48"/>
      <c r="K193" s="48"/>
      <c r="L193" s="48"/>
      <c r="M193" s="48"/>
      <c r="N193" s="48"/>
      <c r="O193" s="48"/>
      <c r="P193" s="2"/>
      <c r="Q193" s="2"/>
      <c r="R193" s="2"/>
      <c r="S193" s="2"/>
      <c r="T193" s="2"/>
      <c r="U193" s="2"/>
      <c r="V193" s="2"/>
      <c r="W193" s="2"/>
      <c r="X193" s="2"/>
      <c r="Y193" s="2"/>
      <c r="Z193" s="2"/>
    </row>
    <row r="194" spans="1:26" ht="15.75" customHeight="1">
      <c r="A194" s="179" t="s">
        <v>113</v>
      </c>
      <c r="B194" s="180"/>
      <c r="C194" s="24">
        <f>SUM(C188:C193)</f>
        <v>0</v>
      </c>
      <c r="D194" s="48"/>
      <c r="E194" s="48"/>
      <c r="F194" s="48"/>
      <c r="G194" s="48"/>
      <c r="H194" s="48"/>
      <c r="I194" s="48"/>
      <c r="J194" s="48"/>
      <c r="K194" s="48"/>
      <c r="L194" s="48"/>
      <c r="M194" s="48"/>
      <c r="N194" s="48"/>
      <c r="O194" s="48"/>
      <c r="P194" s="2"/>
      <c r="Q194" s="2"/>
      <c r="R194" s="2"/>
      <c r="S194" s="2"/>
      <c r="T194" s="2"/>
      <c r="U194" s="2"/>
      <c r="V194" s="2"/>
      <c r="W194" s="2"/>
      <c r="X194" s="2"/>
      <c r="Y194" s="2"/>
      <c r="Z194" s="2"/>
    </row>
    <row r="195" spans="1:26" ht="15.75" customHeight="1">
      <c r="A195" s="25"/>
      <c r="B195" s="48"/>
      <c r="C195" s="48"/>
      <c r="D195" s="48"/>
      <c r="E195" s="48"/>
      <c r="F195" s="48"/>
      <c r="G195" s="48"/>
      <c r="H195" s="48"/>
      <c r="I195" s="48"/>
      <c r="J195" s="48"/>
      <c r="K195" s="48"/>
      <c r="L195" s="48"/>
      <c r="M195" s="48"/>
      <c r="N195" s="48"/>
      <c r="O195" s="48"/>
      <c r="P195" s="2"/>
      <c r="Q195" s="2"/>
      <c r="R195" s="2"/>
      <c r="S195" s="2"/>
      <c r="T195" s="2"/>
      <c r="U195" s="2"/>
      <c r="V195" s="2"/>
      <c r="W195" s="2"/>
      <c r="X195" s="2"/>
      <c r="Y195" s="2"/>
      <c r="Z195" s="2"/>
    </row>
    <row r="196" spans="1:26" ht="17.25" customHeight="1">
      <c r="A196" s="192" t="s">
        <v>134</v>
      </c>
      <c r="B196" s="183"/>
      <c r="C196" s="180"/>
      <c r="D196" s="48"/>
      <c r="E196" s="48"/>
      <c r="F196" s="48"/>
      <c r="G196" s="48"/>
      <c r="H196" s="48"/>
      <c r="I196" s="48"/>
      <c r="J196" s="48"/>
      <c r="K196" s="48"/>
      <c r="L196" s="48"/>
      <c r="M196" s="48"/>
      <c r="N196" s="48"/>
      <c r="O196" s="48"/>
      <c r="P196" s="2"/>
      <c r="Q196" s="2"/>
      <c r="R196" s="2"/>
      <c r="S196" s="2"/>
      <c r="T196" s="2"/>
      <c r="U196" s="2"/>
      <c r="V196" s="2"/>
      <c r="W196" s="2"/>
      <c r="X196" s="2"/>
      <c r="Y196" s="2"/>
      <c r="Z196" s="2"/>
    </row>
    <row r="197" spans="1:26" ht="30">
      <c r="A197" s="26">
        <v>3</v>
      </c>
      <c r="B197" s="26" t="s">
        <v>126</v>
      </c>
      <c r="C197" s="26" t="s">
        <v>49</v>
      </c>
      <c r="D197" s="48"/>
      <c r="E197" s="48"/>
      <c r="F197" s="48"/>
      <c r="G197" s="48"/>
      <c r="H197" s="48"/>
      <c r="I197" s="48"/>
      <c r="J197" s="48"/>
      <c r="K197" s="48"/>
      <c r="L197" s="48"/>
      <c r="M197" s="48"/>
      <c r="N197" s="48"/>
      <c r="O197" s="48"/>
      <c r="P197" s="2"/>
      <c r="Q197" s="2"/>
      <c r="R197" s="2"/>
      <c r="S197" s="2"/>
      <c r="T197" s="2"/>
      <c r="U197" s="2"/>
      <c r="V197" s="2"/>
      <c r="W197" s="2"/>
      <c r="X197" s="2"/>
      <c r="Y197" s="2"/>
      <c r="Z197" s="2"/>
    </row>
    <row r="198" spans="1:26" ht="30">
      <c r="A198" s="47" t="s">
        <v>78</v>
      </c>
      <c r="B198" s="43" t="s">
        <v>127</v>
      </c>
      <c r="C198" s="29">
        <f>D109+D104</f>
        <v>0</v>
      </c>
      <c r="D198" s="48"/>
      <c r="E198" s="48"/>
      <c r="F198" s="48"/>
      <c r="G198" s="48"/>
      <c r="H198" s="48"/>
      <c r="I198" s="48"/>
      <c r="J198" s="48"/>
      <c r="K198" s="48"/>
      <c r="L198" s="48"/>
      <c r="M198" s="48"/>
      <c r="N198" s="48"/>
      <c r="O198" s="48"/>
      <c r="P198" s="2"/>
      <c r="Q198" s="2"/>
      <c r="R198" s="2"/>
      <c r="S198" s="2"/>
      <c r="T198" s="2"/>
      <c r="U198" s="2"/>
      <c r="V198" s="2"/>
      <c r="W198" s="2"/>
      <c r="X198" s="2"/>
      <c r="Y198" s="2"/>
      <c r="Z198" s="2"/>
    </row>
    <row r="199" spans="1:26" ht="15.75" customHeight="1">
      <c r="A199" s="47" t="s">
        <v>92</v>
      </c>
      <c r="B199" s="43" t="s">
        <v>128</v>
      </c>
      <c r="C199" s="29">
        <f>D128</f>
        <v>0</v>
      </c>
      <c r="D199" s="48"/>
      <c r="E199" s="48"/>
      <c r="F199" s="48"/>
      <c r="G199" s="48"/>
      <c r="H199" s="48"/>
      <c r="I199" s="48"/>
      <c r="J199" s="48"/>
      <c r="K199" s="48"/>
      <c r="L199" s="48"/>
      <c r="M199" s="48"/>
      <c r="N199" s="48"/>
      <c r="O199" s="48"/>
      <c r="P199" s="2"/>
      <c r="Q199" s="2"/>
      <c r="R199" s="2"/>
      <c r="S199" s="2"/>
      <c r="T199" s="2"/>
      <c r="U199" s="2"/>
      <c r="V199" s="2"/>
      <c r="W199" s="2"/>
      <c r="X199" s="2"/>
      <c r="Y199" s="2"/>
      <c r="Z199" s="2"/>
    </row>
    <row r="200" spans="1:26" ht="15.75" customHeight="1">
      <c r="A200" s="47" t="s">
        <v>100</v>
      </c>
      <c r="B200" s="43" t="s">
        <v>101</v>
      </c>
      <c r="C200" s="29">
        <f>D140</f>
        <v>0</v>
      </c>
      <c r="D200" s="48"/>
      <c r="E200" s="48"/>
      <c r="F200" s="48"/>
      <c r="G200" s="48"/>
      <c r="H200" s="48"/>
      <c r="I200" s="48"/>
      <c r="J200" s="48"/>
      <c r="K200" s="48"/>
      <c r="L200" s="48"/>
      <c r="M200" s="48"/>
      <c r="N200" s="48"/>
      <c r="O200" s="48"/>
      <c r="P200" s="2"/>
      <c r="Q200" s="2"/>
      <c r="R200" s="2"/>
      <c r="S200" s="2"/>
      <c r="T200" s="2"/>
      <c r="U200" s="2"/>
      <c r="V200" s="2"/>
      <c r="W200" s="2"/>
      <c r="X200" s="2"/>
      <c r="Y200" s="2"/>
      <c r="Z200" s="2"/>
    </row>
    <row r="201" spans="1:26" ht="15.75" customHeight="1">
      <c r="A201" s="47" t="s">
        <v>105</v>
      </c>
      <c r="B201" s="43" t="s">
        <v>129</v>
      </c>
      <c r="C201" s="29">
        <f>D160</f>
        <v>0</v>
      </c>
      <c r="D201" s="48"/>
      <c r="E201" s="48"/>
      <c r="F201" s="48"/>
      <c r="G201" s="48"/>
      <c r="H201" s="48"/>
      <c r="I201" s="48"/>
      <c r="J201" s="48"/>
      <c r="K201" s="48"/>
      <c r="L201" s="48"/>
      <c r="M201" s="48"/>
      <c r="N201" s="48"/>
      <c r="O201" s="48"/>
      <c r="P201" s="2"/>
      <c r="Q201" s="2"/>
      <c r="R201" s="2"/>
      <c r="S201" s="2"/>
      <c r="T201" s="2"/>
      <c r="U201" s="2"/>
      <c r="V201" s="2"/>
      <c r="W201" s="2"/>
      <c r="X201" s="2"/>
      <c r="Y201" s="2"/>
      <c r="Z201" s="2"/>
    </row>
    <row r="202" spans="1:26" ht="30">
      <c r="A202" s="47" t="s">
        <v>116</v>
      </c>
      <c r="B202" s="43" t="s">
        <v>130</v>
      </c>
      <c r="C202" s="29">
        <f>D182</f>
        <v>0</v>
      </c>
      <c r="D202" s="48"/>
      <c r="E202" s="48"/>
      <c r="F202" s="48"/>
      <c r="G202" s="48"/>
      <c r="H202" s="48"/>
      <c r="I202" s="48"/>
      <c r="J202" s="48"/>
      <c r="K202" s="48"/>
      <c r="L202" s="48"/>
      <c r="M202" s="48"/>
      <c r="N202" s="48"/>
      <c r="O202" s="48"/>
      <c r="P202" s="2"/>
      <c r="Q202" s="2"/>
      <c r="R202" s="2"/>
      <c r="S202" s="2"/>
      <c r="T202" s="2"/>
      <c r="U202" s="2"/>
      <c r="V202" s="2"/>
      <c r="W202" s="2"/>
      <c r="X202" s="2"/>
      <c r="Y202" s="2"/>
      <c r="Z202" s="2"/>
    </row>
    <row r="203" spans="1:26" ht="15.75" customHeight="1">
      <c r="A203" s="47" t="s">
        <v>131</v>
      </c>
      <c r="B203" s="43" t="s">
        <v>132</v>
      </c>
      <c r="C203" s="29" t="s">
        <v>133</v>
      </c>
      <c r="D203" s="48"/>
      <c r="E203" s="48"/>
      <c r="F203" s="48"/>
      <c r="G203" s="48"/>
      <c r="H203" s="48"/>
      <c r="I203" s="48"/>
      <c r="J203" s="48"/>
      <c r="K203" s="48"/>
      <c r="L203" s="48"/>
      <c r="M203" s="48"/>
      <c r="N203" s="48"/>
      <c r="O203" s="48"/>
      <c r="P203" s="2"/>
      <c r="Q203" s="2"/>
      <c r="R203" s="2"/>
      <c r="S203" s="2"/>
      <c r="T203" s="2"/>
      <c r="U203" s="2"/>
      <c r="V203" s="2"/>
      <c r="W203" s="2"/>
      <c r="X203" s="2"/>
      <c r="Y203" s="2"/>
      <c r="Z203" s="2"/>
    </row>
    <row r="204" spans="1:26" ht="15.75" customHeight="1">
      <c r="A204" s="181" t="s">
        <v>113</v>
      </c>
      <c r="B204" s="180"/>
      <c r="C204" s="27">
        <f>SUM(C198:C203)</f>
        <v>0</v>
      </c>
      <c r="D204" s="48"/>
      <c r="E204" s="48"/>
      <c r="F204" s="48"/>
      <c r="G204" s="48"/>
      <c r="H204" s="48"/>
      <c r="I204" s="48"/>
      <c r="J204" s="48"/>
      <c r="K204" s="48"/>
      <c r="L204" s="48"/>
      <c r="M204" s="48"/>
      <c r="N204" s="48"/>
      <c r="O204" s="48"/>
      <c r="P204" s="2"/>
      <c r="Q204" s="2"/>
      <c r="R204" s="2"/>
      <c r="S204" s="2"/>
      <c r="T204" s="2"/>
      <c r="U204" s="2"/>
      <c r="V204" s="2"/>
      <c r="W204" s="2"/>
      <c r="X204" s="2"/>
      <c r="Y204" s="2"/>
      <c r="Z204" s="2"/>
    </row>
    <row r="205" spans="1:26" ht="15.75" customHeight="1">
      <c r="A205" s="25"/>
      <c r="B205" s="48"/>
      <c r="C205" s="48"/>
      <c r="D205" s="48"/>
      <c r="E205" s="48"/>
      <c r="F205" s="48"/>
      <c r="G205" s="48"/>
      <c r="H205" s="48"/>
      <c r="I205" s="48"/>
      <c r="J205" s="48"/>
      <c r="K205" s="48"/>
      <c r="L205" s="48"/>
      <c r="M205" s="48"/>
      <c r="N205" s="48"/>
      <c r="O205" s="48"/>
      <c r="P205" s="2"/>
      <c r="Q205" s="2"/>
      <c r="R205" s="2"/>
      <c r="S205" s="2"/>
      <c r="T205" s="2"/>
      <c r="U205" s="2"/>
      <c r="V205" s="2"/>
      <c r="W205" s="2"/>
      <c r="X205" s="2"/>
      <c r="Y205" s="2"/>
      <c r="Z205" s="2"/>
    </row>
    <row r="206" spans="1:26" ht="15.75" customHeight="1">
      <c r="A206" s="187" t="s">
        <v>135</v>
      </c>
      <c r="B206" s="183"/>
      <c r="C206" s="183"/>
      <c r="D206" s="180"/>
      <c r="E206" s="48"/>
      <c r="F206" s="48"/>
      <c r="G206" s="48"/>
      <c r="H206" s="48"/>
      <c r="I206" s="48"/>
      <c r="J206" s="48"/>
      <c r="K206" s="48"/>
      <c r="L206" s="48"/>
      <c r="M206" s="48"/>
      <c r="N206" s="48"/>
      <c r="O206" s="48"/>
      <c r="P206" s="2"/>
      <c r="Q206" s="2"/>
      <c r="R206" s="2"/>
      <c r="S206" s="2"/>
      <c r="T206" s="2"/>
      <c r="U206" s="2"/>
      <c r="V206" s="2"/>
      <c r="W206" s="2"/>
      <c r="X206" s="2"/>
      <c r="Y206" s="2"/>
      <c r="Z206" s="2"/>
    </row>
    <row r="207" spans="1:26" ht="42.75" customHeight="1">
      <c r="A207" s="179" t="s">
        <v>136</v>
      </c>
      <c r="B207" s="180"/>
      <c r="C207" s="179" t="s">
        <v>137</v>
      </c>
      <c r="D207" s="180"/>
      <c r="E207" s="48"/>
      <c r="F207" s="48"/>
      <c r="G207" s="48"/>
      <c r="H207" s="48"/>
      <c r="I207" s="48"/>
      <c r="J207" s="48"/>
      <c r="K207" s="48"/>
      <c r="L207" s="48"/>
      <c r="M207" s="48"/>
      <c r="N207" s="48"/>
      <c r="O207" s="48"/>
      <c r="P207" s="2"/>
      <c r="Q207" s="2"/>
      <c r="R207" s="2"/>
      <c r="S207" s="2"/>
      <c r="T207" s="2"/>
      <c r="U207" s="2"/>
      <c r="V207" s="2"/>
      <c r="W207" s="2"/>
      <c r="X207" s="2"/>
      <c r="Y207" s="2"/>
      <c r="Z207" s="2"/>
    </row>
    <row r="208" spans="1:26" ht="30">
      <c r="A208" s="47" t="s">
        <v>8</v>
      </c>
      <c r="B208" s="43" t="s">
        <v>138</v>
      </c>
      <c r="C208" s="190">
        <f>C52</f>
        <v>0</v>
      </c>
      <c r="D208" s="180"/>
      <c r="E208" s="48"/>
      <c r="F208" s="48"/>
      <c r="G208" s="48"/>
      <c r="H208" s="48"/>
      <c r="I208" s="48"/>
      <c r="J208" s="48"/>
      <c r="K208" s="48"/>
      <c r="L208" s="48"/>
      <c r="M208" s="48"/>
      <c r="N208" s="48"/>
      <c r="O208" s="48"/>
      <c r="P208" s="2"/>
      <c r="Q208" s="2"/>
      <c r="R208" s="2"/>
      <c r="S208" s="2"/>
      <c r="T208" s="2"/>
      <c r="U208" s="2"/>
      <c r="V208" s="2"/>
      <c r="W208" s="2"/>
      <c r="X208" s="2"/>
      <c r="Y208" s="2"/>
      <c r="Z208" s="2"/>
    </row>
    <row r="209" spans="1:26" ht="30">
      <c r="A209" s="47" t="s">
        <v>11</v>
      </c>
      <c r="B209" s="43" t="s">
        <v>139</v>
      </c>
      <c r="C209" s="190">
        <f>C75</f>
        <v>0</v>
      </c>
      <c r="D209" s="180"/>
      <c r="E209" s="48"/>
      <c r="F209" s="48"/>
      <c r="G209" s="48"/>
      <c r="H209" s="48"/>
      <c r="I209" s="48"/>
      <c r="J209" s="48"/>
      <c r="K209" s="48"/>
      <c r="L209" s="48"/>
      <c r="M209" s="48"/>
      <c r="N209" s="48"/>
      <c r="O209" s="48"/>
      <c r="P209" s="2"/>
      <c r="Q209" s="2"/>
      <c r="R209" s="2"/>
      <c r="S209" s="2"/>
      <c r="T209" s="2"/>
      <c r="U209" s="2"/>
      <c r="V209" s="2"/>
      <c r="W209" s="2"/>
      <c r="X209" s="2"/>
      <c r="Y209" s="2"/>
      <c r="Z209" s="2"/>
    </row>
    <row r="210" spans="1:26" ht="30">
      <c r="A210" s="47" t="s">
        <v>13</v>
      </c>
      <c r="B210" s="43" t="s">
        <v>140</v>
      </c>
      <c r="C210" s="190">
        <f>C194</f>
        <v>0</v>
      </c>
      <c r="D210" s="180"/>
      <c r="E210" s="48"/>
      <c r="F210" s="48"/>
      <c r="G210" s="48"/>
      <c r="H210" s="48"/>
      <c r="I210" s="48"/>
      <c r="J210" s="48"/>
      <c r="K210" s="48"/>
      <c r="L210" s="48"/>
      <c r="M210" s="48"/>
      <c r="N210" s="48"/>
      <c r="O210" s="48"/>
      <c r="P210" s="2"/>
      <c r="Q210" s="2"/>
      <c r="R210" s="2"/>
      <c r="S210" s="2"/>
      <c r="T210" s="2"/>
      <c r="U210" s="2"/>
      <c r="V210" s="2"/>
      <c r="W210" s="2"/>
      <c r="X210" s="2"/>
      <c r="Y210" s="2"/>
      <c r="Z210" s="2"/>
    </row>
    <row r="211" spans="1:26" ht="28.5" customHeight="1">
      <c r="A211" s="189" t="s">
        <v>141</v>
      </c>
      <c r="B211" s="180"/>
      <c r="C211" s="190">
        <f>SUM(C208:D210)</f>
        <v>0</v>
      </c>
      <c r="D211" s="180"/>
      <c r="E211" s="48"/>
      <c r="F211" s="48"/>
      <c r="G211" s="48"/>
      <c r="H211" s="48"/>
      <c r="I211" s="48"/>
      <c r="J211" s="48"/>
      <c r="K211" s="48"/>
      <c r="L211" s="48"/>
      <c r="M211" s="48"/>
      <c r="N211" s="48"/>
      <c r="O211" s="48"/>
      <c r="P211" s="2"/>
      <c r="Q211" s="2"/>
      <c r="R211" s="2"/>
      <c r="S211" s="2"/>
      <c r="T211" s="2"/>
      <c r="U211" s="2"/>
      <c r="V211" s="2"/>
      <c r="W211" s="2"/>
      <c r="X211" s="2"/>
      <c r="Y211" s="2"/>
      <c r="Z211" s="2"/>
    </row>
    <row r="212" spans="1:26" ht="15.75" customHeight="1">
      <c r="A212" s="179" t="s">
        <v>142</v>
      </c>
      <c r="B212" s="180"/>
      <c r="C212" s="193">
        <f>SUM(C211)</f>
        <v>0</v>
      </c>
      <c r="D212" s="180"/>
      <c r="E212" s="48"/>
      <c r="F212" s="48"/>
      <c r="G212" s="48"/>
      <c r="H212" s="48"/>
      <c r="I212" s="48"/>
      <c r="J212" s="48"/>
      <c r="K212" s="48"/>
      <c r="L212" s="48"/>
      <c r="M212" s="48"/>
      <c r="N212" s="48"/>
      <c r="O212" s="48"/>
      <c r="P212" s="2"/>
      <c r="Q212" s="2"/>
      <c r="R212" s="2"/>
      <c r="S212" s="2"/>
      <c r="T212" s="2"/>
      <c r="U212" s="2"/>
      <c r="V212" s="2"/>
      <c r="W212" s="2"/>
      <c r="X212" s="2"/>
      <c r="Y212" s="2"/>
      <c r="Z212" s="2"/>
    </row>
    <row r="213" spans="1:26" ht="15.75" customHeight="1">
      <c r="A213" s="48"/>
      <c r="B213" s="48"/>
      <c r="C213" s="48"/>
      <c r="D213" s="48"/>
      <c r="E213" s="48"/>
      <c r="F213" s="48"/>
      <c r="G213" s="48"/>
      <c r="H213" s="48"/>
      <c r="I213" s="48"/>
      <c r="J213" s="48"/>
      <c r="K213" s="48"/>
      <c r="L213" s="48"/>
      <c r="M213" s="48"/>
      <c r="N213" s="48"/>
      <c r="O213" s="48"/>
      <c r="P213" s="2"/>
      <c r="Q213" s="2"/>
      <c r="R213" s="2"/>
      <c r="S213" s="2"/>
      <c r="T213" s="2"/>
      <c r="U213" s="2"/>
      <c r="V213" s="2"/>
      <c r="W213" s="2"/>
      <c r="X213" s="2"/>
      <c r="Y213" s="2"/>
      <c r="Z213" s="2"/>
    </row>
    <row r="214" spans="1:26" ht="15.75" hidden="1" customHeight="1">
      <c r="A214" s="48"/>
      <c r="B214" s="48"/>
      <c r="C214" s="48"/>
      <c r="D214" s="40">
        <f>C212</f>
        <v>0</v>
      </c>
      <c r="E214" s="48"/>
      <c r="F214" s="48"/>
      <c r="G214" s="48"/>
      <c r="H214" s="48"/>
      <c r="I214" s="48"/>
      <c r="J214" s="48"/>
      <c r="K214" s="48"/>
      <c r="L214" s="48"/>
      <c r="M214" s="48"/>
      <c r="N214" s="48"/>
      <c r="O214" s="48"/>
      <c r="P214" s="2"/>
      <c r="Q214" s="2"/>
      <c r="R214" s="2"/>
      <c r="S214" s="2"/>
      <c r="T214" s="2"/>
      <c r="U214" s="2"/>
      <c r="V214" s="2"/>
      <c r="W214" s="2"/>
      <c r="X214" s="2"/>
      <c r="Y214" s="2"/>
      <c r="Z214" s="2"/>
    </row>
    <row r="215" spans="1:26" ht="15.75" customHeight="1">
      <c r="A215" s="192" t="s">
        <v>143</v>
      </c>
      <c r="B215" s="183"/>
      <c r="C215" s="183"/>
      <c r="D215" s="180"/>
      <c r="E215" s="48"/>
      <c r="F215" s="48"/>
      <c r="G215" s="48"/>
      <c r="H215" s="48"/>
      <c r="I215" s="48"/>
      <c r="J215" s="48"/>
      <c r="K215" s="48"/>
      <c r="L215" s="48"/>
      <c r="M215" s="48"/>
      <c r="N215" s="48"/>
      <c r="O215" s="48"/>
      <c r="P215" s="2"/>
      <c r="Q215" s="2"/>
      <c r="R215" s="2"/>
      <c r="S215" s="2"/>
      <c r="T215" s="2"/>
      <c r="U215" s="2"/>
      <c r="V215" s="2"/>
      <c r="W215" s="2"/>
      <c r="X215" s="2"/>
      <c r="Y215" s="2"/>
      <c r="Z215" s="2"/>
    </row>
    <row r="216" spans="1:26" ht="15.75" customHeight="1">
      <c r="A216" s="181" t="s">
        <v>136</v>
      </c>
      <c r="B216" s="180"/>
      <c r="C216" s="181" t="s">
        <v>137</v>
      </c>
      <c r="D216" s="180"/>
      <c r="E216" s="48"/>
      <c r="F216" s="48"/>
      <c r="G216" s="48"/>
      <c r="H216" s="48"/>
      <c r="I216" s="48"/>
      <c r="J216" s="48"/>
      <c r="K216" s="48"/>
      <c r="L216" s="48"/>
      <c r="M216" s="48"/>
      <c r="N216" s="48"/>
      <c r="O216" s="48"/>
      <c r="P216" s="2"/>
      <c r="Q216" s="2"/>
      <c r="R216" s="2"/>
      <c r="S216" s="2"/>
      <c r="T216" s="2"/>
      <c r="U216" s="2"/>
      <c r="V216" s="2"/>
      <c r="W216" s="2"/>
      <c r="X216" s="2"/>
      <c r="Y216" s="2"/>
      <c r="Z216" s="2"/>
    </row>
    <row r="217" spans="1:26" ht="30">
      <c r="A217" s="47" t="s">
        <v>8</v>
      </c>
      <c r="B217" s="43" t="s">
        <v>138</v>
      </c>
      <c r="C217" s="190">
        <f>C64</f>
        <v>0</v>
      </c>
      <c r="D217" s="180"/>
      <c r="E217" s="48"/>
      <c r="F217" s="48"/>
      <c r="G217" s="48"/>
      <c r="H217" s="48"/>
      <c r="I217" s="48"/>
      <c r="J217" s="48"/>
      <c r="K217" s="48"/>
      <c r="L217" s="48"/>
      <c r="M217" s="48"/>
      <c r="N217" s="48"/>
      <c r="O217" s="48"/>
      <c r="P217" s="2"/>
      <c r="Q217" s="2"/>
      <c r="R217" s="2"/>
      <c r="S217" s="2"/>
      <c r="T217" s="2"/>
      <c r="U217" s="2"/>
      <c r="V217" s="2"/>
      <c r="W217" s="2"/>
      <c r="X217" s="2"/>
      <c r="Y217" s="2"/>
      <c r="Z217" s="2"/>
    </row>
    <row r="218" spans="1:26" ht="30">
      <c r="A218" s="47" t="s">
        <v>11</v>
      </c>
      <c r="B218" s="43" t="s">
        <v>139</v>
      </c>
      <c r="C218" s="190">
        <f>C86</f>
        <v>0</v>
      </c>
      <c r="D218" s="180"/>
      <c r="E218" s="48"/>
      <c r="F218" s="48"/>
      <c r="G218" s="48"/>
      <c r="H218" s="48"/>
      <c r="I218" s="48"/>
      <c r="J218" s="48"/>
      <c r="K218" s="48"/>
      <c r="L218" s="48"/>
      <c r="M218" s="48"/>
      <c r="N218" s="48"/>
      <c r="O218" s="48"/>
      <c r="P218" s="2"/>
      <c r="Q218" s="2"/>
      <c r="R218" s="2"/>
      <c r="S218" s="2"/>
      <c r="T218" s="2"/>
      <c r="U218" s="2"/>
      <c r="V218" s="2"/>
      <c r="W218" s="2"/>
      <c r="X218" s="2"/>
      <c r="Y218" s="2"/>
      <c r="Z218" s="2"/>
    </row>
    <row r="219" spans="1:26" ht="30">
      <c r="A219" s="47" t="s">
        <v>13</v>
      </c>
      <c r="B219" s="43" t="s">
        <v>140</v>
      </c>
      <c r="C219" s="190">
        <f>C204</f>
        <v>0</v>
      </c>
      <c r="D219" s="180"/>
      <c r="E219" s="48"/>
      <c r="F219" s="48"/>
      <c r="G219" s="48"/>
      <c r="H219" s="48"/>
      <c r="I219" s="48"/>
      <c r="J219" s="48"/>
      <c r="K219" s="48"/>
      <c r="L219" s="48"/>
      <c r="M219" s="48"/>
      <c r="N219" s="48"/>
      <c r="O219" s="48"/>
      <c r="P219" s="2"/>
      <c r="Q219" s="2"/>
      <c r="R219" s="2"/>
      <c r="S219" s="2"/>
      <c r="T219" s="2"/>
      <c r="U219" s="2"/>
      <c r="V219" s="2"/>
      <c r="W219" s="2"/>
      <c r="X219" s="2"/>
      <c r="Y219" s="2"/>
      <c r="Z219" s="2"/>
    </row>
    <row r="220" spans="1:26" ht="15.75" customHeight="1">
      <c r="A220" s="189" t="s">
        <v>141</v>
      </c>
      <c r="B220" s="180"/>
      <c r="C220" s="190">
        <f>SUM(C217:D219)</f>
        <v>0</v>
      </c>
      <c r="D220" s="180"/>
      <c r="E220" s="48"/>
      <c r="F220" s="48"/>
      <c r="G220" s="48"/>
      <c r="H220" s="48"/>
      <c r="I220" s="48"/>
      <c r="J220" s="48"/>
      <c r="K220" s="48"/>
      <c r="L220" s="48"/>
      <c r="M220" s="48"/>
      <c r="N220" s="48"/>
      <c r="O220" s="48"/>
      <c r="P220" s="2"/>
      <c r="Q220" s="2"/>
      <c r="R220" s="2"/>
      <c r="S220" s="2"/>
      <c r="T220" s="2"/>
      <c r="U220" s="2"/>
      <c r="V220" s="2"/>
      <c r="W220" s="2"/>
      <c r="X220" s="2"/>
      <c r="Y220" s="2"/>
      <c r="Z220" s="2"/>
    </row>
    <row r="221" spans="1:26" ht="15.75" customHeight="1">
      <c r="A221" s="181" t="s">
        <v>142</v>
      </c>
      <c r="B221" s="180"/>
      <c r="C221" s="191">
        <f>SUM(C220)</f>
        <v>0</v>
      </c>
      <c r="D221" s="180"/>
      <c r="E221" s="48"/>
      <c r="F221" s="48"/>
      <c r="G221" s="48"/>
      <c r="H221" s="48"/>
      <c r="I221" s="48"/>
      <c r="J221" s="48"/>
      <c r="K221" s="48"/>
      <c r="L221" s="48"/>
      <c r="M221" s="48"/>
      <c r="N221" s="48"/>
      <c r="O221" s="48"/>
      <c r="P221" s="2"/>
      <c r="Q221" s="2"/>
      <c r="R221" s="2"/>
      <c r="S221" s="2"/>
      <c r="T221" s="2"/>
      <c r="U221" s="2"/>
      <c r="V221" s="2"/>
      <c r="W221" s="2"/>
      <c r="X221" s="2"/>
      <c r="Y221" s="2"/>
      <c r="Z221" s="2"/>
    </row>
    <row r="222" spans="1:26" ht="15.75" customHeight="1">
      <c r="A222" s="48"/>
      <c r="B222" s="48"/>
      <c r="C222" s="48"/>
      <c r="D222" s="48"/>
      <c r="E222" s="48"/>
      <c r="F222" s="48"/>
      <c r="G222" s="48"/>
      <c r="H222" s="48"/>
      <c r="I222" s="48"/>
      <c r="J222" s="48"/>
      <c r="K222" s="48"/>
      <c r="L222" s="48"/>
      <c r="M222" s="48"/>
      <c r="N222" s="48"/>
      <c r="O222" s="48"/>
      <c r="P222" s="2"/>
      <c r="Q222" s="2"/>
      <c r="R222" s="2"/>
      <c r="S222" s="2"/>
      <c r="T222" s="2"/>
      <c r="U222" s="2"/>
      <c r="V222" s="2"/>
      <c r="W222" s="2"/>
      <c r="X222" s="2"/>
      <c r="Y222" s="2"/>
      <c r="Z222" s="2"/>
    </row>
    <row r="223" spans="1:26" ht="15.75" customHeight="1">
      <c r="A223" s="194" t="s">
        <v>144</v>
      </c>
      <c r="B223" s="183"/>
      <c r="C223" s="180"/>
      <c r="D223" s="48"/>
      <c r="E223" s="48"/>
      <c r="F223" s="48"/>
      <c r="G223" s="48"/>
      <c r="H223" s="48"/>
      <c r="I223" s="48"/>
      <c r="J223" s="48"/>
      <c r="K223" s="48"/>
      <c r="L223" s="48"/>
      <c r="M223" s="48"/>
      <c r="N223" s="48"/>
      <c r="O223" s="48"/>
      <c r="P223" s="2"/>
      <c r="Q223" s="2"/>
      <c r="R223" s="2"/>
      <c r="S223" s="2"/>
      <c r="T223" s="2"/>
      <c r="U223" s="2"/>
      <c r="V223" s="2"/>
      <c r="W223" s="2"/>
      <c r="X223" s="2"/>
      <c r="Y223" s="2"/>
      <c r="Z223" s="2"/>
    </row>
    <row r="224" spans="1:26" ht="15.75" customHeight="1">
      <c r="A224" s="41" t="s">
        <v>145</v>
      </c>
      <c r="B224" s="42" t="s">
        <v>146</v>
      </c>
      <c r="C224" s="42" t="s">
        <v>133</v>
      </c>
      <c r="D224" s="48"/>
      <c r="E224" s="48"/>
      <c r="F224" s="48"/>
      <c r="G224" s="48"/>
      <c r="H224" s="48"/>
      <c r="I224" s="48"/>
      <c r="J224" s="48"/>
      <c r="K224" s="48"/>
      <c r="L224" s="48"/>
      <c r="M224" s="48"/>
      <c r="N224" s="48"/>
      <c r="O224" s="48"/>
      <c r="P224" s="2"/>
      <c r="Q224" s="2"/>
      <c r="R224" s="2"/>
      <c r="S224" s="2"/>
      <c r="T224" s="2"/>
      <c r="U224" s="2"/>
      <c r="V224" s="2"/>
      <c r="W224" s="2"/>
      <c r="X224" s="2"/>
      <c r="Y224" s="2"/>
      <c r="Z224" s="2"/>
    </row>
    <row r="225" spans="1:26" ht="15.75" customHeight="1">
      <c r="A225" s="47" t="s">
        <v>16</v>
      </c>
      <c r="B225" s="126" t="s">
        <v>147</v>
      </c>
      <c r="C225" s="166">
        <v>0</v>
      </c>
      <c r="D225" s="40"/>
      <c r="E225" s="48"/>
      <c r="F225" s="48"/>
      <c r="G225" s="48"/>
      <c r="H225" s="48"/>
      <c r="I225" s="48"/>
      <c r="J225" s="48"/>
      <c r="K225" s="48"/>
      <c r="L225" s="48"/>
      <c r="M225" s="48"/>
      <c r="N225" s="48"/>
      <c r="O225" s="48"/>
      <c r="P225" s="2"/>
      <c r="Q225" s="2"/>
      <c r="R225" s="2"/>
      <c r="S225" s="2"/>
      <c r="T225" s="2"/>
      <c r="U225" s="2"/>
      <c r="V225" s="2"/>
      <c r="W225" s="2"/>
      <c r="X225" s="2"/>
      <c r="Y225" s="2"/>
      <c r="Z225" s="2"/>
    </row>
    <row r="226" spans="1:26" ht="15.75" customHeight="1">
      <c r="A226" s="47" t="s">
        <v>54</v>
      </c>
      <c r="B226" s="126" t="s">
        <v>148</v>
      </c>
      <c r="C226" s="166">
        <v>0</v>
      </c>
      <c r="D226" s="40"/>
      <c r="E226" s="89" t="s">
        <v>597</v>
      </c>
      <c r="F226" s="89" t="s">
        <v>596</v>
      </c>
      <c r="G226" s="89" t="s">
        <v>599</v>
      </c>
      <c r="H226" s="89"/>
      <c r="I226" s="89" t="s">
        <v>598</v>
      </c>
      <c r="J226" s="89" t="s">
        <v>597</v>
      </c>
      <c r="K226" s="48"/>
      <c r="L226" s="48"/>
      <c r="M226" s="48"/>
      <c r="N226" s="48"/>
      <c r="O226" s="48"/>
      <c r="P226" s="2"/>
      <c r="Q226" s="2"/>
      <c r="R226" s="2"/>
      <c r="S226" s="2"/>
      <c r="T226" s="2"/>
      <c r="U226" s="2"/>
      <c r="V226" s="2"/>
      <c r="W226" s="2"/>
      <c r="X226" s="2"/>
      <c r="Y226" s="2"/>
      <c r="Z226" s="2"/>
    </row>
    <row r="227" spans="1:26" ht="15.75" customHeight="1">
      <c r="A227" s="47" t="s">
        <v>56</v>
      </c>
      <c r="B227" s="126" t="s">
        <v>149</v>
      </c>
      <c r="C227" s="166">
        <v>0</v>
      </c>
      <c r="D227" s="40"/>
      <c r="E227" s="89" t="s">
        <v>593</v>
      </c>
      <c r="F227" s="89">
        <v>10</v>
      </c>
      <c r="G227" s="91">
        <v>0.15</v>
      </c>
      <c r="H227" s="89"/>
      <c r="I227" s="89" t="s">
        <v>595</v>
      </c>
      <c r="J227" s="89" t="s">
        <v>593</v>
      </c>
      <c r="K227" s="48"/>
      <c r="L227" s="48"/>
      <c r="M227" s="48"/>
      <c r="N227" s="48"/>
      <c r="O227" s="48"/>
      <c r="P227" s="2"/>
      <c r="Q227" s="2"/>
      <c r="R227" s="2"/>
      <c r="S227" s="2"/>
      <c r="T227" s="2"/>
      <c r="U227" s="2"/>
      <c r="V227" s="2"/>
      <c r="W227" s="2"/>
      <c r="X227" s="2"/>
      <c r="Y227" s="2"/>
      <c r="Z227" s="2"/>
    </row>
    <row r="228" spans="1:26" ht="15.75" customHeight="1">
      <c r="A228" s="47" t="s">
        <v>58</v>
      </c>
      <c r="B228" s="126" t="s">
        <v>150</v>
      </c>
      <c r="C228" s="166">
        <v>0</v>
      </c>
      <c r="D228" s="40"/>
      <c r="E228" s="89" t="s">
        <v>591</v>
      </c>
      <c r="F228" s="89">
        <v>12</v>
      </c>
      <c r="G228" s="91">
        <v>0.1</v>
      </c>
      <c r="H228" s="89"/>
      <c r="I228" s="89" t="s">
        <v>594</v>
      </c>
      <c r="J228" s="89" t="s">
        <v>593</v>
      </c>
      <c r="K228" s="48"/>
      <c r="L228" s="48"/>
      <c r="M228" s="48"/>
      <c r="N228" s="48"/>
      <c r="O228" s="48"/>
      <c r="P228" s="2"/>
      <c r="Q228" s="2"/>
      <c r="R228" s="2"/>
      <c r="S228" s="2"/>
      <c r="T228" s="2"/>
      <c r="U228" s="2"/>
      <c r="V228" s="2"/>
      <c r="W228" s="2"/>
      <c r="X228" s="2"/>
      <c r="Y228" s="2"/>
      <c r="Z228" s="2"/>
    </row>
    <row r="229" spans="1:26" ht="15.75" customHeight="1">
      <c r="A229" s="47" t="s">
        <v>47</v>
      </c>
      <c r="B229" s="126" t="s">
        <v>151</v>
      </c>
      <c r="C229" s="166">
        <v>0</v>
      </c>
      <c r="D229" s="40"/>
      <c r="E229" s="48"/>
      <c r="F229" s="48"/>
      <c r="G229" s="48"/>
      <c r="H229" s="89"/>
      <c r="I229" s="89" t="s">
        <v>592</v>
      </c>
      <c r="J229" s="89" t="s">
        <v>591</v>
      </c>
      <c r="K229" s="89" t="s">
        <v>596</v>
      </c>
      <c r="L229" s="89" t="s">
        <v>159</v>
      </c>
      <c r="M229" s="48"/>
      <c r="N229" s="48"/>
      <c r="O229" s="48"/>
      <c r="P229" s="2"/>
      <c r="Q229" s="2"/>
      <c r="R229" s="2"/>
      <c r="S229" s="2"/>
      <c r="T229" s="2"/>
      <c r="U229" s="2"/>
      <c r="V229" s="2"/>
      <c r="W229" s="2"/>
      <c r="X229" s="2"/>
      <c r="Y229" s="2"/>
      <c r="Z229" s="2"/>
    </row>
    <row r="230" spans="1:26" ht="15.75" customHeight="1">
      <c r="A230" s="47" t="s">
        <v>152</v>
      </c>
      <c r="B230" s="125" t="s">
        <v>605</v>
      </c>
      <c r="C230" s="166">
        <v>0</v>
      </c>
      <c r="D230" s="40"/>
      <c r="E230" s="48"/>
      <c r="F230" s="48"/>
      <c r="G230" s="48"/>
      <c r="H230" s="48"/>
      <c r="I230" s="48"/>
      <c r="J230" s="48"/>
      <c r="K230" s="89" t="e">
        <f>VLOOKUP(J230,E$229:F$231,2,0)</f>
        <v>#N/A</v>
      </c>
      <c r="L230" s="90" t="e">
        <f>VLOOKUP(J230,E$229:G$231,3,0)</f>
        <v>#N/A</v>
      </c>
      <c r="M230" s="48"/>
      <c r="N230" s="48"/>
      <c r="O230" s="48"/>
      <c r="P230" s="2"/>
      <c r="Q230" s="2"/>
      <c r="R230" s="2"/>
      <c r="S230" s="2"/>
      <c r="T230" s="2"/>
      <c r="U230" s="2"/>
      <c r="V230" s="2"/>
      <c r="W230" s="2"/>
      <c r="X230" s="2"/>
      <c r="Y230" s="2"/>
      <c r="Z230" s="2"/>
    </row>
    <row r="231" spans="1:26" ht="15.75" customHeight="1">
      <c r="A231" s="47" t="s">
        <v>153</v>
      </c>
      <c r="B231" s="43" t="s">
        <v>154</v>
      </c>
      <c r="C231" s="44">
        <f>SUM(C225:C230)</f>
        <v>0</v>
      </c>
      <c r="D231" s="40"/>
      <c r="E231" s="48"/>
      <c r="F231" s="48"/>
      <c r="G231" s="48"/>
      <c r="H231" s="48"/>
      <c r="I231" s="48"/>
      <c r="J231" s="48"/>
      <c r="K231" s="89" t="e">
        <f>VLOOKUP(J231,E$229:F$231,2,0)</f>
        <v>#N/A</v>
      </c>
      <c r="L231" s="90" t="e">
        <f>VLOOKUP(J231,E$229:G$231,3,0)</f>
        <v>#N/A</v>
      </c>
      <c r="M231" s="48"/>
      <c r="N231" s="48"/>
      <c r="O231" s="48"/>
      <c r="P231" s="2"/>
      <c r="Q231" s="2"/>
      <c r="R231" s="2"/>
      <c r="S231" s="2"/>
      <c r="T231" s="2"/>
      <c r="U231" s="2"/>
      <c r="V231" s="2"/>
      <c r="W231" s="2"/>
      <c r="X231" s="2"/>
      <c r="Y231" s="2"/>
      <c r="Z231" s="2"/>
    </row>
    <row r="232" spans="1:26" ht="15.75" customHeight="1">
      <c r="A232" s="47" t="s">
        <v>155</v>
      </c>
      <c r="B232" s="43" t="s">
        <v>156</v>
      </c>
      <c r="C232" s="45">
        <f>C231/E26</f>
        <v>0</v>
      </c>
      <c r="D232" s="40"/>
      <c r="E232" s="48"/>
      <c r="F232" s="48"/>
      <c r="G232" s="48"/>
      <c r="H232" s="48"/>
      <c r="I232" s="138" t="s">
        <v>604</v>
      </c>
      <c r="J232" s="138"/>
      <c r="K232" s="89" t="e">
        <f>VLOOKUP(J232,E$229:F$231,2,0)</f>
        <v>#N/A</v>
      </c>
      <c r="L232" s="90" t="e">
        <f>VLOOKUP(J232,E$229:G$231,3,0)</f>
        <v>#N/A</v>
      </c>
      <c r="M232" s="48"/>
      <c r="N232" s="48"/>
      <c r="O232" s="48"/>
      <c r="P232" s="2"/>
      <c r="Q232" s="2"/>
      <c r="R232" s="2"/>
      <c r="S232" s="2"/>
      <c r="T232" s="2"/>
      <c r="U232" s="2"/>
      <c r="V232" s="2"/>
      <c r="W232" s="2"/>
      <c r="X232" s="2"/>
      <c r="Y232" s="2"/>
      <c r="Z232" s="2"/>
    </row>
    <row r="233" spans="1:26" ht="15.75" customHeight="1">
      <c r="A233" s="48"/>
      <c r="B233" s="48"/>
      <c r="C233" s="48"/>
      <c r="D233" s="40"/>
      <c r="E233" s="48"/>
      <c r="F233" s="48"/>
      <c r="G233" s="48"/>
      <c r="H233" s="48"/>
      <c r="I233" s="138"/>
      <c r="J233" s="138"/>
      <c r="K233" s="48"/>
      <c r="L233" s="48"/>
      <c r="M233" s="48"/>
      <c r="N233" s="48"/>
      <c r="O233" s="48"/>
      <c r="P233" s="2"/>
      <c r="Q233" s="2"/>
      <c r="R233" s="2"/>
      <c r="S233" s="2"/>
      <c r="T233" s="2"/>
      <c r="U233" s="2"/>
      <c r="V233" s="2"/>
      <c r="W233" s="2"/>
      <c r="X233" s="2"/>
      <c r="Y233" s="2"/>
      <c r="Z233" s="2"/>
    </row>
    <row r="234" spans="1:26" ht="15.75" customHeight="1">
      <c r="A234" s="194" t="s">
        <v>157</v>
      </c>
      <c r="B234" s="183"/>
      <c r="C234" s="183"/>
      <c r="D234" s="180"/>
      <c r="E234" s="48"/>
      <c r="F234" s="48"/>
      <c r="G234" s="48"/>
      <c r="H234" s="48"/>
      <c r="I234" s="138"/>
      <c r="J234" s="138"/>
      <c r="K234" s="48"/>
      <c r="L234" s="48"/>
      <c r="M234" s="48"/>
      <c r="N234" s="48"/>
      <c r="O234" s="48"/>
      <c r="P234" s="2"/>
      <c r="Q234" s="2"/>
      <c r="R234" s="2"/>
      <c r="S234" s="2"/>
      <c r="T234" s="2"/>
      <c r="U234" s="2"/>
      <c r="V234" s="2"/>
      <c r="W234" s="2"/>
      <c r="X234" s="2"/>
      <c r="Y234" s="2"/>
      <c r="Z234" s="2"/>
    </row>
    <row r="235" spans="1:26" ht="15.75" customHeight="1">
      <c r="A235" s="46" t="s">
        <v>158</v>
      </c>
      <c r="B235" s="16" t="s">
        <v>159</v>
      </c>
      <c r="C235" s="46" t="s">
        <v>160</v>
      </c>
      <c r="D235" s="46" t="s">
        <v>161</v>
      </c>
      <c r="E235" s="48"/>
      <c r="F235" s="139"/>
      <c r="G235" s="139"/>
      <c r="H235" s="139"/>
      <c r="I235" s="138"/>
      <c r="J235" s="138"/>
      <c r="K235" s="48"/>
      <c r="L235" s="48"/>
      <c r="M235" s="48"/>
      <c r="N235" s="48"/>
      <c r="O235" s="48"/>
      <c r="P235" s="2"/>
      <c r="Q235" s="2"/>
      <c r="R235" s="2"/>
      <c r="S235" s="2"/>
      <c r="T235" s="2"/>
      <c r="U235" s="2"/>
      <c r="V235" s="2"/>
      <c r="W235" s="2"/>
      <c r="X235" s="2"/>
      <c r="Y235" s="2"/>
      <c r="Z235" s="2"/>
    </row>
    <row r="236" spans="1:26" ht="15.75" customHeight="1">
      <c r="A236" s="47" t="s">
        <v>8</v>
      </c>
      <c r="B236" s="43" t="s">
        <v>162</v>
      </c>
      <c r="C236" s="47" t="s">
        <v>595</v>
      </c>
      <c r="D236" s="92" t="s">
        <v>601</v>
      </c>
      <c r="E236" s="48"/>
      <c r="F236" s="139"/>
      <c r="G236" s="139"/>
      <c r="H236" s="139"/>
      <c r="I236" s="138"/>
      <c r="J236" s="138"/>
      <c r="K236" s="48"/>
      <c r="L236" s="48"/>
      <c r="M236" s="48"/>
      <c r="N236" s="48"/>
      <c r="O236" s="48"/>
      <c r="P236" s="2"/>
      <c r="Q236" s="2"/>
      <c r="R236" s="2"/>
      <c r="S236" s="2"/>
      <c r="T236" s="2"/>
      <c r="U236" s="2"/>
      <c r="V236" s="2"/>
      <c r="W236" s="2"/>
      <c r="X236" s="2"/>
      <c r="Y236" s="2"/>
      <c r="Z236" s="2"/>
    </row>
    <row r="237" spans="1:26" ht="15.75" customHeight="1">
      <c r="A237" s="47" t="s">
        <v>11</v>
      </c>
      <c r="B237" s="43" t="s">
        <v>163</v>
      </c>
      <c r="C237" s="47" t="s">
        <v>164</v>
      </c>
      <c r="D237" s="167">
        <v>0</v>
      </c>
      <c r="E237" s="48"/>
      <c r="F237" s="139"/>
      <c r="G237" s="139"/>
      <c r="H237" s="139"/>
      <c r="I237" s="138"/>
      <c r="J237" s="138"/>
      <c r="K237" s="48"/>
      <c r="L237" s="48"/>
      <c r="M237" s="48"/>
      <c r="N237" s="48"/>
      <c r="O237" s="48"/>
      <c r="P237" s="2"/>
      <c r="Q237" s="2"/>
      <c r="R237" s="2"/>
      <c r="S237" s="2"/>
      <c r="T237" s="2"/>
      <c r="U237" s="2"/>
      <c r="V237" s="2"/>
      <c r="W237" s="2"/>
      <c r="X237" s="2"/>
      <c r="Y237" s="2"/>
      <c r="Z237" s="2"/>
    </row>
    <row r="238" spans="1:26" ht="15.75" customHeight="1">
      <c r="A238" s="47" t="s">
        <v>13</v>
      </c>
      <c r="B238" s="43" t="s">
        <v>165</v>
      </c>
      <c r="C238" s="47" t="s">
        <v>164</v>
      </c>
      <c r="D238" s="47">
        <f>VLOOKUP(C236,I:K,3,0)</f>
        <v>0</v>
      </c>
      <c r="E238" s="48"/>
      <c r="F238" s="139"/>
      <c r="G238" s="139"/>
      <c r="H238" s="139"/>
      <c r="I238" s="138"/>
      <c r="J238" s="138"/>
      <c r="K238" s="124"/>
      <c r="L238" s="124"/>
      <c r="M238" s="124"/>
      <c r="N238" s="95"/>
      <c r="O238" s="48"/>
      <c r="P238" s="2"/>
      <c r="Q238" s="2"/>
      <c r="R238" s="2"/>
      <c r="S238" s="2"/>
      <c r="T238" s="2"/>
      <c r="U238" s="2"/>
      <c r="V238" s="2"/>
      <c r="W238" s="2"/>
      <c r="X238" s="2"/>
      <c r="Y238" s="2"/>
      <c r="Z238" s="2"/>
    </row>
    <row r="239" spans="1:26" ht="15.75" customHeight="1">
      <c r="A239" s="47" t="s">
        <v>16</v>
      </c>
      <c r="B239" s="43" t="s">
        <v>602</v>
      </c>
      <c r="C239" s="47" t="s">
        <v>80</v>
      </c>
      <c r="D239" s="49">
        <f>VLOOKUP(C236,I:L,4,0)</f>
        <v>0</v>
      </c>
      <c r="E239" s="50"/>
      <c r="F239" s="48"/>
      <c r="G239" s="48"/>
      <c r="H239" s="48"/>
      <c r="I239" s="138"/>
      <c r="J239" s="138"/>
      <c r="K239" s="124"/>
      <c r="L239" s="124"/>
      <c r="M239" s="124"/>
      <c r="N239" s="95"/>
      <c r="O239" s="48"/>
      <c r="P239" s="2"/>
      <c r="Q239" s="2"/>
      <c r="R239" s="2"/>
      <c r="S239" s="2"/>
      <c r="T239" s="2"/>
      <c r="U239" s="2"/>
      <c r="V239" s="2"/>
      <c r="W239" s="2"/>
      <c r="X239" s="2"/>
      <c r="Y239" s="2"/>
      <c r="Z239" s="2"/>
    </row>
    <row r="240" spans="1:26" ht="15.75" customHeight="1">
      <c r="A240" s="47" t="s">
        <v>54</v>
      </c>
      <c r="B240" s="43" t="s">
        <v>166</v>
      </c>
      <c r="C240" s="47" t="s">
        <v>133</v>
      </c>
      <c r="D240" s="168">
        <v>0</v>
      </c>
      <c r="E240" s="51"/>
      <c r="F240" s="48"/>
      <c r="G240" s="48"/>
      <c r="H240" s="48"/>
      <c r="I240" s="48"/>
      <c r="J240" s="48"/>
      <c r="K240" s="124"/>
      <c r="L240" s="124"/>
      <c r="M240" s="124"/>
      <c r="N240" s="95"/>
      <c r="O240" s="48"/>
      <c r="P240" s="2"/>
      <c r="Q240" s="2"/>
      <c r="R240" s="2"/>
      <c r="S240" s="2"/>
      <c r="T240" s="2"/>
      <c r="U240" s="2"/>
      <c r="V240" s="2"/>
      <c r="W240" s="2"/>
      <c r="X240" s="2"/>
      <c r="Y240" s="2"/>
      <c r="Z240" s="2"/>
    </row>
    <row r="241" spans="1:26" ht="15.75" customHeight="1">
      <c r="A241" s="47" t="s">
        <v>56</v>
      </c>
      <c r="B241" s="43" t="s">
        <v>603</v>
      </c>
      <c r="C241" s="47"/>
      <c r="D241" s="94">
        <f>IF(D238&lt;=D237,0,D240*D239)</f>
        <v>0</v>
      </c>
      <c r="E241" s="51"/>
      <c r="F241" s="48"/>
      <c r="G241" s="48"/>
      <c r="H241" s="48"/>
      <c r="I241" s="48"/>
      <c r="J241" s="48"/>
      <c r="K241" s="124"/>
      <c r="L241" s="124"/>
      <c r="M241" s="124"/>
      <c r="N241" s="95"/>
      <c r="O241" s="48"/>
      <c r="P241" s="2"/>
      <c r="Q241" s="2"/>
      <c r="R241" s="2"/>
      <c r="S241" s="2"/>
      <c r="T241" s="2"/>
      <c r="U241" s="2"/>
      <c r="V241" s="2"/>
      <c r="W241" s="2"/>
      <c r="X241" s="2"/>
      <c r="Y241" s="2"/>
      <c r="Z241" s="2"/>
    </row>
    <row r="242" spans="1:26" ht="15.75" customHeight="1">
      <c r="A242" s="47" t="s">
        <v>58</v>
      </c>
      <c r="B242" s="43" t="s">
        <v>600</v>
      </c>
      <c r="C242" s="47" t="s">
        <v>133</v>
      </c>
      <c r="D242" s="93">
        <f>D241/12</f>
        <v>0</v>
      </c>
      <c r="E242" s="48"/>
      <c r="F242" s="48"/>
      <c r="G242" s="48"/>
      <c r="H242" s="48"/>
      <c r="I242" s="48"/>
      <c r="J242" s="48"/>
      <c r="K242" s="48"/>
      <c r="L242" s="48"/>
      <c r="M242" s="48"/>
      <c r="N242" s="48"/>
      <c r="O242" s="48"/>
      <c r="P242" s="2"/>
      <c r="Q242" s="2"/>
      <c r="R242" s="2"/>
      <c r="S242" s="2"/>
      <c r="T242" s="2"/>
      <c r="U242" s="2"/>
      <c r="V242" s="2"/>
      <c r="W242" s="2"/>
      <c r="X242" s="2"/>
      <c r="Y242" s="2"/>
      <c r="Z242" s="2"/>
    </row>
    <row r="243" spans="1:26" ht="15.75" customHeight="1">
      <c r="A243" s="47" t="s">
        <v>60</v>
      </c>
      <c r="B243" s="43" t="s">
        <v>167</v>
      </c>
      <c r="C243" s="29" t="s">
        <v>133</v>
      </c>
      <c r="D243" s="93">
        <f>D241/E26</f>
        <v>0</v>
      </c>
      <c r="E243" s="48"/>
      <c r="F243" s="48"/>
      <c r="G243" s="48"/>
      <c r="H243" s="48"/>
      <c r="I243" s="48"/>
      <c r="J243" s="48"/>
      <c r="K243" s="48"/>
      <c r="L243" s="48"/>
      <c r="M243" s="48"/>
      <c r="N243" s="48"/>
      <c r="O243" s="48"/>
      <c r="P243" s="2"/>
      <c r="Q243" s="2"/>
      <c r="R243" s="2"/>
      <c r="S243" s="2"/>
      <c r="T243" s="2"/>
      <c r="U243" s="2"/>
      <c r="V243" s="2"/>
      <c r="W243" s="2"/>
      <c r="X243" s="2"/>
      <c r="Y243" s="2"/>
      <c r="Z243" s="2"/>
    </row>
    <row r="244" spans="1:26" ht="15.75" customHeight="1">
      <c r="A244" s="48"/>
      <c r="B244" s="48"/>
      <c r="C244" s="48"/>
      <c r="D244" s="40"/>
      <c r="E244" s="52"/>
      <c r="F244" s="48"/>
      <c r="G244" s="48"/>
      <c r="H244" s="48"/>
      <c r="I244" s="48"/>
      <c r="J244" s="48"/>
      <c r="K244" s="48"/>
      <c r="L244" s="48"/>
      <c r="M244" s="48"/>
      <c r="N244" s="48"/>
      <c r="O244" s="48"/>
      <c r="P244" s="2"/>
      <c r="Q244" s="2"/>
      <c r="R244" s="2"/>
      <c r="S244" s="2"/>
      <c r="T244" s="2"/>
      <c r="U244" s="2"/>
      <c r="V244" s="2"/>
      <c r="W244" s="2"/>
      <c r="X244" s="2"/>
      <c r="Y244" s="2"/>
      <c r="Z244" s="2"/>
    </row>
    <row r="245" spans="1:26" ht="15.75" customHeight="1">
      <c r="A245" s="48"/>
      <c r="B245" s="48"/>
      <c r="C245" s="48"/>
      <c r="D245" s="48"/>
      <c r="E245" s="48"/>
      <c r="F245" s="48"/>
      <c r="G245" s="48"/>
      <c r="H245" s="48"/>
      <c r="I245" s="48"/>
      <c r="J245" s="48"/>
      <c r="K245" s="48"/>
      <c r="L245" s="48"/>
      <c r="M245" s="48"/>
      <c r="N245" s="48"/>
      <c r="O245" s="48"/>
      <c r="P245" s="2"/>
      <c r="Q245" s="2"/>
      <c r="R245" s="2"/>
      <c r="S245" s="2"/>
      <c r="T245" s="2"/>
      <c r="U245" s="2"/>
      <c r="V245" s="2"/>
      <c r="W245" s="2"/>
      <c r="X245" s="2"/>
      <c r="Y245" s="2"/>
      <c r="Z245" s="2"/>
    </row>
    <row r="246" spans="1:26" ht="15.75" customHeight="1">
      <c r="A246" s="188" t="s">
        <v>606</v>
      </c>
      <c r="B246" s="183"/>
      <c r="C246" s="183"/>
      <c r="D246" s="180"/>
      <c r="E246" s="48"/>
      <c r="F246" s="48"/>
      <c r="G246" s="48"/>
      <c r="H246" s="48"/>
      <c r="I246" s="48"/>
      <c r="J246" s="48"/>
      <c r="K246" s="48"/>
      <c r="L246" s="48"/>
      <c r="M246" s="48"/>
      <c r="N246" s="48"/>
      <c r="O246" s="48"/>
      <c r="P246" s="2"/>
      <c r="Q246" s="2"/>
      <c r="R246" s="2"/>
      <c r="S246" s="2"/>
      <c r="T246" s="2"/>
      <c r="U246" s="2"/>
      <c r="V246" s="2"/>
      <c r="W246" s="2"/>
      <c r="X246" s="2"/>
      <c r="Y246" s="2"/>
      <c r="Z246" s="2"/>
    </row>
    <row r="247" spans="1:26" ht="15.75" customHeight="1">
      <c r="A247" s="16" t="s">
        <v>168</v>
      </c>
      <c r="B247" s="16" t="s">
        <v>169</v>
      </c>
      <c r="C247" s="16" t="s">
        <v>170</v>
      </c>
      <c r="D247" s="16"/>
      <c r="E247" s="48"/>
      <c r="F247" s="177" t="s">
        <v>606</v>
      </c>
      <c r="G247" s="177"/>
      <c r="H247" s="177"/>
      <c r="I247" s="48"/>
      <c r="J247" s="48"/>
      <c r="K247" s="48"/>
      <c r="L247" s="48"/>
      <c r="M247" s="48"/>
      <c r="N247" s="48"/>
      <c r="O247" s="48"/>
      <c r="P247" s="2"/>
      <c r="Q247" s="2"/>
      <c r="R247" s="2"/>
      <c r="S247" s="2"/>
      <c r="T247" s="2"/>
      <c r="U247" s="2"/>
      <c r="V247" s="2"/>
      <c r="W247" s="2"/>
      <c r="X247" s="2"/>
      <c r="Y247" s="2"/>
      <c r="Z247" s="2"/>
    </row>
    <row r="248" spans="1:26" ht="15.75" customHeight="1">
      <c r="A248" s="47"/>
      <c r="B248" s="189" t="s">
        <v>169</v>
      </c>
      <c r="C248" s="180"/>
      <c r="D248" s="33"/>
      <c r="E248" s="48"/>
      <c r="F248" s="101" t="s">
        <v>607</v>
      </c>
      <c r="G248" s="102" t="s">
        <v>608</v>
      </c>
      <c r="H248" s="103" t="s">
        <v>609</v>
      </c>
      <c r="I248" s="48"/>
      <c r="J248" s="48"/>
      <c r="K248" s="48"/>
      <c r="L248" s="48"/>
      <c r="M248" s="48"/>
      <c r="N248" s="48"/>
      <c r="O248" s="48"/>
      <c r="P248" s="2"/>
      <c r="Q248" s="2"/>
      <c r="R248" s="2"/>
      <c r="S248" s="2"/>
      <c r="T248" s="2"/>
      <c r="U248" s="2"/>
      <c r="V248" s="2"/>
      <c r="W248" s="2"/>
      <c r="X248" s="2"/>
      <c r="Y248" s="2"/>
      <c r="Z248" s="2"/>
    </row>
    <row r="249" spans="1:26" ht="15.75" customHeight="1">
      <c r="A249" s="53"/>
      <c r="B249" s="97" t="s">
        <v>610</v>
      </c>
      <c r="C249" s="99">
        <f>C324</f>
        <v>0.05</v>
      </c>
      <c r="D249" s="127"/>
      <c r="E249" s="54"/>
      <c r="F249" s="104">
        <v>2.9700000000000001E-2</v>
      </c>
      <c r="G249" s="105">
        <v>5.0799999999999998E-2</v>
      </c>
      <c r="H249" s="106">
        <v>6.2700000000000006E-2</v>
      </c>
      <c r="I249" s="48"/>
      <c r="J249" s="48"/>
      <c r="K249" s="48"/>
      <c r="L249" s="48"/>
      <c r="M249" s="48"/>
      <c r="N249" s="48"/>
      <c r="O249" s="48"/>
      <c r="P249" s="2"/>
      <c r="Q249" s="2"/>
      <c r="R249" s="2"/>
      <c r="S249" s="2"/>
      <c r="T249" s="2"/>
      <c r="U249" s="2"/>
      <c r="V249" s="2"/>
      <c r="W249" s="2"/>
      <c r="X249" s="2"/>
      <c r="Y249" s="2"/>
      <c r="Z249" s="2"/>
    </row>
    <row r="250" spans="1:26" ht="15.75" customHeight="1">
      <c r="A250" s="53"/>
      <c r="B250" s="96" t="s">
        <v>611</v>
      </c>
      <c r="C250" s="99">
        <f>C325</f>
        <v>1.3299999999999999E-2</v>
      </c>
      <c r="D250" s="127"/>
      <c r="E250" s="54"/>
      <c r="F250" s="107">
        <f>0.3%+0.56%</f>
        <v>8.6E-3</v>
      </c>
      <c r="G250" s="108">
        <f>0.48%+0.85%</f>
        <v>1.3299999999999999E-2</v>
      </c>
      <c r="H250" s="109">
        <f>0.82%+0.89%</f>
        <v>1.7099999999999997E-2</v>
      </c>
      <c r="I250" s="48"/>
      <c r="J250" s="48"/>
      <c r="K250" s="48"/>
      <c r="L250" s="48"/>
      <c r="M250" s="48"/>
      <c r="N250" s="48"/>
      <c r="O250" s="48"/>
      <c r="P250" s="2"/>
      <c r="Q250" s="2"/>
      <c r="R250" s="2"/>
      <c r="S250" s="2"/>
      <c r="T250" s="2"/>
      <c r="U250" s="2"/>
      <c r="V250" s="2"/>
      <c r="W250" s="2"/>
      <c r="X250" s="2"/>
      <c r="Y250" s="2"/>
      <c r="Z250" s="2"/>
    </row>
    <row r="251" spans="1:26" ht="15.75" customHeight="1">
      <c r="A251" s="53"/>
      <c r="B251" s="96" t="s">
        <v>612</v>
      </c>
      <c r="C251" s="100">
        <f>C315</f>
        <v>0</v>
      </c>
      <c r="D251" s="127"/>
      <c r="E251" s="54"/>
      <c r="F251" s="107">
        <v>7.7799999999999994E-2</v>
      </c>
      <c r="G251" s="108">
        <v>0.1085</v>
      </c>
      <c r="H251" s="109">
        <v>0.13550000000000001</v>
      </c>
      <c r="I251" s="48"/>
      <c r="J251" s="48"/>
      <c r="K251" s="48"/>
      <c r="L251" s="48"/>
      <c r="M251" s="48"/>
      <c r="N251" s="48"/>
      <c r="O251" s="48"/>
      <c r="P251" s="2"/>
      <c r="Q251" s="2"/>
      <c r="R251" s="2"/>
      <c r="S251" s="2"/>
      <c r="T251" s="2"/>
      <c r="U251" s="2"/>
      <c r="V251" s="2"/>
      <c r="W251" s="2"/>
      <c r="X251" s="2"/>
      <c r="Y251" s="2"/>
      <c r="Z251" s="2"/>
    </row>
    <row r="252" spans="1:26" ht="15.75" customHeight="1">
      <c r="A252" s="53"/>
      <c r="B252" s="96" t="s">
        <v>613</v>
      </c>
      <c r="C252" s="100">
        <f>(1+G252)^(G253/252)-1</f>
        <v>0</v>
      </c>
      <c r="D252" s="127"/>
      <c r="E252" s="54"/>
      <c r="F252" s="107" t="s">
        <v>625</v>
      </c>
      <c r="G252" s="169">
        <v>0</v>
      </c>
      <c r="H252" s="110"/>
      <c r="I252" s="48"/>
      <c r="J252" s="48"/>
      <c r="K252" s="48"/>
      <c r="L252" s="48"/>
      <c r="M252" s="48"/>
      <c r="N252" s="48"/>
      <c r="O252" s="48"/>
      <c r="P252" s="2"/>
      <c r="Q252" s="2"/>
      <c r="R252" s="2"/>
      <c r="S252" s="2"/>
      <c r="T252" s="2"/>
      <c r="U252" s="2"/>
      <c r="V252" s="2"/>
      <c r="W252" s="2"/>
      <c r="X252" s="2"/>
      <c r="Y252" s="2"/>
      <c r="Z252" s="2"/>
    </row>
    <row r="253" spans="1:26" ht="15.75" customHeight="1">
      <c r="A253" s="53"/>
      <c r="B253" s="96" t="s">
        <v>614</v>
      </c>
      <c r="C253" s="100">
        <f>C322</f>
        <v>0.03</v>
      </c>
      <c r="D253" s="127"/>
      <c r="E253" s="54"/>
      <c r="F253" s="111" t="s">
        <v>624</v>
      </c>
      <c r="G253" s="140">
        <v>10</v>
      </c>
      <c r="H253" s="112"/>
      <c r="I253" s="48"/>
      <c r="J253" s="48"/>
      <c r="K253" s="48"/>
      <c r="L253" s="48"/>
      <c r="M253" s="48"/>
      <c r="N253" s="48"/>
      <c r="O253" s="48"/>
      <c r="P253" s="2"/>
      <c r="Q253" s="2"/>
      <c r="R253" s="2"/>
      <c r="S253" s="2"/>
      <c r="T253" s="2"/>
      <c r="U253" s="2"/>
      <c r="V253" s="2"/>
      <c r="W253" s="2"/>
      <c r="X253" s="2"/>
      <c r="Y253" s="2"/>
      <c r="Z253" s="2"/>
    </row>
    <row r="254" spans="1:26" ht="15.75" customHeight="1">
      <c r="A254" s="53"/>
      <c r="B254" s="119" t="s">
        <v>615</v>
      </c>
      <c r="C254" s="120">
        <f>C317</f>
        <v>0.08</v>
      </c>
      <c r="D254" s="127"/>
      <c r="E254" s="54"/>
      <c r="F254" s="113"/>
      <c r="G254" s="114"/>
      <c r="H254" s="112"/>
      <c r="I254" s="48"/>
      <c r="J254" s="48"/>
      <c r="K254" s="48"/>
      <c r="L254" s="48"/>
      <c r="M254" s="48"/>
      <c r="N254" s="48"/>
      <c r="O254" s="48"/>
      <c r="P254" s="2"/>
      <c r="Q254" s="2"/>
      <c r="R254" s="2"/>
      <c r="S254" s="2"/>
      <c r="T254" s="2"/>
      <c r="U254" s="2"/>
      <c r="V254" s="2"/>
      <c r="W254" s="2"/>
      <c r="X254" s="2"/>
      <c r="Y254" s="2"/>
      <c r="Z254" s="2"/>
    </row>
    <row r="255" spans="1:26" ht="15.75" customHeight="1">
      <c r="A255" s="118"/>
      <c r="B255" s="122" t="s">
        <v>616</v>
      </c>
      <c r="C255" s="123"/>
      <c r="D255" s="128"/>
      <c r="E255" s="54"/>
      <c r="F255" s="113"/>
      <c r="G255" s="114"/>
      <c r="H255" s="112"/>
      <c r="I255" s="48"/>
      <c r="J255" s="48"/>
      <c r="K255" s="48"/>
      <c r="L255" s="48"/>
      <c r="M255" s="48"/>
      <c r="N255" s="48"/>
      <c r="O255" s="48"/>
      <c r="P255" s="2"/>
      <c r="Q255" s="2"/>
      <c r="R255" s="2"/>
      <c r="S255" s="2"/>
      <c r="T255" s="2"/>
      <c r="U255" s="2"/>
      <c r="V255" s="2"/>
      <c r="W255" s="2"/>
      <c r="X255" s="2"/>
      <c r="Y255" s="2"/>
      <c r="Z255" s="2"/>
    </row>
    <row r="256" spans="1:26" ht="15.75" customHeight="1">
      <c r="A256" s="118"/>
      <c r="B256" s="178" t="s">
        <v>617</v>
      </c>
      <c r="C256" s="178"/>
      <c r="D256" s="128"/>
      <c r="E256" s="54"/>
      <c r="F256" s="113"/>
      <c r="G256" s="114"/>
      <c r="H256" s="112"/>
      <c r="I256" s="48"/>
      <c r="J256" s="48"/>
      <c r="K256" s="48"/>
      <c r="L256" s="48"/>
      <c r="M256" s="48"/>
      <c r="N256" s="48"/>
      <c r="O256" s="48"/>
      <c r="P256" s="2"/>
      <c r="Q256" s="2"/>
      <c r="R256" s="2"/>
      <c r="S256" s="2"/>
      <c r="T256" s="2"/>
      <c r="U256" s="2"/>
      <c r="V256" s="2"/>
      <c r="W256" s="2"/>
      <c r="X256" s="2"/>
      <c r="Y256" s="2"/>
      <c r="Z256" s="2"/>
    </row>
    <row r="257" spans="1:26" ht="15.75" customHeight="1" thickBot="1">
      <c r="A257" s="197" t="s">
        <v>89</v>
      </c>
      <c r="B257" s="198"/>
      <c r="C257" s="121">
        <f>ROUND((((1+C249+C250)*(1+C251)*(1+C252))/(1-(C253+C254))-1),4)</f>
        <v>0.19470000000000001</v>
      </c>
      <c r="D257" s="98"/>
      <c r="E257" s="48"/>
      <c r="F257" s="115">
        <v>0.21429999999999999</v>
      </c>
      <c r="G257" s="116">
        <v>0.2717</v>
      </c>
      <c r="H257" s="117">
        <v>0.3362</v>
      </c>
      <c r="I257" s="48"/>
      <c r="J257" s="48"/>
      <c r="K257" s="48"/>
      <c r="L257" s="48"/>
      <c r="M257" s="48"/>
      <c r="N257" s="48"/>
      <c r="O257" s="48"/>
      <c r="P257" s="2"/>
      <c r="Q257" s="2"/>
      <c r="R257" s="2"/>
      <c r="S257" s="2"/>
      <c r="T257" s="2"/>
      <c r="U257" s="2"/>
      <c r="V257" s="2"/>
      <c r="W257" s="2"/>
      <c r="X257" s="2"/>
      <c r="Y257" s="2"/>
      <c r="Z257" s="2"/>
    </row>
    <row r="258" spans="1:26" ht="15.75" customHeight="1">
      <c r="A258" s="48"/>
      <c r="B258" s="48"/>
      <c r="C258" s="48"/>
      <c r="D258" s="48"/>
      <c r="E258" s="48"/>
      <c r="F258" s="48"/>
      <c r="G258" s="48"/>
      <c r="H258" s="48"/>
      <c r="I258" s="48"/>
      <c r="J258" s="48"/>
      <c r="K258" s="48"/>
      <c r="L258" s="48"/>
      <c r="M258" s="48"/>
      <c r="N258" s="48"/>
      <c r="O258" s="48"/>
      <c r="P258" s="2"/>
      <c r="Q258" s="2"/>
      <c r="R258" s="2"/>
      <c r="S258" s="2"/>
      <c r="T258" s="2"/>
      <c r="U258" s="2"/>
      <c r="V258" s="2"/>
      <c r="W258" s="2"/>
      <c r="X258" s="2"/>
      <c r="Y258" s="2"/>
      <c r="Z258" s="2"/>
    </row>
    <row r="259" spans="1:26" ht="15.75" customHeight="1">
      <c r="A259" s="48"/>
      <c r="B259" s="48"/>
      <c r="C259" s="48"/>
      <c r="D259" s="48"/>
      <c r="E259" s="48"/>
      <c r="F259" s="48"/>
      <c r="G259" s="48"/>
      <c r="H259" s="48"/>
      <c r="I259" s="48"/>
      <c r="J259" s="48"/>
      <c r="K259" s="48"/>
      <c r="L259" s="48"/>
      <c r="M259" s="48"/>
      <c r="N259" s="48"/>
      <c r="O259" s="48"/>
      <c r="P259" s="2"/>
      <c r="Q259" s="2"/>
      <c r="R259" s="2"/>
      <c r="S259" s="2"/>
      <c r="T259" s="2"/>
      <c r="U259" s="2"/>
      <c r="V259" s="2"/>
      <c r="W259" s="2"/>
      <c r="X259" s="2"/>
      <c r="Y259" s="2"/>
      <c r="Z259" s="2"/>
    </row>
    <row r="260" spans="1:26" ht="15.75" customHeight="1">
      <c r="A260" s="48"/>
      <c r="B260" s="48"/>
      <c r="C260" s="48"/>
      <c r="D260" s="48"/>
      <c r="E260" s="48"/>
      <c r="F260" s="48"/>
      <c r="G260" s="48"/>
      <c r="H260" s="48"/>
      <c r="I260" s="48"/>
      <c r="J260" s="48"/>
      <c r="K260" s="48"/>
      <c r="L260" s="48"/>
      <c r="M260" s="48"/>
      <c r="N260" s="48"/>
      <c r="O260" s="48"/>
      <c r="P260" s="2"/>
      <c r="Q260" s="2"/>
      <c r="R260" s="2"/>
      <c r="S260" s="2"/>
      <c r="T260" s="2"/>
      <c r="U260" s="2"/>
      <c r="V260" s="2"/>
      <c r="W260" s="2"/>
      <c r="X260" s="2"/>
      <c r="Y260" s="2"/>
      <c r="Z260" s="2"/>
    </row>
    <row r="261" spans="1:26" ht="15.75" customHeight="1">
      <c r="A261" s="187" t="s">
        <v>171</v>
      </c>
      <c r="B261" s="183"/>
      <c r="C261" s="183"/>
      <c r="D261" s="180"/>
      <c r="E261" s="48"/>
      <c r="F261" s="48"/>
      <c r="G261" s="48"/>
      <c r="H261" s="48"/>
      <c r="I261" s="48"/>
      <c r="J261" s="48"/>
      <c r="K261" s="48"/>
      <c r="L261" s="48"/>
      <c r="M261" s="48"/>
      <c r="N261" s="48"/>
      <c r="O261" s="48"/>
      <c r="P261" s="2"/>
      <c r="Q261" s="2"/>
      <c r="R261" s="2"/>
      <c r="S261" s="2"/>
      <c r="T261" s="2"/>
      <c r="U261" s="2"/>
      <c r="V261" s="2"/>
      <c r="W261" s="2"/>
      <c r="X261" s="2"/>
      <c r="Y261" s="2"/>
      <c r="Z261" s="2"/>
    </row>
    <row r="262" spans="1:26" ht="15.75" customHeight="1">
      <c r="A262" s="47" t="s">
        <v>8</v>
      </c>
      <c r="B262" s="43" t="s">
        <v>172</v>
      </c>
      <c r="C262" s="190">
        <f>(C212+C221)*12</f>
        <v>0</v>
      </c>
      <c r="D262" s="180"/>
      <c r="E262" s="48"/>
      <c r="F262" s="48"/>
      <c r="G262" s="48"/>
      <c r="H262" s="48"/>
      <c r="I262" s="48"/>
      <c r="J262" s="48"/>
      <c r="K262" s="48"/>
      <c r="L262" s="48"/>
      <c r="M262" s="48"/>
      <c r="N262" s="48"/>
      <c r="O262" s="48"/>
      <c r="P262" s="2"/>
      <c r="Q262" s="2"/>
      <c r="R262" s="2"/>
      <c r="S262" s="2"/>
      <c r="T262" s="2"/>
      <c r="U262" s="2"/>
      <c r="V262" s="2"/>
      <c r="W262" s="2"/>
      <c r="X262" s="2"/>
      <c r="Y262" s="2"/>
      <c r="Z262" s="2"/>
    </row>
    <row r="263" spans="1:26" ht="15.75" customHeight="1">
      <c r="A263" s="47" t="s">
        <v>11</v>
      </c>
      <c r="B263" s="43" t="s">
        <v>173</v>
      </c>
      <c r="C263" s="190">
        <f>C231</f>
        <v>0</v>
      </c>
      <c r="D263" s="180"/>
      <c r="E263" s="48"/>
      <c r="F263" s="48"/>
      <c r="G263" s="48"/>
      <c r="H263" s="48"/>
      <c r="I263" s="48"/>
      <c r="J263" s="48"/>
      <c r="K263" s="48"/>
      <c r="L263" s="48"/>
      <c r="M263" s="48"/>
      <c r="N263" s="48"/>
      <c r="O263" s="48"/>
      <c r="P263" s="2"/>
      <c r="Q263" s="2"/>
      <c r="R263" s="2"/>
      <c r="S263" s="2"/>
      <c r="T263" s="2"/>
      <c r="U263" s="2"/>
      <c r="V263" s="2"/>
      <c r="W263" s="2"/>
      <c r="X263" s="2"/>
      <c r="Y263" s="2"/>
      <c r="Z263" s="2"/>
    </row>
    <row r="264" spans="1:26" ht="15.75" customHeight="1">
      <c r="A264" s="47" t="s">
        <v>13</v>
      </c>
      <c r="B264" s="43" t="s">
        <v>174</v>
      </c>
      <c r="C264" s="190">
        <f>D241</f>
        <v>0</v>
      </c>
      <c r="D264" s="180"/>
      <c r="E264" s="48"/>
      <c r="F264" s="48"/>
      <c r="G264" s="48"/>
      <c r="H264" s="48"/>
      <c r="I264" s="48"/>
      <c r="J264" s="48"/>
      <c r="K264" s="48"/>
      <c r="L264" s="48"/>
      <c r="M264" s="48"/>
      <c r="N264" s="48"/>
      <c r="O264" s="48"/>
      <c r="P264" s="2"/>
      <c r="Q264" s="2"/>
      <c r="R264" s="2"/>
      <c r="S264" s="2"/>
      <c r="T264" s="2"/>
      <c r="U264" s="2"/>
      <c r="V264" s="2"/>
      <c r="W264" s="2"/>
      <c r="X264" s="2"/>
      <c r="Y264" s="2"/>
      <c r="Z264" s="2"/>
    </row>
    <row r="265" spans="1:26">
      <c r="A265" s="189" t="s">
        <v>175</v>
      </c>
      <c r="B265" s="180"/>
      <c r="C265" s="190">
        <f>SUM(C262:D264)</f>
        <v>0</v>
      </c>
      <c r="D265" s="180"/>
      <c r="E265" s="48"/>
      <c r="F265" s="48"/>
      <c r="G265" s="48"/>
      <c r="H265" s="48"/>
      <c r="I265" s="48"/>
      <c r="J265" s="48"/>
      <c r="K265" s="48"/>
      <c r="L265" s="48"/>
      <c r="M265" s="48"/>
      <c r="N265" s="48"/>
      <c r="O265" s="48"/>
      <c r="P265" s="2"/>
      <c r="Q265" s="2"/>
      <c r="R265" s="2"/>
      <c r="S265" s="2"/>
      <c r="T265" s="2"/>
      <c r="U265" s="2"/>
      <c r="V265" s="2"/>
      <c r="W265" s="2"/>
      <c r="X265" s="2"/>
      <c r="Y265" s="2"/>
      <c r="Z265" s="2"/>
    </row>
    <row r="266" spans="1:26">
      <c r="A266" s="179" t="s">
        <v>176</v>
      </c>
      <c r="B266" s="180"/>
      <c r="C266" s="193">
        <f>SUM(C265)</f>
        <v>0</v>
      </c>
      <c r="D266" s="180"/>
      <c r="E266" s="48"/>
      <c r="F266" s="48"/>
      <c r="G266" s="48"/>
      <c r="H266" s="48"/>
      <c r="I266" s="48"/>
      <c r="J266" s="48"/>
      <c r="K266" s="48"/>
      <c r="L266" s="48"/>
      <c r="M266" s="48"/>
      <c r="N266" s="48"/>
      <c r="O266" s="48"/>
      <c r="P266" s="2"/>
      <c r="Q266" s="2"/>
      <c r="R266" s="2"/>
      <c r="S266" s="2"/>
      <c r="T266" s="2"/>
      <c r="U266" s="2"/>
      <c r="V266" s="2"/>
      <c r="W266" s="2"/>
      <c r="X266" s="2"/>
      <c r="Y266" s="2"/>
      <c r="Z266" s="2"/>
    </row>
    <row r="267" spans="1:26">
      <c r="A267" s="48"/>
      <c r="B267" s="48"/>
      <c r="C267" s="48"/>
      <c r="D267" s="48"/>
      <c r="E267" s="48"/>
      <c r="F267" s="48"/>
      <c r="G267" s="48"/>
      <c r="H267" s="48"/>
      <c r="I267" s="48"/>
      <c r="J267" s="48"/>
      <c r="K267" s="48"/>
      <c r="L267" s="48"/>
      <c r="M267" s="48"/>
      <c r="N267" s="48"/>
      <c r="O267" s="48"/>
      <c r="P267" s="2"/>
      <c r="Q267" s="2"/>
      <c r="R267" s="2"/>
      <c r="S267" s="2"/>
      <c r="T267" s="2"/>
      <c r="U267" s="2"/>
      <c r="V267" s="2"/>
      <c r="W267" s="2"/>
      <c r="X267" s="2"/>
      <c r="Y267" s="2"/>
      <c r="Z267" s="2"/>
    </row>
    <row r="268" spans="1:26" ht="15.75" customHeight="1">
      <c r="A268" s="48"/>
      <c r="B268" s="48"/>
      <c r="C268" s="48"/>
      <c r="D268" s="48"/>
      <c r="E268" s="48"/>
      <c r="F268" s="48"/>
      <c r="G268" s="48"/>
      <c r="H268" s="48"/>
      <c r="I268" s="48"/>
      <c r="J268" s="48"/>
      <c r="K268" s="48"/>
      <c r="L268" s="48"/>
      <c r="M268" s="48"/>
      <c r="N268" s="48"/>
      <c r="O268" s="48"/>
      <c r="P268" s="2"/>
      <c r="Q268" s="2"/>
      <c r="R268" s="2"/>
      <c r="S268" s="2"/>
      <c r="T268" s="2"/>
      <c r="U268" s="2"/>
      <c r="V268" s="2"/>
      <c r="W268" s="2"/>
      <c r="X268" s="2"/>
      <c r="Y268" s="2"/>
      <c r="Z268" s="2"/>
    </row>
    <row r="269" spans="1:26" ht="15.75" customHeight="1">
      <c r="A269" s="48"/>
      <c r="B269" s="48"/>
      <c r="C269" s="48"/>
      <c r="D269" s="48"/>
      <c r="E269" s="48"/>
      <c r="F269" s="48"/>
      <c r="G269" s="48"/>
      <c r="H269" s="48"/>
      <c r="I269" s="48"/>
      <c r="J269" s="48"/>
      <c r="K269" s="48"/>
      <c r="L269" s="48"/>
      <c r="M269" s="48"/>
      <c r="N269" s="48"/>
      <c r="O269" s="48"/>
      <c r="P269" s="2"/>
      <c r="Q269" s="2"/>
      <c r="R269" s="2"/>
      <c r="S269" s="2"/>
      <c r="T269" s="2"/>
      <c r="U269" s="2"/>
      <c r="V269" s="2"/>
      <c r="W269" s="2"/>
      <c r="X269" s="2"/>
      <c r="Y269" s="2"/>
      <c r="Z269" s="2"/>
    </row>
    <row r="270" spans="1:26" ht="15.75" customHeight="1">
      <c r="A270" s="48"/>
      <c r="B270" s="48"/>
      <c r="C270" s="48"/>
      <c r="D270" s="48"/>
      <c r="E270" s="48"/>
      <c r="F270" s="48"/>
      <c r="G270" s="48"/>
      <c r="H270" s="48"/>
      <c r="I270" s="48"/>
      <c r="J270" s="48"/>
      <c r="K270" s="48"/>
      <c r="L270" s="48"/>
      <c r="M270" s="48"/>
      <c r="N270" s="48"/>
      <c r="O270" s="48"/>
      <c r="P270" s="2"/>
      <c r="Q270" s="2"/>
      <c r="R270" s="2"/>
      <c r="S270" s="2"/>
      <c r="T270" s="2"/>
      <c r="U270" s="2"/>
      <c r="V270" s="2"/>
      <c r="W270" s="2"/>
      <c r="X270" s="2"/>
      <c r="Y270" s="2"/>
      <c r="Z270" s="2"/>
    </row>
    <row r="271" spans="1:26" ht="15.75" customHeight="1">
      <c r="A271" s="194" t="s">
        <v>177</v>
      </c>
      <c r="B271" s="183"/>
      <c r="C271" s="183"/>
      <c r="D271" s="180"/>
      <c r="E271" s="48"/>
      <c r="F271" s="48"/>
      <c r="G271" s="48"/>
      <c r="H271" s="48"/>
      <c r="I271" s="48"/>
      <c r="J271" s="48"/>
      <c r="K271" s="48"/>
      <c r="L271" s="48"/>
      <c r="M271" s="48"/>
      <c r="N271" s="48"/>
      <c r="O271" s="48"/>
      <c r="P271" s="2"/>
      <c r="Q271" s="2"/>
      <c r="R271" s="2"/>
      <c r="S271" s="2"/>
      <c r="T271" s="2"/>
      <c r="U271" s="2"/>
      <c r="V271" s="2"/>
      <c r="W271" s="2"/>
      <c r="X271" s="2"/>
      <c r="Y271" s="2"/>
      <c r="Z271" s="2"/>
    </row>
    <row r="272" spans="1:26" ht="15.75" customHeight="1">
      <c r="A272" s="46" t="s">
        <v>178</v>
      </c>
      <c r="B272" s="64" t="s">
        <v>179</v>
      </c>
      <c r="C272" s="195" t="s">
        <v>180</v>
      </c>
      <c r="D272" s="180"/>
      <c r="E272" s="48"/>
      <c r="F272" s="48"/>
      <c r="G272" s="48"/>
      <c r="H272" s="48"/>
      <c r="I272" s="48"/>
      <c r="J272" s="48"/>
      <c r="K272" s="48"/>
      <c r="L272" s="48"/>
      <c r="M272" s="48"/>
      <c r="N272" s="48"/>
      <c r="O272" s="48"/>
      <c r="P272" s="2"/>
      <c r="Q272" s="2"/>
      <c r="R272" s="2"/>
      <c r="S272" s="2"/>
      <c r="T272" s="2"/>
      <c r="U272" s="2"/>
      <c r="V272" s="2"/>
      <c r="W272" s="2"/>
      <c r="X272" s="2"/>
      <c r="Y272" s="2"/>
      <c r="Z272" s="2"/>
    </row>
    <row r="273" spans="1:26" ht="15.75" customHeight="1">
      <c r="A273" s="47" t="s">
        <v>8</v>
      </c>
      <c r="B273" s="55" t="s">
        <v>181</v>
      </c>
      <c r="C273" s="56">
        <f>E38</f>
        <v>0</v>
      </c>
      <c r="D273" s="62" t="s">
        <v>133</v>
      </c>
      <c r="E273" s="48"/>
      <c r="F273" s="48"/>
      <c r="G273" s="48"/>
      <c r="H273" s="48"/>
      <c r="I273" s="48"/>
      <c r="J273" s="48"/>
      <c r="K273" s="48"/>
      <c r="L273" s="48"/>
      <c r="M273" s="48"/>
      <c r="N273" s="48"/>
      <c r="O273" s="48"/>
      <c r="P273" s="2"/>
      <c r="Q273" s="2"/>
      <c r="R273" s="2"/>
      <c r="S273" s="2"/>
      <c r="T273" s="2"/>
      <c r="U273" s="2"/>
      <c r="V273" s="2"/>
      <c r="W273" s="2"/>
      <c r="X273" s="2"/>
      <c r="Y273" s="2"/>
      <c r="Z273" s="2"/>
    </row>
    <row r="274" spans="1:26" ht="15.75" customHeight="1">
      <c r="A274" s="47" t="s">
        <v>11</v>
      </c>
      <c r="B274" s="57" t="s">
        <v>182</v>
      </c>
      <c r="C274" s="170">
        <v>0</v>
      </c>
      <c r="D274" s="62" t="s">
        <v>183</v>
      </c>
      <c r="E274" s="48"/>
      <c r="F274" s="48"/>
      <c r="G274" s="48"/>
      <c r="H274" s="48"/>
      <c r="I274" s="48"/>
      <c r="J274" s="48"/>
      <c r="K274" s="48"/>
      <c r="L274" s="48"/>
      <c r="M274" s="48"/>
      <c r="N274" s="48"/>
      <c r="O274" s="48"/>
      <c r="P274" s="2"/>
      <c r="Q274" s="2"/>
      <c r="R274" s="2"/>
      <c r="S274" s="2"/>
      <c r="T274" s="2"/>
      <c r="U274" s="2"/>
      <c r="V274" s="2"/>
      <c r="W274" s="2"/>
      <c r="X274" s="2"/>
      <c r="Y274" s="2"/>
      <c r="Z274" s="2"/>
    </row>
    <row r="275" spans="1:26" ht="15.75" customHeight="1">
      <c r="A275" s="47" t="s">
        <v>13</v>
      </c>
      <c r="B275" s="57" t="s">
        <v>184</v>
      </c>
      <c r="C275" s="58">
        <f>E25</f>
        <v>113.52</v>
      </c>
      <c r="D275" s="62" t="s">
        <v>185</v>
      </c>
      <c r="E275" s="48"/>
      <c r="F275" s="48"/>
      <c r="G275" s="48"/>
      <c r="H275" s="48"/>
      <c r="I275" s="48"/>
      <c r="J275" s="48"/>
      <c r="K275" s="48"/>
      <c r="L275" s="48"/>
      <c r="M275" s="48"/>
      <c r="N275" s="48"/>
      <c r="O275" s="48"/>
      <c r="P275" s="2"/>
      <c r="Q275" s="2"/>
      <c r="R275" s="2"/>
      <c r="S275" s="2"/>
      <c r="T275" s="2"/>
      <c r="U275" s="2"/>
      <c r="V275" s="2"/>
      <c r="W275" s="2"/>
      <c r="X275" s="2"/>
      <c r="Y275" s="2"/>
      <c r="Z275" s="2"/>
    </row>
    <row r="276" spans="1:26" ht="15.75" customHeight="1">
      <c r="A276" s="47" t="s">
        <v>16</v>
      </c>
      <c r="B276" s="57" t="s">
        <v>186</v>
      </c>
      <c r="C276" s="59" t="e">
        <f>(C275/C274)*C273</f>
        <v>#DIV/0!</v>
      </c>
      <c r="D276" s="30"/>
      <c r="E276" s="48"/>
      <c r="F276" s="48"/>
      <c r="G276" s="48"/>
      <c r="H276" s="48"/>
      <c r="I276" s="48"/>
      <c r="J276" s="48"/>
      <c r="K276" s="48"/>
      <c r="L276" s="48"/>
      <c r="M276" s="48"/>
      <c r="N276" s="48"/>
      <c r="O276" s="48"/>
      <c r="P276" s="2"/>
      <c r="Q276" s="2"/>
      <c r="R276" s="2"/>
      <c r="S276" s="2"/>
      <c r="T276" s="2"/>
      <c r="U276" s="2"/>
      <c r="V276" s="2"/>
      <c r="W276" s="2"/>
      <c r="X276" s="2"/>
      <c r="Y276" s="2"/>
      <c r="Z276" s="2"/>
    </row>
    <row r="277" spans="1:26" ht="15.75" customHeight="1">
      <c r="A277" s="47" t="s">
        <v>54</v>
      </c>
      <c r="B277" s="57" t="s">
        <v>187</v>
      </c>
      <c r="C277" s="60" t="e">
        <f>C276*E22</f>
        <v>#DIV/0!</v>
      </c>
      <c r="D277" s="47" t="s">
        <v>133</v>
      </c>
      <c r="E277" s="48"/>
      <c r="F277" s="48"/>
      <c r="G277" s="48"/>
      <c r="H277" s="48"/>
      <c r="I277" s="48"/>
      <c r="J277" s="48"/>
      <c r="K277" s="48"/>
      <c r="L277" s="48"/>
      <c r="M277" s="48"/>
      <c r="N277" s="48"/>
      <c r="O277" s="48"/>
      <c r="P277" s="2"/>
      <c r="Q277" s="2"/>
      <c r="R277" s="2"/>
      <c r="S277" s="2"/>
      <c r="T277" s="2"/>
      <c r="U277" s="2"/>
      <c r="V277" s="2"/>
      <c r="W277" s="2"/>
      <c r="X277" s="2"/>
      <c r="Y277" s="2"/>
      <c r="Z277" s="2"/>
    </row>
    <row r="278" spans="1:26" ht="15.75" customHeight="1">
      <c r="A278" s="46" t="s">
        <v>56</v>
      </c>
      <c r="B278" s="196" t="s">
        <v>188</v>
      </c>
      <c r="C278" s="180"/>
      <c r="D278" s="24" t="e">
        <f>C277/E26</f>
        <v>#DIV/0!</v>
      </c>
      <c r="E278" s="25"/>
      <c r="F278" s="48"/>
      <c r="G278" s="48"/>
      <c r="H278" s="48"/>
      <c r="I278" s="48"/>
      <c r="J278" s="48"/>
      <c r="K278" s="48"/>
      <c r="L278" s="48"/>
      <c r="M278" s="48"/>
      <c r="N278" s="48"/>
      <c r="O278" s="48"/>
      <c r="P278" s="2"/>
      <c r="Q278" s="2"/>
      <c r="R278" s="2"/>
      <c r="S278" s="2"/>
      <c r="T278" s="2"/>
      <c r="U278" s="2"/>
      <c r="V278" s="2"/>
      <c r="W278" s="2"/>
      <c r="X278" s="2"/>
      <c r="Y278" s="2"/>
      <c r="Z278" s="2"/>
    </row>
    <row r="279" spans="1:26" ht="15.75" customHeight="1">
      <c r="A279" s="48"/>
      <c r="B279" s="48"/>
      <c r="C279" s="48"/>
      <c r="D279" s="48"/>
      <c r="E279" s="48"/>
      <c r="F279" s="48"/>
      <c r="G279" s="48"/>
      <c r="H279" s="48"/>
      <c r="I279" s="48"/>
      <c r="J279" s="48"/>
      <c r="K279" s="48"/>
      <c r="L279" s="48"/>
      <c r="M279" s="48"/>
      <c r="N279" s="48"/>
      <c r="O279" s="48"/>
      <c r="P279" s="2"/>
      <c r="Q279" s="2"/>
      <c r="R279" s="2"/>
      <c r="S279" s="2"/>
      <c r="T279" s="2"/>
      <c r="U279" s="2"/>
      <c r="V279" s="2"/>
      <c r="W279" s="2"/>
      <c r="X279" s="2"/>
      <c r="Y279" s="2"/>
      <c r="Z279" s="2"/>
    </row>
    <row r="280" spans="1:26" ht="15.75" customHeight="1">
      <c r="A280" s="46" t="s">
        <v>189</v>
      </c>
      <c r="B280" s="64" t="s">
        <v>190</v>
      </c>
      <c r="C280" s="61"/>
      <c r="D280" s="46" t="s">
        <v>191</v>
      </c>
      <c r="E280" s="48"/>
      <c r="F280" s="48"/>
      <c r="G280" s="48"/>
      <c r="H280" s="48"/>
      <c r="I280" s="48"/>
      <c r="J280" s="48"/>
      <c r="K280" s="48"/>
      <c r="L280" s="48"/>
      <c r="M280" s="48"/>
      <c r="N280" s="48"/>
      <c r="O280" s="48"/>
      <c r="P280" s="2"/>
      <c r="Q280" s="2"/>
      <c r="R280" s="2"/>
      <c r="S280" s="2"/>
      <c r="T280" s="2"/>
      <c r="U280" s="2"/>
      <c r="V280" s="2"/>
      <c r="W280" s="2"/>
      <c r="X280" s="2"/>
      <c r="Y280" s="2"/>
      <c r="Z280" s="2"/>
    </row>
    <row r="281" spans="1:26" ht="15.75" customHeight="1">
      <c r="A281" s="47" t="s">
        <v>8</v>
      </c>
      <c r="B281" s="57" t="s">
        <v>192</v>
      </c>
      <c r="C281" s="171">
        <v>0</v>
      </c>
      <c r="D281" s="47"/>
      <c r="E281" s="48"/>
      <c r="F281" s="48"/>
      <c r="G281" s="48"/>
      <c r="H281" s="48"/>
      <c r="I281" s="48"/>
      <c r="J281" s="48"/>
      <c r="K281" s="48"/>
      <c r="L281" s="48"/>
      <c r="M281" s="48"/>
      <c r="N281" s="48"/>
      <c r="O281" s="48"/>
      <c r="P281" s="2"/>
      <c r="Q281" s="2"/>
      <c r="R281" s="2"/>
      <c r="S281" s="2"/>
      <c r="T281" s="2"/>
      <c r="U281" s="2"/>
      <c r="V281" s="2"/>
      <c r="W281" s="2"/>
      <c r="X281" s="2"/>
      <c r="Y281" s="2"/>
      <c r="Z281" s="2"/>
    </row>
    <row r="282" spans="1:26" ht="15.75" customHeight="1">
      <c r="A282" s="47" t="s">
        <v>11</v>
      </c>
      <c r="B282" s="57" t="s">
        <v>193</v>
      </c>
      <c r="C282" s="171">
        <v>0</v>
      </c>
      <c r="D282" s="47" t="s">
        <v>133</v>
      </c>
      <c r="E282" s="48"/>
      <c r="F282" s="48"/>
      <c r="G282" s="48"/>
      <c r="H282" s="48"/>
      <c r="I282" s="48"/>
      <c r="J282" s="48"/>
      <c r="K282" s="48"/>
      <c r="L282" s="48"/>
      <c r="M282" s="48"/>
      <c r="N282" s="48"/>
      <c r="O282" s="48"/>
      <c r="P282" s="2"/>
      <c r="Q282" s="2"/>
      <c r="R282" s="2"/>
      <c r="S282" s="2"/>
      <c r="T282" s="2"/>
      <c r="U282" s="2"/>
      <c r="V282" s="2"/>
      <c r="W282" s="2"/>
      <c r="X282" s="2"/>
      <c r="Y282" s="2"/>
      <c r="Z282" s="2"/>
    </row>
    <row r="283" spans="1:26" ht="15.75" customHeight="1">
      <c r="A283" s="47" t="s">
        <v>16</v>
      </c>
      <c r="B283" s="57" t="s">
        <v>194</v>
      </c>
      <c r="C283" s="62">
        <f>C281</f>
        <v>0</v>
      </c>
      <c r="D283" s="47"/>
      <c r="E283" s="48"/>
      <c r="F283" s="48"/>
      <c r="G283" s="48"/>
      <c r="H283" s="48"/>
      <c r="I283" s="48"/>
      <c r="J283" s="48"/>
      <c r="K283" s="48"/>
      <c r="L283" s="48"/>
      <c r="M283" s="48"/>
      <c r="N283" s="48"/>
      <c r="O283" s="48"/>
      <c r="P283" s="2"/>
      <c r="Q283" s="2"/>
      <c r="R283" s="2"/>
      <c r="S283" s="2"/>
      <c r="T283" s="2"/>
      <c r="U283" s="2"/>
      <c r="V283" s="2"/>
      <c r="W283" s="2"/>
      <c r="X283" s="2"/>
      <c r="Y283" s="2"/>
      <c r="Z283" s="2"/>
    </row>
    <row r="284" spans="1:26" ht="15.75" customHeight="1">
      <c r="A284" s="47" t="s">
        <v>54</v>
      </c>
      <c r="B284" s="57" t="s">
        <v>195</v>
      </c>
      <c r="C284" s="171">
        <v>0</v>
      </c>
      <c r="D284" s="47" t="s">
        <v>133</v>
      </c>
      <c r="E284" s="48"/>
      <c r="F284" s="48"/>
      <c r="G284" s="48"/>
      <c r="H284" s="48"/>
      <c r="I284" s="48"/>
      <c r="J284" s="48"/>
      <c r="K284" s="48"/>
      <c r="L284" s="48"/>
      <c r="M284" s="48"/>
      <c r="N284" s="48"/>
      <c r="O284" s="48"/>
      <c r="P284" s="2"/>
      <c r="Q284" s="2"/>
      <c r="R284" s="2"/>
      <c r="S284" s="2"/>
      <c r="T284" s="2"/>
      <c r="U284" s="2"/>
      <c r="V284" s="2"/>
      <c r="W284" s="2"/>
      <c r="X284" s="2"/>
      <c r="Y284" s="2"/>
      <c r="Z284" s="2"/>
    </row>
    <row r="285" spans="1:26" ht="15.75" customHeight="1">
      <c r="A285" s="47" t="s">
        <v>56</v>
      </c>
      <c r="B285" s="57" t="s">
        <v>196</v>
      </c>
      <c r="C285" s="86">
        <v>85000</v>
      </c>
      <c r="D285" s="47"/>
      <c r="E285" s="48"/>
      <c r="F285" s="48"/>
      <c r="G285" s="48"/>
      <c r="H285" s="48"/>
      <c r="I285" s="48"/>
      <c r="J285" s="48"/>
      <c r="K285" s="48"/>
      <c r="L285" s="48"/>
      <c r="M285" s="48"/>
      <c r="N285" s="48"/>
      <c r="O285" s="48"/>
      <c r="P285" s="2"/>
      <c r="Q285" s="2"/>
      <c r="R285" s="2"/>
      <c r="S285" s="2"/>
      <c r="T285" s="2"/>
      <c r="U285" s="2"/>
      <c r="V285" s="2"/>
      <c r="W285" s="2"/>
      <c r="X285" s="2"/>
      <c r="Y285" s="2"/>
      <c r="Z285" s="2"/>
    </row>
    <row r="286" spans="1:26" ht="15.75" customHeight="1">
      <c r="A286" s="47" t="s">
        <v>58</v>
      </c>
      <c r="B286" s="57" t="s">
        <v>197</v>
      </c>
      <c r="C286" s="63">
        <f>((E26/C285)*C281)*C282</f>
        <v>0</v>
      </c>
      <c r="D286" s="47" t="s">
        <v>133</v>
      </c>
      <c r="E286" s="48"/>
      <c r="F286" s="48"/>
      <c r="G286" s="48"/>
      <c r="H286" s="48"/>
      <c r="I286" s="48"/>
      <c r="J286" s="48"/>
      <c r="K286" s="48"/>
      <c r="L286" s="48"/>
      <c r="M286" s="48"/>
      <c r="N286" s="48"/>
      <c r="O286" s="48"/>
      <c r="P286" s="2"/>
      <c r="Q286" s="2"/>
      <c r="R286" s="2"/>
      <c r="S286" s="2"/>
      <c r="T286" s="2"/>
      <c r="U286" s="2"/>
      <c r="V286" s="2"/>
      <c r="W286" s="2"/>
      <c r="X286" s="2"/>
      <c r="Y286" s="2"/>
      <c r="Z286" s="2"/>
    </row>
    <row r="287" spans="1:26" ht="15.75" customHeight="1">
      <c r="A287" s="46" t="s">
        <v>60</v>
      </c>
      <c r="B287" s="64" t="s">
        <v>198</v>
      </c>
      <c r="C287" s="65">
        <f>(((C282*C281)+(C284*C281*C283))/C285)</f>
        <v>0</v>
      </c>
      <c r="D287" s="46" t="s">
        <v>133</v>
      </c>
      <c r="E287" s="48"/>
      <c r="F287" s="48"/>
      <c r="G287" s="48"/>
      <c r="H287" s="48"/>
      <c r="I287" s="48"/>
      <c r="J287" s="48"/>
      <c r="K287" s="48"/>
      <c r="L287" s="48"/>
      <c r="M287" s="48"/>
      <c r="N287" s="48"/>
      <c r="O287" s="48"/>
      <c r="P287" s="2"/>
      <c r="Q287" s="2"/>
      <c r="R287" s="2"/>
      <c r="S287" s="2"/>
      <c r="T287" s="2"/>
      <c r="U287" s="2"/>
      <c r="V287" s="2"/>
      <c r="W287" s="2"/>
      <c r="X287" s="2"/>
      <c r="Y287" s="2"/>
      <c r="Z287" s="2"/>
    </row>
    <row r="288" spans="1:26" ht="15.75" customHeight="1">
      <c r="A288" s="48"/>
      <c r="B288" s="48"/>
      <c r="C288" s="48"/>
      <c r="D288" s="48"/>
      <c r="E288" s="48"/>
      <c r="F288" s="48"/>
      <c r="G288" s="48"/>
      <c r="H288" s="48"/>
      <c r="I288" s="48"/>
      <c r="J288" s="48"/>
      <c r="K288" s="48"/>
      <c r="L288" s="48"/>
      <c r="M288" s="48"/>
      <c r="N288" s="48"/>
      <c r="O288" s="48"/>
      <c r="P288" s="2"/>
      <c r="Q288" s="2"/>
      <c r="R288" s="2"/>
      <c r="S288" s="2"/>
      <c r="T288" s="2"/>
      <c r="U288" s="2"/>
      <c r="V288" s="2"/>
      <c r="W288" s="2"/>
      <c r="X288" s="2"/>
      <c r="Y288" s="2"/>
      <c r="Z288" s="2"/>
    </row>
    <row r="289" spans="1:26" ht="15.75" customHeight="1">
      <c r="A289" s="48"/>
      <c r="B289" s="3"/>
      <c r="C289" s="66"/>
      <c r="D289" s="48"/>
      <c r="E289" s="48"/>
      <c r="F289" s="48"/>
      <c r="G289" s="48"/>
      <c r="H289" s="48"/>
      <c r="I289" s="48"/>
      <c r="J289" s="48"/>
      <c r="K289" s="48"/>
      <c r="L289" s="48"/>
      <c r="M289" s="48"/>
      <c r="N289" s="48"/>
      <c r="O289" s="48"/>
      <c r="P289" s="2"/>
      <c r="Q289" s="2"/>
      <c r="R289" s="2"/>
      <c r="S289" s="2"/>
      <c r="T289" s="2"/>
      <c r="U289" s="2"/>
      <c r="V289" s="2"/>
      <c r="W289" s="2"/>
      <c r="X289" s="2"/>
      <c r="Y289" s="2"/>
      <c r="Z289" s="2"/>
    </row>
    <row r="290" spans="1:26" ht="15.75" customHeight="1">
      <c r="A290" s="46" t="s">
        <v>199</v>
      </c>
      <c r="B290" s="196" t="s">
        <v>200</v>
      </c>
      <c r="C290" s="180"/>
      <c r="D290" s="16" t="s">
        <v>133</v>
      </c>
      <c r="E290" s="48"/>
      <c r="F290" s="227" t="s">
        <v>666</v>
      </c>
      <c r="G290" s="228"/>
      <c r="H290" s="229"/>
      <c r="I290" s="48"/>
      <c r="J290" s="48"/>
      <c r="K290" s="48"/>
      <c r="L290" s="48"/>
      <c r="M290" s="48"/>
      <c r="N290" s="48"/>
      <c r="O290" s="48"/>
      <c r="P290" s="2"/>
      <c r="Q290" s="2"/>
      <c r="R290" s="2"/>
      <c r="S290" s="2"/>
      <c r="T290" s="2"/>
      <c r="U290" s="2"/>
      <c r="V290" s="2"/>
      <c r="W290" s="2"/>
      <c r="X290" s="2"/>
      <c r="Y290" s="2"/>
      <c r="Z290" s="2"/>
    </row>
    <row r="291" spans="1:26" ht="15.75" customHeight="1">
      <c r="A291" s="53" t="s">
        <v>8</v>
      </c>
      <c r="B291" s="67" t="s">
        <v>201</v>
      </c>
      <c r="C291" s="172">
        <v>0</v>
      </c>
      <c r="D291" s="149">
        <f>C291/E26</f>
        <v>0</v>
      </c>
      <c r="E291" s="54"/>
      <c r="F291" s="158" t="s">
        <v>667</v>
      </c>
      <c r="G291" s="159">
        <f>((1+(G292*G294)))</f>
        <v>1.1047800000000001</v>
      </c>
      <c r="H291" s="158"/>
      <c r="I291" s="48"/>
      <c r="J291" s="48"/>
      <c r="K291" s="48"/>
      <c r="L291" s="48"/>
      <c r="M291" s="48"/>
      <c r="N291" s="48"/>
      <c r="O291" s="48"/>
      <c r="P291" s="2"/>
      <c r="Q291" s="2"/>
      <c r="R291" s="2"/>
      <c r="S291" s="2"/>
      <c r="T291" s="2"/>
      <c r="U291" s="2"/>
      <c r="V291" s="2"/>
      <c r="W291" s="2"/>
      <c r="X291" s="2"/>
      <c r="Y291" s="2"/>
      <c r="Z291" s="2"/>
    </row>
    <row r="292" spans="1:26" ht="15.75" customHeight="1">
      <c r="A292" s="53" t="s">
        <v>13</v>
      </c>
      <c r="B292" s="67" t="s">
        <v>202</v>
      </c>
      <c r="C292" s="172">
        <v>0</v>
      </c>
      <c r="D292" s="150">
        <f>C292/E26</f>
        <v>0</v>
      </c>
      <c r="E292" s="54"/>
      <c r="F292" s="158" t="s">
        <v>668</v>
      </c>
      <c r="G292" s="160">
        <f>E24</f>
        <v>104.78</v>
      </c>
      <c r="H292" s="158"/>
      <c r="I292" s="48"/>
      <c r="J292" s="48"/>
      <c r="K292" s="48"/>
      <c r="L292" s="48"/>
      <c r="M292" s="48"/>
      <c r="N292" s="48"/>
      <c r="O292" s="48"/>
      <c r="P292" s="2"/>
      <c r="Q292" s="2"/>
      <c r="R292" s="2"/>
      <c r="S292" s="2"/>
      <c r="T292" s="2"/>
      <c r="U292" s="2"/>
      <c r="V292" s="2"/>
      <c r="W292" s="2"/>
      <c r="X292" s="2"/>
      <c r="Y292" s="2"/>
      <c r="Z292" s="2"/>
    </row>
    <row r="293" spans="1:26" ht="15.75" customHeight="1">
      <c r="A293" s="53" t="s">
        <v>16</v>
      </c>
      <c r="B293" s="67" t="s">
        <v>89</v>
      </c>
      <c r="C293" s="151">
        <f>SUM(C291:C292)</f>
        <v>0</v>
      </c>
      <c r="D293" s="149">
        <f>D291+D292</f>
        <v>0</v>
      </c>
      <c r="E293" s="54"/>
      <c r="F293" s="161" t="s">
        <v>669</v>
      </c>
      <c r="G293" s="162">
        <f>E23</f>
        <v>8.74</v>
      </c>
      <c r="H293" s="158"/>
      <c r="I293" s="48"/>
      <c r="J293" s="48"/>
      <c r="K293" s="48"/>
      <c r="L293" s="48"/>
      <c r="M293" s="48"/>
      <c r="N293" s="48"/>
      <c r="O293" s="48"/>
      <c r="P293" s="2"/>
      <c r="Q293" s="2"/>
      <c r="R293" s="2"/>
      <c r="S293" s="2"/>
      <c r="T293" s="2"/>
      <c r="U293" s="2"/>
      <c r="V293" s="2"/>
      <c r="W293" s="2"/>
      <c r="X293" s="2"/>
      <c r="Y293" s="2"/>
      <c r="Z293" s="2"/>
    </row>
    <row r="294" spans="1:26" ht="15.75" customHeight="1">
      <c r="A294" s="53" t="s">
        <v>54</v>
      </c>
      <c r="B294" s="152" t="s">
        <v>664</v>
      </c>
      <c r="C294" s="153">
        <f>D294*E26</f>
        <v>0</v>
      </c>
      <c r="D294" s="154">
        <f>(D293*G291)-D293</f>
        <v>0</v>
      </c>
      <c r="E294" s="54"/>
      <c r="F294" s="158" t="s">
        <v>670</v>
      </c>
      <c r="G294" s="158">
        <v>1E-3</v>
      </c>
      <c r="H294" s="158"/>
      <c r="I294" s="48"/>
      <c r="J294" s="48"/>
      <c r="K294" s="48"/>
      <c r="L294" s="48"/>
      <c r="M294" s="48"/>
      <c r="N294" s="48"/>
      <c r="O294" s="48"/>
      <c r="P294" s="2"/>
      <c r="Q294" s="2"/>
      <c r="R294" s="2"/>
      <c r="S294" s="2"/>
      <c r="T294" s="2"/>
      <c r="U294" s="2"/>
      <c r="V294" s="2"/>
      <c r="W294" s="2"/>
      <c r="X294" s="2"/>
      <c r="Y294" s="2"/>
      <c r="Z294" s="2"/>
    </row>
    <row r="295" spans="1:26" ht="15.75" customHeight="1">
      <c r="A295" s="46"/>
      <c r="B295" s="155" t="s">
        <v>665</v>
      </c>
      <c r="C295" s="156">
        <f>C293+C294</f>
        <v>0</v>
      </c>
      <c r="D295" s="157">
        <f>C295/E26</f>
        <v>0</v>
      </c>
      <c r="E295" s="48"/>
      <c r="F295" s="48"/>
      <c r="G295" s="48"/>
      <c r="H295" s="48"/>
      <c r="I295" s="48"/>
      <c r="J295" s="48"/>
      <c r="K295" s="48"/>
      <c r="L295" s="48"/>
      <c r="M295" s="48"/>
      <c r="N295" s="48"/>
      <c r="O295" s="48"/>
      <c r="P295" s="2"/>
      <c r="Q295" s="2"/>
      <c r="R295" s="2"/>
      <c r="S295" s="2"/>
      <c r="T295" s="2"/>
      <c r="U295" s="2"/>
      <c r="V295" s="2"/>
      <c r="W295" s="2"/>
      <c r="X295" s="2"/>
      <c r="Y295" s="2"/>
      <c r="Z295" s="2"/>
    </row>
    <row r="296" spans="1:26" ht="15.75" customHeight="1">
      <c r="A296" s="6"/>
      <c r="B296" s="48"/>
      <c r="C296" s="48"/>
      <c r="D296" s="48"/>
      <c r="E296" s="48"/>
      <c r="F296" s="48"/>
      <c r="G296" s="48"/>
      <c r="H296" s="48"/>
      <c r="I296" s="48"/>
      <c r="J296" s="48"/>
      <c r="K296" s="48"/>
      <c r="L296" s="48"/>
      <c r="M296" s="48"/>
      <c r="N296" s="48"/>
      <c r="O296" s="48"/>
      <c r="P296" s="2"/>
      <c r="Q296" s="2"/>
      <c r="R296" s="2"/>
      <c r="S296" s="2"/>
      <c r="T296" s="2"/>
      <c r="U296" s="2"/>
      <c r="V296" s="2"/>
      <c r="W296" s="2"/>
      <c r="X296" s="2"/>
      <c r="Y296" s="2"/>
      <c r="Z296" s="2"/>
    </row>
    <row r="297" spans="1:26" ht="15.75" customHeight="1">
      <c r="A297" s="48"/>
      <c r="B297" s="48"/>
      <c r="C297" s="48"/>
      <c r="D297" s="48"/>
      <c r="E297" s="48"/>
      <c r="F297" s="48"/>
      <c r="G297" s="48"/>
      <c r="H297" s="48"/>
      <c r="I297" s="48"/>
      <c r="J297" s="48"/>
      <c r="K297" s="48"/>
      <c r="L297" s="48"/>
      <c r="M297" s="48"/>
      <c r="N297" s="48"/>
      <c r="O297" s="48"/>
      <c r="P297" s="2"/>
      <c r="Q297" s="2"/>
      <c r="R297" s="2"/>
      <c r="S297" s="2"/>
      <c r="T297" s="2"/>
      <c r="U297" s="2"/>
      <c r="V297" s="2"/>
      <c r="W297" s="2"/>
      <c r="X297" s="2"/>
      <c r="Y297" s="2"/>
      <c r="Z297" s="2"/>
    </row>
    <row r="298" spans="1:26" ht="15.75" customHeight="1">
      <c r="A298" s="68" t="s">
        <v>203</v>
      </c>
      <c r="B298" s="69" t="s">
        <v>204</v>
      </c>
      <c r="C298" s="68"/>
      <c r="D298" s="70" t="s">
        <v>205</v>
      </c>
      <c r="E298" s="54"/>
      <c r="F298" s="48"/>
      <c r="G298" s="48"/>
      <c r="H298" s="48"/>
      <c r="I298" s="48"/>
      <c r="J298" s="48"/>
      <c r="K298" s="48"/>
      <c r="L298" s="48"/>
      <c r="M298" s="48"/>
      <c r="N298" s="48"/>
      <c r="O298" s="48"/>
      <c r="P298" s="2"/>
      <c r="Q298" s="2"/>
      <c r="R298" s="2"/>
      <c r="S298" s="2"/>
      <c r="T298" s="2"/>
      <c r="U298" s="2"/>
      <c r="V298" s="2"/>
      <c r="W298" s="2"/>
      <c r="X298" s="2"/>
      <c r="Y298" s="2"/>
      <c r="Z298" s="2"/>
    </row>
    <row r="299" spans="1:26" ht="15.75" customHeight="1">
      <c r="A299" s="53" t="s">
        <v>8</v>
      </c>
      <c r="B299" s="67" t="s">
        <v>206</v>
      </c>
      <c r="C299" s="167">
        <v>0</v>
      </c>
      <c r="D299" s="53">
        <f>C299*2</f>
        <v>0</v>
      </c>
      <c r="E299" s="54"/>
      <c r="F299" s="48"/>
      <c r="G299" s="48"/>
      <c r="H299" s="48"/>
      <c r="I299" s="48"/>
      <c r="J299" s="48"/>
      <c r="K299" s="48"/>
      <c r="L299" s="48"/>
      <c r="M299" s="48"/>
      <c r="N299" s="48"/>
      <c r="O299" s="48"/>
      <c r="P299" s="2"/>
      <c r="Q299" s="2"/>
      <c r="R299" s="2"/>
      <c r="S299" s="2"/>
      <c r="T299" s="2"/>
      <c r="U299" s="2"/>
      <c r="V299" s="2"/>
      <c r="W299" s="2"/>
      <c r="X299" s="2"/>
      <c r="Y299" s="2"/>
      <c r="Z299" s="2"/>
    </row>
    <row r="300" spans="1:26" ht="15.75" customHeight="1">
      <c r="A300" s="53" t="s">
        <v>11</v>
      </c>
      <c r="B300" s="67" t="s">
        <v>207</v>
      </c>
      <c r="C300" s="53">
        <f>D299*200</f>
        <v>0</v>
      </c>
      <c r="D300" s="71">
        <f>C300/E26</f>
        <v>0</v>
      </c>
      <c r="E300" s="54"/>
      <c r="F300" s="48"/>
      <c r="G300" s="48"/>
      <c r="H300" s="48"/>
      <c r="I300" s="48"/>
      <c r="J300" s="48"/>
      <c r="K300" s="48"/>
      <c r="L300" s="48"/>
      <c r="M300" s="48"/>
      <c r="N300" s="48"/>
      <c r="O300" s="48"/>
      <c r="P300" s="2"/>
      <c r="Q300" s="2"/>
      <c r="R300" s="2"/>
      <c r="S300" s="2"/>
      <c r="T300" s="2"/>
      <c r="U300" s="2"/>
      <c r="V300" s="2"/>
      <c r="W300" s="2"/>
      <c r="X300" s="2"/>
      <c r="Y300" s="2"/>
      <c r="Z300" s="2"/>
    </row>
    <row r="301" spans="1:26" ht="15.75" customHeight="1">
      <c r="A301" s="53" t="s">
        <v>13</v>
      </c>
      <c r="B301" s="67" t="s">
        <v>208</v>
      </c>
      <c r="C301" s="71">
        <f>D300*E22</f>
        <v>0</v>
      </c>
      <c r="D301" s="129">
        <f>D299*E22</f>
        <v>0</v>
      </c>
      <c r="E301" s="54"/>
      <c r="F301" s="48"/>
      <c r="G301" s="48"/>
      <c r="H301" s="48"/>
      <c r="I301" s="48"/>
      <c r="J301" s="48"/>
      <c r="K301" s="48"/>
      <c r="L301" s="48"/>
      <c r="M301" s="48"/>
      <c r="N301" s="48"/>
      <c r="O301" s="48"/>
      <c r="P301" s="2"/>
      <c r="Q301" s="2"/>
      <c r="R301" s="2"/>
      <c r="S301" s="2"/>
      <c r="T301" s="2"/>
      <c r="U301" s="2"/>
      <c r="V301" s="2"/>
      <c r="W301" s="2"/>
      <c r="X301" s="2"/>
      <c r="Y301" s="2"/>
      <c r="Z301" s="2"/>
    </row>
    <row r="302" spans="1:26" ht="15.75" customHeight="1">
      <c r="A302" s="72"/>
      <c r="B302" s="48"/>
      <c r="C302" s="48"/>
      <c r="D302" s="48"/>
      <c r="E302" s="48"/>
      <c r="F302" s="48"/>
      <c r="G302" s="48"/>
      <c r="H302" s="48"/>
      <c r="I302" s="48"/>
      <c r="J302" s="48"/>
      <c r="K302" s="48"/>
      <c r="L302" s="48"/>
      <c r="M302" s="48"/>
      <c r="N302" s="48"/>
      <c r="O302" s="48"/>
      <c r="P302" s="2"/>
      <c r="Q302" s="2"/>
      <c r="R302" s="2"/>
      <c r="S302" s="2"/>
      <c r="T302" s="2"/>
      <c r="U302" s="2"/>
      <c r="V302" s="2"/>
      <c r="W302" s="2"/>
      <c r="X302" s="2"/>
      <c r="Y302" s="2"/>
      <c r="Z302" s="2"/>
    </row>
    <row r="303" spans="1:26" ht="15.75" customHeight="1">
      <c r="A303" s="48"/>
      <c r="B303" s="48"/>
      <c r="C303" s="48"/>
      <c r="D303" s="48"/>
      <c r="E303" s="48"/>
      <c r="F303" s="48"/>
      <c r="G303" s="48"/>
      <c r="H303" s="48"/>
      <c r="I303" s="48"/>
      <c r="J303" s="48"/>
      <c r="K303" s="48"/>
      <c r="L303" s="48"/>
      <c r="M303" s="48"/>
      <c r="N303" s="48"/>
      <c r="O303" s="48"/>
      <c r="P303" s="2"/>
      <c r="Q303" s="2"/>
      <c r="R303" s="2"/>
      <c r="S303" s="2"/>
      <c r="T303" s="2"/>
      <c r="U303" s="2"/>
      <c r="V303" s="2"/>
      <c r="W303" s="2"/>
      <c r="X303" s="2"/>
      <c r="Y303" s="2"/>
      <c r="Z303" s="2"/>
    </row>
    <row r="304" spans="1:26" ht="15.75" customHeight="1">
      <c r="A304" s="187" t="s">
        <v>209</v>
      </c>
      <c r="B304" s="183"/>
      <c r="C304" s="183"/>
      <c r="D304" s="180"/>
      <c r="E304" s="48"/>
      <c r="F304" s="48"/>
      <c r="G304" s="48"/>
      <c r="H304" s="48"/>
      <c r="I304" s="48"/>
      <c r="J304" s="48"/>
      <c r="K304" s="48"/>
      <c r="L304" s="48"/>
      <c r="M304" s="48"/>
      <c r="N304" s="48"/>
      <c r="O304" s="48"/>
      <c r="P304" s="2"/>
      <c r="Q304" s="2"/>
      <c r="R304" s="2"/>
      <c r="S304" s="2"/>
      <c r="T304" s="2"/>
      <c r="U304" s="2"/>
      <c r="V304" s="2"/>
      <c r="W304" s="2"/>
      <c r="X304" s="2"/>
      <c r="Y304" s="2"/>
      <c r="Z304" s="2"/>
    </row>
    <row r="305" spans="1:26" ht="15.75" customHeight="1">
      <c r="A305" s="179" t="s">
        <v>210</v>
      </c>
      <c r="B305" s="180"/>
      <c r="C305" s="179" t="s">
        <v>137</v>
      </c>
      <c r="D305" s="180"/>
      <c r="E305" s="48"/>
      <c r="F305" s="48"/>
      <c r="G305" s="48"/>
      <c r="H305" s="48"/>
      <c r="I305" s="48"/>
      <c r="J305" s="48"/>
      <c r="K305" s="48"/>
      <c r="L305" s="48"/>
      <c r="M305" s="48"/>
      <c r="N305" s="48"/>
      <c r="O305" s="48"/>
      <c r="P305" s="2"/>
      <c r="Q305" s="2"/>
      <c r="R305" s="2"/>
      <c r="S305" s="2"/>
      <c r="T305" s="2"/>
      <c r="U305" s="2"/>
      <c r="V305" s="2"/>
      <c r="W305" s="2"/>
      <c r="X305" s="2"/>
      <c r="Y305" s="2"/>
      <c r="Z305" s="2"/>
    </row>
    <row r="306" spans="1:26" ht="15.75" customHeight="1">
      <c r="A306" s="47" t="s">
        <v>8</v>
      </c>
      <c r="B306" s="43" t="s">
        <v>211</v>
      </c>
      <c r="C306" s="201" t="e">
        <f>C277</f>
        <v>#DIV/0!</v>
      </c>
      <c r="D306" s="180"/>
      <c r="E306" s="48"/>
      <c r="F306" s="48"/>
      <c r="G306" s="48"/>
      <c r="H306" s="48"/>
      <c r="I306" s="48"/>
      <c r="J306" s="48"/>
      <c r="K306" s="48"/>
      <c r="L306" s="48"/>
      <c r="M306" s="48"/>
      <c r="N306" s="48"/>
      <c r="O306" s="48"/>
      <c r="P306" s="2"/>
      <c r="Q306" s="2"/>
      <c r="R306" s="2"/>
      <c r="S306" s="2"/>
      <c r="T306" s="2"/>
      <c r="U306" s="2"/>
      <c r="V306" s="2"/>
      <c r="W306" s="2"/>
      <c r="X306" s="2"/>
      <c r="Y306" s="2"/>
      <c r="Z306" s="2"/>
    </row>
    <row r="307" spans="1:26" ht="15.75" customHeight="1">
      <c r="A307" s="47" t="s">
        <v>11</v>
      </c>
      <c r="B307" s="43" t="s">
        <v>190</v>
      </c>
      <c r="C307" s="202">
        <f>C286</f>
        <v>0</v>
      </c>
      <c r="D307" s="180"/>
      <c r="E307" s="48"/>
      <c r="F307" s="48"/>
      <c r="G307" s="48"/>
      <c r="H307" s="48"/>
      <c r="I307" s="48"/>
      <c r="J307" s="48"/>
      <c r="K307" s="48"/>
      <c r="L307" s="48"/>
      <c r="M307" s="48"/>
      <c r="N307" s="48"/>
      <c r="O307" s="48"/>
      <c r="P307" s="2"/>
      <c r="Q307" s="2"/>
      <c r="R307" s="2"/>
      <c r="S307" s="2"/>
      <c r="T307" s="2"/>
      <c r="U307" s="2"/>
      <c r="V307" s="2"/>
      <c r="W307" s="2"/>
      <c r="X307" s="2"/>
      <c r="Y307" s="2"/>
      <c r="Z307" s="2"/>
    </row>
    <row r="308" spans="1:26" ht="15.75" customHeight="1">
      <c r="A308" s="47" t="s">
        <v>13</v>
      </c>
      <c r="B308" s="43" t="s">
        <v>212</v>
      </c>
      <c r="C308" s="203">
        <f>C295</f>
        <v>0</v>
      </c>
      <c r="D308" s="180"/>
      <c r="E308" s="48"/>
      <c r="F308" s="48"/>
      <c r="G308" s="48"/>
      <c r="H308" s="48"/>
      <c r="I308" s="48"/>
      <c r="J308" s="48"/>
      <c r="K308" s="48"/>
      <c r="L308" s="48"/>
      <c r="M308" s="48"/>
      <c r="N308" s="48"/>
      <c r="O308" s="48"/>
      <c r="P308" s="2"/>
      <c r="Q308" s="2"/>
      <c r="R308" s="2"/>
      <c r="S308" s="2"/>
      <c r="T308" s="2"/>
      <c r="U308" s="2"/>
      <c r="V308" s="2"/>
      <c r="W308" s="2"/>
      <c r="X308" s="2"/>
      <c r="Y308" s="2"/>
      <c r="Z308" s="2"/>
    </row>
    <row r="309" spans="1:26" ht="15.75" customHeight="1">
      <c r="A309" s="47" t="s">
        <v>16</v>
      </c>
      <c r="B309" s="43" t="s">
        <v>213</v>
      </c>
      <c r="C309" s="204">
        <f>D301</f>
        <v>0</v>
      </c>
      <c r="D309" s="180"/>
      <c r="E309" s="48"/>
      <c r="F309" s="48"/>
      <c r="G309" s="48"/>
      <c r="H309" s="48"/>
      <c r="I309" s="48"/>
      <c r="J309" s="48"/>
      <c r="K309" s="48"/>
      <c r="L309" s="48"/>
      <c r="M309" s="48"/>
      <c r="N309" s="48"/>
      <c r="O309" s="48"/>
      <c r="P309" s="2"/>
      <c r="Q309" s="2"/>
      <c r="R309" s="2"/>
      <c r="S309" s="2"/>
      <c r="T309" s="2"/>
      <c r="U309" s="2"/>
      <c r="V309" s="2"/>
      <c r="W309" s="2"/>
      <c r="X309" s="2"/>
      <c r="Y309" s="2"/>
      <c r="Z309" s="2"/>
    </row>
    <row r="310" spans="1:26" ht="15.75" customHeight="1">
      <c r="A310" s="189" t="s">
        <v>175</v>
      </c>
      <c r="B310" s="180"/>
      <c r="C310" s="203" t="e">
        <f>SUM(C306:D308)</f>
        <v>#DIV/0!</v>
      </c>
      <c r="D310" s="180"/>
      <c r="E310" s="48"/>
      <c r="F310" s="48"/>
      <c r="G310" s="48"/>
      <c r="H310" s="48"/>
      <c r="I310" s="48"/>
      <c r="J310" s="48"/>
      <c r="K310" s="48"/>
      <c r="L310" s="48"/>
      <c r="M310" s="48"/>
      <c r="N310" s="48"/>
      <c r="O310" s="48"/>
      <c r="P310" s="2"/>
      <c r="Q310" s="2"/>
      <c r="R310" s="2"/>
      <c r="S310" s="2"/>
      <c r="T310" s="2"/>
      <c r="U310" s="2"/>
      <c r="V310" s="2"/>
      <c r="W310" s="2"/>
      <c r="X310" s="2"/>
      <c r="Y310" s="2"/>
      <c r="Z310" s="2"/>
    </row>
    <row r="311" spans="1:26" ht="15.75" customHeight="1">
      <c r="A311" s="48"/>
      <c r="B311" s="48"/>
      <c r="C311" s="48"/>
      <c r="D311" s="48"/>
      <c r="E311" s="48"/>
      <c r="F311" s="48"/>
      <c r="G311" s="48"/>
      <c r="H311" s="48"/>
      <c r="I311" s="48"/>
      <c r="J311" s="48"/>
      <c r="K311" s="48"/>
      <c r="L311" s="48"/>
      <c r="M311" s="48"/>
      <c r="N311" s="48"/>
      <c r="O311" s="48"/>
      <c r="P311" s="2"/>
      <c r="Q311" s="2"/>
      <c r="R311" s="2"/>
      <c r="S311" s="2"/>
      <c r="T311" s="2"/>
      <c r="U311" s="2"/>
      <c r="V311" s="2"/>
      <c r="W311" s="2"/>
      <c r="X311" s="2"/>
      <c r="Y311" s="2"/>
      <c r="Z311" s="2"/>
    </row>
    <row r="312" spans="1:26" ht="15.75" customHeight="1">
      <c r="A312" s="48"/>
      <c r="B312" s="48"/>
      <c r="C312" s="48"/>
      <c r="D312" s="48"/>
      <c r="E312" s="48"/>
      <c r="F312" s="48"/>
      <c r="G312" s="48"/>
      <c r="H312" s="48"/>
      <c r="I312" s="48"/>
      <c r="J312" s="48"/>
      <c r="K312" s="48"/>
      <c r="L312" s="48"/>
      <c r="M312" s="48"/>
      <c r="N312" s="48"/>
      <c r="O312" s="48"/>
      <c r="P312" s="2"/>
      <c r="Q312" s="2"/>
      <c r="R312" s="2"/>
      <c r="S312" s="2"/>
      <c r="T312" s="2"/>
      <c r="U312" s="2"/>
      <c r="V312" s="2"/>
      <c r="W312" s="2"/>
      <c r="X312" s="2"/>
      <c r="Y312" s="2"/>
      <c r="Z312" s="2"/>
    </row>
    <row r="313" spans="1:26" ht="15.75" customHeight="1">
      <c r="A313" s="188" t="s">
        <v>618</v>
      </c>
      <c r="B313" s="185"/>
      <c r="C313" s="185"/>
      <c r="D313" s="180"/>
      <c r="E313" s="48"/>
      <c r="F313" s="48"/>
      <c r="G313" s="48"/>
      <c r="H313" s="48"/>
      <c r="I313" s="48"/>
      <c r="J313" s="48"/>
      <c r="K313" s="48"/>
      <c r="L313" s="48"/>
      <c r="M313" s="48"/>
      <c r="N313" s="48"/>
      <c r="O313" s="48"/>
      <c r="P313" s="2"/>
      <c r="Q313" s="2"/>
      <c r="R313" s="2"/>
      <c r="S313" s="2"/>
      <c r="T313" s="2"/>
      <c r="U313" s="2"/>
      <c r="V313" s="2"/>
      <c r="W313" s="2"/>
      <c r="X313" s="2"/>
      <c r="Y313" s="2"/>
      <c r="Z313" s="2"/>
    </row>
    <row r="314" spans="1:26" ht="15.75" customHeight="1">
      <c r="A314" s="16" t="s">
        <v>78</v>
      </c>
      <c r="B314" s="16" t="s">
        <v>619</v>
      </c>
      <c r="C314" s="16" t="s">
        <v>170</v>
      </c>
      <c r="D314" s="16" t="s">
        <v>49</v>
      </c>
      <c r="E314" s="48"/>
      <c r="F314" s="40"/>
      <c r="G314" s="48"/>
      <c r="H314" s="48"/>
      <c r="I314" s="48"/>
      <c r="J314" s="48"/>
      <c r="K314" s="48"/>
      <c r="L314" s="48"/>
      <c r="M314" s="48"/>
      <c r="N314" s="48"/>
      <c r="O314" s="48"/>
      <c r="P314" s="2"/>
      <c r="Q314" s="2"/>
      <c r="R314" s="2"/>
      <c r="S314" s="2"/>
      <c r="T314" s="2"/>
      <c r="U314" s="2"/>
      <c r="V314" s="2"/>
      <c r="W314" s="2"/>
      <c r="X314" s="2"/>
      <c r="Y314" s="2"/>
      <c r="Z314" s="2"/>
    </row>
    <row r="315" spans="1:26" ht="15.75" customHeight="1">
      <c r="A315" s="73" t="s">
        <v>8</v>
      </c>
      <c r="B315" s="141" t="s">
        <v>214</v>
      </c>
      <c r="C315" s="173">
        <v>0</v>
      </c>
      <c r="D315" s="142" t="e">
        <f>(C332+C333)*C315</f>
        <v>#DIV/0!</v>
      </c>
      <c r="E315" s="48"/>
      <c r="F315" s="48"/>
      <c r="G315" s="48"/>
      <c r="H315" s="48"/>
      <c r="I315" s="48"/>
      <c r="J315" s="48"/>
      <c r="K315" s="48"/>
      <c r="L315" s="48"/>
      <c r="M315" s="48"/>
      <c r="N315" s="48"/>
      <c r="O315" s="48"/>
      <c r="P315" s="2"/>
      <c r="Q315" s="2"/>
      <c r="R315" s="2"/>
      <c r="S315" s="2"/>
      <c r="T315" s="2"/>
      <c r="U315" s="2"/>
      <c r="V315" s="2"/>
      <c r="W315" s="2"/>
      <c r="X315" s="2"/>
      <c r="Y315" s="2"/>
      <c r="Z315" s="2"/>
    </row>
    <row r="316" spans="1:26" ht="15.75" customHeight="1">
      <c r="A316" s="73" t="s">
        <v>11</v>
      </c>
      <c r="B316" s="143" t="s">
        <v>663</v>
      </c>
      <c r="C316" s="144"/>
      <c r="D316" s="142" t="e">
        <f>D317+D320+D321+D323</f>
        <v>#DIV/0!</v>
      </c>
      <c r="E316" s="48"/>
      <c r="F316" s="48"/>
      <c r="G316" s="48"/>
      <c r="H316" s="48"/>
      <c r="I316" s="48"/>
      <c r="J316" s="48"/>
      <c r="K316" s="48"/>
      <c r="L316" s="48"/>
      <c r="M316" s="48"/>
      <c r="N316" s="48"/>
      <c r="O316" s="48"/>
      <c r="P316" s="2"/>
      <c r="Q316" s="2"/>
      <c r="R316" s="2"/>
      <c r="S316" s="2"/>
      <c r="T316" s="2"/>
      <c r="U316" s="2"/>
      <c r="V316" s="2"/>
      <c r="W316" s="2"/>
      <c r="X316" s="2"/>
      <c r="Y316" s="2"/>
      <c r="Z316" s="2"/>
    </row>
    <row r="317" spans="1:26" ht="15.75" customHeight="1">
      <c r="A317" s="7" t="s">
        <v>215</v>
      </c>
      <c r="B317" s="74" t="s">
        <v>216</v>
      </c>
      <c r="C317" s="75">
        <f>C319+C318</f>
        <v>0.08</v>
      </c>
      <c r="D317" s="76" t="e">
        <f>D318+D319</f>
        <v>#DIV/0!</v>
      </c>
      <c r="E317" s="48"/>
      <c r="F317" s="48"/>
      <c r="G317" s="48"/>
      <c r="H317" s="48"/>
      <c r="I317" s="48"/>
      <c r="J317" s="48"/>
      <c r="K317" s="48"/>
      <c r="L317" s="48"/>
      <c r="M317" s="48"/>
      <c r="N317" s="48"/>
      <c r="O317" s="48"/>
      <c r="P317" s="2"/>
      <c r="Q317" s="2"/>
      <c r="R317" s="2"/>
      <c r="S317" s="2"/>
      <c r="T317" s="2"/>
      <c r="U317" s="2"/>
      <c r="V317" s="2"/>
      <c r="W317" s="2"/>
      <c r="X317" s="2"/>
      <c r="Y317" s="2"/>
      <c r="Z317" s="2"/>
    </row>
    <row r="318" spans="1:26" ht="15.75" customHeight="1">
      <c r="A318" s="47" t="s">
        <v>217</v>
      </c>
      <c r="B318" s="43" t="s">
        <v>218</v>
      </c>
      <c r="C318" s="174">
        <v>0.03</v>
      </c>
      <c r="D318" s="29" t="e">
        <f>(C332+C333)*C318</f>
        <v>#DIV/0!</v>
      </c>
      <c r="E318" s="48"/>
      <c r="F318" s="48"/>
      <c r="G318" s="48"/>
      <c r="H318" s="48"/>
      <c r="I318" s="48"/>
      <c r="J318" s="48"/>
      <c r="K318" s="48"/>
      <c r="L318" s="48"/>
      <c r="M318" s="48"/>
      <c r="N318" s="48"/>
      <c r="O318" s="48"/>
      <c r="P318" s="2"/>
      <c r="Q318" s="2"/>
      <c r="R318" s="2"/>
      <c r="S318" s="2"/>
      <c r="T318" s="2"/>
      <c r="U318" s="2"/>
      <c r="V318" s="2"/>
      <c r="W318" s="2"/>
      <c r="X318" s="2"/>
      <c r="Y318" s="2"/>
      <c r="Z318" s="2"/>
    </row>
    <row r="319" spans="1:26" ht="15.75" customHeight="1">
      <c r="A319" s="47" t="s">
        <v>219</v>
      </c>
      <c r="B319" s="43" t="s">
        <v>220</v>
      </c>
      <c r="C319" s="174">
        <v>0.05</v>
      </c>
      <c r="D319" s="29" t="e">
        <f>(C332+C333)*C319</f>
        <v>#DIV/0!</v>
      </c>
      <c r="E319" s="48"/>
      <c r="F319" s="48"/>
      <c r="G319" s="48"/>
      <c r="H319" s="48"/>
      <c r="I319" s="48"/>
      <c r="J319" s="48"/>
      <c r="K319" s="48"/>
      <c r="L319" s="48"/>
      <c r="M319" s="48"/>
      <c r="N319" s="48"/>
      <c r="O319" s="48"/>
      <c r="P319" s="2"/>
      <c r="Q319" s="2"/>
      <c r="R319" s="2"/>
      <c r="S319" s="2"/>
      <c r="T319" s="2"/>
      <c r="U319" s="2"/>
      <c r="V319" s="2"/>
      <c r="W319" s="2"/>
      <c r="X319" s="2"/>
      <c r="Y319" s="2"/>
      <c r="Z319" s="2"/>
    </row>
    <row r="320" spans="1:26" ht="15.75" customHeight="1">
      <c r="A320" s="7" t="s">
        <v>221</v>
      </c>
      <c r="B320" s="74" t="s">
        <v>222</v>
      </c>
      <c r="C320" s="75">
        <v>0</v>
      </c>
      <c r="D320" s="76">
        <v>0</v>
      </c>
      <c r="E320" s="48"/>
      <c r="F320" s="48"/>
      <c r="G320" s="48"/>
      <c r="H320" s="48"/>
      <c r="I320" s="48"/>
      <c r="J320" s="48"/>
      <c r="K320" s="48"/>
      <c r="L320" s="48"/>
      <c r="M320" s="48"/>
      <c r="N320" s="48"/>
      <c r="O320" s="48"/>
      <c r="P320" s="2"/>
      <c r="Q320" s="2"/>
      <c r="R320" s="2"/>
      <c r="S320" s="2"/>
      <c r="T320" s="2"/>
      <c r="U320" s="2"/>
      <c r="V320" s="2"/>
      <c r="W320" s="2"/>
      <c r="X320" s="2"/>
      <c r="Y320" s="2"/>
      <c r="Z320" s="2"/>
    </row>
    <row r="321" spans="1:26" ht="15.75" customHeight="1">
      <c r="A321" s="7" t="s">
        <v>223</v>
      </c>
      <c r="B321" s="74" t="s">
        <v>224</v>
      </c>
      <c r="C321" s="75">
        <f t="shared" ref="C321:D321" si="8">C322</f>
        <v>0.03</v>
      </c>
      <c r="D321" s="76" t="e">
        <f t="shared" si="8"/>
        <v>#DIV/0!</v>
      </c>
      <c r="E321" s="48"/>
      <c r="F321" s="48"/>
      <c r="G321" s="48"/>
      <c r="H321" s="48"/>
      <c r="I321" s="48"/>
      <c r="J321" s="48"/>
      <c r="K321" s="48"/>
      <c r="L321" s="48"/>
      <c r="M321" s="48"/>
      <c r="N321" s="48"/>
      <c r="O321" s="48"/>
      <c r="P321" s="2"/>
      <c r="Q321" s="2"/>
      <c r="R321" s="2"/>
      <c r="S321" s="2"/>
      <c r="T321" s="2"/>
      <c r="U321" s="2"/>
      <c r="V321" s="2"/>
      <c r="W321" s="2"/>
      <c r="X321" s="2"/>
      <c r="Y321" s="2"/>
      <c r="Z321" s="2"/>
    </row>
    <row r="322" spans="1:26" ht="15.75" customHeight="1">
      <c r="A322" s="47" t="s">
        <v>225</v>
      </c>
      <c r="B322" s="43" t="s">
        <v>226</v>
      </c>
      <c r="C322" s="174">
        <v>0.03</v>
      </c>
      <c r="D322" s="29" t="e">
        <f>(C333+C332)*C322</f>
        <v>#DIV/0!</v>
      </c>
      <c r="E322" s="48"/>
      <c r="F322" s="48"/>
      <c r="G322" s="48"/>
      <c r="H322" s="48"/>
      <c r="I322" s="48"/>
      <c r="J322" s="48"/>
      <c r="K322" s="48"/>
      <c r="L322" s="48"/>
      <c r="M322" s="48"/>
      <c r="N322" s="48"/>
      <c r="O322" s="48"/>
      <c r="P322" s="2"/>
      <c r="Q322" s="2"/>
      <c r="R322" s="2"/>
      <c r="S322" s="2"/>
      <c r="T322" s="2"/>
      <c r="U322" s="2"/>
      <c r="V322" s="2"/>
      <c r="W322" s="2"/>
      <c r="X322" s="2"/>
      <c r="Y322" s="2"/>
      <c r="Z322" s="2"/>
    </row>
    <row r="323" spans="1:26" ht="15.75" customHeight="1">
      <c r="A323" s="7"/>
      <c r="B323" s="130"/>
      <c r="C323" s="131"/>
      <c r="D323" s="145" t="e">
        <f>SUM(D326:D327)</f>
        <v>#DIV/0!</v>
      </c>
      <c r="E323" s="48"/>
      <c r="F323" s="48"/>
      <c r="G323" s="48"/>
      <c r="H323" s="48"/>
      <c r="I323" s="48"/>
      <c r="J323" s="48"/>
      <c r="K323" s="48"/>
      <c r="L323" s="48"/>
      <c r="M323" s="48"/>
      <c r="N323" s="48"/>
      <c r="O323" s="48"/>
      <c r="P323" s="2"/>
      <c r="Q323" s="2"/>
      <c r="R323" s="2"/>
      <c r="S323" s="2"/>
      <c r="T323" s="2"/>
      <c r="U323" s="2"/>
      <c r="V323" s="2"/>
      <c r="W323" s="2"/>
      <c r="X323" s="2"/>
      <c r="Y323" s="2"/>
      <c r="Z323" s="2"/>
    </row>
    <row r="324" spans="1:26" ht="15.75" customHeight="1">
      <c r="A324" s="146"/>
      <c r="B324" s="97" t="s">
        <v>610</v>
      </c>
      <c r="C324" s="175">
        <v>0.05</v>
      </c>
      <c r="D324" s="147" t="e">
        <f>(C332+C333)*C324</f>
        <v>#DIV/0!</v>
      </c>
      <c r="E324" s="48"/>
      <c r="F324" s="48"/>
      <c r="G324" s="48"/>
      <c r="H324" s="48"/>
      <c r="I324" s="48"/>
      <c r="J324" s="48"/>
      <c r="K324" s="48"/>
      <c r="L324" s="48"/>
      <c r="M324" s="48"/>
      <c r="N324" s="48"/>
      <c r="O324" s="48"/>
      <c r="P324" s="2"/>
      <c r="Q324" s="2"/>
      <c r="R324" s="2"/>
      <c r="S324" s="2"/>
      <c r="T324" s="2"/>
      <c r="U324" s="2"/>
      <c r="V324" s="2"/>
      <c r="W324" s="2"/>
      <c r="X324" s="2"/>
      <c r="Y324" s="2"/>
      <c r="Z324" s="2"/>
    </row>
    <row r="325" spans="1:26" ht="15.75" customHeight="1">
      <c r="A325" s="146"/>
      <c r="B325" s="96" t="s">
        <v>611</v>
      </c>
      <c r="C325" s="175">
        <v>1.3299999999999999E-2</v>
      </c>
      <c r="D325" s="147" t="e">
        <f>(C332+C333)*C325</f>
        <v>#DIV/0!</v>
      </c>
      <c r="E325" s="48"/>
      <c r="F325" s="48"/>
      <c r="G325" s="48"/>
      <c r="H325" s="48"/>
      <c r="I325" s="48"/>
      <c r="J325" s="48"/>
      <c r="K325" s="48"/>
      <c r="L325" s="48"/>
      <c r="M325" s="48"/>
      <c r="N325" s="48"/>
      <c r="O325" s="48"/>
      <c r="P325" s="2"/>
      <c r="Q325" s="2"/>
      <c r="R325" s="2"/>
      <c r="S325" s="2"/>
      <c r="T325" s="2"/>
      <c r="U325" s="2"/>
      <c r="V325" s="2"/>
      <c r="W325" s="2"/>
      <c r="X325" s="2"/>
      <c r="Y325" s="2"/>
      <c r="Z325" s="2"/>
    </row>
    <row r="326" spans="1:26" ht="15.75" customHeight="1">
      <c r="A326" s="205" t="s">
        <v>620</v>
      </c>
      <c r="B326" s="132" t="s">
        <v>621</v>
      </c>
      <c r="C326" s="133" t="s">
        <v>622</v>
      </c>
      <c r="D326" s="148" t="s">
        <v>623</v>
      </c>
      <c r="E326" s="48"/>
      <c r="F326" s="48"/>
      <c r="G326" s="48"/>
      <c r="H326" s="48"/>
      <c r="I326" s="48"/>
      <c r="J326" s="48"/>
      <c r="K326" s="48"/>
      <c r="L326" s="48"/>
      <c r="M326" s="48"/>
      <c r="N326" s="48"/>
      <c r="O326" s="48"/>
      <c r="P326" s="2"/>
      <c r="Q326" s="2"/>
      <c r="R326" s="2"/>
      <c r="S326" s="2"/>
      <c r="T326" s="2"/>
      <c r="U326" s="2"/>
      <c r="V326" s="2"/>
      <c r="W326" s="2"/>
      <c r="X326" s="2"/>
      <c r="Y326" s="2"/>
      <c r="Z326" s="2"/>
    </row>
    <row r="327" spans="1:26" ht="15.75" customHeight="1">
      <c r="A327" s="206"/>
      <c r="B327" s="134" t="e">
        <f>C332+C333</f>
        <v>#DIV/0!</v>
      </c>
      <c r="C327" s="176">
        <f>C257</f>
        <v>0.19470000000000001</v>
      </c>
      <c r="D327" s="127" t="e">
        <f>B327*C327/1</f>
        <v>#DIV/0!</v>
      </c>
      <c r="E327" s="48"/>
      <c r="F327" s="48"/>
      <c r="G327" s="48"/>
      <c r="H327" s="48"/>
      <c r="I327" s="48"/>
      <c r="J327" s="48"/>
      <c r="K327" s="48"/>
      <c r="L327" s="48"/>
      <c r="M327" s="48"/>
      <c r="N327" s="48"/>
      <c r="O327" s="48"/>
      <c r="P327" s="2"/>
      <c r="Q327" s="2"/>
      <c r="R327" s="2"/>
      <c r="S327" s="2"/>
      <c r="T327" s="2"/>
      <c r="U327" s="2"/>
      <c r="V327" s="2"/>
      <c r="W327" s="2"/>
      <c r="X327" s="2"/>
      <c r="Y327" s="2"/>
      <c r="Z327" s="2"/>
    </row>
    <row r="328" spans="1:26" ht="18" customHeight="1">
      <c r="A328" s="179" t="s">
        <v>89</v>
      </c>
      <c r="B328" s="183"/>
      <c r="C328" s="180"/>
      <c r="D328" s="24" t="e">
        <f>D327</f>
        <v>#DIV/0!</v>
      </c>
      <c r="E328" s="48"/>
      <c r="F328" s="48"/>
      <c r="G328" s="48"/>
      <c r="H328" s="48"/>
      <c r="I328" s="48"/>
      <c r="J328" s="48"/>
      <c r="K328" s="48"/>
      <c r="L328" s="48"/>
      <c r="M328" s="48"/>
      <c r="N328" s="48"/>
      <c r="O328" s="48"/>
      <c r="P328" s="2"/>
      <c r="Q328" s="2"/>
      <c r="R328" s="2"/>
      <c r="S328" s="2"/>
      <c r="T328" s="2"/>
      <c r="U328" s="2"/>
      <c r="V328" s="2"/>
      <c r="W328" s="2"/>
      <c r="X328" s="2"/>
      <c r="Y328" s="2"/>
      <c r="Z328" s="2"/>
    </row>
    <row r="329" spans="1:26" ht="15.75" customHeight="1">
      <c r="A329" s="48"/>
      <c r="B329" s="48"/>
      <c r="C329" s="48"/>
      <c r="D329" s="48"/>
      <c r="E329" s="48"/>
      <c r="F329" s="48"/>
      <c r="G329" s="48"/>
      <c r="H329" s="48"/>
      <c r="I329" s="48"/>
      <c r="J329" s="48"/>
      <c r="K329" s="48"/>
      <c r="L329" s="48"/>
      <c r="M329" s="48"/>
      <c r="N329" s="48"/>
      <c r="O329" s="48"/>
      <c r="P329" s="2"/>
      <c r="Q329" s="2"/>
      <c r="R329" s="2"/>
      <c r="S329" s="2"/>
      <c r="T329" s="2"/>
      <c r="U329" s="2"/>
      <c r="V329" s="2"/>
      <c r="W329" s="2"/>
      <c r="X329" s="2"/>
      <c r="Y329" s="2"/>
      <c r="Z329" s="2"/>
    </row>
    <row r="330" spans="1:26" ht="15.75" customHeight="1">
      <c r="A330" s="48"/>
      <c r="B330" s="48"/>
      <c r="C330" s="48"/>
      <c r="D330" s="48"/>
      <c r="E330" s="48"/>
      <c r="F330" s="48"/>
      <c r="G330" s="48"/>
      <c r="H330" s="48"/>
      <c r="I330" s="48"/>
      <c r="J330" s="48"/>
      <c r="K330" s="48"/>
      <c r="L330" s="48"/>
      <c r="M330" s="48"/>
      <c r="N330" s="48"/>
      <c r="O330" s="48"/>
      <c r="P330" s="2"/>
      <c r="Q330" s="2"/>
      <c r="R330" s="2"/>
      <c r="S330" s="2"/>
      <c r="T330" s="2"/>
      <c r="U330" s="2"/>
      <c r="V330" s="2"/>
      <c r="W330" s="2"/>
      <c r="X330" s="2"/>
      <c r="Y330" s="2"/>
      <c r="Z330" s="2"/>
    </row>
    <row r="331" spans="1:26" ht="15.75" customHeight="1">
      <c r="A331" s="194" t="s">
        <v>227</v>
      </c>
      <c r="B331" s="183"/>
      <c r="C331" s="180"/>
      <c r="D331" s="48"/>
      <c r="E331" s="48"/>
      <c r="F331" s="48"/>
      <c r="G331" s="48"/>
      <c r="H331" s="48"/>
      <c r="I331" s="48"/>
      <c r="J331" s="48"/>
      <c r="K331" s="48"/>
      <c r="L331" s="48"/>
      <c r="M331" s="48"/>
      <c r="N331" s="48"/>
      <c r="O331" s="48"/>
      <c r="P331" s="2"/>
      <c r="Q331" s="2"/>
      <c r="R331" s="2"/>
      <c r="S331" s="2"/>
      <c r="T331" s="2"/>
      <c r="U331" s="2"/>
      <c r="V331" s="2"/>
      <c r="W331" s="2"/>
      <c r="X331" s="2"/>
      <c r="Y331" s="2"/>
      <c r="Z331" s="2"/>
    </row>
    <row r="332" spans="1:26" ht="15.75" customHeight="1">
      <c r="A332" s="77" t="s">
        <v>8</v>
      </c>
      <c r="B332" s="78" t="s">
        <v>228</v>
      </c>
      <c r="C332" s="79">
        <f>C266</f>
        <v>0</v>
      </c>
      <c r="D332" s="48"/>
      <c r="E332" s="48"/>
      <c r="F332" s="48"/>
      <c r="G332" s="48"/>
      <c r="H332" s="48"/>
      <c r="I332" s="48"/>
      <c r="J332" s="48"/>
      <c r="K332" s="48"/>
      <c r="L332" s="48"/>
      <c r="M332" s="48"/>
      <c r="N332" s="48"/>
      <c r="O332" s="48"/>
      <c r="P332" s="2"/>
      <c r="Q332" s="2"/>
      <c r="R332" s="2"/>
      <c r="S332" s="2"/>
      <c r="T332" s="2"/>
      <c r="U332" s="2"/>
      <c r="V332" s="2"/>
      <c r="W332" s="2"/>
      <c r="X332" s="2"/>
      <c r="Y332" s="2"/>
      <c r="Z332" s="2"/>
    </row>
    <row r="333" spans="1:26" ht="15.75" customHeight="1">
      <c r="A333" s="77" t="s">
        <v>11</v>
      </c>
      <c r="B333" s="78" t="s">
        <v>229</v>
      </c>
      <c r="C333" s="79" t="e">
        <f>C310</f>
        <v>#DIV/0!</v>
      </c>
      <c r="D333" s="48"/>
      <c r="E333" s="48"/>
      <c r="F333" s="48"/>
      <c r="G333" s="48"/>
      <c r="H333" s="48"/>
      <c r="I333" s="48"/>
      <c r="J333" s="48"/>
      <c r="K333" s="48"/>
      <c r="L333" s="48"/>
      <c r="M333" s="48"/>
      <c r="N333" s="48"/>
      <c r="O333" s="48"/>
      <c r="P333" s="2"/>
      <c r="Q333" s="2"/>
      <c r="R333" s="2"/>
      <c r="S333" s="2"/>
      <c r="T333" s="2"/>
      <c r="U333" s="2"/>
      <c r="V333" s="2"/>
      <c r="W333" s="2"/>
      <c r="X333" s="2"/>
      <c r="Y333" s="2"/>
      <c r="Z333" s="2"/>
    </row>
    <row r="334" spans="1:26" ht="15.75" customHeight="1">
      <c r="A334" s="77" t="s">
        <v>13</v>
      </c>
      <c r="B334" s="78" t="s">
        <v>230</v>
      </c>
      <c r="C334" s="79" t="e">
        <f>D328</f>
        <v>#DIV/0!</v>
      </c>
      <c r="D334" s="48"/>
      <c r="E334" s="48"/>
      <c r="F334" s="48"/>
      <c r="G334" s="48"/>
      <c r="H334" s="48"/>
      <c r="I334" s="48"/>
      <c r="J334" s="48"/>
      <c r="K334" s="48"/>
      <c r="L334" s="48"/>
      <c r="M334" s="48"/>
      <c r="N334" s="48"/>
      <c r="O334" s="48"/>
      <c r="P334" s="2"/>
      <c r="Q334" s="2"/>
      <c r="R334" s="2"/>
      <c r="S334" s="2"/>
      <c r="T334" s="2"/>
      <c r="U334" s="2"/>
      <c r="V334" s="2"/>
      <c r="W334" s="2"/>
      <c r="X334" s="2"/>
      <c r="Y334" s="2"/>
      <c r="Z334" s="2"/>
    </row>
    <row r="335" spans="1:26" ht="15.75" customHeight="1">
      <c r="A335" s="77" t="s">
        <v>16</v>
      </c>
      <c r="B335" s="78" t="s">
        <v>231</v>
      </c>
      <c r="C335" s="79" t="e">
        <f>C332+C333+C334</f>
        <v>#DIV/0!</v>
      </c>
      <c r="D335" s="48"/>
      <c r="E335" s="48"/>
      <c r="F335" s="48"/>
      <c r="G335" s="48"/>
      <c r="H335" s="48"/>
      <c r="I335" s="48"/>
      <c r="J335" s="48"/>
      <c r="K335" s="48"/>
      <c r="L335" s="48"/>
      <c r="M335" s="48"/>
      <c r="N335" s="48"/>
      <c r="O335" s="48"/>
      <c r="P335" s="2"/>
      <c r="Q335" s="2"/>
      <c r="R335" s="2"/>
      <c r="S335" s="2"/>
      <c r="T335" s="2"/>
      <c r="U335" s="2"/>
      <c r="V335" s="2"/>
      <c r="W335" s="2"/>
      <c r="X335" s="2"/>
      <c r="Y335" s="2"/>
      <c r="Z335" s="2"/>
    </row>
    <row r="336" spans="1:26" ht="15.75" customHeight="1">
      <c r="A336" s="77" t="s">
        <v>54</v>
      </c>
      <c r="B336" s="78" t="s">
        <v>232</v>
      </c>
      <c r="C336" s="80">
        <f>E26</f>
        <v>22704</v>
      </c>
      <c r="D336" s="48"/>
      <c r="E336" s="48"/>
      <c r="F336" s="48"/>
      <c r="G336" s="48"/>
      <c r="H336" s="48"/>
      <c r="I336" s="48"/>
      <c r="J336" s="48"/>
      <c r="K336" s="48"/>
      <c r="L336" s="48"/>
      <c r="M336" s="48"/>
      <c r="N336" s="48"/>
      <c r="O336" s="48"/>
      <c r="P336" s="2"/>
      <c r="Q336" s="2"/>
      <c r="R336" s="2"/>
      <c r="S336" s="2"/>
      <c r="T336" s="2"/>
      <c r="U336" s="2"/>
      <c r="V336" s="2"/>
      <c r="W336" s="2"/>
      <c r="X336" s="2"/>
      <c r="Y336" s="2"/>
      <c r="Z336" s="2"/>
    </row>
    <row r="337" spans="1:26" ht="15.75" customHeight="1">
      <c r="A337" s="77" t="s">
        <v>56</v>
      </c>
      <c r="B337" s="78" t="s">
        <v>233</v>
      </c>
      <c r="C337" s="81" t="e">
        <f>C335/C336</f>
        <v>#DIV/0!</v>
      </c>
      <c r="D337" s="48"/>
      <c r="E337" s="48"/>
      <c r="F337" s="48"/>
      <c r="G337" s="48"/>
      <c r="H337" s="48"/>
      <c r="I337" s="48"/>
      <c r="J337" s="48"/>
      <c r="K337" s="48"/>
      <c r="L337" s="48"/>
      <c r="M337" s="48"/>
      <c r="N337" s="48"/>
      <c r="O337" s="48"/>
      <c r="P337" s="2"/>
      <c r="Q337" s="2"/>
      <c r="R337" s="2"/>
      <c r="S337" s="2"/>
      <c r="T337" s="2"/>
      <c r="U337" s="2"/>
      <c r="V337" s="2"/>
      <c r="W337" s="2"/>
      <c r="X337" s="2"/>
      <c r="Y337" s="2"/>
      <c r="Z337" s="2"/>
    </row>
    <row r="338" spans="1:26" ht="15.75" customHeight="1">
      <c r="A338" s="48"/>
      <c r="B338" s="48"/>
      <c r="C338" s="48"/>
      <c r="D338" s="48"/>
      <c r="E338" s="48"/>
      <c r="F338" s="48"/>
      <c r="G338" s="48"/>
      <c r="H338" s="48"/>
      <c r="I338" s="48"/>
      <c r="J338" s="48"/>
      <c r="K338" s="48"/>
      <c r="L338" s="48"/>
      <c r="M338" s="48"/>
      <c r="N338" s="48"/>
      <c r="O338" s="48"/>
      <c r="P338" s="2"/>
      <c r="Q338" s="2"/>
      <c r="R338" s="2"/>
      <c r="S338" s="2"/>
      <c r="T338" s="2"/>
      <c r="U338" s="2"/>
      <c r="V338" s="2"/>
      <c r="W338" s="2"/>
      <c r="X338" s="2"/>
      <c r="Y338" s="2"/>
      <c r="Z338" s="2"/>
    </row>
    <row r="339" spans="1:26" ht="15.75" customHeight="1">
      <c r="A339" s="82" t="s">
        <v>234</v>
      </c>
      <c r="B339" s="83"/>
      <c r="C339" s="72"/>
      <c r="D339" s="72"/>
      <c r="E339" s="72"/>
      <c r="F339" s="72"/>
      <c r="G339" s="72"/>
      <c r="H339" s="72"/>
      <c r="I339" s="72"/>
      <c r="J339" s="48"/>
      <c r="K339" s="48"/>
      <c r="L339" s="48"/>
      <c r="M339" s="48"/>
      <c r="N339" s="48"/>
      <c r="O339" s="48"/>
      <c r="P339" s="2"/>
      <c r="Q339" s="2"/>
      <c r="R339" s="2"/>
      <c r="S339" s="2"/>
      <c r="T339" s="2"/>
      <c r="U339" s="2"/>
      <c r="V339" s="2"/>
      <c r="W339" s="2"/>
      <c r="X339" s="2"/>
      <c r="Y339" s="2"/>
      <c r="Z339" s="2"/>
    </row>
    <row r="340" spans="1:26" ht="15.75" customHeight="1">
      <c r="A340" s="84"/>
      <c r="B340" s="84"/>
      <c r="C340" s="72"/>
      <c r="D340" s="72"/>
      <c r="E340" s="48"/>
      <c r="F340" s="48"/>
      <c r="G340" s="48"/>
      <c r="H340" s="48"/>
      <c r="I340" s="48"/>
      <c r="J340" s="48"/>
      <c r="K340" s="48"/>
      <c r="L340" s="48"/>
      <c r="M340" s="48"/>
      <c r="N340" s="48"/>
      <c r="O340" s="48"/>
      <c r="P340" s="2"/>
      <c r="Q340" s="2"/>
      <c r="R340" s="2"/>
      <c r="S340" s="2"/>
      <c r="T340" s="2"/>
      <c r="U340" s="2"/>
      <c r="V340" s="2"/>
      <c r="W340" s="2"/>
      <c r="X340" s="2"/>
      <c r="Y340" s="2"/>
      <c r="Z340" s="2"/>
    </row>
    <row r="341" spans="1:26" ht="15.75" customHeight="1">
      <c r="A341" s="72"/>
      <c r="B341" s="72"/>
      <c r="C341" s="72"/>
      <c r="D341" s="72"/>
      <c r="E341" s="72"/>
      <c r="F341" s="48"/>
      <c r="G341" s="48"/>
      <c r="H341" s="48"/>
      <c r="I341" s="48"/>
      <c r="J341" s="48"/>
      <c r="K341" s="48"/>
      <c r="L341" s="48"/>
      <c r="M341" s="48"/>
      <c r="N341" s="48"/>
      <c r="O341" s="48"/>
      <c r="P341" s="2"/>
      <c r="Q341" s="2"/>
      <c r="R341" s="2"/>
      <c r="S341" s="2"/>
      <c r="T341" s="2"/>
      <c r="U341" s="2"/>
      <c r="V341" s="2"/>
      <c r="W341" s="2"/>
      <c r="X341" s="2"/>
      <c r="Y341" s="2"/>
      <c r="Z341" s="2"/>
    </row>
    <row r="342" spans="1:26" ht="15.75" customHeight="1">
      <c r="A342" s="199" t="s">
        <v>235</v>
      </c>
      <c r="B342" s="200"/>
      <c r="C342" s="72"/>
      <c r="D342" s="72"/>
      <c r="E342" s="72"/>
      <c r="F342" s="48"/>
      <c r="G342" s="48"/>
      <c r="H342" s="48"/>
      <c r="I342" s="48"/>
      <c r="J342" s="48"/>
      <c r="K342" s="48"/>
      <c r="L342" s="48"/>
      <c r="M342" s="48"/>
      <c r="N342" s="48"/>
      <c r="O342" s="48"/>
      <c r="P342" s="2"/>
      <c r="Q342" s="2"/>
      <c r="R342" s="2"/>
      <c r="S342" s="2"/>
      <c r="T342" s="2"/>
      <c r="U342" s="2"/>
      <c r="V342" s="2"/>
      <c r="W342" s="2"/>
      <c r="X342" s="2"/>
      <c r="Y342" s="2"/>
      <c r="Z342" s="2"/>
    </row>
    <row r="343" spans="1:26" ht="15.75" customHeight="1">
      <c r="A343" s="48"/>
      <c r="B343" s="48"/>
      <c r="C343" s="48"/>
      <c r="D343" s="48"/>
      <c r="E343" s="48"/>
      <c r="F343" s="48"/>
      <c r="G343" s="48"/>
      <c r="H343" s="48"/>
      <c r="I343" s="48"/>
      <c r="J343" s="48"/>
      <c r="K343" s="48"/>
      <c r="L343" s="48"/>
      <c r="M343" s="48"/>
      <c r="N343" s="48"/>
      <c r="O343" s="48"/>
      <c r="P343" s="2"/>
      <c r="Q343" s="2"/>
      <c r="R343" s="2"/>
      <c r="S343" s="2"/>
      <c r="T343" s="2"/>
      <c r="U343" s="2"/>
      <c r="V343" s="2"/>
      <c r="W343" s="2"/>
      <c r="X343" s="2"/>
      <c r="Y343" s="2"/>
      <c r="Z343" s="2"/>
    </row>
    <row r="344" spans="1:26" ht="15.75" customHeight="1">
      <c r="A344" s="199" t="s">
        <v>235</v>
      </c>
      <c r="B344" s="200"/>
      <c r="C344" s="72"/>
      <c r="D344" s="72"/>
      <c r="E344" s="72"/>
      <c r="F344" s="48"/>
      <c r="G344" s="48"/>
      <c r="H344" s="48"/>
      <c r="I344" s="48"/>
      <c r="J344" s="48"/>
      <c r="K344" s="48"/>
      <c r="L344" s="48"/>
      <c r="M344" s="48"/>
      <c r="N344" s="48"/>
      <c r="O344" s="48"/>
      <c r="P344" s="2"/>
      <c r="Q344" s="2"/>
      <c r="R344" s="2"/>
      <c r="S344" s="2"/>
      <c r="T344" s="2"/>
      <c r="U344" s="2"/>
      <c r="V344" s="2"/>
      <c r="W344" s="2"/>
      <c r="X344" s="2"/>
      <c r="Y344" s="2"/>
      <c r="Z344" s="2"/>
    </row>
    <row r="345" spans="1:26" ht="15.75" customHeight="1">
      <c r="A345" s="48"/>
      <c r="B345" s="48"/>
      <c r="C345" s="48"/>
      <c r="D345" s="48"/>
      <c r="E345" s="48"/>
      <c r="F345" s="48"/>
      <c r="G345" s="48"/>
      <c r="H345" s="48"/>
      <c r="I345" s="48"/>
      <c r="J345" s="48"/>
      <c r="K345" s="48"/>
      <c r="L345" s="48"/>
      <c r="M345" s="48"/>
      <c r="N345" s="48"/>
      <c r="O345" s="48"/>
      <c r="P345" s="2"/>
      <c r="Q345" s="2"/>
      <c r="R345" s="2"/>
      <c r="S345" s="2"/>
      <c r="T345" s="2"/>
      <c r="U345" s="2"/>
      <c r="V345" s="2"/>
      <c r="W345" s="2"/>
      <c r="X345" s="2"/>
      <c r="Y345" s="2"/>
      <c r="Z345" s="2"/>
    </row>
    <row r="346" spans="1:26" ht="15.75" customHeight="1">
      <c r="A346" s="48"/>
      <c r="B346" s="48"/>
      <c r="C346" s="48"/>
      <c r="D346" s="48"/>
      <c r="E346" s="48"/>
      <c r="F346" s="48"/>
      <c r="G346" s="48"/>
      <c r="H346" s="48"/>
      <c r="I346" s="48"/>
      <c r="J346" s="48"/>
      <c r="K346" s="48"/>
      <c r="L346" s="48"/>
      <c r="M346" s="48"/>
      <c r="N346" s="48"/>
      <c r="O346" s="48"/>
      <c r="P346" s="2"/>
      <c r="Q346" s="2"/>
      <c r="R346" s="2"/>
      <c r="S346" s="2"/>
      <c r="T346" s="2"/>
      <c r="U346" s="2"/>
      <c r="V346" s="2"/>
      <c r="W346" s="2"/>
      <c r="X346" s="2"/>
      <c r="Y346" s="2"/>
      <c r="Z346" s="2"/>
    </row>
    <row r="347" spans="1:26" ht="15.75" customHeight="1">
      <c r="A347" s="48"/>
      <c r="B347" s="48"/>
      <c r="C347" s="48"/>
      <c r="D347" s="48"/>
      <c r="E347" s="48"/>
      <c r="F347" s="48"/>
      <c r="G347" s="48"/>
      <c r="H347" s="48"/>
      <c r="I347" s="48"/>
      <c r="J347" s="48"/>
      <c r="K347" s="48"/>
      <c r="L347" s="48"/>
      <c r="M347" s="48"/>
      <c r="N347" s="48"/>
      <c r="O347" s="48"/>
      <c r="P347" s="2"/>
      <c r="Q347" s="2"/>
      <c r="R347" s="2"/>
      <c r="S347" s="2"/>
      <c r="T347" s="2"/>
      <c r="U347" s="2"/>
      <c r="V347" s="2"/>
      <c r="W347" s="2"/>
      <c r="X347" s="2"/>
      <c r="Y347" s="2"/>
      <c r="Z347" s="2"/>
    </row>
    <row r="348" spans="1:26" ht="15.75" customHeight="1">
      <c r="A348" s="48"/>
      <c r="B348" s="48"/>
      <c r="C348" s="48"/>
      <c r="D348" s="48"/>
      <c r="E348" s="48"/>
      <c r="F348" s="48"/>
      <c r="G348" s="48"/>
      <c r="H348" s="48"/>
      <c r="I348" s="48"/>
      <c r="J348" s="48"/>
      <c r="K348" s="48"/>
      <c r="L348" s="48"/>
      <c r="M348" s="48"/>
      <c r="N348" s="48"/>
      <c r="O348" s="48"/>
      <c r="P348" s="2"/>
      <c r="Q348" s="2"/>
      <c r="R348" s="2"/>
      <c r="S348" s="2"/>
      <c r="T348" s="2"/>
      <c r="U348" s="2"/>
      <c r="V348" s="2"/>
      <c r="W348" s="2"/>
      <c r="X348" s="2"/>
      <c r="Y348" s="2"/>
      <c r="Z348" s="2"/>
    </row>
    <row r="349" spans="1:26" ht="15.75" customHeight="1">
      <c r="A349" s="48"/>
      <c r="B349" s="48"/>
      <c r="C349" s="48"/>
      <c r="D349" s="48"/>
      <c r="E349" s="48"/>
      <c r="F349" s="48"/>
      <c r="G349" s="48"/>
      <c r="H349" s="48"/>
      <c r="I349" s="48"/>
      <c r="J349" s="48"/>
      <c r="K349" s="48"/>
      <c r="L349" s="48"/>
      <c r="M349" s="48"/>
      <c r="N349" s="48"/>
      <c r="O349" s="48"/>
      <c r="P349" s="2"/>
      <c r="Q349" s="2"/>
      <c r="R349" s="2"/>
      <c r="S349" s="2"/>
      <c r="T349" s="2"/>
      <c r="U349" s="2"/>
      <c r="V349" s="2"/>
      <c r="W349" s="2"/>
      <c r="X349" s="2"/>
      <c r="Y349" s="2"/>
      <c r="Z349" s="2"/>
    </row>
    <row r="350" spans="1:26" ht="15.75" customHeight="1">
      <c r="A350" s="48"/>
      <c r="B350" s="48"/>
      <c r="C350" s="48"/>
      <c r="D350" s="48"/>
      <c r="E350" s="48"/>
      <c r="F350" s="48"/>
      <c r="G350" s="48"/>
      <c r="H350" s="48"/>
      <c r="I350" s="48"/>
      <c r="J350" s="48"/>
      <c r="K350" s="48"/>
      <c r="L350" s="48"/>
      <c r="M350" s="48"/>
      <c r="N350" s="48"/>
      <c r="O350" s="48"/>
      <c r="P350" s="2"/>
      <c r="Q350" s="2"/>
      <c r="R350" s="2"/>
      <c r="S350" s="2"/>
      <c r="T350" s="2"/>
      <c r="U350" s="2"/>
      <c r="V350" s="2"/>
      <c r="W350" s="2"/>
      <c r="X350" s="2"/>
      <c r="Y350" s="2"/>
      <c r="Z350" s="2"/>
    </row>
    <row r="351" spans="1:26" ht="15.75" customHeight="1">
      <c r="A351" s="48"/>
      <c r="B351" s="48"/>
      <c r="C351" s="48"/>
      <c r="D351" s="48"/>
      <c r="E351" s="48"/>
      <c r="F351" s="48"/>
      <c r="G351" s="48"/>
      <c r="H351" s="48"/>
      <c r="I351" s="48"/>
      <c r="J351" s="48"/>
      <c r="K351" s="48"/>
      <c r="L351" s="48"/>
      <c r="M351" s="48"/>
      <c r="N351" s="48"/>
      <c r="O351" s="48"/>
      <c r="P351" s="2"/>
      <c r="Q351" s="2"/>
      <c r="R351" s="2"/>
      <c r="S351" s="2"/>
      <c r="T351" s="2"/>
      <c r="U351" s="2"/>
      <c r="V351" s="2"/>
      <c r="W351" s="2"/>
      <c r="X351" s="2"/>
      <c r="Y351" s="2"/>
      <c r="Z351" s="2"/>
    </row>
    <row r="352" spans="1:26" ht="15.75" customHeight="1">
      <c r="A352" s="48"/>
      <c r="B352" s="48"/>
      <c r="C352" s="48"/>
      <c r="D352" s="48"/>
      <c r="E352" s="48"/>
      <c r="F352" s="48"/>
      <c r="G352" s="48"/>
      <c r="H352" s="48"/>
      <c r="I352" s="48"/>
      <c r="J352" s="48"/>
      <c r="K352" s="48"/>
      <c r="L352" s="48"/>
      <c r="M352" s="48"/>
      <c r="N352" s="48"/>
      <c r="O352" s="48"/>
      <c r="P352" s="2"/>
      <c r="Q352" s="2"/>
      <c r="R352" s="2"/>
      <c r="S352" s="2"/>
      <c r="T352" s="2"/>
      <c r="U352" s="2"/>
      <c r="V352" s="2"/>
      <c r="W352" s="2"/>
      <c r="X352" s="2"/>
      <c r="Y352" s="2"/>
      <c r="Z352" s="2"/>
    </row>
    <row r="353" spans="1:26" ht="15.75" customHeight="1">
      <c r="A353" s="48"/>
      <c r="B353" s="48"/>
      <c r="C353" s="48"/>
      <c r="D353" s="48"/>
      <c r="E353" s="48"/>
      <c r="F353" s="48"/>
      <c r="G353" s="48"/>
      <c r="H353" s="48"/>
      <c r="I353" s="48"/>
      <c r="J353" s="48"/>
      <c r="K353" s="48"/>
      <c r="L353" s="48"/>
      <c r="M353" s="48"/>
      <c r="N353" s="48"/>
      <c r="O353" s="48"/>
      <c r="P353" s="2"/>
      <c r="Q353" s="2"/>
      <c r="R353" s="2"/>
      <c r="S353" s="2"/>
      <c r="T353" s="2"/>
      <c r="U353" s="2"/>
      <c r="V353" s="2"/>
      <c r="W353" s="2"/>
      <c r="X353" s="2"/>
      <c r="Y353" s="2"/>
      <c r="Z353" s="2"/>
    </row>
    <row r="354" spans="1:26" ht="15.75" customHeight="1">
      <c r="A354" s="48"/>
      <c r="B354" s="48"/>
      <c r="C354" s="48"/>
      <c r="D354" s="48"/>
      <c r="E354" s="48"/>
      <c r="F354" s="48"/>
      <c r="G354" s="48"/>
      <c r="H354" s="48"/>
      <c r="I354" s="48"/>
      <c r="J354" s="48"/>
      <c r="K354" s="48"/>
      <c r="L354" s="48"/>
      <c r="M354" s="48"/>
      <c r="N354" s="48"/>
      <c r="O354" s="48"/>
      <c r="P354" s="2"/>
      <c r="Q354" s="2"/>
      <c r="R354" s="2"/>
      <c r="S354" s="2"/>
      <c r="T354" s="2"/>
      <c r="U354" s="2"/>
      <c r="V354" s="2"/>
      <c r="W354" s="2"/>
      <c r="X354" s="2"/>
      <c r="Y354" s="2"/>
      <c r="Z354" s="2"/>
    </row>
    <row r="355" spans="1:26" ht="15.75" customHeight="1">
      <c r="A355" s="48"/>
      <c r="B355" s="48"/>
      <c r="C355" s="48"/>
      <c r="D355" s="48"/>
      <c r="E355" s="48"/>
      <c r="F355" s="48"/>
      <c r="G355" s="48"/>
      <c r="H355" s="48"/>
      <c r="I355" s="48"/>
      <c r="J355" s="48"/>
      <c r="K355" s="48"/>
      <c r="L355" s="48"/>
      <c r="M355" s="48"/>
      <c r="N355" s="48"/>
      <c r="O355" s="48"/>
      <c r="P355" s="2"/>
      <c r="Q355" s="2"/>
      <c r="R355" s="2"/>
      <c r="S355" s="2"/>
      <c r="T355" s="2"/>
      <c r="U355" s="2"/>
      <c r="V355" s="2"/>
      <c r="W355" s="2"/>
      <c r="X355" s="2"/>
      <c r="Y355" s="2"/>
      <c r="Z355" s="2"/>
    </row>
    <row r="356" spans="1:26" ht="15.75" customHeight="1">
      <c r="A356" s="48"/>
      <c r="B356" s="48"/>
      <c r="C356" s="48"/>
      <c r="D356" s="48"/>
      <c r="E356" s="48"/>
      <c r="F356" s="48"/>
      <c r="G356" s="48"/>
      <c r="H356" s="48"/>
      <c r="I356" s="48"/>
      <c r="J356" s="48"/>
      <c r="K356" s="48"/>
      <c r="L356" s="48"/>
      <c r="M356" s="48"/>
      <c r="N356" s="48"/>
      <c r="O356" s="48"/>
      <c r="P356" s="2"/>
      <c r="Q356" s="2"/>
      <c r="R356" s="2"/>
      <c r="S356" s="2"/>
      <c r="T356" s="2"/>
      <c r="U356" s="2"/>
      <c r="V356" s="2"/>
      <c r="W356" s="2"/>
      <c r="X356" s="2"/>
      <c r="Y356" s="2"/>
      <c r="Z356" s="2"/>
    </row>
    <row r="357" spans="1:26" ht="15.75" customHeight="1">
      <c r="A357" s="48"/>
      <c r="B357" s="48"/>
      <c r="C357" s="48"/>
      <c r="D357" s="48"/>
      <c r="E357" s="48"/>
      <c r="F357" s="48"/>
      <c r="G357" s="48"/>
      <c r="H357" s="48"/>
      <c r="I357" s="48"/>
      <c r="J357" s="48"/>
      <c r="K357" s="48"/>
      <c r="L357" s="48"/>
      <c r="M357" s="48"/>
      <c r="N357" s="48"/>
      <c r="O357" s="48"/>
      <c r="P357" s="2"/>
      <c r="Q357" s="2"/>
      <c r="R357" s="2"/>
      <c r="S357" s="2"/>
      <c r="T357" s="2"/>
      <c r="U357" s="2"/>
      <c r="V357" s="2"/>
      <c r="W357" s="2"/>
      <c r="X357" s="2"/>
      <c r="Y357" s="2"/>
      <c r="Z357" s="2"/>
    </row>
    <row r="358" spans="1:26" ht="15.75" customHeight="1">
      <c r="A358" s="48"/>
      <c r="B358" s="48"/>
      <c r="C358" s="48"/>
      <c r="D358" s="48"/>
      <c r="E358" s="48"/>
      <c r="F358" s="48"/>
      <c r="G358" s="48"/>
      <c r="H358" s="48"/>
      <c r="I358" s="48"/>
      <c r="J358" s="48"/>
      <c r="K358" s="48"/>
      <c r="L358" s="48"/>
      <c r="M358" s="48"/>
      <c r="N358" s="48"/>
      <c r="O358" s="48"/>
      <c r="P358" s="2"/>
      <c r="Q358" s="2"/>
      <c r="R358" s="2"/>
      <c r="S358" s="2"/>
      <c r="T358" s="2"/>
      <c r="U358" s="2"/>
      <c r="V358" s="2"/>
      <c r="W358" s="2"/>
      <c r="X358" s="2"/>
      <c r="Y358" s="2"/>
      <c r="Z358" s="2"/>
    </row>
    <row r="359" spans="1:26" ht="15.75" customHeight="1">
      <c r="A359" s="48"/>
      <c r="B359" s="48"/>
      <c r="C359" s="48"/>
      <c r="D359" s="48"/>
      <c r="E359" s="48"/>
      <c r="F359" s="48"/>
      <c r="G359" s="48"/>
      <c r="H359" s="48"/>
      <c r="I359" s="48"/>
      <c r="J359" s="48"/>
      <c r="K359" s="48"/>
      <c r="L359" s="48"/>
      <c r="M359" s="48"/>
      <c r="N359" s="48"/>
      <c r="O359" s="48"/>
      <c r="P359" s="2"/>
      <c r="Q359" s="2"/>
      <c r="R359" s="2"/>
      <c r="S359" s="2"/>
      <c r="T359" s="2"/>
      <c r="U359" s="2"/>
      <c r="V359" s="2"/>
      <c r="W359" s="2"/>
      <c r="X359" s="2"/>
      <c r="Y359" s="2"/>
      <c r="Z359" s="2"/>
    </row>
    <row r="360" spans="1:26" ht="15.75" customHeight="1">
      <c r="A360" s="48"/>
      <c r="B360" s="48"/>
      <c r="C360" s="48"/>
      <c r="D360" s="48"/>
      <c r="E360" s="48"/>
      <c r="F360" s="48"/>
      <c r="G360" s="48"/>
      <c r="H360" s="48"/>
      <c r="I360" s="48"/>
      <c r="J360" s="48"/>
      <c r="K360" s="48"/>
      <c r="L360" s="48"/>
      <c r="M360" s="48"/>
      <c r="N360" s="48"/>
      <c r="O360" s="48"/>
      <c r="P360" s="2"/>
      <c r="Q360" s="2"/>
      <c r="R360" s="2"/>
      <c r="S360" s="2"/>
      <c r="T360" s="2"/>
      <c r="U360" s="2"/>
      <c r="V360" s="2"/>
      <c r="W360" s="2"/>
      <c r="X360" s="2"/>
      <c r="Y360" s="2"/>
      <c r="Z360" s="2"/>
    </row>
    <row r="361" spans="1:26" ht="15.75" customHeight="1">
      <c r="A361" s="48"/>
      <c r="B361" s="48"/>
      <c r="C361" s="48"/>
      <c r="D361" s="48"/>
      <c r="E361" s="48"/>
      <c r="F361" s="48"/>
      <c r="G361" s="48"/>
      <c r="H361" s="48"/>
      <c r="I361" s="48"/>
      <c r="J361" s="48"/>
      <c r="K361" s="48"/>
      <c r="L361" s="48"/>
      <c r="M361" s="48"/>
      <c r="N361" s="48"/>
      <c r="O361" s="48"/>
      <c r="P361" s="2"/>
      <c r="Q361" s="2"/>
      <c r="R361" s="2"/>
      <c r="S361" s="2"/>
      <c r="T361" s="2"/>
      <c r="U361" s="2"/>
      <c r="V361" s="2"/>
      <c r="W361" s="2"/>
      <c r="X361" s="2"/>
      <c r="Y361" s="2"/>
      <c r="Z361" s="2"/>
    </row>
    <row r="362" spans="1:26" ht="15.75" customHeight="1">
      <c r="A362" s="48"/>
      <c r="B362" s="48"/>
      <c r="C362" s="48"/>
      <c r="D362" s="48"/>
      <c r="E362" s="48"/>
      <c r="F362" s="48"/>
      <c r="G362" s="48"/>
      <c r="H362" s="48"/>
      <c r="I362" s="48"/>
      <c r="J362" s="48"/>
      <c r="K362" s="48"/>
      <c r="L362" s="48"/>
      <c r="M362" s="48"/>
      <c r="N362" s="48"/>
      <c r="O362" s="48"/>
      <c r="P362" s="2"/>
      <c r="Q362" s="2"/>
      <c r="R362" s="2"/>
      <c r="S362" s="2"/>
      <c r="T362" s="2"/>
      <c r="U362" s="2"/>
      <c r="V362" s="2"/>
      <c r="W362" s="2"/>
      <c r="X362" s="2"/>
      <c r="Y362" s="2"/>
      <c r="Z362" s="2"/>
    </row>
    <row r="363" spans="1:26" ht="15.75" customHeight="1">
      <c r="A363" s="48"/>
      <c r="B363" s="48"/>
      <c r="C363" s="48"/>
      <c r="D363" s="48"/>
      <c r="E363" s="48"/>
      <c r="F363" s="48"/>
      <c r="G363" s="48"/>
      <c r="H363" s="48"/>
      <c r="I363" s="48"/>
      <c r="J363" s="48"/>
      <c r="K363" s="48"/>
      <c r="L363" s="48"/>
      <c r="M363" s="48"/>
      <c r="N363" s="48"/>
      <c r="O363" s="48"/>
      <c r="P363" s="2"/>
      <c r="Q363" s="2"/>
      <c r="R363" s="2"/>
      <c r="S363" s="2"/>
      <c r="T363" s="2"/>
      <c r="U363" s="2"/>
      <c r="V363" s="2"/>
      <c r="W363" s="2"/>
      <c r="X363" s="2"/>
      <c r="Y363" s="2"/>
      <c r="Z363" s="2"/>
    </row>
    <row r="364" spans="1:26" ht="15.75" customHeight="1">
      <c r="A364" s="48"/>
      <c r="B364" s="48"/>
      <c r="C364" s="48"/>
      <c r="D364" s="48"/>
      <c r="E364" s="48"/>
      <c r="F364" s="48"/>
      <c r="G364" s="48"/>
      <c r="H364" s="48"/>
      <c r="I364" s="48"/>
      <c r="J364" s="48"/>
      <c r="K364" s="48"/>
      <c r="L364" s="48"/>
      <c r="M364" s="48"/>
      <c r="N364" s="48"/>
      <c r="O364" s="48"/>
      <c r="P364" s="2"/>
      <c r="Q364" s="2"/>
      <c r="R364" s="2"/>
      <c r="S364" s="2"/>
      <c r="T364" s="2"/>
      <c r="U364" s="2"/>
      <c r="V364" s="2"/>
      <c r="W364" s="2"/>
      <c r="X364" s="2"/>
      <c r="Y364" s="2"/>
      <c r="Z364" s="2"/>
    </row>
    <row r="365" spans="1:26" ht="15.75" customHeight="1">
      <c r="A365" s="48"/>
      <c r="B365" s="48"/>
      <c r="C365" s="48"/>
      <c r="D365" s="48"/>
      <c r="E365" s="48"/>
      <c r="F365" s="48"/>
      <c r="G365" s="48"/>
      <c r="H365" s="48"/>
      <c r="I365" s="48"/>
      <c r="J365" s="48"/>
      <c r="K365" s="48"/>
      <c r="L365" s="48"/>
      <c r="M365" s="48"/>
      <c r="N365" s="48"/>
      <c r="O365" s="48"/>
      <c r="P365" s="2"/>
      <c r="Q365" s="2"/>
      <c r="R365" s="2"/>
      <c r="S365" s="2"/>
      <c r="T365" s="2"/>
      <c r="U365" s="2"/>
      <c r="V365" s="2"/>
      <c r="W365" s="2"/>
      <c r="X365" s="2"/>
      <c r="Y365" s="2"/>
      <c r="Z365" s="2"/>
    </row>
    <row r="366" spans="1:26" ht="15.75" customHeight="1">
      <c r="A366" s="48"/>
      <c r="B366" s="48"/>
      <c r="C366" s="48"/>
      <c r="D366" s="48"/>
      <c r="E366" s="48"/>
      <c r="F366" s="48"/>
      <c r="G366" s="48"/>
      <c r="H366" s="48"/>
      <c r="I366" s="48"/>
      <c r="J366" s="48"/>
      <c r="K366" s="48"/>
      <c r="L366" s="48"/>
      <c r="M366" s="48"/>
      <c r="N366" s="48"/>
      <c r="O366" s="48"/>
      <c r="P366" s="2"/>
      <c r="Q366" s="2"/>
      <c r="R366" s="2"/>
      <c r="S366" s="2"/>
      <c r="T366" s="2"/>
      <c r="U366" s="2"/>
      <c r="V366" s="2"/>
      <c r="W366" s="2"/>
      <c r="X366" s="2"/>
      <c r="Y366" s="2"/>
      <c r="Z366" s="2"/>
    </row>
    <row r="367" spans="1:26"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sheetProtection algorithmName="SHA-512" hashValue="nbqaRnsvuORxl4OdSiqb8IN//zfcPVAirCG/BlTviQXLvE5+mkJRijFGe6zdrEazKCMsvXE1pi6IqUI6FzpjTw==" saltValue="irS5eyb1zo4qlnvu2wJTrw==" spinCount="100000" sheet="1" objects="1" scenarios="1" formatCells="0" formatColumns="0" formatRows="0" sort="0" autoFilter="0" pivotTables="0"/>
  <mergeCells count="126">
    <mergeCell ref="F290:H290"/>
    <mergeCell ref="A304:D304"/>
    <mergeCell ref="A305:B305"/>
    <mergeCell ref="C305:D305"/>
    <mergeCell ref="C306:D306"/>
    <mergeCell ref="A310:B310"/>
    <mergeCell ref="A313:D313"/>
    <mergeCell ref="A328:C328"/>
    <mergeCell ref="A331:C331"/>
    <mergeCell ref="A326:A327"/>
    <mergeCell ref="F247:H247"/>
    <mergeCell ref="B248:C248"/>
    <mergeCell ref="B256:C256"/>
    <mergeCell ref="A257:B257"/>
    <mergeCell ref="A261:D261"/>
    <mergeCell ref="C262:D262"/>
    <mergeCell ref="C263:D263"/>
    <mergeCell ref="C264:D264"/>
    <mergeCell ref="A265:B265"/>
    <mergeCell ref="C265:D265"/>
    <mergeCell ref="A75:B75"/>
    <mergeCell ref="A86:B86"/>
    <mergeCell ref="A88:D88"/>
    <mergeCell ref="C266:D266"/>
    <mergeCell ref="A266:B266"/>
    <mergeCell ref="A271:D271"/>
    <mergeCell ref="C272:D272"/>
    <mergeCell ref="A42:C42"/>
    <mergeCell ref="A52:B52"/>
    <mergeCell ref="A54:C54"/>
    <mergeCell ref="A64:B64"/>
    <mergeCell ref="A66:C66"/>
    <mergeCell ref="A77:C77"/>
    <mergeCell ref="C217:D217"/>
    <mergeCell ref="C218:D218"/>
    <mergeCell ref="C219:D219"/>
    <mergeCell ref="A212:B212"/>
    <mergeCell ref="C212:D212"/>
    <mergeCell ref="A215:D215"/>
    <mergeCell ref="A216:B216"/>
    <mergeCell ref="C216:D216"/>
    <mergeCell ref="A150:B150"/>
    <mergeCell ref="A152:D152"/>
    <mergeCell ref="A162:D162"/>
    <mergeCell ref="A33:E33"/>
    <mergeCell ref="A34:D34"/>
    <mergeCell ref="A35:D35"/>
    <mergeCell ref="A36:D36"/>
    <mergeCell ref="A37:D37"/>
    <mergeCell ref="A38:D38"/>
    <mergeCell ref="A39:D39"/>
    <mergeCell ref="A40:E40"/>
    <mergeCell ref="A41:C41"/>
    <mergeCell ref="A22:D22"/>
    <mergeCell ref="A23:D23"/>
    <mergeCell ref="A24:D24"/>
    <mergeCell ref="A25:D25"/>
    <mergeCell ref="A26:D26"/>
    <mergeCell ref="A28:C28"/>
    <mergeCell ref="A29:C29"/>
    <mergeCell ref="A30:C30"/>
    <mergeCell ref="A31:C31"/>
    <mergeCell ref="B14:C14"/>
    <mergeCell ref="D14:E14"/>
    <mergeCell ref="B15:C15"/>
    <mergeCell ref="D15:E15"/>
    <mergeCell ref="D16:E16"/>
    <mergeCell ref="B16:C16"/>
    <mergeCell ref="B17:C17"/>
    <mergeCell ref="D17:E17"/>
    <mergeCell ref="A19:E19"/>
    <mergeCell ref="A2:E2"/>
    <mergeCell ref="A3:E3"/>
    <mergeCell ref="A5:E5"/>
    <mergeCell ref="A6:B6"/>
    <mergeCell ref="C6:E6"/>
    <mergeCell ref="A7:E8"/>
    <mergeCell ref="B10:E10"/>
    <mergeCell ref="B11:E11"/>
    <mergeCell ref="A13:E13"/>
    <mergeCell ref="A207:B207"/>
    <mergeCell ref="C207:D207"/>
    <mergeCell ref="C208:D208"/>
    <mergeCell ref="C209:D209"/>
    <mergeCell ref="C210:D210"/>
    <mergeCell ref="A211:B211"/>
    <mergeCell ref="C211:D211"/>
    <mergeCell ref="A344:B344"/>
    <mergeCell ref="C307:D307"/>
    <mergeCell ref="C308:D308"/>
    <mergeCell ref="C309:D309"/>
    <mergeCell ref="C310:D310"/>
    <mergeCell ref="B278:C278"/>
    <mergeCell ref="B290:C290"/>
    <mergeCell ref="A342:B342"/>
    <mergeCell ref="A220:B220"/>
    <mergeCell ref="C220:D220"/>
    <mergeCell ref="A221:B221"/>
    <mergeCell ref="C221:D221"/>
    <mergeCell ref="A234:D234"/>
    <mergeCell ref="A246:D246"/>
    <mergeCell ref="A223:C223"/>
    <mergeCell ref="A89:D89"/>
    <mergeCell ref="A100:D100"/>
    <mergeCell ref="A101:D101"/>
    <mergeCell ref="A102:D102"/>
    <mergeCell ref="A99:B99"/>
    <mergeCell ref="A112:B112"/>
    <mergeCell ref="A196:C196"/>
    <mergeCell ref="A204:B204"/>
    <mergeCell ref="A206:D206"/>
    <mergeCell ref="A184:B184"/>
    <mergeCell ref="A186:C186"/>
    <mergeCell ref="A194:B194"/>
    <mergeCell ref="A114:D114"/>
    <mergeCell ref="A120:B120"/>
    <mergeCell ref="A122:D122"/>
    <mergeCell ref="A128:B128"/>
    <mergeCell ref="A130:D130"/>
    <mergeCell ref="A134:B134"/>
    <mergeCell ref="A136:D136"/>
    <mergeCell ref="A140:B140"/>
    <mergeCell ref="A142:D142"/>
    <mergeCell ref="A160:B160"/>
    <mergeCell ref="A172:B172"/>
    <mergeCell ref="A174:D174"/>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 footer="0"/>
  <pageSetup paperSize="9" fitToHeight="0" orientation="portrait"/>
  <tableParts count="2">
    <tablePart r:id="rId1"/>
    <tablePart r:id="rId2"/>
  </tablePart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2">
    <tabColor rgb="FF8DB3E2"/>
    <pageSetUpPr fitToPage="1"/>
  </sheetPr>
  <dimension ref="A1:Z1000"/>
  <sheetViews>
    <sheetView showGridLines="0" topLeftCell="A4" workbookViewId="0">
      <selection activeCell="D17" sqref="D17:E17"/>
    </sheetView>
  </sheetViews>
  <sheetFormatPr defaultColWidth="14.42578125" defaultRowHeight="15" customHeight="1"/>
  <cols>
    <col min="1" max="1" width="30.7109375" customWidth="1"/>
    <col min="2" max="2" width="34.42578125" customWidth="1"/>
    <col min="3" max="4" width="31.5703125" customWidth="1"/>
    <col min="5" max="5" width="33.7109375" customWidth="1"/>
    <col min="6" max="6" width="18.140625" customWidth="1"/>
    <col min="7" max="10" width="9.140625" customWidth="1"/>
    <col min="11" max="26" width="8.7109375" customWidth="1"/>
  </cols>
  <sheetData>
    <row r="1" spans="1:26">
      <c r="A1" s="1"/>
      <c r="B1" s="2"/>
      <c r="C1" s="2"/>
      <c r="D1" s="2"/>
      <c r="E1" s="2"/>
      <c r="F1" s="2"/>
      <c r="G1" s="2"/>
      <c r="H1" s="2"/>
      <c r="I1" s="2"/>
      <c r="J1" s="2"/>
      <c r="K1" s="2"/>
      <c r="L1" s="2"/>
      <c r="M1" s="2"/>
      <c r="N1" s="2"/>
      <c r="O1" s="2"/>
      <c r="P1" s="2"/>
      <c r="Q1" s="2"/>
      <c r="R1" s="2"/>
      <c r="S1" s="2"/>
      <c r="T1" s="2"/>
      <c r="U1" s="2"/>
      <c r="V1" s="2"/>
      <c r="W1" s="2"/>
      <c r="X1" s="2"/>
      <c r="Y1" s="2"/>
      <c r="Z1" s="2"/>
    </row>
    <row r="2" spans="1:26" ht="48" customHeight="1">
      <c r="A2" s="207" t="s">
        <v>431</v>
      </c>
      <c r="B2" s="183"/>
      <c r="C2" s="183"/>
      <c r="D2" s="183"/>
      <c r="E2" s="180"/>
      <c r="F2" s="3"/>
      <c r="G2" s="3"/>
      <c r="H2" s="3"/>
      <c r="I2" s="3"/>
      <c r="J2" s="2"/>
      <c r="K2" s="2"/>
      <c r="L2" s="2"/>
      <c r="M2" s="2"/>
      <c r="N2" s="2"/>
      <c r="O2" s="2"/>
      <c r="P2" s="2"/>
      <c r="Q2" s="2"/>
      <c r="R2" s="2"/>
      <c r="S2" s="2"/>
      <c r="T2" s="2"/>
      <c r="U2" s="2"/>
      <c r="V2" s="2"/>
      <c r="W2" s="2"/>
      <c r="X2" s="2"/>
      <c r="Y2" s="2"/>
      <c r="Z2" s="2"/>
    </row>
    <row r="3" spans="1:26" ht="21.75" customHeight="1">
      <c r="A3" s="179" t="s">
        <v>1</v>
      </c>
      <c r="B3" s="183"/>
      <c r="C3" s="183"/>
      <c r="D3" s="183"/>
      <c r="E3" s="180"/>
      <c r="F3" s="2"/>
      <c r="G3" s="2"/>
      <c r="H3" s="2"/>
      <c r="I3" s="2"/>
      <c r="J3" s="2"/>
      <c r="K3" s="2"/>
      <c r="L3" s="2"/>
      <c r="M3" s="2"/>
      <c r="N3" s="2"/>
      <c r="O3" s="2"/>
      <c r="P3" s="2"/>
      <c r="Q3" s="2"/>
      <c r="R3" s="2"/>
      <c r="S3" s="2"/>
      <c r="T3" s="2"/>
      <c r="U3" s="2"/>
      <c r="V3" s="2"/>
      <c r="W3" s="2"/>
      <c r="X3" s="2"/>
      <c r="Y3" s="2"/>
      <c r="Z3" s="2"/>
    </row>
    <row r="4" spans="1:26" ht="21.75" customHeight="1">
      <c r="A4" s="4"/>
      <c r="B4" s="4"/>
      <c r="C4" s="4"/>
      <c r="D4" s="4"/>
      <c r="E4" s="4"/>
      <c r="F4" s="2"/>
      <c r="G4" s="2"/>
      <c r="H4" s="2"/>
      <c r="I4" s="2"/>
      <c r="J4" s="2"/>
      <c r="K4" s="2"/>
      <c r="L4" s="2"/>
      <c r="M4" s="2"/>
      <c r="N4" s="2"/>
      <c r="O4" s="2"/>
      <c r="P4" s="2"/>
      <c r="Q4" s="2"/>
      <c r="R4" s="2"/>
      <c r="S4" s="2"/>
      <c r="T4" s="2"/>
      <c r="U4" s="2"/>
      <c r="V4" s="2"/>
      <c r="W4" s="2"/>
      <c r="X4" s="2"/>
      <c r="Y4" s="2"/>
      <c r="Z4" s="2"/>
    </row>
    <row r="5" spans="1:26" ht="21.75" customHeight="1">
      <c r="A5" s="208" t="s">
        <v>2</v>
      </c>
      <c r="B5" s="183"/>
      <c r="C5" s="183"/>
      <c r="D5" s="183"/>
      <c r="E5" s="180"/>
      <c r="F5" s="2"/>
      <c r="G5" s="2"/>
      <c r="H5" s="2"/>
      <c r="I5" s="2"/>
      <c r="J5" s="2"/>
      <c r="K5" s="2"/>
      <c r="L5" s="2"/>
      <c r="M5" s="2"/>
      <c r="N5" s="2"/>
      <c r="O5" s="2"/>
      <c r="P5" s="2"/>
      <c r="Q5" s="2"/>
      <c r="R5" s="2"/>
      <c r="S5" s="2"/>
      <c r="T5" s="2"/>
      <c r="U5" s="2"/>
      <c r="V5" s="2"/>
      <c r="W5" s="2"/>
      <c r="X5" s="2"/>
      <c r="Y5" s="2"/>
      <c r="Z5" s="2"/>
    </row>
    <row r="6" spans="1:26" ht="21.75" customHeight="1">
      <c r="A6" s="232" t="s">
        <v>432</v>
      </c>
      <c r="B6" s="234"/>
      <c r="C6" s="232" t="s">
        <v>433</v>
      </c>
      <c r="D6" s="233"/>
      <c r="E6" s="234"/>
      <c r="F6" s="2"/>
      <c r="G6" s="2"/>
      <c r="H6" s="2"/>
      <c r="I6" s="2"/>
      <c r="J6" s="2"/>
      <c r="K6" s="2"/>
      <c r="L6" s="2"/>
      <c r="M6" s="2"/>
      <c r="N6" s="2"/>
      <c r="O6" s="2"/>
      <c r="P6" s="2"/>
      <c r="Q6" s="2"/>
      <c r="R6" s="2"/>
      <c r="S6" s="2"/>
      <c r="T6" s="2"/>
      <c r="U6" s="2"/>
      <c r="V6" s="2"/>
      <c r="W6" s="2"/>
      <c r="X6" s="2"/>
      <c r="Y6" s="2"/>
      <c r="Z6" s="2"/>
    </row>
    <row r="7" spans="1:26" ht="24" customHeight="1">
      <c r="A7" s="235" t="s">
        <v>647</v>
      </c>
      <c r="B7" s="236"/>
      <c r="C7" s="236"/>
      <c r="D7" s="236"/>
      <c r="E7" s="237"/>
      <c r="F7" s="2"/>
      <c r="G7" s="2"/>
      <c r="H7" s="2"/>
      <c r="I7" s="2"/>
      <c r="J7" s="2"/>
      <c r="K7" s="2"/>
      <c r="L7" s="2"/>
      <c r="M7" s="2"/>
      <c r="N7" s="2"/>
      <c r="O7" s="2"/>
      <c r="P7" s="2"/>
      <c r="Q7" s="2"/>
      <c r="R7" s="2"/>
      <c r="S7" s="2"/>
      <c r="T7" s="2"/>
      <c r="U7" s="2"/>
      <c r="V7" s="2"/>
      <c r="W7" s="2"/>
      <c r="X7" s="2"/>
      <c r="Y7" s="2"/>
      <c r="Z7" s="2"/>
    </row>
    <row r="8" spans="1:26" ht="66" customHeight="1">
      <c r="A8" s="238"/>
      <c r="B8" s="239"/>
      <c r="C8" s="239"/>
      <c r="D8" s="239"/>
      <c r="E8" s="240"/>
      <c r="F8" s="2"/>
      <c r="G8" s="2"/>
      <c r="H8" s="2"/>
      <c r="I8" s="2"/>
      <c r="J8" s="2"/>
      <c r="K8" s="2"/>
      <c r="L8" s="2"/>
      <c r="M8" s="2"/>
      <c r="N8" s="2"/>
      <c r="O8" s="2"/>
      <c r="P8" s="2"/>
      <c r="Q8" s="2"/>
      <c r="R8" s="2"/>
      <c r="S8" s="2"/>
      <c r="T8" s="2"/>
      <c r="U8" s="2"/>
      <c r="V8" s="2"/>
      <c r="W8" s="2"/>
      <c r="X8" s="2"/>
      <c r="Y8" s="2"/>
      <c r="Z8" s="2"/>
    </row>
    <row r="9" spans="1:26" ht="21.75" customHeight="1">
      <c r="A9" s="4"/>
      <c r="B9" s="4"/>
      <c r="C9" s="4"/>
      <c r="D9" s="4"/>
      <c r="E9" s="4"/>
      <c r="F9" s="2"/>
      <c r="G9" s="2"/>
      <c r="H9" s="2"/>
      <c r="I9" s="2"/>
      <c r="J9" s="2"/>
      <c r="K9" s="2"/>
      <c r="L9" s="2"/>
      <c r="M9" s="2"/>
      <c r="N9" s="2"/>
      <c r="O9" s="2"/>
      <c r="P9" s="2"/>
      <c r="Q9" s="2"/>
      <c r="R9" s="2"/>
      <c r="S9" s="2"/>
      <c r="T9" s="2"/>
      <c r="U9" s="2"/>
      <c r="V9" s="2"/>
      <c r="W9" s="2"/>
      <c r="X9" s="2"/>
      <c r="Y9" s="2"/>
      <c r="Z9" s="2"/>
    </row>
    <row r="10" spans="1:26" ht="28.5" customHeight="1">
      <c r="A10" s="5" t="s">
        <v>5</v>
      </c>
      <c r="B10" s="215"/>
      <c r="C10" s="242"/>
      <c r="D10" s="242"/>
      <c r="E10" s="217"/>
      <c r="F10" s="2"/>
      <c r="G10" s="2"/>
      <c r="H10" s="2"/>
      <c r="I10" s="2"/>
      <c r="J10" s="2"/>
      <c r="K10" s="2"/>
      <c r="L10" s="2"/>
      <c r="M10" s="2"/>
      <c r="N10" s="2"/>
      <c r="O10" s="2"/>
      <c r="P10" s="2"/>
      <c r="Q10" s="2"/>
      <c r="R10" s="2"/>
      <c r="S10" s="2"/>
      <c r="T10" s="2"/>
      <c r="U10" s="2"/>
      <c r="V10" s="2"/>
      <c r="W10" s="2"/>
      <c r="X10" s="2"/>
      <c r="Y10" s="2"/>
      <c r="Z10" s="2"/>
    </row>
    <row r="11" spans="1:26" ht="28.5" customHeight="1">
      <c r="A11" s="5" t="s">
        <v>6</v>
      </c>
      <c r="B11" s="215"/>
      <c r="C11" s="242"/>
      <c r="D11" s="242"/>
      <c r="E11" s="217"/>
      <c r="F11" s="2"/>
      <c r="G11" s="2"/>
      <c r="H11" s="2"/>
      <c r="I11" s="2"/>
      <c r="J11" s="2"/>
      <c r="K11" s="2"/>
      <c r="L11" s="2"/>
      <c r="M11" s="2"/>
      <c r="N11" s="2"/>
      <c r="O11" s="2"/>
      <c r="P11" s="2"/>
      <c r="Q11" s="2"/>
      <c r="R11" s="2"/>
      <c r="S11" s="2"/>
      <c r="T11" s="2"/>
      <c r="U11" s="2"/>
      <c r="V11" s="2"/>
      <c r="W11" s="2"/>
      <c r="X11" s="2"/>
      <c r="Y11" s="2"/>
      <c r="Z11" s="2"/>
    </row>
    <row r="12" spans="1:26">
      <c r="A12" s="6"/>
      <c r="B12" s="6"/>
      <c r="C12" s="6"/>
      <c r="D12" s="2"/>
      <c r="E12" s="2"/>
      <c r="F12" s="2"/>
      <c r="G12" s="2"/>
      <c r="H12" s="2"/>
      <c r="I12" s="2"/>
      <c r="J12" s="2"/>
      <c r="K12" s="2"/>
      <c r="L12" s="2"/>
      <c r="M12" s="2"/>
      <c r="N12" s="2"/>
      <c r="O12" s="2"/>
      <c r="P12" s="2"/>
      <c r="Q12" s="2"/>
      <c r="R12" s="2"/>
      <c r="S12" s="2"/>
      <c r="T12" s="2"/>
      <c r="U12" s="2"/>
      <c r="V12" s="2"/>
      <c r="W12" s="2"/>
      <c r="X12" s="2"/>
      <c r="Y12" s="2"/>
      <c r="Z12" s="2"/>
    </row>
    <row r="13" spans="1:26" ht="24" customHeight="1">
      <c r="A13" s="179" t="s">
        <v>7</v>
      </c>
      <c r="B13" s="183"/>
      <c r="C13" s="183"/>
      <c r="D13" s="183"/>
      <c r="E13" s="180"/>
      <c r="F13" s="2"/>
      <c r="G13" s="2"/>
      <c r="H13" s="2"/>
      <c r="I13" s="2"/>
      <c r="J13" s="2"/>
      <c r="K13" s="2"/>
      <c r="L13" s="2"/>
      <c r="M13" s="2"/>
      <c r="N13" s="2"/>
      <c r="O13" s="2"/>
      <c r="P13" s="2"/>
      <c r="Q13" s="2"/>
      <c r="R13" s="2"/>
      <c r="S13" s="2"/>
      <c r="T13" s="2"/>
      <c r="U13" s="2"/>
      <c r="V13" s="2"/>
      <c r="W13" s="2"/>
      <c r="X13" s="2"/>
      <c r="Y13" s="2"/>
      <c r="Z13" s="2"/>
    </row>
    <row r="14" spans="1:26" ht="24" customHeight="1">
      <c r="A14" s="7" t="s">
        <v>8</v>
      </c>
      <c r="B14" s="218" t="s">
        <v>9</v>
      </c>
      <c r="C14" s="180"/>
      <c r="D14" s="219" t="s">
        <v>10</v>
      </c>
      <c r="E14" s="217"/>
      <c r="F14" s="2"/>
      <c r="G14" s="2"/>
      <c r="H14" s="2"/>
      <c r="I14" s="2"/>
      <c r="J14" s="2"/>
      <c r="K14" s="2"/>
      <c r="L14" s="2"/>
      <c r="M14" s="2"/>
      <c r="N14" s="2"/>
      <c r="O14" s="2"/>
      <c r="P14" s="2"/>
      <c r="Q14" s="2"/>
      <c r="R14" s="2"/>
      <c r="S14" s="2"/>
      <c r="T14" s="2"/>
      <c r="U14" s="2"/>
      <c r="V14" s="2"/>
      <c r="W14" s="2"/>
      <c r="X14" s="2"/>
      <c r="Y14" s="2"/>
      <c r="Z14" s="2"/>
    </row>
    <row r="15" spans="1:26" ht="24" customHeight="1">
      <c r="A15" s="7" t="s">
        <v>11</v>
      </c>
      <c r="B15" s="218" t="s">
        <v>12</v>
      </c>
      <c r="C15" s="180"/>
      <c r="D15" s="219"/>
      <c r="E15" s="217"/>
      <c r="F15" s="2"/>
      <c r="G15" s="2"/>
      <c r="H15" s="2"/>
      <c r="I15" s="2"/>
      <c r="J15" s="2"/>
      <c r="K15" s="2"/>
      <c r="L15" s="2"/>
      <c r="M15" s="2"/>
      <c r="N15" s="2"/>
      <c r="O15" s="2"/>
      <c r="P15" s="2"/>
      <c r="Q15" s="2"/>
      <c r="R15" s="2"/>
      <c r="S15" s="2"/>
      <c r="T15" s="2"/>
      <c r="U15" s="2"/>
      <c r="V15" s="2"/>
      <c r="W15" s="2"/>
      <c r="X15" s="2"/>
      <c r="Y15" s="2"/>
      <c r="Z15" s="2"/>
    </row>
    <row r="16" spans="1:26" ht="24" customHeight="1">
      <c r="A16" s="7" t="s">
        <v>13</v>
      </c>
      <c r="B16" s="218" t="s">
        <v>14</v>
      </c>
      <c r="C16" s="180"/>
      <c r="D16" s="219" t="s">
        <v>15</v>
      </c>
      <c r="E16" s="217"/>
      <c r="F16" s="2"/>
      <c r="G16" s="2"/>
      <c r="H16" s="2"/>
      <c r="I16" s="2"/>
      <c r="J16" s="2"/>
      <c r="K16" s="2"/>
      <c r="L16" s="2"/>
      <c r="M16" s="2"/>
      <c r="N16" s="2"/>
      <c r="O16" s="2"/>
      <c r="P16" s="2"/>
      <c r="Q16" s="2"/>
      <c r="R16" s="2"/>
      <c r="S16" s="2"/>
      <c r="T16" s="2"/>
      <c r="U16" s="2"/>
      <c r="V16" s="2"/>
      <c r="W16" s="2"/>
      <c r="X16" s="2"/>
      <c r="Y16" s="2"/>
      <c r="Z16" s="2"/>
    </row>
    <row r="17" spans="1:26" ht="24" customHeight="1">
      <c r="A17" s="7" t="s">
        <v>16</v>
      </c>
      <c r="B17" s="218" t="s">
        <v>17</v>
      </c>
      <c r="C17" s="180"/>
      <c r="D17" s="220"/>
      <c r="E17" s="221"/>
      <c r="F17" s="2"/>
      <c r="G17" s="2"/>
      <c r="H17" s="2"/>
      <c r="I17" s="2"/>
      <c r="J17" s="2"/>
      <c r="K17" s="2"/>
      <c r="L17" s="2"/>
      <c r="M17" s="2"/>
      <c r="N17" s="2"/>
      <c r="O17" s="2"/>
      <c r="P17" s="2"/>
      <c r="Q17" s="2"/>
      <c r="R17" s="2"/>
      <c r="S17" s="2"/>
      <c r="T17" s="2"/>
      <c r="U17" s="2"/>
      <c r="V17" s="2"/>
      <c r="W17" s="2"/>
      <c r="X17" s="2"/>
      <c r="Y17" s="2"/>
      <c r="Z17" s="2"/>
    </row>
    <row r="18" spans="1:26">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c r="A19" s="179" t="s">
        <v>434</v>
      </c>
      <c r="B19" s="183"/>
      <c r="C19" s="183"/>
      <c r="D19" s="183"/>
      <c r="E19" s="180"/>
      <c r="F19" s="2"/>
      <c r="G19" s="2"/>
      <c r="H19" s="2"/>
      <c r="I19" s="2"/>
      <c r="J19" s="2"/>
      <c r="K19" s="2"/>
      <c r="L19" s="2"/>
      <c r="M19" s="2"/>
      <c r="N19" s="2"/>
      <c r="O19" s="2"/>
      <c r="P19" s="2"/>
      <c r="Q19" s="2"/>
      <c r="R19" s="2"/>
      <c r="S19" s="2"/>
      <c r="T19" s="2"/>
      <c r="U19" s="2"/>
      <c r="V19" s="2"/>
      <c r="W19" s="2"/>
      <c r="X19" s="2"/>
      <c r="Y19" s="2"/>
      <c r="Z19" s="2"/>
    </row>
    <row r="20" spans="1:26" ht="27.75" customHeight="1">
      <c r="A20" s="8" t="s">
        <v>19</v>
      </c>
      <c r="B20" s="8" t="s">
        <v>20</v>
      </c>
      <c r="C20" s="8" t="s">
        <v>21</v>
      </c>
      <c r="D20" s="8" t="s">
        <v>22</v>
      </c>
      <c r="E20" s="8" t="s">
        <v>23</v>
      </c>
      <c r="F20" s="2"/>
      <c r="G20" s="2"/>
      <c r="H20" s="2"/>
      <c r="I20" s="2"/>
      <c r="J20" s="2"/>
      <c r="K20" s="2"/>
      <c r="L20" s="2"/>
      <c r="M20" s="2"/>
      <c r="N20" s="2"/>
      <c r="O20" s="2"/>
      <c r="P20" s="2"/>
      <c r="Q20" s="2"/>
      <c r="R20" s="2"/>
      <c r="S20" s="2"/>
      <c r="T20" s="2"/>
      <c r="U20" s="2"/>
      <c r="V20" s="2"/>
      <c r="W20" s="2"/>
      <c r="X20" s="2"/>
      <c r="Y20" s="2"/>
      <c r="Z20" s="2"/>
    </row>
    <row r="21" spans="1:26" ht="27.75" customHeight="1">
      <c r="A21" s="9" t="s">
        <v>24</v>
      </c>
      <c r="B21" s="10">
        <v>40</v>
      </c>
      <c r="C21" s="10">
        <v>0</v>
      </c>
      <c r="D21" s="10">
        <v>0</v>
      </c>
      <c r="E21" s="11">
        <v>40</v>
      </c>
      <c r="F21" s="2"/>
      <c r="G21" s="2"/>
      <c r="H21" s="2"/>
      <c r="I21" s="2"/>
      <c r="J21" s="2"/>
      <c r="K21" s="2"/>
      <c r="L21" s="2"/>
      <c r="M21" s="2"/>
      <c r="N21" s="2"/>
      <c r="O21" s="2"/>
      <c r="P21" s="2"/>
      <c r="Q21" s="2"/>
      <c r="R21" s="2"/>
      <c r="S21" s="2"/>
      <c r="T21" s="2"/>
      <c r="U21" s="2"/>
      <c r="V21" s="2"/>
      <c r="W21" s="2"/>
      <c r="X21" s="2"/>
      <c r="Y21" s="2"/>
      <c r="Z21" s="2"/>
    </row>
    <row r="22" spans="1:26" ht="17.25" customHeight="1">
      <c r="A22" s="222" t="s">
        <v>435</v>
      </c>
      <c r="B22" s="183"/>
      <c r="C22" s="183"/>
      <c r="D22" s="180"/>
      <c r="E22" s="12">
        <v>200</v>
      </c>
      <c r="F22" s="2"/>
      <c r="G22" s="2"/>
      <c r="H22" s="2"/>
      <c r="I22" s="2"/>
      <c r="J22" s="2"/>
      <c r="K22" s="2"/>
      <c r="L22" s="2"/>
      <c r="M22" s="2"/>
      <c r="N22" s="2"/>
      <c r="O22" s="2"/>
      <c r="P22" s="2"/>
      <c r="Q22" s="2"/>
      <c r="R22" s="2"/>
      <c r="S22" s="2"/>
      <c r="T22" s="2"/>
      <c r="U22" s="2"/>
      <c r="V22" s="2"/>
      <c r="W22" s="2"/>
      <c r="X22" s="2"/>
      <c r="Y22" s="2"/>
      <c r="Z22" s="2"/>
    </row>
    <row r="23" spans="1:26" ht="17.25" customHeight="1">
      <c r="A23" s="218" t="s">
        <v>26</v>
      </c>
      <c r="B23" s="183"/>
      <c r="C23" s="183"/>
      <c r="D23" s="180"/>
      <c r="E23" s="14">
        <v>35.81</v>
      </c>
      <c r="F23" s="2"/>
      <c r="G23" s="2"/>
      <c r="H23" s="2"/>
      <c r="I23" s="2"/>
      <c r="J23" s="2"/>
      <c r="K23" s="2"/>
      <c r="L23" s="2"/>
      <c r="M23" s="2"/>
      <c r="N23" s="2"/>
      <c r="O23" s="2"/>
      <c r="P23" s="2"/>
      <c r="Q23" s="2"/>
      <c r="R23" s="2"/>
      <c r="S23" s="2"/>
      <c r="T23" s="2"/>
      <c r="U23" s="2"/>
      <c r="V23" s="2"/>
      <c r="W23" s="2"/>
      <c r="X23" s="2"/>
      <c r="Y23" s="2"/>
      <c r="Z23" s="2"/>
    </row>
    <row r="24" spans="1:26" ht="17.25" customHeight="1">
      <c r="A24" s="218" t="s">
        <v>27</v>
      </c>
      <c r="B24" s="183"/>
      <c r="C24" s="183"/>
      <c r="D24" s="180"/>
      <c r="E24" s="14">
        <v>31.42</v>
      </c>
      <c r="F24" s="2"/>
      <c r="G24" s="2"/>
      <c r="H24" s="2"/>
      <c r="I24" s="2"/>
      <c r="J24" s="2"/>
      <c r="K24" s="2"/>
      <c r="L24" s="2"/>
      <c r="M24" s="2"/>
      <c r="N24" s="2"/>
      <c r="O24" s="2"/>
      <c r="P24" s="2"/>
      <c r="Q24" s="2"/>
      <c r="R24" s="2"/>
      <c r="S24" s="2"/>
      <c r="T24" s="2"/>
      <c r="U24" s="2"/>
      <c r="V24" s="2"/>
      <c r="W24" s="2"/>
      <c r="X24" s="2"/>
      <c r="Y24" s="2"/>
      <c r="Z24" s="2"/>
    </row>
    <row r="25" spans="1:26" ht="17.25" customHeight="1">
      <c r="A25" s="218" t="s">
        <v>436</v>
      </c>
      <c r="B25" s="183"/>
      <c r="C25" s="183"/>
      <c r="D25" s="180"/>
      <c r="E25" s="14">
        <f>E23+E24</f>
        <v>67.23</v>
      </c>
      <c r="F25" s="2"/>
      <c r="G25" s="2"/>
      <c r="H25" s="2"/>
      <c r="I25" s="2"/>
      <c r="J25" s="2"/>
      <c r="K25" s="2"/>
      <c r="L25" s="2"/>
      <c r="M25" s="2"/>
      <c r="N25" s="2"/>
      <c r="O25" s="2"/>
      <c r="P25" s="2"/>
      <c r="Q25" s="2"/>
      <c r="R25" s="2"/>
      <c r="S25" s="2"/>
      <c r="T25" s="2"/>
      <c r="U25" s="2"/>
      <c r="V25" s="2"/>
      <c r="W25" s="2"/>
      <c r="X25" s="2"/>
      <c r="Y25" s="2"/>
      <c r="Z25" s="2"/>
    </row>
    <row r="26" spans="1:26" ht="17.25" customHeight="1">
      <c r="A26" s="222" t="s">
        <v>437</v>
      </c>
      <c r="B26" s="183"/>
      <c r="C26" s="183"/>
      <c r="D26" s="180"/>
      <c r="E26" s="14">
        <f>E25*E22</f>
        <v>13446</v>
      </c>
      <c r="F26" s="2"/>
      <c r="G26" s="2"/>
      <c r="H26" s="2"/>
      <c r="I26" s="2"/>
      <c r="J26" s="2"/>
      <c r="K26" s="2"/>
      <c r="L26" s="2"/>
      <c r="M26" s="2"/>
      <c r="N26" s="2"/>
      <c r="O26" s="2"/>
      <c r="P26" s="2"/>
      <c r="Q26" s="2"/>
      <c r="R26" s="2"/>
      <c r="S26" s="2"/>
      <c r="T26" s="2"/>
      <c r="U26" s="2"/>
      <c r="V26" s="2"/>
      <c r="W26" s="2"/>
      <c r="X26" s="2"/>
      <c r="Y26" s="2"/>
      <c r="Z26" s="2"/>
    </row>
    <row r="27" spans="1:26" ht="15.75" customHeight="1">
      <c r="A27" s="15"/>
      <c r="B27" s="2"/>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c r="A28" s="223" t="s">
        <v>30</v>
      </c>
      <c r="B28" s="183"/>
      <c r="C28" s="180"/>
      <c r="D28" s="16" t="s">
        <v>31</v>
      </c>
      <c r="E28" s="17"/>
      <c r="F28" s="2"/>
      <c r="G28" s="2"/>
      <c r="H28" s="2"/>
      <c r="I28" s="2"/>
      <c r="J28" s="2"/>
      <c r="K28" s="2"/>
      <c r="L28" s="2"/>
      <c r="M28" s="2"/>
      <c r="N28" s="2"/>
      <c r="O28" s="2"/>
      <c r="P28" s="2"/>
      <c r="Q28" s="2"/>
      <c r="R28" s="2"/>
      <c r="S28" s="2"/>
      <c r="T28" s="2"/>
      <c r="U28" s="2"/>
      <c r="V28" s="2"/>
      <c r="W28" s="2"/>
      <c r="X28" s="2"/>
      <c r="Y28" s="2"/>
      <c r="Z28" s="2"/>
    </row>
    <row r="29" spans="1:26" ht="15.75" customHeight="1">
      <c r="A29" s="222" t="s">
        <v>438</v>
      </c>
      <c r="B29" s="183"/>
      <c r="C29" s="180"/>
      <c r="D29" s="18" t="s">
        <v>33</v>
      </c>
      <c r="E29" s="17"/>
      <c r="F29" s="2"/>
      <c r="G29" s="2"/>
      <c r="H29" s="2"/>
      <c r="I29" s="2"/>
      <c r="J29" s="2"/>
      <c r="K29" s="2"/>
      <c r="L29" s="2"/>
      <c r="M29" s="2"/>
      <c r="N29" s="2"/>
      <c r="O29" s="2"/>
      <c r="P29" s="2"/>
      <c r="Q29" s="2"/>
      <c r="R29" s="2"/>
      <c r="S29" s="2"/>
      <c r="T29" s="2"/>
      <c r="U29" s="2"/>
      <c r="V29" s="2"/>
      <c r="W29" s="2"/>
      <c r="X29" s="2"/>
      <c r="Y29" s="2"/>
      <c r="Z29" s="2"/>
    </row>
    <row r="30" spans="1:26" ht="15.75" customHeight="1">
      <c r="A30" s="222" t="s">
        <v>439</v>
      </c>
      <c r="B30" s="183"/>
      <c r="C30" s="180"/>
      <c r="D30" s="18" t="s">
        <v>35</v>
      </c>
      <c r="E30" s="4"/>
      <c r="F30" s="2"/>
      <c r="G30" s="2"/>
      <c r="H30" s="2"/>
      <c r="I30" s="2"/>
      <c r="J30" s="2"/>
      <c r="K30" s="2"/>
      <c r="L30" s="2"/>
      <c r="M30" s="2"/>
      <c r="N30" s="2"/>
      <c r="O30" s="2"/>
      <c r="P30" s="2"/>
      <c r="Q30" s="2"/>
      <c r="R30" s="2"/>
      <c r="S30" s="2"/>
      <c r="T30" s="2"/>
      <c r="U30" s="2"/>
      <c r="V30" s="2"/>
      <c r="W30" s="2"/>
      <c r="X30" s="2"/>
      <c r="Y30" s="2"/>
      <c r="Z30" s="2"/>
    </row>
    <row r="31" spans="1:26" ht="15.75" customHeight="1">
      <c r="A31" s="222" t="s">
        <v>440</v>
      </c>
      <c r="B31" s="183"/>
      <c r="C31" s="180"/>
      <c r="D31" s="18" t="s">
        <v>37</v>
      </c>
      <c r="E31" s="4"/>
      <c r="F31" s="2"/>
      <c r="G31" s="2"/>
      <c r="H31" s="2"/>
      <c r="I31" s="2"/>
      <c r="J31" s="2"/>
      <c r="K31" s="2"/>
      <c r="L31" s="2"/>
      <c r="M31" s="2"/>
      <c r="N31" s="2"/>
      <c r="O31" s="2"/>
      <c r="P31" s="2"/>
      <c r="Q31" s="2"/>
      <c r="R31" s="2"/>
      <c r="S31" s="2"/>
      <c r="T31" s="2"/>
      <c r="U31" s="2"/>
      <c r="V31" s="2"/>
      <c r="W31" s="2"/>
      <c r="X31" s="2"/>
      <c r="Y31" s="2"/>
      <c r="Z31" s="2"/>
    </row>
    <row r="32" spans="1:26" ht="15.75" customHeight="1">
      <c r="A32" s="19"/>
      <c r="B32" s="19"/>
      <c r="C32" s="19"/>
      <c r="D32" s="19"/>
      <c r="E32" s="2"/>
      <c r="F32" s="2"/>
      <c r="G32" s="2"/>
      <c r="H32" s="2"/>
      <c r="I32" s="2"/>
      <c r="J32" s="2"/>
      <c r="K32" s="2"/>
      <c r="L32" s="2"/>
      <c r="M32" s="2"/>
      <c r="N32" s="2"/>
      <c r="O32" s="2"/>
      <c r="P32" s="2"/>
      <c r="Q32" s="2"/>
      <c r="R32" s="2"/>
      <c r="S32" s="2"/>
      <c r="T32" s="2"/>
      <c r="U32" s="2"/>
      <c r="V32" s="2"/>
      <c r="W32" s="2"/>
      <c r="X32" s="2"/>
      <c r="Y32" s="2"/>
      <c r="Z32" s="2"/>
    </row>
    <row r="33" spans="1:26" ht="15.75" customHeight="1">
      <c r="A33" s="224" t="s">
        <v>30</v>
      </c>
      <c r="B33" s="183"/>
      <c r="C33" s="183"/>
      <c r="D33" s="183"/>
      <c r="E33" s="180"/>
      <c r="F33" s="2"/>
      <c r="G33" s="2"/>
      <c r="H33" s="2"/>
      <c r="I33" s="2"/>
      <c r="J33" s="2"/>
      <c r="K33" s="2"/>
      <c r="L33" s="2"/>
      <c r="M33" s="2"/>
      <c r="N33" s="2"/>
      <c r="O33" s="2"/>
      <c r="P33" s="2"/>
      <c r="Q33" s="2"/>
      <c r="R33" s="2"/>
      <c r="S33" s="2"/>
      <c r="T33" s="2"/>
      <c r="U33" s="2"/>
      <c r="V33" s="2"/>
      <c r="W33" s="2"/>
      <c r="X33" s="2"/>
      <c r="Y33" s="2"/>
      <c r="Z33" s="2"/>
    </row>
    <row r="34" spans="1:26" ht="15" customHeight="1">
      <c r="A34" s="225" t="s">
        <v>38</v>
      </c>
      <c r="B34" s="183"/>
      <c r="C34" s="183"/>
      <c r="D34" s="180"/>
      <c r="E34" s="20">
        <v>40</v>
      </c>
      <c r="F34" s="2"/>
      <c r="G34" s="2"/>
      <c r="H34" s="2"/>
      <c r="I34" s="2"/>
      <c r="J34" s="2"/>
      <c r="K34" s="2"/>
      <c r="L34" s="2"/>
      <c r="M34" s="2"/>
      <c r="N34" s="2"/>
      <c r="O34" s="2"/>
      <c r="P34" s="2"/>
      <c r="Q34" s="2"/>
      <c r="R34" s="2"/>
      <c r="S34" s="2"/>
      <c r="T34" s="2"/>
      <c r="U34" s="2"/>
      <c r="V34" s="2"/>
      <c r="W34" s="2"/>
      <c r="X34" s="2"/>
      <c r="Y34" s="2"/>
      <c r="Z34" s="2"/>
    </row>
    <row r="35" spans="1:26" ht="15" customHeight="1">
      <c r="A35" s="225" t="s">
        <v>39</v>
      </c>
      <c r="B35" s="183"/>
      <c r="C35" s="183"/>
      <c r="D35" s="180"/>
      <c r="E35" s="20" t="s">
        <v>40</v>
      </c>
      <c r="F35" s="2"/>
      <c r="G35" s="2"/>
      <c r="H35" s="2"/>
      <c r="I35" s="2"/>
      <c r="J35" s="2"/>
      <c r="K35" s="2"/>
      <c r="L35" s="2"/>
      <c r="M35" s="2"/>
      <c r="N35" s="2"/>
      <c r="O35" s="2"/>
      <c r="P35" s="2"/>
      <c r="Q35" s="2"/>
      <c r="R35" s="2"/>
      <c r="S35" s="2"/>
      <c r="T35" s="2"/>
      <c r="U35" s="2"/>
      <c r="V35" s="2"/>
      <c r="W35" s="2"/>
      <c r="X35" s="2"/>
      <c r="Y35" s="2"/>
      <c r="Z35" s="2"/>
    </row>
    <row r="36" spans="1:26" ht="15.75" customHeight="1">
      <c r="A36" s="225" t="s">
        <v>41</v>
      </c>
      <c r="B36" s="183"/>
      <c r="C36" s="183"/>
      <c r="D36" s="180"/>
      <c r="E36" s="21">
        <v>5.9</v>
      </c>
      <c r="F36" s="2"/>
      <c r="G36" s="2"/>
      <c r="H36" s="2"/>
      <c r="I36" s="2"/>
      <c r="J36" s="2"/>
      <c r="K36" s="2"/>
      <c r="L36" s="2"/>
      <c r="M36" s="2"/>
      <c r="N36" s="2"/>
      <c r="O36" s="2"/>
      <c r="P36" s="2"/>
      <c r="Q36" s="2"/>
      <c r="R36" s="2"/>
      <c r="S36" s="2"/>
      <c r="T36" s="2"/>
      <c r="U36" s="2"/>
      <c r="V36" s="2"/>
      <c r="W36" s="2"/>
      <c r="X36" s="2"/>
      <c r="Y36" s="2"/>
      <c r="Z36" s="2"/>
    </row>
    <row r="37" spans="1:26" ht="15.75" customHeight="1">
      <c r="A37" s="222" t="s">
        <v>42</v>
      </c>
      <c r="B37" s="183"/>
      <c r="C37" s="183"/>
      <c r="D37" s="180"/>
      <c r="E37" s="22">
        <v>6.24</v>
      </c>
      <c r="F37" s="2"/>
      <c r="G37" s="2"/>
      <c r="H37" s="2"/>
      <c r="I37" s="2"/>
      <c r="J37" s="2"/>
      <c r="K37" s="2"/>
      <c r="L37" s="2"/>
      <c r="M37" s="2"/>
      <c r="N37" s="2"/>
      <c r="O37" s="2"/>
      <c r="P37" s="2"/>
      <c r="Q37" s="2"/>
      <c r="R37" s="2"/>
      <c r="S37" s="2"/>
      <c r="T37" s="2"/>
      <c r="U37" s="2"/>
      <c r="V37" s="2"/>
      <c r="W37" s="2"/>
      <c r="X37" s="2"/>
      <c r="Y37" s="2"/>
      <c r="Z37" s="2"/>
    </row>
    <row r="38" spans="1:26" ht="15.75" customHeight="1">
      <c r="A38" s="222" t="s">
        <v>43</v>
      </c>
      <c r="B38" s="183"/>
      <c r="C38" s="183"/>
      <c r="D38" s="180"/>
      <c r="E38" s="164">
        <v>0</v>
      </c>
      <c r="F38" s="48"/>
      <c r="G38" s="48"/>
      <c r="H38" s="48"/>
      <c r="I38" s="48"/>
      <c r="J38" s="48"/>
      <c r="K38" s="2"/>
      <c r="L38" s="2"/>
      <c r="M38" s="2"/>
      <c r="N38" s="2"/>
      <c r="O38" s="2"/>
      <c r="P38" s="2"/>
      <c r="Q38" s="2"/>
      <c r="R38" s="2"/>
      <c r="S38" s="2"/>
      <c r="T38" s="2"/>
      <c r="U38" s="2"/>
      <c r="V38" s="2"/>
      <c r="W38" s="2"/>
      <c r="X38" s="2"/>
      <c r="Y38" s="2"/>
      <c r="Z38" s="2"/>
    </row>
    <row r="39" spans="1:26" ht="15.75" customHeight="1">
      <c r="A39" s="189" t="s">
        <v>44</v>
      </c>
      <c r="B39" s="183"/>
      <c r="C39" s="183"/>
      <c r="D39" s="180"/>
      <c r="E39" s="23"/>
      <c r="F39" s="48"/>
      <c r="G39" s="48"/>
      <c r="H39" s="48"/>
      <c r="I39" s="48"/>
      <c r="J39" s="48"/>
      <c r="K39" s="2"/>
      <c r="L39" s="2"/>
      <c r="M39" s="2"/>
      <c r="N39" s="2"/>
      <c r="O39" s="2"/>
      <c r="P39" s="2"/>
      <c r="Q39" s="2"/>
      <c r="R39" s="2"/>
      <c r="S39" s="2"/>
      <c r="T39" s="2"/>
      <c r="U39" s="2"/>
      <c r="V39" s="2"/>
      <c r="W39" s="2"/>
      <c r="X39" s="2"/>
      <c r="Y39" s="2"/>
      <c r="Z39" s="2"/>
    </row>
    <row r="40" spans="1:26" ht="8.25" customHeight="1">
      <c r="A40" s="226"/>
      <c r="B40" s="210"/>
      <c r="C40" s="210"/>
      <c r="D40" s="210"/>
      <c r="E40" s="210"/>
      <c r="F40" s="48"/>
      <c r="G40" s="48"/>
      <c r="H40" s="48"/>
      <c r="I40" s="48"/>
      <c r="J40" s="48"/>
      <c r="K40" s="2"/>
      <c r="L40" s="2"/>
      <c r="M40" s="2"/>
      <c r="N40" s="2"/>
      <c r="O40" s="2"/>
      <c r="P40" s="2"/>
      <c r="Q40" s="2"/>
      <c r="R40" s="2"/>
      <c r="S40" s="2"/>
      <c r="T40" s="2"/>
      <c r="U40" s="2"/>
      <c r="V40" s="2"/>
      <c r="W40" s="2"/>
      <c r="X40" s="2"/>
      <c r="Y40" s="2"/>
      <c r="Z40" s="2"/>
    </row>
    <row r="41" spans="1:26" ht="25.5" customHeight="1">
      <c r="A41" s="194" t="s">
        <v>45</v>
      </c>
      <c r="B41" s="183"/>
      <c r="C41" s="180"/>
      <c r="D41" s="48"/>
      <c r="E41" s="48"/>
      <c r="F41" s="48"/>
      <c r="G41" s="48"/>
      <c r="H41" s="48"/>
      <c r="I41" s="48"/>
      <c r="J41" s="48"/>
      <c r="K41" s="48"/>
      <c r="L41" s="48"/>
      <c r="M41" s="48"/>
      <c r="N41" s="48"/>
      <c r="O41" s="48"/>
      <c r="P41" s="2"/>
      <c r="Q41" s="2"/>
      <c r="R41" s="2"/>
      <c r="S41" s="2"/>
      <c r="T41" s="2"/>
      <c r="U41" s="2"/>
      <c r="V41" s="2"/>
      <c r="W41" s="2"/>
      <c r="X41" s="2"/>
      <c r="Y41" s="2"/>
      <c r="Z41" s="2"/>
    </row>
    <row r="42" spans="1:26" ht="25.5" customHeight="1">
      <c r="A42" s="182" t="s">
        <v>46</v>
      </c>
      <c r="B42" s="183"/>
      <c r="C42" s="180"/>
      <c r="D42" s="48"/>
      <c r="E42" s="48"/>
      <c r="F42" s="48"/>
      <c r="G42" s="48"/>
      <c r="H42" s="48"/>
      <c r="I42" s="48"/>
      <c r="J42" s="48"/>
      <c r="K42" s="48"/>
      <c r="L42" s="48"/>
      <c r="M42" s="48"/>
      <c r="N42" s="48"/>
      <c r="O42" s="48"/>
      <c r="P42" s="2"/>
      <c r="Q42" s="2"/>
      <c r="R42" s="2"/>
      <c r="S42" s="2"/>
      <c r="T42" s="2"/>
      <c r="U42" s="2"/>
      <c r="V42" s="2"/>
      <c r="W42" s="2"/>
      <c r="X42" s="2"/>
      <c r="Y42" s="2"/>
      <c r="Z42" s="2"/>
    </row>
    <row r="43" spans="1:26" ht="15.75" customHeight="1">
      <c r="A43" s="16" t="s">
        <v>47</v>
      </c>
      <c r="B43" s="16" t="s">
        <v>48</v>
      </c>
      <c r="C43" s="16" t="s">
        <v>49</v>
      </c>
      <c r="D43" s="48"/>
      <c r="E43" s="48"/>
      <c r="F43" s="48"/>
      <c r="G43" s="48"/>
      <c r="H43" s="48"/>
      <c r="I43" s="48"/>
      <c r="J43" s="48"/>
      <c r="K43" s="48"/>
      <c r="L43" s="48"/>
      <c r="M43" s="48"/>
      <c r="N43" s="48"/>
      <c r="O43" s="48"/>
      <c r="P43" s="2"/>
      <c r="Q43" s="2"/>
      <c r="R43" s="2"/>
      <c r="S43" s="2"/>
      <c r="T43" s="2"/>
      <c r="U43" s="2"/>
      <c r="V43" s="2"/>
      <c r="W43" s="2"/>
      <c r="X43" s="2"/>
      <c r="Y43" s="2"/>
      <c r="Z43" s="2"/>
    </row>
    <row r="44" spans="1:26" ht="15.75" customHeight="1">
      <c r="A44" s="47" t="s">
        <v>8</v>
      </c>
      <c r="B44" s="43" t="s">
        <v>50</v>
      </c>
      <c r="C44" s="165">
        <v>0</v>
      </c>
      <c r="D44" s="48"/>
      <c r="E44" s="48"/>
      <c r="F44" s="48"/>
      <c r="G44" s="48"/>
      <c r="H44" s="48"/>
      <c r="I44" s="48"/>
      <c r="J44" s="48"/>
      <c r="K44" s="48"/>
      <c r="L44" s="48"/>
      <c r="M44" s="48"/>
      <c r="N44" s="48"/>
      <c r="O44" s="48"/>
      <c r="P44" s="2"/>
      <c r="Q44" s="2"/>
      <c r="R44" s="2"/>
      <c r="S44" s="2"/>
      <c r="T44" s="2"/>
      <c r="U44" s="2"/>
      <c r="V44" s="2"/>
      <c r="W44" s="2"/>
      <c r="X44" s="2"/>
      <c r="Y44" s="2"/>
      <c r="Z44" s="2"/>
    </row>
    <row r="45" spans="1:26" ht="15.75" customHeight="1">
      <c r="A45" s="47" t="s">
        <v>11</v>
      </c>
      <c r="B45" s="43" t="s">
        <v>51</v>
      </c>
      <c r="C45" s="165">
        <v>0</v>
      </c>
      <c r="D45" s="48"/>
      <c r="E45" s="48"/>
      <c r="F45" s="48"/>
      <c r="G45" s="48"/>
      <c r="H45" s="48"/>
      <c r="I45" s="48"/>
      <c r="J45" s="48"/>
      <c r="K45" s="48"/>
      <c r="L45" s="48"/>
      <c r="M45" s="48"/>
      <c r="N45" s="48"/>
      <c r="O45" s="48"/>
      <c r="P45" s="2"/>
      <c r="Q45" s="2"/>
      <c r="R45" s="2"/>
      <c r="S45" s="2"/>
      <c r="T45" s="2"/>
      <c r="U45" s="2"/>
      <c r="V45" s="2"/>
      <c r="W45" s="2"/>
      <c r="X45" s="2"/>
      <c r="Y45" s="2"/>
      <c r="Z45" s="2"/>
    </row>
    <row r="46" spans="1:26" ht="15.75" customHeight="1">
      <c r="A46" s="47" t="s">
        <v>13</v>
      </c>
      <c r="B46" s="43" t="s">
        <v>52</v>
      </c>
      <c r="C46" s="165">
        <v>0</v>
      </c>
      <c r="D46" s="163"/>
      <c r="E46" s="48"/>
      <c r="F46" s="48"/>
      <c r="G46" s="48"/>
      <c r="H46" s="48"/>
      <c r="I46" s="48"/>
      <c r="J46" s="48"/>
      <c r="K46" s="48"/>
      <c r="L46" s="48"/>
      <c r="M46" s="48"/>
      <c r="N46" s="48"/>
      <c r="O46" s="48"/>
      <c r="P46" s="2"/>
      <c r="Q46" s="2"/>
      <c r="R46" s="2"/>
      <c r="S46" s="2"/>
      <c r="T46" s="2"/>
      <c r="U46" s="2"/>
      <c r="V46" s="2"/>
      <c r="W46" s="2"/>
      <c r="X46" s="2"/>
      <c r="Y46" s="2"/>
      <c r="Z46" s="2"/>
    </row>
    <row r="47" spans="1:26" ht="15.75" customHeight="1">
      <c r="A47" s="47" t="s">
        <v>16</v>
      </c>
      <c r="B47" s="43" t="s">
        <v>53</v>
      </c>
      <c r="C47" s="165"/>
      <c r="D47" s="48"/>
      <c r="E47" s="48"/>
      <c r="F47" s="48"/>
      <c r="G47" s="48"/>
      <c r="H47" s="48"/>
      <c r="I47" s="48"/>
      <c r="J47" s="48"/>
      <c r="K47" s="48"/>
      <c r="L47" s="48"/>
      <c r="M47" s="48"/>
      <c r="N47" s="48"/>
      <c r="O47" s="48"/>
      <c r="P47" s="2"/>
      <c r="Q47" s="2"/>
      <c r="R47" s="2"/>
      <c r="S47" s="2"/>
      <c r="T47" s="2"/>
      <c r="U47" s="2"/>
      <c r="V47" s="2"/>
      <c r="W47" s="2"/>
      <c r="X47" s="2"/>
      <c r="Y47" s="2"/>
      <c r="Z47" s="2"/>
    </row>
    <row r="48" spans="1:26" ht="15.75" customHeight="1">
      <c r="A48" s="47" t="s">
        <v>54</v>
      </c>
      <c r="B48" s="43" t="s">
        <v>55</v>
      </c>
      <c r="C48" s="165"/>
      <c r="D48" s="48"/>
      <c r="E48" s="48"/>
      <c r="F48" s="48"/>
      <c r="G48" s="48"/>
      <c r="H48" s="48"/>
      <c r="I48" s="48"/>
      <c r="J48" s="48"/>
      <c r="K48" s="48"/>
      <c r="L48" s="48"/>
      <c r="M48" s="48"/>
      <c r="N48" s="48"/>
      <c r="O48" s="48"/>
      <c r="P48" s="2"/>
      <c r="Q48" s="2"/>
      <c r="R48" s="2"/>
      <c r="S48" s="2"/>
      <c r="T48" s="2"/>
      <c r="U48" s="2"/>
      <c r="V48" s="2"/>
      <c r="W48" s="2"/>
      <c r="X48" s="2"/>
      <c r="Y48" s="2"/>
      <c r="Z48" s="2"/>
    </row>
    <row r="49" spans="1:26" ht="15.75" customHeight="1">
      <c r="A49" s="47" t="s">
        <v>56</v>
      </c>
      <c r="B49" s="43" t="s">
        <v>57</v>
      </c>
      <c r="C49" s="165"/>
      <c r="D49" s="48"/>
      <c r="E49" s="48"/>
      <c r="F49" s="48"/>
      <c r="G49" s="48"/>
      <c r="H49" s="48"/>
      <c r="I49" s="48"/>
      <c r="J49" s="48"/>
      <c r="K49" s="48"/>
      <c r="L49" s="48"/>
      <c r="M49" s="48"/>
      <c r="N49" s="48"/>
      <c r="O49" s="48"/>
      <c r="P49" s="2"/>
      <c r="Q49" s="2"/>
      <c r="R49" s="2"/>
      <c r="S49" s="2"/>
      <c r="T49" s="2"/>
      <c r="U49" s="2"/>
      <c r="V49" s="2"/>
      <c r="W49" s="2"/>
      <c r="X49" s="2"/>
      <c r="Y49" s="2"/>
      <c r="Z49" s="2"/>
    </row>
    <row r="50" spans="1:26" ht="15.75" customHeight="1">
      <c r="A50" s="47" t="s">
        <v>58</v>
      </c>
      <c r="B50" s="43" t="s">
        <v>59</v>
      </c>
      <c r="C50" s="165">
        <v>0</v>
      </c>
      <c r="D50" s="48"/>
      <c r="E50" s="48"/>
      <c r="F50" s="48"/>
      <c r="G50" s="48"/>
      <c r="H50" s="48"/>
      <c r="I50" s="48"/>
      <c r="J50" s="48"/>
      <c r="K50" s="48"/>
      <c r="L50" s="48"/>
      <c r="M50" s="48"/>
      <c r="N50" s="48"/>
      <c r="O50" s="48"/>
      <c r="P50" s="2"/>
      <c r="Q50" s="2"/>
      <c r="R50" s="2"/>
      <c r="S50" s="2"/>
      <c r="T50" s="2"/>
      <c r="U50" s="2"/>
      <c r="V50" s="2"/>
      <c r="W50" s="2"/>
      <c r="X50" s="2"/>
      <c r="Y50" s="2"/>
      <c r="Z50" s="2"/>
    </row>
    <row r="51" spans="1:26" ht="15.75" customHeight="1">
      <c r="A51" s="47" t="s">
        <v>60</v>
      </c>
      <c r="B51" s="43" t="s">
        <v>61</v>
      </c>
      <c r="C51" s="165"/>
      <c r="D51" s="48"/>
      <c r="E51" s="48"/>
      <c r="F51" s="48"/>
      <c r="G51" s="48"/>
      <c r="H51" s="48"/>
      <c r="I51" s="48"/>
      <c r="J51" s="48"/>
      <c r="K51" s="48"/>
      <c r="L51" s="48"/>
      <c r="M51" s="48"/>
      <c r="N51" s="48"/>
      <c r="O51" s="48"/>
      <c r="P51" s="2"/>
      <c r="Q51" s="2"/>
      <c r="R51" s="2"/>
      <c r="S51" s="2"/>
      <c r="T51" s="2"/>
      <c r="U51" s="2"/>
      <c r="V51" s="2"/>
      <c r="W51" s="2"/>
      <c r="X51" s="2"/>
      <c r="Y51" s="2"/>
      <c r="Z51" s="2"/>
    </row>
    <row r="52" spans="1:26" ht="28.5" customHeight="1">
      <c r="A52" s="179" t="s">
        <v>62</v>
      </c>
      <c r="B52" s="180"/>
      <c r="C52" s="24">
        <f>SUM(C44:C51)</f>
        <v>0</v>
      </c>
      <c r="D52" s="48"/>
      <c r="E52" s="48"/>
      <c r="F52" s="48"/>
      <c r="G52" s="48"/>
      <c r="H52" s="48"/>
      <c r="I52" s="48"/>
      <c r="J52" s="48"/>
      <c r="K52" s="48"/>
      <c r="L52" s="48"/>
      <c r="M52" s="48"/>
      <c r="N52" s="48"/>
      <c r="O52" s="48"/>
      <c r="P52" s="2"/>
      <c r="Q52" s="2"/>
      <c r="R52" s="2"/>
      <c r="S52" s="2"/>
      <c r="T52" s="2"/>
      <c r="U52" s="2"/>
      <c r="V52" s="2"/>
      <c r="W52" s="2"/>
      <c r="X52" s="2"/>
      <c r="Y52" s="2"/>
      <c r="Z52" s="2"/>
    </row>
    <row r="53" spans="1:26" ht="15.75" customHeight="1">
      <c r="A53" s="25"/>
      <c r="B53" s="48"/>
      <c r="C53" s="48"/>
      <c r="D53" s="48"/>
      <c r="E53" s="48"/>
      <c r="F53" s="48"/>
      <c r="G53" s="48"/>
      <c r="H53" s="48"/>
      <c r="I53" s="48"/>
      <c r="J53" s="48"/>
      <c r="K53" s="48"/>
      <c r="L53" s="48"/>
      <c r="M53" s="48"/>
      <c r="N53" s="48"/>
      <c r="O53" s="48"/>
      <c r="P53" s="2"/>
      <c r="Q53" s="2"/>
      <c r="R53" s="2"/>
      <c r="S53" s="2"/>
      <c r="T53" s="2"/>
      <c r="U53" s="2"/>
      <c r="V53" s="2"/>
      <c r="W53" s="2"/>
      <c r="X53" s="2"/>
      <c r="Y53" s="2"/>
      <c r="Z53" s="2"/>
    </row>
    <row r="54" spans="1:26" ht="15.75" customHeight="1">
      <c r="A54" s="186" t="s">
        <v>63</v>
      </c>
      <c r="B54" s="183"/>
      <c r="C54" s="180"/>
      <c r="D54" s="48"/>
      <c r="E54" s="48"/>
      <c r="F54" s="48"/>
      <c r="G54" s="48"/>
      <c r="H54" s="48"/>
      <c r="I54" s="48"/>
      <c r="J54" s="48"/>
      <c r="K54" s="48"/>
      <c r="L54" s="48"/>
      <c r="M54" s="48"/>
      <c r="N54" s="48"/>
      <c r="O54" s="48"/>
      <c r="P54" s="2"/>
      <c r="Q54" s="2"/>
      <c r="R54" s="2"/>
      <c r="S54" s="2"/>
      <c r="T54" s="2"/>
      <c r="U54" s="2"/>
      <c r="V54" s="2"/>
      <c r="W54" s="2"/>
      <c r="X54" s="2"/>
      <c r="Y54" s="2"/>
      <c r="Z54" s="2"/>
    </row>
    <row r="55" spans="1:26" ht="15.75" customHeight="1">
      <c r="A55" s="26" t="s">
        <v>47</v>
      </c>
      <c r="B55" s="26" t="s">
        <v>48</v>
      </c>
      <c r="C55" s="26" t="s">
        <v>49</v>
      </c>
      <c r="D55" s="48"/>
      <c r="E55" s="48"/>
      <c r="F55" s="48"/>
      <c r="G55" s="48"/>
      <c r="H55" s="48"/>
      <c r="I55" s="48"/>
      <c r="J55" s="48"/>
      <c r="K55" s="48"/>
      <c r="L55" s="48"/>
      <c r="M55" s="48"/>
      <c r="N55" s="48"/>
      <c r="O55" s="48"/>
      <c r="P55" s="2"/>
      <c r="Q55" s="2"/>
      <c r="R55" s="2"/>
      <c r="S55" s="2"/>
      <c r="T55" s="2"/>
      <c r="U55" s="2"/>
      <c r="V55" s="2"/>
      <c r="W55" s="2"/>
      <c r="X55" s="2"/>
      <c r="Y55" s="2"/>
      <c r="Z55" s="2"/>
    </row>
    <row r="56" spans="1:26" ht="15.75" customHeight="1">
      <c r="A56" s="47" t="s">
        <v>8</v>
      </c>
      <c r="B56" s="43" t="s">
        <v>50</v>
      </c>
      <c r="C56" s="165">
        <v>0</v>
      </c>
      <c r="D56" s="48"/>
      <c r="E56" s="48"/>
      <c r="F56" s="48"/>
      <c r="G56" s="48"/>
      <c r="H56" s="48"/>
      <c r="I56" s="48"/>
      <c r="J56" s="48"/>
      <c r="K56" s="48"/>
      <c r="L56" s="48"/>
      <c r="M56" s="48"/>
      <c r="N56" s="48"/>
      <c r="O56" s="48"/>
      <c r="P56" s="2"/>
      <c r="Q56" s="2"/>
      <c r="R56" s="2"/>
      <c r="S56" s="2"/>
      <c r="T56" s="2"/>
      <c r="U56" s="2"/>
      <c r="V56" s="2"/>
      <c r="W56" s="2"/>
      <c r="X56" s="2"/>
      <c r="Y56" s="2"/>
      <c r="Z56" s="2"/>
    </row>
    <row r="57" spans="1:26" ht="15.75" customHeight="1">
      <c r="A57" s="47" t="s">
        <v>11</v>
      </c>
      <c r="B57" s="43" t="s">
        <v>51</v>
      </c>
      <c r="C57" s="165">
        <v>0</v>
      </c>
      <c r="D57" s="48"/>
      <c r="E57" s="48"/>
      <c r="F57" s="48"/>
      <c r="G57" s="48"/>
      <c r="H57" s="48"/>
      <c r="I57" s="48"/>
      <c r="J57" s="48"/>
      <c r="K57" s="48"/>
      <c r="L57" s="48"/>
      <c r="M57" s="48"/>
      <c r="N57" s="48"/>
      <c r="O57" s="48"/>
      <c r="P57" s="2"/>
      <c r="Q57" s="2"/>
      <c r="R57" s="2"/>
      <c r="S57" s="2"/>
      <c r="T57" s="2"/>
      <c r="U57" s="2"/>
      <c r="V57" s="2"/>
      <c r="W57" s="2"/>
      <c r="X57" s="2"/>
      <c r="Y57" s="2"/>
      <c r="Z57" s="2"/>
    </row>
    <row r="58" spans="1:26" ht="15.75" customHeight="1">
      <c r="A58" s="47" t="s">
        <v>13</v>
      </c>
      <c r="B58" s="43" t="s">
        <v>52</v>
      </c>
      <c r="C58" s="165"/>
      <c r="D58" s="48"/>
      <c r="E58" s="48"/>
      <c r="F58" s="48"/>
      <c r="G58" s="48"/>
      <c r="H58" s="48"/>
      <c r="I58" s="48"/>
      <c r="J58" s="48"/>
      <c r="K58" s="48"/>
      <c r="L58" s="48"/>
      <c r="M58" s="48"/>
      <c r="N58" s="48"/>
      <c r="O58" s="48"/>
      <c r="P58" s="2"/>
      <c r="Q58" s="2"/>
      <c r="R58" s="2"/>
      <c r="S58" s="2"/>
      <c r="T58" s="2"/>
      <c r="U58" s="2"/>
      <c r="V58" s="2"/>
      <c r="W58" s="2"/>
      <c r="X58" s="2"/>
      <c r="Y58" s="2"/>
      <c r="Z58" s="2"/>
    </row>
    <row r="59" spans="1:26" ht="15.75" customHeight="1">
      <c r="A59" s="47" t="s">
        <v>16</v>
      </c>
      <c r="B59" s="43" t="s">
        <v>53</v>
      </c>
      <c r="C59" s="165"/>
      <c r="D59" s="48"/>
      <c r="E59" s="48"/>
      <c r="F59" s="48"/>
      <c r="G59" s="48"/>
      <c r="H59" s="48"/>
      <c r="I59" s="48"/>
      <c r="J59" s="48"/>
      <c r="K59" s="48"/>
      <c r="L59" s="48"/>
      <c r="M59" s="48"/>
      <c r="N59" s="48"/>
      <c r="O59" s="48"/>
      <c r="P59" s="2"/>
      <c r="Q59" s="2"/>
      <c r="R59" s="2"/>
      <c r="S59" s="2"/>
      <c r="T59" s="2"/>
      <c r="U59" s="2"/>
      <c r="V59" s="2"/>
      <c r="W59" s="2"/>
      <c r="X59" s="2"/>
      <c r="Y59" s="2"/>
      <c r="Z59" s="2"/>
    </row>
    <row r="60" spans="1:26" ht="15.75" customHeight="1">
      <c r="A60" s="47" t="s">
        <v>54</v>
      </c>
      <c r="B60" s="43" t="s">
        <v>55</v>
      </c>
      <c r="C60" s="165"/>
      <c r="D60" s="48"/>
      <c r="E60" s="48"/>
      <c r="F60" s="48"/>
      <c r="G60" s="48"/>
      <c r="H60" s="48"/>
      <c r="I60" s="48"/>
      <c r="J60" s="48"/>
      <c r="K60" s="48"/>
      <c r="L60" s="48"/>
      <c r="M60" s="48"/>
      <c r="N60" s="48"/>
      <c r="O60" s="48"/>
      <c r="P60" s="2"/>
      <c r="Q60" s="2"/>
      <c r="R60" s="2"/>
      <c r="S60" s="2"/>
      <c r="T60" s="2"/>
      <c r="U60" s="2"/>
      <c r="V60" s="2"/>
      <c r="W60" s="2"/>
      <c r="X60" s="2"/>
      <c r="Y60" s="2"/>
      <c r="Z60" s="2"/>
    </row>
    <row r="61" spans="1:26" ht="15.75" customHeight="1">
      <c r="A61" s="47" t="s">
        <v>56</v>
      </c>
      <c r="B61" s="43" t="s">
        <v>57</v>
      </c>
      <c r="C61" s="165"/>
      <c r="D61" s="48"/>
      <c r="E61" s="48"/>
      <c r="F61" s="48"/>
      <c r="G61" s="48"/>
      <c r="H61" s="48"/>
      <c r="I61" s="48"/>
      <c r="J61" s="48"/>
      <c r="K61" s="48"/>
      <c r="L61" s="48"/>
      <c r="M61" s="48"/>
      <c r="N61" s="48"/>
      <c r="O61" s="48"/>
      <c r="P61" s="2"/>
      <c r="Q61" s="2"/>
      <c r="R61" s="2"/>
      <c r="S61" s="2"/>
      <c r="T61" s="2"/>
      <c r="U61" s="2"/>
      <c r="V61" s="2"/>
      <c r="W61" s="2"/>
      <c r="X61" s="2"/>
      <c r="Y61" s="2"/>
      <c r="Z61" s="2"/>
    </row>
    <row r="62" spans="1:26" ht="15.75" customHeight="1">
      <c r="A62" s="47" t="s">
        <v>58</v>
      </c>
      <c r="B62" s="43" t="s">
        <v>59</v>
      </c>
      <c r="C62" s="165"/>
      <c r="D62" s="48"/>
      <c r="E62" s="48"/>
      <c r="F62" s="48"/>
      <c r="G62" s="48"/>
      <c r="H62" s="48"/>
      <c r="I62" s="48"/>
      <c r="J62" s="48"/>
      <c r="K62" s="48"/>
      <c r="L62" s="48"/>
      <c r="M62" s="48"/>
      <c r="N62" s="48"/>
      <c r="O62" s="48"/>
      <c r="P62" s="2"/>
      <c r="Q62" s="2"/>
      <c r="R62" s="2"/>
      <c r="S62" s="2"/>
      <c r="T62" s="2"/>
      <c r="U62" s="2"/>
      <c r="V62" s="2"/>
      <c r="W62" s="2"/>
      <c r="X62" s="2"/>
      <c r="Y62" s="2"/>
      <c r="Z62" s="2"/>
    </row>
    <row r="63" spans="1:26" ht="15.75" customHeight="1">
      <c r="A63" s="47" t="s">
        <v>60</v>
      </c>
      <c r="B63" s="43" t="s">
        <v>61</v>
      </c>
      <c r="C63" s="165"/>
      <c r="D63" s="48"/>
      <c r="E63" s="48"/>
      <c r="F63" s="48"/>
      <c r="G63" s="48"/>
      <c r="H63" s="48"/>
      <c r="I63" s="48"/>
      <c r="J63" s="48"/>
      <c r="K63" s="48"/>
      <c r="L63" s="48"/>
      <c r="M63" s="48"/>
      <c r="N63" s="48"/>
      <c r="O63" s="48"/>
      <c r="P63" s="2"/>
      <c r="Q63" s="2"/>
      <c r="R63" s="2"/>
      <c r="S63" s="2"/>
      <c r="T63" s="2"/>
      <c r="U63" s="2"/>
      <c r="V63" s="2"/>
      <c r="W63" s="2"/>
      <c r="X63" s="2"/>
      <c r="Y63" s="2"/>
      <c r="Z63" s="2"/>
    </row>
    <row r="64" spans="1:26" ht="15.75" customHeight="1">
      <c r="A64" s="181" t="s">
        <v>62</v>
      </c>
      <c r="B64" s="180"/>
      <c r="C64" s="27">
        <f>SUM(C56:C63)</f>
        <v>0</v>
      </c>
      <c r="D64" s="48"/>
      <c r="E64" s="48"/>
      <c r="F64" s="48"/>
      <c r="G64" s="48"/>
      <c r="H64" s="48"/>
      <c r="I64" s="48"/>
      <c r="J64" s="48"/>
      <c r="K64" s="48"/>
      <c r="L64" s="48"/>
      <c r="M64" s="48"/>
      <c r="N64" s="48"/>
      <c r="O64" s="48"/>
      <c r="P64" s="2"/>
      <c r="Q64" s="2"/>
      <c r="R64" s="2"/>
      <c r="S64" s="2"/>
      <c r="T64" s="2"/>
      <c r="U64" s="2"/>
      <c r="V64" s="2"/>
      <c r="W64" s="2"/>
      <c r="X64" s="2"/>
      <c r="Y64" s="2"/>
      <c r="Z64" s="2"/>
    </row>
    <row r="65" spans="1:26" ht="15.75" customHeight="1">
      <c r="A65" s="25"/>
      <c r="B65" s="48"/>
      <c r="C65" s="48"/>
      <c r="D65" s="48"/>
      <c r="E65" s="48"/>
      <c r="F65" s="48"/>
      <c r="G65" s="48"/>
      <c r="H65" s="48"/>
      <c r="I65" s="48"/>
      <c r="J65" s="48"/>
      <c r="K65" s="48"/>
      <c r="L65" s="48"/>
      <c r="M65" s="48"/>
      <c r="N65" s="48"/>
      <c r="O65" s="48"/>
      <c r="P65" s="2"/>
      <c r="Q65" s="2"/>
      <c r="R65" s="2"/>
      <c r="S65" s="2"/>
      <c r="T65" s="2"/>
      <c r="U65" s="2"/>
      <c r="V65" s="2"/>
      <c r="W65" s="2"/>
      <c r="X65" s="2"/>
      <c r="Y65" s="2"/>
      <c r="Z65" s="2"/>
    </row>
    <row r="66" spans="1:26" ht="15.75" customHeight="1">
      <c r="A66" s="182" t="s">
        <v>64</v>
      </c>
      <c r="B66" s="183"/>
      <c r="C66" s="180"/>
      <c r="D66" s="48"/>
      <c r="E66" s="48"/>
      <c r="F66" s="48"/>
      <c r="G66" s="48"/>
      <c r="H66" s="48"/>
      <c r="I66" s="48"/>
      <c r="J66" s="48"/>
      <c r="K66" s="48"/>
      <c r="L66" s="48"/>
      <c r="M66" s="48"/>
      <c r="N66" s="48"/>
      <c r="O66" s="48"/>
      <c r="P66" s="2"/>
      <c r="Q66" s="2"/>
      <c r="R66" s="2"/>
      <c r="S66" s="2"/>
      <c r="T66" s="2"/>
      <c r="U66" s="2"/>
      <c r="V66" s="2"/>
      <c r="W66" s="2"/>
      <c r="X66" s="2"/>
      <c r="Y66" s="2"/>
      <c r="Z66" s="2"/>
    </row>
    <row r="67" spans="1:26" ht="15.75" customHeight="1">
      <c r="A67" s="16" t="s">
        <v>65</v>
      </c>
      <c r="B67" s="16" t="s">
        <v>66</v>
      </c>
      <c r="C67" s="16" t="s">
        <v>49</v>
      </c>
      <c r="D67" s="48"/>
      <c r="E67" s="48"/>
      <c r="F67" s="48"/>
      <c r="G67" s="48"/>
      <c r="H67" s="48"/>
      <c r="I67" s="48"/>
      <c r="J67" s="48"/>
      <c r="K67" s="48"/>
      <c r="L67" s="48"/>
      <c r="M67" s="48"/>
      <c r="N67" s="48"/>
      <c r="O67" s="48"/>
      <c r="P67" s="2"/>
      <c r="Q67" s="2"/>
      <c r="R67" s="2"/>
      <c r="S67" s="2"/>
      <c r="T67" s="2"/>
      <c r="U67" s="2"/>
      <c r="V67" s="2"/>
      <c r="W67" s="2"/>
      <c r="X67" s="2"/>
      <c r="Y67" s="2"/>
      <c r="Z67" s="2"/>
    </row>
    <row r="68" spans="1:26" ht="15.75" customHeight="1">
      <c r="A68" s="47" t="s">
        <v>8</v>
      </c>
      <c r="B68" s="43" t="s">
        <v>67</v>
      </c>
      <c r="C68" s="165">
        <v>0</v>
      </c>
      <c r="D68" s="48"/>
      <c r="E68" s="48"/>
      <c r="F68" s="48"/>
      <c r="G68" s="48"/>
      <c r="H68" s="48"/>
      <c r="I68" s="48"/>
      <c r="J68" s="48"/>
      <c r="K68" s="48"/>
      <c r="L68" s="48"/>
      <c r="M68" s="48"/>
      <c r="N68" s="48"/>
      <c r="O68" s="48"/>
      <c r="P68" s="2"/>
      <c r="Q68" s="2"/>
      <c r="R68" s="2"/>
      <c r="S68" s="2"/>
      <c r="T68" s="2"/>
      <c r="U68" s="2"/>
      <c r="V68" s="2"/>
      <c r="W68" s="2"/>
      <c r="X68" s="2"/>
      <c r="Y68" s="2"/>
      <c r="Z68" s="2"/>
    </row>
    <row r="69" spans="1:26" ht="15.75" customHeight="1">
      <c r="A69" s="47" t="s">
        <v>68</v>
      </c>
      <c r="B69" s="43" t="s">
        <v>69</v>
      </c>
      <c r="C69" s="165">
        <v>0</v>
      </c>
      <c r="D69" s="48"/>
      <c r="E69" s="48"/>
      <c r="F69" s="48"/>
      <c r="G69" s="48"/>
      <c r="H69" s="48"/>
      <c r="I69" s="48"/>
      <c r="J69" s="48"/>
      <c r="K69" s="48"/>
      <c r="L69" s="48"/>
      <c r="M69" s="48"/>
      <c r="N69" s="48"/>
      <c r="O69" s="48"/>
      <c r="P69" s="2"/>
      <c r="Q69" s="2"/>
      <c r="R69" s="2"/>
      <c r="S69" s="2"/>
      <c r="T69" s="2"/>
      <c r="U69" s="2"/>
      <c r="V69" s="2"/>
      <c r="W69" s="2"/>
      <c r="X69" s="2"/>
      <c r="Y69" s="2"/>
      <c r="Z69" s="2"/>
    </row>
    <row r="70" spans="1:26" ht="30">
      <c r="A70" s="47" t="s">
        <v>11</v>
      </c>
      <c r="B70" s="43" t="s">
        <v>70</v>
      </c>
      <c r="C70" s="165">
        <v>0</v>
      </c>
      <c r="D70" s="48"/>
      <c r="E70" s="48"/>
      <c r="F70" s="48"/>
      <c r="G70" s="48"/>
      <c r="H70" s="48"/>
      <c r="I70" s="48"/>
      <c r="J70" s="48"/>
      <c r="K70" s="48"/>
      <c r="L70" s="48"/>
      <c r="M70" s="48"/>
      <c r="N70" s="48"/>
      <c r="O70" s="48"/>
      <c r="P70" s="2"/>
      <c r="Q70" s="2"/>
      <c r="R70" s="2"/>
      <c r="S70" s="2"/>
      <c r="T70" s="2"/>
      <c r="U70" s="2"/>
      <c r="V70" s="2"/>
      <c r="W70" s="2"/>
      <c r="X70" s="2"/>
      <c r="Y70" s="2"/>
      <c r="Z70" s="2"/>
    </row>
    <row r="71" spans="1:26" ht="15.75" customHeight="1">
      <c r="A71" s="47" t="s">
        <v>13</v>
      </c>
      <c r="B71" s="43" t="s">
        <v>71</v>
      </c>
      <c r="C71" s="165"/>
      <c r="D71" s="48"/>
      <c r="E71" s="48"/>
      <c r="F71" s="48"/>
      <c r="G71" s="48"/>
      <c r="H71" s="48"/>
      <c r="I71" s="48"/>
      <c r="J71" s="48"/>
      <c r="K71" s="48"/>
      <c r="L71" s="48"/>
      <c r="M71" s="48"/>
      <c r="N71" s="48"/>
      <c r="O71" s="48"/>
      <c r="P71" s="2"/>
      <c r="Q71" s="2"/>
      <c r="R71" s="2"/>
      <c r="S71" s="2"/>
      <c r="T71" s="2"/>
      <c r="U71" s="2"/>
      <c r="V71" s="2"/>
      <c r="W71" s="2"/>
      <c r="X71" s="2"/>
      <c r="Y71" s="2"/>
      <c r="Z71" s="2"/>
    </row>
    <row r="72" spans="1:26" ht="15.75" customHeight="1">
      <c r="A72" s="47" t="s">
        <v>16</v>
      </c>
      <c r="B72" s="43" t="s">
        <v>72</v>
      </c>
      <c r="C72" s="165"/>
      <c r="D72" s="48"/>
      <c r="E72" s="48"/>
      <c r="F72" s="48"/>
      <c r="G72" s="48"/>
      <c r="H72" s="48"/>
      <c r="I72" s="48"/>
      <c r="J72" s="48"/>
      <c r="K72" s="48"/>
      <c r="L72" s="48"/>
      <c r="M72" s="48"/>
      <c r="N72" s="48"/>
      <c r="O72" s="48"/>
      <c r="P72" s="2"/>
      <c r="Q72" s="2"/>
      <c r="R72" s="2"/>
      <c r="S72" s="2"/>
      <c r="T72" s="2"/>
      <c r="U72" s="2"/>
      <c r="V72" s="2"/>
      <c r="W72" s="2"/>
      <c r="X72" s="2"/>
      <c r="Y72" s="2"/>
      <c r="Z72" s="2"/>
    </row>
    <row r="73" spans="1:26" ht="35.25" customHeight="1">
      <c r="A73" s="47" t="s">
        <v>54</v>
      </c>
      <c r="B73" s="43" t="s">
        <v>73</v>
      </c>
      <c r="C73" s="165"/>
      <c r="D73" s="48"/>
      <c r="E73" s="48"/>
      <c r="F73" s="48"/>
      <c r="G73" s="48"/>
      <c r="H73" s="48"/>
      <c r="I73" s="48"/>
      <c r="J73" s="48"/>
      <c r="K73" s="48"/>
      <c r="L73" s="48"/>
      <c r="M73" s="48"/>
      <c r="N73" s="48"/>
      <c r="O73" s="48"/>
      <c r="P73" s="2"/>
      <c r="Q73" s="2"/>
      <c r="R73" s="2"/>
      <c r="S73" s="2"/>
      <c r="T73" s="2"/>
      <c r="U73" s="2"/>
      <c r="V73" s="2"/>
      <c r="W73" s="2"/>
      <c r="X73" s="2"/>
      <c r="Y73" s="2"/>
      <c r="Z73" s="2"/>
    </row>
    <row r="74" spans="1:26" ht="15.75" customHeight="1">
      <c r="A74" s="47" t="s">
        <v>56</v>
      </c>
      <c r="B74" s="43" t="s">
        <v>61</v>
      </c>
      <c r="C74" s="165">
        <v>0</v>
      </c>
      <c r="D74" s="48"/>
      <c r="E74" s="48"/>
      <c r="F74" s="48"/>
      <c r="G74" s="48"/>
      <c r="H74" s="48"/>
      <c r="I74" s="48"/>
      <c r="J74" s="48"/>
      <c r="K74" s="48"/>
      <c r="L74" s="48"/>
      <c r="M74" s="48"/>
      <c r="N74" s="48"/>
      <c r="O74" s="48"/>
      <c r="P74" s="2"/>
      <c r="Q74" s="2"/>
      <c r="R74" s="2"/>
      <c r="S74" s="2"/>
      <c r="T74" s="2"/>
      <c r="U74" s="2"/>
      <c r="V74" s="2"/>
      <c r="W74" s="2"/>
      <c r="X74" s="2"/>
      <c r="Y74" s="2"/>
      <c r="Z74" s="2"/>
    </row>
    <row r="75" spans="1:26" ht="15.75" customHeight="1">
      <c r="A75" s="179" t="s">
        <v>74</v>
      </c>
      <c r="B75" s="180"/>
      <c r="C75" s="24">
        <f>SUM(C68:C74)</f>
        <v>0</v>
      </c>
      <c r="D75" s="48"/>
      <c r="E75" s="48"/>
      <c r="F75" s="48"/>
      <c r="G75" s="48"/>
      <c r="H75" s="48"/>
      <c r="I75" s="48"/>
      <c r="J75" s="48"/>
      <c r="K75" s="48"/>
      <c r="L75" s="48"/>
      <c r="M75" s="48"/>
      <c r="N75" s="48"/>
      <c r="O75" s="48"/>
      <c r="P75" s="2"/>
      <c r="Q75" s="2"/>
      <c r="R75" s="2"/>
      <c r="S75" s="2"/>
      <c r="T75" s="2"/>
      <c r="U75" s="2"/>
      <c r="V75" s="2"/>
      <c r="W75" s="2"/>
      <c r="X75" s="2"/>
      <c r="Y75" s="2"/>
      <c r="Z75" s="2"/>
    </row>
    <row r="76" spans="1:26" ht="15.75" customHeight="1">
      <c r="A76" s="25"/>
      <c r="B76" s="48"/>
      <c r="C76" s="48"/>
      <c r="D76" s="48"/>
      <c r="E76" s="48"/>
      <c r="F76" s="48"/>
      <c r="G76" s="48"/>
      <c r="H76" s="48"/>
      <c r="I76" s="48"/>
      <c r="J76" s="48"/>
      <c r="K76" s="48"/>
      <c r="L76" s="48"/>
      <c r="M76" s="48"/>
      <c r="N76" s="48"/>
      <c r="O76" s="48"/>
      <c r="P76" s="2"/>
      <c r="Q76" s="2"/>
      <c r="R76" s="2"/>
      <c r="S76" s="2"/>
      <c r="T76" s="2"/>
      <c r="U76" s="2"/>
      <c r="V76" s="2"/>
      <c r="W76" s="2"/>
      <c r="X76" s="2"/>
      <c r="Y76" s="2"/>
      <c r="Z76" s="2"/>
    </row>
    <row r="77" spans="1:26" ht="15.75" customHeight="1">
      <c r="A77" s="186" t="s">
        <v>75</v>
      </c>
      <c r="B77" s="183"/>
      <c r="C77" s="180"/>
      <c r="D77" s="48"/>
      <c r="E77" s="48"/>
      <c r="F77" s="48"/>
      <c r="G77" s="48"/>
      <c r="H77" s="48"/>
      <c r="I77" s="48"/>
      <c r="J77" s="48"/>
      <c r="K77" s="48"/>
      <c r="L77" s="48"/>
      <c r="M77" s="48"/>
      <c r="N77" s="48"/>
      <c r="O77" s="48"/>
      <c r="P77" s="2"/>
      <c r="Q77" s="2"/>
      <c r="R77" s="2"/>
      <c r="S77" s="2"/>
      <c r="T77" s="2"/>
      <c r="U77" s="2"/>
      <c r="V77" s="2"/>
      <c r="W77" s="2"/>
      <c r="X77" s="2"/>
      <c r="Y77" s="2"/>
      <c r="Z77" s="2"/>
    </row>
    <row r="78" spans="1:26" ht="18.75" customHeight="1">
      <c r="A78" s="26" t="s">
        <v>65</v>
      </c>
      <c r="B78" s="26" t="s">
        <v>66</v>
      </c>
      <c r="C78" s="26" t="s">
        <v>49</v>
      </c>
      <c r="D78" s="48"/>
      <c r="E78" s="48"/>
      <c r="F78" s="48"/>
      <c r="G78" s="48"/>
      <c r="H78" s="48"/>
      <c r="I78" s="48"/>
      <c r="J78" s="48"/>
      <c r="K78" s="48"/>
      <c r="L78" s="48"/>
      <c r="M78" s="48"/>
      <c r="N78" s="48"/>
      <c r="O78" s="48"/>
      <c r="P78" s="2"/>
      <c r="Q78" s="2"/>
      <c r="R78" s="2"/>
      <c r="S78" s="2"/>
      <c r="T78" s="2"/>
      <c r="U78" s="2"/>
      <c r="V78" s="2"/>
      <c r="W78" s="2"/>
      <c r="X78" s="2"/>
      <c r="Y78" s="2"/>
      <c r="Z78" s="2"/>
    </row>
    <row r="79" spans="1:26" ht="15.75" customHeight="1">
      <c r="A79" s="47" t="s">
        <v>8</v>
      </c>
      <c r="B79" s="43" t="s">
        <v>67</v>
      </c>
      <c r="C79" s="165">
        <v>0</v>
      </c>
      <c r="D79" s="48"/>
      <c r="E79" s="48"/>
      <c r="F79" s="48"/>
      <c r="G79" s="48"/>
      <c r="H79" s="48"/>
      <c r="I79" s="48"/>
      <c r="J79" s="48"/>
      <c r="K79" s="48"/>
      <c r="L79" s="48"/>
      <c r="M79" s="48"/>
      <c r="N79" s="48"/>
      <c r="O79" s="48"/>
      <c r="P79" s="2"/>
      <c r="Q79" s="2"/>
      <c r="R79" s="2"/>
      <c r="S79" s="2"/>
      <c r="T79" s="2"/>
      <c r="U79" s="2"/>
      <c r="V79" s="2"/>
      <c r="W79" s="2"/>
      <c r="X79" s="2"/>
      <c r="Y79" s="2"/>
      <c r="Z79" s="2"/>
    </row>
    <row r="80" spans="1:26" ht="15.75" customHeight="1">
      <c r="A80" s="47" t="s">
        <v>68</v>
      </c>
      <c r="B80" s="43" t="s">
        <v>69</v>
      </c>
      <c r="C80" s="165"/>
      <c r="D80" s="48"/>
      <c r="E80" s="48"/>
      <c r="F80" s="48"/>
      <c r="G80" s="48"/>
      <c r="H80" s="48"/>
      <c r="I80" s="48"/>
      <c r="J80" s="48"/>
      <c r="K80" s="48"/>
      <c r="L80" s="48"/>
      <c r="M80" s="48"/>
      <c r="N80" s="48"/>
      <c r="O80" s="48"/>
      <c r="P80" s="2"/>
      <c r="Q80" s="2"/>
      <c r="R80" s="2"/>
      <c r="S80" s="2"/>
      <c r="T80" s="2"/>
      <c r="U80" s="2"/>
      <c r="V80" s="2"/>
      <c r="W80" s="2"/>
      <c r="X80" s="2"/>
      <c r="Y80" s="2"/>
      <c r="Z80" s="2"/>
    </row>
    <row r="81" spans="1:26" ht="30">
      <c r="A81" s="47" t="s">
        <v>11</v>
      </c>
      <c r="B81" s="43" t="s">
        <v>70</v>
      </c>
      <c r="C81" s="165">
        <v>0</v>
      </c>
      <c r="D81" s="48"/>
      <c r="E81" s="48"/>
      <c r="F81" s="48"/>
      <c r="G81" s="48"/>
      <c r="H81" s="48"/>
      <c r="I81" s="48"/>
      <c r="J81" s="48"/>
      <c r="K81" s="48"/>
      <c r="L81" s="48"/>
      <c r="M81" s="48"/>
      <c r="N81" s="48"/>
      <c r="O81" s="48"/>
      <c r="P81" s="2"/>
      <c r="Q81" s="2"/>
      <c r="R81" s="2"/>
      <c r="S81" s="2"/>
      <c r="T81" s="2"/>
      <c r="U81" s="2"/>
      <c r="V81" s="2"/>
      <c r="W81" s="2"/>
      <c r="X81" s="2"/>
      <c r="Y81" s="2"/>
      <c r="Z81" s="2"/>
    </row>
    <row r="82" spans="1:26" ht="15.75" customHeight="1">
      <c r="A82" s="47" t="s">
        <v>13</v>
      </c>
      <c r="B82" s="43" t="s">
        <v>71</v>
      </c>
      <c r="C82" s="165"/>
      <c r="D82" s="48"/>
      <c r="E82" s="48"/>
      <c r="F82" s="48"/>
      <c r="G82" s="48"/>
      <c r="H82" s="48"/>
      <c r="I82" s="48"/>
      <c r="J82" s="48"/>
      <c r="K82" s="48"/>
      <c r="L82" s="48"/>
      <c r="M82" s="48"/>
      <c r="N82" s="48"/>
      <c r="O82" s="48"/>
      <c r="P82" s="2"/>
      <c r="Q82" s="2"/>
      <c r="R82" s="2"/>
      <c r="S82" s="2"/>
      <c r="T82" s="2"/>
      <c r="U82" s="2"/>
      <c r="V82" s="2"/>
      <c r="W82" s="2"/>
      <c r="X82" s="2"/>
      <c r="Y82" s="2"/>
      <c r="Z82" s="2"/>
    </row>
    <row r="83" spans="1:26" ht="15.75" customHeight="1">
      <c r="A83" s="47" t="s">
        <v>16</v>
      </c>
      <c r="B83" s="43" t="s">
        <v>72</v>
      </c>
      <c r="C83" s="165"/>
      <c r="D83" s="48"/>
      <c r="E83" s="48"/>
      <c r="F83" s="48"/>
      <c r="G83" s="48"/>
      <c r="H83" s="48"/>
      <c r="I83" s="48"/>
      <c r="J83" s="48"/>
      <c r="K83" s="48"/>
      <c r="L83" s="48"/>
      <c r="M83" s="48"/>
      <c r="N83" s="48"/>
      <c r="O83" s="48"/>
      <c r="P83" s="2"/>
      <c r="Q83" s="2"/>
      <c r="R83" s="2"/>
      <c r="S83" s="2"/>
      <c r="T83" s="2"/>
      <c r="U83" s="2"/>
      <c r="V83" s="2"/>
      <c r="W83" s="2"/>
      <c r="X83" s="2"/>
      <c r="Y83" s="2"/>
      <c r="Z83" s="2"/>
    </row>
    <row r="84" spans="1:26" ht="15.75" customHeight="1">
      <c r="A84" s="47" t="s">
        <v>54</v>
      </c>
      <c r="B84" s="43" t="s">
        <v>73</v>
      </c>
      <c r="C84" s="165"/>
      <c r="D84" s="48"/>
      <c r="E84" s="48"/>
      <c r="F84" s="48"/>
      <c r="G84" s="48"/>
      <c r="H84" s="48"/>
      <c r="I84" s="48"/>
      <c r="J84" s="48"/>
      <c r="K84" s="48"/>
      <c r="L84" s="48"/>
      <c r="M84" s="48"/>
      <c r="N84" s="48"/>
      <c r="O84" s="48"/>
      <c r="P84" s="2"/>
      <c r="Q84" s="2"/>
      <c r="R84" s="2"/>
      <c r="S84" s="2"/>
      <c r="T84" s="2"/>
      <c r="U84" s="2"/>
      <c r="V84" s="2"/>
      <c r="W84" s="2"/>
      <c r="X84" s="2"/>
      <c r="Y84" s="2"/>
      <c r="Z84" s="2"/>
    </row>
    <row r="85" spans="1:26" ht="15.75" customHeight="1">
      <c r="A85" s="47" t="s">
        <v>56</v>
      </c>
      <c r="B85" s="43" t="s">
        <v>61</v>
      </c>
      <c r="C85" s="165">
        <v>0</v>
      </c>
      <c r="D85" s="48"/>
      <c r="E85" s="48"/>
      <c r="F85" s="48"/>
      <c r="G85" s="48"/>
      <c r="H85" s="48"/>
      <c r="I85" s="48"/>
      <c r="J85" s="48"/>
      <c r="K85" s="48"/>
      <c r="L85" s="48"/>
      <c r="M85" s="48"/>
      <c r="N85" s="48"/>
      <c r="O85" s="48"/>
      <c r="P85" s="2"/>
      <c r="Q85" s="2"/>
      <c r="R85" s="2"/>
      <c r="S85" s="2"/>
      <c r="T85" s="2"/>
      <c r="U85" s="2"/>
      <c r="V85" s="2"/>
      <c r="W85" s="2"/>
      <c r="X85" s="2"/>
      <c r="Y85" s="2"/>
      <c r="Z85" s="2"/>
    </row>
    <row r="86" spans="1:26" ht="15.75" customHeight="1">
      <c r="A86" s="181" t="s">
        <v>74</v>
      </c>
      <c r="B86" s="180"/>
      <c r="C86" s="27">
        <f>SUM(C79:C85)</f>
        <v>0</v>
      </c>
      <c r="D86" s="48"/>
      <c r="E86" s="48"/>
      <c r="F86" s="48"/>
      <c r="G86" s="48"/>
      <c r="H86" s="48"/>
      <c r="I86" s="48"/>
      <c r="J86" s="48"/>
      <c r="K86" s="48"/>
      <c r="L86" s="48"/>
      <c r="M86" s="48"/>
      <c r="N86" s="48"/>
      <c r="O86" s="48"/>
      <c r="P86" s="2"/>
      <c r="Q86" s="2"/>
      <c r="R86" s="2"/>
      <c r="S86" s="2"/>
      <c r="T86" s="2"/>
      <c r="U86" s="2"/>
      <c r="V86" s="2"/>
      <c r="W86" s="2"/>
      <c r="X86" s="2"/>
      <c r="Y86" s="2"/>
      <c r="Z86" s="2"/>
    </row>
    <row r="87" spans="1:26" ht="15" customHeight="1">
      <c r="A87" s="25"/>
      <c r="B87" s="48"/>
      <c r="C87" s="48"/>
      <c r="D87" s="48"/>
      <c r="E87" s="48"/>
      <c r="F87" s="48"/>
      <c r="G87" s="48"/>
      <c r="H87" s="48"/>
      <c r="I87" s="48"/>
      <c r="J87" s="48"/>
      <c r="K87" s="48"/>
      <c r="L87" s="48"/>
      <c r="M87" s="48"/>
      <c r="N87" s="48"/>
      <c r="O87" s="48"/>
      <c r="P87" s="2"/>
      <c r="Q87" s="2"/>
      <c r="R87" s="2"/>
      <c r="S87" s="2"/>
      <c r="T87" s="2"/>
      <c r="U87" s="2"/>
      <c r="V87" s="2"/>
      <c r="W87" s="2"/>
      <c r="X87" s="2"/>
      <c r="Y87" s="2"/>
      <c r="Z87" s="2"/>
    </row>
    <row r="88" spans="1:26" ht="15.75" customHeight="1">
      <c r="A88" s="182" t="s">
        <v>76</v>
      </c>
      <c r="B88" s="183"/>
      <c r="C88" s="183"/>
      <c r="D88" s="180"/>
      <c r="E88" s="48"/>
      <c r="F88" s="48"/>
      <c r="G88" s="48"/>
      <c r="H88" s="48"/>
      <c r="I88" s="48"/>
      <c r="J88" s="48"/>
      <c r="K88" s="48"/>
      <c r="L88" s="48"/>
      <c r="M88" s="48"/>
      <c r="N88" s="48"/>
      <c r="O88" s="48"/>
      <c r="P88" s="2"/>
      <c r="Q88" s="2"/>
      <c r="R88" s="2"/>
      <c r="S88" s="2"/>
      <c r="T88" s="2"/>
      <c r="U88" s="2"/>
      <c r="V88" s="2"/>
      <c r="W88" s="2"/>
      <c r="X88" s="2"/>
      <c r="Y88" s="2"/>
      <c r="Z88" s="2"/>
    </row>
    <row r="89" spans="1:26" ht="15.75" customHeight="1">
      <c r="A89" s="182" t="s">
        <v>77</v>
      </c>
      <c r="B89" s="183"/>
      <c r="C89" s="183"/>
      <c r="D89" s="180"/>
      <c r="E89" s="48"/>
      <c r="F89" s="48"/>
      <c r="G89" s="48"/>
      <c r="H89" s="48"/>
      <c r="I89" s="48"/>
      <c r="J89" s="48"/>
      <c r="K89" s="48"/>
      <c r="L89" s="48"/>
      <c r="M89" s="48"/>
      <c r="N89" s="48"/>
      <c r="O89" s="48"/>
      <c r="P89" s="2"/>
      <c r="Q89" s="2"/>
      <c r="R89" s="2"/>
      <c r="S89" s="2"/>
      <c r="T89" s="2"/>
      <c r="U89" s="2"/>
      <c r="V89" s="2"/>
      <c r="W89" s="2"/>
      <c r="X89" s="2"/>
      <c r="Y89" s="2"/>
      <c r="Z89" s="2"/>
    </row>
    <row r="90" spans="1:26" ht="15.75" customHeight="1">
      <c r="A90" s="16" t="s">
        <v>78</v>
      </c>
      <c r="B90" s="16" t="s">
        <v>79</v>
      </c>
      <c r="C90" s="16" t="s">
        <v>80</v>
      </c>
      <c r="D90" s="16" t="s">
        <v>49</v>
      </c>
      <c r="E90" s="48"/>
      <c r="F90" s="48"/>
      <c r="G90" s="48"/>
      <c r="H90" s="48"/>
      <c r="I90" s="48"/>
      <c r="J90" s="48"/>
      <c r="K90" s="48"/>
      <c r="L90" s="48"/>
      <c r="M90" s="48"/>
      <c r="N90" s="48"/>
      <c r="O90" s="48"/>
      <c r="P90" s="2"/>
      <c r="Q90" s="2"/>
      <c r="R90" s="2"/>
      <c r="S90" s="2"/>
      <c r="T90" s="2"/>
      <c r="U90" s="2"/>
      <c r="V90" s="2"/>
      <c r="W90" s="2"/>
      <c r="X90" s="2"/>
      <c r="Y90" s="2"/>
      <c r="Z90" s="2"/>
    </row>
    <row r="91" spans="1:26" ht="15.75" customHeight="1">
      <c r="A91" s="47" t="s">
        <v>8</v>
      </c>
      <c r="B91" s="43" t="s">
        <v>81</v>
      </c>
      <c r="C91" s="28">
        <v>0.2</v>
      </c>
      <c r="D91" s="29">
        <f>(C52+D116+D119)*C91</f>
        <v>0</v>
      </c>
      <c r="E91" s="48"/>
      <c r="F91" s="48"/>
      <c r="G91" s="48"/>
      <c r="H91" s="48"/>
      <c r="I91" s="48"/>
      <c r="J91" s="48"/>
      <c r="K91" s="48"/>
      <c r="L91" s="48"/>
      <c r="M91" s="48"/>
      <c r="N91" s="48"/>
      <c r="O91" s="48"/>
      <c r="P91" s="2"/>
      <c r="Q91" s="2"/>
      <c r="R91" s="2"/>
      <c r="S91" s="2"/>
      <c r="T91" s="2"/>
      <c r="U91" s="2"/>
      <c r="V91" s="2"/>
      <c r="W91" s="2"/>
      <c r="X91" s="2"/>
      <c r="Y91" s="2"/>
      <c r="Z91" s="2"/>
    </row>
    <row r="92" spans="1:26" ht="15.75" customHeight="1">
      <c r="A92" s="47" t="s">
        <v>11</v>
      </c>
      <c r="B92" s="43" t="s">
        <v>82</v>
      </c>
      <c r="C92" s="28">
        <v>1.4999999999999999E-2</v>
      </c>
      <c r="D92" s="29">
        <f>(C52+D116+D119)*C92</f>
        <v>0</v>
      </c>
      <c r="E92" s="48"/>
      <c r="F92" s="48"/>
      <c r="G92" s="48"/>
      <c r="H92" s="48"/>
      <c r="I92" s="48"/>
      <c r="J92" s="48"/>
      <c r="K92" s="48"/>
      <c r="L92" s="48"/>
      <c r="M92" s="48"/>
      <c r="N92" s="48"/>
      <c r="O92" s="48"/>
      <c r="P92" s="2"/>
      <c r="Q92" s="2"/>
      <c r="R92" s="2"/>
      <c r="S92" s="2"/>
      <c r="T92" s="2"/>
      <c r="U92" s="2"/>
      <c r="V92" s="2"/>
      <c r="W92" s="2"/>
      <c r="X92" s="2"/>
      <c r="Y92" s="2"/>
      <c r="Z92" s="2"/>
    </row>
    <row r="93" spans="1:26" ht="15.75" customHeight="1">
      <c r="A93" s="47" t="s">
        <v>13</v>
      </c>
      <c r="B93" s="43" t="s">
        <v>83</v>
      </c>
      <c r="C93" s="28">
        <v>0.01</v>
      </c>
      <c r="D93" s="29">
        <f>(C52+D116+D119)*C93</f>
        <v>0</v>
      </c>
      <c r="E93" s="48"/>
      <c r="F93" s="48"/>
      <c r="G93" s="48"/>
      <c r="H93" s="48"/>
      <c r="I93" s="48"/>
      <c r="J93" s="48"/>
      <c r="K93" s="48"/>
      <c r="L93" s="48"/>
      <c r="M93" s="48"/>
      <c r="N93" s="48"/>
      <c r="O93" s="48"/>
      <c r="P93" s="2"/>
      <c r="Q93" s="2"/>
      <c r="R93" s="2"/>
      <c r="S93" s="2"/>
      <c r="T93" s="2"/>
      <c r="U93" s="2"/>
      <c r="V93" s="2"/>
      <c r="W93" s="2"/>
      <c r="X93" s="2"/>
      <c r="Y93" s="2"/>
      <c r="Z93" s="2"/>
    </row>
    <row r="94" spans="1:26" ht="15.75" customHeight="1">
      <c r="A94" s="47" t="s">
        <v>16</v>
      </c>
      <c r="B94" s="43" t="s">
        <v>84</v>
      </c>
      <c r="C94" s="28">
        <v>2E-3</v>
      </c>
      <c r="D94" s="29">
        <f>(C52+D116+D119)*C94</f>
        <v>0</v>
      </c>
      <c r="E94" s="48"/>
      <c r="F94" s="48"/>
      <c r="G94" s="48"/>
      <c r="H94" s="48"/>
      <c r="I94" s="48"/>
      <c r="J94" s="48"/>
      <c r="K94" s="48"/>
      <c r="L94" s="48"/>
      <c r="M94" s="48"/>
      <c r="N94" s="48"/>
      <c r="O94" s="48"/>
      <c r="P94" s="2"/>
      <c r="Q94" s="2"/>
      <c r="R94" s="2"/>
      <c r="S94" s="2"/>
      <c r="T94" s="2"/>
      <c r="U94" s="2"/>
      <c r="V94" s="2"/>
      <c r="W94" s="2"/>
      <c r="X94" s="2"/>
      <c r="Y94" s="2"/>
      <c r="Z94" s="2"/>
    </row>
    <row r="95" spans="1:26" ht="15.75" customHeight="1">
      <c r="A95" s="47" t="s">
        <v>54</v>
      </c>
      <c r="B95" s="43" t="s">
        <v>85</v>
      </c>
      <c r="C95" s="28">
        <v>2.5000000000000001E-2</v>
      </c>
      <c r="D95" s="29">
        <f>(C52+D116+D119)*C95</f>
        <v>0</v>
      </c>
      <c r="E95" s="48"/>
      <c r="F95" s="48"/>
      <c r="G95" s="48"/>
      <c r="H95" s="48"/>
      <c r="I95" s="48"/>
      <c r="J95" s="48"/>
      <c r="K95" s="48"/>
      <c r="L95" s="48"/>
      <c r="M95" s="48"/>
      <c r="N95" s="48"/>
      <c r="O95" s="48"/>
      <c r="P95" s="2"/>
      <c r="Q95" s="2"/>
      <c r="R95" s="2"/>
      <c r="S95" s="2"/>
      <c r="T95" s="2"/>
      <c r="U95" s="2"/>
      <c r="V95" s="2"/>
      <c r="W95" s="2"/>
      <c r="X95" s="2"/>
      <c r="Y95" s="2"/>
      <c r="Z95" s="2"/>
    </row>
    <row r="96" spans="1:26" ht="15.75" customHeight="1">
      <c r="A96" s="47" t="s">
        <v>56</v>
      </c>
      <c r="B96" s="43" t="s">
        <v>86</v>
      </c>
      <c r="C96" s="28">
        <v>0.08</v>
      </c>
      <c r="D96" s="29">
        <f>(C52+D116+D119)*C96</f>
        <v>0</v>
      </c>
      <c r="E96" s="48"/>
      <c r="F96" s="48"/>
      <c r="G96" s="48"/>
      <c r="H96" s="48"/>
      <c r="I96" s="48"/>
      <c r="J96" s="48"/>
      <c r="K96" s="48"/>
      <c r="L96" s="48"/>
      <c r="M96" s="48"/>
      <c r="N96" s="48"/>
      <c r="O96" s="48"/>
      <c r="P96" s="2"/>
      <c r="Q96" s="2"/>
      <c r="R96" s="2"/>
      <c r="S96" s="2"/>
      <c r="T96" s="2"/>
      <c r="U96" s="2"/>
      <c r="V96" s="2"/>
      <c r="W96" s="2"/>
      <c r="X96" s="2"/>
      <c r="Y96" s="2"/>
      <c r="Z96" s="2"/>
    </row>
    <row r="97" spans="1:26" ht="15.75" customHeight="1">
      <c r="A97" s="30" t="s">
        <v>58</v>
      </c>
      <c r="B97" s="31" t="s">
        <v>87</v>
      </c>
      <c r="C97" s="32">
        <v>0.03</v>
      </c>
      <c r="D97" s="33">
        <f>(C52+D116+D119)*C97</f>
        <v>0</v>
      </c>
      <c r="E97" s="48"/>
      <c r="F97" s="48"/>
      <c r="G97" s="48"/>
      <c r="H97" s="48"/>
      <c r="I97" s="48"/>
      <c r="J97" s="48"/>
      <c r="K97" s="48"/>
      <c r="L97" s="48"/>
      <c r="M97" s="48"/>
      <c r="N97" s="48"/>
      <c r="O97" s="48"/>
      <c r="P97" s="2"/>
      <c r="Q97" s="2"/>
      <c r="R97" s="2"/>
      <c r="S97" s="2"/>
      <c r="T97" s="2"/>
      <c r="U97" s="2"/>
      <c r="V97" s="2"/>
      <c r="W97" s="2"/>
      <c r="X97" s="2"/>
      <c r="Y97" s="2"/>
      <c r="Z97" s="2"/>
    </row>
    <row r="98" spans="1:26" ht="15.75" customHeight="1">
      <c r="A98" s="47" t="s">
        <v>60</v>
      </c>
      <c r="B98" s="43" t="s">
        <v>88</v>
      </c>
      <c r="C98" s="28">
        <v>6.0000000000000001E-3</v>
      </c>
      <c r="D98" s="29">
        <f>(C52+D116+D119)*C98</f>
        <v>0</v>
      </c>
      <c r="E98" s="48"/>
      <c r="F98" s="48"/>
      <c r="G98" s="48"/>
      <c r="H98" s="48"/>
      <c r="I98" s="48"/>
      <c r="J98" s="48"/>
      <c r="K98" s="48"/>
      <c r="L98" s="48"/>
      <c r="M98" s="48"/>
      <c r="N98" s="48"/>
      <c r="O98" s="48"/>
      <c r="P98" s="2"/>
      <c r="Q98" s="2"/>
      <c r="R98" s="2"/>
      <c r="S98" s="2"/>
      <c r="T98" s="2"/>
      <c r="U98" s="2"/>
      <c r="V98" s="2"/>
      <c r="W98" s="2"/>
      <c r="X98" s="2"/>
      <c r="Y98" s="2"/>
      <c r="Z98" s="2"/>
    </row>
    <row r="99" spans="1:26" ht="15.75" customHeight="1">
      <c r="A99" s="179" t="s">
        <v>89</v>
      </c>
      <c r="B99" s="180"/>
      <c r="C99" s="34">
        <f t="shared" ref="C99:D99" si="0">SUM(C91:C98)</f>
        <v>0.3680000000000001</v>
      </c>
      <c r="D99" s="35">
        <f t="shared" si="0"/>
        <v>0</v>
      </c>
      <c r="E99" s="48"/>
      <c r="F99" s="48"/>
      <c r="G99" s="48"/>
      <c r="H99" s="48"/>
      <c r="I99" s="48"/>
      <c r="J99" s="48"/>
      <c r="K99" s="48"/>
      <c r="L99" s="48"/>
      <c r="M99" s="48"/>
      <c r="N99" s="48"/>
      <c r="O99" s="48"/>
      <c r="P99" s="2"/>
      <c r="Q99" s="2"/>
      <c r="R99" s="2"/>
      <c r="S99" s="2"/>
      <c r="T99" s="2"/>
      <c r="U99" s="2"/>
      <c r="V99" s="2"/>
      <c r="W99" s="2"/>
      <c r="X99" s="2"/>
      <c r="Y99" s="2"/>
      <c r="Z99" s="2"/>
    </row>
    <row r="100" spans="1:26" ht="15.75" customHeight="1">
      <c r="A100" s="184"/>
      <c r="B100" s="183"/>
      <c r="C100" s="183"/>
      <c r="D100" s="185"/>
      <c r="E100" s="48"/>
      <c r="F100" s="48"/>
      <c r="G100" s="48"/>
      <c r="H100" s="48"/>
      <c r="I100" s="48"/>
      <c r="J100" s="48"/>
      <c r="K100" s="48"/>
      <c r="L100" s="48"/>
      <c r="M100" s="48"/>
      <c r="N100" s="48"/>
      <c r="O100" s="48"/>
      <c r="P100" s="2"/>
      <c r="Q100" s="2"/>
      <c r="R100" s="2"/>
      <c r="S100" s="2"/>
      <c r="T100" s="2"/>
      <c r="U100" s="2"/>
      <c r="V100" s="2"/>
      <c r="W100" s="2"/>
      <c r="X100" s="2"/>
      <c r="Y100" s="2"/>
      <c r="Z100" s="2"/>
    </row>
    <row r="101" spans="1:26" ht="15.75" customHeight="1">
      <c r="A101" s="186" t="s">
        <v>90</v>
      </c>
      <c r="B101" s="183"/>
      <c r="C101" s="183"/>
      <c r="D101" s="180"/>
      <c r="E101" s="48"/>
      <c r="F101" s="48"/>
      <c r="G101" s="48"/>
      <c r="H101" s="48"/>
      <c r="I101" s="48"/>
      <c r="J101" s="48"/>
      <c r="K101" s="48"/>
      <c r="L101" s="48"/>
      <c r="M101" s="48"/>
      <c r="N101" s="48"/>
      <c r="O101" s="48"/>
      <c r="P101" s="2"/>
      <c r="Q101" s="2"/>
      <c r="R101" s="2"/>
      <c r="S101" s="2"/>
      <c r="T101" s="2"/>
      <c r="U101" s="2"/>
      <c r="V101" s="2"/>
      <c r="W101" s="2"/>
      <c r="X101" s="2"/>
      <c r="Y101" s="2"/>
      <c r="Z101" s="2"/>
    </row>
    <row r="102" spans="1:26" ht="15.75" customHeight="1">
      <c r="A102" s="186" t="s">
        <v>77</v>
      </c>
      <c r="B102" s="183"/>
      <c r="C102" s="183"/>
      <c r="D102" s="180"/>
      <c r="E102" s="48"/>
      <c r="F102" s="48"/>
      <c r="G102" s="48"/>
      <c r="H102" s="48"/>
      <c r="I102" s="48"/>
      <c r="J102" s="48"/>
      <c r="K102" s="48"/>
      <c r="L102" s="48"/>
      <c r="M102" s="48"/>
      <c r="N102" s="48"/>
      <c r="O102" s="48"/>
      <c r="P102" s="2"/>
      <c r="Q102" s="2"/>
      <c r="R102" s="2"/>
      <c r="S102" s="2"/>
      <c r="T102" s="2"/>
      <c r="U102" s="2"/>
      <c r="V102" s="2"/>
      <c r="W102" s="2"/>
      <c r="X102" s="2"/>
      <c r="Y102" s="2"/>
      <c r="Z102" s="2"/>
    </row>
    <row r="103" spans="1:26" ht="15.75" customHeight="1">
      <c r="A103" s="26" t="s">
        <v>78</v>
      </c>
      <c r="B103" s="26" t="s">
        <v>79</v>
      </c>
      <c r="C103" s="26" t="s">
        <v>80</v>
      </c>
      <c r="D103" s="26" t="s">
        <v>49</v>
      </c>
      <c r="E103" s="48"/>
      <c r="F103" s="48"/>
      <c r="G103" s="48"/>
      <c r="H103" s="48"/>
      <c r="I103" s="48"/>
      <c r="J103" s="48"/>
      <c r="K103" s="48"/>
      <c r="L103" s="48"/>
      <c r="M103" s="48"/>
      <c r="N103" s="48"/>
      <c r="O103" s="48"/>
      <c r="P103" s="2"/>
      <c r="Q103" s="2"/>
      <c r="R103" s="2"/>
      <c r="S103" s="2"/>
      <c r="T103" s="2"/>
      <c r="U103" s="2"/>
      <c r="V103" s="2"/>
      <c r="W103" s="2"/>
      <c r="X103" s="2"/>
      <c r="Y103" s="2"/>
      <c r="Z103" s="2"/>
    </row>
    <row r="104" spans="1:26" ht="15.75" customHeight="1">
      <c r="A104" s="47" t="s">
        <v>8</v>
      </c>
      <c r="B104" s="43" t="s">
        <v>81</v>
      </c>
      <c r="C104" s="28">
        <v>0.2</v>
      </c>
      <c r="D104" s="29">
        <f>(C64+D124+D127)*C104</f>
        <v>0</v>
      </c>
      <c r="E104" s="48"/>
      <c r="F104" s="48"/>
      <c r="G104" s="48"/>
      <c r="H104" s="48"/>
      <c r="I104" s="48"/>
      <c r="J104" s="48"/>
      <c r="K104" s="48"/>
      <c r="L104" s="48"/>
      <c r="M104" s="48"/>
      <c r="N104" s="48"/>
      <c r="O104" s="48"/>
      <c r="P104" s="2"/>
      <c r="Q104" s="2"/>
      <c r="R104" s="2"/>
      <c r="S104" s="2"/>
      <c r="T104" s="2"/>
      <c r="U104" s="2"/>
      <c r="V104" s="2"/>
      <c r="W104" s="2"/>
      <c r="X104" s="2"/>
      <c r="Y104" s="2"/>
      <c r="Z104" s="2"/>
    </row>
    <row r="105" spans="1:26" ht="15.75" customHeight="1">
      <c r="A105" s="47" t="s">
        <v>11</v>
      </c>
      <c r="B105" s="43" t="s">
        <v>82</v>
      </c>
      <c r="C105" s="28">
        <v>1.4999999999999999E-2</v>
      </c>
      <c r="D105" s="29">
        <f>(C64+D124+D127)*C105</f>
        <v>0</v>
      </c>
      <c r="E105" s="48"/>
      <c r="F105" s="48"/>
      <c r="G105" s="48"/>
      <c r="H105" s="48"/>
      <c r="I105" s="48"/>
      <c r="J105" s="48"/>
      <c r="K105" s="48"/>
      <c r="L105" s="48"/>
      <c r="M105" s="48"/>
      <c r="N105" s="48"/>
      <c r="O105" s="48"/>
      <c r="P105" s="2"/>
      <c r="Q105" s="2"/>
      <c r="R105" s="2"/>
      <c r="S105" s="2"/>
      <c r="T105" s="2"/>
      <c r="U105" s="2"/>
      <c r="V105" s="2"/>
      <c r="W105" s="2"/>
      <c r="X105" s="2"/>
      <c r="Y105" s="2"/>
      <c r="Z105" s="2"/>
    </row>
    <row r="106" spans="1:26" ht="15.75" customHeight="1">
      <c r="A106" s="47" t="s">
        <v>13</v>
      </c>
      <c r="B106" s="43" t="s">
        <v>83</v>
      </c>
      <c r="C106" s="28">
        <v>0.01</v>
      </c>
      <c r="D106" s="29">
        <f>(C64+D124+D127)*C106</f>
        <v>0</v>
      </c>
      <c r="E106" s="48"/>
      <c r="F106" s="48"/>
      <c r="G106" s="48"/>
      <c r="H106" s="48"/>
      <c r="I106" s="48"/>
      <c r="J106" s="48"/>
      <c r="K106" s="48"/>
      <c r="L106" s="48"/>
      <c r="M106" s="48"/>
      <c r="N106" s="48"/>
      <c r="O106" s="48"/>
      <c r="P106" s="2"/>
      <c r="Q106" s="2"/>
      <c r="R106" s="2"/>
      <c r="S106" s="2"/>
      <c r="T106" s="2"/>
      <c r="U106" s="2"/>
      <c r="V106" s="2"/>
      <c r="W106" s="2"/>
      <c r="X106" s="2"/>
      <c r="Y106" s="2"/>
      <c r="Z106" s="2"/>
    </row>
    <row r="107" spans="1:26" ht="15.75" customHeight="1">
      <c r="A107" s="47" t="s">
        <v>16</v>
      </c>
      <c r="B107" s="43" t="s">
        <v>84</v>
      </c>
      <c r="C107" s="28">
        <v>2E-3</v>
      </c>
      <c r="D107" s="29">
        <f>(C64+D124+D127)*C107</f>
        <v>0</v>
      </c>
      <c r="E107" s="48"/>
      <c r="F107" s="48"/>
      <c r="G107" s="48"/>
      <c r="H107" s="48"/>
      <c r="I107" s="48"/>
      <c r="J107" s="48"/>
      <c r="K107" s="48"/>
      <c r="L107" s="48"/>
      <c r="M107" s="48"/>
      <c r="N107" s="48"/>
      <c r="O107" s="48"/>
      <c r="P107" s="2"/>
      <c r="Q107" s="2"/>
      <c r="R107" s="2"/>
      <c r="S107" s="2"/>
      <c r="T107" s="2"/>
      <c r="U107" s="2"/>
      <c r="V107" s="2"/>
      <c r="W107" s="2"/>
      <c r="X107" s="2"/>
      <c r="Y107" s="2"/>
      <c r="Z107" s="2"/>
    </row>
    <row r="108" spans="1:26" ht="15.75" customHeight="1">
      <c r="A108" s="47" t="s">
        <v>54</v>
      </c>
      <c r="B108" s="43" t="s">
        <v>85</v>
      </c>
      <c r="C108" s="28">
        <v>2.5000000000000001E-2</v>
      </c>
      <c r="D108" s="29">
        <f>(C64+D124+D127)*C108</f>
        <v>0</v>
      </c>
      <c r="E108" s="48"/>
      <c r="F108" s="48"/>
      <c r="G108" s="48"/>
      <c r="H108" s="48"/>
      <c r="I108" s="48"/>
      <c r="J108" s="48"/>
      <c r="K108" s="48"/>
      <c r="L108" s="48"/>
      <c r="M108" s="48"/>
      <c r="N108" s="48"/>
      <c r="O108" s="48"/>
      <c r="P108" s="2"/>
      <c r="Q108" s="2"/>
      <c r="R108" s="2"/>
      <c r="S108" s="2"/>
      <c r="T108" s="2"/>
      <c r="U108" s="2"/>
      <c r="V108" s="2"/>
      <c r="W108" s="2"/>
      <c r="X108" s="2"/>
      <c r="Y108" s="2"/>
      <c r="Z108" s="2"/>
    </row>
    <row r="109" spans="1:26" ht="15.75" customHeight="1">
      <c r="A109" s="47" t="s">
        <v>56</v>
      </c>
      <c r="B109" s="43" t="s">
        <v>86</v>
      </c>
      <c r="C109" s="28">
        <v>0.08</v>
      </c>
      <c r="D109" s="29">
        <f>(C64+D124+D127)*C109</f>
        <v>0</v>
      </c>
      <c r="E109" s="48"/>
      <c r="F109" s="48"/>
      <c r="G109" s="48"/>
      <c r="H109" s="48"/>
      <c r="I109" s="48"/>
      <c r="J109" s="48"/>
      <c r="K109" s="48"/>
      <c r="L109" s="48"/>
      <c r="M109" s="48"/>
      <c r="N109" s="48"/>
      <c r="O109" s="48"/>
      <c r="P109" s="2"/>
      <c r="Q109" s="2"/>
      <c r="R109" s="2"/>
      <c r="S109" s="2"/>
      <c r="T109" s="2"/>
      <c r="U109" s="2"/>
      <c r="V109" s="2"/>
      <c r="W109" s="2"/>
      <c r="X109" s="2"/>
      <c r="Y109" s="2"/>
      <c r="Z109" s="2"/>
    </row>
    <row r="110" spans="1:26" ht="15.75" customHeight="1">
      <c r="A110" s="30" t="s">
        <v>58</v>
      </c>
      <c r="B110" s="31" t="s">
        <v>87</v>
      </c>
      <c r="C110" s="32">
        <v>0.03</v>
      </c>
      <c r="D110" s="33">
        <f>(C64+D124+D127)*C110</f>
        <v>0</v>
      </c>
      <c r="E110" s="48"/>
      <c r="F110" s="48"/>
      <c r="G110" s="48"/>
      <c r="H110" s="48"/>
      <c r="I110" s="48"/>
      <c r="J110" s="48"/>
      <c r="K110" s="48"/>
      <c r="L110" s="48"/>
      <c r="M110" s="48"/>
      <c r="N110" s="48"/>
      <c r="O110" s="48"/>
      <c r="P110" s="2"/>
      <c r="Q110" s="2"/>
      <c r="R110" s="2"/>
      <c r="S110" s="2"/>
      <c r="T110" s="2"/>
      <c r="U110" s="2"/>
      <c r="V110" s="2"/>
      <c r="W110" s="2"/>
      <c r="X110" s="2"/>
      <c r="Y110" s="2"/>
      <c r="Z110" s="2"/>
    </row>
    <row r="111" spans="1:26" ht="15.75" customHeight="1">
      <c r="A111" s="47" t="s">
        <v>60</v>
      </c>
      <c r="B111" s="43" t="s">
        <v>88</v>
      </c>
      <c r="C111" s="28">
        <v>6.0000000000000001E-3</v>
      </c>
      <c r="D111" s="29">
        <f>(C64+D124+D127)*C111</f>
        <v>0</v>
      </c>
      <c r="E111" s="48"/>
      <c r="F111" s="48"/>
      <c r="G111" s="48"/>
      <c r="H111" s="48"/>
      <c r="I111" s="48"/>
      <c r="J111" s="48"/>
      <c r="K111" s="48"/>
      <c r="L111" s="48"/>
      <c r="M111" s="48"/>
      <c r="N111" s="48"/>
      <c r="O111" s="48"/>
      <c r="P111" s="2"/>
      <c r="Q111" s="2"/>
      <c r="R111" s="2"/>
      <c r="S111" s="2"/>
      <c r="T111" s="2"/>
      <c r="U111" s="2"/>
      <c r="V111" s="2"/>
      <c r="W111" s="2"/>
      <c r="X111" s="2"/>
      <c r="Y111" s="2"/>
      <c r="Z111" s="2"/>
    </row>
    <row r="112" spans="1:26" ht="15.75" customHeight="1">
      <c r="A112" s="181" t="s">
        <v>89</v>
      </c>
      <c r="B112" s="180"/>
      <c r="C112" s="36">
        <f t="shared" ref="C112:D112" si="1">SUM(C104:C111)</f>
        <v>0.3680000000000001</v>
      </c>
      <c r="D112" s="37">
        <f t="shared" si="1"/>
        <v>0</v>
      </c>
      <c r="E112" s="48"/>
      <c r="F112" s="48"/>
      <c r="G112" s="48"/>
      <c r="H112" s="48"/>
      <c r="I112" s="48"/>
      <c r="J112" s="48"/>
      <c r="K112" s="48"/>
      <c r="L112" s="48"/>
      <c r="M112" s="48"/>
      <c r="N112" s="48"/>
      <c r="O112" s="48"/>
      <c r="P112" s="2"/>
      <c r="Q112" s="2"/>
      <c r="R112" s="2"/>
      <c r="S112" s="2"/>
      <c r="T112" s="2"/>
      <c r="U112" s="2"/>
      <c r="V112" s="2"/>
      <c r="W112" s="2"/>
      <c r="X112" s="2"/>
      <c r="Y112" s="2"/>
      <c r="Z112" s="2"/>
    </row>
    <row r="113" spans="1:26" ht="15.75" customHeight="1">
      <c r="A113" s="25"/>
      <c r="B113" s="48"/>
      <c r="C113" s="48"/>
      <c r="D113" s="48"/>
      <c r="E113" s="48"/>
      <c r="F113" s="48"/>
      <c r="G113" s="48"/>
      <c r="H113" s="48"/>
      <c r="I113" s="48"/>
      <c r="J113" s="48"/>
      <c r="K113" s="48"/>
      <c r="L113" s="48"/>
      <c r="M113" s="48"/>
      <c r="N113" s="48"/>
      <c r="O113" s="48"/>
      <c r="P113" s="2"/>
      <c r="Q113" s="2"/>
      <c r="R113" s="2"/>
      <c r="S113" s="2"/>
      <c r="T113" s="2"/>
      <c r="U113" s="2"/>
      <c r="V113" s="2"/>
      <c r="W113" s="2"/>
      <c r="X113" s="2"/>
      <c r="Y113" s="2"/>
      <c r="Z113" s="2"/>
    </row>
    <row r="114" spans="1:26" ht="15.75" customHeight="1">
      <c r="A114" s="182" t="s">
        <v>91</v>
      </c>
      <c r="B114" s="183"/>
      <c r="C114" s="183"/>
      <c r="D114" s="180"/>
      <c r="E114" s="48"/>
      <c r="F114" s="48"/>
      <c r="G114" s="48"/>
      <c r="H114" s="48"/>
      <c r="I114" s="48"/>
      <c r="J114" s="48"/>
      <c r="K114" s="48"/>
      <c r="L114" s="48"/>
      <c r="M114" s="48"/>
      <c r="N114" s="48"/>
      <c r="O114" s="48"/>
      <c r="P114" s="2"/>
      <c r="Q114" s="2"/>
      <c r="R114" s="2"/>
      <c r="S114" s="2"/>
      <c r="T114" s="2"/>
      <c r="U114" s="2"/>
      <c r="V114" s="2"/>
      <c r="W114" s="2"/>
      <c r="X114" s="2"/>
      <c r="Y114" s="2"/>
      <c r="Z114" s="2"/>
    </row>
    <row r="115" spans="1:26" ht="15.75" customHeight="1">
      <c r="A115" s="16" t="s">
        <v>92</v>
      </c>
      <c r="B115" s="16" t="s">
        <v>93</v>
      </c>
      <c r="C115" s="16" t="s">
        <v>80</v>
      </c>
      <c r="D115" s="16" t="s">
        <v>49</v>
      </c>
      <c r="E115" s="48"/>
      <c r="F115" s="48"/>
      <c r="G115" s="48"/>
      <c r="H115" s="48"/>
      <c r="I115" s="48"/>
      <c r="J115" s="48"/>
      <c r="K115" s="48"/>
      <c r="L115" s="48"/>
      <c r="M115" s="48"/>
      <c r="N115" s="48"/>
      <c r="O115" s="48"/>
      <c r="P115" s="2"/>
      <c r="Q115" s="2"/>
      <c r="R115" s="2"/>
      <c r="S115" s="2"/>
      <c r="T115" s="2"/>
      <c r="U115" s="2"/>
      <c r="V115" s="2"/>
      <c r="W115" s="2"/>
      <c r="X115" s="2"/>
      <c r="Y115" s="2"/>
      <c r="Z115" s="2"/>
    </row>
    <row r="116" spans="1:26" ht="15.75" customHeight="1">
      <c r="A116" s="47" t="s">
        <v>8</v>
      </c>
      <c r="B116" s="43" t="s">
        <v>94</v>
      </c>
      <c r="C116" s="28">
        <v>8.3299999999999999E-2</v>
      </c>
      <c r="D116" s="29">
        <f>C52*C116</f>
        <v>0</v>
      </c>
      <c r="E116" s="48"/>
      <c r="F116" s="48"/>
      <c r="G116" s="48"/>
      <c r="H116" s="48"/>
      <c r="I116" s="48"/>
      <c r="J116" s="48"/>
      <c r="K116" s="48"/>
      <c r="L116" s="48"/>
      <c r="M116" s="48"/>
      <c r="N116" s="48"/>
      <c r="O116" s="48"/>
      <c r="P116" s="2"/>
      <c r="Q116" s="2"/>
      <c r="R116" s="2"/>
      <c r="S116" s="2"/>
      <c r="T116" s="2"/>
      <c r="U116" s="2"/>
      <c r="V116" s="2"/>
      <c r="W116" s="2"/>
      <c r="X116" s="2"/>
      <c r="Y116" s="2"/>
      <c r="Z116" s="2"/>
    </row>
    <row r="117" spans="1:26" ht="15.75" customHeight="1">
      <c r="A117" s="47" t="s">
        <v>11</v>
      </c>
      <c r="B117" s="43" t="s">
        <v>95</v>
      </c>
      <c r="C117" s="28">
        <v>2.7799999999999998E-2</v>
      </c>
      <c r="D117" s="29">
        <f>C117*$C$52</f>
        <v>0</v>
      </c>
      <c r="E117" s="48"/>
      <c r="F117" s="48"/>
      <c r="G117" s="48"/>
      <c r="H117" s="48"/>
      <c r="I117" s="48"/>
      <c r="J117" s="48"/>
      <c r="K117" s="48"/>
      <c r="L117" s="48"/>
      <c r="M117" s="48"/>
      <c r="N117" s="48"/>
      <c r="O117" s="48"/>
      <c r="P117" s="2"/>
      <c r="Q117" s="2"/>
      <c r="R117" s="2"/>
      <c r="S117" s="2"/>
      <c r="T117" s="2"/>
      <c r="U117" s="2"/>
      <c r="V117" s="2"/>
      <c r="W117" s="2"/>
      <c r="X117" s="2"/>
      <c r="Y117" s="2"/>
      <c r="Z117" s="2"/>
    </row>
    <row r="118" spans="1:26" ht="15.75" customHeight="1">
      <c r="A118" s="47"/>
      <c r="B118" s="7" t="s">
        <v>96</v>
      </c>
      <c r="C118" s="28"/>
      <c r="D118" s="29">
        <v>0</v>
      </c>
      <c r="E118" s="48"/>
      <c r="F118" s="48"/>
      <c r="G118" s="48"/>
      <c r="H118" s="48"/>
      <c r="I118" s="48"/>
      <c r="J118" s="48"/>
      <c r="K118" s="48"/>
      <c r="L118" s="48"/>
      <c r="M118" s="48"/>
      <c r="N118" s="48"/>
      <c r="O118" s="48"/>
      <c r="P118" s="2"/>
      <c r="Q118" s="2"/>
      <c r="R118" s="2"/>
      <c r="S118" s="2"/>
      <c r="T118" s="2"/>
      <c r="U118" s="2"/>
      <c r="V118" s="2"/>
      <c r="W118" s="2"/>
      <c r="X118" s="2"/>
      <c r="Y118" s="2"/>
      <c r="Z118" s="2"/>
    </row>
    <row r="119" spans="1:26" ht="30">
      <c r="A119" s="47"/>
      <c r="B119" s="43" t="s">
        <v>97</v>
      </c>
      <c r="C119" s="28">
        <f>SUM(C116:C118)</f>
        <v>0.1111</v>
      </c>
      <c r="D119" s="29">
        <f>C119*$C$52</f>
        <v>0</v>
      </c>
      <c r="E119" s="48"/>
      <c r="F119" s="48"/>
      <c r="G119" s="48"/>
      <c r="H119" s="48"/>
      <c r="I119" s="48"/>
      <c r="J119" s="48"/>
      <c r="K119" s="48"/>
      <c r="L119" s="48"/>
      <c r="M119" s="48"/>
      <c r="N119" s="48"/>
      <c r="O119" s="48"/>
      <c r="P119" s="2"/>
      <c r="Q119" s="2"/>
      <c r="R119" s="2"/>
      <c r="S119" s="2"/>
      <c r="T119" s="2"/>
      <c r="U119" s="2"/>
      <c r="V119" s="2"/>
      <c r="W119" s="2"/>
      <c r="X119" s="2"/>
      <c r="Y119" s="2"/>
      <c r="Z119" s="2"/>
    </row>
    <row r="120" spans="1:26" ht="15.75" customHeight="1">
      <c r="A120" s="179" t="s">
        <v>89</v>
      </c>
      <c r="B120" s="180"/>
      <c r="C120" s="34"/>
      <c r="D120" s="24">
        <f>D116+D117</f>
        <v>0</v>
      </c>
      <c r="E120" s="48"/>
      <c r="F120" s="48"/>
      <c r="G120" s="48"/>
      <c r="H120" s="48"/>
      <c r="I120" s="48"/>
      <c r="J120" s="48"/>
      <c r="K120" s="48"/>
      <c r="L120" s="48"/>
      <c r="M120" s="48"/>
      <c r="N120" s="48"/>
      <c r="O120" s="48"/>
      <c r="P120" s="2"/>
      <c r="Q120" s="2"/>
      <c r="R120" s="2"/>
      <c r="S120" s="2"/>
      <c r="T120" s="2"/>
      <c r="U120" s="2"/>
      <c r="V120" s="2"/>
      <c r="W120" s="2"/>
      <c r="X120" s="2"/>
      <c r="Y120" s="2"/>
      <c r="Z120" s="2"/>
    </row>
    <row r="121" spans="1:26" ht="15.75" customHeight="1">
      <c r="A121" s="25"/>
      <c r="B121" s="48"/>
      <c r="C121" s="48"/>
      <c r="D121" s="48"/>
      <c r="E121" s="48"/>
      <c r="F121" s="48"/>
      <c r="G121" s="48"/>
      <c r="H121" s="48"/>
      <c r="I121" s="48"/>
      <c r="J121" s="48"/>
      <c r="K121" s="48"/>
      <c r="L121" s="48"/>
      <c r="M121" s="48"/>
      <c r="N121" s="48"/>
      <c r="O121" s="48"/>
      <c r="P121" s="2"/>
      <c r="Q121" s="2"/>
      <c r="R121" s="2"/>
      <c r="S121" s="2"/>
      <c r="T121" s="2"/>
      <c r="U121" s="2"/>
      <c r="V121" s="2"/>
      <c r="W121" s="2"/>
      <c r="X121" s="2"/>
      <c r="Y121" s="2"/>
      <c r="Z121" s="2"/>
    </row>
    <row r="122" spans="1:26" ht="15.75" customHeight="1">
      <c r="A122" s="186" t="s">
        <v>98</v>
      </c>
      <c r="B122" s="183"/>
      <c r="C122" s="183"/>
      <c r="D122" s="180"/>
      <c r="E122" s="48"/>
      <c r="F122" s="48"/>
      <c r="G122" s="48"/>
      <c r="H122" s="48"/>
      <c r="I122" s="48"/>
      <c r="J122" s="48"/>
      <c r="K122" s="48"/>
      <c r="L122" s="48"/>
      <c r="M122" s="48"/>
      <c r="N122" s="48"/>
      <c r="O122" s="48"/>
      <c r="P122" s="2"/>
      <c r="Q122" s="2"/>
      <c r="R122" s="2"/>
      <c r="S122" s="2"/>
      <c r="T122" s="2"/>
      <c r="U122" s="2"/>
      <c r="V122" s="2"/>
      <c r="W122" s="2"/>
      <c r="X122" s="2"/>
      <c r="Y122" s="2"/>
      <c r="Z122" s="2"/>
    </row>
    <row r="123" spans="1:26" ht="15.75" customHeight="1">
      <c r="A123" s="26" t="s">
        <v>92</v>
      </c>
      <c r="B123" s="26" t="s">
        <v>93</v>
      </c>
      <c r="C123" s="26" t="s">
        <v>80</v>
      </c>
      <c r="D123" s="26" t="s">
        <v>49</v>
      </c>
      <c r="E123" s="48"/>
      <c r="F123" s="48"/>
      <c r="G123" s="48"/>
      <c r="H123" s="48"/>
      <c r="I123" s="48"/>
      <c r="J123" s="48"/>
      <c r="K123" s="48"/>
      <c r="L123" s="48"/>
      <c r="M123" s="48"/>
      <c r="N123" s="48"/>
      <c r="O123" s="48"/>
      <c r="P123" s="2"/>
      <c r="Q123" s="2"/>
      <c r="R123" s="2"/>
      <c r="S123" s="2"/>
      <c r="T123" s="2"/>
      <c r="U123" s="2"/>
      <c r="V123" s="2"/>
      <c r="W123" s="2"/>
      <c r="X123" s="2"/>
      <c r="Y123" s="2"/>
      <c r="Z123" s="2"/>
    </row>
    <row r="124" spans="1:26" ht="15.75" customHeight="1">
      <c r="A124" s="47" t="s">
        <v>8</v>
      </c>
      <c r="B124" s="43" t="s">
        <v>94</v>
      </c>
      <c r="C124" s="28">
        <v>8.3299999999999999E-2</v>
      </c>
      <c r="D124" s="29">
        <f>C64*C124</f>
        <v>0</v>
      </c>
      <c r="E124" s="48"/>
      <c r="F124" s="48"/>
      <c r="G124" s="48"/>
      <c r="H124" s="48"/>
      <c r="I124" s="48"/>
      <c r="J124" s="48"/>
      <c r="K124" s="48"/>
      <c r="L124" s="48"/>
      <c r="M124" s="48"/>
      <c r="N124" s="48"/>
      <c r="O124" s="48"/>
      <c r="P124" s="2"/>
      <c r="Q124" s="2"/>
      <c r="R124" s="2"/>
      <c r="S124" s="2"/>
      <c r="T124" s="2"/>
      <c r="U124" s="2"/>
      <c r="V124" s="2"/>
      <c r="W124" s="2"/>
      <c r="X124" s="2"/>
      <c r="Y124" s="2"/>
      <c r="Z124" s="2"/>
    </row>
    <row r="125" spans="1:26" ht="15.75" customHeight="1">
      <c r="A125" s="47" t="s">
        <v>11</v>
      </c>
      <c r="B125" s="43" t="s">
        <v>95</v>
      </c>
      <c r="C125" s="28">
        <v>2.7799999999999998E-2</v>
      </c>
      <c r="D125" s="29">
        <f>C125*$C$64</f>
        <v>0</v>
      </c>
      <c r="E125" s="48"/>
      <c r="F125" s="48"/>
      <c r="G125" s="48"/>
      <c r="H125" s="48"/>
      <c r="I125" s="48"/>
      <c r="J125" s="48"/>
      <c r="K125" s="48"/>
      <c r="L125" s="48"/>
      <c r="M125" s="48"/>
      <c r="N125" s="48"/>
      <c r="O125" s="48"/>
      <c r="P125" s="2"/>
      <c r="Q125" s="2"/>
      <c r="R125" s="2"/>
      <c r="S125" s="2"/>
      <c r="T125" s="2"/>
      <c r="U125" s="2"/>
      <c r="V125" s="2"/>
      <c r="W125" s="2"/>
      <c r="X125" s="2"/>
      <c r="Y125" s="2"/>
      <c r="Z125" s="2"/>
    </row>
    <row r="126" spans="1:26" ht="15.75" customHeight="1">
      <c r="A126" s="47"/>
      <c r="B126" s="7" t="s">
        <v>96</v>
      </c>
      <c r="C126" s="28"/>
      <c r="D126" s="29">
        <f>SUM(D125)</f>
        <v>0</v>
      </c>
      <c r="E126" s="48"/>
      <c r="F126" s="48"/>
      <c r="G126" s="48"/>
      <c r="H126" s="48"/>
      <c r="I126" s="48"/>
      <c r="J126" s="48"/>
      <c r="K126" s="48"/>
      <c r="L126" s="48"/>
      <c r="M126" s="48"/>
      <c r="N126" s="48"/>
      <c r="O126" s="48"/>
      <c r="P126" s="2"/>
      <c r="Q126" s="2"/>
      <c r="R126" s="2"/>
      <c r="S126" s="2"/>
      <c r="T126" s="2"/>
      <c r="U126" s="2"/>
      <c r="V126" s="2"/>
      <c r="W126" s="2"/>
      <c r="X126" s="2"/>
      <c r="Y126" s="2"/>
      <c r="Z126" s="2"/>
    </row>
    <row r="127" spans="1:26" ht="30">
      <c r="A127" s="47"/>
      <c r="B127" s="43" t="s">
        <v>97</v>
      </c>
      <c r="C127" s="28">
        <f>SUM(C124:C126)</f>
        <v>0.1111</v>
      </c>
      <c r="D127" s="29">
        <f>C127*$C$64</f>
        <v>0</v>
      </c>
      <c r="E127" s="48"/>
      <c r="F127" s="48"/>
      <c r="G127" s="48"/>
      <c r="H127" s="48"/>
      <c r="I127" s="48"/>
      <c r="J127" s="48"/>
      <c r="K127" s="48"/>
      <c r="L127" s="48"/>
      <c r="M127" s="48"/>
      <c r="N127" s="48"/>
      <c r="O127" s="48"/>
      <c r="P127" s="2"/>
      <c r="Q127" s="2"/>
      <c r="R127" s="2"/>
      <c r="S127" s="2"/>
      <c r="T127" s="2"/>
      <c r="U127" s="2"/>
      <c r="V127" s="2"/>
      <c r="W127" s="2"/>
      <c r="X127" s="2"/>
      <c r="Y127" s="2"/>
      <c r="Z127" s="2"/>
    </row>
    <row r="128" spans="1:26" ht="15.75" customHeight="1">
      <c r="A128" s="181" t="s">
        <v>89</v>
      </c>
      <c r="B128" s="180"/>
      <c r="C128" s="36"/>
      <c r="D128" s="27">
        <f>D124+D126</f>
        <v>0</v>
      </c>
      <c r="E128" s="48"/>
      <c r="F128" s="48"/>
      <c r="G128" s="48"/>
      <c r="H128" s="48"/>
      <c r="I128" s="48"/>
      <c r="J128" s="48"/>
      <c r="K128" s="48"/>
      <c r="L128" s="48"/>
      <c r="M128" s="48"/>
      <c r="N128" s="48"/>
      <c r="O128" s="48"/>
      <c r="P128" s="2"/>
      <c r="Q128" s="2"/>
      <c r="R128" s="2"/>
      <c r="S128" s="2"/>
      <c r="T128" s="2"/>
      <c r="U128" s="2"/>
      <c r="V128" s="2"/>
      <c r="W128" s="2"/>
      <c r="X128" s="2"/>
      <c r="Y128" s="2"/>
      <c r="Z128" s="2"/>
    </row>
    <row r="129" spans="1:26" ht="15.75" customHeight="1">
      <c r="A129" s="25"/>
      <c r="B129" s="48"/>
      <c r="C129" s="48"/>
      <c r="D129" s="48"/>
      <c r="E129" s="48"/>
      <c r="F129" s="48"/>
      <c r="G129" s="48"/>
      <c r="H129" s="48"/>
      <c r="I129" s="48"/>
      <c r="J129" s="48"/>
      <c r="K129" s="48"/>
      <c r="L129" s="48"/>
      <c r="M129" s="48"/>
      <c r="N129" s="48"/>
      <c r="O129" s="48"/>
      <c r="P129" s="2"/>
      <c r="Q129" s="2"/>
      <c r="R129" s="2"/>
      <c r="S129" s="2"/>
      <c r="T129" s="2"/>
      <c r="U129" s="2"/>
      <c r="V129" s="2"/>
      <c r="W129" s="2"/>
      <c r="X129" s="2"/>
      <c r="Y129" s="2"/>
      <c r="Z129" s="2"/>
    </row>
    <row r="130" spans="1:26" ht="15.75" customHeight="1">
      <c r="A130" s="182" t="s">
        <v>99</v>
      </c>
      <c r="B130" s="183"/>
      <c r="C130" s="183"/>
      <c r="D130" s="180"/>
      <c r="E130" s="48"/>
      <c r="F130" s="48"/>
      <c r="G130" s="48"/>
      <c r="H130" s="48"/>
      <c r="I130" s="48"/>
      <c r="J130" s="48"/>
      <c r="K130" s="48"/>
      <c r="L130" s="48"/>
      <c r="M130" s="48"/>
      <c r="N130" s="48"/>
      <c r="O130" s="48"/>
      <c r="P130" s="2"/>
      <c r="Q130" s="2"/>
      <c r="R130" s="2"/>
      <c r="S130" s="2"/>
      <c r="T130" s="2"/>
      <c r="U130" s="2"/>
      <c r="V130" s="2"/>
      <c r="W130" s="2"/>
      <c r="X130" s="2"/>
      <c r="Y130" s="2"/>
      <c r="Z130" s="2"/>
    </row>
    <row r="131" spans="1:26" ht="15.75" customHeight="1">
      <c r="A131" s="16" t="s">
        <v>100</v>
      </c>
      <c r="B131" s="16" t="s">
        <v>101</v>
      </c>
      <c r="C131" s="16" t="s">
        <v>80</v>
      </c>
      <c r="D131" s="16" t="s">
        <v>49</v>
      </c>
      <c r="E131" s="48"/>
      <c r="F131" s="48"/>
      <c r="G131" s="48"/>
      <c r="H131" s="48"/>
      <c r="I131" s="48"/>
      <c r="J131" s="48"/>
      <c r="K131" s="48"/>
      <c r="L131" s="48"/>
      <c r="M131" s="48"/>
      <c r="N131" s="48"/>
      <c r="O131" s="48"/>
      <c r="P131" s="2"/>
      <c r="Q131" s="2"/>
      <c r="R131" s="2"/>
      <c r="S131" s="2"/>
      <c r="T131" s="2"/>
      <c r="U131" s="2"/>
      <c r="V131" s="2"/>
      <c r="W131" s="2"/>
      <c r="X131" s="2"/>
      <c r="Y131" s="2"/>
      <c r="Z131" s="2"/>
    </row>
    <row r="132" spans="1:26" ht="15.75" customHeight="1">
      <c r="A132" s="47" t="s">
        <v>8</v>
      </c>
      <c r="B132" s="43" t="s">
        <v>101</v>
      </c>
      <c r="C132" s="32">
        <v>5.0000000000000001E-4</v>
      </c>
      <c r="D132" s="33">
        <f t="shared" ref="D132:D133" si="2">C132*$C$52</f>
        <v>0</v>
      </c>
      <c r="E132" s="48"/>
      <c r="F132" s="48"/>
      <c r="G132" s="48"/>
      <c r="H132" s="38"/>
      <c r="I132" s="48"/>
      <c r="J132" s="48"/>
      <c r="K132" s="48"/>
      <c r="L132" s="48"/>
      <c r="M132" s="48"/>
      <c r="N132" s="48"/>
      <c r="O132" s="48"/>
      <c r="P132" s="2"/>
      <c r="Q132" s="2"/>
      <c r="R132" s="2"/>
      <c r="S132" s="2"/>
      <c r="T132" s="2"/>
      <c r="U132" s="2"/>
      <c r="V132" s="2"/>
      <c r="W132" s="2"/>
      <c r="X132" s="2"/>
      <c r="Y132" s="2"/>
      <c r="Z132" s="2"/>
    </row>
    <row r="133" spans="1:26" ht="30">
      <c r="A133" s="47" t="s">
        <v>11</v>
      </c>
      <c r="B133" s="43" t="s">
        <v>102</v>
      </c>
      <c r="C133" s="28"/>
      <c r="D133" s="29">
        <f t="shared" si="2"/>
        <v>0</v>
      </c>
      <c r="E133" s="48"/>
      <c r="F133" s="48"/>
      <c r="G133" s="48"/>
      <c r="H133" s="48"/>
      <c r="I133" s="48"/>
      <c r="J133" s="48"/>
      <c r="K133" s="48"/>
      <c r="L133" s="48"/>
      <c r="M133" s="48"/>
      <c r="N133" s="48"/>
      <c r="O133" s="48"/>
      <c r="P133" s="2"/>
      <c r="Q133" s="2"/>
      <c r="R133" s="2"/>
      <c r="S133" s="2"/>
      <c r="T133" s="2"/>
      <c r="U133" s="2"/>
      <c r="V133" s="2"/>
      <c r="W133" s="2"/>
      <c r="X133" s="2"/>
      <c r="Y133" s="2"/>
      <c r="Z133" s="2"/>
    </row>
    <row r="134" spans="1:26" ht="15.75" customHeight="1">
      <c r="A134" s="179" t="s">
        <v>89</v>
      </c>
      <c r="B134" s="180"/>
      <c r="C134" s="34"/>
      <c r="D134" s="24">
        <f>SUM(D133,D132)</f>
        <v>0</v>
      </c>
      <c r="E134" s="48"/>
      <c r="F134" s="48"/>
      <c r="G134" s="48"/>
      <c r="H134" s="48"/>
      <c r="I134" s="48"/>
      <c r="J134" s="48"/>
      <c r="K134" s="48"/>
      <c r="L134" s="48"/>
      <c r="M134" s="48"/>
      <c r="N134" s="48"/>
      <c r="O134" s="48"/>
      <c r="P134" s="2"/>
      <c r="Q134" s="2"/>
      <c r="R134" s="2"/>
      <c r="S134" s="2"/>
      <c r="T134" s="2"/>
      <c r="U134" s="2"/>
      <c r="V134" s="2"/>
      <c r="W134" s="2"/>
      <c r="X134" s="2"/>
      <c r="Y134" s="2"/>
      <c r="Z134" s="2"/>
    </row>
    <row r="135" spans="1:26" ht="15.75" customHeight="1">
      <c r="A135" s="39"/>
      <c r="B135" s="48"/>
      <c r="C135" s="48"/>
      <c r="D135" s="48"/>
      <c r="E135" s="48"/>
      <c r="F135" s="48"/>
      <c r="G135" s="48"/>
      <c r="H135" s="48"/>
      <c r="I135" s="48"/>
      <c r="J135" s="48"/>
      <c r="K135" s="48"/>
      <c r="L135" s="48"/>
      <c r="M135" s="48"/>
      <c r="N135" s="48"/>
      <c r="O135" s="48"/>
      <c r="P135" s="2"/>
      <c r="Q135" s="2"/>
      <c r="R135" s="2"/>
      <c r="S135" s="2"/>
      <c r="T135" s="2"/>
      <c r="U135" s="2"/>
      <c r="V135" s="2"/>
      <c r="W135" s="2"/>
      <c r="X135" s="2"/>
      <c r="Y135" s="2"/>
      <c r="Z135" s="2"/>
    </row>
    <row r="136" spans="1:26" ht="15.75" customHeight="1">
      <c r="A136" s="186" t="s">
        <v>103</v>
      </c>
      <c r="B136" s="183"/>
      <c r="C136" s="183"/>
      <c r="D136" s="180"/>
      <c r="E136" s="48"/>
      <c r="F136" s="48"/>
      <c r="G136" s="48"/>
      <c r="H136" s="48"/>
      <c r="I136" s="48"/>
      <c r="J136" s="48"/>
      <c r="K136" s="48"/>
      <c r="L136" s="48"/>
      <c r="M136" s="48"/>
      <c r="N136" s="48"/>
      <c r="O136" s="48"/>
      <c r="P136" s="2"/>
      <c r="Q136" s="2"/>
      <c r="R136" s="2"/>
      <c r="S136" s="2"/>
      <c r="T136" s="2"/>
      <c r="U136" s="2"/>
      <c r="V136" s="2"/>
      <c r="W136" s="2"/>
      <c r="X136" s="2"/>
      <c r="Y136" s="2"/>
      <c r="Z136" s="2"/>
    </row>
    <row r="137" spans="1:26" ht="15.75" customHeight="1">
      <c r="A137" s="26" t="s">
        <v>100</v>
      </c>
      <c r="B137" s="26" t="s">
        <v>101</v>
      </c>
      <c r="C137" s="26" t="s">
        <v>80</v>
      </c>
      <c r="D137" s="26" t="s">
        <v>49</v>
      </c>
      <c r="E137" s="48"/>
      <c r="F137" s="48"/>
      <c r="G137" s="48"/>
      <c r="H137" s="48"/>
      <c r="I137" s="48"/>
      <c r="J137" s="48"/>
      <c r="K137" s="48"/>
      <c r="L137" s="48"/>
      <c r="M137" s="48"/>
      <c r="N137" s="48"/>
      <c r="O137" s="48"/>
      <c r="P137" s="2"/>
      <c r="Q137" s="2"/>
      <c r="R137" s="2"/>
      <c r="S137" s="2"/>
      <c r="T137" s="2"/>
      <c r="U137" s="2"/>
      <c r="V137" s="2"/>
      <c r="W137" s="2"/>
      <c r="X137" s="2"/>
      <c r="Y137" s="2"/>
      <c r="Z137" s="2"/>
    </row>
    <row r="138" spans="1:26" ht="15.75" customHeight="1">
      <c r="A138" s="47" t="s">
        <v>8</v>
      </c>
      <c r="B138" s="43" t="s">
        <v>101</v>
      </c>
      <c r="C138" s="32">
        <v>5.0000000000000001E-4</v>
      </c>
      <c r="D138" s="33">
        <f>C138*$C$64</f>
        <v>0</v>
      </c>
      <c r="E138" s="48"/>
      <c r="F138" s="48"/>
      <c r="G138" s="48"/>
      <c r="H138" s="48"/>
      <c r="I138" s="48"/>
      <c r="J138" s="48"/>
      <c r="K138" s="48"/>
      <c r="L138" s="48"/>
      <c r="M138" s="48"/>
      <c r="N138" s="48"/>
      <c r="O138" s="48"/>
      <c r="P138" s="2"/>
      <c r="Q138" s="2"/>
      <c r="R138" s="2"/>
      <c r="S138" s="2"/>
      <c r="T138" s="2"/>
      <c r="U138" s="2"/>
      <c r="V138" s="2"/>
      <c r="W138" s="2"/>
      <c r="X138" s="2"/>
      <c r="Y138" s="2"/>
      <c r="Z138" s="2"/>
    </row>
    <row r="139" spans="1:26" ht="30">
      <c r="A139" s="47" t="s">
        <v>11</v>
      </c>
      <c r="B139" s="43" t="s">
        <v>102</v>
      </c>
      <c r="C139" s="28"/>
      <c r="D139" s="29">
        <f t="shared" ref="D139" si="3">C139*$C$52</f>
        <v>0</v>
      </c>
      <c r="E139" s="48"/>
      <c r="F139" s="48"/>
      <c r="G139" s="48"/>
      <c r="H139" s="48"/>
      <c r="I139" s="48"/>
      <c r="J139" s="48"/>
      <c r="K139" s="48"/>
      <c r="L139" s="48"/>
      <c r="M139" s="48"/>
      <c r="N139" s="48"/>
      <c r="O139" s="48"/>
      <c r="P139" s="2"/>
      <c r="Q139" s="2"/>
      <c r="R139" s="2"/>
      <c r="S139" s="2"/>
      <c r="T139" s="2"/>
      <c r="U139" s="2"/>
      <c r="V139" s="2"/>
      <c r="W139" s="2"/>
      <c r="X139" s="2"/>
      <c r="Y139" s="2"/>
      <c r="Z139" s="2"/>
    </row>
    <row r="140" spans="1:26" ht="15.75" customHeight="1">
      <c r="A140" s="181" t="s">
        <v>89</v>
      </c>
      <c r="B140" s="180"/>
      <c r="C140" s="36"/>
      <c r="D140" s="27">
        <f>SUM(D139,D138)</f>
        <v>0</v>
      </c>
      <c r="E140" s="48"/>
      <c r="F140" s="48"/>
      <c r="G140" s="48"/>
      <c r="H140" s="48"/>
      <c r="I140" s="48"/>
      <c r="J140" s="48"/>
      <c r="K140" s="48"/>
      <c r="L140" s="48"/>
      <c r="M140" s="48"/>
      <c r="N140" s="48"/>
      <c r="O140" s="48"/>
      <c r="P140" s="2"/>
      <c r="Q140" s="2"/>
      <c r="R140" s="2"/>
      <c r="S140" s="2"/>
      <c r="T140" s="2"/>
      <c r="U140" s="2"/>
      <c r="V140" s="2"/>
      <c r="W140" s="2"/>
      <c r="X140" s="2"/>
      <c r="Y140" s="2"/>
      <c r="Z140" s="2"/>
    </row>
    <row r="141" spans="1:26" ht="15.75" customHeight="1">
      <c r="A141" s="39"/>
      <c r="B141" s="48"/>
      <c r="C141" s="48"/>
      <c r="D141" s="48"/>
      <c r="E141" s="48"/>
      <c r="F141" s="48"/>
      <c r="G141" s="48"/>
      <c r="H141" s="48"/>
      <c r="I141" s="48"/>
      <c r="J141" s="48"/>
      <c r="K141" s="48"/>
      <c r="L141" s="48"/>
      <c r="M141" s="48"/>
      <c r="N141" s="48"/>
      <c r="O141" s="48"/>
      <c r="P141" s="2"/>
      <c r="Q141" s="2"/>
      <c r="R141" s="2"/>
      <c r="S141" s="2"/>
      <c r="T141" s="2"/>
      <c r="U141" s="2"/>
      <c r="V141" s="2"/>
      <c r="W141" s="2"/>
      <c r="X141" s="2"/>
      <c r="Y141" s="2"/>
      <c r="Z141" s="2"/>
    </row>
    <row r="142" spans="1:26" ht="15.75" customHeight="1">
      <c r="A142" s="182" t="s">
        <v>104</v>
      </c>
      <c r="B142" s="183"/>
      <c r="C142" s="183"/>
      <c r="D142" s="180"/>
      <c r="E142" s="48"/>
      <c r="F142" s="48"/>
      <c r="G142" s="48"/>
      <c r="H142" s="48"/>
      <c r="I142" s="48"/>
      <c r="J142" s="48"/>
      <c r="K142" s="48"/>
      <c r="L142" s="48"/>
      <c r="M142" s="48"/>
      <c r="N142" s="48"/>
      <c r="O142" s="48"/>
      <c r="P142" s="2"/>
      <c r="Q142" s="2"/>
      <c r="R142" s="2"/>
      <c r="S142" s="2"/>
      <c r="T142" s="2"/>
      <c r="U142" s="2"/>
      <c r="V142" s="2"/>
      <c r="W142" s="2"/>
      <c r="X142" s="2"/>
      <c r="Y142" s="2"/>
      <c r="Z142" s="2"/>
    </row>
    <row r="143" spans="1:26" ht="15.75" customHeight="1">
      <c r="A143" s="16" t="s">
        <v>105</v>
      </c>
      <c r="B143" s="16" t="s">
        <v>106</v>
      </c>
      <c r="C143" s="16" t="s">
        <v>80</v>
      </c>
      <c r="D143" s="16" t="s">
        <v>49</v>
      </c>
      <c r="E143" s="48"/>
      <c r="F143" s="48"/>
      <c r="G143" s="48"/>
      <c r="H143" s="48"/>
      <c r="I143" s="48"/>
      <c r="J143" s="48"/>
      <c r="K143" s="48"/>
      <c r="L143" s="48"/>
      <c r="M143" s="48"/>
      <c r="N143" s="48"/>
      <c r="O143" s="48"/>
      <c r="P143" s="2"/>
      <c r="Q143" s="2"/>
      <c r="R143" s="2"/>
      <c r="S143" s="2"/>
      <c r="T143" s="2"/>
      <c r="U143" s="2"/>
      <c r="V143" s="2"/>
      <c r="W143" s="2"/>
      <c r="X143" s="2"/>
      <c r="Y143" s="2"/>
      <c r="Z143" s="2"/>
    </row>
    <row r="144" spans="1:26" ht="15.75" customHeight="1">
      <c r="A144" s="47" t="s">
        <v>8</v>
      </c>
      <c r="B144" s="43" t="s">
        <v>107</v>
      </c>
      <c r="C144" s="32">
        <v>1.2999999999999999E-3</v>
      </c>
      <c r="D144" s="33">
        <f t="shared" ref="D144:D149" si="4">C144*$C$52</f>
        <v>0</v>
      </c>
      <c r="E144" s="48"/>
      <c r="F144" s="48"/>
      <c r="G144" s="48"/>
      <c r="H144" s="48"/>
      <c r="I144" s="48"/>
      <c r="J144" s="48"/>
      <c r="K144" s="48"/>
      <c r="L144" s="48"/>
      <c r="M144" s="48"/>
      <c r="N144" s="48"/>
      <c r="O144" s="48"/>
      <c r="P144" s="2"/>
      <c r="Q144" s="2"/>
      <c r="R144" s="2"/>
      <c r="S144" s="2"/>
      <c r="T144" s="2"/>
      <c r="U144" s="2"/>
      <c r="V144" s="2"/>
      <c r="W144" s="2"/>
      <c r="X144" s="2"/>
      <c r="Y144" s="2"/>
      <c r="Z144" s="2"/>
    </row>
    <row r="145" spans="1:26" ht="30">
      <c r="A145" s="47" t="s">
        <v>11</v>
      </c>
      <c r="B145" s="43" t="s">
        <v>108</v>
      </c>
      <c r="C145" s="32">
        <v>2.8999999999999998E-3</v>
      </c>
      <c r="D145" s="33">
        <f t="shared" si="4"/>
        <v>0</v>
      </c>
      <c r="E145" s="48"/>
      <c r="F145" s="48"/>
      <c r="G145" s="48"/>
      <c r="H145" s="48"/>
      <c r="I145" s="48"/>
      <c r="J145" s="48"/>
      <c r="K145" s="48"/>
      <c r="L145" s="48"/>
      <c r="M145" s="48"/>
      <c r="N145" s="48"/>
      <c r="O145" s="48"/>
      <c r="P145" s="2"/>
      <c r="Q145" s="2"/>
      <c r="R145" s="2"/>
      <c r="S145" s="2"/>
      <c r="T145" s="2"/>
      <c r="U145" s="2"/>
      <c r="V145" s="2"/>
      <c r="W145" s="2"/>
      <c r="X145" s="2"/>
      <c r="Y145" s="2"/>
      <c r="Z145" s="2"/>
    </row>
    <row r="146" spans="1:26" ht="30">
      <c r="A146" s="47" t="s">
        <v>13</v>
      </c>
      <c r="B146" s="43" t="s">
        <v>109</v>
      </c>
      <c r="C146" s="32">
        <v>0.04</v>
      </c>
      <c r="D146" s="33">
        <f t="shared" si="4"/>
        <v>0</v>
      </c>
      <c r="E146" s="48"/>
      <c r="F146" s="48"/>
      <c r="G146" s="48"/>
      <c r="H146" s="48"/>
      <c r="I146" s="48"/>
      <c r="J146" s="48"/>
      <c r="K146" s="48"/>
      <c r="L146" s="48"/>
      <c r="M146" s="48"/>
      <c r="N146" s="48"/>
      <c r="O146" s="48"/>
      <c r="P146" s="2"/>
      <c r="Q146" s="2"/>
      <c r="R146" s="2"/>
      <c r="S146" s="2"/>
      <c r="T146" s="2"/>
      <c r="U146" s="2"/>
      <c r="V146" s="2"/>
      <c r="W146" s="2"/>
      <c r="X146" s="2"/>
      <c r="Y146" s="2"/>
      <c r="Z146" s="2"/>
    </row>
    <row r="147" spans="1:26" ht="15.75" customHeight="1">
      <c r="A147" s="47" t="s">
        <v>16</v>
      </c>
      <c r="B147" s="43" t="s">
        <v>110</v>
      </c>
      <c r="C147" s="32">
        <v>1.2200000000000001E-2</v>
      </c>
      <c r="D147" s="33">
        <f t="shared" si="4"/>
        <v>0</v>
      </c>
      <c r="E147" s="48"/>
      <c r="F147" s="48"/>
      <c r="G147" s="48"/>
      <c r="H147" s="48"/>
      <c r="I147" s="48"/>
      <c r="J147" s="48"/>
      <c r="K147" s="48"/>
      <c r="L147" s="48"/>
      <c r="M147" s="48"/>
      <c r="N147" s="48"/>
      <c r="O147" s="48"/>
      <c r="P147" s="2"/>
      <c r="Q147" s="2"/>
      <c r="R147" s="2"/>
      <c r="S147" s="2"/>
      <c r="T147" s="2"/>
      <c r="U147" s="2"/>
      <c r="V147" s="2"/>
      <c r="W147" s="2"/>
      <c r="X147" s="2"/>
      <c r="Y147" s="2"/>
      <c r="Z147" s="2"/>
    </row>
    <row r="148" spans="1:26" ht="30">
      <c r="A148" s="47" t="s">
        <v>54</v>
      </c>
      <c r="B148" s="43" t="s">
        <v>111</v>
      </c>
      <c r="C148" s="32">
        <v>4.4999999999999997E-3</v>
      </c>
      <c r="D148" s="33">
        <f t="shared" si="4"/>
        <v>0</v>
      </c>
      <c r="E148" s="48"/>
      <c r="F148" s="48"/>
      <c r="G148" s="48"/>
      <c r="H148" s="48"/>
      <c r="I148" s="48"/>
      <c r="J148" s="48"/>
      <c r="K148" s="48"/>
      <c r="L148" s="48"/>
      <c r="M148" s="48"/>
      <c r="N148" s="48"/>
      <c r="O148" s="48"/>
      <c r="P148" s="2"/>
      <c r="Q148" s="2"/>
      <c r="R148" s="2"/>
      <c r="S148" s="2"/>
      <c r="T148" s="2"/>
      <c r="U148" s="2"/>
      <c r="V148" s="2"/>
      <c r="W148" s="2"/>
      <c r="X148" s="2"/>
      <c r="Y148" s="2"/>
      <c r="Z148" s="2"/>
    </row>
    <row r="149" spans="1:26" ht="15.75" customHeight="1">
      <c r="A149" s="47" t="s">
        <v>56</v>
      </c>
      <c r="B149" s="43" t="s">
        <v>112</v>
      </c>
      <c r="C149" s="32">
        <v>0.04</v>
      </c>
      <c r="D149" s="33">
        <f t="shared" si="4"/>
        <v>0</v>
      </c>
      <c r="E149" s="48"/>
      <c r="F149" s="48"/>
      <c r="G149" s="48"/>
      <c r="H149" s="48"/>
      <c r="I149" s="48"/>
      <c r="J149" s="48"/>
      <c r="K149" s="48"/>
      <c r="L149" s="48"/>
      <c r="M149" s="48"/>
      <c r="N149" s="48"/>
      <c r="O149" s="48"/>
      <c r="P149" s="2"/>
      <c r="Q149" s="2"/>
      <c r="R149" s="2"/>
      <c r="S149" s="2"/>
      <c r="T149" s="2"/>
      <c r="U149" s="2"/>
      <c r="V149" s="2"/>
      <c r="W149" s="2"/>
      <c r="X149" s="2"/>
      <c r="Y149" s="2"/>
      <c r="Z149" s="2"/>
    </row>
    <row r="150" spans="1:26" ht="15.75" customHeight="1">
      <c r="A150" s="179" t="s">
        <v>113</v>
      </c>
      <c r="B150" s="180"/>
      <c r="C150" s="34">
        <f t="shared" ref="C150:D150" si="5">SUM(C144:C149)</f>
        <v>0.1009</v>
      </c>
      <c r="D150" s="24">
        <f t="shared" si="5"/>
        <v>0</v>
      </c>
      <c r="E150" s="48"/>
      <c r="F150" s="48"/>
      <c r="G150" s="48"/>
      <c r="H150" s="48"/>
      <c r="I150" s="48"/>
      <c r="J150" s="48"/>
      <c r="K150" s="48"/>
      <c r="L150" s="48"/>
      <c r="M150" s="48"/>
      <c r="N150" s="48"/>
      <c r="O150" s="48"/>
      <c r="P150" s="2"/>
      <c r="Q150" s="2"/>
      <c r="R150" s="2"/>
      <c r="S150" s="2"/>
      <c r="T150" s="2"/>
      <c r="U150" s="2"/>
      <c r="V150" s="2"/>
      <c r="W150" s="2"/>
      <c r="X150" s="2"/>
      <c r="Y150" s="2"/>
      <c r="Z150" s="2"/>
    </row>
    <row r="151" spans="1:26" ht="15.75" customHeight="1">
      <c r="A151" s="39"/>
      <c r="B151" s="48"/>
      <c r="C151" s="48"/>
      <c r="D151" s="48"/>
      <c r="E151" s="48"/>
      <c r="F151" s="48"/>
      <c r="G151" s="48"/>
      <c r="H151" s="48"/>
      <c r="I151" s="48"/>
      <c r="J151" s="48"/>
      <c r="K151" s="48"/>
      <c r="L151" s="48"/>
      <c r="M151" s="48"/>
      <c r="N151" s="48"/>
      <c r="O151" s="48"/>
      <c r="P151" s="2"/>
      <c r="Q151" s="2"/>
      <c r="R151" s="2"/>
      <c r="S151" s="2"/>
      <c r="T151" s="2"/>
      <c r="U151" s="2"/>
      <c r="V151" s="2"/>
      <c r="W151" s="2"/>
      <c r="X151" s="2"/>
      <c r="Y151" s="2"/>
      <c r="Z151" s="2"/>
    </row>
    <row r="152" spans="1:26" ht="18.75" customHeight="1">
      <c r="A152" s="186" t="s">
        <v>114</v>
      </c>
      <c r="B152" s="183"/>
      <c r="C152" s="183"/>
      <c r="D152" s="180"/>
      <c r="E152" s="48"/>
      <c r="F152" s="48"/>
      <c r="G152" s="48"/>
      <c r="H152" s="48"/>
      <c r="I152" s="48"/>
      <c r="J152" s="48"/>
      <c r="K152" s="48"/>
      <c r="L152" s="48"/>
      <c r="M152" s="48"/>
      <c r="N152" s="48"/>
      <c r="O152" s="48"/>
      <c r="P152" s="2"/>
      <c r="Q152" s="2"/>
      <c r="R152" s="2"/>
      <c r="S152" s="2"/>
      <c r="T152" s="2"/>
      <c r="U152" s="2"/>
      <c r="V152" s="2"/>
      <c r="W152" s="2"/>
      <c r="X152" s="2"/>
      <c r="Y152" s="2"/>
      <c r="Z152" s="2"/>
    </row>
    <row r="153" spans="1:26" ht="15.75" customHeight="1">
      <c r="A153" s="26" t="s">
        <v>105</v>
      </c>
      <c r="B153" s="26" t="s">
        <v>106</v>
      </c>
      <c r="C153" s="26" t="s">
        <v>80</v>
      </c>
      <c r="D153" s="26" t="s">
        <v>49</v>
      </c>
      <c r="E153" s="48"/>
      <c r="F153" s="48"/>
      <c r="G153" s="48"/>
      <c r="H153" s="48"/>
      <c r="I153" s="48"/>
      <c r="J153" s="48"/>
      <c r="K153" s="48"/>
      <c r="L153" s="48"/>
      <c r="M153" s="48"/>
      <c r="N153" s="48"/>
      <c r="O153" s="48"/>
      <c r="P153" s="2"/>
      <c r="Q153" s="2"/>
      <c r="R153" s="2"/>
      <c r="S153" s="2"/>
      <c r="T153" s="2"/>
      <c r="U153" s="2"/>
      <c r="V153" s="2"/>
      <c r="W153" s="2"/>
      <c r="X153" s="2"/>
      <c r="Y153" s="2"/>
      <c r="Z153" s="2"/>
    </row>
    <row r="154" spans="1:26" ht="15.75" customHeight="1">
      <c r="A154" s="47" t="s">
        <v>8</v>
      </c>
      <c r="B154" s="43" t="s">
        <v>107</v>
      </c>
      <c r="C154" s="32">
        <v>1.2999999999999999E-3</v>
      </c>
      <c r="D154" s="33">
        <f t="shared" ref="D154:D159" si="6">C154*$C$64</f>
        <v>0</v>
      </c>
      <c r="E154" s="48"/>
      <c r="F154" s="48"/>
      <c r="G154" s="48"/>
      <c r="H154" s="48"/>
      <c r="I154" s="48"/>
      <c r="J154" s="48"/>
      <c r="K154" s="48"/>
      <c r="L154" s="48"/>
      <c r="M154" s="48"/>
      <c r="N154" s="48"/>
      <c r="O154" s="48"/>
      <c r="P154" s="2"/>
      <c r="Q154" s="2"/>
      <c r="R154" s="2"/>
      <c r="S154" s="2"/>
      <c r="T154" s="2"/>
      <c r="U154" s="2"/>
      <c r="V154" s="2"/>
      <c r="W154" s="2"/>
      <c r="X154" s="2"/>
      <c r="Y154" s="2"/>
      <c r="Z154" s="2"/>
    </row>
    <row r="155" spans="1:26" ht="30">
      <c r="A155" s="47" t="s">
        <v>11</v>
      </c>
      <c r="B155" s="43" t="s">
        <v>108</v>
      </c>
      <c r="C155" s="32">
        <v>2.8999999999999998E-3</v>
      </c>
      <c r="D155" s="33">
        <f t="shared" si="6"/>
        <v>0</v>
      </c>
      <c r="E155" s="48"/>
      <c r="F155" s="48"/>
      <c r="G155" s="48"/>
      <c r="H155" s="48"/>
      <c r="I155" s="48"/>
      <c r="J155" s="48"/>
      <c r="K155" s="48"/>
      <c r="L155" s="48"/>
      <c r="M155" s="48"/>
      <c r="N155" s="48"/>
      <c r="O155" s="48"/>
      <c r="P155" s="2"/>
      <c r="Q155" s="2"/>
      <c r="R155" s="2"/>
      <c r="S155" s="2"/>
      <c r="T155" s="2"/>
      <c r="U155" s="2"/>
      <c r="V155" s="2"/>
      <c r="W155" s="2"/>
      <c r="X155" s="2"/>
      <c r="Y155" s="2"/>
      <c r="Z155" s="2"/>
    </row>
    <row r="156" spans="1:26" ht="30">
      <c r="A156" s="47" t="s">
        <v>13</v>
      </c>
      <c r="B156" s="43" t="s">
        <v>109</v>
      </c>
      <c r="C156" s="32">
        <v>0.04</v>
      </c>
      <c r="D156" s="33">
        <f t="shared" si="6"/>
        <v>0</v>
      </c>
      <c r="E156" s="48"/>
      <c r="F156" s="48"/>
      <c r="G156" s="48"/>
      <c r="H156" s="48"/>
      <c r="I156" s="48"/>
      <c r="J156" s="48"/>
      <c r="K156" s="48"/>
      <c r="L156" s="48"/>
      <c r="M156" s="48"/>
      <c r="N156" s="48"/>
      <c r="O156" s="48"/>
      <c r="P156" s="2"/>
      <c r="Q156" s="2"/>
      <c r="R156" s="2"/>
      <c r="S156" s="2"/>
      <c r="T156" s="2"/>
      <c r="U156" s="2"/>
      <c r="V156" s="2"/>
      <c r="W156" s="2"/>
      <c r="X156" s="2"/>
      <c r="Y156" s="2"/>
      <c r="Z156" s="2"/>
    </row>
    <row r="157" spans="1:26" ht="15.75" customHeight="1">
      <c r="A157" s="47" t="s">
        <v>16</v>
      </c>
      <c r="B157" s="43" t="s">
        <v>110</v>
      </c>
      <c r="C157" s="32">
        <v>1.2200000000000001E-2</v>
      </c>
      <c r="D157" s="33">
        <f t="shared" si="6"/>
        <v>0</v>
      </c>
      <c r="E157" s="48"/>
      <c r="F157" s="48"/>
      <c r="G157" s="48"/>
      <c r="H157" s="48"/>
      <c r="I157" s="48"/>
      <c r="J157" s="48"/>
      <c r="K157" s="48"/>
      <c r="L157" s="48"/>
      <c r="M157" s="48"/>
      <c r="N157" s="48"/>
      <c r="O157" s="48"/>
      <c r="P157" s="2"/>
      <c r="Q157" s="2"/>
      <c r="R157" s="2"/>
      <c r="S157" s="2"/>
      <c r="T157" s="2"/>
      <c r="U157" s="2"/>
      <c r="V157" s="2"/>
      <c r="W157" s="2"/>
      <c r="X157" s="2"/>
      <c r="Y157" s="2"/>
      <c r="Z157" s="2"/>
    </row>
    <row r="158" spans="1:26" ht="30">
      <c r="A158" s="47" t="s">
        <v>54</v>
      </c>
      <c r="B158" s="43" t="s">
        <v>111</v>
      </c>
      <c r="C158" s="32">
        <v>4.4999999999999997E-3</v>
      </c>
      <c r="D158" s="33">
        <f t="shared" si="6"/>
        <v>0</v>
      </c>
      <c r="E158" s="48"/>
      <c r="F158" s="48"/>
      <c r="G158" s="48"/>
      <c r="H158" s="48"/>
      <c r="I158" s="48"/>
      <c r="J158" s="48"/>
      <c r="K158" s="48"/>
      <c r="L158" s="48"/>
      <c r="M158" s="48"/>
      <c r="N158" s="48"/>
      <c r="O158" s="48"/>
      <c r="P158" s="2"/>
      <c r="Q158" s="2"/>
      <c r="R158" s="2"/>
      <c r="S158" s="2"/>
      <c r="T158" s="2"/>
      <c r="U158" s="2"/>
      <c r="V158" s="2"/>
      <c r="W158" s="2"/>
      <c r="X158" s="2"/>
      <c r="Y158" s="2"/>
      <c r="Z158" s="2"/>
    </row>
    <row r="159" spans="1:26" ht="15.75" customHeight="1">
      <c r="A159" s="47" t="s">
        <v>56</v>
      </c>
      <c r="B159" s="43" t="s">
        <v>112</v>
      </c>
      <c r="C159" s="32">
        <v>0.04</v>
      </c>
      <c r="D159" s="33">
        <f t="shared" si="6"/>
        <v>0</v>
      </c>
      <c r="E159" s="48"/>
      <c r="F159" s="48"/>
      <c r="G159" s="48"/>
      <c r="H159" s="48"/>
      <c r="I159" s="48"/>
      <c r="J159" s="48"/>
      <c r="K159" s="48"/>
      <c r="L159" s="48"/>
      <c r="M159" s="48"/>
      <c r="N159" s="48"/>
      <c r="O159" s="48"/>
      <c r="P159" s="2"/>
      <c r="Q159" s="2"/>
      <c r="R159" s="2"/>
      <c r="S159" s="2"/>
      <c r="T159" s="2"/>
      <c r="U159" s="2"/>
      <c r="V159" s="2"/>
      <c r="W159" s="2"/>
      <c r="X159" s="2"/>
      <c r="Y159" s="2"/>
      <c r="Z159" s="2"/>
    </row>
    <row r="160" spans="1:26" ht="15.75" customHeight="1">
      <c r="A160" s="181" t="s">
        <v>113</v>
      </c>
      <c r="B160" s="180"/>
      <c r="C160" s="36">
        <f t="shared" ref="C160" si="7">SUM(C154:C159)</f>
        <v>0.1009</v>
      </c>
      <c r="D160" s="27">
        <f>SUM(D154:D159)</f>
        <v>0</v>
      </c>
      <c r="E160" s="48"/>
      <c r="F160" s="48"/>
      <c r="G160" s="48"/>
      <c r="H160" s="48"/>
      <c r="I160" s="48"/>
      <c r="J160" s="48"/>
      <c r="K160" s="48"/>
      <c r="L160" s="48"/>
      <c r="M160" s="48"/>
      <c r="N160" s="48"/>
      <c r="O160" s="48"/>
      <c r="P160" s="2"/>
      <c r="Q160" s="2"/>
      <c r="R160" s="2"/>
      <c r="S160" s="2"/>
      <c r="T160" s="2"/>
      <c r="U160" s="2"/>
      <c r="V160" s="2"/>
      <c r="W160" s="2"/>
      <c r="X160" s="2"/>
      <c r="Y160" s="2"/>
      <c r="Z160" s="2"/>
    </row>
    <row r="161" spans="1:26" ht="15.75" customHeight="1">
      <c r="A161" s="39"/>
      <c r="B161" s="48"/>
      <c r="C161" s="48"/>
      <c r="D161" s="48"/>
      <c r="E161" s="48"/>
      <c r="F161" s="48"/>
      <c r="G161" s="48"/>
      <c r="H161" s="48"/>
      <c r="I161" s="48"/>
      <c r="J161" s="48"/>
      <c r="K161" s="48"/>
      <c r="L161" s="48"/>
      <c r="M161" s="48"/>
      <c r="N161" s="48"/>
      <c r="O161" s="48"/>
      <c r="P161" s="2"/>
      <c r="Q161" s="2"/>
      <c r="R161" s="2"/>
      <c r="S161" s="2"/>
      <c r="T161" s="2"/>
      <c r="U161" s="2"/>
      <c r="V161" s="2"/>
      <c r="W161" s="2"/>
      <c r="X161" s="2"/>
      <c r="Y161" s="2"/>
      <c r="Z161" s="2"/>
    </row>
    <row r="162" spans="1:26" ht="15.75" customHeight="1">
      <c r="A162" s="182" t="s">
        <v>115</v>
      </c>
      <c r="B162" s="183"/>
      <c r="C162" s="183"/>
      <c r="D162" s="180"/>
      <c r="E162" s="48"/>
      <c r="F162" s="48"/>
      <c r="G162" s="48"/>
      <c r="H162" s="48"/>
      <c r="I162" s="48"/>
      <c r="J162" s="48"/>
      <c r="K162" s="48"/>
      <c r="L162" s="48"/>
      <c r="M162" s="48"/>
      <c r="N162" s="48"/>
      <c r="O162" s="48"/>
      <c r="P162" s="2"/>
      <c r="Q162" s="2"/>
      <c r="R162" s="2"/>
      <c r="S162" s="2"/>
      <c r="T162" s="2"/>
      <c r="U162" s="2"/>
      <c r="V162" s="2"/>
      <c r="W162" s="2"/>
      <c r="X162" s="2"/>
      <c r="Y162" s="2"/>
      <c r="Z162" s="2"/>
    </row>
    <row r="163" spans="1:26" ht="30">
      <c r="A163" s="16" t="s">
        <v>116</v>
      </c>
      <c r="B163" s="16" t="s">
        <v>117</v>
      </c>
      <c r="C163" s="16" t="s">
        <v>80</v>
      </c>
      <c r="D163" s="16" t="s">
        <v>49</v>
      </c>
      <c r="E163" s="48"/>
      <c r="F163" s="48"/>
      <c r="G163" s="48"/>
      <c r="H163" s="48"/>
      <c r="I163" s="48"/>
      <c r="J163" s="48"/>
      <c r="K163" s="48"/>
      <c r="L163" s="48"/>
      <c r="M163" s="48"/>
      <c r="N163" s="48"/>
      <c r="O163" s="48"/>
      <c r="P163" s="2"/>
      <c r="Q163" s="2"/>
      <c r="R163" s="2"/>
      <c r="S163" s="2"/>
      <c r="T163" s="2"/>
      <c r="U163" s="2"/>
      <c r="V163" s="2"/>
      <c r="W163" s="2"/>
      <c r="X163" s="2"/>
      <c r="Y163" s="2"/>
      <c r="Z163" s="2"/>
    </row>
    <row r="164" spans="1:26" ht="15.75" customHeight="1">
      <c r="A164" s="47" t="s">
        <v>8</v>
      </c>
      <c r="B164" s="43" t="s">
        <v>118</v>
      </c>
      <c r="C164" s="32">
        <v>1.6199999999999999E-2</v>
      </c>
      <c r="D164" s="33">
        <f>(C52+D99)*C164</f>
        <v>0</v>
      </c>
      <c r="E164" s="48"/>
      <c r="F164" s="48"/>
      <c r="G164" s="48"/>
      <c r="H164" s="48"/>
      <c r="I164" s="48"/>
      <c r="J164" s="48"/>
      <c r="K164" s="48"/>
      <c r="L164" s="48"/>
      <c r="M164" s="48"/>
      <c r="N164" s="48"/>
      <c r="O164" s="48"/>
      <c r="P164" s="2"/>
      <c r="Q164" s="2"/>
      <c r="R164" s="2"/>
      <c r="S164" s="2"/>
      <c r="T164" s="2"/>
      <c r="U164" s="2"/>
      <c r="V164" s="2"/>
      <c r="W164" s="2"/>
      <c r="X164" s="2"/>
      <c r="Y164" s="2"/>
      <c r="Z164" s="2"/>
    </row>
    <row r="165" spans="1:26" ht="15.75" customHeight="1">
      <c r="A165" s="47" t="s">
        <v>11</v>
      </c>
      <c r="B165" s="43" t="s">
        <v>119</v>
      </c>
      <c r="C165" s="32">
        <v>0</v>
      </c>
      <c r="D165" s="33">
        <f>(C52+C75+D99+D120+D150)*C165</f>
        <v>0</v>
      </c>
      <c r="E165" s="48"/>
      <c r="F165" s="48"/>
      <c r="G165" s="48"/>
      <c r="H165" s="48"/>
      <c r="I165" s="48"/>
      <c r="J165" s="48"/>
      <c r="K165" s="48"/>
      <c r="L165" s="48"/>
      <c r="M165" s="48"/>
      <c r="N165" s="48"/>
      <c r="O165" s="48"/>
      <c r="P165" s="2"/>
      <c r="Q165" s="2"/>
      <c r="R165" s="2"/>
      <c r="S165" s="2"/>
      <c r="T165" s="2"/>
      <c r="U165" s="2"/>
      <c r="V165" s="2"/>
      <c r="W165" s="2"/>
      <c r="X165" s="2"/>
      <c r="Y165" s="2"/>
      <c r="Z165" s="2"/>
    </row>
    <row r="166" spans="1:26" ht="15.75" customHeight="1">
      <c r="A166" s="47" t="s">
        <v>13</v>
      </c>
      <c r="B166" s="43" t="s">
        <v>120</v>
      </c>
      <c r="C166" s="32">
        <v>2.0000000000000001E-4</v>
      </c>
      <c r="D166" s="33">
        <f>(C52+C75+D99+D120+D150)*C166</f>
        <v>0</v>
      </c>
      <c r="E166" s="48"/>
      <c r="F166" s="48"/>
      <c r="G166" s="48"/>
      <c r="H166" s="48"/>
      <c r="I166" s="48"/>
      <c r="J166" s="48"/>
      <c r="K166" s="48"/>
      <c r="L166" s="48"/>
      <c r="M166" s="48"/>
      <c r="N166" s="48"/>
      <c r="O166" s="48"/>
      <c r="P166" s="2"/>
      <c r="Q166" s="2"/>
      <c r="R166" s="2"/>
      <c r="S166" s="2"/>
      <c r="T166" s="2"/>
      <c r="U166" s="2"/>
      <c r="V166" s="2"/>
      <c r="W166" s="2"/>
      <c r="X166" s="2"/>
      <c r="Y166" s="2"/>
      <c r="Z166" s="2"/>
    </row>
    <row r="167" spans="1:26" ht="15.75" customHeight="1">
      <c r="A167" s="47" t="s">
        <v>16</v>
      </c>
      <c r="B167" s="43" t="s">
        <v>121</v>
      </c>
      <c r="C167" s="32">
        <v>7.3000000000000001E-3</v>
      </c>
      <c r="D167" s="33">
        <f>(C52+C75+D99+D120+D150)*C167</f>
        <v>0</v>
      </c>
      <c r="E167" s="48"/>
      <c r="F167" s="48"/>
      <c r="G167" s="48"/>
      <c r="H167" s="48"/>
      <c r="I167" s="48"/>
      <c r="J167" s="48"/>
      <c r="K167" s="48"/>
      <c r="L167" s="48"/>
      <c r="M167" s="48"/>
      <c r="N167" s="48"/>
      <c r="O167" s="48"/>
      <c r="P167" s="2"/>
      <c r="Q167" s="2"/>
      <c r="R167" s="2"/>
      <c r="S167" s="2"/>
      <c r="T167" s="2"/>
      <c r="U167" s="2"/>
      <c r="V167" s="2"/>
      <c r="W167" s="2"/>
      <c r="X167" s="2"/>
      <c r="Y167" s="2"/>
      <c r="Z167" s="2"/>
    </row>
    <row r="168" spans="1:26" ht="15.75" customHeight="1">
      <c r="A168" s="47" t="s">
        <v>54</v>
      </c>
      <c r="B168" s="43" t="s">
        <v>122</v>
      </c>
      <c r="C168" s="32">
        <v>2.9999999999999997E-4</v>
      </c>
      <c r="D168" s="33">
        <f>(C52+C75+D99+D120+D150)*C168</f>
        <v>0</v>
      </c>
      <c r="E168" s="48"/>
      <c r="F168" s="48"/>
      <c r="G168" s="48"/>
      <c r="H168" s="48"/>
      <c r="I168" s="48"/>
      <c r="J168" s="48"/>
      <c r="K168" s="48"/>
      <c r="L168" s="48"/>
      <c r="M168" s="48"/>
      <c r="N168" s="48"/>
      <c r="O168" s="48"/>
      <c r="P168" s="2"/>
      <c r="Q168" s="2"/>
      <c r="R168" s="2"/>
      <c r="S168" s="2"/>
      <c r="T168" s="2"/>
      <c r="U168" s="2"/>
      <c r="V168" s="2"/>
      <c r="W168" s="2"/>
      <c r="X168" s="2"/>
      <c r="Y168" s="2"/>
      <c r="Z168" s="2"/>
    </row>
    <row r="169" spans="1:26" ht="15.75" customHeight="1">
      <c r="A169" s="47" t="s">
        <v>56</v>
      </c>
      <c r="B169" s="43" t="s">
        <v>61</v>
      </c>
      <c r="C169" s="32">
        <v>5.0000000000000001E-4</v>
      </c>
      <c r="D169" s="33">
        <f>(C52+C75+D99+D120+D150)*C169</f>
        <v>0</v>
      </c>
      <c r="E169" s="48"/>
      <c r="F169" s="48"/>
      <c r="G169" s="48"/>
      <c r="H169" s="48"/>
      <c r="I169" s="48"/>
      <c r="J169" s="48"/>
      <c r="K169" s="48"/>
      <c r="L169" s="48"/>
      <c r="M169" s="48"/>
      <c r="N169" s="48"/>
      <c r="O169" s="48"/>
      <c r="P169" s="2"/>
      <c r="Q169" s="2"/>
      <c r="R169" s="2"/>
      <c r="S169" s="2"/>
      <c r="T169" s="2"/>
      <c r="U169" s="2"/>
      <c r="V169" s="2"/>
      <c r="W169" s="2"/>
      <c r="X169" s="2"/>
      <c r="Y169" s="2"/>
      <c r="Z169" s="2"/>
    </row>
    <row r="170" spans="1:26" ht="15.75" customHeight="1">
      <c r="A170" s="47"/>
      <c r="B170" s="7" t="s">
        <v>96</v>
      </c>
      <c r="C170" s="32"/>
      <c r="D170" s="33">
        <f>SUM(D164:D169)</f>
        <v>0</v>
      </c>
      <c r="E170" s="48"/>
      <c r="F170" s="48"/>
      <c r="G170" s="48"/>
      <c r="H170" s="48"/>
      <c r="I170" s="48"/>
      <c r="J170" s="48"/>
      <c r="K170" s="48"/>
      <c r="L170" s="48"/>
      <c r="M170" s="48"/>
      <c r="N170" s="48"/>
      <c r="O170" s="48"/>
      <c r="P170" s="2"/>
      <c r="Q170" s="2"/>
      <c r="R170" s="2"/>
      <c r="S170" s="2"/>
      <c r="T170" s="2"/>
      <c r="U170" s="2"/>
      <c r="V170" s="2"/>
      <c r="W170" s="2"/>
      <c r="X170" s="2"/>
      <c r="Y170" s="2"/>
      <c r="Z170" s="2"/>
    </row>
    <row r="171" spans="1:26" ht="30">
      <c r="A171" s="47" t="s">
        <v>58</v>
      </c>
      <c r="B171" s="43" t="s">
        <v>123</v>
      </c>
      <c r="C171" s="32"/>
      <c r="D171" s="33">
        <f>(C52+D99+D120+D150)*C171</f>
        <v>0</v>
      </c>
      <c r="E171" s="48"/>
      <c r="F171" s="48"/>
      <c r="G171" s="48"/>
      <c r="H171" s="48"/>
      <c r="I171" s="48"/>
      <c r="J171" s="48"/>
      <c r="K171" s="48"/>
      <c r="L171" s="48"/>
      <c r="M171" s="48"/>
      <c r="N171" s="48"/>
      <c r="O171" s="48"/>
      <c r="P171" s="2"/>
      <c r="Q171" s="2"/>
      <c r="R171" s="2"/>
      <c r="S171" s="2"/>
      <c r="T171" s="2"/>
      <c r="U171" s="2"/>
      <c r="V171" s="2"/>
      <c r="W171" s="2"/>
      <c r="X171" s="2"/>
      <c r="Y171" s="2"/>
      <c r="Z171" s="2"/>
    </row>
    <row r="172" spans="1:26" ht="15.75" customHeight="1">
      <c r="A172" s="179" t="s">
        <v>113</v>
      </c>
      <c r="B172" s="180"/>
      <c r="C172" s="34"/>
      <c r="D172" s="24">
        <f>SUM(D170:D171)</f>
        <v>0</v>
      </c>
      <c r="E172" s="48"/>
      <c r="F172" s="48"/>
      <c r="G172" s="48"/>
      <c r="H172" s="48"/>
      <c r="I172" s="48"/>
      <c r="J172" s="48"/>
      <c r="K172" s="48"/>
      <c r="L172" s="48"/>
      <c r="M172" s="48"/>
      <c r="N172" s="48"/>
      <c r="O172" s="48"/>
      <c r="P172" s="2"/>
      <c r="Q172" s="2"/>
      <c r="R172" s="2"/>
      <c r="S172" s="2"/>
      <c r="T172" s="2"/>
      <c r="U172" s="2"/>
      <c r="V172" s="2"/>
      <c r="W172" s="2"/>
      <c r="X172" s="2"/>
      <c r="Y172" s="2"/>
      <c r="Z172" s="2"/>
    </row>
    <row r="173" spans="1:26" ht="15.75" customHeight="1">
      <c r="A173" s="39"/>
      <c r="B173" s="48"/>
      <c r="C173" s="48"/>
      <c r="D173" s="48"/>
      <c r="E173" s="48"/>
      <c r="F173" s="48"/>
      <c r="G173" s="48"/>
      <c r="H173" s="48"/>
      <c r="I173" s="48"/>
      <c r="J173" s="48"/>
      <c r="K173" s="48"/>
      <c r="L173" s="48"/>
      <c r="M173" s="48"/>
      <c r="N173" s="48"/>
      <c r="O173" s="48"/>
      <c r="P173" s="2"/>
      <c r="Q173" s="2"/>
      <c r="R173" s="2"/>
      <c r="S173" s="2"/>
      <c r="T173" s="2"/>
      <c r="U173" s="2"/>
      <c r="V173" s="2"/>
      <c r="W173" s="2"/>
      <c r="X173" s="2"/>
      <c r="Y173" s="2"/>
      <c r="Z173" s="2"/>
    </row>
    <row r="174" spans="1:26" ht="15.75" customHeight="1">
      <c r="A174" s="186" t="s">
        <v>124</v>
      </c>
      <c r="B174" s="183"/>
      <c r="C174" s="183"/>
      <c r="D174" s="180"/>
      <c r="E174" s="48"/>
      <c r="F174" s="48"/>
      <c r="G174" s="48"/>
      <c r="H174" s="48"/>
      <c r="I174" s="48"/>
      <c r="J174" s="48"/>
      <c r="K174" s="48"/>
      <c r="L174" s="48"/>
      <c r="M174" s="48"/>
      <c r="N174" s="48"/>
      <c r="O174" s="48"/>
      <c r="P174" s="2"/>
      <c r="Q174" s="2"/>
      <c r="R174" s="2"/>
      <c r="S174" s="2"/>
      <c r="T174" s="2"/>
      <c r="U174" s="2"/>
      <c r="V174" s="2"/>
      <c r="W174" s="2"/>
      <c r="X174" s="2"/>
      <c r="Y174" s="2"/>
      <c r="Z174" s="2"/>
    </row>
    <row r="175" spans="1:26" ht="30">
      <c r="A175" s="26" t="s">
        <v>116</v>
      </c>
      <c r="B175" s="26" t="s">
        <v>117</v>
      </c>
      <c r="C175" s="26" t="s">
        <v>80</v>
      </c>
      <c r="D175" s="26" t="s">
        <v>49</v>
      </c>
      <c r="E175" s="48"/>
      <c r="F175" s="48"/>
      <c r="G175" s="48"/>
      <c r="H175" s="48"/>
      <c r="I175" s="48"/>
      <c r="J175" s="48"/>
      <c r="K175" s="48"/>
      <c r="L175" s="48"/>
      <c r="M175" s="48"/>
      <c r="N175" s="48"/>
      <c r="O175" s="48"/>
      <c r="P175" s="2"/>
      <c r="Q175" s="2"/>
      <c r="R175" s="2"/>
      <c r="S175" s="2"/>
      <c r="T175" s="2"/>
      <c r="U175" s="2"/>
      <c r="V175" s="2"/>
      <c r="W175" s="2"/>
      <c r="X175" s="2"/>
      <c r="Y175" s="2"/>
      <c r="Z175" s="2"/>
    </row>
    <row r="176" spans="1:26" ht="15.75" customHeight="1">
      <c r="A176" s="47" t="s">
        <v>8</v>
      </c>
      <c r="B176" s="43" t="s">
        <v>118</v>
      </c>
      <c r="C176" s="32">
        <v>1.6199999999999999E-2</v>
      </c>
      <c r="D176" s="33">
        <f>(C64+D112)*C176</f>
        <v>0</v>
      </c>
      <c r="E176" s="48"/>
      <c r="F176" s="48"/>
      <c r="G176" s="48"/>
      <c r="H176" s="48"/>
      <c r="I176" s="48"/>
      <c r="J176" s="48"/>
      <c r="K176" s="48"/>
      <c r="L176" s="48"/>
      <c r="M176" s="48"/>
      <c r="N176" s="48"/>
      <c r="O176" s="48"/>
      <c r="P176" s="2"/>
      <c r="Q176" s="2"/>
      <c r="R176" s="2"/>
      <c r="S176" s="2"/>
      <c r="T176" s="2"/>
      <c r="U176" s="2"/>
      <c r="V176" s="2"/>
      <c r="W176" s="2"/>
      <c r="X176" s="2"/>
      <c r="Y176" s="2"/>
      <c r="Z176" s="2"/>
    </row>
    <row r="177" spans="1:26" ht="15.75" customHeight="1">
      <c r="A177" s="47" t="s">
        <v>11</v>
      </c>
      <c r="B177" s="43" t="s">
        <v>119</v>
      </c>
      <c r="C177" s="32">
        <v>0</v>
      </c>
      <c r="D177" s="33">
        <f>(C64+C86+D112+D128+D160)*C177</f>
        <v>0</v>
      </c>
      <c r="E177" s="48"/>
      <c r="F177" s="48"/>
      <c r="G177" s="48"/>
      <c r="H177" s="48"/>
      <c r="I177" s="48"/>
      <c r="J177" s="48"/>
      <c r="K177" s="48"/>
      <c r="L177" s="48"/>
      <c r="M177" s="48"/>
      <c r="N177" s="48"/>
      <c r="O177" s="48"/>
      <c r="P177" s="2"/>
      <c r="Q177" s="2"/>
      <c r="R177" s="2"/>
      <c r="S177" s="2"/>
      <c r="T177" s="2"/>
      <c r="U177" s="2"/>
      <c r="V177" s="2"/>
      <c r="W177" s="2"/>
      <c r="X177" s="2"/>
      <c r="Y177" s="2"/>
      <c r="Z177" s="2"/>
    </row>
    <row r="178" spans="1:26" ht="15.75" customHeight="1">
      <c r="A178" s="47" t="s">
        <v>13</v>
      </c>
      <c r="B178" s="43" t="s">
        <v>120</v>
      </c>
      <c r="C178" s="32">
        <v>2.0000000000000001E-4</v>
      </c>
      <c r="D178" s="33">
        <f>(C64+C86+D112+D128+D160)*C178</f>
        <v>0</v>
      </c>
      <c r="E178" s="48"/>
      <c r="F178" s="48"/>
      <c r="G178" s="48"/>
      <c r="H178" s="48"/>
      <c r="I178" s="48"/>
      <c r="J178" s="48"/>
      <c r="K178" s="48"/>
      <c r="L178" s="48"/>
      <c r="M178" s="48"/>
      <c r="N178" s="48"/>
      <c r="O178" s="48"/>
      <c r="P178" s="2"/>
      <c r="Q178" s="2"/>
      <c r="R178" s="2"/>
      <c r="S178" s="2"/>
      <c r="T178" s="2"/>
      <c r="U178" s="2"/>
      <c r="V178" s="2"/>
      <c r="W178" s="2"/>
      <c r="X178" s="2"/>
      <c r="Y178" s="2"/>
      <c r="Z178" s="2"/>
    </row>
    <row r="179" spans="1:26" ht="15.75" customHeight="1">
      <c r="A179" s="47" t="s">
        <v>16</v>
      </c>
      <c r="B179" s="43" t="s">
        <v>121</v>
      </c>
      <c r="C179" s="32">
        <v>7.3000000000000001E-3</v>
      </c>
      <c r="D179" s="33">
        <f>(C64+C86+D112+D128+D160)*C179</f>
        <v>0</v>
      </c>
      <c r="E179" s="48"/>
      <c r="F179" s="48"/>
      <c r="G179" s="48"/>
      <c r="H179" s="48"/>
      <c r="I179" s="48"/>
      <c r="J179" s="48"/>
      <c r="K179" s="48"/>
      <c r="L179" s="48"/>
      <c r="M179" s="48"/>
      <c r="N179" s="48"/>
      <c r="O179" s="48"/>
      <c r="P179" s="2"/>
      <c r="Q179" s="2"/>
      <c r="R179" s="2"/>
      <c r="S179" s="2"/>
      <c r="T179" s="2"/>
      <c r="U179" s="2"/>
      <c r="V179" s="2"/>
      <c r="W179" s="2"/>
      <c r="X179" s="2"/>
      <c r="Y179" s="2"/>
      <c r="Z179" s="2"/>
    </row>
    <row r="180" spans="1:26" ht="15.75" customHeight="1">
      <c r="A180" s="47" t="s">
        <v>54</v>
      </c>
      <c r="B180" s="43" t="s">
        <v>122</v>
      </c>
      <c r="C180" s="32">
        <v>2.9999999999999997E-4</v>
      </c>
      <c r="D180" s="33">
        <f>(C64+C86+D112+D128+D160)*C180</f>
        <v>0</v>
      </c>
      <c r="E180" s="48"/>
      <c r="F180" s="48"/>
      <c r="G180" s="48"/>
      <c r="H180" s="48"/>
      <c r="I180" s="48"/>
      <c r="J180" s="48"/>
      <c r="K180" s="48"/>
      <c r="L180" s="48"/>
      <c r="M180" s="48"/>
      <c r="N180" s="48"/>
      <c r="O180" s="48"/>
      <c r="P180" s="2"/>
      <c r="Q180" s="2"/>
      <c r="R180" s="2"/>
      <c r="S180" s="2"/>
      <c r="T180" s="2"/>
      <c r="U180" s="2"/>
      <c r="V180" s="2"/>
      <c r="W180" s="2"/>
      <c r="X180" s="2"/>
      <c r="Y180" s="2"/>
      <c r="Z180" s="2"/>
    </row>
    <row r="181" spans="1:26" ht="15.75" customHeight="1">
      <c r="A181" s="47" t="s">
        <v>56</v>
      </c>
      <c r="B181" s="43" t="s">
        <v>61</v>
      </c>
      <c r="C181" s="32">
        <v>5.0000000000000001E-4</v>
      </c>
      <c r="D181" s="33">
        <f>(C64+C86+D112+D128+D160)*C181</f>
        <v>0</v>
      </c>
      <c r="E181" s="48"/>
      <c r="F181" s="48"/>
      <c r="G181" s="48"/>
      <c r="H181" s="48"/>
      <c r="I181" s="48"/>
      <c r="J181" s="48"/>
      <c r="K181" s="48"/>
      <c r="L181" s="48"/>
      <c r="M181" s="48"/>
      <c r="N181" s="48"/>
      <c r="O181" s="48"/>
      <c r="P181" s="2"/>
      <c r="Q181" s="2"/>
      <c r="R181" s="2"/>
      <c r="S181" s="2"/>
      <c r="T181" s="2"/>
      <c r="U181" s="2"/>
      <c r="V181" s="2"/>
      <c r="W181" s="2"/>
      <c r="X181" s="2"/>
      <c r="Y181" s="2"/>
      <c r="Z181" s="2"/>
    </row>
    <row r="182" spans="1:26" ht="15.75" customHeight="1">
      <c r="A182" s="47"/>
      <c r="B182" s="7" t="s">
        <v>96</v>
      </c>
      <c r="C182" s="32"/>
      <c r="D182" s="33">
        <f>SUM(D176:D181)</f>
        <v>0</v>
      </c>
      <c r="E182" s="48"/>
      <c r="F182" s="48"/>
      <c r="G182" s="48"/>
      <c r="H182" s="48"/>
      <c r="I182" s="48"/>
      <c r="J182" s="48"/>
      <c r="K182" s="48"/>
      <c r="L182" s="48"/>
      <c r="M182" s="48"/>
      <c r="N182" s="48"/>
      <c r="O182" s="48"/>
      <c r="P182" s="2"/>
      <c r="Q182" s="2"/>
      <c r="R182" s="2"/>
      <c r="S182" s="2"/>
      <c r="T182" s="2"/>
      <c r="U182" s="2"/>
      <c r="V182" s="2"/>
      <c r="W182" s="2"/>
      <c r="X182" s="2"/>
      <c r="Y182" s="2"/>
      <c r="Z182" s="2"/>
    </row>
    <row r="183" spans="1:26" ht="30">
      <c r="A183" s="47" t="s">
        <v>58</v>
      </c>
      <c r="B183" s="43" t="s">
        <v>123</v>
      </c>
      <c r="C183" s="32"/>
      <c r="D183" s="33">
        <f>(C64+C86+D112+D128+D160)*C183</f>
        <v>0</v>
      </c>
      <c r="E183" s="48"/>
      <c r="F183" s="48"/>
      <c r="G183" s="48"/>
      <c r="H183" s="48"/>
      <c r="I183" s="48"/>
      <c r="J183" s="48"/>
      <c r="K183" s="48"/>
      <c r="L183" s="48"/>
      <c r="M183" s="48"/>
      <c r="N183" s="48"/>
      <c r="O183" s="48"/>
      <c r="P183" s="2"/>
      <c r="Q183" s="2"/>
      <c r="R183" s="2"/>
      <c r="S183" s="2"/>
      <c r="T183" s="2"/>
      <c r="U183" s="2"/>
      <c r="V183" s="2"/>
      <c r="W183" s="2"/>
      <c r="X183" s="2"/>
      <c r="Y183" s="2"/>
      <c r="Z183" s="2"/>
    </row>
    <row r="184" spans="1:26" ht="15.75" customHeight="1">
      <c r="A184" s="181" t="s">
        <v>113</v>
      </c>
      <c r="B184" s="180"/>
      <c r="C184" s="36"/>
      <c r="D184" s="27">
        <f>SUM(D182:D183)</f>
        <v>0</v>
      </c>
      <c r="E184" s="48"/>
      <c r="F184" s="48"/>
      <c r="G184" s="48"/>
      <c r="H184" s="48"/>
      <c r="I184" s="48"/>
      <c r="J184" s="48"/>
      <c r="K184" s="48"/>
      <c r="L184" s="48"/>
      <c r="M184" s="48"/>
      <c r="N184" s="48"/>
      <c r="O184" s="48"/>
      <c r="P184" s="2"/>
      <c r="Q184" s="2"/>
      <c r="R184" s="2"/>
      <c r="S184" s="2"/>
      <c r="T184" s="2"/>
      <c r="U184" s="2"/>
      <c r="V184" s="2"/>
      <c r="W184" s="2"/>
      <c r="X184" s="2"/>
      <c r="Y184" s="2"/>
      <c r="Z184" s="2"/>
    </row>
    <row r="185" spans="1:26" ht="15.75" customHeight="1">
      <c r="A185" s="19"/>
      <c r="B185" s="48"/>
      <c r="C185" s="48"/>
      <c r="D185" s="48"/>
      <c r="E185" s="48"/>
      <c r="F185" s="48"/>
      <c r="G185" s="48"/>
      <c r="H185" s="48"/>
      <c r="I185" s="48"/>
      <c r="J185" s="48"/>
      <c r="K185" s="48"/>
      <c r="L185" s="48"/>
      <c r="M185" s="48"/>
      <c r="N185" s="48"/>
      <c r="O185" s="48"/>
      <c r="P185" s="2"/>
      <c r="Q185" s="2"/>
      <c r="R185" s="2"/>
      <c r="S185" s="2"/>
      <c r="T185" s="2"/>
      <c r="U185" s="2"/>
      <c r="V185" s="2"/>
      <c r="W185" s="2"/>
      <c r="X185" s="2"/>
      <c r="Y185" s="2"/>
      <c r="Z185" s="2"/>
    </row>
    <row r="186" spans="1:26" ht="39" customHeight="1">
      <c r="A186" s="187" t="s">
        <v>125</v>
      </c>
      <c r="B186" s="183"/>
      <c r="C186" s="180"/>
      <c r="D186" s="48"/>
      <c r="E186" s="48"/>
      <c r="F186" s="48"/>
      <c r="G186" s="48"/>
      <c r="H186" s="48"/>
      <c r="I186" s="48"/>
      <c r="J186" s="48"/>
      <c r="K186" s="48"/>
      <c r="L186" s="48"/>
      <c r="M186" s="48"/>
      <c r="N186" s="48"/>
      <c r="O186" s="48"/>
      <c r="P186" s="2"/>
      <c r="Q186" s="2"/>
      <c r="R186" s="2"/>
      <c r="S186" s="2"/>
      <c r="T186" s="2"/>
      <c r="U186" s="2"/>
      <c r="V186" s="2"/>
      <c r="W186" s="2"/>
      <c r="X186" s="2"/>
      <c r="Y186" s="2"/>
      <c r="Z186" s="2"/>
    </row>
    <row r="187" spans="1:26" ht="30">
      <c r="A187" s="16">
        <v>3</v>
      </c>
      <c r="B187" s="16" t="s">
        <v>126</v>
      </c>
      <c r="C187" s="16" t="s">
        <v>49</v>
      </c>
      <c r="D187" s="48"/>
      <c r="E187" s="48"/>
      <c r="F187" s="48"/>
      <c r="G187" s="48"/>
      <c r="H187" s="48"/>
      <c r="I187" s="48"/>
      <c r="J187" s="48"/>
      <c r="K187" s="48"/>
      <c r="L187" s="48"/>
      <c r="M187" s="48"/>
      <c r="N187" s="48"/>
      <c r="O187" s="48"/>
      <c r="P187" s="2"/>
      <c r="Q187" s="2"/>
      <c r="R187" s="2"/>
      <c r="S187" s="2"/>
      <c r="T187" s="2"/>
      <c r="U187" s="2"/>
      <c r="V187" s="2"/>
      <c r="W187" s="2"/>
      <c r="X187" s="2"/>
      <c r="Y187" s="2"/>
      <c r="Z187" s="2"/>
    </row>
    <row r="188" spans="1:26" ht="30">
      <c r="A188" s="47" t="s">
        <v>78</v>
      </c>
      <c r="B188" s="43" t="s">
        <v>127</v>
      </c>
      <c r="C188" s="29">
        <f>D96+D91</f>
        <v>0</v>
      </c>
      <c r="D188" s="48"/>
      <c r="E188" s="48"/>
      <c r="F188" s="48"/>
      <c r="G188" s="48"/>
      <c r="H188" s="48"/>
      <c r="I188" s="48"/>
      <c r="J188" s="48"/>
      <c r="K188" s="48"/>
      <c r="L188" s="48"/>
      <c r="M188" s="48"/>
      <c r="N188" s="48"/>
      <c r="O188" s="48"/>
      <c r="P188" s="2"/>
      <c r="Q188" s="2"/>
      <c r="R188" s="2"/>
      <c r="S188" s="2"/>
      <c r="T188" s="2"/>
      <c r="U188" s="2"/>
      <c r="V188" s="2"/>
      <c r="W188" s="2"/>
      <c r="X188" s="2"/>
      <c r="Y188" s="2"/>
      <c r="Z188" s="2"/>
    </row>
    <row r="189" spans="1:26" ht="15.75" customHeight="1">
      <c r="A189" s="47" t="s">
        <v>92</v>
      </c>
      <c r="B189" s="43" t="s">
        <v>128</v>
      </c>
      <c r="C189" s="29">
        <f>D120</f>
        <v>0</v>
      </c>
      <c r="D189" s="48"/>
      <c r="E189" s="48"/>
      <c r="F189" s="48"/>
      <c r="G189" s="48"/>
      <c r="H189" s="48"/>
      <c r="I189" s="48"/>
      <c r="J189" s="48"/>
      <c r="K189" s="48"/>
      <c r="L189" s="48"/>
      <c r="M189" s="48"/>
      <c r="N189" s="48"/>
      <c r="O189" s="48"/>
      <c r="P189" s="2"/>
      <c r="Q189" s="2"/>
      <c r="R189" s="2"/>
      <c r="S189" s="2"/>
      <c r="T189" s="2"/>
      <c r="U189" s="2"/>
      <c r="V189" s="2"/>
      <c r="W189" s="2"/>
      <c r="X189" s="2"/>
      <c r="Y189" s="2"/>
      <c r="Z189" s="2"/>
    </row>
    <row r="190" spans="1:26" ht="15.75" customHeight="1">
      <c r="A190" s="47" t="s">
        <v>100</v>
      </c>
      <c r="B190" s="43" t="s">
        <v>101</v>
      </c>
      <c r="C190" s="29">
        <f>D134</f>
        <v>0</v>
      </c>
      <c r="D190" s="48"/>
      <c r="E190" s="48"/>
      <c r="F190" s="48"/>
      <c r="G190" s="48"/>
      <c r="H190" s="48"/>
      <c r="I190" s="48"/>
      <c r="J190" s="48"/>
      <c r="K190" s="48"/>
      <c r="L190" s="48"/>
      <c r="M190" s="48"/>
      <c r="N190" s="48"/>
      <c r="O190" s="48"/>
      <c r="P190" s="2"/>
      <c r="Q190" s="2"/>
      <c r="R190" s="2"/>
      <c r="S190" s="2"/>
      <c r="T190" s="2"/>
      <c r="U190" s="2"/>
      <c r="V190" s="2"/>
      <c r="W190" s="2"/>
      <c r="X190" s="2"/>
      <c r="Y190" s="2"/>
      <c r="Z190" s="2"/>
    </row>
    <row r="191" spans="1:26" ht="15.75" customHeight="1">
      <c r="A191" s="47" t="s">
        <v>105</v>
      </c>
      <c r="B191" s="43" t="s">
        <v>129</v>
      </c>
      <c r="C191" s="29">
        <f>D150</f>
        <v>0</v>
      </c>
      <c r="D191" s="48"/>
      <c r="E191" s="48"/>
      <c r="F191" s="48"/>
      <c r="G191" s="48"/>
      <c r="H191" s="48"/>
      <c r="I191" s="48"/>
      <c r="J191" s="48"/>
      <c r="K191" s="48"/>
      <c r="L191" s="48"/>
      <c r="M191" s="48"/>
      <c r="N191" s="48"/>
      <c r="O191" s="48"/>
      <c r="P191" s="2"/>
      <c r="Q191" s="2"/>
      <c r="R191" s="2"/>
      <c r="S191" s="2"/>
      <c r="T191" s="2"/>
      <c r="U191" s="2"/>
      <c r="V191" s="2"/>
      <c r="W191" s="2"/>
      <c r="X191" s="2"/>
      <c r="Y191" s="2"/>
      <c r="Z191" s="2"/>
    </row>
    <row r="192" spans="1:26" ht="30">
      <c r="A192" s="47" t="s">
        <v>116</v>
      </c>
      <c r="B192" s="43" t="s">
        <v>130</v>
      </c>
      <c r="C192" s="29">
        <f>D172</f>
        <v>0</v>
      </c>
      <c r="D192" s="48"/>
      <c r="E192" s="48"/>
      <c r="F192" s="48"/>
      <c r="G192" s="48"/>
      <c r="H192" s="48"/>
      <c r="I192" s="48"/>
      <c r="J192" s="48"/>
      <c r="K192" s="48"/>
      <c r="L192" s="48"/>
      <c r="M192" s="48"/>
      <c r="N192" s="48"/>
      <c r="O192" s="48"/>
      <c r="P192" s="2"/>
      <c r="Q192" s="2"/>
      <c r="R192" s="2"/>
      <c r="S192" s="2"/>
      <c r="T192" s="2"/>
      <c r="U192" s="2"/>
      <c r="V192" s="2"/>
      <c r="W192" s="2"/>
      <c r="X192" s="2"/>
      <c r="Y192" s="2"/>
      <c r="Z192" s="2"/>
    </row>
    <row r="193" spans="1:26" ht="15.75" customHeight="1">
      <c r="A193" s="47" t="s">
        <v>131</v>
      </c>
      <c r="B193" s="43" t="s">
        <v>132</v>
      </c>
      <c r="C193" s="29" t="s">
        <v>133</v>
      </c>
      <c r="D193" s="48"/>
      <c r="E193" s="48"/>
      <c r="F193" s="48"/>
      <c r="G193" s="48"/>
      <c r="H193" s="48"/>
      <c r="I193" s="48"/>
      <c r="J193" s="48"/>
      <c r="K193" s="48"/>
      <c r="L193" s="48"/>
      <c r="M193" s="48"/>
      <c r="N193" s="48"/>
      <c r="O193" s="48"/>
      <c r="P193" s="2"/>
      <c r="Q193" s="2"/>
      <c r="R193" s="2"/>
      <c r="S193" s="2"/>
      <c r="T193" s="2"/>
      <c r="U193" s="2"/>
      <c r="V193" s="2"/>
      <c r="W193" s="2"/>
      <c r="X193" s="2"/>
      <c r="Y193" s="2"/>
      <c r="Z193" s="2"/>
    </row>
    <row r="194" spans="1:26" ht="15.75" customHeight="1">
      <c r="A194" s="179" t="s">
        <v>113</v>
      </c>
      <c r="B194" s="180"/>
      <c r="C194" s="24">
        <f>SUM(C188:C193)</f>
        <v>0</v>
      </c>
      <c r="D194" s="48"/>
      <c r="E194" s="48"/>
      <c r="F194" s="48"/>
      <c r="G194" s="48"/>
      <c r="H194" s="48"/>
      <c r="I194" s="48"/>
      <c r="J194" s="48"/>
      <c r="K194" s="48"/>
      <c r="L194" s="48"/>
      <c r="M194" s="48"/>
      <c r="N194" s="48"/>
      <c r="O194" s="48"/>
      <c r="P194" s="2"/>
      <c r="Q194" s="2"/>
      <c r="R194" s="2"/>
      <c r="S194" s="2"/>
      <c r="T194" s="2"/>
      <c r="U194" s="2"/>
      <c r="V194" s="2"/>
      <c r="W194" s="2"/>
      <c r="X194" s="2"/>
      <c r="Y194" s="2"/>
      <c r="Z194" s="2"/>
    </row>
    <row r="195" spans="1:26" ht="15.75" customHeight="1">
      <c r="A195" s="25"/>
      <c r="B195" s="48"/>
      <c r="C195" s="48"/>
      <c r="D195" s="48"/>
      <c r="E195" s="48"/>
      <c r="F195" s="48"/>
      <c r="G195" s="48"/>
      <c r="H195" s="48"/>
      <c r="I195" s="48"/>
      <c r="J195" s="48"/>
      <c r="K195" s="48"/>
      <c r="L195" s="48"/>
      <c r="M195" s="48"/>
      <c r="N195" s="48"/>
      <c r="O195" s="48"/>
      <c r="P195" s="2"/>
      <c r="Q195" s="2"/>
      <c r="R195" s="2"/>
      <c r="S195" s="2"/>
      <c r="T195" s="2"/>
      <c r="U195" s="2"/>
      <c r="V195" s="2"/>
      <c r="W195" s="2"/>
      <c r="X195" s="2"/>
      <c r="Y195" s="2"/>
      <c r="Z195" s="2"/>
    </row>
    <row r="196" spans="1:26" ht="17.25" customHeight="1">
      <c r="A196" s="192" t="s">
        <v>134</v>
      </c>
      <c r="B196" s="183"/>
      <c r="C196" s="180"/>
      <c r="D196" s="48"/>
      <c r="E196" s="48"/>
      <c r="F196" s="48"/>
      <c r="G196" s="48"/>
      <c r="H196" s="48"/>
      <c r="I196" s="48"/>
      <c r="J196" s="48"/>
      <c r="K196" s="48"/>
      <c r="L196" s="48"/>
      <c r="M196" s="48"/>
      <c r="N196" s="48"/>
      <c r="O196" s="48"/>
      <c r="P196" s="2"/>
      <c r="Q196" s="2"/>
      <c r="R196" s="2"/>
      <c r="S196" s="2"/>
      <c r="T196" s="2"/>
      <c r="U196" s="2"/>
      <c r="V196" s="2"/>
      <c r="W196" s="2"/>
      <c r="X196" s="2"/>
      <c r="Y196" s="2"/>
      <c r="Z196" s="2"/>
    </row>
    <row r="197" spans="1:26" ht="30">
      <c r="A197" s="26">
        <v>3</v>
      </c>
      <c r="B197" s="26" t="s">
        <v>126</v>
      </c>
      <c r="C197" s="26" t="s">
        <v>49</v>
      </c>
      <c r="D197" s="48"/>
      <c r="E197" s="48"/>
      <c r="F197" s="48"/>
      <c r="G197" s="48"/>
      <c r="H197" s="48"/>
      <c r="I197" s="48"/>
      <c r="J197" s="48"/>
      <c r="K197" s="48"/>
      <c r="L197" s="48"/>
      <c r="M197" s="48"/>
      <c r="N197" s="48"/>
      <c r="O197" s="48"/>
      <c r="P197" s="2"/>
      <c r="Q197" s="2"/>
      <c r="R197" s="2"/>
      <c r="S197" s="2"/>
      <c r="T197" s="2"/>
      <c r="U197" s="2"/>
      <c r="V197" s="2"/>
      <c r="W197" s="2"/>
      <c r="X197" s="2"/>
      <c r="Y197" s="2"/>
      <c r="Z197" s="2"/>
    </row>
    <row r="198" spans="1:26" ht="30">
      <c r="A198" s="47" t="s">
        <v>78</v>
      </c>
      <c r="B198" s="43" t="s">
        <v>127</v>
      </c>
      <c r="C198" s="29">
        <f>D109+D104</f>
        <v>0</v>
      </c>
      <c r="D198" s="48"/>
      <c r="E198" s="48"/>
      <c r="F198" s="48"/>
      <c r="G198" s="48"/>
      <c r="H198" s="48"/>
      <c r="I198" s="48"/>
      <c r="J198" s="48"/>
      <c r="K198" s="48"/>
      <c r="L198" s="48"/>
      <c r="M198" s="48"/>
      <c r="N198" s="48"/>
      <c r="O198" s="48"/>
      <c r="P198" s="2"/>
      <c r="Q198" s="2"/>
      <c r="R198" s="2"/>
      <c r="S198" s="2"/>
      <c r="T198" s="2"/>
      <c r="U198" s="2"/>
      <c r="V198" s="2"/>
      <c r="W198" s="2"/>
      <c r="X198" s="2"/>
      <c r="Y198" s="2"/>
      <c r="Z198" s="2"/>
    </row>
    <row r="199" spans="1:26" ht="15.75" customHeight="1">
      <c r="A199" s="47" t="s">
        <v>92</v>
      </c>
      <c r="B199" s="43" t="s">
        <v>128</v>
      </c>
      <c r="C199" s="29">
        <f>D128</f>
        <v>0</v>
      </c>
      <c r="D199" s="48"/>
      <c r="E199" s="48"/>
      <c r="F199" s="48"/>
      <c r="G199" s="48"/>
      <c r="H199" s="48"/>
      <c r="I199" s="48"/>
      <c r="J199" s="48"/>
      <c r="K199" s="48"/>
      <c r="L199" s="48"/>
      <c r="M199" s="48"/>
      <c r="N199" s="48"/>
      <c r="O199" s="48"/>
      <c r="P199" s="2"/>
      <c r="Q199" s="2"/>
      <c r="R199" s="2"/>
      <c r="S199" s="2"/>
      <c r="T199" s="2"/>
      <c r="U199" s="2"/>
      <c r="V199" s="2"/>
      <c r="W199" s="2"/>
      <c r="X199" s="2"/>
      <c r="Y199" s="2"/>
      <c r="Z199" s="2"/>
    </row>
    <row r="200" spans="1:26" ht="15.75" customHeight="1">
      <c r="A200" s="47" t="s">
        <v>100</v>
      </c>
      <c r="B200" s="43" t="s">
        <v>101</v>
      </c>
      <c r="C200" s="29">
        <f>D140</f>
        <v>0</v>
      </c>
      <c r="D200" s="48"/>
      <c r="E200" s="48"/>
      <c r="F200" s="48"/>
      <c r="G200" s="48"/>
      <c r="H200" s="48"/>
      <c r="I200" s="48"/>
      <c r="J200" s="48"/>
      <c r="K200" s="48"/>
      <c r="L200" s="48"/>
      <c r="M200" s="48"/>
      <c r="N200" s="48"/>
      <c r="O200" s="48"/>
      <c r="P200" s="2"/>
      <c r="Q200" s="2"/>
      <c r="R200" s="2"/>
      <c r="S200" s="2"/>
      <c r="T200" s="2"/>
      <c r="U200" s="2"/>
      <c r="V200" s="2"/>
      <c r="W200" s="2"/>
      <c r="X200" s="2"/>
      <c r="Y200" s="2"/>
      <c r="Z200" s="2"/>
    </row>
    <row r="201" spans="1:26" ht="15.75" customHeight="1">
      <c r="A201" s="47" t="s">
        <v>105</v>
      </c>
      <c r="B201" s="43" t="s">
        <v>129</v>
      </c>
      <c r="C201" s="29">
        <f>D160</f>
        <v>0</v>
      </c>
      <c r="D201" s="48"/>
      <c r="E201" s="48"/>
      <c r="F201" s="48"/>
      <c r="G201" s="48"/>
      <c r="H201" s="48"/>
      <c r="I201" s="48"/>
      <c r="J201" s="48"/>
      <c r="K201" s="48"/>
      <c r="L201" s="48"/>
      <c r="M201" s="48"/>
      <c r="N201" s="48"/>
      <c r="O201" s="48"/>
      <c r="P201" s="2"/>
      <c r="Q201" s="2"/>
      <c r="R201" s="2"/>
      <c r="S201" s="2"/>
      <c r="T201" s="2"/>
      <c r="U201" s="2"/>
      <c r="V201" s="2"/>
      <c r="W201" s="2"/>
      <c r="X201" s="2"/>
      <c r="Y201" s="2"/>
      <c r="Z201" s="2"/>
    </row>
    <row r="202" spans="1:26" ht="30">
      <c r="A202" s="47" t="s">
        <v>116</v>
      </c>
      <c r="B202" s="43" t="s">
        <v>130</v>
      </c>
      <c r="C202" s="29">
        <f>D182</f>
        <v>0</v>
      </c>
      <c r="D202" s="48"/>
      <c r="E202" s="48"/>
      <c r="F202" s="48"/>
      <c r="G202" s="48"/>
      <c r="H202" s="48"/>
      <c r="I202" s="48"/>
      <c r="J202" s="48"/>
      <c r="K202" s="48"/>
      <c r="L202" s="48"/>
      <c r="M202" s="48"/>
      <c r="N202" s="48"/>
      <c r="O202" s="48"/>
      <c r="P202" s="2"/>
      <c r="Q202" s="2"/>
      <c r="R202" s="2"/>
      <c r="S202" s="2"/>
      <c r="T202" s="2"/>
      <c r="U202" s="2"/>
      <c r="V202" s="2"/>
      <c r="W202" s="2"/>
      <c r="X202" s="2"/>
      <c r="Y202" s="2"/>
      <c r="Z202" s="2"/>
    </row>
    <row r="203" spans="1:26" ht="15.75" customHeight="1">
      <c r="A203" s="47" t="s">
        <v>131</v>
      </c>
      <c r="B203" s="43" t="s">
        <v>132</v>
      </c>
      <c r="C203" s="29" t="s">
        <v>133</v>
      </c>
      <c r="D203" s="48"/>
      <c r="E203" s="48"/>
      <c r="F203" s="48"/>
      <c r="G203" s="48"/>
      <c r="H203" s="48"/>
      <c r="I203" s="48"/>
      <c r="J203" s="48"/>
      <c r="K203" s="48"/>
      <c r="L203" s="48"/>
      <c r="M203" s="48"/>
      <c r="N203" s="48"/>
      <c r="O203" s="48"/>
      <c r="P203" s="2"/>
      <c r="Q203" s="2"/>
      <c r="R203" s="2"/>
      <c r="S203" s="2"/>
      <c r="T203" s="2"/>
      <c r="U203" s="2"/>
      <c r="V203" s="2"/>
      <c r="W203" s="2"/>
      <c r="X203" s="2"/>
      <c r="Y203" s="2"/>
      <c r="Z203" s="2"/>
    </row>
    <row r="204" spans="1:26" ht="15.75" customHeight="1">
      <c r="A204" s="181" t="s">
        <v>113</v>
      </c>
      <c r="B204" s="180"/>
      <c r="C204" s="27">
        <f>SUM(C198:C203)</f>
        <v>0</v>
      </c>
      <c r="D204" s="48"/>
      <c r="E204" s="48"/>
      <c r="F204" s="48"/>
      <c r="G204" s="48"/>
      <c r="H204" s="48"/>
      <c r="I204" s="48"/>
      <c r="J204" s="48"/>
      <c r="K204" s="48"/>
      <c r="L204" s="48"/>
      <c r="M204" s="48"/>
      <c r="N204" s="48"/>
      <c r="O204" s="48"/>
      <c r="P204" s="2"/>
      <c r="Q204" s="2"/>
      <c r="R204" s="2"/>
      <c r="S204" s="2"/>
      <c r="T204" s="2"/>
      <c r="U204" s="2"/>
      <c r="V204" s="2"/>
      <c r="W204" s="2"/>
      <c r="X204" s="2"/>
      <c r="Y204" s="2"/>
      <c r="Z204" s="2"/>
    </row>
    <row r="205" spans="1:26" ht="15.75" customHeight="1">
      <c r="A205" s="25"/>
      <c r="B205" s="48"/>
      <c r="C205" s="48"/>
      <c r="D205" s="48"/>
      <c r="E205" s="48"/>
      <c r="F205" s="48"/>
      <c r="G205" s="48"/>
      <c r="H205" s="48"/>
      <c r="I205" s="48"/>
      <c r="J205" s="48"/>
      <c r="K205" s="48"/>
      <c r="L205" s="48"/>
      <c r="M205" s="48"/>
      <c r="N205" s="48"/>
      <c r="O205" s="48"/>
      <c r="P205" s="2"/>
      <c r="Q205" s="2"/>
      <c r="R205" s="2"/>
      <c r="S205" s="2"/>
      <c r="T205" s="2"/>
      <c r="U205" s="2"/>
      <c r="V205" s="2"/>
      <c r="W205" s="2"/>
      <c r="X205" s="2"/>
      <c r="Y205" s="2"/>
      <c r="Z205" s="2"/>
    </row>
    <row r="206" spans="1:26" ht="15.75" customHeight="1">
      <c r="A206" s="187" t="s">
        <v>135</v>
      </c>
      <c r="B206" s="183"/>
      <c r="C206" s="183"/>
      <c r="D206" s="180"/>
      <c r="E206" s="48"/>
      <c r="F206" s="48"/>
      <c r="G206" s="48"/>
      <c r="H206" s="48"/>
      <c r="I206" s="48"/>
      <c r="J206" s="48"/>
      <c r="K206" s="48"/>
      <c r="L206" s="48"/>
      <c r="M206" s="48"/>
      <c r="N206" s="48"/>
      <c r="O206" s="48"/>
      <c r="P206" s="2"/>
      <c r="Q206" s="2"/>
      <c r="R206" s="2"/>
      <c r="S206" s="2"/>
      <c r="T206" s="2"/>
      <c r="U206" s="2"/>
      <c r="V206" s="2"/>
      <c r="W206" s="2"/>
      <c r="X206" s="2"/>
      <c r="Y206" s="2"/>
      <c r="Z206" s="2"/>
    </row>
    <row r="207" spans="1:26" ht="42.75" customHeight="1">
      <c r="A207" s="179" t="s">
        <v>136</v>
      </c>
      <c r="B207" s="180"/>
      <c r="C207" s="179" t="s">
        <v>137</v>
      </c>
      <c r="D207" s="180"/>
      <c r="E207" s="48"/>
      <c r="F207" s="48"/>
      <c r="G207" s="48"/>
      <c r="H207" s="48"/>
      <c r="I207" s="48"/>
      <c r="J207" s="48"/>
      <c r="K207" s="48"/>
      <c r="L207" s="48"/>
      <c r="M207" s="48"/>
      <c r="N207" s="48"/>
      <c r="O207" s="48"/>
      <c r="P207" s="2"/>
      <c r="Q207" s="2"/>
      <c r="R207" s="2"/>
      <c r="S207" s="2"/>
      <c r="T207" s="2"/>
      <c r="U207" s="2"/>
      <c r="V207" s="2"/>
      <c r="W207" s="2"/>
      <c r="X207" s="2"/>
      <c r="Y207" s="2"/>
      <c r="Z207" s="2"/>
    </row>
    <row r="208" spans="1:26" ht="30">
      <c r="A208" s="47" t="s">
        <v>8</v>
      </c>
      <c r="B208" s="43" t="s">
        <v>138</v>
      </c>
      <c r="C208" s="190">
        <f>C52</f>
        <v>0</v>
      </c>
      <c r="D208" s="180"/>
      <c r="E208" s="48"/>
      <c r="F208" s="48"/>
      <c r="G208" s="48"/>
      <c r="H208" s="48"/>
      <c r="I208" s="48"/>
      <c r="J208" s="48"/>
      <c r="K208" s="48"/>
      <c r="L208" s="48"/>
      <c r="M208" s="48"/>
      <c r="N208" s="48"/>
      <c r="O208" s="48"/>
      <c r="P208" s="2"/>
      <c r="Q208" s="2"/>
      <c r="R208" s="2"/>
      <c r="S208" s="2"/>
      <c r="T208" s="2"/>
      <c r="U208" s="2"/>
      <c r="V208" s="2"/>
      <c r="W208" s="2"/>
      <c r="X208" s="2"/>
      <c r="Y208" s="2"/>
      <c r="Z208" s="2"/>
    </row>
    <row r="209" spans="1:26" ht="30">
      <c r="A209" s="47" t="s">
        <v>11</v>
      </c>
      <c r="B209" s="43" t="s">
        <v>139</v>
      </c>
      <c r="C209" s="190">
        <f>C75</f>
        <v>0</v>
      </c>
      <c r="D209" s="180"/>
      <c r="E209" s="48"/>
      <c r="F209" s="48"/>
      <c r="G209" s="48"/>
      <c r="H209" s="48"/>
      <c r="I209" s="48"/>
      <c r="J209" s="48"/>
      <c r="K209" s="48"/>
      <c r="L209" s="48"/>
      <c r="M209" s="48"/>
      <c r="N209" s="48"/>
      <c r="O209" s="48"/>
      <c r="P209" s="2"/>
      <c r="Q209" s="2"/>
      <c r="R209" s="2"/>
      <c r="S209" s="2"/>
      <c r="T209" s="2"/>
      <c r="U209" s="2"/>
      <c r="V209" s="2"/>
      <c r="W209" s="2"/>
      <c r="X209" s="2"/>
      <c r="Y209" s="2"/>
      <c r="Z209" s="2"/>
    </row>
    <row r="210" spans="1:26" ht="30">
      <c r="A210" s="47" t="s">
        <v>13</v>
      </c>
      <c r="B210" s="43" t="s">
        <v>140</v>
      </c>
      <c r="C210" s="190">
        <f>C194</f>
        <v>0</v>
      </c>
      <c r="D210" s="180"/>
      <c r="E210" s="48"/>
      <c r="F210" s="48"/>
      <c r="G210" s="48"/>
      <c r="H210" s="48"/>
      <c r="I210" s="48"/>
      <c r="J210" s="48"/>
      <c r="K210" s="48"/>
      <c r="L210" s="48"/>
      <c r="M210" s="48"/>
      <c r="N210" s="48"/>
      <c r="O210" s="48"/>
      <c r="P210" s="2"/>
      <c r="Q210" s="2"/>
      <c r="R210" s="2"/>
      <c r="S210" s="2"/>
      <c r="T210" s="2"/>
      <c r="U210" s="2"/>
      <c r="V210" s="2"/>
      <c r="W210" s="2"/>
      <c r="X210" s="2"/>
      <c r="Y210" s="2"/>
      <c r="Z210" s="2"/>
    </row>
    <row r="211" spans="1:26" ht="28.5" customHeight="1">
      <c r="A211" s="189" t="s">
        <v>141</v>
      </c>
      <c r="B211" s="180"/>
      <c r="C211" s="190">
        <f>SUM(C208:D210)</f>
        <v>0</v>
      </c>
      <c r="D211" s="180"/>
      <c r="E211" s="48"/>
      <c r="F211" s="48"/>
      <c r="G211" s="48"/>
      <c r="H211" s="48"/>
      <c r="I211" s="48"/>
      <c r="J211" s="48"/>
      <c r="K211" s="48"/>
      <c r="L211" s="48"/>
      <c r="M211" s="48"/>
      <c r="N211" s="48"/>
      <c r="O211" s="48"/>
      <c r="P211" s="2"/>
      <c r="Q211" s="2"/>
      <c r="R211" s="2"/>
      <c r="S211" s="2"/>
      <c r="T211" s="2"/>
      <c r="U211" s="2"/>
      <c r="V211" s="2"/>
      <c r="W211" s="2"/>
      <c r="X211" s="2"/>
      <c r="Y211" s="2"/>
      <c r="Z211" s="2"/>
    </row>
    <row r="212" spans="1:26" ht="15.75" customHeight="1">
      <c r="A212" s="179" t="s">
        <v>142</v>
      </c>
      <c r="B212" s="180"/>
      <c r="C212" s="193">
        <f>SUM(C211)</f>
        <v>0</v>
      </c>
      <c r="D212" s="180"/>
      <c r="E212" s="48"/>
      <c r="F212" s="48"/>
      <c r="G212" s="48"/>
      <c r="H212" s="48"/>
      <c r="I212" s="48"/>
      <c r="J212" s="48"/>
      <c r="K212" s="48"/>
      <c r="L212" s="48"/>
      <c r="M212" s="48"/>
      <c r="N212" s="48"/>
      <c r="O212" s="48"/>
      <c r="P212" s="2"/>
      <c r="Q212" s="2"/>
      <c r="R212" s="2"/>
      <c r="S212" s="2"/>
      <c r="T212" s="2"/>
      <c r="U212" s="2"/>
      <c r="V212" s="2"/>
      <c r="W212" s="2"/>
      <c r="X212" s="2"/>
      <c r="Y212" s="2"/>
      <c r="Z212" s="2"/>
    </row>
    <row r="213" spans="1:26" ht="15.75" customHeight="1">
      <c r="A213" s="48"/>
      <c r="B213" s="48"/>
      <c r="C213" s="48"/>
      <c r="D213" s="48"/>
      <c r="E213" s="48"/>
      <c r="F213" s="48"/>
      <c r="G213" s="48"/>
      <c r="H213" s="48"/>
      <c r="I213" s="48"/>
      <c r="J213" s="48"/>
      <c r="K213" s="48"/>
      <c r="L213" s="48"/>
      <c r="M213" s="48"/>
      <c r="N213" s="48"/>
      <c r="O213" s="48"/>
      <c r="P213" s="2"/>
      <c r="Q213" s="2"/>
      <c r="R213" s="2"/>
      <c r="S213" s="2"/>
      <c r="T213" s="2"/>
      <c r="U213" s="2"/>
      <c r="V213" s="2"/>
      <c r="W213" s="2"/>
      <c r="X213" s="2"/>
      <c r="Y213" s="2"/>
      <c r="Z213" s="2"/>
    </row>
    <row r="214" spans="1:26" ht="15.75" hidden="1" customHeight="1">
      <c r="A214" s="48"/>
      <c r="B214" s="48"/>
      <c r="C214" s="48"/>
      <c r="D214" s="40">
        <f>C212</f>
        <v>0</v>
      </c>
      <c r="E214" s="48"/>
      <c r="F214" s="48"/>
      <c r="G214" s="48"/>
      <c r="H214" s="48"/>
      <c r="I214" s="48"/>
      <c r="J214" s="48"/>
      <c r="K214" s="48"/>
      <c r="L214" s="48"/>
      <c r="M214" s="48"/>
      <c r="N214" s="48"/>
      <c r="O214" s="48"/>
      <c r="P214" s="2"/>
      <c r="Q214" s="2"/>
      <c r="R214" s="2"/>
      <c r="S214" s="2"/>
      <c r="T214" s="2"/>
      <c r="U214" s="2"/>
      <c r="V214" s="2"/>
      <c r="W214" s="2"/>
      <c r="X214" s="2"/>
      <c r="Y214" s="2"/>
      <c r="Z214" s="2"/>
    </row>
    <row r="215" spans="1:26" ht="15.75" customHeight="1">
      <c r="A215" s="192" t="s">
        <v>143</v>
      </c>
      <c r="B215" s="183"/>
      <c r="C215" s="183"/>
      <c r="D215" s="180"/>
      <c r="E215" s="48"/>
      <c r="F215" s="48"/>
      <c r="G215" s="48"/>
      <c r="H215" s="48"/>
      <c r="I215" s="48"/>
      <c r="J215" s="48"/>
      <c r="K215" s="48"/>
      <c r="L215" s="48"/>
      <c r="M215" s="48"/>
      <c r="N215" s="48"/>
      <c r="O215" s="48"/>
      <c r="P215" s="2"/>
      <c r="Q215" s="2"/>
      <c r="R215" s="2"/>
      <c r="S215" s="2"/>
      <c r="T215" s="2"/>
      <c r="U215" s="2"/>
      <c r="V215" s="2"/>
      <c r="W215" s="2"/>
      <c r="X215" s="2"/>
      <c r="Y215" s="2"/>
      <c r="Z215" s="2"/>
    </row>
    <row r="216" spans="1:26" ht="15.75" customHeight="1">
      <c r="A216" s="181" t="s">
        <v>136</v>
      </c>
      <c r="B216" s="180"/>
      <c r="C216" s="181" t="s">
        <v>137</v>
      </c>
      <c r="D216" s="180"/>
      <c r="E216" s="48"/>
      <c r="F216" s="48"/>
      <c r="G216" s="48"/>
      <c r="H216" s="48"/>
      <c r="I216" s="48"/>
      <c r="J216" s="48"/>
      <c r="K216" s="48"/>
      <c r="L216" s="48"/>
      <c r="M216" s="48"/>
      <c r="N216" s="48"/>
      <c r="O216" s="48"/>
      <c r="P216" s="2"/>
      <c r="Q216" s="2"/>
      <c r="R216" s="2"/>
      <c r="S216" s="2"/>
      <c r="T216" s="2"/>
      <c r="U216" s="2"/>
      <c r="V216" s="2"/>
      <c r="W216" s="2"/>
      <c r="X216" s="2"/>
      <c r="Y216" s="2"/>
      <c r="Z216" s="2"/>
    </row>
    <row r="217" spans="1:26" ht="30">
      <c r="A217" s="47" t="s">
        <v>8</v>
      </c>
      <c r="B217" s="43" t="s">
        <v>138</v>
      </c>
      <c r="C217" s="190">
        <f>C64</f>
        <v>0</v>
      </c>
      <c r="D217" s="180"/>
      <c r="E217" s="48"/>
      <c r="F217" s="48"/>
      <c r="G217" s="48"/>
      <c r="H217" s="48"/>
      <c r="I217" s="48"/>
      <c r="J217" s="48"/>
      <c r="K217" s="48"/>
      <c r="L217" s="48"/>
      <c r="M217" s="48"/>
      <c r="N217" s="48"/>
      <c r="O217" s="48"/>
      <c r="P217" s="2"/>
      <c r="Q217" s="2"/>
      <c r="R217" s="2"/>
      <c r="S217" s="2"/>
      <c r="T217" s="2"/>
      <c r="U217" s="2"/>
      <c r="V217" s="2"/>
      <c r="W217" s="2"/>
      <c r="X217" s="2"/>
      <c r="Y217" s="2"/>
      <c r="Z217" s="2"/>
    </row>
    <row r="218" spans="1:26" ht="30">
      <c r="A218" s="47" t="s">
        <v>11</v>
      </c>
      <c r="B218" s="43" t="s">
        <v>139</v>
      </c>
      <c r="C218" s="190">
        <f>C86</f>
        <v>0</v>
      </c>
      <c r="D218" s="180"/>
      <c r="E218" s="48"/>
      <c r="F218" s="48"/>
      <c r="G218" s="48"/>
      <c r="H218" s="48"/>
      <c r="I218" s="48"/>
      <c r="J218" s="48"/>
      <c r="K218" s="48"/>
      <c r="L218" s="48"/>
      <c r="M218" s="48"/>
      <c r="N218" s="48"/>
      <c r="O218" s="48"/>
      <c r="P218" s="2"/>
      <c r="Q218" s="2"/>
      <c r="R218" s="2"/>
      <c r="S218" s="2"/>
      <c r="T218" s="2"/>
      <c r="U218" s="2"/>
      <c r="V218" s="2"/>
      <c r="W218" s="2"/>
      <c r="X218" s="2"/>
      <c r="Y218" s="2"/>
      <c r="Z218" s="2"/>
    </row>
    <row r="219" spans="1:26" ht="30">
      <c r="A219" s="47" t="s">
        <v>13</v>
      </c>
      <c r="B219" s="43" t="s">
        <v>140</v>
      </c>
      <c r="C219" s="190">
        <f>C204</f>
        <v>0</v>
      </c>
      <c r="D219" s="180"/>
      <c r="E219" s="48"/>
      <c r="F219" s="48"/>
      <c r="G219" s="48"/>
      <c r="H219" s="48"/>
      <c r="I219" s="48"/>
      <c r="J219" s="48"/>
      <c r="K219" s="48"/>
      <c r="L219" s="48"/>
      <c r="M219" s="48"/>
      <c r="N219" s="48"/>
      <c r="O219" s="48"/>
      <c r="P219" s="2"/>
      <c r="Q219" s="2"/>
      <c r="R219" s="2"/>
      <c r="S219" s="2"/>
      <c r="T219" s="2"/>
      <c r="U219" s="2"/>
      <c r="V219" s="2"/>
      <c r="W219" s="2"/>
      <c r="X219" s="2"/>
      <c r="Y219" s="2"/>
      <c r="Z219" s="2"/>
    </row>
    <row r="220" spans="1:26" ht="15.75" customHeight="1">
      <c r="A220" s="189" t="s">
        <v>141</v>
      </c>
      <c r="B220" s="180"/>
      <c r="C220" s="190">
        <f>SUM(C217:D219)</f>
        <v>0</v>
      </c>
      <c r="D220" s="180"/>
      <c r="E220" s="48"/>
      <c r="F220" s="48"/>
      <c r="G220" s="48"/>
      <c r="H220" s="48"/>
      <c r="I220" s="48"/>
      <c r="J220" s="48"/>
      <c r="K220" s="48"/>
      <c r="L220" s="48"/>
      <c r="M220" s="48"/>
      <c r="N220" s="48"/>
      <c r="O220" s="48"/>
      <c r="P220" s="2"/>
      <c r="Q220" s="2"/>
      <c r="R220" s="2"/>
      <c r="S220" s="2"/>
      <c r="T220" s="2"/>
      <c r="U220" s="2"/>
      <c r="V220" s="2"/>
      <c r="W220" s="2"/>
      <c r="X220" s="2"/>
      <c r="Y220" s="2"/>
      <c r="Z220" s="2"/>
    </row>
    <row r="221" spans="1:26" ht="15.75" customHeight="1">
      <c r="A221" s="181" t="s">
        <v>142</v>
      </c>
      <c r="B221" s="180"/>
      <c r="C221" s="191">
        <f>SUM(C220)</f>
        <v>0</v>
      </c>
      <c r="D221" s="180"/>
      <c r="E221" s="48"/>
      <c r="F221" s="48"/>
      <c r="G221" s="48"/>
      <c r="H221" s="48"/>
      <c r="I221" s="48"/>
      <c r="J221" s="48"/>
      <c r="K221" s="48"/>
      <c r="L221" s="48"/>
      <c r="M221" s="48"/>
      <c r="N221" s="48"/>
      <c r="O221" s="48"/>
      <c r="P221" s="2"/>
      <c r="Q221" s="2"/>
      <c r="R221" s="2"/>
      <c r="S221" s="2"/>
      <c r="T221" s="2"/>
      <c r="U221" s="2"/>
      <c r="V221" s="2"/>
      <c r="W221" s="2"/>
      <c r="X221" s="2"/>
      <c r="Y221" s="2"/>
      <c r="Z221" s="2"/>
    </row>
    <row r="222" spans="1:26" ht="15.75" customHeight="1">
      <c r="A222" s="48"/>
      <c r="B222" s="48"/>
      <c r="C222" s="48"/>
      <c r="D222" s="48"/>
      <c r="E222" s="48"/>
      <c r="F222" s="48"/>
      <c r="G222" s="48"/>
      <c r="H222" s="48"/>
      <c r="I222" s="48"/>
      <c r="J222" s="48"/>
      <c r="K222" s="48"/>
      <c r="L222" s="48"/>
      <c r="M222" s="48"/>
      <c r="N222" s="48"/>
      <c r="O222" s="48"/>
      <c r="P222" s="2"/>
      <c r="Q222" s="2"/>
      <c r="R222" s="2"/>
      <c r="S222" s="2"/>
      <c r="T222" s="2"/>
      <c r="U222" s="2"/>
      <c r="V222" s="2"/>
      <c r="W222" s="2"/>
      <c r="X222" s="2"/>
      <c r="Y222" s="2"/>
      <c r="Z222" s="2"/>
    </row>
    <row r="223" spans="1:26" ht="15.75" customHeight="1">
      <c r="A223" s="194" t="s">
        <v>144</v>
      </c>
      <c r="B223" s="183"/>
      <c r="C223" s="180"/>
      <c r="D223" s="48"/>
      <c r="E223" s="48"/>
      <c r="F223" s="48"/>
      <c r="G223" s="48"/>
      <c r="H223" s="48"/>
      <c r="I223" s="48"/>
      <c r="J223" s="48"/>
      <c r="K223" s="48"/>
      <c r="L223" s="48"/>
      <c r="M223" s="48"/>
      <c r="N223" s="48"/>
      <c r="O223" s="48"/>
      <c r="P223" s="2"/>
      <c r="Q223" s="2"/>
      <c r="R223" s="2"/>
      <c r="S223" s="2"/>
      <c r="T223" s="2"/>
      <c r="U223" s="2"/>
      <c r="V223" s="2"/>
      <c r="W223" s="2"/>
      <c r="X223" s="2"/>
      <c r="Y223" s="2"/>
      <c r="Z223" s="2"/>
    </row>
    <row r="224" spans="1:26" ht="15.75" customHeight="1">
      <c r="A224" s="41" t="s">
        <v>145</v>
      </c>
      <c r="B224" s="42" t="s">
        <v>146</v>
      </c>
      <c r="C224" s="42" t="s">
        <v>133</v>
      </c>
      <c r="D224" s="48"/>
      <c r="E224" s="48"/>
      <c r="F224" s="48"/>
      <c r="G224" s="48"/>
      <c r="H224" s="48"/>
      <c r="I224" s="48"/>
      <c r="J224" s="48"/>
      <c r="K224" s="48"/>
      <c r="L224" s="48"/>
      <c r="M224" s="48"/>
      <c r="N224" s="48"/>
      <c r="O224" s="48"/>
      <c r="P224" s="2"/>
      <c r="Q224" s="2"/>
      <c r="R224" s="2"/>
      <c r="S224" s="2"/>
      <c r="T224" s="2"/>
      <c r="U224" s="2"/>
      <c r="V224" s="2"/>
      <c r="W224" s="2"/>
      <c r="X224" s="2"/>
      <c r="Y224" s="2"/>
      <c r="Z224" s="2"/>
    </row>
    <row r="225" spans="1:26" ht="15.75" customHeight="1">
      <c r="A225" s="47" t="s">
        <v>16</v>
      </c>
      <c r="B225" s="126" t="s">
        <v>147</v>
      </c>
      <c r="C225" s="166">
        <v>0</v>
      </c>
      <c r="D225" s="40"/>
      <c r="E225" s="48"/>
      <c r="F225" s="48"/>
      <c r="G225" s="48"/>
      <c r="H225" s="48"/>
      <c r="I225" s="48"/>
      <c r="J225" s="48"/>
      <c r="K225" s="48"/>
      <c r="L225" s="48"/>
      <c r="M225" s="48"/>
      <c r="N225" s="48"/>
      <c r="O225" s="48"/>
      <c r="P225" s="2"/>
      <c r="Q225" s="2"/>
      <c r="R225" s="2"/>
      <c r="S225" s="2"/>
      <c r="T225" s="2"/>
      <c r="U225" s="2"/>
      <c r="V225" s="2"/>
      <c r="W225" s="2"/>
      <c r="X225" s="2"/>
      <c r="Y225" s="2"/>
      <c r="Z225" s="2"/>
    </row>
    <row r="226" spans="1:26" ht="15.75" customHeight="1">
      <c r="A226" s="47" t="s">
        <v>54</v>
      </c>
      <c r="B226" s="126" t="s">
        <v>148</v>
      </c>
      <c r="C226" s="166">
        <v>0</v>
      </c>
      <c r="D226" s="40"/>
      <c r="E226" s="89" t="s">
        <v>597</v>
      </c>
      <c r="F226" s="89" t="s">
        <v>596</v>
      </c>
      <c r="G226" s="89" t="s">
        <v>599</v>
      </c>
      <c r="H226" s="89"/>
      <c r="I226" s="89" t="s">
        <v>598</v>
      </c>
      <c r="J226" s="89" t="s">
        <v>597</v>
      </c>
      <c r="K226" s="48"/>
      <c r="L226" s="48"/>
      <c r="M226" s="48"/>
      <c r="N226" s="48"/>
      <c r="O226" s="48"/>
      <c r="P226" s="2"/>
      <c r="Q226" s="2"/>
      <c r="R226" s="2"/>
      <c r="S226" s="2"/>
      <c r="T226" s="2"/>
      <c r="U226" s="2"/>
      <c r="V226" s="2"/>
      <c r="W226" s="2"/>
      <c r="X226" s="2"/>
      <c r="Y226" s="2"/>
      <c r="Z226" s="2"/>
    </row>
    <row r="227" spans="1:26" ht="15.75" customHeight="1">
      <c r="A227" s="47" t="s">
        <v>56</v>
      </c>
      <c r="B227" s="126" t="s">
        <v>149</v>
      </c>
      <c r="C227" s="166">
        <v>0</v>
      </c>
      <c r="D227" s="40"/>
      <c r="E227" s="89" t="s">
        <v>593</v>
      </c>
      <c r="F227" s="89">
        <v>10</v>
      </c>
      <c r="G227" s="91">
        <v>0.15</v>
      </c>
      <c r="H227" s="89"/>
      <c r="I227" s="89" t="s">
        <v>595</v>
      </c>
      <c r="J227" s="89" t="s">
        <v>593</v>
      </c>
      <c r="K227" s="48"/>
      <c r="L227" s="48"/>
      <c r="M227" s="48"/>
      <c r="N227" s="48"/>
      <c r="O227" s="48"/>
      <c r="P227" s="2"/>
      <c r="Q227" s="2"/>
      <c r="R227" s="2"/>
      <c r="S227" s="2"/>
      <c r="T227" s="2"/>
      <c r="U227" s="2"/>
      <c r="V227" s="2"/>
      <c r="W227" s="2"/>
      <c r="X227" s="2"/>
      <c r="Y227" s="2"/>
      <c r="Z227" s="2"/>
    </row>
    <row r="228" spans="1:26" ht="15.75" customHeight="1">
      <c r="A228" s="47" t="s">
        <v>58</v>
      </c>
      <c r="B228" s="126" t="s">
        <v>150</v>
      </c>
      <c r="C228" s="166">
        <v>0</v>
      </c>
      <c r="D228" s="40"/>
      <c r="E228" s="89" t="s">
        <v>591</v>
      </c>
      <c r="F228" s="89">
        <v>12</v>
      </c>
      <c r="G228" s="91">
        <v>0.1</v>
      </c>
      <c r="H228" s="89"/>
      <c r="I228" s="89" t="s">
        <v>594</v>
      </c>
      <c r="J228" s="89" t="s">
        <v>593</v>
      </c>
      <c r="K228" s="48"/>
      <c r="L228" s="48"/>
      <c r="M228" s="48"/>
      <c r="N228" s="48"/>
      <c r="O228" s="48"/>
      <c r="P228" s="2"/>
      <c r="Q228" s="2"/>
      <c r="R228" s="2"/>
      <c r="S228" s="2"/>
      <c r="T228" s="2"/>
      <c r="U228" s="2"/>
      <c r="V228" s="2"/>
      <c r="W228" s="2"/>
      <c r="X228" s="2"/>
      <c r="Y228" s="2"/>
      <c r="Z228" s="2"/>
    </row>
    <row r="229" spans="1:26" ht="15.75" customHeight="1">
      <c r="A229" s="47" t="s">
        <v>47</v>
      </c>
      <c r="B229" s="126" t="s">
        <v>151</v>
      </c>
      <c r="C229" s="166">
        <v>0</v>
      </c>
      <c r="D229" s="40"/>
      <c r="E229" s="48"/>
      <c r="F229" s="48"/>
      <c r="G229" s="48"/>
      <c r="H229" s="89"/>
      <c r="I229" s="89" t="s">
        <v>592</v>
      </c>
      <c r="J229" s="89" t="s">
        <v>591</v>
      </c>
      <c r="K229" s="89" t="s">
        <v>596</v>
      </c>
      <c r="L229" s="89" t="s">
        <v>159</v>
      </c>
      <c r="M229" s="48"/>
      <c r="N229" s="48"/>
      <c r="O229" s="48"/>
      <c r="P229" s="2"/>
      <c r="Q229" s="2"/>
      <c r="R229" s="2"/>
      <c r="S229" s="2"/>
      <c r="T229" s="2"/>
      <c r="U229" s="2"/>
      <c r="V229" s="2"/>
      <c r="W229" s="2"/>
      <c r="X229" s="2"/>
      <c r="Y229" s="2"/>
      <c r="Z229" s="2"/>
    </row>
    <row r="230" spans="1:26" ht="15.75" customHeight="1">
      <c r="A230" s="47" t="s">
        <v>152</v>
      </c>
      <c r="B230" s="125" t="s">
        <v>605</v>
      </c>
      <c r="C230" s="166">
        <v>0</v>
      </c>
      <c r="D230" s="40"/>
      <c r="E230" s="48"/>
      <c r="F230" s="48"/>
      <c r="G230" s="48"/>
      <c r="H230" s="48"/>
      <c r="I230" s="48"/>
      <c r="J230" s="48"/>
      <c r="K230" s="89" t="e">
        <f>VLOOKUP(J230,E$229:F$231,2,0)</f>
        <v>#N/A</v>
      </c>
      <c r="L230" s="90" t="e">
        <f>VLOOKUP(J230,E$229:G$231,3,0)</f>
        <v>#N/A</v>
      </c>
      <c r="M230" s="48"/>
      <c r="N230" s="48"/>
      <c r="O230" s="48"/>
      <c r="P230" s="2"/>
      <c r="Q230" s="2"/>
      <c r="R230" s="2"/>
      <c r="S230" s="2"/>
      <c r="T230" s="2"/>
      <c r="U230" s="2"/>
      <c r="V230" s="2"/>
      <c r="W230" s="2"/>
      <c r="X230" s="2"/>
      <c r="Y230" s="2"/>
      <c r="Z230" s="2"/>
    </row>
    <row r="231" spans="1:26" ht="15.75" customHeight="1">
      <c r="A231" s="47" t="s">
        <v>153</v>
      </c>
      <c r="B231" s="43" t="s">
        <v>154</v>
      </c>
      <c r="C231" s="44">
        <f>SUM(C225:C230)</f>
        <v>0</v>
      </c>
      <c r="D231" s="40"/>
      <c r="E231" s="48"/>
      <c r="F231" s="48"/>
      <c r="G231" s="48"/>
      <c r="H231" s="48"/>
      <c r="I231" s="48"/>
      <c r="J231" s="48"/>
      <c r="K231" s="89" t="e">
        <f>VLOOKUP(J231,E$229:F$231,2,0)</f>
        <v>#N/A</v>
      </c>
      <c r="L231" s="90" t="e">
        <f>VLOOKUP(J231,E$229:G$231,3,0)</f>
        <v>#N/A</v>
      </c>
      <c r="M231" s="48"/>
      <c r="N231" s="48"/>
      <c r="O231" s="48"/>
      <c r="P231" s="2"/>
      <c r="Q231" s="2"/>
      <c r="R231" s="2"/>
      <c r="S231" s="2"/>
      <c r="T231" s="2"/>
      <c r="U231" s="2"/>
      <c r="V231" s="2"/>
      <c r="W231" s="2"/>
      <c r="X231" s="2"/>
      <c r="Y231" s="2"/>
      <c r="Z231" s="2"/>
    </row>
    <row r="232" spans="1:26" ht="15.75" customHeight="1">
      <c r="A232" s="47" t="s">
        <v>155</v>
      </c>
      <c r="B232" s="43" t="s">
        <v>156</v>
      </c>
      <c r="C232" s="45">
        <f>C231/E26</f>
        <v>0</v>
      </c>
      <c r="D232" s="40"/>
      <c r="E232" s="48"/>
      <c r="F232" s="48"/>
      <c r="G232" s="48"/>
      <c r="H232" s="48"/>
      <c r="I232" s="138" t="s">
        <v>604</v>
      </c>
      <c r="J232" s="138"/>
      <c r="K232" s="89" t="e">
        <f>VLOOKUP(J232,E$229:F$231,2,0)</f>
        <v>#N/A</v>
      </c>
      <c r="L232" s="90" t="e">
        <f>VLOOKUP(J232,E$229:G$231,3,0)</f>
        <v>#N/A</v>
      </c>
      <c r="M232" s="48"/>
      <c r="N232" s="48"/>
      <c r="O232" s="48"/>
      <c r="P232" s="2"/>
      <c r="Q232" s="2"/>
      <c r="R232" s="2"/>
      <c r="S232" s="2"/>
      <c r="T232" s="2"/>
      <c r="U232" s="2"/>
      <c r="V232" s="2"/>
      <c r="W232" s="2"/>
      <c r="X232" s="2"/>
      <c r="Y232" s="2"/>
      <c r="Z232" s="2"/>
    </row>
    <row r="233" spans="1:26" ht="15.75" customHeight="1">
      <c r="A233" s="48"/>
      <c r="B233" s="48"/>
      <c r="C233" s="48"/>
      <c r="D233" s="40"/>
      <c r="E233" s="48"/>
      <c r="F233" s="48"/>
      <c r="G233" s="48"/>
      <c r="H233" s="48"/>
      <c r="I233" s="138"/>
      <c r="J233" s="138"/>
      <c r="K233" s="48"/>
      <c r="L233" s="48"/>
      <c r="M233" s="48"/>
      <c r="N233" s="48"/>
      <c r="O233" s="48"/>
      <c r="P233" s="2"/>
      <c r="Q233" s="2"/>
      <c r="R233" s="2"/>
      <c r="S233" s="2"/>
      <c r="T233" s="2"/>
      <c r="U233" s="2"/>
      <c r="V233" s="2"/>
      <c r="W233" s="2"/>
      <c r="X233" s="2"/>
      <c r="Y233" s="2"/>
      <c r="Z233" s="2"/>
    </row>
    <row r="234" spans="1:26" ht="15.75" customHeight="1">
      <c r="A234" s="194" t="s">
        <v>157</v>
      </c>
      <c r="B234" s="183"/>
      <c r="C234" s="183"/>
      <c r="D234" s="180"/>
      <c r="E234" s="48"/>
      <c r="F234" s="48"/>
      <c r="G234" s="48"/>
      <c r="H234" s="48"/>
      <c r="I234" s="138"/>
      <c r="J234" s="138"/>
      <c r="K234" s="48"/>
      <c r="L234" s="48"/>
      <c r="M234" s="48"/>
      <c r="N234" s="48"/>
      <c r="O234" s="48"/>
      <c r="P234" s="2"/>
      <c r="Q234" s="2"/>
      <c r="R234" s="2"/>
      <c r="S234" s="2"/>
      <c r="T234" s="2"/>
      <c r="U234" s="2"/>
      <c r="V234" s="2"/>
      <c r="W234" s="2"/>
      <c r="X234" s="2"/>
      <c r="Y234" s="2"/>
      <c r="Z234" s="2"/>
    </row>
    <row r="235" spans="1:26" ht="15.75" customHeight="1">
      <c r="A235" s="46" t="s">
        <v>158</v>
      </c>
      <c r="B235" s="16" t="s">
        <v>159</v>
      </c>
      <c r="C235" s="46" t="s">
        <v>160</v>
      </c>
      <c r="D235" s="46" t="s">
        <v>161</v>
      </c>
      <c r="E235" s="48"/>
      <c r="F235" s="139"/>
      <c r="G235" s="139"/>
      <c r="H235" s="139"/>
      <c r="I235" s="138"/>
      <c r="J235" s="138"/>
      <c r="K235" s="48"/>
      <c r="L235" s="48"/>
      <c r="M235" s="48"/>
      <c r="N235" s="48"/>
      <c r="O235" s="48"/>
      <c r="P235" s="2"/>
      <c r="Q235" s="2"/>
      <c r="R235" s="2"/>
      <c r="S235" s="2"/>
      <c r="T235" s="2"/>
      <c r="U235" s="2"/>
      <c r="V235" s="2"/>
      <c r="W235" s="2"/>
      <c r="X235" s="2"/>
      <c r="Y235" s="2"/>
      <c r="Z235" s="2"/>
    </row>
    <row r="236" spans="1:26" ht="15.75" customHeight="1">
      <c r="A236" s="47" t="s">
        <v>8</v>
      </c>
      <c r="B236" s="43" t="s">
        <v>162</v>
      </c>
      <c r="C236" s="47" t="s">
        <v>595</v>
      </c>
      <c r="D236" s="92" t="s">
        <v>601</v>
      </c>
      <c r="E236" s="48"/>
      <c r="F236" s="139"/>
      <c r="G236" s="139"/>
      <c r="H236" s="139"/>
      <c r="I236" s="138"/>
      <c r="J236" s="138"/>
      <c r="K236" s="48"/>
      <c r="L236" s="48"/>
      <c r="M236" s="48"/>
      <c r="N236" s="48"/>
      <c r="O236" s="48"/>
      <c r="P236" s="2"/>
      <c r="Q236" s="2"/>
      <c r="R236" s="2"/>
      <c r="S236" s="2"/>
      <c r="T236" s="2"/>
      <c r="U236" s="2"/>
      <c r="V236" s="2"/>
      <c r="W236" s="2"/>
      <c r="X236" s="2"/>
      <c r="Y236" s="2"/>
      <c r="Z236" s="2"/>
    </row>
    <row r="237" spans="1:26" ht="15.75" customHeight="1">
      <c r="A237" s="47" t="s">
        <v>11</v>
      </c>
      <c r="B237" s="43" t="s">
        <v>163</v>
      </c>
      <c r="C237" s="47" t="s">
        <v>164</v>
      </c>
      <c r="D237" s="167">
        <v>0</v>
      </c>
      <c r="E237" s="48"/>
      <c r="F237" s="139"/>
      <c r="G237" s="139"/>
      <c r="H237" s="139"/>
      <c r="I237" s="138"/>
      <c r="J237" s="138"/>
      <c r="K237" s="48"/>
      <c r="L237" s="48"/>
      <c r="M237" s="48"/>
      <c r="N237" s="48"/>
      <c r="O237" s="48"/>
      <c r="P237" s="2"/>
      <c r="Q237" s="2"/>
      <c r="R237" s="2"/>
      <c r="S237" s="2"/>
      <c r="T237" s="2"/>
      <c r="U237" s="2"/>
      <c r="V237" s="2"/>
      <c r="W237" s="2"/>
      <c r="X237" s="2"/>
      <c r="Y237" s="2"/>
      <c r="Z237" s="2"/>
    </row>
    <row r="238" spans="1:26" ht="15.75" customHeight="1">
      <c r="A238" s="47" t="s">
        <v>13</v>
      </c>
      <c r="B238" s="43" t="s">
        <v>165</v>
      </c>
      <c r="C238" s="47" t="s">
        <v>164</v>
      </c>
      <c r="D238" s="47">
        <f>VLOOKUP(C236,I:K,3,0)</f>
        <v>0</v>
      </c>
      <c r="E238" s="48"/>
      <c r="F238" s="139"/>
      <c r="G238" s="139"/>
      <c r="H238" s="139"/>
      <c r="I238" s="138"/>
      <c r="J238" s="138"/>
      <c r="K238" s="124"/>
      <c r="L238" s="124"/>
      <c r="M238" s="124"/>
      <c r="N238" s="95"/>
      <c r="O238" s="48"/>
      <c r="P238" s="2"/>
      <c r="Q238" s="2"/>
      <c r="R238" s="2"/>
      <c r="S238" s="2"/>
      <c r="T238" s="2"/>
      <c r="U238" s="2"/>
      <c r="V238" s="2"/>
      <c r="W238" s="2"/>
      <c r="X238" s="2"/>
      <c r="Y238" s="2"/>
      <c r="Z238" s="2"/>
    </row>
    <row r="239" spans="1:26" ht="15.75" customHeight="1">
      <c r="A239" s="47" t="s">
        <v>16</v>
      </c>
      <c r="B239" s="43" t="s">
        <v>602</v>
      </c>
      <c r="C239" s="47" t="s">
        <v>80</v>
      </c>
      <c r="D239" s="49">
        <f>VLOOKUP(C236,I:L,4,0)</f>
        <v>0</v>
      </c>
      <c r="E239" s="50"/>
      <c r="F239" s="48"/>
      <c r="G239" s="48"/>
      <c r="H239" s="48"/>
      <c r="I239" s="138"/>
      <c r="J239" s="138"/>
      <c r="K239" s="124"/>
      <c r="L239" s="124"/>
      <c r="M239" s="124"/>
      <c r="N239" s="95"/>
      <c r="O239" s="48"/>
      <c r="P239" s="2"/>
      <c r="Q239" s="2"/>
      <c r="R239" s="2"/>
      <c r="S239" s="2"/>
      <c r="T239" s="2"/>
      <c r="U239" s="2"/>
      <c r="V239" s="2"/>
      <c r="W239" s="2"/>
      <c r="X239" s="2"/>
      <c r="Y239" s="2"/>
      <c r="Z239" s="2"/>
    </row>
    <row r="240" spans="1:26" ht="15.75" customHeight="1">
      <c r="A240" s="47" t="s">
        <v>54</v>
      </c>
      <c r="B240" s="43" t="s">
        <v>166</v>
      </c>
      <c r="C240" s="47" t="s">
        <v>133</v>
      </c>
      <c r="D240" s="168">
        <v>0</v>
      </c>
      <c r="E240" s="51"/>
      <c r="F240" s="48"/>
      <c r="G240" s="48"/>
      <c r="H240" s="48"/>
      <c r="I240" s="48"/>
      <c r="J240" s="48"/>
      <c r="K240" s="124"/>
      <c r="L240" s="124"/>
      <c r="M240" s="124"/>
      <c r="N240" s="95"/>
      <c r="O240" s="48"/>
      <c r="P240" s="2"/>
      <c r="Q240" s="2"/>
      <c r="R240" s="2"/>
      <c r="S240" s="2"/>
      <c r="T240" s="2"/>
      <c r="U240" s="2"/>
      <c r="V240" s="2"/>
      <c r="W240" s="2"/>
      <c r="X240" s="2"/>
      <c r="Y240" s="2"/>
      <c r="Z240" s="2"/>
    </row>
    <row r="241" spans="1:26" ht="15.75" customHeight="1">
      <c r="A241" s="47" t="s">
        <v>56</v>
      </c>
      <c r="B241" s="43" t="s">
        <v>603</v>
      </c>
      <c r="C241" s="47"/>
      <c r="D241" s="94">
        <f>IF(D238&lt;=D237,0,D240*D239)</f>
        <v>0</v>
      </c>
      <c r="E241" s="51"/>
      <c r="F241" s="48"/>
      <c r="G241" s="48"/>
      <c r="H241" s="48"/>
      <c r="I241" s="48"/>
      <c r="J241" s="48"/>
      <c r="K241" s="124"/>
      <c r="L241" s="124"/>
      <c r="M241" s="124"/>
      <c r="N241" s="95"/>
      <c r="O241" s="48"/>
      <c r="P241" s="2"/>
      <c r="Q241" s="2"/>
      <c r="R241" s="2"/>
      <c r="S241" s="2"/>
      <c r="T241" s="2"/>
      <c r="U241" s="2"/>
      <c r="V241" s="2"/>
      <c r="W241" s="2"/>
      <c r="X241" s="2"/>
      <c r="Y241" s="2"/>
      <c r="Z241" s="2"/>
    </row>
    <row r="242" spans="1:26" ht="15.75" customHeight="1">
      <c r="A242" s="47" t="s">
        <v>58</v>
      </c>
      <c r="B242" s="43" t="s">
        <v>600</v>
      </c>
      <c r="C242" s="47" t="s">
        <v>133</v>
      </c>
      <c r="D242" s="93">
        <f>D241/12</f>
        <v>0</v>
      </c>
      <c r="E242" s="48"/>
      <c r="F242" s="48"/>
      <c r="G242" s="48"/>
      <c r="H242" s="48"/>
      <c r="I242" s="48"/>
      <c r="J242" s="48"/>
      <c r="K242" s="48"/>
      <c r="L242" s="48"/>
      <c r="M242" s="48"/>
      <c r="N242" s="48"/>
      <c r="O242" s="48"/>
      <c r="P242" s="2"/>
      <c r="Q242" s="2"/>
      <c r="R242" s="2"/>
      <c r="S242" s="2"/>
      <c r="T242" s="2"/>
      <c r="U242" s="2"/>
      <c r="V242" s="2"/>
      <c r="W242" s="2"/>
      <c r="X242" s="2"/>
      <c r="Y242" s="2"/>
      <c r="Z242" s="2"/>
    </row>
    <row r="243" spans="1:26" ht="15.75" customHeight="1">
      <c r="A243" s="47" t="s">
        <v>60</v>
      </c>
      <c r="B243" s="43" t="s">
        <v>167</v>
      </c>
      <c r="C243" s="29" t="s">
        <v>133</v>
      </c>
      <c r="D243" s="93">
        <f>D241/E26</f>
        <v>0</v>
      </c>
      <c r="E243" s="48"/>
      <c r="F243" s="48"/>
      <c r="G243" s="48"/>
      <c r="H243" s="48"/>
      <c r="I243" s="48"/>
      <c r="J243" s="48"/>
      <c r="K243" s="48"/>
      <c r="L243" s="48"/>
      <c r="M243" s="48"/>
      <c r="N243" s="48"/>
      <c r="O243" s="48"/>
      <c r="P243" s="2"/>
      <c r="Q243" s="2"/>
      <c r="R243" s="2"/>
      <c r="S243" s="2"/>
      <c r="T243" s="2"/>
      <c r="U243" s="2"/>
      <c r="V243" s="2"/>
      <c r="W243" s="2"/>
      <c r="X243" s="2"/>
      <c r="Y243" s="2"/>
      <c r="Z243" s="2"/>
    </row>
    <row r="244" spans="1:26" ht="15.75" customHeight="1">
      <c r="A244" s="48"/>
      <c r="B244" s="48"/>
      <c r="C244" s="48"/>
      <c r="D244" s="40"/>
      <c r="E244" s="52"/>
      <c r="F244" s="48"/>
      <c r="G244" s="48"/>
      <c r="H244" s="48"/>
      <c r="I244" s="48"/>
      <c r="J244" s="48"/>
      <c r="K244" s="48"/>
      <c r="L244" s="48"/>
      <c r="M244" s="48"/>
      <c r="N244" s="48"/>
      <c r="O244" s="48"/>
      <c r="P244" s="2"/>
      <c r="Q244" s="2"/>
      <c r="R244" s="2"/>
      <c r="S244" s="2"/>
      <c r="T244" s="2"/>
      <c r="U244" s="2"/>
      <c r="V244" s="2"/>
      <c r="W244" s="2"/>
      <c r="X244" s="2"/>
      <c r="Y244" s="2"/>
      <c r="Z244" s="2"/>
    </row>
    <row r="245" spans="1:26" ht="15.75" customHeight="1">
      <c r="A245" s="48"/>
      <c r="B245" s="48"/>
      <c r="C245" s="48"/>
      <c r="D245" s="48"/>
      <c r="E245" s="48"/>
      <c r="F245" s="48"/>
      <c r="G245" s="48"/>
      <c r="H245" s="48"/>
      <c r="I245" s="48"/>
      <c r="J245" s="48"/>
      <c r="K245" s="48"/>
      <c r="L245" s="48"/>
      <c r="M245" s="48"/>
      <c r="N245" s="48"/>
      <c r="O245" s="48"/>
      <c r="P245" s="2"/>
      <c r="Q245" s="2"/>
      <c r="R245" s="2"/>
      <c r="S245" s="2"/>
      <c r="T245" s="2"/>
      <c r="U245" s="2"/>
      <c r="V245" s="2"/>
      <c r="W245" s="2"/>
      <c r="X245" s="2"/>
      <c r="Y245" s="2"/>
      <c r="Z245" s="2"/>
    </row>
    <row r="246" spans="1:26" ht="15.75" customHeight="1">
      <c r="A246" s="188" t="s">
        <v>606</v>
      </c>
      <c r="B246" s="183"/>
      <c r="C246" s="183"/>
      <c r="D246" s="180"/>
      <c r="E246" s="48"/>
      <c r="F246" s="48"/>
      <c r="G246" s="48"/>
      <c r="H246" s="48"/>
      <c r="I246" s="48"/>
      <c r="J246" s="48"/>
      <c r="K246" s="48"/>
      <c r="L246" s="48"/>
      <c r="M246" s="48"/>
      <c r="N246" s="48"/>
      <c r="O246" s="48"/>
      <c r="P246" s="2"/>
      <c r="Q246" s="2"/>
      <c r="R246" s="2"/>
      <c r="S246" s="2"/>
      <c r="T246" s="2"/>
      <c r="U246" s="2"/>
      <c r="V246" s="2"/>
      <c r="W246" s="2"/>
      <c r="X246" s="2"/>
      <c r="Y246" s="2"/>
      <c r="Z246" s="2"/>
    </row>
    <row r="247" spans="1:26" ht="15.75" customHeight="1">
      <c r="A247" s="16" t="s">
        <v>168</v>
      </c>
      <c r="B247" s="16" t="s">
        <v>169</v>
      </c>
      <c r="C247" s="16" t="s">
        <v>170</v>
      </c>
      <c r="D247" s="16"/>
      <c r="E247" s="48"/>
      <c r="F247" s="177" t="s">
        <v>606</v>
      </c>
      <c r="G247" s="177"/>
      <c r="H247" s="177"/>
      <c r="I247" s="48"/>
      <c r="J247" s="48"/>
      <c r="K247" s="48"/>
      <c r="L247" s="48"/>
      <c r="M247" s="48"/>
      <c r="N247" s="48"/>
      <c r="O247" s="48"/>
      <c r="P247" s="2"/>
      <c r="Q247" s="2"/>
      <c r="R247" s="2"/>
      <c r="S247" s="2"/>
      <c r="T247" s="2"/>
      <c r="U247" s="2"/>
      <c r="V247" s="2"/>
      <c r="W247" s="2"/>
      <c r="X247" s="2"/>
      <c r="Y247" s="2"/>
      <c r="Z247" s="2"/>
    </row>
    <row r="248" spans="1:26" ht="15.75" customHeight="1">
      <c r="A248" s="47"/>
      <c r="B248" s="189" t="s">
        <v>169</v>
      </c>
      <c r="C248" s="180"/>
      <c r="D248" s="33"/>
      <c r="E248" s="48"/>
      <c r="F248" s="101" t="s">
        <v>607</v>
      </c>
      <c r="G248" s="102" t="s">
        <v>608</v>
      </c>
      <c r="H248" s="103" t="s">
        <v>609</v>
      </c>
      <c r="I248" s="48"/>
      <c r="J248" s="48"/>
      <c r="K248" s="48"/>
      <c r="L248" s="48"/>
      <c r="M248" s="48"/>
      <c r="N248" s="48"/>
      <c r="O248" s="48"/>
      <c r="P248" s="2"/>
      <c r="Q248" s="2"/>
      <c r="R248" s="2"/>
      <c r="S248" s="2"/>
      <c r="T248" s="2"/>
      <c r="U248" s="2"/>
      <c r="V248" s="2"/>
      <c r="W248" s="2"/>
      <c r="X248" s="2"/>
      <c r="Y248" s="2"/>
      <c r="Z248" s="2"/>
    </row>
    <row r="249" spans="1:26" ht="15.75" customHeight="1">
      <c r="A249" s="53"/>
      <c r="B249" s="97" t="s">
        <v>610</v>
      </c>
      <c r="C249" s="99">
        <f>C324</f>
        <v>0.05</v>
      </c>
      <c r="D249" s="127"/>
      <c r="E249" s="54"/>
      <c r="F249" s="104">
        <v>2.9700000000000001E-2</v>
      </c>
      <c r="G249" s="105">
        <v>5.0799999999999998E-2</v>
      </c>
      <c r="H249" s="106">
        <v>6.2700000000000006E-2</v>
      </c>
      <c r="I249" s="48"/>
      <c r="J249" s="48"/>
      <c r="K249" s="48"/>
      <c r="L249" s="48"/>
      <c r="M249" s="48"/>
      <c r="N249" s="48"/>
      <c r="O249" s="48"/>
      <c r="P249" s="2"/>
      <c r="Q249" s="2"/>
      <c r="R249" s="2"/>
      <c r="S249" s="2"/>
      <c r="T249" s="2"/>
      <c r="U249" s="2"/>
      <c r="V249" s="2"/>
      <c r="W249" s="2"/>
      <c r="X249" s="2"/>
      <c r="Y249" s="2"/>
      <c r="Z249" s="2"/>
    </row>
    <row r="250" spans="1:26" ht="15.75" customHeight="1">
      <c r="A250" s="53"/>
      <c r="B250" s="96" t="s">
        <v>611</v>
      </c>
      <c r="C250" s="99">
        <f>C325</f>
        <v>1.3299999999999999E-2</v>
      </c>
      <c r="D250" s="127"/>
      <c r="E250" s="54"/>
      <c r="F250" s="107">
        <f>0.3%+0.56%</f>
        <v>8.6E-3</v>
      </c>
      <c r="G250" s="108">
        <f>0.48%+0.85%</f>
        <v>1.3299999999999999E-2</v>
      </c>
      <c r="H250" s="109">
        <f>0.82%+0.89%</f>
        <v>1.7099999999999997E-2</v>
      </c>
      <c r="I250" s="48"/>
      <c r="J250" s="48"/>
      <c r="K250" s="48"/>
      <c r="L250" s="48"/>
      <c r="M250" s="48"/>
      <c r="N250" s="48"/>
      <c r="O250" s="48"/>
      <c r="P250" s="2"/>
      <c r="Q250" s="2"/>
      <c r="R250" s="2"/>
      <c r="S250" s="2"/>
      <c r="T250" s="2"/>
      <c r="U250" s="2"/>
      <c r="V250" s="2"/>
      <c r="W250" s="2"/>
      <c r="X250" s="2"/>
      <c r="Y250" s="2"/>
      <c r="Z250" s="2"/>
    </row>
    <row r="251" spans="1:26" ht="15.75" customHeight="1">
      <c r="A251" s="53"/>
      <c r="B251" s="96" t="s">
        <v>612</v>
      </c>
      <c r="C251" s="100">
        <f>C315</f>
        <v>0</v>
      </c>
      <c r="D251" s="127"/>
      <c r="E251" s="54"/>
      <c r="F251" s="107">
        <v>7.7799999999999994E-2</v>
      </c>
      <c r="G251" s="108">
        <v>0.1085</v>
      </c>
      <c r="H251" s="109">
        <v>0.13550000000000001</v>
      </c>
      <c r="I251" s="48"/>
      <c r="J251" s="48"/>
      <c r="K251" s="48"/>
      <c r="L251" s="48"/>
      <c r="M251" s="48"/>
      <c r="N251" s="48"/>
      <c r="O251" s="48"/>
      <c r="P251" s="2"/>
      <c r="Q251" s="2"/>
      <c r="R251" s="2"/>
      <c r="S251" s="2"/>
      <c r="T251" s="2"/>
      <c r="U251" s="2"/>
      <c r="V251" s="2"/>
      <c r="W251" s="2"/>
      <c r="X251" s="2"/>
      <c r="Y251" s="2"/>
      <c r="Z251" s="2"/>
    </row>
    <row r="252" spans="1:26" ht="15.75" customHeight="1">
      <c r="A252" s="53"/>
      <c r="B252" s="96" t="s">
        <v>613</v>
      </c>
      <c r="C252" s="100">
        <f>(1+G252)^(G253/252)-1</f>
        <v>0</v>
      </c>
      <c r="D252" s="127"/>
      <c r="E252" s="54"/>
      <c r="F252" s="107" t="s">
        <v>625</v>
      </c>
      <c r="G252" s="169">
        <v>0</v>
      </c>
      <c r="H252" s="110"/>
      <c r="I252" s="48"/>
      <c r="J252" s="48"/>
      <c r="K252" s="48"/>
      <c r="L252" s="48"/>
      <c r="M252" s="48"/>
      <c r="N252" s="48"/>
      <c r="O252" s="48"/>
      <c r="P252" s="2"/>
      <c r="Q252" s="2"/>
      <c r="R252" s="2"/>
      <c r="S252" s="2"/>
      <c r="T252" s="2"/>
      <c r="U252" s="2"/>
      <c r="V252" s="2"/>
      <c r="W252" s="2"/>
      <c r="X252" s="2"/>
      <c r="Y252" s="2"/>
      <c r="Z252" s="2"/>
    </row>
    <row r="253" spans="1:26" ht="15.75" customHeight="1">
      <c r="A253" s="53"/>
      <c r="B253" s="96" t="s">
        <v>614</v>
      </c>
      <c r="C253" s="100">
        <f>C322</f>
        <v>0.03</v>
      </c>
      <c r="D253" s="127"/>
      <c r="E253" s="54"/>
      <c r="F253" s="111" t="s">
        <v>624</v>
      </c>
      <c r="G253" s="140">
        <v>10</v>
      </c>
      <c r="H253" s="112"/>
      <c r="I253" s="48"/>
      <c r="J253" s="48"/>
      <c r="K253" s="48"/>
      <c r="L253" s="48"/>
      <c r="M253" s="48"/>
      <c r="N253" s="48"/>
      <c r="O253" s="48"/>
      <c r="P253" s="2"/>
      <c r="Q253" s="2"/>
      <c r="R253" s="2"/>
      <c r="S253" s="2"/>
      <c r="T253" s="2"/>
      <c r="U253" s="2"/>
      <c r="V253" s="2"/>
      <c r="W253" s="2"/>
      <c r="X253" s="2"/>
      <c r="Y253" s="2"/>
      <c r="Z253" s="2"/>
    </row>
    <row r="254" spans="1:26" ht="15.75" customHeight="1">
      <c r="A254" s="53"/>
      <c r="B254" s="119" t="s">
        <v>615</v>
      </c>
      <c r="C254" s="120">
        <f>C317</f>
        <v>0.08</v>
      </c>
      <c r="D254" s="127"/>
      <c r="E254" s="54"/>
      <c r="F254" s="113"/>
      <c r="G254" s="114"/>
      <c r="H254" s="112"/>
      <c r="I254" s="48"/>
      <c r="J254" s="48"/>
      <c r="K254" s="48"/>
      <c r="L254" s="48"/>
      <c r="M254" s="48"/>
      <c r="N254" s="48"/>
      <c r="O254" s="48"/>
      <c r="P254" s="2"/>
      <c r="Q254" s="2"/>
      <c r="R254" s="2"/>
      <c r="S254" s="2"/>
      <c r="T254" s="2"/>
      <c r="U254" s="2"/>
      <c r="V254" s="2"/>
      <c r="W254" s="2"/>
      <c r="X254" s="2"/>
      <c r="Y254" s="2"/>
      <c r="Z254" s="2"/>
    </row>
    <row r="255" spans="1:26" ht="15.75" customHeight="1">
      <c r="A255" s="118"/>
      <c r="B255" s="122" t="s">
        <v>616</v>
      </c>
      <c r="C255" s="123"/>
      <c r="D255" s="128"/>
      <c r="E255" s="54"/>
      <c r="F255" s="113"/>
      <c r="G255" s="114"/>
      <c r="H255" s="112"/>
      <c r="I255" s="48"/>
      <c r="J255" s="48"/>
      <c r="K255" s="48"/>
      <c r="L255" s="48"/>
      <c r="M255" s="48"/>
      <c r="N255" s="48"/>
      <c r="O255" s="48"/>
      <c r="P255" s="2"/>
      <c r="Q255" s="2"/>
      <c r="R255" s="2"/>
      <c r="S255" s="2"/>
      <c r="T255" s="2"/>
      <c r="U255" s="2"/>
      <c r="V255" s="2"/>
      <c r="W255" s="2"/>
      <c r="X255" s="2"/>
      <c r="Y255" s="2"/>
      <c r="Z255" s="2"/>
    </row>
    <row r="256" spans="1:26" ht="15.75" customHeight="1">
      <c r="A256" s="118"/>
      <c r="B256" s="178" t="s">
        <v>617</v>
      </c>
      <c r="C256" s="178"/>
      <c r="D256" s="128"/>
      <c r="E256" s="54"/>
      <c r="F256" s="113"/>
      <c r="G256" s="114"/>
      <c r="H256" s="112"/>
      <c r="I256" s="48"/>
      <c r="J256" s="48"/>
      <c r="K256" s="48"/>
      <c r="L256" s="48"/>
      <c r="M256" s="48"/>
      <c r="N256" s="48"/>
      <c r="O256" s="48"/>
      <c r="P256" s="2"/>
      <c r="Q256" s="2"/>
      <c r="R256" s="2"/>
      <c r="S256" s="2"/>
      <c r="T256" s="2"/>
      <c r="U256" s="2"/>
      <c r="V256" s="2"/>
      <c r="W256" s="2"/>
      <c r="X256" s="2"/>
      <c r="Y256" s="2"/>
      <c r="Z256" s="2"/>
    </row>
    <row r="257" spans="1:26" ht="15.75" customHeight="1" thickBot="1">
      <c r="A257" s="197" t="s">
        <v>89</v>
      </c>
      <c r="B257" s="198"/>
      <c r="C257" s="121">
        <f>ROUND((((1+C249+C250)*(1+C251)*(1+C252))/(1-(C253+C254))-1),4)</f>
        <v>0.19470000000000001</v>
      </c>
      <c r="D257" s="98"/>
      <c r="E257" s="48"/>
      <c r="F257" s="115">
        <v>0.21429999999999999</v>
      </c>
      <c r="G257" s="116">
        <v>0.2717</v>
      </c>
      <c r="H257" s="117">
        <v>0.3362</v>
      </c>
      <c r="I257" s="48"/>
      <c r="J257" s="48"/>
      <c r="K257" s="48"/>
      <c r="L257" s="48"/>
      <c r="M257" s="48"/>
      <c r="N257" s="48"/>
      <c r="O257" s="48"/>
      <c r="P257" s="2"/>
      <c r="Q257" s="2"/>
      <c r="R257" s="2"/>
      <c r="S257" s="2"/>
      <c r="T257" s="2"/>
      <c r="U257" s="2"/>
      <c r="V257" s="2"/>
      <c r="W257" s="2"/>
      <c r="X257" s="2"/>
      <c r="Y257" s="2"/>
      <c r="Z257" s="2"/>
    </row>
    <row r="258" spans="1:26" ht="15.75" customHeight="1">
      <c r="A258" s="48"/>
      <c r="B258" s="48"/>
      <c r="C258" s="48"/>
      <c r="D258" s="48"/>
      <c r="E258" s="48"/>
      <c r="F258" s="48"/>
      <c r="G258" s="48"/>
      <c r="H258" s="48"/>
      <c r="I258" s="48"/>
      <c r="J258" s="48"/>
      <c r="K258" s="48"/>
      <c r="L258" s="48"/>
      <c r="M258" s="48"/>
      <c r="N258" s="48"/>
      <c r="O258" s="48"/>
      <c r="P258" s="2"/>
      <c r="Q258" s="2"/>
      <c r="R258" s="2"/>
      <c r="S258" s="2"/>
      <c r="T258" s="2"/>
      <c r="U258" s="2"/>
      <c r="V258" s="2"/>
      <c r="W258" s="2"/>
      <c r="X258" s="2"/>
      <c r="Y258" s="2"/>
      <c r="Z258" s="2"/>
    </row>
    <row r="259" spans="1:26" ht="15.75" customHeight="1">
      <c r="A259" s="48"/>
      <c r="B259" s="48"/>
      <c r="C259" s="48"/>
      <c r="D259" s="48"/>
      <c r="E259" s="48"/>
      <c r="F259" s="48"/>
      <c r="G259" s="48"/>
      <c r="H259" s="48"/>
      <c r="I259" s="48"/>
      <c r="J259" s="48"/>
      <c r="K259" s="48"/>
      <c r="L259" s="48"/>
      <c r="M259" s="48"/>
      <c r="N259" s="48"/>
      <c r="O259" s="48"/>
      <c r="P259" s="2"/>
      <c r="Q259" s="2"/>
      <c r="R259" s="2"/>
      <c r="S259" s="2"/>
      <c r="T259" s="2"/>
      <c r="U259" s="2"/>
      <c r="V259" s="2"/>
      <c r="W259" s="2"/>
      <c r="X259" s="2"/>
      <c r="Y259" s="2"/>
      <c r="Z259" s="2"/>
    </row>
    <row r="260" spans="1:26" ht="15.75" customHeight="1">
      <c r="A260" s="48"/>
      <c r="B260" s="48"/>
      <c r="C260" s="48"/>
      <c r="D260" s="48"/>
      <c r="E260" s="48"/>
      <c r="F260" s="48"/>
      <c r="G260" s="48"/>
      <c r="H260" s="48"/>
      <c r="I260" s="48"/>
      <c r="J260" s="48"/>
      <c r="K260" s="48"/>
      <c r="L260" s="48"/>
      <c r="M260" s="48"/>
      <c r="N260" s="48"/>
      <c r="O260" s="48"/>
      <c r="P260" s="2"/>
      <c r="Q260" s="2"/>
      <c r="R260" s="2"/>
      <c r="S260" s="2"/>
      <c r="T260" s="2"/>
      <c r="U260" s="2"/>
      <c r="V260" s="2"/>
      <c r="W260" s="2"/>
      <c r="X260" s="2"/>
      <c r="Y260" s="2"/>
      <c r="Z260" s="2"/>
    </row>
    <row r="261" spans="1:26" ht="15.75" customHeight="1">
      <c r="A261" s="187" t="s">
        <v>171</v>
      </c>
      <c r="B261" s="183"/>
      <c r="C261" s="183"/>
      <c r="D261" s="180"/>
      <c r="E261" s="48"/>
      <c r="F261" s="48"/>
      <c r="G261" s="48"/>
      <c r="H261" s="48"/>
      <c r="I261" s="48"/>
      <c r="J261" s="48"/>
      <c r="K261" s="48"/>
      <c r="L261" s="48"/>
      <c r="M261" s="48"/>
      <c r="N261" s="48"/>
      <c r="O261" s="48"/>
      <c r="P261" s="2"/>
      <c r="Q261" s="2"/>
      <c r="R261" s="2"/>
      <c r="S261" s="2"/>
      <c r="T261" s="2"/>
      <c r="U261" s="2"/>
      <c r="V261" s="2"/>
      <c r="W261" s="2"/>
      <c r="X261" s="2"/>
      <c r="Y261" s="2"/>
      <c r="Z261" s="2"/>
    </row>
    <row r="262" spans="1:26" ht="15.75" customHeight="1">
      <c r="A262" s="47" t="s">
        <v>8</v>
      </c>
      <c r="B262" s="43" t="s">
        <v>172</v>
      </c>
      <c r="C262" s="190">
        <f>(C212+C221)*12</f>
        <v>0</v>
      </c>
      <c r="D262" s="180"/>
      <c r="E262" s="48"/>
      <c r="F262" s="48"/>
      <c r="G262" s="48"/>
      <c r="H262" s="48"/>
      <c r="I262" s="48"/>
      <c r="J262" s="48"/>
      <c r="K262" s="48"/>
      <c r="L262" s="48"/>
      <c r="M262" s="48"/>
      <c r="N262" s="48"/>
      <c r="O262" s="48"/>
      <c r="P262" s="2"/>
      <c r="Q262" s="2"/>
      <c r="R262" s="2"/>
      <c r="S262" s="2"/>
      <c r="T262" s="2"/>
      <c r="U262" s="2"/>
      <c r="V262" s="2"/>
      <c r="W262" s="2"/>
      <c r="X262" s="2"/>
      <c r="Y262" s="2"/>
      <c r="Z262" s="2"/>
    </row>
    <row r="263" spans="1:26" ht="15.75" customHeight="1">
      <c r="A263" s="47" t="s">
        <v>11</v>
      </c>
      <c r="B263" s="43" t="s">
        <v>173</v>
      </c>
      <c r="C263" s="190">
        <f>C231</f>
        <v>0</v>
      </c>
      <c r="D263" s="180"/>
      <c r="E263" s="48"/>
      <c r="F263" s="48"/>
      <c r="G263" s="48"/>
      <c r="H263" s="48"/>
      <c r="I263" s="48"/>
      <c r="J263" s="48"/>
      <c r="K263" s="48"/>
      <c r="L263" s="48"/>
      <c r="M263" s="48"/>
      <c r="N263" s="48"/>
      <c r="O263" s="48"/>
      <c r="P263" s="2"/>
      <c r="Q263" s="2"/>
      <c r="R263" s="2"/>
      <c r="S263" s="2"/>
      <c r="T263" s="2"/>
      <c r="U263" s="2"/>
      <c r="V263" s="2"/>
      <c r="W263" s="2"/>
      <c r="X263" s="2"/>
      <c r="Y263" s="2"/>
      <c r="Z263" s="2"/>
    </row>
    <row r="264" spans="1:26" ht="15.75" customHeight="1">
      <c r="A264" s="47" t="s">
        <v>13</v>
      </c>
      <c r="B264" s="43" t="s">
        <v>174</v>
      </c>
      <c r="C264" s="190">
        <f>D241</f>
        <v>0</v>
      </c>
      <c r="D264" s="180"/>
      <c r="E264" s="48"/>
      <c r="F264" s="48"/>
      <c r="G264" s="48"/>
      <c r="H264" s="48"/>
      <c r="I264" s="48"/>
      <c r="J264" s="48"/>
      <c r="K264" s="48"/>
      <c r="L264" s="48"/>
      <c r="M264" s="48"/>
      <c r="N264" s="48"/>
      <c r="O264" s="48"/>
      <c r="P264" s="2"/>
      <c r="Q264" s="2"/>
      <c r="R264" s="2"/>
      <c r="S264" s="2"/>
      <c r="T264" s="2"/>
      <c r="U264" s="2"/>
      <c r="V264" s="2"/>
      <c r="W264" s="2"/>
      <c r="X264" s="2"/>
      <c r="Y264" s="2"/>
      <c r="Z264" s="2"/>
    </row>
    <row r="265" spans="1:26">
      <c r="A265" s="189" t="s">
        <v>175</v>
      </c>
      <c r="B265" s="180"/>
      <c r="C265" s="190">
        <f>SUM(C262:D264)</f>
        <v>0</v>
      </c>
      <c r="D265" s="180"/>
      <c r="E265" s="48"/>
      <c r="F265" s="48"/>
      <c r="G265" s="48"/>
      <c r="H265" s="48"/>
      <c r="I265" s="48"/>
      <c r="J265" s="48"/>
      <c r="K265" s="48"/>
      <c r="L265" s="48"/>
      <c r="M265" s="48"/>
      <c r="N265" s="48"/>
      <c r="O265" s="48"/>
      <c r="P265" s="2"/>
      <c r="Q265" s="2"/>
      <c r="R265" s="2"/>
      <c r="S265" s="2"/>
      <c r="T265" s="2"/>
      <c r="U265" s="2"/>
      <c r="V265" s="2"/>
      <c r="W265" s="2"/>
      <c r="X265" s="2"/>
      <c r="Y265" s="2"/>
      <c r="Z265" s="2"/>
    </row>
    <row r="266" spans="1:26">
      <c r="A266" s="179" t="s">
        <v>176</v>
      </c>
      <c r="B266" s="180"/>
      <c r="C266" s="193">
        <f>SUM(C265)</f>
        <v>0</v>
      </c>
      <c r="D266" s="180"/>
      <c r="E266" s="48"/>
      <c r="F266" s="48"/>
      <c r="G266" s="48"/>
      <c r="H266" s="48"/>
      <c r="I266" s="48"/>
      <c r="J266" s="48"/>
      <c r="K266" s="48"/>
      <c r="L266" s="48"/>
      <c r="M266" s="48"/>
      <c r="N266" s="48"/>
      <c r="O266" s="48"/>
      <c r="P266" s="2"/>
      <c r="Q266" s="2"/>
      <c r="R266" s="2"/>
      <c r="S266" s="2"/>
      <c r="T266" s="2"/>
      <c r="U266" s="2"/>
      <c r="V266" s="2"/>
      <c r="W266" s="2"/>
      <c r="X266" s="2"/>
      <c r="Y266" s="2"/>
      <c r="Z266" s="2"/>
    </row>
    <row r="267" spans="1:26" ht="15.75" customHeight="1">
      <c r="A267" s="48"/>
      <c r="B267" s="48"/>
      <c r="C267" s="48"/>
      <c r="D267" s="48"/>
      <c r="E267" s="48"/>
      <c r="F267" s="48"/>
      <c r="G267" s="48"/>
      <c r="H267" s="48"/>
      <c r="I267" s="48"/>
      <c r="J267" s="48"/>
      <c r="K267" s="48"/>
      <c r="L267" s="48"/>
      <c r="M267" s="48"/>
      <c r="N267" s="48"/>
      <c r="O267" s="48"/>
      <c r="P267" s="2"/>
      <c r="Q267" s="2"/>
      <c r="R267" s="2"/>
      <c r="S267" s="2"/>
      <c r="T267" s="2"/>
      <c r="U267" s="2"/>
      <c r="V267" s="2"/>
      <c r="W267" s="2"/>
      <c r="X267" s="2"/>
      <c r="Y267" s="2"/>
      <c r="Z267" s="2"/>
    </row>
    <row r="268" spans="1:26" ht="15.75" customHeight="1">
      <c r="A268" s="48"/>
      <c r="B268" s="48"/>
      <c r="C268" s="48"/>
      <c r="D268" s="48"/>
      <c r="E268" s="48"/>
      <c r="F268" s="48"/>
      <c r="G268" s="48"/>
      <c r="H268" s="48"/>
      <c r="I268" s="48"/>
      <c r="J268" s="48"/>
      <c r="K268" s="48"/>
      <c r="L268" s="48"/>
      <c r="M268" s="48"/>
      <c r="N268" s="48"/>
      <c r="O268" s="48"/>
      <c r="P268" s="2"/>
      <c r="Q268" s="2"/>
      <c r="R268" s="2"/>
      <c r="S268" s="2"/>
      <c r="T268" s="2"/>
      <c r="U268" s="2"/>
      <c r="V268" s="2"/>
      <c r="W268" s="2"/>
      <c r="X268" s="2"/>
      <c r="Y268" s="2"/>
      <c r="Z268" s="2"/>
    </row>
    <row r="269" spans="1:26" ht="15.75" customHeight="1">
      <c r="A269" s="48"/>
      <c r="B269" s="48"/>
      <c r="C269" s="48"/>
      <c r="D269" s="48"/>
      <c r="E269" s="48"/>
      <c r="F269" s="48"/>
      <c r="G269" s="48"/>
      <c r="H269" s="48"/>
      <c r="I269" s="48"/>
      <c r="J269" s="48"/>
      <c r="K269" s="48"/>
      <c r="L269" s="48"/>
      <c r="M269" s="48"/>
      <c r="N269" s="48"/>
      <c r="O269" s="48"/>
      <c r="P269" s="2"/>
      <c r="Q269" s="2"/>
      <c r="R269" s="2"/>
      <c r="S269" s="2"/>
      <c r="T269" s="2"/>
      <c r="U269" s="2"/>
      <c r="V269" s="2"/>
      <c r="W269" s="2"/>
      <c r="X269" s="2"/>
      <c r="Y269" s="2"/>
      <c r="Z269" s="2"/>
    </row>
    <row r="270" spans="1:26" ht="15.75" customHeight="1">
      <c r="A270" s="48"/>
      <c r="B270" s="48"/>
      <c r="C270" s="48"/>
      <c r="D270" s="48"/>
      <c r="E270" s="48"/>
      <c r="F270" s="48"/>
      <c r="G270" s="48"/>
      <c r="H270" s="48"/>
      <c r="I270" s="48"/>
      <c r="J270" s="48"/>
      <c r="K270" s="48"/>
      <c r="L270" s="48"/>
      <c r="M270" s="48"/>
      <c r="N270" s="48"/>
      <c r="O270" s="48"/>
      <c r="P270" s="2"/>
      <c r="Q270" s="2"/>
      <c r="R270" s="2"/>
      <c r="S270" s="2"/>
      <c r="T270" s="2"/>
      <c r="U270" s="2"/>
      <c r="V270" s="2"/>
      <c r="W270" s="2"/>
      <c r="X270" s="2"/>
      <c r="Y270" s="2"/>
      <c r="Z270" s="2"/>
    </row>
    <row r="271" spans="1:26" ht="15.75" customHeight="1">
      <c r="A271" s="194" t="s">
        <v>177</v>
      </c>
      <c r="B271" s="183"/>
      <c r="C271" s="183"/>
      <c r="D271" s="180"/>
      <c r="E271" s="48"/>
      <c r="F271" s="48"/>
      <c r="G271" s="48"/>
      <c r="H271" s="48"/>
      <c r="I271" s="48"/>
      <c r="J271" s="48"/>
      <c r="K271" s="48"/>
      <c r="L271" s="48"/>
      <c r="M271" s="48"/>
      <c r="N271" s="48"/>
      <c r="O271" s="48"/>
      <c r="P271" s="2"/>
      <c r="Q271" s="2"/>
      <c r="R271" s="2"/>
      <c r="S271" s="2"/>
      <c r="T271" s="2"/>
      <c r="U271" s="2"/>
      <c r="V271" s="2"/>
      <c r="W271" s="2"/>
      <c r="X271" s="2"/>
      <c r="Y271" s="2"/>
      <c r="Z271" s="2"/>
    </row>
    <row r="272" spans="1:26" ht="15.75" customHeight="1">
      <c r="A272" s="46" t="s">
        <v>178</v>
      </c>
      <c r="B272" s="64" t="s">
        <v>179</v>
      </c>
      <c r="C272" s="195" t="s">
        <v>180</v>
      </c>
      <c r="D272" s="180"/>
      <c r="E272" s="48"/>
      <c r="F272" s="48"/>
      <c r="G272" s="48"/>
      <c r="H272" s="48"/>
      <c r="I272" s="48"/>
      <c r="J272" s="48"/>
      <c r="K272" s="48"/>
      <c r="L272" s="48"/>
      <c r="M272" s="48"/>
      <c r="N272" s="48"/>
      <c r="O272" s="48"/>
      <c r="P272" s="2"/>
      <c r="Q272" s="2"/>
      <c r="R272" s="2"/>
      <c r="S272" s="2"/>
      <c r="T272" s="2"/>
      <c r="U272" s="2"/>
      <c r="V272" s="2"/>
      <c r="W272" s="2"/>
      <c r="X272" s="2"/>
      <c r="Y272" s="2"/>
      <c r="Z272" s="2"/>
    </row>
    <row r="273" spans="1:26" ht="15.75" customHeight="1">
      <c r="A273" s="47" t="s">
        <v>8</v>
      </c>
      <c r="B273" s="55" t="s">
        <v>181</v>
      </c>
      <c r="C273" s="56">
        <f>E38</f>
        <v>0</v>
      </c>
      <c r="D273" s="62" t="s">
        <v>133</v>
      </c>
      <c r="E273" s="48"/>
      <c r="F273" s="48"/>
      <c r="G273" s="48"/>
      <c r="H273" s="48"/>
      <c r="I273" s="48"/>
      <c r="J273" s="48"/>
      <c r="K273" s="48"/>
      <c r="L273" s="48"/>
      <c r="M273" s="48"/>
      <c r="N273" s="48"/>
      <c r="O273" s="48"/>
      <c r="P273" s="2"/>
      <c r="Q273" s="2"/>
      <c r="R273" s="2"/>
      <c r="S273" s="2"/>
      <c r="T273" s="2"/>
      <c r="U273" s="2"/>
      <c r="V273" s="2"/>
      <c r="W273" s="2"/>
      <c r="X273" s="2"/>
      <c r="Y273" s="2"/>
      <c r="Z273" s="2"/>
    </row>
    <row r="274" spans="1:26" ht="15.75" customHeight="1">
      <c r="A274" s="47" t="s">
        <v>11</v>
      </c>
      <c r="B274" s="57" t="s">
        <v>182</v>
      </c>
      <c r="C274" s="170">
        <v>0</v>
      </c>
      <c r="D274" s="62" t="s">
        <v>183</v>
      </c>
      <c r="E274" s="48"/>
      <c r="F274" s="48"/>
      <c r="G274" s="48"/>
      <c r="H274" s="48"/>
      <c r="I274" s="48"/>
      <c r="J274" s="48"/>
      <c r="K274" s="48"/>
      <c r="L274" s="48"/>
      <c r="M274" s="48"/>
      <c r="N274" s="48"/>
      <c r="O274" s="48"/>
      <c r="P274" s="2"/>
      <c r="Q274" s="2"/>
      <c r="R274" s="2"/>
      <c r="S274" s="2"/>
      <c r="T274" s="2"/>
      <c r="U274" s="2"/>
      <c r="V274" s="2"/>
      <c r="W274" s="2"/>
      <c r="X274" s="2"/>
      <c r="Y274" s="2"/>
      <c r="Z274" s="2"/>
    </row>
    <row r="275" spans="1:26" ht="15.75" customHeight="1">
      <c r="A275" s="47" t="s">
        <v>13</v>
      </c>
      <c r="B275" s="57" t="s">
        <v>184</v>
      </c>
      <c r="C275" s="58">
        <f>E25</f>
        <v>67.23</v>
      </c>
      <c r="D275" s="62" t="s">
        <v>185</v>
      </c>
      <c r="E275" s="48"/>
      <c r="F275" s="48"/>
      <c r="G275" s="48"/>
      <c r="H275" s="48"/>
      <c r="I275" s="48"/>
      <c r="J275" s="48"/>
      <c r="K275" s="48"/>
      <c r="L275" s="48"/>
      <c r="M275" s="48"/>
      <c r="N275" s="48"/>
      <c r="O275" s="48"/>
      <c r="P275" s="2"/>
      <c r="Q275" s="2"/>
      <c r="R275" s="2"/>
      <c r="S275" s="2"/>
      <c r="T275" s="2"/>
      <c r="U275" s="2"/>
      <c r="V275" s="2"/>
      <c r="W275" s="2"/>
      <c r="X275" s="2"/>
      <c r="Y275" s="2"/>
      <c r="Z275" s="2"/>
    </row>
    <row r="276" spans="1:26" ht="15.75" customHeight="1">
      <c r="A276" s="47" t="s">
        <v>16</v>
      </c>
      <c r="B276" s="57" t="s">
        <v>186</v>
      </c>
      <c r="C276" s="59" t="e">
        <f>(C275/C274)*C273</f>
        <v>#DIV/0!</v>
      </c>
      <c r="D276" s="30"/>
      <c r="E276" s="48"/>
      <c r="F276" s="48"/>
      <c r="G276" s="48"/>
      <c r="H276" s="48"/>
      <c r="I276" s="48"/>
      <c r="J276" s="48"/>
      <c r="K276" s="48"/>
      <c r="L276" s="48"/>
      <c r="M276" s="48"/>
      <c r="N276" s="48"/>
      <c r="O276" s="48"/>
      <c r="P276" s="2"/>
      <c r="Q276" s="2"/>
      <c r="R276" s="2"/>
      <c r="S276" s="2"/>
      <c r="T276" s="2"/>
      <c r="U276" s="2"/>
      <c r="V276" s="2"/>
      <c r="W276" s="2"/>
      <c r="X276" s="2"/>
      <c r="Y276" s="2"/>
      <c r="Z276" s="2"/>
    </row>
    <row r="277" spans="1:26" ht="15.75" customHeight="1">
      <c r="A277" s="47" t="s">
        <v>54</v>
      </c>
      <c r="B277" s="57" t="s">
        <v>187</v>
      </c>
      <c r="C277" s="60" t="e">
        <f>C276*E22</f>
        <v>#DIV/0!</v>
      </c>
      <c r="D277" s="47" t="s">
        <v>133</v>
      </c>
      <c r="E277" s="48"/>
      <c r="F277" s="48"/>
      <c r="G277" s="48"/>
      <c r="H277" s="48"/>
      <c r="I277" s="48"/>
      <c r="J277" s="48"/>
      <c r="K277" s="48"/>
      <c r="L277" s="48"/>
      <c r="M277" s="48"/>
      <c r="N277" s="48"/>
      <c r="O277" s="48"/>
      <c r="P277" s="2"/>
      <c r="Q277" s="2"/>
      <c r="R277" s="2"/>
      <c r="S277" s="2"/>
      <c r="T277" s="2"/>
      <c r="U277" s="2"/>
      <c r="V277" s="2"/>
      <c r="W277" s="2"/>
      <c r="X277" s="2"/>
      <c r="Y277" s="2"/>
      <c r="Z277" s="2"/>
    </row>
    <row r="278" spans="1:26" ht="15.75" customHeight="1">
      <c r="A278" s="46" t="s">
        <v>56</v>
      </c>
      <c r="B278" s="196" t="s">
        <v>188</v>
      </c>
      <c r="C278" s="180"/>
      <c r="D278" s="24" t="e">
        <f>C277/E26</f>
        <v>#DIV/0!</v>
      </c>
      <c r="E278" s="25"/>
      <c r="F278" s="48"/>
      <c r="G278" s="48"/>
      <c r="H278" s="48"/>
      <c r="I278" s="48"/>
      <c r="J278" s="48"/>
      <c r="K278" s="48"/>
      <c r="L278" s="48"/>
      <c r="M278" s="48"/>
      <c r="N278" s="48"/>
      <c r="O278" s="48"/>
      <c r="P278" s="2"/>
      <c r="Q278" s="2"/>
      <c r="R278" s="2"/>
      <c r="S278" s="2"/>
      <c r="T278" s="2"/>
      <c r="U278" s="2"/>
      <c r="V278" s="2"/>
      <c r="W278" s="2"/>
      <c r="X278" s="2"/>
      <c r="Y278" s="2"/>
      <c r="Z278" s="2"/>
    </row>
    <row r="279" spans="1:26" ht="15.75" customHeight="1">
      <c r="A279" s="48"/>
      <c r="B279" s="48"/>
      <c r="C279" s="48"/>
      <c r="D279" s="48"/>
      <c r="E279" s="48"/>
      <c r="F279" s="48"/>
      <c r="G279" s="48"/>
      <c r="H279" s="48"/>
      <c r="I279" s="48"/>
      <c r="J279" s="48"/>
      <c r="K279" s="48"/>
      <c r="L279" s="48"/>
      <c r="M279" s="48"/>
      <c r="N279" s="48"/>
      <c r="O279" s="48"/>
      <c r="P279" s="2"/>
      <c r="Q279" s="2"/>
      <c r="R279" s="2"/>
      <c r="S279" s="2"/>
      <c r="T279" s="2"/>
      <c r="U279" s="2"/>
      <c r="V279" s="2"/>
      <c r="W279" s="2"/>
      <c r="X279" s="2"/>
      <c r="Y279" s="2"/>
      <c r="Z279" s="2"/>
    </row>
    <row r="280" spans="1:26" ht="15.75" customHeight="1">
      <c r="A280" s="46" t="s">
        <v>189</v>
      </c>
      <c r="B280" s="64" t="s">
        <v>190</v>
      </c>
      <c r="C280" s="61"/>
      <c r="D280" s="46" t="s">
        <v>191</v>
      </c>
      <c r="E280" s="48"/>
      <c r="F280" s="48"/>
      <c r="G280" s="48"/>
      <c r="H280" s="48"/>
      <c r="I280" s="48"/>
      <c r="J280" s="48"/>
      <c r="K280" s="48"/>
      <c r="L280" s="48"/>
      <c r="M280" s="48"/>
      <c r="N280" s="48"/>
      <c r="O280" s="48"/>
      <c r="P280" s="2"/>
      <c r="Q280" s="2"/>
      <c r="R280" s="2"/>
      <c r="S280" s="2"/>
      <c r="T280" s="2"/>
      <c r="U280" s="2"/>
      <c r="V280" s="2"/>
      <c r="W280" s="2"/>
      <c r="X280" s="2"/>
      <c r="Y280" s="2"/>
      <c r="Z280" s="2"/>
    </row>
    <row r="281" spans="1:26" ht="15.75" customHeight="1">
      <c r="A281" s="47" t="s">
        <v>8</v>
      </c>
      <c r="B281" s="57" t="s">
        <v>192</v>
      </c>
      <c r="C281" s="171">
        <v>0</v>
      </c>
      <c r="D281" s="47"/>
      <c r="E281" s="48"/>
      <c r="F281" s="48"/>
      <c r="G281" s="48"/>
      <c r="H281" s="48"/>
      <c r="I281" s="48"/>
      <c r="J281" s="48"/>
      <c r="K281" s="48"/>
      <c r="L281" s="48"/>
      <c r="M281" s="48"/>
      <c r="N281" s="48"/>
      <c r="O281" s="48"/>
      <c r="P281" s="2"/>
      <c r="Q281" s="2"/>
      <c r="R281" s="2"/>
      <c r="S281" s="2"/>
      <c r="T281" s="2"/>
      <c r="U281" s="2"/>
      <c r="V281" s="2"/>
      <c r="W281" s="2"/>
      <c r="X281" s="2"/>
      <c r="Y281" s="2"/>
      <c r="Z281" s="2"/>
    </row>
    <row r="282" spans="1:26" ht="15.75" customHeight="1">
      <c r="A282" s="47" t="s">
        <v>11</v>
      </c>
      <c r="B282" s="57" t="s">
        <v>193</v>
      </c>
      <c r="C282" s="171">
        <v>0</v>
      </c>
      <c r="D282" s="47" t="s">
        <v>133</v>
      </c>
      <c r="E282" s="48"/>
      <c r="F282" s="48"/>
      <c r="G282" s="48"/>
      <c r="H282" s="48"/>
      <c r="I282" s="48"/>
      <c r="J282" s="48"/>
      <c r="K282" s="48"/>
      <c r="L282" s="48"/>
      <c r="M282" s="48"/>
      <c r="N282" s="48"/>
      <c r="O282" s="48"/>
      <c r="P282" s="2"/>
      <c r="Q282" s="2"/>
      <c r="R282" s="2"/>
      <c r="S282" s="2"/>
      <c r="T282" s="2"/>
      <c r="U282" s="2"/>
      <c r="V282" s="2"/>
      <c r="W282" s="2"/>
      <c r="X282" s="2"/>
      <c r="Y282" s="2"/>
      <c r="Z282" s="2"/>
    </row>
    <row r="283" spans="1:26" ht="15.75" customHeight="1">
      <c r="A283" s="47" t="s">
        <v>16</v>
      </c>
      <c r="B283" s="57" t="s">
        <v>194</v>
      </c>
      <c r="C283" s="62">
        <f>C281</f>
        <v>0</v>
      </c>
      <c r="D283" s="47"/>
      <c r="E283" s="48"/>
      <c r="F283" s="48"/>
      <c r="G283" s="48"/>
      <c r="H283" s="48"/>
      <c r="I283" s="48"/>
      <c r="J283" s="48"/>
      <c r="K283" s="48"/>
      <c r="L283" s="48"/>
      <c r="M283" s="48"/>
      <c r="N283" s="48"/>
      <c r="O283" s="48"/>
      <c r="P283" s="2"/>
      <c r="Q283" s="2"/>
      <c r="R283" s="2"/>
      <c r="S283" s="2"/>
      <c r="T283" s="2"/>
      <c r="U283" s="2"/>
      <c r="V283" s="2"/>
      <c r="W283" s="2"/>
      <c r="X283" s="2"/>
      <c r="Y283" s="2"/>
      <c r="Z283" s="2"/>
    </row>
    <row r="284" spans="1:26" ht="15.75" customHeight="1">
      <c r="A284" s="47" t="s">
        <v>54</v>
      </c>
      <c r="B284" s="57" t="s">
        <v>195</v>
      </c>
      <c r="C284" s="171">
        <v>0</v>
      </c>
      <c r="D284" s="47" t="s">
        <v>133</v>
      </c>
      <c r="E284" s="48"/>
      <c r="F284" s="48"/>
      <c r="G284" s="48"/>
      <c r="H284" s="48"/>
      <c r="I284" s="48"/>
      <c r="J284" s="48"/>
      <c r="K284" s="48"/>
      <c r="L284" s="48"/>
      <c r="M284" s="48"/>
      <c r="N284" s="48"/>
      <c r="O284" s="48"/>
      <c r="P284" s="2"/>
      <c r="Q284" s="2"/>
      <c r="R284" s="2"/>
      <c r="S284" s="2"/>
      <c r="T284" s="2"/>
      <c r="U284" s="2"/>
      <c r="V284" s="2"/>
      <c r="W284" s="2"/>
      <c r="X284" s="2"/>
      <c r="Y284" s="2"/>
      <c r="Z284" s="2"/>
    </row>
    <row r="285" spans="1:26" ht="15.75" customHeight="1">
      <c r="A285" s="47" t="s">
        <v>56</v>
      </c>
      <c r="B285" s="57" t="s">
        <v>196</v>
      </c>
      <c r="C285" s="86">
        <v>85000</v>
      </c>
      <c r="D285" s="47"/>
      <c r="E285" s="48"/>
      <c r="F285" s="48"/>
      <c r="G285" s="48"/>
      <c r="H285" s="48"/>
      <c r="I285" s="48"/>
      <c r="J285" s="48"/>
      <c r="K285" s="48"/>
      <c r="L285" s="48"/>
      <c r="M285" s="48"/>
      <c r="N285" s="48"/>
      <c r="O285" s="48"/>
      <c r="P285" s="2"/>
      <c r="Q285" s="2"/>
      <c r="R285" s="2"/>
      <c r="S285" s="2"/>
      <c r="T285" s="2"/>
      <c r="U285" s="2"/>
      <c r="V285" s="2"/>
      <c r="W285" s="2"/>
      <c r="X285" s="2"/>
      <c r="Y285" s="2"/>
      <c r="Z285" s="2"/>
    </row>
    <row r="286" spans="1:26" ht="15.75" customHeight="1">
      <c r="A286" s="47" t="s">
        <v>58</v>
      </c>
      <c r="B286" s="57" t="s">
        <v>197</v>
      </c>
      <c r="C286" s="63">
        <f>((E26/C285)*C281)*C282</f>
        <v>0</v>
      </c>
      <c r="D286" s="47" t="s">
        <v>133</v>
      </c>
      <c r="E286" s="48"/>
      <c r="F286" s="48"/>
      <c r="G286" s="48"/>
      <c r="H286" s="48"/>
      <c r="I286" s="48"/>
      <c r="J286" s="48"/>
      <c r="K286" s="48"/>
      <c r="L286" s="48"/>
      <c r="M286" s="48"/>
      <c r="N286" s="48"/>
      <c r="O286" s="48"/>
      <c r="P286" s="2"/>
      <c r="Q286" s="2"/>
      <c r="R286" s="2"/>
      <c r="S286" s="2"/>
      <c r="T286" s="2"/>
      <c r="U286" s="2"/>
      <c r="V286" s="2"/>
      <c r="W286" s="2"/>
      <c r="X286" s="2"/>
      <c r="Y286" s="2"/>
      <c r="Z286" s="2"/>
    </row>
    <row r="287" spans="1:26" ht="15.75" customHeight="1">
      <c r="A287" s="46" t="s">
        <v>60</v>
      </c>
      <c r="B287" s="64" t="s">
        <v>198</v>
      </c>
      <c r="C287" s="65">
        <f>(((C282*C281)+(C284*C281*C283))/C285)</f>
        <v>0</v>
      </c>
      <c r="D287" s="46" t="s">
        <v>133</v>
      </c>
      <c r="E287" s="48"/>
      <c r="F287" s="48"/>
      <c r="G287" s="48"/>
      <c r="H287" s="48"/>
      <c r="I287" s="48"/>
      <c r="J287" s="48"/>
      <c r="K287" s="48"/>
      <c r="L287" s="48"/>
      <c r="M287" s="48"/>
      <c r="N287" s="48"/>
      <c r="O287" s="48"/>
      <c r="P287" s="2"/>
      <c r="Q287" s="2"/>
      <c r="R287" s="2"/>
      <c r="S287" s="2"/>
      <c r="T287" s="2"/>
      <c r="U287" s="2"/>
      <c r="V287" s="2"/>
      <c r="W287" s="2"/>
      <c r="X287" s="2"/>
      <c r="Y287" s="2"/>
      <c r="Z287" s="2"/>
    </row>
    <row r="288" spans="1:26" ht="15.75" customHeight="1">
      <c r="A288" s="48"/>
      <c r="B288" s="48"/>
      <c r="C288" s="48"/>
      <c r="D288" s="48"/>
      <c r="E288" s="48"/>
      <c r="F288" s="48"/>
      <c r="G288" s="48"/>
      <c r="H288" s="48"/>
      <c r="I288" s="48"/>
      <c r="J288" s="48"/>
      <c r="K288" s="48"/>
      <c r="L288" s="48"/>
      <c r="M288" s="48"/>
      <c r="N288" s="48"/>
      <c r="O288" s="48"/>
      <c r="P288" s="2"/>
      <c r="Q288" s="2"/>
      <c r="R288" s="2"/>
      <c r="S288" s="2"/>
      <c r="T288" s="2"/>
      <c r="U288" s="2"/>
      <c r="V288" s="2"/>
      <c r="W288" s="2"/>
      <c r="X288" s="2"/>
      <c r="Y288" s="2"/>
      <c r="Z288" s="2"/>
    </row>
    <row r="289" spans="1:26" ht="15.75" customHeight="1">
      <c r="A289" s="48"/>
      <c r="B289" s="3"/>
      <c r="C289" s="66"/>
      <c r="D289" s="48"/>
      <c r="E289" s="48"/>
      <c r="F289" s="48"/>
      <c r="G289" s="48"/>
      <c r="H289" s="48"/>
      <c r="I289" s="48"/>
      <c r="J289" s="48"/>
      <c r="K289" s="48"/>
      <c r="L289" s="48"/>
      <c r="M289" s="48"/>
      <c r="N289" s="48"/>
      <c r="O289" s="48"/>
      <c r="P289" s="2"/>
      <c r="Q289" s="2"/>
      <c r="R289" s="2"/>
      <c r="S289" s="2"/>
      <c r="T289" s="2"/>
      <c r="U289" s="2"/>
      <c r="V289" s="2"/>
      <c r="W289" s="2"/>
      <c r="X289" s="2"/>
      <c r="Y289" s="2"/>
      <c r="Z289" s="2"/>
    </row>
    <row r="290" spans="1:26" ht="15.75" customHeight="1">
      <c r="A290" s="46" t="s">
        <v>199</v>
      </c>
      <c r="B290" s="196" t="s">
        <v>200</v>
      </c>
      <c r="C290" s="180"/>
      <c r="D290" s="16" t="s">
        <v>133</v>
      </c>
      <c r="E290" s="48"/>
      <c r="F290" s="227" t="s">
        <v>666</v>
      </c>
      <c r="G290" s="228"/>
      <c r="H290" s="229"/>
      <c r="I290" s="48"/>
      <c r="J290" s="48"/>
      <c r="K290" s="48"/>
      <c r="L290" s="48"/>
      <c r="M290" s="48"/>
      <c r="N290" s="48"/>
      <c r="O290" s="48"/>
      <c r="P290" s="2"/>
      <c r="Q290" s="2"/>
      <c r="R290" s="2"/>
      <c r="S290" s="2"/>
      <c r="T290" s="2"/>
      <c r="U290" s="2"/>
      <c r="V290" s="2"/>
      <c r="W290" s="2"/>
      <c r="X290" s="2"/>
      <c r="Y290" s="2"/>
      <c r="Z290" s="2"/>
    </row>
    <row r="291" spans="1:26" ht="15.75" customHeight="1">
      <c r="A291" s="53" t="s">
        <v>8</v>
      </c>
      <c r="B291" s="67" t="s">
        <v>201</v>
      </c>
      <c r="C291" s="172">
        <v>0</v>
      </c>
      <c r="D291" s="149">
        <f>C291/E26</f>
        <v>0</v>
      </c>
      <c r="E291" s="54"/>
      <c r="F291" s="158" t="s">
        <v>667</v>
      </c>
      <c r="G291" s="159">
        <f>((1+(G292*G294)))</f>
        <v>1.03142</v>
      </c>
      <c r="H291" s="158"/>
      <c r="I291" s="48"/>
      <c r="J291" s="48"/>
      <c r="K291" s="48"/>
      <c r="L291" s="48"/>
      <c r="M291" s="48"/>
      <c r="N291" s="48"/>
      <c r="O291" s="48"/>
      <c r="P291" s="2"/>
      <c r="Q291" s="2"/>
      <c r="R291" s="2"/>
      <c r="S291" s="2"/>
      <c r="T291" s="2"/>
      <c r="U291" s="2"/>
      <c r="V291" s="2"/>
      <c r="W291" s="2"/>
      <c r="X291" s="2"/>
      <c r="Y291" s="2"/>
      <c r="Z291" s="2"/>
    </row>
    <row r="292" spans="1:26" ht="15.75" customHeight="1">
      <c r="A292" s="53" t="s">
        <v>13</v>
      </c>
      <c r="B292" s="67" t="s">
        <v>202</v>
      </c>
      <c r="C292" s="172">
        <v>0</v>
      </c>
      <c r="D292" s="150">
        <f>C292/E26</f>
        <v>0</v>
      </c>
      <c r="E292" s="54"/>
      <c r="F292" s="158" t="s">
        <v>668</v>
      </c>
      <c r="G292" s="160">
        <f>E24</f>
        <v>31.42</v>
      </c>
      <c r="H292" s="158"/>
      <c r="I292" s="48"/>
      <c r="J292" s="48"/>
      <c r="K292" s="48"/>
      <c r="L292" s="48"/>
      <c r="M292" s="48"/>
      <c r="N292" s="48"/>
      <c r="O292" s="48"/>
      <c r="P292" s="2"/>
      <c r="Q292" s="2"/>
      <c r="R292" s="2"/>
      <c r="S292" s="2"/>
      <c r="T292" s="2"/>
      <c r="U292" s="2"/>
      <c r="V292" s="2"/>
      <c r="W292" s="2"/>
      <c r="X292" s="2"/>
      <c r="Y292" s="2"/>
      <c r="Z292" s="2"/>
    </row>
    <row r="293" spans="1:26" ht="15.75" customHeight="1">
      <c r="A293" s="53" t="s">
        <v>16</v>
      </c>
      <c r="B293" s="67" t="s">
        <v>89</v>
      </c>
      <c r="C293" s="151">
        <f>SUM(C291:C292)</f>
        <v>0</v>
      </c>
      <c r="D293" s="149">
        <f>D291+D292</f>
        <v>0</v>
      </c>
      <c r="E293" s="54"/>
      <c r="F293" s="161" t="s">
        <v>669</v>
      </c>
      <c r="G293" s="162">
        <f>E23</f>
        <v>35.81</v>
      </c>
      <c r="H293" s="158"/>
      <c r="I293" s="48"/>
      <c r="J293" s="48"/>
      <c r="K293" s="48"/>
      <c r="L293" s="48"/>
      <c r="M293" s="48"/>
      <c r="N293" s="48"/>
      <c r="O293" s="48"/>
      <c r="P293" s="2"/>
      <c r="Q293" s="2"/>
      <c r="R293" s="2"/>
      <c r="S293" s="2"/>
      <c r="T293" s="2"/>
      <c r="U293" s="2"/>
      <c r="V293" s="2"/>
      <c r="W293" s="2"/>
      <c r="X293" s="2"/>
      <c r="Y293" s="2"/>
      <c r="Z293" s="2"/>
    </row>
    <row r="294" spans="1:26" ht="15.75" customHeight="1">
      <c r="A294" s="53" t="s">
        <v>54</v>
      </c>
      <c r="B294" s="152" t="s">
        <v>664</v>
      </c>
      <c r="C294" s="153">
        <f>D294*E26</f>
        <v>0</v>
      </c>
      <c r="D294" s="154">
        <f>(D293*G291)-D293</f>
        <v>0</v>
      </c>
      <c r="E294" s="54"/>
      <c r="F294" s="158" t="s">
        <v>670</v>
      </c>
      <c r="G294" s="158">
        <v>1E-3</v>
      </c>
      <c r="H294" s="158"/>
      <c r="I294" s="48"/>
      <c r="J294" s="48"/>
      <c r="K294" s="48"/>
      <c r="L294" s="48"/>
      <c r="M294" s="48"/>
      <c r="N294" s="48"/>
      <c r="O294" s="48"/>
      <c r="P294" s="2"/>
      <c r="Q294" s="2"/>
      <c r="R294" s="2"/>
      <c r="S294" s="2"/>
      <c r="T294" s="2"/>
      <c r="U294" s="2"/>
      <c r="V294" s="2"/>
      <c r="W294" s="2"/>
      <c r="X294" s="2"/>
      <c r="Y294" s="2"/>
      <c r="Z294" s="2"/>
    </row>
    <row r="295" spans="1:26" ht="15.75" customHeight="1">
      <c r="A295" s="46"/>
      <c r="B295" s="155" t="s">
        <v>665</v>
      </c>
      <c r="C295" s="156">
        <f>C293+C294</f>
        <v>0</v>
      </c>
      <c r="D295" s="157">
        <f>C295/E26</f>
        <v>0</v>
      </c>
      <c r="E295" s="48"/>
      <c r="F295" s="48"/>
      <c r="G295" s="48"/>
      <c r="H295" s="48"/>
      <c r="I295" s="48"/>
      <c r="J295" s="48"/>
      <c r="K295" s="48"/>
      <c r="L295" s="48"/>
      <c r="M295" s="48"/>
      <c r="N295" s="48"/>
      <c r="O295" s="48"/>
      <c r="P295" s="2"/>
      <c r="Q295" s="2"/>
      <c r="R295" s="2"/>
      <c r="S295" s="2"/>
      <c r="T295" s="2"/>
      <c r="U295" s="2"/>
      <c r="V295" s="2"/>
      <c r="W295" s="2"/>
      <c r="X295" s="2"/>
      <c r="Y295" s="2"/>
      <c r="Z295" s="2"/>
    </row>
    <row r="296" spans="1:26" ht="15.75" customHeight="1">
      <c r="A296" s="6"/>
      <c r="B296" s="48"/>
      <c r="C296" s="48"/>
      <c r="D296" s="48"/>
      <c r="E296" s="48"/>
      <c r="F296" s="48"/>
      <c r="G296" s="48"/>
      <c r="H296" s="48"/>
      <c r="I296" s="48"/>
      <c r="J296" s="48"/>
      <c r="K296" s="48"/>
      <c r="L296" s="48"/>
      <c r="M296" s="48"/>
      <c r="N296" s="48"/>
      <c r="O296" s="48"/>
      <c r="P296" s="2"/>
      <c r="Q296" s="2"/>
      <c r="R296" s="2"/>
      <c r="S296" s="2"/>
      <c r="T296" s="2"/>
      <c r="U296" s="2"/>
      <c r="V296" s="2"/>
      <c r="W296" s="2"/>
      <c r="X296" s="2"/>
      <c r="Y296" s="2"/>
      <c r="Z296" s="2"/>
    </row>
    <row r="297" spans="1:26" ht="15.75" customHeight="1">
      <c r="A297" s="48"/>
      <c r="B297" s="48"/>
      <c r="C297" s="48"/>
      <c r="D297" s="48"/>
      <c r="E297" s="48"/>
      <c r="F297" s="48"/>
      <c r="G297" s="48"/>
      <c r="H297" s="48"/>
      <c r="I297" s="48"/>
      <c r="J297" s="48"/>
      <c r="K297" s="48"/>
      <c r="L297" s="48"/>
      <c r="M297" s="48"/>
      <c r="N297" s="48"/>
      <c r="O297" s="48"/>
      <c r="P297" s="2"/>
      <c r="Q297" s="2"/>
      <c r="R297" s="2"/>
      <c r="S297" s="2"/>
      <c r="T297" s="2"/>
      <c r="U297" s="2"/>
      <c r="V297" s="2"/>
      <c r="W297" s="2"/>
      <c r="X297" s="2"/>
      <c r="Y297" s="2"/>
      <c r="Z297" s="2"/>
    </row>
    <row r="298" spans="1:26" ht="15.75" customHeight="1">
      <c r="A298" s="68" t="s">
        <v>203</v>
      </c>
      <c r="B298" s="69" t="s">
        <v>204</v>
      </c>
      <c r="C298" s="68"/>
      <c r="D298" s="70" t="s">
        <v>205</v>
      </c>
      <c r="E298" s="54"/>
      <c r="F298" s="48"/>
      <c r="G298" s="48"/>
      <c r="H298" s="48"/>
      <c r="I298" s="48"/>
      <c r="J298" s="48"/>
      <c r="K298" s="48"/>
      <c r="L298" s="48"/>
      <c r="M298" s="48"/>
      <c r="N298" s="48"/>
      <c r="O298" s="48"/>
      <c r="P298" s="2"/>
      <c r="Q298" s="2"/>
      <c r="R298" s="2"/>
      <c r="S298" s="2"/>
      <c r="T298" s="2"/>
      <c r="U298" s="2"/>
      <c r="V298" s="2"/>
      <c r="W298" s="2"/>
      <c r="X298" s="2"/>
      <c r="Y298" s="2"/>
      <c r="Z298" s="2"/>
    </row>
    <row r="299" spans="1:26" ht="15.75" customHeight="1">
      <c r="A299" s="53" t="s">
        <v>8</v>
      </c>
      <c r="B299" s="67" t="s">
        <v>206</v>
      </c>
      <c r="C299" s="167">
        <v>0</v>
      </c>
      <c r="D299" s="53">
        <f>C299*2</f>
        <v>0</v>
      </c>
      <c r="E299" s="54"/>
      <c r="F299" s="48"/>
      <c r="G299" s="48"/>
      <c r="H299" s="48"/>
      <c r="I299" s="48"/>
      <c r="J299" s="48"/>
      <c r="K299" s="48"/>
      <c r="L299" s="48"/>
      <c r="M299" s="48"/>
      <c r="N299" s="48"/>
      <c r="O299" s="48"/>
      <c r="P299" s="2"/>
      <c r="Q299" s="2"/>
      <c r="R299" s="2"/>
      <c r="S299" s="2"/>
      <c r="T299" s="2"/>
      <c r="U299" s="2"/>
      <c r="V299" s="2"/>
      <c r="W299" s="2"/>
      <c r="X299" s="2"/>
      <c r="Y299" s="2"/>
      <c r="Z299" s="2"/>
    </row>
    <row r="300" spans="1:26" ht="15.75" customHeight="1">
      <c r="A300" s="53" t="s">
        <v>11</v>
      </c>
      <c r="B300" s="67" t="s">
        <v>207</v>
      </c>
      <c r="C300" s="53">
        <f>D299*200</f>
        <v>0</v>
      </c>
      <c r="D300" s="71">
        <f>C300/E26</f>
        <v>0</v>
      </c>
      <c r="E300" s="54"/>
      <c r="F300" s="48"/>
      <c r="G300" s="48"/>
      <c r="H300" s="48"/>
      <c r="I300" s="48"/>
      <c r="J300" s="48"/>
      <c r="K300" s="48"/>
      <c r="L300" s="48"/>
      <c r="M300" s="48"/>
      <c r="N300" s="48"/>
      <c r="O300" s="48"/>
      <c r="P300" s="2"/>
      <c r="Q300" s="2"/>
      <c r="R300" s="2"/>
      <c r="S300" s="2"/>
      <c r="T300" s="2"/>
      <c r="U300" s="2"/>
      <c r="V300" s="2"/>
      <c r="W300" s="2"/>
      <c r="X300" s="2"/>
      <c r="Y300" s="2"/>
      <c r="Z300" s="2"/>
    </row>
    <row r="301" spans="1:26" ht="15.75" customHeight="1">
      <c r="A301" s="53" t="s">
        <v>13</v>
      </c>
      <c r="B301" s="67" t="s">
        <v>208</v>
      </c>
      <c r="C301" s="71">
        <f>D300*E22</f>
        <v>0</v>
      </c>
      <c r="D301" s="129">
        <f>D299*E22</f>
        <v>0</v>
      </c>
      <c r="E301" s="54"/>
      <c r="F301" s="48"/>
      <c r="G301" s="48"/>
      <c r="H301" s="48"/>
      <c r="I301" s="48"/>
      <c r="J301" s="48"/>
      <c r="K301" s="48"/>
      <c r="L301" s="48"/>
      <c r="M301" s="48"/>
      <c r="N301" s="48"/>
      <c r="O301" s="48"/>
      <c r="P301" s="2"/>
      <c r="Q301" s="2"/>
      <c r="R301" s="2"/>
      <c r="S301" s="2"/>
      <c r="T301" s="2"/>
      <c r="U301" s="2"/>
      <c r="V301" s="2"/>
      <c r="W301" s="2"/>
      <c r="X301" s="2"/>
      <c r="Y301" s="2"/>
      <c r="Z301" s="2"/>
    </row>
    <row r="302" spans="1:26" ht="15.75" customHeight="1">
      <c r="A302" s="72"/>
      <c r="B302" s="48"/>
      <c r="C302" s="48"/>
      <c r="D302" s="48"/>
      <c r="E302" s="48"/>
      <c r="F302" s="48"/>
      <c r="G302" s="48"/>
      <c r="H302" s="48"/>
      <c r="I302" s="48"/>
      <c r="J302" s="48"/>
      <c r="K302" s="48"/>
      <c r="L302" s="48"/>
      <c r="M302" s="48"/>
      <c r="N302" s="48"/>
      <c r="O302" s="48"/>
      <c r="P302" s="2"/>
      <c r="Q302" s="2"/>
      <c r="R302" s="2"/>
      <c r="S302" s="2"/>
      <c r="T302" s="2"/>
      <c r="U302" s="2"/>
      <c r="V302" s="2"/>
      <c r="W302" s="2"/>
      <c r="X302" s="2"/>
      <c r="Y302" s="2"/>
      <c r="Z302" s="2"/>
    </row>
    <row r="303" spans="1:26" ht="15.75" customHeight="1">
      <c r="A303" s="48"/>
      <c r="B303" s="48"/>
      <c r="C303" s="48"/>
      <c r="D303" s="48"/>
      <c r="E303" s="48"/>
      <c r="F303" s="48"/>
      <c r="G303" s="48"/>
      <c r="H303" s="48"/>
      <c r="I303" s="48"/>
      <c r="J303" s="48"/>
      <c r="K303" s="48"/>
      <c r="L303" s="48"/>
      <c r="M303" s="48"/>
      <c r="N303" s="48"/>
      <c r="O303" s="48"/>
      <c r="P303" s="2"/>
      <c r="Q303" s="2"/>
      <c r="R303" s="2"/>
      <c r="S303" s="2"/>
      <c r="T303" s="2"/>
      <c r="U303" s="2"/>
      <c r="V303" s="2"/>
      <c r="W303" s="2"/>
      <c r="X303" s="2"/>
      <c r="Y303" s="2"/>
      <c r="Z303" s="2"/>
    </row>
    <row r="304" spans="1:26" ht="15.75" customHeight="1">
      <c r="A304" s="187" t="s">
        <v>209</v>
      </c>
      <c r="B304" s="183"/>
      <c r="C304" s="183"/>
      <c r="D304" s="180"/>
      <c r="E304" s="48"/>
      <c r="F304" s="48"/>
      <c r="G304" s="48"/>
      <c r="H304" s="48"/>
      <c r="I304" s="48"/>
      <c r="J304" s="48"/>
      <c r="K304" s="48"/>
      <c r="L304" s="48"/>
      <c r="M304" s="48"/>
      <c r="N304" s="48"/>
      <c r="O304" s="48"/>
      <c r="P304" s="2"/>
      <c r="Q304" s="2"/>
      <c r="R304" s="2"/>
      <c r="S304" s="2"/>
      <c r="T304" s="2"/>
      <c r="U304" s="2"/>
      <c r="V304" s="2"/>
      <c r="W304" s="2"/>
      <c r="X304" s="2"/>
      <c r="Y304" s="2"/>
      <c r="Z304" s="2"/>
    </row>
    <row r="305" spans="1:26" ht="15.75" customHeight="1">
      <c r="A305" s="179" t="s">
        <v>210</v>
      </c>
      <c r="B305" s="180"/>
      <c r="C305" s="179" t="s">
        <v>137</v>
      </c>
      <c r="D305" s="180"/>
      <c r="E305" s="48"/>
      <c r="F305" s="48"/>
      <c r="G305" s="48"/>
      <c r="H305" s="48"/>
      <c r="I305" s="48"/>
      <c r="J305" s="48"/>
      <c r="K305" s="48"/>
      <c r="L305" s="48"/>
      <c r="M305" s="48"/>
      <c r="N305" s="48"/>
      <c r="O305" s="48"/>
      <c r="P305" s="2"/>
      <c r="Q305" s="2"/>
      <c r="R305" s="2"/>
      <c r="S305" s="2"/>
      <c r="T305" s="2"/>
      <c r="U305" s="2"/>
      <c r="V305" s="2"/>
      <c r="W305" s="2"/>
      <c r="X305" s="2"/>
      <c r="Y305" s="2"/>
      <c r="Z305" s="2"/>
    </row>
    <row r="306" spans="1:26" ht="15.75" customHeight="1">
      <c r="A306" s="47" t="s">
        <v>8</v>
      </c>
      <c r="B306" s="43" t="s">
        <v>211</v>
      </c>
      <c r="C306" s="201" t="e">
        <f>C277</f>
        <v>#DIV/0!</v>
      </c>
      <c r="D306" s="180"/>
      <c r="E306" s="48"/>
      <c r="F306" s="48"/>
      <c r="G306" s="48"/>
      <c r="H306" s="48"/>
      <c r="I306" s="48"/>
      <c r="J306" s="48"/>
      <c r="K306" s="48"/>
      <c r="L306" s="48"/>
      <c r="M306" s="48"/>
      <c r="N306" s="48"/>
      <c r="O306" s="48"/>
      <c r="P306" s="2"/>
      <c r="Q306" s="2"/>
      <c r="R306" s="2"/>
      <c r="S306" s="2"/>
      <c r="T306" s="2"/>
      <c r="U306" s="2"/>
      <c r="V306" s="2"/>
      <c r="W306" s="2"/>
      <c r="X306" s="2"/>
      <c r="Y306" s="2"/>
      <c r="Z306" s="2"/>
    </row>
    <row r="307" spans="1:26" ht="15.75" customHeight="1">
      <c r="A307" s="47" t="s">
        <v>11</v>
      </c>
      <c r="B307" s="43" t="s">
        <v>190</v>
      </c>
      <c r="C307" s="202">
        <f>C286</f>
        <v>0</v>
      </c>
      <c r="D307" s="180"/>
      <c r="E307" s="48"/>
      <c r="F307" s="48"/>
      <c r="G307" s="48"/>
      <c r="H307" s="48"/>
      <c r="I307" s="48"/>
      <c r="J307" s="48"/>
      <c r="K307" s="48"/>
      <c r="L307" s="48"/>
      <c r="M307" s="48"/>
      <c r="N307" s="48"/>
      <c r="O307" s="48"/>
      <c r="P307" s="2"/>
      <c r="Q307" s="2"/>
      <c r="R307" s="2"/>
      <c r="S307" s="2"/>
      <c r="T307" s="2"/>
      <c r="U307" s="2"/>
      <c r="V307" s="2"/>
      <c r="W307" s="2"/>
      <c r="X307" s="2"/>
      <c r="Y307" s="2"/>
      <c r="Z307" s="2"/>
    </row>
    <row r="308" spans="1:26" ht="15.75" customHeight="1">
      <c r="A308" s="47" t="s">
        <v>13</v>
      </c>
      <c r="B308" s="43" t="s">
        <v>212</v>
      </c>
      <c r="C308" s="203">
        <f>C295</f>
        <v>0</v>
      </c>
      <c r="D308" s="180"/>
      <c r="E308" s="48"/>
      <c r="F308" s="48"/>
      <c r="G308" s="48"/>
      <c r="H308" s="48"/>
      <c r="I308" s="48"/>
      <c r="J308" s="48"/>
      <c r="K308" s="48"/>
      <c r="L308" s="48"/>
      <c r="M308" s="48"/>
      <c r="N308" s="48"/>
      <c r="O308" s="48"/>
      <c r="P308" s="2"/>
      <c r="Q308" s="2"/>
      <c r="R308" s="2"/>
      <c r="S308" s="2"/>
      <c r="T308" s="2"/>
      <c r="U308" s="2"/>
      <c r="V308" s="2"/>
      <c r="W308" s="2"/>
      <c r="X308" s="2"/>
      <c r="Y308" s="2"/>
      <c r="Z308" s="2"/>
    </row>
    <row r="309" spans="1:26" ht="15.75" customHeight="1">
      <c r="A309" s="47" t="s">
        <v>16</v>
      </c>
      <c r="B309" s="43" t="s">
        <v>213</v>
      </c>
      <c r="C309" s="204">
        <f>D301</f>
        <v>0</v>
      </c>
      <c r="D309" s="180"/>
      <c r="E309" s="48"/>
      <c r="F309" s="48"/>
      <c r="G309" s="48"/>
      <c r="H309" s="48"/>
      <c r="I309" s="48"/>
      <c r="J309" s="48"/>
      <c r="K309" s="48"/>
      <c r="L309" s="48"/>
      <c r="M309" s="48"/>
      <c r="N309" s="48"/>
      <c r="O309" s="48"/>
      <c r="P309" s="2"/>
      <c r="Q309" s="2"/>
      <c r="R309" s="2"/>
      <c r="S309" s="2"/>
      <c r="T309" s="2"/>
      <c r="U309" s="2"/>
      <c r="V309" s="2"/>
      <c r="W309" s="2"/>
      <c r="X309" s="2"/>
      <c r="Y309" s="2"/>
      <c r="Z309" s="2"/>
    </row>
    <row r="310" spans="1:26" ht="15.75" customHeight="1">
      <c r="A310" s="189" t="s">
        <v>175</v>
      </c>
      <c r="B310" s="180"/>
      <c r="C310" s="203" t="e">
        <f>SUM(C306:D308)</f>
        <v>#DIV/0!</v>
      </c>
      <c r="D310" s="180"/>
      <c r="E310" s="48"/>
      <c r="F310" s="48"/>
      <c r="G310" s="48"/>
      <c r="H310" s="48"/>
      <c r="I310" s="48"/>
      <c r="J310" s="48"/>
      <c r="K310" s="48"/>
      <c r="L310" s="48"/>
      <c r="M310" s="48"/>
      <c r="N310" s="48"/>
      <c r="O310" s="48"/>
      <c r="P310" s="2"/>
      <c r="Q310" s="2"/>
      <c r="R310" s="2"/>
      <c r="S310" s="2"/>
      <c r="T310" s="2"/>
      <c r="U310" s="2"/>
      <c r="V310" s="2"/>
      <c r="W310" s="2"/>
      <c r="X310" s="2"/>
      <c r="Y310" s="2"/>
      <c r="Z310" s="2"/>
    </row>
    <row r="311" spans="1:26" ht="15.75" customHeight="1">
      <c r="A311" s="48"/>
      <c r="B311" s="48"/>
      <c r="C311" s="48"/>
      <c r="D311" s="48"/>
      <c r="E311" s="48"/>
      <c r="F311" s="48"/>
      <c r="G311" s="48"/>
      <c r="H311" s="48"/>
      <c r="I311" s="48"/>
      <c r="J311" s="48"/>
      <c r="K311" s="48"/>
      <c r="L311" s="48"/>
      <c r="M311" s="48"/>
      <c r="N311" s="48"/>
      <c r="O311" s="48"/>
      <c r="P311" s="2"/>
      <c r="Q311" s="2"/>
      <c r="R311" s="2"/>
      <c r="S311" s="2"/>
      <c r="T311" s="2"/>
      <c r="U311" s="2"/>
      <c r="V311" s="2"/>
      <c r="W311" s="2"/>
      <c r="X311" s="2"/>
      <c r="Y311" s="2"/>
      <c r="Z311" s="2"/>
    </row>
    <row r="312" spans="1:26" ht="15.75" customHeight="1">
      <c r="A312" s="48"/>
      <c r="B312" s="48"/>
      <c r="C312" s="48"/>
      <c r="D312" s="48"/>
      <c r="E312" s="48"/>
      <c r="F312" s="48"/>
      <c r="G312" s="48"/>
      <c r="H312" s="48"/>
      <c r="I312" s="48"/>
      <c r="J312" s="48"/>
      <c r="K312" s="48"/>
      <c r="L312" s="48"/>
      <c r="M312" s="48"/>
      <c r="N312" s="48"/>
      <c r="O312" s="48"/>
      <c r="P312" s="2"/>
      <c r="Q312" s="2"/>
      <c r="R312" s="2"/>
      <c r="S312" s="2"/>
      <c r="T312" s="2"/>
      <c r="U312" s="2"/>
      <c r="V312" s="2"/>
      <c r="W312" s="2"/>
      <c r="X312" s="2"/>
      <c r="Y312" s="2"/>
      <c r="Z312" s="2"/>
    </row>
    <row r="313" spans="1:26" ht="15.75" customHeight="1">
      <c r="A313" s="188" t="s">
        <v>618</v>
      </c>
      <c r="B313" s="185"/>
      <c r="C313" s="185"/>
      <c r="D313" s="180"/>
      <c r="E313" s="48"/>
      <c r="F313" s="48"/>
      <c r="G313" s="48"/>
      <c r="H313" s="48"/>
      <c r="I313" s="48"/>
      <c r="J313" s="48"/>
      <c r="K313" s="48"/>
      <c r="L313" s="48"/>
      <c r="M313" s="48"/>
      <c r="N313" s="48"/>
      <c r="O313" s="48"/>
      <c r="P313" s="2"/>
      <c r="Q313" s="2"/>
      <c r="R313" s="2"/>
      <c r="S313" s="2"/>
      <c r="T313" s="2"/>
      <c r="U313" s="2"/>
      <c r="V313" s="2"/>
      <c r="W313" s="2"/>
      <c r="X313" s="2"/>
      <c r="Y313" s="2"/>
      <c r="Z313" s="2"/>
    </row>
    <row r="314" spans="1:26" ht="15.75" customHeight="1">
      <c r="A314" s="16" t="s">
        <v>78</v>
      </c>
      <c r="B314" s="16" t="s">
        <v>619</v>
      </c>
      <c r="C314" s="16" t="s">
        <v>170</v>
      </c>
      <c r="D314" s="16" t="s">
        <v>49</v>
      </c>
      <c r="E314" s="48"/>
      <c r="F314" s="40"/>
      <c r="G314" s="48"/>
      <c r="H314" s="48"/>
      <c r="I314" s="48"/>
      <c r="J314" s="48"/>
      <c r="K314" s="48"/>
      <c r="L314" s="48"/>
      <c r="M314" s="48"/>
      <c r="N314" s="48"/>
      <c r="O314" s="48"/>
      <c r="P314" s="2"/>
      <c r="Q314" s="2"/>
      <c r="R314" s="2"/>
      <c r="S314" s="2"/>
      <c r="T314" s="2"/>
      <c r="U314" s="2"/>
      <c r="V314" s="2"/>
      <c r="W314" s="2"/>
      <c r="X314" s="2"/>
      <c r="Y314" s="2"/>
      <c r="Z314" s="2"/>
    </row>
    <row r="315" spans="1:26" ht="15.75" customHeight="1">
      <c r="A315" s="73" t="s">
        <v>8</v>
      </c>
      <c r="B315" s="141" t="s">
        <v>214</v>
      </c>
      <c r="C315" s="173">
        <v>0</v>
      </c>
      <c r="D315" s="142" t="e">
        <f>(C332+C333)*C315</f>
        <v>#DIV/0!</v>
      </c>
      <c r="E315" s="48"/>
      <c r="F315" s="48"/>
      <c r="G315" s="48"/>
      <c r="H315" s="48"/>
      <c r="I315" s="48"/>
      <c r="J315" s="48"/>
      <c r="K315" s="48"/>
      <c r="L315" s="48"/>
      <c r="M315" s="48"/>
      <c r="N315" s="48"/>
      <c r="O315" s="48"/>
      <c r="P315" s="2"/>
      <c r="Q315" s="2"/>
      <c r="R315" s="2"/>
      <c r="S315" s="2"/>
      <c r="T315" s="2"/>
      <c r="U315" s="2"/>
      <c r="V315" s="2"/>
      <c r="W315" s="2"/>
      <c r="X315" s="2"/>
      <c r="Y315" s="2"/>
      <c r="Z315" s="2"/>
    </row>
    <row r="316" spans="1:26" ht="15.75" customHeight="1">
      <c r="A316" s="73" t="s">
        <v>11</v>
      </c>
      <c r="B316" s="143" t="s">
        <v>663</v>
      </c>
      <c r="C316" s="144"/>
      <c r="D316" s="142" t="e">
        <f>D317+D320+D321+D323</f>
        <v>#DIV/0!</v>
      </c>
      <c r="E316" s="48"/>
      <c r="F316" s="48"/>
      <c r="G316" s="48"/>
      <c r="H316" s="48"/>
      <c r="I316" s="48"/>
      <c r="J316" s="48"/>
      <c r="K316" s="48"/>
      <c r="L316" s="48"/>
      <c r="M316" s="48"/>
      <c r="N316" s="48"/>
      <c r="O316" s="48"/>
      <c r="P316" s="2"/>
      <c r="Q316" s="2"/>
      <c r="R316" s="2"/>
      <c r="S316" s="2"/>
      <c r="T316" s="2"/>
      <c r="U316" s="2"/>
      <c r="V316" s="2"/>
      <c r="W316" s="2"/>
      <c r="X316" s="2"/>
      <c r="Y316" s="2"/>
      <c r="Z316" s="2"/>
    </row>
    <row r="317" spans="1:26" ht="15.75" customHeight="1">
      <c r="A317" s="7" t="s">
        <v>215</v>
      </c>
      <c r="B317" s="74" t="s">
        <v>216</v>
      </c>
      <c r="C317" s="75">
        <f>C319+C318</f>
        <v>0.08</v>
      </c>
      <c r="D317" s="76" t="e">
        <f>D318+D319</f>
        <v>#DIV/0!</v>
      </c>
      <c r="E317" s="48"/>
      <c r="F317" s="48"/>
      <c r="G317" s="48"/>
      <c r="H317" s="48"/>
      <c r="I317" s="48"/>
      <c r="J317" s="48"/>
      <c r="K317" s="48"/>
      <c r="L317" s="48"/>
      <c r="M317" s="48"/>
      <c r="N317" s="48"/>
      <c r="O317" s="48"/>
      <c r="P317" s="2"/>
      <c r="Q317" s="2"/>
      <c r="R317" s="2"/>
      <c r="S317" s="2"/>
      <c r="T317" s="2"/>
      <c r="U317" s="2"/>
      <c r="V317" s="2"/>
      <c r="W317" s="2"/>
      <c r="X317" s="2"/>
      <c r="Y317" s="2"/>
      <c r="Z317" s="2"/>
    </row>
    <row r="318" spans="1:26" ht="15.75" customHeight="1">
      <c r="A318" s="47" t="s">
        <v>217</v>
      </c>
      <c r="B318" s="43" t="s">
        <v>218</v>
      </c>
      <c r="C318" s="174">
        <v>0.03</v>
      </c>
      <c r="D318" s="29" t="e">
        <f>(C332+C333)*C318</f>
        <v>#DIV/0!</v>
      </c>
      <c r="E318" s="48"/>
      <c r="F318" s="48"/>
      <c r="G318" s="48"/>
      <c r="H318" s="48"/>
      <c r="I318" s="48"/>
      <c r="J318" s="48"/>
      <c r="K318" s="48"/>
      <c r="L318" s="48"/>
      <c r="M318" s="48"/>
      <c r="N318" s="48"/>
      <c r="O318" s="48"/>
      <c r="P318" s="2"/>
      <c r="Q318" s="2"/>
      <c r="R318" s="2"/>
      <c r="S318" s="2"/>
      <c r="T318" s="2"/>
      <c r="U318" s="2"/>
      <c r="V318" s="2"/>
      <c r="W318" s="2"/>
      <c r="X318" s="2"/>
      <c r="Y318" s="2"/>
      <c r="Z318" s="2"/>
    </row>
    <row r="319" spans="1:26" ht="15.75" customHeight="1">
      <c r="A319" s="47" t="s">
        <v>219</v>
      </c>
      <c r="B319" s="43" t="s">
        <v>220</v>
      </c>
      <c r="C319" s="174">
        <v>0.05</v>
      </c>
      <c r="D319" s="29" t="e">
        <f>(C332+C333)*C319</f>
        <v>#DIV/0!</v>
      </c>
      <c r="E319" s="48"/>
      <c r="F319" s="48"/>
      <c r="G319" s="48"/>
      <c r="H319" s="48"/>
      <c r="I319" s="48"/>
      <c r="J319" s="48"/>
      <c r="K319" s="48"/>
      <c r="L319" s="48"/>
      <c r="M319" s="48"/>
      <c r="N319" s="48"/>
      <c r="O319" s="48"/>
      <c r="P319" s="2"/>
      <c r="Q319" s="2"/>
      <c r="R319" s="2"/>
      <c r="S319" s="2"/>
      <c r="T319" s="2"/>
      <c r="U319" s="2"/>
      <c r="V319" s="2"/>
      <c r="W319" s="2"/>
      <c r="X319" s="2"/>
      <c r="Y319" s="2"/>
      <c r="Z319" s="2"/>
    </row>
    <row r="320" spans="1:26" ht="15.75" customHeight="1">
      <c r="A320" s="7" t="s">
        <v>221</v>
      </c>
      <c r="B320" s="74" t="s">
        <v>222</v>
      </c>
      <c r="C320" s="75">
        <v>0</v>
      </c>
      <c r="D320" s="76">
        <v>0</v>
      </c>
      <c r="E320" s="48"/>
      <c r="F320" s="48"/>
      <c r="G320" s="48"/>
      <c r="H320" s="48"/>
      <c r="I320" s="48"/>
      <c r="J320" s="48"/>
      <c r="K320" s="48"/>
      <c r="L320" s="48"/>
      <c r="M320" s="48"/>
      <c r="N320" s="48"/>
      <c r="O320" s="48"/>
      <c r="P320" s="2"/>
      <c r="Q320" s="2"/>
      <c r="R320" s="2"/>
      <c r="S320" s="2"/>
      <c r="T320" s="2"/>
      <c r="U320" s="2"/>
      <c r="V320" s="2"/>
      <c r="W320" s="2"/>
      <c r="X320" s="2"/>
      <c r="Y320" s="2"/>
      <c r="Z320" s="2"/>
    </row>
    <row r="321" spans="1:26" ht="15.75" customHeight="1">
      <c r="A321" s="7" t="s">
        <v>223</v>
      </c>
      <c r="B321" s="74" t="s">
        <v>224</v>
      </c>
      <c r="C321" s="75">
        <f t="shared" ref="C321:D321" si="8">C322</f>
        <v>0.03</v>
      </c>
      <c r="D321" s="76" t="e">
        <f t="shared" si="8"/>
        <v>#DIV/0!</v>
      </c>
      <c r="E321" s="48"/>
      <c r="F321" s="48"/>
      <c r="G321" s="48"/>
      <c r="H321" s="48"/>
      <c r="I321" s="48"/>
      <c r="J321" s="48"/>
      <c r="K321" s="48"/>
      <c r="L321" s="48"/>
      <c r="M321" s="48"/>
      <c r="N321" s="48"/>
      <c r="O321" s="48"/>
      <c r="P321" s="2"/>
      <c r="Q321" s="2"/>
      <c r="R321" s="2"/>
      <c r="S321" s="2"/>
      <c r="T321" s="2"/>
      <c r="U321" s="2"/>
      <c r="V321" s="2"/>
      <c r="W321" s="2"/>
      <c r="X321" s="2"/>
      <c r="Y321" s="2"/>
      <c r="Z321" s="2"/>
    </row>
    <row r="322" spans="1:26" ht="15.75" customHeight="1">
      <c r="A322" s="47" t="s">
        <v>225</v>
      </c>
      <c r="B322" s="43" t="s">
        <v>226</v>
      </c>
      <c r="C322" s="174">
        <v>0.03</v>
      </c>
      <c r="D322" s="29" t="e">
        <f>(C333+C332)*C322</f>
        <v>#DIV/0!</v>
      </c>
      <c r="E322" s="48"/>
      <c r="F322" s="48"/>
      <c r="G322" s="48"/>
      <c r="H322" s="48"/>
      <c r="I322" s="48"/>
      <c r="J322" s="48"/>
      <c r="K322" s="48"/>
      <c r="L322" s="48"/>
      <c r="M322" s="48"/>
      <c r="N322" s="48"/>
      <c r="O322" s="48"/>
      <c r="P322" s="2"/>
      <c r="Q322" s="2"/>
      <c r="R322" s="2"/>
      <c r="S322" s="2"/>
      <c r="T322" s="2"/>
      <c r="U322" s="2"/>
      <c r="V322" s="2"/>
      <c r="W322" s="2"/>
      <c r="X322" s="2"/>
      <c r="Y322" s="2"/>
      <c r="Z322" s="2"/>
    </row>
    <row r="323" spans="1:26" ht="15.75" customHeight="1">
      <c r="A323" s="7"/>
      <c r="B323" s="130"/>
      <c r="C323" s="131"/>
      <c r="D323" s="145" t="e">
        <f>SUM(D326:D327)</f>
        <v>#DIV/0!</v>
      </c>
      <c r="E323" s="48"/>
      <c r="F323" s="48"/>
      <c r="G323" s="48"/>
      <c r="H323" s="48"/>
      <c r="I323" s="48"/>
      <c r="J323" s="48"/>
      <c r="K323" s="48"/>
      <c r="L323" s="48"/>
      <c r="M323" s="48"/>
      <c r="N323" s="48"/>
      <c r="O323" s="48"/>
      <c r="P323" s="2"/>
      <c r="Q323" s="2"/>
      <c r="R323" s="2"/>
      <c r="S323" s="2"/>
      <c r="T323" s="2"/>
      <c r="U323" s="2"/>
      <c r="V323" s="2"/>
      <c r="W323" s="2"/>
      <c r="X323" s="2"/>
      <c r="Y323" s="2"/>
      <c r="Z323" s="2"/>
    </row>
    <row r="324" spans="1:26" ht="15.75" customHeight="1">
      <c r="A324" s="146"/>
      <c r="B324" s="97" t="s">
        <v>610</v>
      </c>
      <c r="C324" s="175">
        <v>0.05</v>
      </c>
      <c r="D324" s="147" t="e">
        <f>(C332+C333)*C324</f>
        <v>#DIV/0!</v>
      </c>
      <c r="E324" s="48"/>
      <c r="F324" s="48"/>
      <c r="G324" s="48"/>
      <c r="H324" s="48"/>
      <c r="I324" s="48"/>
      <c r="J324" s="48"/>
      <c r="K324" s="48"/>
      <c r="L324" s="48"/>
      <c r="M324" s="48"/>
      <c r="N324" s="48"/>
      <c r="O324" s="48"/>
      <c r="P324" s="2"/>
      <c r="Q324" s="2"/>
      <c r="R324" s="2"/>
      <c r="S324" s="2"/>
      <c r="T324" s="2"/>
      <c r="U324" s="2"/>
      <c r="V324" s="2"/>
      <c r="W324" s="2"/>
      <c r="X324" s="2"/>
      <c r="Y324" s="2"/>
      <c r="Z324" s="2"/>
    </row>
    <row r="325" spans="1:26" ht="15.75" customHeight="1">
      <c r="A325" s="146"/>
      <c r="B325" s="96" t="s">
        <v>611</v>
      </c>
      <c r="C325" s="175">
        <v>1.3299999999999999E-2</v>
      </c>
      <c r="D325" s="147" t="e">
        <f>(C332+C333)*C325</f>
        <v>#DIV/0!</v>
      </c>
      <c r="E325" s="48"/>
      <c r="F325" s="48"/>
      <c r="G325" s="48"/>
      <c r="H325" s="48"/>
      <c r="I325" s="48"/>
      <c r="J325" s="48"/>
      <c r="K325" s="48"/>
      <c r="L325" s="48"/>
      <c r="M325" s="48"/>
      <c r="N325" s="48"/>
      <c r="O325" s="48"/>
      <c r="P325" s="2"/>
      <c r="Q325" s="2"/>
      <c r="R325" s="2"/>
      <c r="S325" s="2"/>
      <c r="T325" s="2"/>
      <c r="U325" s="2"/>
      <c r="V325" s="2"/>
      <c r="W325" s="2"/>
      <c r="X325" s="2"/>
      <c r="Y325" s="2"/>
      <c r="Z325" s="2"/>
    </row>
    <row r="326" spans="1:26" ht="15.75" customHeight="1">
      <c r="A326" s="205" t="s">
        <v>620</v>
      </c>
      <c r="B326" s="132" t="s">
        <v>621</v>
      </c>
      <c r="C326" s="133" t="s">
        <v>622</v>
      </c>
      <c r="D326" s="148" t="s">
        <v>623</v>
      </c>
      <c r="E326" s="48"/>
      <c r="F326" s="48"/>
      <c r="G326" s="48"/>
      <c r="H326" s="48"/>
      <c r="I326" s="48"/>
      <c r="J326" s="48"/>
      <c r="K326" s="48"/>
      <c r="L326" s="48"/>
      <c r="M326" s="48"/>
      <c r="N326" s="48"/>
      <c r="O326" s="48"/>
      <c r="P326" s="2"/>
      <c r="Q326" s="2"/>
      <c r="R326" s="2"/>
      <c r="S326" s="2"/>
      <c r="T326" s="2"/>
      <c r="U326" s="2"/>
      <c r="V326" s="2"/>
      <c r="W326" s="2"/>
      <c r="X326" s="2"/>
      <c r="Y326" s="2"/>
      <c r="Z326" s="2"/>
    </row>
    <row r="327" spans="1:26" ht="15.75" customHeight="1">
      <c r="A327" s="206"/>
      <c r="B327" s="134" t="e">
        <f>C332+C333</f>
        <v>#DIV/0!</v>
      </c>
      <c r="C327" s="176">
        <f>C257</f>
        <v>0.19470000000000001</v>
      </c>
      <c r="D327" s="127" t="e">
        <f>B327*C327/1</f>
        <v>#DIV/0!</v>
      </c>
      <c r="E327" s="48"/>
      <c r="F327" s="48"/>
      <c r="G327" s="48"/>
      <c r="H327" s="48"/>
      <c r="I327" s="48"/>
      <c r="J327" s="48"/>
      <c r="K327" s="48"/>
      <c r="L327" s="48"/>
      <c r="M327" s="48"/>
      <c r="N327" s="48"/>
      <c r="O327" s="48"/>
      <c r="P327" s="2"/>
      <c r="Q327" s="2"/>
      <c r="R327" s="2"/>
      <c r="S327" s="2"/>
      <c r="T327" s="2"/>
      <c r="U327" s="2"/>
      <c r="V327" s="2"/>
      <c r="W327" s="2"/>
      <c r="X327" s="2"/>
      <c r="Y327" s="2"/>
      <c r="Z327" s="2"/>
    </row>
    <row r="328" spans="1:26" ht="18" customHeight="1">
      <c r="A328" s="179" t="s">
        <v>89</v>
      </c>
      <c r="B328" s="183"/>
      <c r="C328" s="180"/>
      <c r="D328" s="24" t="e">
        <f>D327</f>
        <v>#DIV/0!</v>
      </c>
      <c r="E328" s="48"/>
      <c r="F328" s="48"/>
      <c r="G328" s="48"/>
      <c r="H328" s="48"/>
      <c r="I328" s="48"/>
      <c r="J328" s="48"/>
      <c r="K328" s="48"/>
      <c r="L328" s="48"/>
      <c r="M328" s="48"/>
      <c r="N328" s="48"/>
      <c r="O328" s="48"/>
      <c r="P328" s="2"/>
      <c r="Q328" s="2"/>
      <c r="R328" s="2"/>
      <c r="S328" s="2"/>
      <c r="T328" s="2"/>
      <c r="U328" s="2"/>
      <c r="V328" s="2"/>
      <c r="W328" s="2"/>
      <c r="X328" s="2"/>
      <c r="Y328" s="2"/>
      <c r="Z328" s="2"/>
    </row>
    <row r="329" spans="1:26" ht="15.75" customHeight="1">
      <c r="A329" s="48"/>
      <c r="B329" s="48"/>
      <c r="C329" s="48"/>
      <c r="D329" s="48"/>
      <c r="E329" s="48"/>
      <c r="F329" s="48"/>
      <c r="G329" s="48"/>
      <c r="H329" s="48"/>
      <c r="I329" s="48"/>
      <c r="J329" s="48"/>
      <c r="K329" s="48"/>
      <c r="L329" s="48"/>
      <c r="M329" s="48"/>
      <c r="N329" s="48"/>
      <c r="O329" s="48"/>
      <c r="P329" s="2"/>
      <c r="Q329" s="2"/>
      <c r="R329" s="2"/>
      <c r="S329" s="2"/>
      <c r="T329" s="2"/>
      <c r="U329" s="2"/>
      <c r="V329" s="2"/>
      <c r="W329" s="2"/>
      <c r="X329" s="2"/>
      <c r="Y329" s="2"/>
      <c r="Z329" s="2"/>
    </row>
    <row r="330" spans="1:26" ht="15.75" customHeight="1">
      <c r="A330" s="48"/>
      <c r="B330" s="48"/>
      <c r="C330" s="48"/>
      <c r="D330" s="48"/>
      <c r="E330" s="48"/>
      <c r="F330" s="48"/>
      <c r="G330" s="48"/>
      <c r="H330" s="48"/>
      <c r="I330" s="48"/>
      <c r="J330" s="48"/>
      <c r="K330" s="48"/>
      <c r="L330" s="48"/>
      <c r="M330" s="48"/>
      <c r="N330" s="48"/>
      <c r="O330" s="48"/>
      <c r="P330" s="2"/>
      <c r="Q330" s="2"/>
      <c r="R330" s="2"/>
      <c r="S330" s="2"/>
      <c r="T330" s="2"/>
      <c r="U330" s="2"/>
      <c r="V330" s="2"/>
      <c r="W330" s="2"/>
      <c r="X330" s="2"/>
      <c r="Y330" s="2"/>
      <c r="Z330" s="2"/>
    </row>
    <row r="331" spans="1:26" ht="15.75" customHeight="1">
      <c r="A331" s="194" t="s">
        <v>227</v>
      </c>
      <c r="B331" s="183"/>
      <c r="C331" s="180"/>
      <c r="D331" s="48"/>
      <c r="E331" s="48"/>
      <c r="F331" s="48"/>
      <c r="G331" s="48"/>
      <c r="H331" s="48"/>
      <c r="I331" s="48"/>
      <c r="J331" s="48"/>
      <c r="K331" s="48"/>
      <c r="L331" s="48"/>
      <c r="M331" s="48"/>
      <c r="N331" s="48"/>
      <c r="O331" s="48"/>
      <c r="P331" s="2"/>
      <c r="Q331" s="2"/>
      <c r="R331" s="2"/>
      <c r="S331" s="2"/>
      <c r="T331" s="2"/>
      <c r="U331" s="2"/>
      <c r="V331" s="2"/>
      <c r="W331" s="2"/>
      <c r="X331" s="2"/>
      <c r="Y331" s="2"/>
      <c r="Z331" s="2"/>
    </row>
    <row r="332" spans="1:26" ht="15.75" customHeight="1">
      <c r="A332" s="77" t="s">
        <v>8</v>
      </c>
      <c r="B332" s="78" t="s">
        <v>228</v>
      </c>
      <c r="C332" s="79">
        <f>C266</f>
        <v>0</v>
      </c>
      <c r="D332" s="48"/>
      <c r="E332" s="48"/>
      <c r="F332" s="48"/>
      <c r="G332" s="48"/>
      <c r="H332" s="48"/>
      <c r="I332" s="48"/>
      <c r="J332" s="48"/>
      <c r="K332" s="48"/>
      <c r="L332" s="48"/>
      <c r="M332" s="48"/>
      <c r="N332" s="48"/>
      <c r="O332" s="48"/>
      <c r="P332" s="2"/>
      <c r="Q332" s="2"/>
      <c r="R332" s="2"/>
      <c r="S332" s="2"/>
      <c r="T332" s="2"/>
      <c r="U332" s="2"/>
      <c r="V332" s="2"/>
      <c r="W332" s="2"/>
      <c r="X332" s="2"/>
      <c r="Y332" s="2"/>
      <c r="Z332" s="2"/>
    </row>
    <row r="333" spans="1:26" ht="15.75" customHeight="1">
      <c r="A333" s="77" t="s">
        <v>11</v>
      </c>
      <c r="B333" s="78" t="s">
        <v>229</v>
      </c>
      <c r="C333" s="79" t="e">
        <f>C310</f>
        <v>#DIV/0!</v>
      </c>
      <c r="D333" s="48"/>
      <c r="E333" s="48"/>
      <c r="F333" s="48"/>
      <c r="G333" s="48"/>
      <c r="H333" s="48"/>
      <c r="I333" s="48"/>
      <c r="J333" s="48"/>
      <c r="K333" s="48"/>
      <c r="L333" s="48"/>
      <c r="M333" s="48"/>
      <c r="N333" s="48"/>
      <c r="O333" s="48"/>
      <c r="P333" s="2"/>
      <c r="Q333" s="2"/>
      <c r="R333" s="2"/>
      <c r="S333" s="2"/>
      <c r="T333" s="2"/>
      <c r="U333" s="2"/>
      <c r="V333" s="2"/>
      <c r="W333" s="2"/>
      <c r="X333" s="2"/>
      <c r="Y333" s="2"/>
      <c r="Z333" s="2"/>
    </row>
    <row r="334" spans="1:26" ht="15.75" customHeight="1">
      <c r="A334" s="77" t="s">
        <v>13</v>
      </c>
      <c r="B334" s="78" t="s">
        <v>230</v>
      </c>
      <c r="C334" s="79" t="e">
        <f>D328</f>
        <v>#DIV/0!</v>
      </c>
      <c r="D334" s="48"/>
      <c r="E334" s="48"/>
      <c r="F334" s="48"/>
      <c r="G334" s="48"/>
      <c r="H334" s="48"/>
      <c r="I334" s="48"/>
      <c r="J334" s="48"/>
      <c r="K334" s="48"/>
      <c r="L334" s="48"/>
      <c r="M334" s="48"/>
      <c r="N334" s="48"/>
      <c r="O334" s="48"/>
      <c r="P334" s="2"/>
      <c r="Q334" s="2"/>
      <c r="R334" s="2"/>
      <c r="S334" s="2"/>
      <c r="T334" s="2"/>
      <c r="U334" s="2"/>
      <c r="V334" s="2"/>
      <c r="W334" s="2"/>
      <c r="X334" s="2"/>
      <c r="Y334" s="2"/>
      <c r="Z334" s="2"/>
    </row>
    <row r="335" spans="1:26" ht="15.75" customHeight="1">
      <c r="A335" s="77" t="s">
        <v>16</v>
      </c>
      <c r="B335" s="78" t="s">
        <v>231</v>
      </c>
      <c r="C335" s="79" t="e">
        <f>C332+C333+C334</f>
        <v>#DIV/0!</v>
      </c>
      <c r="D335" s="48"/>
      <c r="E335" s="48"/>
      <c r="F335" s="48"/>
      <c r="G335" s="48"/>
      <c r="H335" s="48"/>
      <c r="I335" s="48"/>
      <c r="J335" s="48"/>
      <c r="K335" s="48"/>
      <c r="L335" s="48"/>
      <c r="M335" s="48"/>
      <c r="N335" s="48"/>
      <c r="O335" s="48"/>
      <c r="P335" s="2"/>
      <c r="Q335" s="2"/>
      <c r="R335" s="2"/>
      <c r="S335" s="2"/>
      <c r="T335" s="2"/>
      <c r="U335" s="2"/>
      <c r="V335" s="2"/>
      <c r="W335" s="2"/>
      <c r="X335" s="2"/>
      <c r="Y335" s="2"/>
      <c r="Z335" s="2"/>
    </row>
    <row r="336" spans="1:26" ht="15.75" customHeight="1">
      <c r="A336" s="77" t="s">
        <v>54</v>
      </c>
      <c r="B336" s="78" t="s">
        <v>232</v>
      </c>
      <c r="C336" s="80">
        <f>E26</f>
        <v>13446</v>
      </c>
      <c r="D336" s="48"/>
      <c r="E336" s="48"/>
      <c r="F336" s="48"/>
      <c r="G336" s="48"/>
      <c r="H336" s="48"/>
      <c r="I336" s="48"/>
      <c r="J336" s="48"/>
      <c r="K336" s="48"/>
      <c r="L336" s="48"/>
      <c r="M336" s="48"/>
      <c r="N336" s="48"/>
      <c r="O336" s="48"/>
      <c r="P336" s="2"/>
      <c r="Q336" s="2"/>
      <c r="R336" s="2"/>
      <c r="S336" s="2"/>
      <c r="T336" s="2"/>
      <c r="U336" s="2"/>
      <c r="V336" s="2"/>
      <c r="W336" s="2"/>
      <c r="X336" s="2"/>
      <c r="Y336" s="2"/>
      <c r="Z336" s="2"/>
    </row>
    <row r="337" spans="1:26" ht="15.75" customHeight="1">
      <c r="A337" s="77" t="s">
        <v>56</v>
      </c>
      <c r="B337" s="78" t="s">
        <v>233</v>
      </c>
      <c r="C337" s="81" t="e">
        <f>C335/C336</f>
        <v>#DIV/0!</v>
      </c>
      <c r="D337" s="48"/>
      <c r="E337" s="48"/>
      <c r="F337" s="48"/>
      <c r="G337" s="48"/>
      <c r="H337" s="48"/>
      <c r="I337" s="48"/>
      <c r="J337" s="48"/>
      <c r="K337" s="48"/>
      <c r="L337" s="48"/>
      <c r="M337" s="48"/>
      <c r="N337" s="48"/>
      <c r="O337" s="48"/>
      <c r="P337" s="2"/>
      <c r="Q337" s="2"/>
      <c r="R337" s="2"/>
      <c r="S337" s="2"/>
      <c r="T337" s="2"/>
      <c r="U337" s="2"/>
      <c r="V337" s="2"/>
      <c r="W337" s="2"/>
      <c r="X337" s="2"/>
      <c r="Y337" s="2"/>
      <c r="Z337" s="2"/>
    </row>
    <row r="338" spans="1:26" ht="15.75" customHeight="1">
      <c r="A338" s="48"/>
      <c r="B338" s="48"/>
      <c r="C338" s="48"/>
      <c r="D338" s="48"/>
      <c r="E338" s="48"/>
      <c r="F338" s="48"/>
      <c r="G338" s="48"/>
      <c r="H338" s="48"/>
      <c r="I338" s="48"/>
      <c r="J338" s="48"/>
      <c r="K338" s="48"/>
      <c r="L338" s="48"/>
      <c r="M338" s="48"/>
      <c r="N338" s="48"/>
      <c r="O338" s="48"/>
      <c r="P338" s="2"/>
      <c r="Q338" s="2"/>
      <c r="R338" s="2"/>
      <c r="S338" s="2"/>
      <c r="T338" s="2"/>
      <c r="U338" s="2"/>
      <c r="V338" s="2"/>
      <c r="W338" s="2"/>
      <c r="X338" s="2"/>
      <c r="Y338" s="2"/>
      <c r="Z338" s="2"/>
    </row>
    <row r="339" spans="1:26" ht="15.75" customHeight="1">
      <c r="A339" s="82" t="s">
        <v>234</v>
      </c>
      <c r="B339" s="83"/>
      <c r="C339" s="72"/>
      <c r="D339" s="72"/>
      <c r="E339" s="72"/>
      <c r="F339" s="72"/>
      <c r="G339" s="72"/>
      <c r="H339" s="72"/>
      <c r="I339" s="72"/>
      <c r="J339" s="48"/>
      <c r="K339" s="48"/>
      <c r="L339" s="48"/>
      <c r="M339" s="48"/>
      <c r="N339" s="48"/>
      <c r="O339" s="48"/>
      <c r="P339" s="2"/>
      <c r="Q339" s="2"/>
      <c r="R339" s="2"/>
      <c r="S339" s="2"/>
      <c r="T339" s="2"/>
      <c r="U339" s="2"/>
      <c r="V339" s="2"/>
      <c r="W339" s="2"/>
      <c r="X339" s="2"/>
      <c r="Y339" s="2"/>
      <c r="Z339" s="2"/>
    </row>
    <row r="340" spans="1:26" ht="15.75" customHeight="1">
      <c r="A340" s="84"/>
      <c r="B340" s="84"/>
      <c r="C340" s="72"/>
      <c r="D340" s="72"/>
      <c r="E340" s="48"/>
      <c r="F340" s="48"/>
      <c r="G340" s="48"/>
      <c r="H340" s="48"/>
      <c r="I340" s="48"/>
      <c r="J340" s="48"/>
      <c r="K340" s="48"/>
      <c r="L340" s="48"/>
      <c r="M340" s="48"/>
      <c r="N340" s="48"/>
      <c r="O340" s="48"/>
      <c r="P340" s="2"/>
      <c r="Q340" s="2"/>
      <c r="R340" s="2"/>
      <c r="S340" s="2"/>
      <c r="T340" s="2"/>
      <c r="U340" s="2"/>
      <c r="V340" s="2"/>
      <c r="W340" s="2"/>
      <c r="X340" s="2"/>
      <c r="Y340" s="2"/>
      <c r="Z340" s="2"/>
    </row>
    <row r="341" spans="1:26" ht="15.75" customHeight="1">
      <c r="A341" s="72"/>
      <c r="B341" s="72"/>
      <c r="C341" s="72"/>
      <c r="D341" s="72"/>
      <c r="E341" s="72"/>
      <c r="F341" s="48"/>
      <c r="G341" s="48"/>
      <c r="H341" s="48"/>
      <c r="I341" s="48"/>
      <c r="J341" s="48"/>
      <c r="K341" s="48"/>
      <c r="L341" s="48"/>
      <c r="M341" s="48"/>
      <c r="N341" s="48"/>
      <c r="O341" s="48"/>
      <c r="P341" s="2"/>
      <c r="Q341" s="2"/>
      <c r="R341" s="2"/>
      <c r="S341" s="2"/>
      <c r="T341" s="2"/>
      <c r="U341" s="2"/>
      <c r="V341" s="2"/>
      <c r="W341" s="2"/>
      <c r="X341" s="2"/>
      <c r="Y341" s="2"/>
      <c r="Z341" s="2"/>
    </row>
    <row r="342" spans="1:26" ht="15.75" customHeight="1">
      <c r="A342" s="199" t="s">
        <v>235</v>
      </c>
      <c r="B342" s="200"/>
      <c r="C342" s="72"/>
      <c r="D342" s="72"/>
      <c r="E342" s="72"/>
      <c r="F342" s="48"/>
      <c r="G342" s="48"/>
      <c r="H342" s="48"/>
      <c r="I342" s="48"/>
      <c r="J342" s="48"/>
      <c r="K342" s="48"/>
      <c r="L342" s="48"/>
      <c r="M342" s="48"/>
      <c r="N342" s="48"/>
      <c r="O342" s="48"/>
      <c r="P342" s="2"/>
      <c r="Q342" s="2"/>
      <c r="R342" s="2"/>
      <c r="S342" s="2"/>
      <c r="T342" s="2"/>
      <c r="U342" s="2"/>
      <c r="V342" s="2"/>
      <c r="W342" s="2"/>
      <c r="X342" s="2"/>
      <c r="Y342" s="2"/>
      <c r="Z342" s="2"/>
    </row>
    <row r="343" spans="1:26" ht="15.75" customHeight="1">
      <c r="A343" s="48"/>
      <c r="B343" s="48"/>
      <c r="C343" s="48"/>
      <c r="D343" s="48"/>
      <c r="E343" s="48"/>
      <c r="F343" s="48"/>
      <c r="G343" s="48"/>
      <c r="H343" s="48"/>
      <c r="I343" s="48"/>
      <c r="J343" s="48"/>
      <c r="K343" s="48"/>
      <c r="L343" s="48"/>
      <c r="M343" s="48"/>
      <c r="N343" s="48"/>
      <c r="O343" s="48"/>
      <c r="P343" s="2"/>
      <c r="Q343" s="2"/>
      <c r="R343" s="2"/>
      <c r="S343" s="2"/>
      <c r="T343" s="2"/>
      <c r="U343" s="2"/>
      <c r="V343" s="2"/>
      <c r="W343" s="2"/>
      <c r="X343" s="2"/>
      <c r="Y343" s="2"/>
      <c r="Z343" s="2"/>
    </row>
    <row r="344" spans="1:26" ht="15.75" customHeight="1">
      <c r="A344" s="199" t="s">
        <v>235</v>
      </c>
      <c r="B344" s="200"/>
      <c r="C344" s="72"/>
      <c r="D344" s="72"/>
      <c r="E344" s="72"/>
      <c r="F344" s="48"/>
      <c r="G344" s="48"/>
      <c r="H344" s="48"/>
      <c r="I344" s="48"/>
      <c r="J344" s="48"/>
      <c r="K344" s="48"/>
      <c r="L344" s="48"/>
      <c r="M344" s="48"/>
      <c r="N344" s="48"/>
      <c r="O344" s="48"/>
      <c r="P344" s="2"/>
      <c r="Q344" s="2"/>
      <c r="R344" s="2"/>
      <c r="S344" s="2"/>
      <c r="T344" s="2"/>
      <c r="U344" s="2"/>
      <c r="V344" s="2"/>
      <c r="W344" s="2"/>
      <c r="X344" s="2"/>
      <c r="Y344" s="2"/>
      <c r="Z344" s="2"/>
    </row>
    <row r="345" spans="1:26" ht="15.75" customHeight="1">
      <c r="A345" s="48"/>
      <c r="B345" s="48"/>
      <c r="C345" s="48"/>
      <c r="D345" s="48"/>
      <c r="E345" s="48"/>
      <c r="F345" s="48"/>
      <c r="G345" s="48"/>
      <c r="H345" s="48"/>
      <c r="I345" s="48"/>
      <c r="J345" s="48"/>
      <c r="K345" s="48"/>
      <c r="L345" s="48"/>
      <c r="M345" s="48"/>
      <c r="N345" s="48"/>
      <c r="O345" s="48"/>
      <c r="P345" s="2"/>
      <c r="Q345" s="2"/>
      <c r="R345" s="2"/>
      <c r="S345" s="2"/>
      <c r="T345" s="2"/>
      <c r="U345" s="2"/>
      <c r="V345" s="2"/>
      <c r="W345" s="2"/>
      <c r="X345" s="2"/>
      <c r="Y345" s="2"/>
      <c r="Z345" s="2"/>
    </row>
    <row r="346" spans="1:26" ht="15.75" customHeight="1">
      <c r="A346" s="48"/>
      <c r="B346" s="48"/>
      <c r="C346" s="48"/>
      <c r="D346" s="48"/>
      <c r="E346" s="48"/>
      <c r="F346" s="48"/>
      <c r="G346" s="48"/>
      <c r="H346" s="48"/>
      <c r="I346" s="48"/>
      <c r="J346" s="48"/>
      <c r="K346" s="48"/>
      <c r="L346" s="48"/>
      <c r="M346" s="48"/>
      <c r="N346" s="48"/>
      <c r="O346" s="48"/>
      <c r="P346" s="2"/>
      <c r="Q346" s="2"/>
      <c r="R346" s="2"/>
      <c r="S346" s="2"/>
      <c r="T346" s="2"/>
      <c r="U346" s="2"/>
      <c r="V346" s="2"/>
      <c r="W346" s="2"/>
      <c r="X346" s="2"/>
      <c r="Y346" s="2"/>
      <c r="Z346" s="2"/>
    </row>
    <row r="347" spans="1:26" ht="15.75" customHeight="1">
      <c r="A347" s="48"/>
      <c r="B347" s="48"/>
      <c r="C347" s="48"/>
      <c r="D347" s="48"/>
      <c r="E347" s="48"/>
      <c r="F347" s="48"/>
      <c r="G347" s="48"/>
      <c r="H347" s="48"/>
      <c r="I347" s="48"/>
      <c r="J347" s="48"/>
      <c r="K347" s="48"/>
      <c r="L347" s="48"/>
      <c r="M347" s="48"/>
      <c r="N347" s="48"/>
      <c r="O347" s="48"/>
      <c r="P347" s="2"/>
      <c r="Q347" s="2"/>
      <c r="R347" s="2"/>
      <c r="S347" s="2"/>
      <c r="T347" s="2"/>
      <c r="U347" s="2"/>
      <c r="V347" s="2"/>
      <c r="W347" s="2"/>
      <c r="X347" s="2"/>
      <c r="Y347" s="2"/>
      <c r="Z347" s="2"/>
    </row>
    <row r="348" spans="1:26" ht="15.75" customHeight="1">
      <c r="A348" s="48"/>
      <c r="B348" s="48"/>
      <c r="C348" s="48"/>
      <c r="D348" s="48"/>
      <c r="E348" s="48"/>
      <c r="F348" s="48"/>
      <c r="G348" s="48"/>
      <c r="H348" s="48"/>
      <c r="I348" s="48"/>
      <c r="J348" s="48"/>
      <c r="K348" s="48"/>
      <c r="L348" s="48"/>
      <c r="M348" s="48"/>
      <c r="N348" s="48"/>
      <c r="O348" s="48"/>
      <c r="P348" s="2"/>
      <c r="Q348" s="2"/>
      <c r="R348" s="2"/>
      <c r="S348" s="2"/>
      <c r="T348" s="2"/>
      <c r="U348" s="2"/>
      <c r="V348" s="2"/>
      <c r="W348" s="2"/>
      <c r="X348" s="2"/>
      <c r="Y348" s="2"/>
      <c r="Z348" s="2"/>
    </row>
    <row r="349" spans="1:26" ht="15.75" customHeight="1">
      <c r="A349" s="48"/>
      <c r="B349" s="48"/>
      <c r="C349" s="48"/>
      <c r="D349" s="48"/>
      <c r="E349" s="48"/>
      <c r="F349" s="48"/>
      <c r="G349" s="48"/>
      <c r="H349" s="48"/>
      <c r="I349" s="48"/>
      <c r="J349" s="48"/>
      <c r="K349" s="48"/>
      <c r="L349" s="48"/>
      <c r="M349" s="48"/>
      <c r="N349" s="48"/>
      <c r="O349" s="48"/>
      <c r="P349" s="2"/>
      <c r="Q349" s="2"/>
      <c r="R349" s="2"/>
      <c r="S349" s="2"/>
      <c r="T349" s="2"/>
      <c r="U349" s="2"/>
      <c r="V349" s="2"/>
      <c r="W349" s="2"/>
      <c r="X349" s="2"/>
      <c r="Y349" s="2"/>
      <c r="Z349" s="2"/>
    </row>
    <row r="350" spans="1:26" ht="15.75" customHeight="1">
      <c r="A350" s="48"/>
      <c r="B350" s="48"/>
      <c r="C350" s="48"/>
      <c r="D350" s="48"/>
      <c r="E350" s="48"/>
      <c r="F350" s="48"/>
      <c r="G350" s="48"/>
      <c r="H350" s="48"/>
      <c r="I350" s="48"/>
      <c r="J350" s="48"/>
      <c r="K350" s="48"/>
      <c r="L350" s="48"/>
      <c r="M350" s="48"/>
      <c r="N350" s="48"/>
      <c r="O350" s="48"/>
      <c r="P350" s="2"/>
      <c r="Q350" s="2"/>
      <c r="R350" s="2"/>
      <c r="S350" s="2"/>
      <c r="T350" s="2"/>
      <c r="U350" s="2"/>
      <c r="V350" s="2"/>
      <c r="W350" s="2"/>
      <c r="X350" s="2"/>
      <c r="Y350" s="2"/>
      <c r="Z350" s="2"/>
    </row>
    <row r="351" spans="1:26" ht="15.75" customHeight="1">
      <c r="A351" s="48"/>
      <c r="B351" s="48"/>
      <c r="C351" s="48"/>
      <c r="D351" s="48"/>
      <c r="E351" s="48"/>
      <c r="F351" s="48"/>
      <c r="G351" s="48"/>
      <c r="H351" s="48"/>
      <c r="I351" s="48"/>
      <c r="J351" s="48"/>
      <c r="K351" s="48"/>
      <c r="L351" s="48"/>
      <c r="M351" s="48"/>
      <c r="N351" s="48"/>
      <c r="O351" s="48"/>
      <c r="P351" s="2"/>
      <c r="Q351" s="2"/>
      <c r="R351" s="2"/>
      <c r="S351" s="2"/>
      <c r="T351" s="2"/>
      <c r="U351" s="2"/>
      <c r="V351" s="2"/>
      <c r="W351" s="2"/>
      <c r="X351" s="2"/>
      <c r="Y351" s="2"/>
      <c r="Z351" s="2"/>
    </row>
    <row r="352" spans="1:26" ht="15.75" customHeight="1">
      <c r="A352" s="48"/>
      <c r="B352" s="48"/>
      <c r="C352" s="48"/>
      <c r="D352" s="48"/>
      <c r="E352" s="48"/>
      <c r="F352" s="48"/>
      <c r="G352" s="48"/>
      <c r="H352" s="48"/>
      <c r="I352" s="48"/>
      <c r="J352" s="48"/>
      <c r="K352" s="48"/>
      <c r="L352" s="48"/>
      <c r="M352" s="48"/>
      <c r="N352" s="48"/>
      <c r="O352" s="48"/>
      <c r="P352" s="2"/>
      <c r="Q352" s="2"/>
      <c r="R352" s="2"/>
      <c r="S352" s="2"/>
      <c r="T352" s="2"/>
      <c r="U352" s="2"/>
      <c r="V352" s="2"/>
      <c r="W352" s="2"/>
      <c r="X352" s="2"/>
      <c r="Y352" s="2"/>
      <c r="Z352" s="2"/>
    </row>
    <row r="353" spans="1:26" ht="15.75" customHeight="1">
      <c r="A353" s="48"/>
      <c r="B353" s="48"/>
      <c r="C353" s="48"/>
      <c r="D353" s="48"/>
      <c r="E353" s="48"/>
      <c r="F353" s="48"/>
      <c r="G353" s="48"/>
      <c r="H353" s="48"/>
      <c r="I353" s="48"/>
      <c r="J353" s="48"/>
      <c r="K353" s="48"/>
      <c r="L353" s="48"/>
      <c r="M353" s="48"/>
      <c r="N353" s="48"/>
      <c r="O353" s="48"/>
      <c r="P353" s="2"/>
      <c r="Q353" s="2"/>
      <c r="R353" s="2"/>
      <c r="S353" s="2"/>
      <c r="T353" s="2"/>
      <c r="U353" s="2"/>
      <c r="V353" s="2"/>
      <c r="W353" s="2"/>
      <c r="X353" s="2"/>
      <c r="Y353" s="2"/>
      <c r="Z353" s="2"/>
    </row>
    <row r="354" spans="1:26" ht="15.75" customHeight="1">
      <c r="A354" s="48"/>
      <c r="B354" s="48"/>
      <c r="C354" s="48"/>
      <c r="D354" s="48"/>
      <c r="E354" s="48"/>
      <c r="F354" s="48"/>
      <c r="G354" s="48"/>
      <c r="H354" s="48"/>
      <c r="I354" s="48"/>
      <c r="J354" s="48"/>
      <c r="K354" s="48"/>
      <c r="L354" s="48"/>
      <c r="M354" s="48"/>
      <c r="N354" s="48"/>
      <c r="O354" s="48"/>
      <c r="P354" s="2"/>
      <c r="Q354" s="2"/>
      <c r="R354" s="2"/>
      <c r="S354" s="2"/>
      <c r="T354" s="2"/>
      <c r="U354" s="2"/>
      <c r="V354" s="2"/>
      <c r="W354" s="2"/>
      <c r="X354" s="2"/>
      <c r="Y354" s="2"/>
      <c r="Z354" s="2"/>
    </row>
    <row r="355" spans="1:26" ht="15.75" customHeight="1">
      <c r="A355" s="48"/>
      <c r="B355" s="48"/>
      <c r="C355" s="48"/>
      <c r="D355" s="48"/>
      <c r="E355" s="48"/>
      <c r="F355" s="48"/>
      <c r="G355" s="48"/>
      <c r="H355" s="48"/>
      <c r="I355" s="48"/>
      <c r="J355" s="48"/>
      <c r="K355" s="48"/>
      <c r="L355" s="48"/>
      <c r="M355" s="48"/>
      <c r="N355" s="48"/>
      <c r="O355" s="48"/>
      <c r="P355" s="2"/>
      <c r="Q355" s="2"/>
      <c r="R355" s="2"/>
      <c r="S355" s="2"/>
      <c r="T355" s="2"/>
      <c r="U355" s="2"/>
      <c r="V355" s="2"/>
      <c r="W355" s="2"/>
      <c r="X355" s="2"/>
      <c r="Y355" s="2"/>
      <c r="Z355" s="2"/>
    </row>
    <row r="356" spans="1:26" ht="15.75" customHeight="1">
      <c r="A356" s="48"/>
      <c r="B356" s="48"/>
      <c r="C356" s="48"/>
      <c r="D356" s="48"/>
      <c r="E356" s="48"/>
      <c r="F356" s="48"/>
      <c r="G356" s="48"/>
      <c r="H356" s="48"/>
      <c r="I356" s="48"/>
      <c r="J356" s="48"/>
      <c r="K356" s="48"/>
      <c r="L356" s="48"/>
      <c r="M356" s="48"/>
      <c r="N356" s="48"/>
      <c r="O356" s="48"/>
      <c r="P356" s="2"/>
      <c r="Q356" s="2"/>
      <c r="R356" s="2"/>
      <c r="S356" s="2"/>
      <c r="T356" s="2"/>
      <c r="U356" s="2"/>
      <c r="V356" s="2"/>
      <c r="W356" s="2"/>
      <c r="X356" s="2"/>
      <c r="Y356" s="2"/>
      <c r="Z356" s="2"/>
    </row>
    <row r="357" spans="1:26" ht="15.75" customHeight="1">
      <c r="A357" s="48"/>
      <c r="B357" s="48"/>
      <c r="C357" s="48"/>
      <c r="D357" s="48"/>
      <c r="E357" s="48"/>
      <c r="F357" s="48"/>
      <c r="G357" s="48"/>
      <c r="H357" s="48"/>
      <c r="I357" s="48"/>
      <c r="J357" s="48"/>
      <c r="K357" s="48"/>
      <c r="L357" s="48"/>
      <c r="M357" s="48"/>
      <c r="N357" s="48"/>
      <c r="O357" s="48"/>
      <c r="P357" s="2"/>
      <c r="Q357" s="2"/>
      <c r="R357" s="2"/>
      <c r="S357" s="2"/>
      <c r="T357" s="2"/>
      <c r="U357" s="2"/>
      <c r="V357" s="2"/>
      <c r="W357" s="2"/>
      <c r="X357" s="2"/>
      <c r="Y357" s="2"/>
      <c r="Z357" s="2"/>
    </row>
    <row r="358" spans="1:26" ht="15.75" customHeight="1">
      <c r="A358" s="48"/>
      <c r="B358" s="48"/>
      <c r="C358" s="48"/>
      <c r="D358" s="48"/>
      <c r="E358" s="48"/>
      <c r="F358" s="48"/>
      <c r="G358" s="48"/>
      <c r="H358" s="48"/>
      <c r="I358" s="48"/>
      <c r="J358" s="48"/>
      <c r="K358" s="48"/>
      <c r="L358" s="48"/>
      <c r="M358" s="48"/>
      <c r="N358" s="48"/>
      <c r="O358" s="48"/>
      <c r="P358" s="2"/>
      <c r="Q358" s="2"/>
      <c r="R358" s="2"/>
      <c r="S358" s="2"/>
      <c r="T358" s="2"/>
      <c r="U358" s="2"/>
      <c r="V358" s="2"/>
      <c r="W358" s="2"/>
      <c r="X358" s="2"/>
      <c r="Y358" s="2"/>
      <c r="Z358" s="2"/>
    </row>
    <row r="359" spans="1:26" ht="15.75" customHeight="1">
      <c r="A359" s="48"/>
      <c r="B359" s="48"/>
      <c r="C359" s="48"/>
      <c r="D359" s="48"/>
      <c r="E359" s="48"/>
      <c r="F359" s="48"/>
      <c r="G359" s="48"/>
      <c r="H359" s="48"/>
      <c r="I359" s="48"/>
      <c r="J359" s="48"/>
      <c r="K359" s="48"/>
      <c r="L359" s="48"/>
      <c r="M359" s="48"/>
      <c r="N359" s="48"/>
      <c r="O359" s="48"/>
      <c r="P359" s="2"/>
      <c r="Q359" s="2"/>
      <c r="R359" s="2"/>
      <c r="S359" s="2"/>
      <c r="T359" s="2"/>
      <c r="U359" s="2"/>
      <c r="V359" s="2"/>
      <c r="W359" s="2"/>
      <c r="X359" s="2"/>
      <c r="Y359" s="2"/>
      <c r="Z359" s="2"/>
    </row>
    <row r="360" spans="1:26" ht="15.75" customHeight="1">
      <c r="A360" s="48"/>
      <c r="B360" s="48"/>
      <c r="C360" s="48"/>
      <c r="D360" s="48"/>
      <c r="E360" s="48"/>
      <c r="F360" s="48"/>
      <c r="G360" s="48"/>
      <c r="H360" s="48"/>
      <c r="I360" s="48"/>
      <c r="J360" s="48"/>
      <c r="K360" s="48"/>
      <c r="L360" s="48"/>
      <c r="M360" s="48"/>
      <c r="N360" s="48"/>
      <c r="O360" s="48"/>
      <c r="P360" s="2"/>
      <c r="Q360" s="2"/>
      <c r="R360" s="2"/>
      <c r="S360" s="2"/>
      <c r="T360" s="2"/>
      <c r="U360" s="2"/>
      <c r="V360" s="2"/>
      <c r="W360" s="2"/>
      <c r="X360" s="2"/>
      <c r="Y360" s="2"/>
      <c r="Z360" s="2"/>
    </row>
    <row r="361" spans="1:26" ht="15.75" customHeight="1">
      <c r="A361" s="48"/>
      <c r="B361" s="48"/>
      <c r="C361" s="48"/>
      <c r="D361" s="48"/>
      <c r="E361" s="48"/>
      <c r="F361" s="48"/>
      <c r="G361" s="48"/>
      <c r="H361" s="48"/>
      <c r="I361" s="48"/>
      <c r="J361" s="48"/>
      <c r="K361" s="48"/>
      <c r="L361" s="48"/>
      <c r="M361" s="48"/>
      <c r="N361" s="48"/>
      <c r="O361" s="48"/>
      <c r="P361" s="2"/>
      <c r="Q361" s="2"/>
      <c r="R361" s="2"/>
      <c r="S361" s="2"/>
      <c r="T361" s="2"/>
      <c r="U361" s="2"/>
      <c r="V361" s="2"/>
      <c r="W361" s="2"/>
      <c r="X361" s="2"/>
      <c r="Y361" s="2"/>
      <c r="Z361" s="2"/>
    </row>
    <row r="362" spans="1:26" ht="15.75" customHeight="1">
      <c r="A362" s="48"/>
      <c r="B362" s="48"/>
      <c r="C362" s="48"/>
      <c r="D362" s="48"/>
      <c r="E362" s="48"/>
      <c r="F362" s="48"/>
      <c r="G362" s="48"/>
      <c r="H362" s="48"/>
      <c r="I362" s="48"/>
      <c r="J362" s="48"/>
      <c r="K362" s="48"/>
      <c r="L362" s="48"/>
      <c r="M362" s="48"/>
      <c r="N362" s="48"/>
      <c r="O362" s="48"/>
      <c r="P362" s="2"/>
      <c r="Q362" s="2"/>
      <c r="R362" s="2"/>
      <c r="S362" s="2"/>
      <c r="T362" s="2"/>
      <c r="U362" s="2"/>
      <c r="V362" s="2"/>
      <c r="W362" s="2"/>
      <c r="X362" s="2"/>
      <c r="Y362" s="2"/>
      <c r="Z362" s="2"/>
    </row>
    <row r="363" spans="1:26" ht="15.75" customHeight="1">
      <c r="A363" s="48"/>
      <c r="B363" s="48"/>
      <c r="C363" s="48"/>
      <c r="D363" s="48"/>
      <c r="E363" s="48"/>
      <c r="F363" s="48"/>
      <c r="G363" s="48"/>
      <c r="H363" s="48"/>
      <c r="I363" s="48"/>
      <c r="J363" s="48"/>
      <c r="K363" s="48"/>
      <c r="L363" s="48"/>
      <c r="M363" s="48"/>
      <c r="N363" s="48"/>
      <c r="O363" s="48"/>
      <c r="P363" s="2"/>
      <c r="Q363" s="2"/>
      <c r="R363" s="2"/>
      <c r="S363" s="2"/>
      <c r="T363" s="2"/>
      <c r="U363" s="2"/>
      <c r="V363" s="2"/>
      <c r="W363" s="2"/>
      <c r="X363" s="2"/>
      <c r="Y363" s="2"/>
      <c r="Z363" s="2"/>
    </row>
    <row r="364" spans="1:26" ht="15.75" customHeight="1">
      <c r="A364" s="48"/>
      <c r="B364" s="48"/>
      <c r="C364" s="48"/>
      <c r="D364" s="48"/>
      <c r="E364" s="48"/>
      <c r="F364" s="48"/>
      <c r="G364" s="48"/>
      <c r="H364" s="48"/>
      <c r="I364" s="48"/>
      <c r="J364" s="48"/>
      <c r="K364" s="48"/>
      <c r="L364" s="48"/>
      <c r="M364" s="48"/>
      <c r="N364" s="48"/>
      <c r="O364" s="48"/>
      <c r="P364" s="2"/>
      <c r="Q364" s="2"/>
      <c r="R364" s="2"/>
      <c r="S364" s="2"/>
      <c r="T364" s="2"/>
      <c r="U364" s="2"/>
      <c r="V364" s="2"/>
      <c r="W364" s="2"/>
      <c r="X364" s="2"/>
      <c r="Y364" s="2"/>
      <c r="Z364" s="2"/>
    </row>
    <row r="365" spans="1:26" ht="15.75" customHeight="1">
      <c r="A365" s="48"/>
      <c r="B365" s="48"/>
      <c r="C365" s="48"/>
      <c r="D365" s="48"/>
      <c r="E365" s="48"/>
      <c r="F365" s="48"/>
      <c r="G365" s="48"/>
      <c r="H365" s="48"/>
      <c r="I365" s="48"/>
      <c r="J365" s="48"/>
      <c r="K365" s="48"/>
      <c r="L365" s="48"/>
      <c r="M365" s="48"/>
      <c r="N365" s="48"/>
      <c r="O365" s="48"/>
      <c r="P365" s="2"/>
      <c r="Q365" s="2"/>
      <c r="R365" s="2"/>
      <c r="S365" s="2"/>
      <c r="T365" s="2"/>
      <c r="U365" s="2"/>
      <c r="V365" s="2"/>
      <c r="W365" s="2"/>
      <c r="X365" s="2"/>
      <c r="Y365" s="2"/>
      <c r="Z365" s="2"/>
    </row>
    <row r="366" spans="1:26" ht="15.75" customHeight="1">
      <c r="A366" s="48"/>
      <c r="B366" s="48"/>
      <c r="C366" s="48"/>
      <c r="D366" s="48"/>
      <c r="E366" s="48"/>
      <c r="F366" s="48"/>
      <c r="G366" s="48"/>
      <c r="H366" s="48"/>
      <c r="I366" s="48"/>
      <c r="J366" s="48"/>
      <c r="K366" s="48"/>
      <c r="L366" s="48"/>
      <c r="M366" s="48"/>
      <c r="N366" s="48"/>
      <c r="O366" s="48"/>
      <c r="P366" s="2"/>
      <c r="Q366" s="2"/>
      <c r="R366" s="2"/>
      <c r="S366" s="2"/>
      <c r="T366" s="2"/>
      <c r="U366" s="2"/>
      <c r="V366" s="2"/>
      <c r="W366" s="2"/>
      <c r="X366" s="2"/>
      <c r="Y366" s="2"/>
      <c r="Z366" s="2"/>
    </row>
    <row r="367" spans="1:26"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sheetProtection algorithmName="SHA-512" hashValue="inkf/VqNm2iPvDJjIxVaSwzb1ySSCEYprYPaa3vRnE33l+HxYHIo3QktR1kP86x6S7CddBPJnLcneXDIZWZ9+A==" saltValue="mWkbZy0WI2Z4Xh9ceLbcIg==" spinCount="100000" sheet="1" objects="1" scenarios="1" formatCells="0" formatColumns="0" formatRows="0" sort="0" autoFilter="0" pivotTables="0"/>
  <mergeCells count="126">
    <mergeCell ref="F290:H290"/>
    <mergeCell ref="A304:D304"/>
    <mergeCell ref="A305:B305"/>
    <mergeCell ref="C305:D305"/>
    <mergeCell ref="C306:D306"/>
    <mergeCell ref="A310:B310"/>
    <mergeCell ref="A313:D313"/>
    <mergeCell ref="A328:C328"/>
    <mergeCell ref="A331:C331"/>
    <mergeCell ref="A326:A327"/>
    <mergeCell ref="F247:H247"/>
    <mergeCell ref="B248:C248"/>
    <mergeCell ref="B256:C256"/>
    <mergeCell ref="A257:B257"/>
    <mergeCell ref="A261:D261"/>
    <mergeCell ref="C262:D262"/>
    <mergeCell ref="C263:D263"/>
    <mergeCell ref="C264:D264"/>
    <mergeCell ref="A265:B265"/>
    <mergeCell ref="C265:D265"/>
    <mergeCell ref="A75:B75"/>
    <mergeCell ref="A86:B86"/>
    <mergeCell ref="A88:D88"/>
    <mergeCell ref="C266:D266"/>
    <mergeCell ref="A266:B266"/>
    <mergeCell ref="A271:D271"/>
    <mergeCell ref="C272:D272"/>
    <mergeCell ref="A42:C42"/>
    <mergeCell ref="A52:B52"/>
    <mergeCell ref="A54:C54"/>
    <mergeCell ref="A64:B64"/>
    <mergeCell ref="A66:C66"/>
    <mergeCell ref="A77:C77"/>
    <mergeCell ref="C217:D217"/>
    <mergeCell ref="C218:D218"/>
    <mergeCell ref="C219:D219"/>
    <mergeCell ref="A212:B212"/>
    <mergeCell ref="C212:D212"/>
    <mergeCell ref="A215:D215"/>
    <mergeCell ref="A216:B216"/>
    <mergeCell ref="C216:D216"/>
    <mergeCell ref="A150:B150"/>
    <mergeCell ref="A152:D152"/>
    <mergeCell ref="A162:D162"/>
    <mergeCell ref="A33:E33"/>
    <mergeCell ref="A34:D34"/>
    <mergeCell ref="A35:D35"/>
    <mergeCell ref="A36:D36"/>
    <mergeCell ref="A37:D37"/>
    <mergeCell ref="A38:D38"/>
    <mergeCell ref="A39:D39"/>
    <mergeCell ref="A40:E40"/>
    <mergeCell ref="A41:C41"/>
    <mergeCell ref="A22:D22"/>
    <mergeCell ref="A23:D23"/>
    <mergeCell ref="A24:D24"/>
    <mergeCell ref="A25:D25"/>
    <mergeCell ref="A26:D26"/>
    <mergeCell ref="A28:C28"/>
    <mergeCell ref="A29:C29"/>
    <mergeCell ref="A30:C30"/>
    <mergeCell ref="A31:C31"/>
    <mergeCell ref="B14:C14"/>
    <mergeCell ref="D14:E14"/>
    <mergeCell ref="B15:C15"/>
    <mergeCell ref="D15:E15"/>
    <mergeCell ref="D16:E16"/>
    <mergeCell ref="B16:C16"/>
    <mergeCell ref="B17:C17"/>
    <mergeCell ref="D17:E17"/>
    <mergeCell ref="A19:E19"/>
    <mergeCell ref="A2:E2"/>
    <mergeCell ref="A3:E3"/>
    <mergeCell ref="A5:E5"/>
    <mergeCell ref="A6:B6"/>
    <mergeCell ref="C6:E6"/>
    <mergeCell ref="A7:E8"/>
    <mergeCell ref="B10:E10"/>
    <mergeCell ref="B11:E11"/>
    <mergeCell ref="A13:E13"/>
    <mergeCell ref="A207:B207"/>
    <mergeCell ref="C207:D207"/>
    <mergeCell ref="C208:D208"/>
    <mergeCell ref="C209:D209"/>
    <mergeCell ref="C210:D210"/>
    <mergeCell ref="A211:B211"/>
    <mergeCell ref="C211:D211"/>
    <mergeCell ref="A344:B344"/>
    <mergeCell ref="C307:D307"/>
    <mergeCell ref="C308:D308"/>
    <mergeCell ref="C309:D309"/>
    <mergeCell ref="C310:D310"/>
    <mergeCell ref="B278:C278"/>
    <mergeCell ref="B290:C290"/>
    <mergeCell ref="A342:B342"/>
    <mergeCell ref="A220:B220"/>
    <mergeCell ref="C220:D220"/>
    <mergeCell ref="A221:B221"/>
    <mergeCell ref="C221:D221"/>
    <mergeCell ref="A234:D234"/>
    <mergeCell ref="A246:D246"/>
    <mergeCell ref="A223:C223"/>
    <mergeCell ref="A89:D89"/>
    <mergeCell ref="A100:D100"/>
    <mergeCell ref="A101:D101"/>
    <mergeCell ref="A102:D102"/>
    <mergeCell ref="A99:B99"/>
    <mergeCell ref="A112:B112"/>
    <mergeCell ref="A196:C196"/>
    <mergeCell ref="A204:B204"/>
    <mergeCell ref="A206:D206"/>
    <mergeCell ref="A184:B184"/>
    <mergeCell ref="A186:C186"/>
    <mergeCell ref="A194:B194"/>
    <mergeCell ref="A114:D114"/>
    <mergeCell ref="A120:B120"/>
    <mergeCell ref="A122:D122"/>
    <mergeCell ref="A128:B128"/>
    <mergeCell ref="A130:D130"/>
    <mergeCell ref="A134:B134"/>
    <mergeCell ref="A136:D136"/>
    <mergeCell ref="A140:B140"/>
    <mergeCell ref="A142:D142"/>
    <mergeCell ref="A160:B160"/>
    <mergeCell ref="A172:B172"/>
    <mergeCell ref="A174:D174"/>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 footer="0"/>
  <pageSetup paperSize="9" fitToHeight="0" orientation="portrait"/>
  <tableParts count="2">
    <tablePart r:id="rId1"/>
    <tablePart r:id="rId2"/>
  </tablePart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3">
    <tabColor rgb="FF8DB3E2"/>
    <pageSetUpPr fitToPage="1"/>
  </sheetPr>
  <dimension ref="A1:Z1000"/>
  <sheetViews>
    <sheetView showGridLines="0" workbookViewId="0">
      <selection activeCell="D17" sqref="D17:E17"/>
    </sheetView>
  </sheetViews>
  <sheetFormatPr defaultColWidth="14.42578125" defaultRowHeight="15" customHeight="1"/>
  <cols>
    <col min="1" max="1" width="30.7109375" customWidth="1"/>
    <col min="2" max="2" width="34.42578125" customWidth="1"/>
    <col min="3" max="4" width="31.5703125" customWidth="1"/>
    <col min="5" max="5" width="33.7109375" customWidth="1"/>
    <col min="6" max="6" width="18.140625" customWidth="1"/>
    <col min="7" max="10" width="9.140625" customWidth="1"/>
    <col min="11" max="26" width="8.7109375" customWidth="1"/>
  </cols>
  <sheetData>
    <row r="1" spans="1:26">
      <c r="A1" s="1"/>
      <c r="B1" s="2"/>
      <c r="C1" s="2"/>
      <c r="D1" s="2"/>
      <c r="E1" s="2"/>
      <c r="F1" s="2"/>
      <c r="G1" s="2"/>
      <c r="H1" s="2"/>
      <c r="I1" s="2"/>
      <c r="J1" s="2"/>
      <c r="K1" s="2"/>
      <c r="L1" s="2"/>
      <c r="M1" s="2"/>
      <c r="N1" s="2"/>
      <c r="O1" s="2"/>
      <c r="P1" s="2"/>
      <c r="Q1" s="2"/>
      <c r="R1" s="2"/>
      <c r="S1" s="2"/>
      <c r="T1" s="2"/>
      <c r="U1" s="2"/>
      <c r="V1" s="2"/>
      <c r="W1" s="2"/>
      <c r="X1" s="2"/>
      <c r="Y1" s="2"/>
      <c r="Z1" s="2"/>
    </row>
    <row r="2" spans="1:26" ht="48" customHeight="1">
      <c r="A2" s="207" t="s">
        <v>441</v>
      </c>
      <c r="B2" s="183"/>
      <c r="C2" s="183"/>
      <c r="D2" s="183"/>
      <c r="E2" s="180"/>
      <c r="F2" s="3"/>
      <c r="G2" s="3"/>
      <c r="H2" s="3"/>
      <c r="I2" s="3"/>
      <c r="J2" s="2"/>
      <c r="K2" s="2"/>
      <c r="L2" s="2"/>
      <c r="M2" s="2"/>
      <c r="N2" s="2"/>
      <c r="O2" s="2"/>
      <c r="P2" s="2"/>
      <c r="Q2" s="2"/>
      <c r="R2" s="2"/>
      <c r="S2" s="2"/>
      <c r="T2" s="2"/>
      <c r="U2" s="2"/>
      <c r="V2" s="2"/>
      <c r="W2" s="2"/>
      <c r="X2" s="2"/>
      <c r="Y2" s="2"/>
      <c r="Z2" s="2"/>
    </row>
    <row r="3" spans="1:26" ht="21.75" customHeight="1">
      <c r="A3" s="179" t="s">
        <v>1</v>
      </c>
      <c r="B3" s="183"/>
      <c r="C3" s="183"/>
      <c r="D3" s="183"/>
      <c r="E3" s="180"/>
      <c r="F3" s="2"/>
      <c r="G3" s="2"/>
      <c r="H3" s="2"/>
      <c r="I3" s="2"/>
      <c r="J3" s="2"/>
      <c r="K3" s="2"/>
      <c r="L3" s="2"/>
      <c r="M3" s="2"/>
      <c r="N3" s="2"/>
      <c r="O3" s="2"/>
      <c r="P3" s="2"/>
      <c r="Q3" s="2"/>
      <c r="R3" s="2"/>
      <c r="S3" s="2"/>
      <c r="T3" s="2"/>
      <c r="U3" s="2"/>
      <c r="V3" s="2"/>
      <c r="W3" s="2"/>
      <c r="X3" s="2"/>
      <c r="Y3" s="2"/>
      <c r="Z3" s="2"/>
    </row>
    <row r="4" spans="1:26" ht="21.75" customHeight="1">
      <c r="A4" s="4"/>
      <c r="B4" s="4"/>
      <c r="C4" s="4"/>
      <c r="D4" s="4"/>
      <c r="E4" s="4"/>
      <c r="F4" s="2"/>
      <c r="G4" s="2"/>
      <c r="H4" s="2"/>
      <c r="I4" s="2"/>
      <c r="J4" s="2"/>
      <c r="K4" s="2"/>
      <c r="L4" s="2"/>
      <c r="M4" s="2"/>
      <c r="N4" s="2"/>
      <c r="O4" s="2"/>
      <c r="P4" s="2"/>
      <c r="Q4" s="2"/>
      <c r="R4" s="2"/>
      <c r="S4" s="2"/>
      <c r="T4" s="2"/>
      <c r="U4" s="2"/>
      <c r="V4" s="2"/>
      <c r="W4" s="2"/>
      <c r="X4" s="2"/>
      <c r="Y4" s="2"/>
      <c r="Z4" s="2"/>
    </row>
    <row r="5" spans="1:26" ht="21.75" customHeight="1">
      <c r="A5" s="208" t="s">
        <v>2</v>
      </c>
      <c r="B5" s="183"/>
      <c r="C5" s="183"/>
      <c r="D5" s="183"/>
      <c r="E5" s="180"/>
      <c r="F5" s="2"/>
      <c r="G5" s="2"/>
      <c r="H5" s="2"/>
      <c r="I5" s="2"/>
      <c r="J5" s="2"/>
      <c r="K5" s="2"/>
      <c r="L5" s="2"/>
      <c r="M5" s="2"/>
      <c r="N5" s="2"/>
      <c r="O5" s="2"/>
      <c r="P5" s="2"/>
      <c r="Q5" s="2"/>
      <c r="R5" s="2"/>
      <c r="S5" s="2"/>
      <c r="T5" s="2"/>
      <c r="U5" s="2"/>
      <c r="V5" s="2"/>
      <c r="W5" s="2"/>
      <c r="X5" s="2"/>
      <c r="Y5" s="2"/>
      <c r="Z5" s="2"/>
    </row>
    <row r="6" spans="1:26" ht="21.75" customHeight="1">
      <c r="A6" s="232" t="s">
        <v>442</v>
      </c>
      <c r="B6" s="234"/>
      <c r="C6" s="232" t="s">
        <v>443</v>
      </c>
      <c r="D6" s="233"/>
      <c r="E6" s="234"/>
      <c r="F6" s="2"/>
      <c r="G6" s="2"/>
      <c r="H6" s="2"/>
      <c r="I6" s="2"/>
      <c r="J6" s="2"/>
      <c r="K6" s="2"/>
      <c r="L6" s="2"/>
      <c r="M6" s="2"/>
      <c r="N6" s="2"/>
      <c r="O6" s="2"/>
      <c r="P6" s="2"/>
      <c r="Q6" s="2"/>
      <c r="R6" s="2"/>
      <c r="S6" s="2"/>
      <c r="T6" s="2"/>
      <c r="U6" s="2"/>
      <c r="V6" s="2"/>
      <c r="W6" s="2"/>
      <c r="X6" s="2"/>
      <c r="Y6" s="2"/>
      <c r="Z6" s="2"/>
    </row>
    <row r="7" spans="1:26" ht="24" customHeight="1">
      <c r="A7" s="241" t="s">
        <v>648</v>
      </c>
      <c r="B7" s="236"/>
      <c r="C7" s="236"/>
      <c r="D7" s="236"/>
      <c r="E7" s="237"/>
      <c r="F7" s="2"/>
      <c r="G7" s="2"/>
      <c r="H7" s="2"/>
      <c r="I7" s="2"/>
      <c r="J7" s="2"/>
      <c r="K7" s="2"/>
      <c r="L7" s="2"/>
      <c r="M7" s="2"/>
      <c r="N7" s="2"/>
      <c r="O7" s="2"/>
      <c r="P7" s="2"/>
      <c r="Q7" s="2"/>
      <c r="R7" s="2"/>
      <c r="S7" s="2"/>
      <c r="T7" s="2"/>
      <c r="U7" s="2"/>
      <c r="V7" s="2"/>
      <c r="W7" s="2"/>
      <c r="X7" s="2"/>
      <c r="Y7" s="2"/>
      <c r="Z7" s="2"/>
    </row>
    <row r="8" spans="1:26" ht="66" customHeight="1">
      <c r="A8" s="238"/>
      <c r="B8" s="239"/>
      <c r="C8" s="239"/>
      <c r="D8" s="239"/>
      <c r="E8" s="240"/>
      <c r="F8" s="2"/>
      <c r="G8" s="2"/>
      <c r="H8" s="2"/>
      <c r="I8" s="2"/>
      <c r="J8" s="2"/>
      <c r="K8" s="2"/>
      <c r="L8" s="2"/>
      <c r="M8" s="2"/>
      <c r="N8" s="2"/>
      <c r="O8" s="2"/>
      <c r="P8" s="2"/>
      <c r="Q8" s="2"/>
      <c r="R8" s="2"/>
      <c r="S8" s="2"/>
      <c r="T8" s="2"/>
      <c r="U8" s="2"/>
      <c r="V8" s="2"/>
      <c r="W8" s="2"/>
      <c r="X8" s="2"/>
      <c r="Y8" s="2"/>
      <c r="Z8" s="2"/>
    </row>
    <row r="9" spans="1:26" ht="21.75" customHeight="1">
      <c r="A9" s="4"/>
      <c r="B9" s="4"/>
      <c r="C9" s="4"/>
      <c r="D9" s="4"/>
      <c r="E9" s="4"/>
      <c r="F9" s="2"/>
      <c r="G9" s="2"/>
      <c r="H9" s="2"/>
      <c r="I9" s="2"/>
      <c r="J9" s="2"/>
      <c r="K9" s="2"/>
      <c r="L9" s="2"/>
      <c r="M9" s="2"/>
      <c r="N9" s="2"/>
      <c r="O9" s="2"/>
      <c r="P9" s="2"/>
      <c r="Q9" s="2"/>
      <c r="R9" s="2"/>
      <c r="S9" s="2"/>
      <c r="T9" s="2"/>
      <c r="U9" s="2"/>
      <c r="V9" s="2"/>
      <c r="W9" s="2"/>
      <c r="X9" s="2"/>
      <c r="Y9" s="2"/>
      <c r="Z9" s="2"/>
    </row>
    <row r="10" spans="1:26" ht="28.5" customHeight="1">
      <c r="A10" s="5" t="s">
        <v>5</v>
      </c>
      <c r="B10" s="215"/>
      <c r="C10" s="242"/>
      <c r="D10" s="242"/>
      <c r="E10" s="217"/>
      <c r="F10" s="2"/>
      <c r="G10" s="2"/>
      <c r="H10" s="2"/>
      <c r="I10" s="2"/>
      <c r="J10" s="2"/>
      <c r="K10" s="2"/>
      <c r="L10" s="2"/>
      <c r="M10" s="2"/>
      <c r="N10" s="2"/>
      <c r="O10" s="2"/>
      <c r="P10" s="2"/>
      <c r="Q10" s="2"/>
      <c r="R10" s="2"/>
      <c r="S10" s="2"/>
      <c r="T10" s="2"/>
      <c r="U10" s="2"/>
      <c r="V10" s="2"/>
      <c r="W10" s="2"/>
      <c r="X10" s="2"/>
      <c r="Y10" s="2"/>
      <c r="Z10" s="2"/>
    </row>
    <row r="11" spans="1:26" ht="28.5" customHeight="1">
      <c r="A11" s="5" t="s">
        <v>6</v>
      </c>
      <c r="B11" s="215"/>
      <c r="C11" s="242"/>
      <c r="D11" s="242"/>
      <c r="E11" s="217"/>
      <c r="F11" s="2"/>
      <c r="G11" s="2"/>
      <c r="H11" s="2"/>
      <c r="I11" s="2"/>
      <c r="J11" s="2"/>
      <c r="K11" s="2"/>
      <c r="L11" s="2"/>
      <c r="M11" s="2"/>
      <c r="N11" s="2"/>
      <c r="O11" s="2"/>
      <c r="P11" s="2"/>
      <c r="Q11" s="2"/>
      <c r="R11" s="2"/>
      <c r="S11" s="2"/>
      <c r="T11" s="2"/>
      <c r="U11" s="2"/>
      <c r="V11" s="2"/>
      <c r="W11" s="2"/>
      <c r="X11" s="2"/>
      <c r="Y11" s="2"/>
      <c r="Z11" s="2"/>
    </row>
    <row r="12" spans="1:26">
      <c r="A12" s="6"/>
      <c r="B12" s="6"/>
      <c r="C12" s="6"/>
      <c r="D12" s="2"/>
      <c r="E12" s="2"/>
      <c r="F12" s="2"/>
      <c r="G12" s="2"/>
      <c r="H12" s="2"/>
      <c r="I12" s="2"/>
      <c r="J12" s="2"/>
      <c r="K12" s="2"/>
      <c r="L12" s="2"/>
      <c r="M12" s="2"/>
      <c r="N12" s="2"/>
      <c r="O12" s="2"/>
      <c r="P12" s="2"/>
      <c r="Q12" s="2"/>
      <c r="R12" s="2"/>
      <c r="S12" s="2"/>
      <c r="T12" s="2"/>
      <c r="U12" s="2"/>
      <c r="V12" s="2"/>
      <c r="W12" s="2"/>
      <c r="X12" s="2"/>
      <c r="Y12" s="2"/>
      <c r="Z12" s="2"/>
    </row>
    <row r="13" spans="1:26" ht="24" customHeight="1">
      <c r="A13" s="179" t="s">
        <v>7</v>
      </c>
      <c r="B13" s="183"/>
      <c r="C13" s="183"/>
      <c r="D13" s="183"/>
      <c r="E13" s="180"/>
      <c r="F13" s="2"/>
      <c r="G13" s="2"/>
      <c r="H13" s="2"/>
      <c r="I13" s="2"/>
      <c r="J13" s="2"/>
      <c r="K13" s="2"/>
      <c r="L13" s="2"/>
      <c r="M13" s="2"/>
      <c r="N13" s="2"/>
      <c r="O13" s="2"/>
      <c r="P13" s="2"/>
      <c r="Q13" s="2"/>
      <c r="R13" s="2"/>
      <c r="S13" s="2"/>
      <c r="T13" s="2"/>
      <c r="U13" s="2"/>
      <c r="V13" s="2"/>
      <c r="W13" s="2"/>
      <c r="X13" s="2"/>
      <c r="Y13" s="2"/>
      <c r="Z13" s="2"/>
    </row>
    <row r="14" spans="1:26" ht="24" customHeight="1">
      <c r="A14" s="7" t="s">
        <v>8</v>
      </c>
      <c r="B14" s="218" t="s">
        <v>9</v>
      </c>
      <c r="C14" s="180"/>
      <c r="D14" s="219" t="s">
        <v>10</v>
      </c>
      <c r="E14" s="217"/>
      <c r="F14" s="2"/>
      <c r="G14" s="2"/>
      <c r="H14" s="2"/>
      <c r="I14" s="2"/>
      <c r="J14" s="2"/>
      <c r="K14" s="2"/>
      <c r="L14" s="2"/>
      <c r="M14" s="2"/>
      <c r="N14" s="2"/>
      <c r="O14" s="2"/>
      <c r="P14" s="2"/>
      <c r="Q14" s="2"/>
      <c r="R14" s="2"/>
      <c r="S14" s="2"/>
      <c r="T14" s="2"/>
      <c r="U14" s="2"/>
      <c r="V14" s="2"/>
      <c r="W14" s="2"/>
      <c r="X14" s="2"/>
      <c r="Y14" s="2"/>
      <c r="Z14" s="2"/>
    </row>
    <row r="15" spans="1:26" ht="24" customHeight="1">
      <c r="A15" s="7" t="s">
        <v>11</v>
      </c>
      <c r="B15" s="218" t="s">
        <v>12</v>
      </c>
      <c r="C15" s="180"/>
      <c r="D15" s="219"/>
      <c r="E15" s="217"/>
      <c r="F15" s="2"/>
      <c r="G15" s="2"/>
      <c r="H15" s="2"/>
      <c r="I15" s="2"/>
      <c r="J15" s="2"/>
      <c r="K15" s="2"/>
      <c r="L15" s="2"/>
      <c r="M15" s="2"/>
      <c r="N15" s="2"/>
      <c r="O15" s="2"/>
      <c r="P15" s="2"/>
      <c r="Q15" s="2"/>
      <c r="R15" s="2"/>
      <c r="S15" s="2"/>
      <c r="T15" s="2"/>
      <c r="U15" s="2"/>
      <c r="V15" s="2"/>
      <c r="W15" s="2"/>
      <c r="X15" s="2"/>
      <c r="Y15" s="2"/>
      <c r="Z15" s="2"/>
    </row>
    <row r="16" spans="1:26" ht="24" customHeight="1">
      <c r="A16" s="7" t="s">
        <v>13</v>
      </c>
      <c r="B16" s="218" t="s">
        <v>14</v>
      </c>
      <c r="C16" s="180"/>
      <c r="D16" s="219" t="s">
        <v>15</v>
      </c>
      <c r="E16" s="217"/>
      <c r="F16" s="2"/>
      <c r="G16" s="2"/>
      <c r="H16" s="2"/>
      <c r="I16" s="2"/>
      <c r="J16" s="2"/>
      <c r="K16" s="2"/>
      <c r="L16" s="2"/>
      <c r="M16" s="2"/>
      <c r="N16" s="2"/>
      <c r="O16" s="2"/>
      <c r="P16" s="2"/>
      <c r="Q16" s="2"/>
      <c r="R16" s="2"/>
      <c r="S16" s="2"/>
      <c r="T16" s="2"/>
      <c r="U16" s="2"/>
      <c r="V16" s="2"/>
      <c r="W16" s="2"/>
      <c r="X16" s="2"/>
      <c r="Y16" s="2"/>
      <c r="Z16" s="2"/>
    </row>
    <row r="17" spans="1:26" ht="24" customHeight="1">
      <c r="A17" s="7" t="s">
        <v>16</v>
      </c>
      <c r="B17" s="218" t="s">
        <v>17</v>
      </c>
      <c r="C17" s="180"/>
      <c r="D17" s="220"/>
      <c r="E17" s="221"/>
      <c r="F17" s="2"/>
      <c r="G17" s="2"/>
      <c r="H17" s="2"/>
      <c r="I17" s="2"/>
      <c r="J17" s="2"/>
      <c r="K17" s="2"/>
      <c r="L17" s="2"/>
      <c r="M17" s="2"/>
      <c r="N17" s="2"/>
      <c r="O17" s="2"/>
      <c r="P17" s="2"/>
      <c r="Q17" s="2"/>
      <c r="R17" s="2"/>
      <c r="S17" s="2"/>
      <c r="T17" s="2"/>
      <c r="U17" s="2"/>
      <c r="V17" s="2"/>
      <c r="W17" s="2"/>
      <c r="X17" s="2"/>
      <c r="Y17" s="2"/>
      <c r="Z17" s="2"/>
    </row>
    <row r="18" spans="1:26">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c r="A19" s="179" t="s">
        <v>444</v>
      </c>
      <c r="B19" s="183"/>
      <c r="C19" s="183"/>
      <c r="D19" s="183"/>
      <c r="E19" s="180"/>
      <c r="F19" s="2"/>
      <c r="G19" s="2"/>
      <c r="H19" s="2"/>
      <c r="I19" s="2"/>
      <c r="J19" s="2"/>
      <c r="K19" s="2"/>
      <c r="L19" s="2"/>
      <c r="M19" s="2"/>
      <c r="N19" s="2"/>
      <c r="O19" s="2"/>
      <c r="P19" s="2"/>
      <c r="Q19" s="2"/>
      <c r="R19" s="2"/>
      <c r="S19" s="2"/>
      <c r="T19" s="2"/>
      <c r="U19" s="2"/>
      <c r="V19" s="2"/>
      <c r="W19" s="2"/>
      <c r="X19" s="2"/>
      <c r="Y19" s="2"/>
      <c r="Z19" s="2"/>
    </row>
    <row r="20" spans="1:26" ht="27.75" customHeight="1">
      <c r="A20" s="8" t="s">
        <v>19</v>
      </c>
      <c r="B20" s="8" t="s">
        <v>20</v>
      </c>
      <c r="C20" s="8" t="s">
        <v>21</v>
      </c>
      <c r="D20" s="8" t="s">
        <v>22</v>
      </c>
      <c r="E20" s="8" t="s">
        <v>23</v>
      </c>
      <c r="F20" s="2"/>
      <c r="G20" s="2"/>
      <c r="H20" s="2"/>
      <c r="I20" s="2"/>
      <c r="J20" s="2"/>
      <c r="K20" s="2"/>
      <c r="L20" s="2"/>
      <c r="M20" s="2"/>
      <c r="N20" s="2"/>
      <c r="O20" s="2"/>
      <c r="P20" s="2"/>
      <c r="Q20" s="2"/>
      <c r="R20" s="2"/>
      <c r="S20" s="2"/>
      <c r="T20" s="2"/>
      <c r="U20" s="2"/>
      <c r="V20" s="2"/>
      <c r="W20" s="2"/>
      <c r="X20" s="2"/>
      <c r="Y20" s="2"/>
      <c r="Z20" s="2"/>
    </row>
    <row r="21" spans="1:26" ht="27.75" customHeight="1">
      <c r="A21" s="9" t="s">
        <v>24</v>
      </c>
      <c r="B21" s="10">
        <v>15</v>
      </c>
      <c r="C21" s="10">
        <v>0</v>
      </c>
      <c r="D21" s="10">
        <v>0</v>
      </c>
      <c r="E21" s="11">
        <v>15</v>
      </c>
      <c r="F21" s="2"/>
      <c r="G21" s="2"/>
      <c r="H21" s="2"/>
      <c r="I21" s="2"/>
      <c r="J21" s="2"/>
      <c r="K21" s="2"/>
      <c r="L21" s="2"/>
      <c r="M21" s="2"/>
      <c r="N21" s="2"/>
      <c r="O21" s="2"/>
      <c r="P21" s="2"/>
      <c r="Q21" s="2"/>
      <c r="R21" s="2"/>
      <c r="S21" s="2"/>
      <c r="T21" s="2"/>
      <c r="U21" s="2"/>
      <c r="V21" s="2"/>
      <c r="W21" s="2"/>
      <c r="X21" s="2"/>
      <c r="Y21" s="2"/>
      <c r="Z21" s="2"/>
    </row>
    <row r="22" spans="1:26" ht="17.25" customHeight="1">
      <c r="A22" s="222" t="s">
        <v>445</v>
      </c>
      <c r="B22" s="183"/>
      <c r="C22" s="183"/>
      <c r="D22" s="180"/>
      <c r="E22" s="12">
        <v>200</v>
      </c>
      <c r="F22" s="2"/>
      <c r="G22" s="2"/>
      <c r="H22" s="2"/>
      <c r="I22" s="2"/>
      <c r="J22" s="2"/>
      <c r="K22" s="2"/>
      <c r="L22" s="2"/>
      <c r="M22" s="2"/>
      <c r="N22" s="2"/>
      <c r="O22" s="2"/>
      <c r="P22" s="2"/>
      <c r="Q22" s="2"/>
      <c r="R22" s="2"/>
      <c r="S22" s="2"/>
      <c r="T22" s="2"/>
      <c r="U22" s="2"/>
      <c r="V22" s="2"/>
      <c r="W22" s="2"/>
      <c r="X22" s="2"/>
      <c r="Y22" s="2"/>
      <c r="Z22" s="2"/>
    </row>
    <row r="23" spans="1:26" ht="17.25" customHeight="1">
      <c r="A23" s="218" t="s">
        <v>26</v>
      </c>
      <c r="B23" s="183"/>
      <c r="C23" s="183"/>
      <c r="D23" s="180"/>
      <c r="E23" s="14">
        <v>16.61</v>
      </c>
      <c r="F23" s="2"/>
      <c r="G23" s="2"/>
      <c r="H23" s="2"/>
      <c r="I23" s="2"/>
      <c r="J23" s="2"/>
      <c r="K23" s="2"/>
      <c r="L23" s="2"/>
      <c r="M23" s="2"/>
      <c r="N23" s="2"/>
      <c r="O23" s="2"/>
      <c r="P23" s="2"/>
      <c r="Q23" s="2"/>
      <c r="R23" s="2"/>
      <c r="S23" s="2"/>
      <c r="T23" s="2"/>
      <c r="U23" s="2"/>
      <c r="V23" s="2"/>
      <c r="W23" s="2"/>
      <c r="X23" s="2"/>
      <c r="Y23" s="2"/>
      <c r="Z23" s="2"/>
    </row>
    <row r="24" spans="1:26" ht="17.25" customHeight="1">
      <c r="A24" s="218" t="s">
        <v>27</v>
      </c>
      <c r="B24" s="183"/>
      <c r="C24" s="183"/>
      <c r="D24" s="180"/>
      <c r="E24" s="14">
        <v>105.393</v>
      </c>
      <c r="F24" s="2"/>
      <c r="G24" s="2"/>
      <c r="H24" s="2"/>
      <c r="I24" s="2"/>
      <c r="J24" s="2"/>
      <c r="K24" s="2"/>
      <c r="L24" s="2"/>
      <c r="M24" s="2"/>
      <c r="N24" s="2"/>
      <c r="O24" s="2"/>
      <c r="P24" s="2"/>
      <c r="Q24" s="2"/>
      <c r="R24" s="2"/>
      <c r="S24" s="2"/>
      <c r="T24" s="2"/>
      <c r="U24" s="2"/>
      <c r="V24" s="2"/>
      <c r="W24" s="2"/>
      <c r="X24" s="2"/>
      <c r="Y24" s="2"/>
      <c r="Z24" s="2"/>
    </row>
    <row r="25" spans="1:26" ht="17.25" customHeight="1">
      <c r="A25" s="218" t="s">
        <v>446</v>
      </c>
      <c r="B25" s="183"/>
      <c r="C25" s="183"/>
      <c r="D25" s="180"/>
      <c r="E25" s="14">
        <f>E23+E24</f>
        <v>122.003</v>
      </c>
      <c r="F25" s="2"/>
      <c r="G25" s="2"/>
      <c r="H25" s="2"/>
      <c r="I25" s="2"/>
      <c r="J25" s="2"/>
      <c r="K25" s="2"/>
      <c r="L25" s="2"/>
      <c r="M25" s="2"/>
      <c r="N25" s="2"/>
      <c r="O25" s="2"/>
      <c r="P25" s="2"/>
      <c r="Q25" s="2"/>
      <c r="R25" s="2"/>
      <c r="S25" s="2"/>
      <c r="T25" s="2"/>
      <c r="U25" s="2"/>
      <c r="V25" s="2"/>
      <c r="W25" s="2"/>
      <c r="X25" s="2"/>
      <c r="Y25" s="2"/>
      <c r="Z25" s="2"/>
    </row>
    <row r="26" spans="1:26" ht="17.25" customHeight="1">
      <c r="A26" s="222" t="s">
        <v>447</v>
      </c>
      <c r="B26" s="183"/>
      <c r="C26" s="183"/>
      <c r="D26" s="180"/>
      <c r="E26" s="14">
        <f>E25*E22</f>
        <v>24400.6</v>
      </c>
      <c r="F26" s="2"/>
      <c r="G26" s="2"/>
      <c r="H26" s="2"/>
      <c r="I26" s="2"/>
      <c r="J26" s="2"/>
      <c r="K26" s="2"/>
      <c r="L26" s="2"/>
      <c r="M26" s="2"/>
      <c r="N26" s="2"/>
      <c r="O26" s="2"/>
      <c r="P26" s="2"/>
      <c r="Q26" s="2"/>
      <c r="R26" s="2"/>
      <c r="S26" s="2"/>
      <c r="T26" s="2"/>
      <c r="U26" s="2"/>
      <c r="V26" s="2"/>
      <c r="W26" s="2"/>
      <c r="X26" s="2"/>
      <c r="Y26" s="2"/>
      <c r="Z26" s="2"/>
    </row>
    <row r="27" spans="1:26" ht="15.75" customHeight="1">
      <c r="A27" s="15"/>
      <c r="B27" s="2"/>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c r="A28" s="223" t="s">
        <v>30</v>
      </c>
      <c r="B28" s="183"/>
      <c r="C28" s="180"/>
      <c r="D28" s="16" t="s">
        <v>31</v>
      </c>
      <c r="E28" s="17"/>
      <c r="F28" s="2"/>
      <c r="G28" s="2"/>
      <c r="H28" s="2"/>
      <c r="I28" s="2"/>
      <c r="J28" s="2"/>
      <c r="K28" s="2"/>
      <c r="L28" s="2"/>
      <c r="M28" s="2"/>
      <c r="N28" s="2"/>
      <c r="O28" s="2"/>
      <c r="P28" s="2"/>
      <c r="Q28" s="2"/>
      <c r="R28" s="2"/>
      <c r="S28" s="2"/>
      <c r="T28" s="2"/>
      <c r="U28" s="2"/>
      <c r="V28" s="2"/>
      <c r="W28" s="2"/>
      <c r="X28" s="2"/>
      <c r="Y28" s="2"/>
      <c r="Z28" s="2"/>
    </row>
    <row r="29" spans="1:26" ht="15.75" customHeight="1">
      <c r="A29" s="222" t="s">
        <v>448</v>
      </c>
      <c r="B29" s="183"/>
      <c r="C29" s="180"/>
      <c r="D29" s="18" t="s">
        <v>33</v>
      </c>
      <c r="E29" s="17"/>
      <c r="F29" s="2"/>
      <c r="G29" s="2"/>
      <c r="H29" s="2"/>
      <c r="I29" s="2"/>
      <c r="J29" s="2"/>
      <c r="K29" s="2"/>
      <c r="L29" s="2"/>
      <c r="M29" s="2"/>
      <c r="N29" s="2"/>
      <c r="O29" s="2"/>
      <c r="P29" s="2"/>
      <c r="Q29" s="2"/>
      <c r="R29" s="2"/>
      <c r="S29" s="2"/>
      <c r="T29" s="2"/>
      <c r="U29" s="2"/>
      <c r="V29" s="2"/>
      <c r="W29" s="2"/>
      <c r="X29" s="2"/>
      <c r="Y29" s="2"/>
      <c r="Z29" s="2"/>
    </row>
    <row r="30" spans="1:26" ht="15.75" customHeight="1">
      <c r="A30" s="222" t="s">
        <v>449</v>
      </c>
      <c r="B30" s="183"/>
      <c r="C30" s="180"/>
      <c r="D30" s="18" t="s">
        <v>35</v>
      </c>
      <c r="E30" s="4"/>
      <c r="F30" s="2"/>
      <c r="G30" s="2"/>
      <c r="H30" s="2"/>
      <c r="I30" s="2"/>
      <c r="J30" s="2"/>
      <c r="K30" s="2"/>
      <c r="L30" s="2"/>
      <c r="M30" s="2"/>
      <c r="N30" s="2"/>
      <c r="O30" s="2"/>
      <c r="P30" s="2"/>
      <c r="Q30" s="2"/>
      <c r="R30" s="2"/>
      <c r="S30" s="2"/>
      <c r="T30" s="2"/>
      <c r="U30" s="2"/>
      <c r="V30" s="2"/>
      <c r="W30" s="2"/>
      <c r="X30" s="2"/>
      <c r="Y30" s="2"/>
      <c r="Z30" s="2"/>
    </row>
    <row r="31" spans="1:26" ht="15.75" customHeight="1">
      <c r="A31" s="222" t="s">
        <v>450</v>
      </c>
      <c r="B31" s="183"/>
      <c r="C31" s="180"/>
      <c r="D31" s="18" t="s">
        <v>37</v>
      </c>
      <c r="E31" s="4"/>
      <c r="F31" s="2"/>
      <c r="G31" s="2"/>
      <c r="H31" s="2"/>
      <c r="I31" s="2"/>
      <c r="J31" s="2"/>
      <c r="K31" s="2"/>
      <c r="L31" s="2"/>
      <c r="M31" s="2"/>
      <c r="N31" s="2"/>
      <c r="O31" s="2"/>
      <c r="P31" s="2"/>
      <c r="Q31" s="2"/>
      <c r="R31" s="2"/>
      <c r="S31" s="2"/>
      <c r="T31" s="2"/>
      <c r="U31" s="2"/>
      <c r="V31" s="2"/>
      <c r="W31" s="2"/>
      <c r="X31" s="2"/>
      <c r="Y31" s="2"/>
      <c r="Z31" s="2"/>
    </row>
    <row r="32" spans="1:26" ht="15.75" customHeight="1">
      <c r="A32" s="19"/>
      <c r="B32" s="19"/>
      <c r="C32" s="19"/>
      <c r="D32" s="19"/>
      <c r="E32" s="2"/>
      <c r="F32" s="2"/>
      <c r="G32" s="2"/>
      <c r="H32" s="2"/>
      <c r="I32" s="2"/>
      <c r="J32" s="2"/>
      <c r="K32" s="2"/>
      <c r="L32" s="2"/>
      <c r="M32" s="2"/>
      <c r="N32" s="2"/>
      <c r="O32" s="2"/>
      <c r="P32" s="2"/>
      <c r="Q32" s="2"/>
      <c r="R32" s="2"/>
      <c r="S32" s="2"/>
      <c r="T32" s="2"/>
      <c r="U32" s="2"/>
      <c r="V32" s="2"/>
      <c r="W32" s="2"/>
      <c r="X32" s="2"/>
      <c r="Y32" s="2"/>
      <c r="Z32" s="2"/>
    </row>
    <row r="33" spans="1:26" ht="15.75" customHeight="1">
      <c r="A33" s="224" t="s">
        <v>30</v>
      </c>
      <c r="B33" s="183"/>
      <c r="C33" s="183"/>
      <c r="D33" s="183"/>
      <c r="E33" s="180"/>
      <c r="F33" s="2"/>
      <c r="G33" s="2"/>
      <c r="H33" s="2"/>
      <c r="I33" s="2"/>
      <c r="J33" s="2"/>
      <c r="K33" s="2"/>
      <c r="L33" s="2"/>
      <c r="M33" s="2"/>
      <c r="N33" s="2"/>
      <c r="O33" s="2"/>
      <c r="P33" s="2"/>
      <c r="Q33" s="2"/>
      <c r="R33" s="2"/>
      <c r="S33" s="2"/>
      <c r="T33" s="2"/>
      <c r="U33" s="2"/>
      <c r="V33" s="2"/>
      <c r="W33" s="2"/>
      <c r="X33" s="2"/>
      <c r="Y33" s="2"/>
      <c r="Z33" s="2"/>
    </row>
    <row r="34" spans="1:26" ht="15" customHeight="1">
      <c r="A34" s="225" t="s">
        <v>38</v>
      </c>
      <c r="B34" s="183"/>
      <c r="C34" s="183"/>
      <c r="D34" s="180"/>
      <c r="E34" s="20">
        <v>15</v>
      </c>
      <c r="F34" s="2"/>
      <c r="G34" s="2"/>
      <c r="H34" s="2"/>
      <c r="I34" s="2"/>
      <c r="J34" s="2"/>
      <c r="K34" s="2"/>
      <c r="L34" s="2"/>
      <c r="M34" s="2"/>
      <c r="N34" s="2"/>
      <c r="O34" s="2"/>
      <c r="P34" s="2"/>
      <c r="Q34" s="2"/>
      <c r="R34" s="2"/>
      <c r="S34" s="2"/>
      <c r="T34" s="2"/>
      <c r="U34" s="2"/>
      <c r="V34" s="2"/>
      <c r="W34" s="2"/>
      <c r="X34" s="2"/>
      <c r="Y34" s="2"/>
      <c r="Z34" s="2"/>
    </row>
    <row r="35" spans="1:26" ht="15" customHeight="1">
      <c r="A35" s="225" t="s">
        <v>39</v>
      </c>
      <c r="B35" s="183"/>
      <c r="C35" s="183"/>
      <c r="D35" s="180"/>
      <c r="E35" s="20" t="s">
        <v>40</v>
      </c>
      <c r="F35" s="2"/>
      <c r="G35" s="2"/>
      <c r="H35" s="2"/>
      <c r="I35" s="2"/>
      <c r="J35" s="2"/>
      <c r="K35" s="2"/>
      <c r="L35" s="2"/>
      <c r="M35" s="2"/>
      <c r="N35" s="2"/>
      <c r="O35" s="2"/>
      <c r="P35" s="2"/>
      <c r="Q35" s="2"/>
      <c r="R35" s="2"/>
      <c r="S35" s="2"/>
      <c r="T35" s="2"/>
      <c r="U35" s="2"/>
      <c r="V35" s="2"/>
      <c r="W35" s="2"/>
      <c r="X35" s="2"/>
      <c r="Y35" s="2"/>
      <c r="Z35" s="2"/>
    </row>
    <row r="36" spans="1:26" ht="15.75" customHeight="1">
      <c r="A36" s="225" t="s">
        <v>41</v>
      </c>
      <c r="B36" s="183"/>
      <c r="C36" s="183"/>
      <c r="D36" s="180"/>
      <c r="E36" s="21">
        <v>5.9</v>
      </c>
      <c r="F36" s="2"/>
      <c r="G36" s="2"/>
      <c r="H36" s="2"/>
      <c r="I36" s="2"/>
      <c r="J36" s="2"/>
      <c r="K36" s="2"/>
      <c r="L36" s="2"/>
      <c r="M36" s="2"/>
      <c r="N36" s="2"/>
      <c r="O36" s="2"/>
      <c r="P36" s="2"/>
      <c r="Q36" s="2"/>
      <c r="R36" s="2"/>
      <c r="S36" s="2"/>
      <c r="T36" s="2"/>
      <c r="U36" s="2"/>
      <c r="V36" s="2"/>
      <c r="W36" s="2"/>
      <c r="X36" s="2"/>
      <c r="Y36" s="2"/>
      <c r="Z36" s="2"/>
    </row>
    <row r="37" spans="1:26" ht="15.75" customHeight="1">
      <c r="A37" s="222" t="s">
        <v>42</v>
      </c>
      <c r="B37" s="183"/>
      <c r="C37" s="183"/>
      <c r="D37" s="180"/>
      <c r="E37" s="22">
        <v>6.24</v>
      </c>
      <c r="F37" s="2"/>
      <c r="G37" s="2"/>
      <c r="H37" s="2"/>
      <c r="I37" s="2"/>
      <c r="J37" s="2"/>
      <c r="K37" s="2"/>
      <c r="L37" s="2"/>
      <c r="M37" s="2"/>
      <c r="N37" s="2"/>
      <c r="O37" s="2"/>
      <c r="P37" s="2"/>
      <c r="Q37" s="2"/>
      <c r="R37" s="2"/>
      <c r="S37" s="2"/>
      <c r="T37" s="2"/>
      <c r="U37" s="2"/>
      <c r="V37" s="2"/>
      <c r="W37" s="2"/>
      <c r="X37" s="2"/>
      <c r="Y37" s="2"/>
      <c r="Z37" s="2"/>
    </row>
    <row r="38" spans="1:26" ht="15.75" customHeight="1">
      <c r="A38" s="222" t="s">
        <v>43</v>
      </c>
      <c r="B38" s="183"/>
      <c r="C38" s="183"/>
      <c r="D38" s="180"/>
      <c r="E38" s="164">
        <v>0</v>
      </c>
      <c r="F38" s="48"/>
      <c r="G38" s="48"/>
      <c r="H38" s="48"/>
      <c r="I38" s="48"/>
      <c r="J38" s="48"/>
      <c r="K38" s="2"/>
      <c r="L38" s="2"/>
      <c r="M38" s="2"/>
      <c r="N38" s="2"/>
      <c r="O38" s="2"/>
      <c r="P38" s="2"/>
      <c r="Q38" s="2"/>
      <c r="R38" s="2"/>
      <c r="S38" s="2"/>
      <c r="T38" s="2"/>
      <c r="U38" s="2"/>
      <c r="V38" s="2"/>
      <c r="W38" s="2"/>
      <c r="X38" s="2"/>
      <c r="Y38" s="2"/>
      <c r="Z38" s="2"/>
    </row>
    <row r="39" spans="1:26" ht="15.75" customHeight="1">
      <c r="A39" s="189" t="s">
        <v>44</v>
      </c>
      <c r="B39" s="183"/>
      <c r="C39" s="183"/>
      <c r="D39" s="180"/>
      <c r="E39" s="23"/>
      <c r="F39" s="48"/>
      <c r="G39" s="48"/>
      <c r="H39" s="48"/>
      <c r="I39" s="48"/>
      <c r="J39" s="48"/>
      <c r="K39" s="2"/>
      <c r="L39" s="2"/>
      <c r="M39" s="2"/>
      <c r="N39" s="2"/>
      <c r="O39" s="2"/>
      <c r="P39" s="2"/>
      <c r="Q39" s="2"/>
      <c r="R39" s="2"/>
      <c r="S39" s="2"/>
      <c r="T39" s="2"/>
      <c r="U39" s="2"/>
      <c r="V39" s="2"/>
      <c r="W39" s="2"/>
      <c r="X39" s="2"/>
      <c r="Y39" s="2"/>
      <c r="Z39" s="2"/>
    </row>
    <row r="40" spans="1:26" ht="8.25" customHeight="1">
      <c r="A40" s="226"/>
      <c r="B40" s="210"/>
      <c r="C40" s="210"/>
      <c r="D40" s="210"/>
      <c r="E40" s="210"/>
      <c r="F40" s="48"/>
      <c r="G40" s="48"/>
      <c r="H40" s="48"/>
      <c r="I40" s="48"/>
      <c r="J40" s="48"/>
      <c r="K40" s="2"/>
      <c r="L40" s="2"/>
      <c r="M40" s="2"/>
      <c r="N40" s="2"/>
      <c r="O40" s="2"/>
      <c r="P40" s="2"/>
      <c r="Q40" s="2"/>
      <c r="R40" s="2"/>
      <c r="S40" s="2"/>
      <c r="T40" s="2"/>
      <c r="U40" s="2"/>
      <c r="V40" s="2"/>
      <c r="W40" s="2"/>
      <c r="X40" s="2"/>
      <c r="Y40" s="2"/>
      <c r="Z40" s="2"/>
    </row>
    <row r="41" spans="1:26" ht="25.5" customHeight="1">
      <c r="A41" s="194" t="s">
        <v>45</v>
      </c>
      <c r="B41" s="183"/>
      <c r="C41" s="180"/>
      <c r="D41" s="48"/>
      <c r="E41" s="48"/>
      <c r="F41" s="48"/>
      <c r="G41" s="48"/>
      <c r="H41" s="48"/>
      <c r="I41" s="48"/>
      <c r="J41" s="48"/>
      <c r="K41" s="48"/>
      <c r="L41" s="48"/>
      <c r="M41" s="48"/>
      <c r="N41" s="48"/>
      <c r="O41" s="48"/>
      <c r="P41" s="2"/>
      <c r="Q41" s="2"/>
      <c r="R41" s="2"/>
      <c r="S41" s="2"/>
      <c r="T41" s="2"/>
      <c r="U41" s="2"/>
      <c r="V41" s="2"/>
      <c r="W41" s="2"/>
      <c r="X41" s="2"/>
      <c r="Y41" s="2"/>
      <c r="Z41" s="2"/>
    </row>
    <row r="42" spans="1:26" ht="25.5" customHeight="1">
      <c r="A42" s="182" t="s">
        <v>46</v>
      </c>
      <c r="B42" s="183"/>
      <c r="C42" s="180"/>
      <c r="D42" s="48"/>
      <c r="E42" s="48"/>
      <c r="F42" s="48"/>
      <c r="G42" s="48"/>
      <c r="H42" s="48"/>
      <c r="I42" s="48"/>
      <c r="J42" s="48"/>
      <c r="K42" s="48"/>
      <c r="L42" s="48"/>
      <c r="M42" s="48"/>
      <c r="N42" s="48"/>
      <c r="O42" s="48"/>
      <c r="P42" s="2"/>
      <c r="Q42" s="2"/>
      <c r="R42" s="2"/>
      <c r="S42" s="2"/>
      <c r="T42" s="2"/>
      <c r="U42" s="2"/>
      <c r="V42" s="2"/>
      <c r="W42" s="2"/>
      <c r="X42" s="2"/>
      <c r="Y42" s="2"/>
      <c r="Z42" s="2"/>
    </row>
    <row r="43" spans="1:26" ht="15.75" customHeight="1">
      <c r="A43" s="16" t="s">
        <v>47</v>
      </c>
      <c r="B43" s="16" t="s">
        <v>48</v>
      </c>
      <c r="C43" s="16" t="s">
        <v>49</v>
      </c>
      <c r="D43" s="48"/>
      <c r="E43" s="48"/>
      <c r="F43" s="48"/>
      <c r="G43" s="48"/>
      <c r="H43" s="48"/>
      <c r="I43" s="48"/>
      <c r="J43" s="48"/>
      <c r="K43" s="48"/>
      <c r="L43" s="48"/>
      <c r="M43" s="48"/>
      <c r="N43" s="48"/>
      <c r="O43" s="48"/>
      <c r="P43" s="2"/>
      <c r="Q43" s="2"/>
      <c r="R43" s="2"/>
      <c r="S43" s="2"/>
      <c r="T43" s="2"/>
      <c r="U43" s="2"/>
      <c r="V43" s="2"/>
      <c r="W43" s="2"/>
      <c r="X43" s="2"/>
      <c r="Y43" s="2"/>
      <c r="Z43" s="2"/>
    </row>
    <row r="44" spans="1:26" ht="15.75" customHeight="1">
      <c r="A44" s="47" t="s">
        <v>8</v>
      </c>
      <c r="B44" s="43" t="s">
        <v>50</v>
      </c>
      <c r="C44" s="165">
        <v>0</v>
      </c>
      <c r="D44" s="48"/>
      <c r="E44" s="48"/>
      <c r="F44" s="48"/>
      <c r="G44" s="48"/>
      <c r="H44" s="48"/>
      <c r="I44" s="48"/>
      <c r="J44" s="48"/>
      <c r="K44" s="48"/>
      <c r="L44" s="48"/>
      <c r="M44" s="48"/>
      <c r="N44" s="48"/>
      <c r="O44" s="48"/>
      <c r="P44" s="2"/>
      <c r="Q44" s="2"/>
      <c r="R44" s="2"/>
      <c r="S44" s="2"/>
      <c r="T44" s="2"/>
      <c r="U44" s="2"/>
      <c r="V44" s="2"/>
      <c r="W44" s="2"/>
      <c r="X44" s="2"/>
      <c r="Y44" s="2"/>
      <c r="Z44" s="2"/>
    </row>
    <row r="45" spans="1:26" ht="15.75" customHeight="1">
      <c r="A45" s="47" t="s">
        <v>11</v>
      </c>
      <c r="B45" s="43" t="s">
        <v>51</v>
      </c>
      <c r="C45" s="165">
        <v>0</v>
      </c>
      <c r="D45" s="48"/>
      <c r="E45" s="48"/>
      <c r="F45" s="48"/>
      <c r="G45" s="48"/>
      <c r="H45" s="48"/>
      <c r="I45" s="48"/>
      <c r="J45" s="48"/>
      <c r="K45" s="48"/>
      <c r="L45" s="48"/>
      <c r="M45" s="48"/>
      <c r="N45" s="48"/>
      <c r="O45" s="48"/>
      <c r="P45" s="2"/>
      <c r="Q45" s="2"/>
      <c r="R45" s="2"/>
      <c r="S45" s="2"/>
      <c r="T45" s="2"/>
      <c r="U45" s="2"/>
      <c r="V45" s="2"/>
      <c r="W45" s="2"/>
      <c r="X45" s="2"/>
      <c r="Y45" s="2"/>
      <c r="Z45" s="2"/>
    </row>
    <row r="46" spans="1:26" ht="15.75" customHeight="1">
      <c r="A46" s="47" t="s">
        <v>13</v>
      </c>
      <c r="B46" s="43" t="s">
        <v>52</v>
      </c>
      <c r="C46" s="165">
        <v>0</v>
      </c>
      <c r="D46" s="163"/>
      <c r="E46" s="48"/>
      <c r="F46" s="48"/>
      <c r="G46" s="48"/>
      <c r="H46" s="48"/>
      <c r="I46" s="48"/>
      <c r="J46" s="48"/>
      <c r="K46" s="48"/>
      <c r="L46" s="48"/>
      <c r="M46" s="48"/>
      <c r="N46" s="48"/>
      <c r="O46" s="48"/>
      <c r="P46" s="2"/>
      <c r="Q46" s="2"/>
      <c r="R46" s="2"/>
      <c r="S46" s="2"/>
      <c r="T46" s="2"/>
      <c r="U46" s="2"/>
      <c r="V46" s="2"/>
      <c r="W46" s="2"/>
      <c r="X46" s="2"/>
      <c r="Y46" s="2"/>
      <c r="Z46" s="2"/>
    </row>
    <row r="47" spans="1:26" ht="15.75" customHeight="1">
      <c r="A47" s="47" t="s">
        <v>16</v>
      </c>
      <c r="B47" s="43" t="s">
        <v>53</v>
      </c>
      <c r="C47" s="165"/>
      <c r="D47" s="48"/>
      <c r="E47" s="48"/>
      <c r="F47" s="48"/>
      <c r="G47" s="48"/>
      <c r="H47" s="48"/>
      <c r="I47" s="48"/>
      <c r="J47" s="48"/>
      <c r="K47" s="48"/>
      <c r="L47" s="48"/>
      <c r="M47" s="48"/>
      <c r="N47" s="48"/>
      <c r="O47" s="48"/>
      <c r="P47" s="2"/>
      <c r="Q47" s="2"/>
      <c r="R47" s="2"/>
      <c r="S47" s="2"/>
      <c r="T47" s="2"/>
      <c r="U47" s="2"/>
      <c r="V47" s="2"/>
      <c r="W47" s="2"/>
      <c r="X47" s="2"/>
      <c r="Y47" s="2"/>
      <c r="Z47" s="2"/>
    </row>
    <row r="48" spans="1:26" ht="15.75" customHeight="1">
      <c r="A48" s="47" t="s">
        <v>54</v>
      </c>
      <c r="B48" s="43" t="s">
        <v>55</v>
      </c>
      <c r="C48" s="165"/>
      <c r="D48" s="48"/>
      <c r="E48" s="48"/>
      <c r="F48" s="48"/>
      <c r="G48" s="48"/>
      <c r="H48" s="48"/>
      <c r="I48" s="48"/>
      <c r="J48" s="48"/>
      <c r="K48" s="48"/>
      <c r="L48" s="48"/>
      <c r="M48" s="48"/>
      <c r="N48" s="48"/>
      <c r="O48" s="48"/>
      <c r="P48" s="2"/>
      <c r="Q48" s="2"/>
      <c r="R48" s="2"/>
      <c r="S48" s="2"/>
      <c r="T48" s="2"/>
      <c r="U48" s="2"/>
      <c r="V48" s="2"/>
      <c r="W48" s="2"/>
      <c r="X48" s="2"/>
      <c r="Y48" s="2"/>
      <c r="Z48" s="2"/>
    </row>
    <row r="49" spans="1:26" ht="15.75" customHeight="1">
      <c r="A49" s="47" t="s">
        <v>56</v>
      </c>
      <c r="B49" s="43" t="s">
        <v>57</v>
      </c>
      <c r="C49" s="165"/>
      <c r="D49" s="48"/>
      <c r="E49" s="48"/>
      <c r="F49" s="48"/>
      <c r="G49" s="48"/>
      <c r="H49" s="48"/>
      <c r="I49" s="48"/>
      <c r="J49" s="48"/>
      <c r="K49" s="48"/>
      <c r="L49" s="48"/>
      <c r="M49" s="48"/>
      <c r="N49" s="48"/>
      <c r="O49" s="48"/>
      <c r="P49" s="2"/>
      <c r="Q49" s="2"/>
      <c r="R49" s="2"/>
      <c r="S49" s="2"/>
      <c r="T49" s="2"/>
      <c r="U49" s="2"/>
      <c r="V49" s="2"/>
      <c r="W49" s="2"/>
      <c r="X49" s="2"/>
      <c r="Y49" s="2"/>
      <c r="Z49" s="2"/>
    </row>
    <row r="50" spans="1:26" ht="15.75" customHeight="1">
      <c r="A50" s="47" t="s">
        <v>58</v>
      </c>
      <c r="B50" s="43" t="s">
        <v>59</v>
      </c>
      <c r="C50" s="165">
        <v>0</v>
      </c>
      <c r="D50" s="48"/>
      <c r="E50" s="48"/>
      <c r="F50" s="48"/>
      <c r="G50" s="48"/>
      <c r="H50" s="48"/>
      <c r="I50" s="48"/>
      <c r="J50" s="48"/>
      <c r="K50" s="48"/>
      <c r="L50" s="48"/>
      <c r="M50" s="48"/>
      <c r="N50" s="48"/>
      <c r="O50" s="48"/>
      <c r="P50" s="2"/>
      <c r="Q50" s="2"/>
      <c r="R50" s="2"/>
      <c r="S50" s="2"/>
      <c r="T50" s="2"/>
      <c r="U50" s="2"/>
      <c r="V50" s="2"/>
      <c r="W50" s="2"/>
      <c r="X50" s="2"/>
      <c r="Y50" s="2"/>
      <c r="Z50" s="2"/>
    </row>
    <row r="51" spans="1:26" ht="15.75" customHeight="1">
      <c r="A51" s="47" t="s">
        <v>60</v>
      </c>
      <c r="B51" s="43" t="s">
        <v>61</v>
      </c>
      <c r="C51" s="165"/>
      <c r="D51" s="48"/>
      <c r="E51" s="48"/>
      <c r="F51" s="48"/>
      <c r="G51" s="48"/>
      <c r="H51" s="48"/>
      <c r="I51" s="48"/>
      <c r="J51" s="48"/>
      <c r="K51" s="48"/>
      <c r="L51" s="48"/>
      <c r="M51" s="48"/>
      <c r="N51" s="48"/>
      <c r="O51" s="48"/>
      <c r="P51" s="2"/>
      <c r="Q51" s="2"/>
      <c r="R51" s="2"/>
      <c r="S51" s="2"/>
      <c r="T51" s="2"/>
      <c r="U51" s="2"/>
      <c r="V51" s="2"/>
      <c r="W51" s="2"/>
      <c r="X51" s="2"/>
      <c r="Y51" s="2"/>
      <c r="Z51" s="2"/>
    </row>
    <row r="52" spans="1:26" ht="28.5" customHeight="1">
      <c r="A52" s="179" t="s">
        <v>62</v>
      </c>
      <c r="B52" s="180"/>
      <c r="C52" s="24">
        <f>SUM(C44:C51)</f>
        <v>0</v>
      </c>
      <c r="D52" s="48"/>
      <c r="E52" s="48"/>
      <c r="F52" s="48"/>
      <c r="G52" s="48"/>
      <c r="H52" s="48"/>
      <c r="I52" s="48"/>
      <c r="J52" s="48"/>
      <c r="K52" s="48"/>
      <c r="L52" s="48"/>
      <c r="M52" s="48"/>
      <c r="N52" s="48"/>
      <c r="O52" s="48"/>
      <c r="P52" s="2"/>
      <c r="Q52" s="2"/>
      <c r="R52" s="2"/>
      <c r="S52" s="2"/>
      <c r="T52" s="2"/>
      <c r="U52" s="2"/>
      <c r="V52" s="2"/>
      <c r="W52" s="2"/>
      <c r="X52" s="2"/>
      <c r="Y52" s="2"/>
      <c r="Z52" s="2"/>
    </row>
    <row r="53" spans="1:26" ht="15.75" customHeight="1">
      <c r="A53" s="25"/>
      <c r="B53" s="48"/>
      <c r="C53" s="48"/>
      <c r="D53" s="48"/>
      <c r="E53" s="48"/>
      <c r="F53" s="48"/>
      <c r="G53" s="48"/>
      <c r="H53" s="48"/>
      <c r="I53" s="48"/>
      <c r="J53" s="48"/>
      <c r="K53" s="48"/>
      <c r="L53" s="48"/>
      <c r="M53" s="48"/>
      <c r="N53" s="48"/>
      <c r="O53" s="48"/>
      <c r="P53" s="2"/>
      <c r="Q53" s="2"/>
      <c r="R53" s="2"/>
      <c r="S53" s="2"/>
      <c r="T53" s="2"/>
      <c r="U53" s="2"/>
      <c r="V53" s="2"/>
      <c r="W53" s="2"/>
      <c r="X53" s="2"/>
      <c r="Y53" s="2"/>
      <c r="Z53" s="2"/>
    </row>
    <row r="54" spans="1:26" ht="15.75" customHeight="1">
      <c r="A54" s="186" t="s">
        <v>63</v>
      </c>
      <c r="B54" s="183"/>
      <c r="C54" s="180"/>
      <c r="D54" s="48"/>
      <c r="E54" s="48"/>
      <c r="F54" s="48"/>
      <c r="G54" s="48"/>
      <c r="H54" s="48"/>
      <c r="I54" s="48"/>
      <c r="J54" s="48"/>
      <c r="K54" s="48"/>
      <c r="L54" s="48"/>
      <c r="M54" s="48"/>
      <c r="N54" s="48"/>
      <c r="O54" s="48"/>
      <c r="P54" s="2"/>
      <c r="Q54" s="2"/>
      <c r="R54" s="2"/>
      <c r="S54" s="2"/>
      <c r="T54" s="2"/>
      <c r="U54" s="2"/>
      <c r="V54" s="2"/>
      <c r="W54" s="2"/>
      <c r="X54" s="2"/>
      <c r="Y54" s="2"/>
      <c r="Z54" s="2"/>
    </row>
    <row r="55" spans="1:26" ht="15.75" customHeight="1">
      <c r="A55" s="26" t="s">
        <v>47</v>
      </c>
      <c r="B55" s="26" t="s">
        <v>48</v>
      </c>
      <c r="C55" s="26" t="s">
        <v>49</v>
      </c>
      <c r="D55" s="48"/>
      <c r="E55" s="48"/>
      <c r="F55" s="48"/>
      <c r="G55" s="48"/>
      <c r="H55" s="48"/>
      <c r="I55" s="48"/>
      <c r="J55" s="48"/>
      <c r="K55" s="48"/>
      <c r="L55" s="48"/>
      <c r="M55" s="48"/>
      <c r="N55" s="48"/>
      <c r="O55" s="48"/>
      <c r="P55" s="2"/>
      <c r="Q55" s="2"/>
      <c r="R55" s="2"/>
      <c r="S55" s="2"/>
      <c r="T55" s="2"/>
      <c r="U55" s="2"/>
      <c r="V55" s="2"/>
      <c r="W55" s="2"/>
      <c r="X55" s="2"/>
      <c r="Y55" s="2"/>
      <c r="Z55" s="2"/>
    </row>
    <row r="56" spans="1:26" ht="15.75" customHeight="1">
      <c r="A56" s="47" t="s">
        <v>8</v>
      </c>
      <c r="B56" s="43" t="s">
        <v>50</v>
      </c>
      <c r="C56" s="165">
        <v>0</v>
      </c>
      <c r="D56" s="48"/>
      <c r="E56" s="48"/>
      <c r="F56" s="48"/>
      <c r="G56" s="48"/>
      <c r="H56" s="48"/>
      <c r="I56" s="48"/>
      <c r="J56" s="48"/>
      <c r="K56" s="48"/>
      <c r="L56" s="48"/>
      <c r="M56" s="48"/>
      <c r="N56" s="48"/>
      <c r="O56" s="48"/>
      <c r="P56" s="2"/>
      <c r="Q56" s="2"/>
      <c r="R56" s="2"/>
      <c r="S56" s="2"/>
      <c r="T56" s="2"/>
      <c r="U56" s="2"/>
      <c r="V56" s="2"/>
      <c r="W56" s="2"/>
      <c r="X56" s="2"/>
      <c r="Y56" s="2"/>
      <c r="Z56" s="2"/>
    </row>
    <row r="57" spans="1:26" ht="15.75" customHeight="1">
      <c r="A57" s="47" t="s">
        <v>11</v>
      </c>
      <c r="B57" s="43" t="s">
        <v>51</v>
      </c>
      <c r="C57" s="165">
        <v>0</v>
      </c>
      <c r="D57" s="48"/>
      <c r="E57" s="48"/>
      <c r="F57" s="48"/>
      <c r="G57" s="48"/>
      <c r="H57" s="48"/>
      <c r="I57" s="48"/>
      <c r="J57" s="48"/>
      <c r="K57" s="48"/>
      <c r="L57" s="48"/>
      <c r="M57" s="48"/>
      <c r="N57" s="48"/>
      <c r="O57" s="48"/>
      <c r="P57" s="2"/>
      <c r="Q57" s="2"/>
      <c r="R57" s="2"/>
      <c r="S57" s="2"/>
      <c r="T57" s="2"/>
      <c r="U57" s="2"/>
      <c r="V57" s="2"/>
      <c r="W57" s="2"/>
      <c r="X57" s="2"/>
      <c r="Y57" s="2"/>
      <c r="Z57" s="2"/>
    </row>
    <row r="58" spans="1:26" ht="15.75" customHeight="1">
      <c r="A58" s="47" t="s">
        <v>13</v>
      </c>
      <c r="B58" s="43" t="s">
        <v>52</v>
      </c>
      <c r="C58" s="165"/>
      <c r="D58" s="48"/>
      <c r="E58" s="48"/>
      <c r="F58" s="48"/>
      <c r="G58" s="48"/>
      <c r="H58" s="48"/>
      <c r="I58" s="48"/>
      <c r="J58" s="48"/>
      <c r="K58" s="48"/>
      <c r="L58" s="48"/>
      <c r="M58" s="48"/>
      <c r="N58" s="48"/>
      <c r="O58" s="48"/>
      <c r="P58" s="2"/>
      <c r="Q58" s="2"/>
      <c r="R58" s="2"/>
      <c r="S58" s="2"/>
      <c r="T58" s="2"/>
      <c r="U58" s="2"/>
      <c r="V58" s="2"/>
      <c r="W58" s="2"/>
      <c r="X58" s="2"/>
      <c r="Y58" s="2"/>
      <c r="Z58" s="2"/>
    </row>
    <row r="59" spans="1:26" ht="15.75" customHeight="1">
      <c r="A59" s="47" t="s">
        <v>16</v>
      </c>
      <c r="B59" s="43" t="s">
        <v>53</v>
      </c>
      <c r="C59" s="165"/>
      <c r="D59" s="48"/>
      <c r="E59" s="48"/>
      <c r="F59" s="48"/>
      <c r="G59" s="48"/>
      <c r="H59" s="48"/>
      <c r="I59" s="48"/>
      <c r="J59" s="48"/>
      <c r="K59" s="48"/>
      <c r="L59" s="48"/>
      <c r="M59" s="48"/>
      <c r="N59" s="48"/>
      <c r="O59" s="48"/>
      <c r="P59" s="2"/>
      <c r="Q59" s="2"/>
      <c r="R59" s="2"/>
      <c r="S59" s="2"/>
      <c r="T59" s="2"/>
      <c r="U59" s="2"/>
      <c r="V59" s="2"/>
      <c r="W59" s="2"/>
      <c r="X59" s="2"/>
      <c r="Y59" s="2"/>
      <c r="Z59" s="2"/>
    </row>
    <row r="60" spans="1:26" ht="15.75" customHeight="1">
      <c r="A60" s="47" t="s">
        <v>54</v>
      </c>
      <c r="B60" s="43" t="s">
        <v>55</v>
      </c>
      <c r="C60" s="165"/>
      <c r="D60" s="48"/>
      <c r="E60" s="48"/>
      <c r="F60" s="48"/>
      <c r="G60" s="48"/>
      <c r="H60" s="48"/>
      <c r="I60" s="48"/>
      <c r="J60" s="48"/>
      <c r="K60" s="48"/>
      <c r="L60" s="48"/>
      <c r="M60" s="48"/>
      <c r="N60" s="48"/>
      <c r="O60" s="48"/>
      <c r="P60" s="2"/>
      <c r="Q60" s="2"/>
      <c r="R60" s="2"/>
      <c r="S60" s="2"/>
      <c r="T60" s="2"/>
      <c r="U60" s="2"/>
      <c r="V60" s="2"/>
      <c r="W60" s="2"/>
      <c r="X60" s="2"/>
      <c r="Y60" s="2"/>
      <c r="Z60" s="2"/>
    </row>
    <row r="61" spans="1:26" ht="15.75" customHeight="1">
      <c r="A61" s="47" t="s">
        <v>56</v>
      </c>
      <c r="B61" s="43" t="s">
        <v>57</v>
      </c>
      <c r="C61" s="165"/>
      <c r="D61" s="48"/>
      <c r="E61" s="48"/>
      <c r="F61" s="48"/>
      <c r="G61" s="48"/>
      <c r="H61" s="48"/>
      <c r="I61" s="48"/>
      <c r="J61" s="48"/>
      <c r="K61" s="48"/>
      <c r="L61" s="48"/>
      <c r="M61" s="48"/>
      <c r="N61" s="48"/>
      <c r="O61" s="48"/>
      <c r="P61" s="2"/>
      <c r="Q61" s="2"/>
      <c r="R61" s="2"/>
      <c r="S61" s="2"/>
      <c r="T61" s="2"/>
      <c r="U61" s="2"/>
      <c r="V61" s="2"/>
      <c r="W61" s="2"/>
      <c r="X61" s="2"/>
      <c r="Y61" s="2"/>
      <c r="Z61" s="2"/>
    </row>
    <row r="62" spans="1:26" ht="15.75" customHeight="1">
      <c r="A62" s="47" t="s">
        <v>58</v>
      </c>
      <c r="B62" s="43" t="s">
        <v>59</v>
      </c>
      <c r="C62" s="165"/>
      <c r="D62" s="48"/>
      <c r="E62" s="48"/>
      <c r="F62" s="48"/>
      <c r="G62" s="48"/>
      <c r="H62" s="48"/>
      <c r="I62" s="48"/>
      <c r="J62" s="48"/>
      <c r="K62" s="48"/>
      <c r="L62" s="48"/>
      <c r="M62" s="48"/>
      <c r="N62" s="48"/>
      <c r="O62" s="48"/>
      <c r="P62" s="2"/>
      <c r="Q62" s="2"/>
      <c r="R62" s="2"/>
      <c r="S62" s="2"/>
      <c r="T62" s="2"/>
      <c r="U62" s="2"/>
      <c r="V62" s="2"/>
      <c r="W62" s="2"/>
      <c r="X62" s="2"/>
      <c r="Y62" s="2"/>
      <c r="Z62" s="2"/>
    </row>
    <row r="63" spans="1:26" ht="15.75" customHeight="1">
      <c r="A63" s="47" t="s">
        <v>60</v>
      </c>
      <c r="B63" s="43" t="s">
        <v>61</v>
      </c>
      <c r="C63" s="165"/>
      <c r="D63" s="48"/>
      <c r="E63" s="48"/>
      <c r="F63" s="48"/>
      <c r="G63" s="48"/>
      <c r="H63" s="48"/>
      <c r="I63" s="48"/>
      <c r="J63" s="48"/>
      <c r="K63" s="48"/>
      <c r="L63" s="48"/>
      <c r="M63" s="48"/>
      <c r="N63" s="48"/>
      <c r="O63" s="48"/>
      <c r="P63" s="2"/>
      <c r="Q63" s="2"/>
      <c r="R63" s="2"/>
      <c r="S63" s="2"/>
      <c r="T63" s="2"/>
      <c r="U63" s="2"/>
      <c r="V63" s="2"/>
      <c r="W63" s="2"/>
      <c r="X63" s="2"/>
      <c r="Y63" s="2"/>
      <c r="Z63" s="2"/>
    </row>
    <row r="64" spans="1:26" ht="15.75" customHeight="1">
      <c r="A64" s="181" t="s">
        <v>62</v>
      </c>
      <c r="B64" s="180"/>
      <c r="C64" s="27">
        <f>SUM(C56:C63)</f>
        <v>0</v>
      </c>
      <c r="D64" s="48"/>
      <c r="E64" s="48"/>
      <c r="F64" s="48"/>
      <c r="G64" s="48"/>
      <c r="H64" s="48"/>
      <c r="I64" s="48"/>
      <c r="J64" s="48"/>
      <c r="K64" s="48"/>
      <c r="L64" s="48"/>
      <c r="M64" s="48"/>
      <c r="N64" s="48"/>
      <c r="O64" s="48"/>
      <c r="P64" s="2"/>
      <c r="Q64" s="2"/>
      <c r="R64" s="2"/>
      <c r="S64" s="2"/>
      <c r="T64" s="2"/>
      <c r="U64" s="2"/>
      <c r="V64" s="2"/>
      <c r="W64" s="2"/>
      <c r="X64" s="2"/>
      <c r="Y64" s="2"/>
      <c r="Z64" s="2"/>
    </row>
    <row r="65" spans="1:26" ht="15.75" customHeight="1">
      <c r="A65" s="25"/>
      <c r="B65" s="48"/>
      <c r="C65" s="48"/>
      <c r="D65" s="48"/>
      <c r="E65" s="48"/>
      <c r="F65" s="48"/>
      <c r="G65" s="48"/>
      <c r="H65" s="48"/>
      <c r="I65" s="48"/>
      <c r="J65" s="48"/>
      <c r="K65" s="48"/>
      <c r="L65" s="48"/>
      <c r="M65" s="48"/>
      <c r="N65" s="48"/>
      <c r="O65" s="48"/>
      <c r="P65" s="2"/>
      <c r="Q65" s="2"/>
      <c r="R65" s="2"/>
      <c r="S65" s="2"/>
      <c r="T65" s="2"/>
      <c r="U65" s="2"/>
      <c r="V65" s="2"/>
      <c r="W65" s="2"/>
      <c r="X65" s="2"/>
      <c r="Y65" s="2"/>
      <c r="Z65" s="2"/>
    </row>
    <row r="66" spans="1:26" ht="15.75" customHeight="1">
      <c r="A66" s="182" t="s">
        <v>64</v>
      </c>
      <c r="B66" s="183"/>
      <c r="C66" s="180"/>
      <c r="D66" s="48"/>
      <c r="E66" s="48"/>
      <c r="F66" s="48"/>
      <c r="G66" s="48"/>
      <c r="H66" s="48"/>
      <c r="I66" s="48"/>
      <c r="J66" s="48"/>
      <c r="K66" s="48"/>
      <c r="L66" s="48"/>
      <c r="M66" s="48"/>
      <c r="N66" s="48"/>
      <c r="O66" s="48"/>
      <c r="P66" s="2"/>
      <c r="Q66" s="2"/>
      <c r="R66" s="2"/>
      <c r="S66" s="2"/>
      <c r="T66" s="2"/>
      <c r="U66" s="2"/>
      <c r="V66" s="2"/>
      <c r="W66" s="2"/>
      <c r="X66" s="2"/>
      <c r="Y66" s="2"/>
      <c r="Z66" s="2"/>
    </row>
    <row r="67" spans="1:26" ht="15.75" customHeight="1">
      <c r="A67" s="16" t="s">
        <v>65</v>
      </c>
      <c r="B67" s="16" t="s">
        <v>66</v>
      </c>
      <c r="C67" s="16" t="s">
        <v>49</v>
      </c>
      <c r="D67" s="48"/>
      <c r="E67" s="48"/>
      <c r="F67" s="48"/>
      <c r="G67" s="48"/>
      <c r="H67" s="48"/>
      <c r="I67" s="48"/>
      <c r="J67" s="48"/>
      <c r="K67" s="48"/>
      <c r="L67" s="48"/>
      <c r="M67" s="48"/>
      <c r="N67" s="48"/>
      <c r="O67" s="48"/>
      <c r="P67" s="2"/>
      <c r="Q67" s="2"/>
      <c r="R67" s="2"/>
      <c r="S67" s="2"/>
      <c r="T67" s="2"/>
      <c r="U67" s="2"/>
      <c r="V67" s="2"/>
      <c r="W67" s="2"/>
      <c r="X67" s="2"/>
      <c r="Y67" s="2"/>
      <c r="Z67" s="2"/>
    </row>
    <row r="68" spans="1:26" ht="15.75" customHeight="1">
      <c r="A68" s="47" t="s">
        <v>8</v>
      </c>
      <c r="B68" s="43" t="s">
        <v>67</v>
      </c>
      <c r="C68" s="165">
        <v>0</v>
      </c>
      <c r="D68" s="48"/>
      <c r="E68" s="48"/>
      <c r="F68" s="48"/>
      <c r="G68" s="48"/>
      <c r="H68" s="48"/>
      <c r="I68" s="48"/>
      <c r="J68" s="48"/>
      <c r="K68" s="48"/>
      <c r="L68" s="48"/>
      <c r="M68" s="48"/>
      <c r="N68" s="48"/>
      <c r="O68" s="48"/>
      <c r="P68" s="2"/>
      <c r="Q68" s="2"/>
      <c r="R68" s="2"/>
      <c r="S68" s="2"/>
      <c r="T68" s="2"/>
      <c r="U68" s="2"/>
      <c r="V68" s="2"/>
      <c r="W68" s="2"/>
      <c r="X68" s="2"/>
      <c r="Y68" s="2"/>
      <c r="Z68" s="2"/>
    </row>
    <row r="69" spans="1:26" ht="15.75" customHeight="1">
      <c r="A69" s="47" t="s">
        <v>68</v>
      </c>
      <c r="B69" s="43" t="s">
        <v>69</v>
      </c>
      <c r="C69" s="165">
        <v>0</v>
      </c>
      <c r="D69" s="48"/>
      <c r="E69" s="48"/>
      <c r="F69" s="48"/>
      <c r="G69" s="48"/>
      <c r="H69" s="48"/>
      <c r="I69" s="48"/>
      <c r="J69" s="48"/>
      <c r="K69" s="48"/>
      <c r="L69" s="48"/>
      <c r="M69" s="48"/>
      <c r="N69" s="48"/>
      <c r="O69" s="48"/>
      <c r="P69" s="2"/>
      <c r="Q69" s="2"/>
      <c r="R69" s="2"/>
      <c r="S69" s="2"/>
      <c r="T69" s="2"/>
      <c r="U69" s="2"/>
      <c r="V69" s="2"/>
      <c r="W69" s="2"/>
      <c r="X69" s="2"/>
      <c r="Y69" s="2"/>
      <c r="Z69" s="2"/>
    </row>
    <row r="70" spans="1:26" ht="30">
      <c r="A70" s="47" t="s">
        <v>11</v>
      </c>
      <c r="B70" s="43" t="s">
        <v>70</v>
      </c>
      <c r="C70" s="165">
        <v>0</v>
      </c>
      <c r="D70" s="48"/>
      <c r="E70" s="48"/>
      <c r="F70" s="48"/>
      <c r="G70" s="48"/>
      <c r="H70" s="48"/>
      <c r="I70" s="48"/>
      <c r="J70" s="48"/>
      <c r="K70" s="48"/>
      <c r="L70" s="48"/>
      <c r="M70" s="48"/>
      <c r="N70" s="48"/>
      <c r="O70" s="48"/>
      <c r="P70" s="2"/>
      <c r="Q70" s="2"/>
      <c r="R70" s="2"/>
      <c r="S70" s="2"/>
      <c r="T70" s="2"/>
      <c r="U70" s="2"/>
      <c r="V70" s="2"/>
      <c r="W70" s="2"/>
      <c r="X70" s="2"/>
      <c r="Y70" s="2"/>
      <c r="Z70" s="2"/>
    </row>
    <row r="71" spans="1:26" ht="15.75" customHeight="1">
      <c r="A71" s="47" t="s">
        <v>13</v>
      </c>
      <c r="B71" s="43" t="s">
        <v>71</v>
      </c>
      <c r="C71" s="165"/>
      <c r="D71" s="48"/>
      <c r="E71" s="48"/>
      <c r="F71" s="48"/>
      <c r="G71" s="48"/>
      <c r="H71" s="48"/>
      <c r="I71" s="48"/>
      <c r="J71" s="48"/>
      <c r="K71" s="48"/>
      <c r="L71" s="48"/>
      <c r="M71" s="48"/>
      <c r="N71" s="48"/>
      <c r="O71" s="48"/>
      <c r="P71" s="2"/>
      <c r="Q71" s="2"/>
      <c r="R71" s="2"/>
      <c r="S71" s="2"/>
      <c r="T71" s="2"/>
      <c r="U71" s="2"/>
      <c r="V71" s="2"/>
      <c r="W71" s="2"/>
      <c r="X71" s="2"/>
      <c r="Y71" s="2"/>
      <c r="Z71" s="2"/>
    </row>
    <row r="72" spans="1:26" ht="15.75" customHeight="1">
      <c r="A72" s="47" t="s">
        <v>16</v>
      </c>
      <c r="B72" s="43" t="s">
        <v>72</v>
      </c>
      <c r="C72" s="165"/>
      <c r="D72" s="48"/>
      <c r="E72" s="48"/>
      <c r="F72" s="48"/>
      <c r="G72" s="48"/>
      <c r="H72" s="48"/>
      <c r="I72" s="48"/>
      <c r="J72" s="48"/>
      <c r="K72" s="48"/>
      <c r="L72" s="48"/>
      <c r="M72" s="48"/>
      <c r="N72" s="48"/>
      <c r="O72" s="48"/>
      <c r="P72" s="2"/>
      <c r="Q72" s="2"/>
      <c r="R72" s="2"/>
      <c r="S72" s="2"/>
      <c r="T72" s="2"/>
      <c r="U72" s="2"/>
      <c r="V72" s="2"/>
      <c r="W72" s="2"/>
      <c r="X72" s="2"/>
      <c r="Y72" s="2"/>
      <c r="Z72" s="2"/>
    </row>
    <row r="73" spans="1:26" ht="35.25" customHeight="1">
      <c r="A73" s="47" t="s">
        <v>54</v>
      </c>
      <c r="B73" s="43" t="s">
        <v>73</v>
      </c>
      <c r="C73" s="165"/>
      <c r="D73" s="48"/>
      <c r="E73" s="48"/>
      <c r="F73" s="48"/>
      <c r="G73" s="48"/>
      <c r="H73" s="48"/>
      <c r="I73" s="48"/>
      <c r="J73" s="48"/>
      <c r="K73" s="48"/>
      <c r="L73" s="48"/>
      <c r="M73" s="48"/>
      <c r="N73" s="48"/>
      <c r="O73" s="48"/>
      <c r="P73" s="2"/>
      <c r="Q73" s="2"/>
      <c r="R73" s="2"/>
      <c r="S73" s="2"/>
      <c r="T73" s="2"/>
      <c r="U73" s="2"/>
      <c r="V73" s="2"/>
      <c r="W73" s="2"/>
      <c r="X73" s="2"/>
      <c r="Y73" s="2"/>
      <c r="Z73" s="2"/>
    </row>
    <row r="74" spans="1:26" ht="15.75" customHeight="1">
      <c r="A74" s="47" t="s">
        <v>56</v>
      </c>
      <c r="B74" s="43" t="s">
        <v>61</v>
      </c>
      <c r="C74" s="165">
        <v>0</v>
      </c>
      <c r="D74" s="48"/>
      <c r="E74" s="48"/>
      <c r="F74" s="48"/>
      <c r="G74" s="48"/>
      <c r="H74" s="48"/>
      <c r="I74" s="48"/>
      <c r="J74" s="48"/>
      <c r="K74" s="48"/>
      <c r="L74" s="48"/>
      <c r="M74" s="48"/>
      <c r="N74" s="48"/>
      <c r="O74" s="48"/>
      <c r="P74" s="2"/>
      <c r="Q74" s="2"/>
      <c r="R74" s="2"/>
      <c r="S74" s="2"/>
      <c r="T74" s="2"/>
      <c r="U74" s="2"/>
      <c r="V74" s="2"/>
      <c r="W74" s="2"/>
      <c r="X74" s="2"/>
      <c r="Y74" s="2"/>
      <c r="Z74" s="2"/>
    </row>
    <row r="75" spans="1:26" ht="15.75" customHeight="1">
      <c r="A75" s="179" t="s">
        <v>74</v>
      </c>
      <c r="B75" s="180"/>
      <c r="C75" s="24">
        <f>SUM(C68:C74)</f>
        <v>0</v>
      </c>
      <c r="D75" s="48"/>
      <c r="E75" s="48"/>
      <c r="F75" s="48"/>
      <c r="G75" s="48"/>
      <c r="H75" s="48"/>
      <c r="I75" s="48"/>
      <c r="J75" s="48"/>
      <c r="K75" s="48"/>
      <c r="L75" s="48"/>
      <c r="M75" s="48"/>
      <c r="N75" s="48"/>
      <c r="O75" s="48"/>
      <c r="P75" s="2"/>
      <c r="Q75" s="2"/>
      <c r="R75" s="2"/>
      <c r="S75" s="2"/>
      <c r="T75" s="2"/>
      <c r="U75" s="2"/>
      <c r="V75" s="2"/>
      <c r="W75" s="2"/>
      <c r="X75" s="2"/>
      <c r="Y75" s="2"/>
      <c r="Z75" s="2"/>
    </row>
    <row r="76" spans="1:26" ht="15.75" customHeight="1">
      <c r="A76" s="25"/>
      <c r="B76" s="48"/>
      <c r="C76" s="48"/>
      <c r="D76" s="48"/>
      <c r="E76" s="48"/>
      <c r="F76" s="48"/>
      <c r="G76" s="48"/>
      <c r="H76" s="48"/>
      <c r="I76" s="48"/>
      <c r="J76" s="48"/>
      <c r="K76" s="48"/>
      <c r="L76" s="48"/>
      <c r="M76" s="48"/>
      <c r="N76" s="48"/>
      <c r="O76" s="48"/>
      <c r="P76" s="2"/>
      <c r="Q76" s="2"/>
      <c r="R76" s="2"/>
      <c r="S76" s="2"/>
      <c r="T76" s="2"/>
      <c r="U76" s="2"/>
      <c r="V76" s="2"/>
      <c r="W76" s="2"/>
      <c r="X76" s="2"/>
      <c r="Y76" s="2"/>
      <c r="Z76" s="2"/>
    </row>
    <row r="77" spans="1:26" ht="15.75" customHeight="1">
      <c r="A77" s="186" t="s">
        <v>75</v>
      </c>
      <c r="B77" s="183"/>
      <c r="C77" s="180"/>
      <c r="D77" s="48"/>
      <c r="E77" s="48"/>
      <c r="F77" s="48"/>
      <c r="G77" s="48"/>
      <c r="H77" s="48"/>
      <c r="I77" s="48"/>
      <c r="J77" s="48"/>
      <c r="K77" s="48"/>
      <c r="L77" s="48"/>
      <c r="M77" s="48"/>
      <c r="N77" s="48"/>
      <c r="O77" s="48"/>
      <c r="P77" s="2"/>
      <c r="Q77" s="2"/>
      <c r="R77" s="2"/>
      <c r="S77" s="2"/>
      <c r="T77" s="2"/>
      <c r="U77" s="2"/>
      <c r="V77" s="2"/>
      <c r="W77" s="2"/>
      <c r="X77" s="2"/>
      <c r="Y77" s="2"/>
      <c r="Z77" s="2"/>
    </row>
    <row r="78" spans="1:26" ht="18.75" customHeight="1">
      <c r="A78" s="26" t="s">
        <v>65</v>
      </c>
      <c r="B78" s="26" t="s">
        <v>66</v>
      </c>
      <c r="C78" s="26" t="s">
        <v>49</v>
      </c>
      <c r="D78" s="48"/>
      <c r="E78" s="48"/>
      <c r="F78" s="48"/>
      <c r="G78" s="48"/>
      <c r="H78" s="48"/>
      <c r="I78" s="48"/>
      <c r="J78" s="48"/>
      <c r="K78" s="48"/>
      <c r="L78" s="48"/>
      <c r="M78" s="48"/>
      <c r="N78" s="48"/>
      <c r="O78" s="48"/>
      <c r="P78" s="2"/>
      <c r="Q78" s="2"/>
      <c r="R78" s="2"/>
      <c r="S78" s="2"/>
      <c r="T78" s="2"/>
      <c r="U78" s="2"/>
      <c r="V78" s="2"/>
      <c r="W78" s="2"/>
      <c r="X78" s="2"/>
      <c r="Y78" s="2"/>
      <c r="Z78" s="2"/>
    </row>
    <row r="79" spans="1:26" ht="15.75" customHeight="1">
      <c r="A79" s="47" t="s">
        <v>8</v>
      </c>
      <c r="B79" s="43" t="s">
        <v>67</v>
      </c>
      <c r="C79" s="165">
        <v>0</v>
      </c>
      <c r="D79" s="48"/>
      <c r="E79" s="48"/>
      <c r="F79" s="48"/>
      <c r="G79" s="48"/>
      <c r="H79" s="48"/>
      <c r="I79" s="48"/>
      <c r="J79" s="48"/>
      <c r="K79" s="48"/>
      <c r="L79" s="48"/>
      <c r="M79" s="48"/>
      <c r="N79" s="48"/>
      <c r="O79" s="48"/>
      <c r="P79" s="2"/>
      <c r="Q79" s="2"/>
      <c r="R79" s="2"/>
      <c r="S79" s="2"/>
      <c r="T79" s="2"/>
      <c r="U79" s="2"/>
      <c r="V79" s="2"/>
      <c r="W79" s="2"/>
      <c r="X79" s="2"/>
      <c r="Y79" s="2"/>
      <c r="Z79" s="2"/>
    </row>
    <row r="80" spans="1:26" ht="15.75" customHeight="1">
      <c r="A80" s="47" t="s">
        <v>68</v>
      </c>
      <c r="B80" s="43" t="s">
        <v>69</v>
      </c>
      <c r="C80" s="165"/>
      <c r="D80" s="48"/>
      <c r="E80" s="48"/>
      <c r="F80" s="48"/>
      <c r="G80" s="48"/>
      <c r="H80" s="48"/>
      <c r="I80" s="48"/>
      <c r="J80" s="48"/>
      <c r="K80" s="48"/>
      <c r="L80" s="48"/>
      <c r="M80" s="48"/>
      <c r="N80" s="48"/>
      <c r="O80" s="48"/>
      <c r="P80" s="2"/>
      <c r="Q80" s="2"/>
      <c r="R80" s="2"/>
      <c r="S80" s="2"/>
      <c r="T80" s="2"/>
      <c r="U80" s="2"/>
      <c r="V80" s="2"/>
      <c r="W80" s="2"/>
      <c r="X80" s="2"/>
      <c r="Y80" s="2"/>
      <c r="Z80" s="2"/>
    </row>
    <row r="81" spans="1:26" ht="30">
      <c r="A81" s="47" t="s">
        <v>11</v>
      </c>
      <c r="B81" s="43" t="s">
        <v>70</v>
      </c>
      <c r="C81" s="165">
        <v>0</v>
      </c>
      <c r="D81" s="48"/>
      <c r="E81" s="48"/>
      <c r="F81" s="48"/>
      <c r="G81" s="48"/>
      <c r="H81" s="48"/>
      <c r="I81" s="48"/>
      <c r="J81" s="48"/>
      <c r="K81" s="48"/>
      <c r="L81" s="48"/>
      <c r="M81" s="48"/>
      <c r="N81" s="48"/>
      <c r="O81" s="48"/>
      <c r="P81" s="2"/>
      <c r="Q81" s="2"/>
      <c r="R81" s="2"/>
      <c r="S81" s="2"/>
      <c r="T81" s="2"/>
      <c r="U81" s="2"/>
      <c r="V81" s="2"/>
      <c r="W81" s="2"/>
      <c r="X81" s="2"/>
      <c r="Y81" s="2"/>
      <c r="Z81" s="2"/>
    </row>
    <row r="82" spans="1:26" ht="15.75" customHeight="1">
      <c r="A82" s="47" t="s">
        <v>13</v>
      </c>
      <c r="B82" s="43" t="s">
        <v>71</v>
      </c>
      <c r="C82" s="165"/>
      <c r="D82" s="48"/>
      <c r="E82" s="48"/>
      <c r="F82" s="48"/>
      <c r="G82" s="48"/>
      <c r="H82" s="48"/>
      <c r="I82" s="48"/>
      <c r="J82" s="48"/>
      <c r="K82" s="48"/>
      <c r="L82" s="48"/>
      <c r="M82" s="48"/>
      <c r="N82" s="48"/>
      <c r="O82" s="48"/>
      <c r="P82" s="2"/>
      <c r="Q82" s="2"/>
      <c r="R82" s="2"/>
      <c r="S82" s="2"/>
      <c r="T82" s="2"/>
      <c r="U82" s="2"/>
      <c r="V82" s="2"/>
      <c r="W82" s="2"/>
      <c r="X82" s="2"/>
      <c r="Y82" s="2"/>
      <c r="Z82" s="2"/>
    </row>
    <row r="83" spans="1:26" ht="15.75" customHeight="1">
      <c r="A83" s="47" t="s">
        <v>16</v>
      </c>
      <c r="B83" s="43" t="s">
        <v>72</v>
      </c>
      <c r="C83" s="165"/>
      <c r="D83" s="48"/>
      <c r="E83" s="48"/>
      <c r="F83" s="48"/>
      <c r="G83" s="48"/>
      <c r="H83" s="48"/>
      <c r="I83" s="48"/>
      <c r="J83" s="48"/>
      <c r="K83" s="48"/>
      <c r="L83" s="48"/>
      <c r="M83" s="48"/>
      <c r="N83" s="48"/>
      <c r="O83" s="48"/>
      <c r="P83" s="2"/>
      <c r="Q83" s="2"/>
      <c r="R83" s="2"/>
      <c r="S83" s="2"/>
      <c r="T83" s="2"/>
      <c r="U83" s="2"/>
      <c r="V83" s="2"/>
      <c r="W83" s="2"/>
      <c r="X83" s="2"/>
      <c r="Y83" s="2"/>
      <c r="Z83" s="2"/>
    </row>
    <row r="84" spans="1:26" ht="15.75" customHeight="1">
      <c r="A84" s="47" t="s">
        <v>54</v>
      </c>
      <c r="B84" s="43" t="s">
        <v>73</v>
      </c>
      <c r="C84" s="165"/>
      <c r="D84" s="48"/>
      <c r="E84" s="48"/>
      <c r="F84" s="48"/>
      <c r="G84" s="48"/>
      <c r="H84" s="48"/>
      <c r="I84" s="48"/>
      <c r="J84" s="48"/>
      <c r="K84" s="48"/>
      <c r="L84" s="48"/>
      <c r="M84" s="48"/>
      <c r="N84" s="48"/>
      <c r="O84" s="48"/>
      <c r="P84" s="2"/>
      <c r="Q84" s="2"/>
      <c r="R84" s="2"/>
      <c r="S84" s="2"/>
      <c r="T84" s="2"/>
      <c r="U84" s="2"/>
      <c r="V84" s="2"/>
      <c r="W84" s="2"/>
      <c r="X84" s="2"/>
      <c r="Y84" s="2"/>
      <c r="Z84" s="2"/>
    </row>
    <row r="85" spans="1:26" ht="15.75" customHeight="1">
      <c r="A85" s="47" t="s">
        <v>56</v>
      </c>
      <c r="B85" s="43" t="s">
        <v>61</v>
      </c>
      <c r="C85" s="165">
        <v>0</v>
      </c>
      <c r="D85" s="48"/>
      <c r="E85" s="48"/>
      <c r="F85" s="48"/>
      <c r="G85" s="48"/>
      <c r="H85" s="48"/>
      <c r="I85" s="48"/>
      <c r="J85" s="48"/>
      <c r="K85" s="48"/>
      <c r="L85" s="48"/>
      <c r="M85" s="48"/>
      <c r="N85" s="48"/>
      <c r="O85" s="48"/>
      <c r="P85" s="2"/>
      <c r="Q85" s="2"/>
      <c r="R85" s="2"/>
      <c r="S85" s="2"/>
      <c r="T85" s="2"/>
      <c r="U85" s="2"/>
      <c r="V85" s="2"/>
      <c r="W85" s="2"/>
      <c r="X85" s="2"/>
      <c r="Y85" s="2"/>
      <c r="Z85" s="2"/>
    </row>
    <row r="86" spans="1:26" ht="15.75" customHeight="1">
      <c r="A86" s="181" t="s">
        <v>74</v>
      </c>
      <c r="B86" s="180"/>
      <c r="C86" s="27">
        <f>SUM(C79:C85)</f>
        <v>0</v>
      </c>
      <c r="D86" s="48"/>
      <c r="E86" s="48"/>
      <c r="F86" s="48"/>
      <c r="G86" s="48"/>
      <c r="H86" s="48"/>
      <c r="I86" s="48"/>
      <c r="J86" s="48"/>
      <c r="K86" s="48"/>
      <c r="L86" s="48"/>
      <c r="M86" s="48"/>
      <c r="N86" s="48"/>
      <c r="O86" s="48"/>
      <c r="P86" s="2"/>
      <c r="Q86" s="2"/>
      <c r="R86" s="2"/>
      <c r="S86" s="2"/>
      <c r="T86" s="2"/>
      <c r="U86" s="2"/>
      <c r="V86" s="2"/>
      <c r="W86" s="2"/>
      <c r="X86" s="2"/>
      <c r="Y86" s="2"/>
      <c r="Z86" s="2"/>
    </row>
    <row r="87" spans="1:26" ht="15" customHeight="1">
      <c r="A87" s="25"/>
      <c r="B87" s="48"/>
      <c r="C87" s="48"/>
      <c r="D87" s="48"/>
      <c r="E87" s="48"/>
      <c r="F87" s="48"/>
      <c r="G87" s="48"/>
      <c r="H87" s="48"/>
      <c r="I87" s="48"/>
      <c r="J87" s="48"/>
      <c r="K87" s="48"/>
      <c r="L87" s="48"/>
      <c r="M87" s="48"/>
      <c r="N87" s="48"/>
      <c r="O87" s="48"/>
      <c r="P87" s="2"/>
      <c r="Q87" s="2"/>
      <c r="R87" s="2"/>
      <c r="S87" s="2"/>
      <c r="T87" s="2"/>
      <c r="U87" s="2"/>
      <c r="V87" s="2"/>
      <c r="W87" s="2"/>
      <c r="X87" s="2"/>
      <c r="Y87" s="2"/>
      <c r="Z87" s="2"/>
    </row>
    <row r="88" spans="1:26" ht="15.75" customHeight="1">
      <c r="A88" s="182" t="s">
        <v>76</v>
      </c>
      <c r="B88" s="183"/>
      <c r="C88" s="183"/>
      <c r="D88" s="180"/>
      <c r="E88" s="48"/>
      <c r="F88" s="48"/>
      <c r="G88" s="48"/>
      <c r="H88" s="48"/>
      <c r="I88" s="48"/>
      <c r="J88" s="48"/>
      <c r="K88" s="48"/>
      <c r="L88" s="48"/>
      <c r="M88" s="48"/>
      <c r="N88" s="48"/>
      <c r="O88" s="48"/>
      <c r="P88" s="2"/>
      <c r="Q88" s="2"/>
      <c r="R88" s="2"/>
      <c r="S88" s="2"/>
      <c r="T88" s="2"/>
      <c r="U88" s="2"/>
      <c r="V88" s="2"/>
      <c r="W88" s="2"/>
      <c r="X88" s="2"/>
      <c r="Y88" s="2"/>
      <c r="Z88" s="2"/>
    </row>
    <row r="89" spans="1:26" ht="15.75" customHeight="1">
      <c r="A89" s="182" t="s">
        <v>77</v>
      </c>
      <c r="B89" s="183"/>
      <c r="C89" s="183"/>
      <c r="D89" s="180"/>
      <c r="E89" s="48"/>
      <c r="F89" s="48"/>
      <c r="G89" s="48"/>
      <c r="H89" s="48"/>
      <c r="I89" s="48"/>
      <c r="J89" s="48"/>
      <c r="K89" s="48"/>
      <c r="L89" s="48"/>
      <c r="M89" s="48"/>
      <c r="N89" s="48"/>
      <c r="O89" s="48"/>
      <c r="P89" s="2"/>
      <c r="Q89" s="2"/>
      <c r="R89" s="2"/>
      <c r="S89" s="2"/>
      <c r="T89" s="2"/>
      <c r="U89" s="2"/>
      <c r="V89" s="2"/>
      <c r="W89" s="2"/>
      <c r="X89" s="2"/>
      <c r="Y89" s="2"/>
      <c r="Z89" s="2"/>
    </row>
    <row r="90" spans="1:26" ht="15.75" customHeight="1">
      <c r="A90" s="16" t="s">
        <v>78</v>
      </c>
      <c r="B90" s="16" t="s">
        <v>79</v>
      </c>
      <c r="C90" s="16" t="s">
        <v>80</v>
      </c>
      <c r="D90" s="16" t="s">
        <v>49</v>
      </c>
      <c r="E90" s="48"/>
      <c r="F90" s="48"/>
      <c r="G90" s="48"/>
      <c r="H90" s="48"/>
      <c r="I90" s="48"/>
      <c r="J90" s="48"/>
      <c r="K90" s="48"/>
      <c r="L90" s="48"/>
      <c r="M90" s="48"/>
      <c r="N90" s="48"/>
      <c r="O90" s="48"/>
      <c r="P90" s="2"/>
      <c r="Q90" s="2"/>
      <c r="R90" s="2"/>
      <c r="S90" s="2"/>
      <c r="T90" s="2"/>
      <c r="U90" s="2"/>
      <c r="V90" s="2"/>
      <c r="W90" s="2"/>
      <c r="X90" s="2"/>
      <c r="Y90" s="2"/>
      <c r="Z90" s="2"/>
    </row>
    <row r="91" spans="1:26" ht="15.75" customHeight="1">
      <c r="A91" s="47" t="s">
        <v>8</v>
      </c>
      <c r="B91" s="43" t="s">
        <v>81</v>
      </c>
      <c r="C91" s="28">
        <v>0.2</v>
      </c>
      <c r="D91" s="29">
        <f>(C52+D116+D119)*C91</f>
        <v>0</v>
      </c>
      <c r="E91" s="48"/>
      <c r="F91" s="48"/>
      <c r="G91" s="48"/>
      <c r="H91" s="48"/>
      <c r="I91" s="48"/>
      <c r="J91" s="48"/>
      <c r="K91" s="48"/>
      <c r="L91" s="48"/>
      <c r="M91" s="48"/>
      <c r="N91" s="48"/>
      <c r="O91" s="48"/>
      <c r="P91" s="2"/>
      <c r="Q91" s="2"/>
      <c r="R91" s="2"/>
      <c r="S91" s="2"/>
      <c r="T91" s="2"/>
      <c r="U91" s="2"/>
      <c r="V91" s="2"/>
      <c r="W91" s="2"/>
      <c r="X91" s="2"/>
      <c r="Y91" s="2"/>
      <c r="Z91" s="2"/>
    </row>
    <row r="92" spans="1:26" ht="15.75" customHeight="1">
      <c r="A92" s="47" t="s">
        <v>11</v>
      </c>
      <c r="B92" s="43" t="s">
        <v>82</v>
      </c>
      <c r="C92" s="28">
        <v>1.4999999999999999E-2</v>
      </c>
      <c r="D92" s="29">
        <f>(C52+D116+D119)*C92</f>
        <v>0</v>
      </c>
      <c r="E92" s="48"/>
      <c r="F92" s="48"/>
      <c r="G92" s="48"/>
      <c r="H92" s="48"/>
      <c r="I92" s="48"/>
      <c r="J92" s="48"/>
      <c r="K92" s="48"/>
      <c r="L92" s="48"/>
      <c r="M92" s="48"/>
      <c r="N92" s="48"/>
      <c r="O92" s="48"/>
      <c r="P92" s="2"/>
      <c r="Q92" s="2"/>
      <c r="R92" s="2"/>
      <c r="S92" s="2"/>
      <c r="T92" s="2"/>
      <c r="U92" s="2"/>
      <c r="V92" s="2"/>
      <c r="W92" s="2"/>
      <c r="X92" s="2"/>
      <c r="Y92" s="2"/>
      <c r="Z92" s="2"/>
    </row>
    <row r="93" spans="1:26" ht="15.75" customHeight="1">
      <c r="A93" s="47" t="s">
        <v>13</v>
      </c>
      <c r="B93" s="43" t="s">
        <v>83</v>
      </c>
      <c r="C93" s="28">
        <v>0.01</v>
      </c>
      <c r="D93" s="29">
        <f>(C52+D116+D119)*C93</f>
        <v>0</v>
      </c>
      <c r="E93" s="48"/>
      <c r="F93" s="48"/>
      <c r="G93" s="48"/>
      <c r="H93" s="48"/>
      <c r="I93" s="48"/>
      <c r="J93" s="48"/>
      <c r="K93" s="48"/>
      <c r="L93" s="48"/>
      <c r="M93" s="48"/>
      <c r="N93" s="48"/>
      <c r="O93" s="48"/>
      <c r="P93" s="2"/>
      <c r="Q93" s="2"/>
      <c r="R93" s="2"/>
      <c r="S93" s="2"/>
      <c r="T93" s="2"/>
      <c r="U93" s="2"/>
      <c r="V93" s="2"/>
      <c r="W93" s="2"/>
      <c r="X93" s="2"/>
      <c r="Y93" s="2"/>
      <c r="Z93" s="2"/>
    </row>
    <row r="94" spans="1:26" ht="15.75" customHeight="1">
      <c r="A94" s="47" t="s">
        <v>16</v>
      </c>
      <c r="B94" s="43" t="s">
        <v>84</v>
      </c>
      <c r="C94" s="28">
        <v>2E-3</v>
      </c>
      <c r="D94" s="29">
        <f>(C52+D116+D119)*C94</f>
        <v>0</v>
      </c>
      <c r="E94" s="48"/>
      <c r="F94" s="48"/>
      <c r="G94" s="48"/>
      <c r="H94" s="48"/>
      <c r="I94" s="48"/>
      <c r="J94" s="48"/>
      <c r="K94" s="48"/>
      <c r="L94" s="48"/>
      <c r="M94" s="48"/>
      <c r="N94" s="48"/>
      <c r="O94" s="48"/>
      <c r="P94" s="2"/>
      <c r="Q94" s="2"/>
      <c r="R94" s="2"/>
      <c r="S94" s="2"/>
      <c r="T94" s="2"/>
      <c r="U94" s="2"/>
      <c r="V94" s="2"/>
      <c r="W94" s="2"/>
      <c r="X94" s="2"/>
      <c r="Y94" s="2"/>
      <c r="Z94" s="2"/>
    </row>
    <row r="95" spans="1:26" ht="15.75" customHeight="1">
      <c r="A95" s="47" t="s">
        <v>54</v>
      </c>
      <c r="B95" s="43" t="s">
        <v>85</v>
      </c>
      <c r="C95" s="28">
        <v>2.5000000000000001E-2</v>
      </c>
      <c r="D95" s="29">
        <f>(C52+D116+D119)*C95</f>
        <v>0</v>
      </c>
      <c r="E95" s="48"/>
      <c r="F95" s="48"/>
      <c r="G95" s="48"/>
      <c r="H95" s="48"/>
      <c r="I95" s="48"/>
      <c r="J95" s="48"/>
      <c r="K95" s="48"/>
      <c r="L95" s="48"/>
      <c r="M95" s="48"/>
      <c r="N95" s="48"/>
      <c r="O95" s="48"/>
      <c r="P95" s="2"/>
      <c r="Q95" s="2"/>
      <c r="R95" s="2"/>
      <c r="S95" s="2"/>
      <c r="T95" s="2"/>
      <c r="U95" s="2"/>
      <c r="V95" s="2"/>
      <c r="W95" s="2"/>
      <c r="X95" s="2"/>
      <c r="Y95" s="2"/>
      <c r="Z95" s="2"/>
    </row>
    <row r="96" spans="1:26" ht="15.75" customHeight="1">
      <c r="A96" s="47" t="s">
        <v>56</v>
      </c>
      <c r="B96" s="43" t="s">
        <v>86</v>
      </c>
      <c r="C96" s="28">
        <v>0.08</v>
      </c>
      <c r="D96" s="29">
        <f>(C52+D116+D119)*C96</f>
        <v>0</v>
      </c>
      <c r="E96" s="48"/>
      <c r="F96" s="48"/>
      <c r="G96" s="48"/>
      <c r="H96" s="48"/>
      <c r="I96" s="48"/>
      <c r="J96" s="48"/>
      <c r="K96" s="48"/>
      <c r="L96" s="48"/>
      <c r="M96" s="48"/>
      <c r="N96" s="48"/>
      <c r="O96" s="48"/>
      <c r="P96" s="2"/>
      <c r="Q96" s="2"/>
      <c r="R96" s="2"/>
      <c r="S96" s="2"/>
      <c r="T96" s="2"/>
      <c r="U96" s="2"/>
      <c r="V96" s="2"/>
      <c r="W96" s="2"/>
      <c r="X96" s="2"/>
      <c r="Y96" s="2"/>
      <c r="Z96" s="2"/>
    </row>
    <row r="97" spans="1:26" ht="30">
      <c r="A97" s="30" t="s">
        <v>58</v>
      </c>
      <c r="B97" s="31" t="s">
        <v>87</v>
      </c>
      <c r="C97" s="32">
        <v>0.03</v>
      </c>
      <c r="D97" s="33">
        <f>(C52+D116+D119)*C97</f>
        <v>0</v>
      </c>
      <c r="E97" s="48"/>
      <c r="F97" s="48"/>
      <c r="G97" s="48"/>
      <c r="H97" s="48"/>
      <c r="I97" s="48"/>
      <c r="J97" s="48"/>
      <c r="K97" s="48"/>
      <c r="L97" s="48"/>
      <c r="M97" s="48"/>
      <c r="N97" s="48"/>
      <c r="O97" s="48"/>
      <c r="P97" s="2"/>
      <c r="Q97" s="2"/>
      <c r="R97" s="2"/>
      <c r="S97" s="2"/>
      <c r="T97" s="2"/>
      <c r="U97" s="2"/>
      <c r="V97" s="2"/>
      <c r="W97" s="2"/>
      <c r="X97" s="2"/>
      <c r="Y97" s="2"/>
      <c r="Z97" s="2"/>
    </row>
    <row r="98" spans="1:26" ht="15.75" customHeight="1">
      <c r="A98" s="47" t="s">
        <v>60</v>
      </c>
      <c r="B98" s="43" t="s">
        <v>88</v>
      </c>
      <c r="C98" s="28">
        <v>6.0000000000000001E-3</v>
      </c>
      <c r="D98" s="29">
        <f>(C52+D116+D119)*C98</f>
        <v>0</v>
      </c>
      <c r="E98" s="48"/>
      <c r="F98" s="48"/>
      <c r="G98" s="48"/>
      <c r="H98" s="48"/>
      <c r="I98" s="48"/>
      <c r="J98" s="48"/>
      <c r="K98" s="48"/>
      <c r="L98" s="48"/>
      <c r="M98" s="48"/>
      <c r="N98" s="48"/>
      <c r="O98" s="48"/>
      <c r="P98" s="2"/>
      <c r="Q98" s="2"/>
      <c r="R98" s="2"/>
      <c r="S98" s="2"/>
      <c r="T98" s="2"/>
      <c r="U98" s="2"/>
      <c r="V98" s="2"/>
      <c r="W98" s="2"/>
      <c r="X98" s="2"/>
      <c r="Y98" s="2"/>
      <c r="Z98" s="2"/>
    </row>
    <row r="99" spans="1:26" ht="15.75" customHeight="1">
      <c r="A99" s="179" t="s">
        <v>89</v>
      </c>
      <c r="B99" s="180"/>
      <c r="C99" s="34">
        <f t="shared" ref="C99:D99" si="0">SUM(C91:C98)</f>
        <v>0.3680000000000001</v>
      </c>
      <c r="D99" s="35">
        <f t="shared" si="0"/>
        <v>0</v>
      </c>
      <c r="E99" s="48"/>
      <c r="F99" s="48"/>
      <c r="G99" s="48"/>
      <c r="H99" s="48"/>
      <c r="I99" s="48"/>
      <c r="J99" s="48"/>
      <c r="K99" s="48"/>
      <c r="L99" s="48"/>
      <c r="M99" s="48"/>
      <c r="N99" s="48"/>
      <c r="O99" s="48"/>
      <c r="P99" s="2"/>
      <c r="Q99" s="2"/>
      <c r="R99" s="2"/>
      <c r="S99" s="2"/>
      <c r="T99" s="2"/>
      <c r="U99" s="2"/>
      <c r="V99" s="2"/>
      <c r="W99" s="2"/>
      <c r="X99" s="2"/>
      <c r="Y99" s="2"/>
      <c r="Z99" s="2"/>
    </row>
    <row r="100" spans="1:26" ht="15.75" customHeight="1">
      <c r="A100" s="184"/>
      <c r="B100" s="183"/>
      <c r="C100" s="183"/>
      <c r="D100" s="185"/>
      <c r="E100" s="48"/>
      <c r="F100" s="48"/>
      <c r="G100" s="48"/>
      <c r="H100" s="48"/>
      <c r="I100" s="48"/>
      <c r="J100" s="48"/>
      <c r="K100" s="48"/>
      <c r="L100" s="48"/>
      <c r="M100" s="48"/>
      <c r="N100" s="48"/>
      <c r="O100" s="48"/>
      <c r="P100" s="2"/>
      <c r="Q100" s="2"/>
      <c r="R100" s="2"/>
      <c r="S100" s="2"/>
      <c r="T100" s="2"/>
      <c r="U100" s="2"/>
      <c r="V100" s="2"/>
      <c r="W100" s="2"/>
      <c r="X100" s="2"/>
      <c r="Y100" s="2"/>
      <c r="Z100" s="2"/>
    </row>
    <row r="101" spans="1:26" ht="15.75" customHeight="1">
      <c r="A101" s="186" t="s">
        <v>90</v>
      </c>
      <c r="B101" s="183"/>
      <c r="C101" s="183"/>
      <c r="D101" s="180"/>
      <c r="E101" s="48"/>
      <c r="F101" s="48"/>
      <c r="G101" s="48"/>
      <c r="H101" s="48"/>
      <c r="I101" s="48"/>
      <c r="J101" s="48"/>
      <c r="K101" s="48"/>
      <c r="L101" s="48"/>
      <c r="M101" s="48"/>
      <c r="N101" s="48"/>
      <c r="O101" s="48"/>
      <c r="P101" s="2"/>
      <c r="Q101" s="2"/>
      <c r="R101" s="2"/>
      <c r="S101" s="2"/>
      <c r="T101" s="2"/>
      <c r="U101" s="2"/>
      <c r="V101" s="2"/>
      <c r="W101" s="2"/>
      <c r="X101" s="2"/>
      <c r="Y101" s="2"/>
      <c r="Z101" s="2"/>
    </row>
    <row r="102" spans="1:26" ht="15.75" customHeight="1">
      <c r="A102" s="186" t="s">
        <v>77</v>
      </c>
      <c r="B102" s="183"/>
      <c r="C102" s="183"/>
      <c r="D102" s="180"/>
      <c r="E102" s="48"/>
      <c r="F102" s="48"/>
      <c r="G102" s="48"/>
      <c r="H102" s="48"/>
      <c r="I102" s="48"/>
      <c r="J102" s="48"/>
      <c r="K102" s="48"/>
      <c r="L102" s="48"/>
      <c r="M102" s="48"/>
      <c r="N102" s="48"/>
      <c r="O102" s="48"/>
      <c r="P102" s="2"/>
      <c r="Q102" s="2"/>
      <c r="R102" s="2"/>
      <c r="S102" s="2"/>
      <c r="T102" s="2"/>
      <c r="U102" s="2"/>
      <c r="V102" s="2"/>
      <c r="W102" s="2"/>
      <c r="X102" s="2"/>
      <c r="Y102" s="2"/>
      <c r="Z102" s="2"/>
    </row>
    <row r="103" spans="1:26" ht="15.75" customHeight="1">
      <c r="A103" s="26" t="s">
        <v>78</v>
      </c>
      <c r="B103" s="26" t="s">
        <v>79</v>
      </c>
      <c r="C103" s="26" t="s">
        <v>80</v>
      </c>
      <c r="D103" s="26" t="s">
        <v>49</v>
      </c>
      <c r="E103" s="48"/>
      <c r="F103" s="48"/>
      <c r="G103" s="48"/>
      <c r="H103" s="48"/>
      <c r="I103" s="48"/>
      <c r="J103" s="48"/>
      <c r="K103" s="48"/>
      <c r="L103" s="48"/>
      <c r="M103" s="48"/>
      <c r="N103" s="48"/>
      <c r="O103" s="48"/>
      <c r="P103" s="2"/>
      <c r="Q103" s="2"/>
      <c r="R103" s="2"/>
      <c r="S103" s="2"/>
      <c r="T103" s="2"/>
      <c r="U103" s="2"/>
      <c r="V103" s="2"/>
      <c r="W103" s="2"/>
      <c r="X103" s="2"/>
      <c r="Y103" s="2"/>
      <c r="Z103" s="2"/>
    </row>
    <row r="104" spans="1:26" ht="15.75" customHeight="1">
      <c r="A104" s="47" t="s">
        <v>8</v>
      </c>
      <c r="B104" s="43" t="s">
        <v>81</v>
      </c>
      <c r="C104" s="28">
        <v>0.2</v>
      </c>
      <c r="D104" s="29">
        <f>(C64+D124+D127)*C104</f>
        <v>0</v>
      </c>
      <c r="E104" s="48"/>
      <c r="F104" s="48"/>
      <c r="G104" s="48"/>
      <c r="H104" s="48"/>
      <c r="I104" s="48"/>
      <c r="J104" s="48"/>
      <c r="K104" s="48"/>
      <c r="L104" s="48"/>
      <c r="M104" s="48"/>
      <c r="N104" s="48"/>
      <c r="O104" s="48"/>
      <c r="P104" s="2"/>
      <c r="Q104" s="2"/>
      <c r="R104" s="2"/>
      <c r="S104" s="2"/>
      <c r="T104" s="2"/>
      <c r="U104" s="2"/>
      <c r="V104" s="2"/>
      <c r="W104" s="2"/>
      <c r="X104" s="2"/>
      <c r="Y104" s="2"/>
      <c r="Z104" s="2"/>
    </row>
    <row r="105" spans="1:26" ht="15.75" customHeight="1">
      <c r="A105" s="47" t="s">
        <v>11</v>
      </c>
      <c r="B105" s="43" t="s">
        <v>82</v>
      </c>
      <c r="C105" s="28">
        <v>1.4999999999999999E-2</v>
      </c>
      <c r="D105" s="29">
        <f>(C64+D124+D127)*C105</f>
        <v>0</v>
      </c>
      <c r="E105" s="48"/>
      <c r="F105" s="48"/>
      <c r="G105" s="48"/>
      <c r="H105" s="48"/>
      <c r="I105" s="48"/>
      <c r="J105" s="48"/>
      <c r="K105" s="48"/>
      <c r="L105" s="48"/>
      <c r="M105" s="48"/>
      <c r="N105" s="48"/>
      <c r="O105" s="48"/>
      <c r="P105" s="2"/>
      <c r="Q105" s="2"/>
      <c r="R105" s="2"/>
      <c r="S105" s="2"/>
      <c r="T105" s="2"/>
      <c r="U105" s="2"/>
      <c r="V105" s="2"/>
      <c r="W105" s="2"/>
      <c r="X105" s="2"/>
      <c r="Y105" s="2"/>
      <c r="Z105" s="2"/>
    </row>
    <row r="106" spans="1:26" ht="15.75" customHeight="1">
      <c r="A106" s="47" t="s">
        <v>13</v>
      </c>
      <c r="B106" s="43" t="s">
        <v>83</v>
      </c>
      <c r="C106" s="28">
        <v>0.01</v>
      </c>
      <c r="D106" s="29">
        <f>(C64+D124+D127)*C106</f>
        <v>0</v>
      </c>
      <c r="E106" s="48"/>
      <c r="F106" s="48"/>
      <c r="G106" s="48"/>
      <c r="H106" s="48"/>
      <c r="I106" s="48"/>
      <c r="J106" s="48"/>
      <c r="K106" s="48"/>
      <c r="L106" s="48"/>
      <c r="M106" s="48"/>
      <c r="N106" s="48"/>
      <c r="O106" s="48"/>
      <c r="P106" s="2"/>
      <c r="Q106" s="2"/>
      <c r="R106" s="2"/>
      <c r="S106" s="2"/>
      <c r="T106" s="2"/>
      <c r="U106" s="2"/>
      <c r="V106" s="2"/>
      <c r="W106" s="2"/>
      <c r="X106" s="2"/>
      <c r="Y106" s="2"/>
      <c r="Z106" s="2"/>
    </row>
    <row r="107" spans="1:26" ht="15.75" customHeight="1">
      <c r="A107" s="47" t="s">
        <v>16</v>
      </c>
      <c r="B107" s="43" t="s">
        <v>84</v>
      </c>
      <c r="C107" s="28">
        <v>2E-3</v>
      </c>
      <c r="D107" s="29">
        <f>(C64+D124+D127)*C107</f>
        <v>0</v>
      </c>
      <c r="E107" s="48"/>
      <c r="F107" s="48"/>
      <c r="G107" s="48"/>
      <c r="H107" s="48"/>
      <c r="I107" s="48"/>
      <c r="J107" s="48"/>
      <c r="K107" s="48"/>
      <c r="L107" s="48"/>
      <c r="M107" s="48"/>
      <c r="N107" s="48"/>
      <c r="O107" s="48"/>
      <c r="P107" s="2"/>
      <c r="Q107" s="2"/>
      <c r="R107" s="2"/>
      <c r="S107" s="2"/>
      <c r="T107" s="2"/>
      <c r="U107" s="2"/>
      <c r="V107" s="2"/>
      <c r="W107" s="2"/>
      <c r="X107" s="2"/>
      <c r="Y107" s="2"/>
      <c r="Z107" s="2"/>
    </row>
    <row r="108" spans="1:26" ht="15.75" customHeight="1">
      <c r="A108" s="47" t="s">
        <v>54</v>
      </c>
      <c r="B108" s="43" t="s">
        <v>85</v>
      </c>
      <c r="C108" s="28">
        <v>2.5000000000000001E-2</v>
      </c>
      <c r="D108" s="29">
        <f>(C64+D124+D127)*C108</f>
        <v>0</v>
      </c>
      <c r="E108" s="48"/>
      <c r="F108" s="48"/>
      <c r="G108" s="48"/>
      <c r="H108" s="48"/>
      <c r="I108" s="48"/>
      <c r="J108" s="48"/>
      <c r="K108" s="48"/>
      <c r="L108" s="48"/>
      <c r="M108" s="48"/>
      <c r="N108" s="48"/>
      <c r="O108" s="48"/>
      <c r="P108" s="2"/>
      <c r="Q108" s="2"/>
      <c r="R108" s="2"/>
      <c r="S108" s="2"/>
      <c r="T108" s="2"/>
      <c r="U108" s="2"/>
      <c r="V108" s="2"/>
      <c r="W108" s="2"/>
      <c r="X108" s="2"/>
      <c r="Y108" s="2"/>
      <c r="Z108" s="2"/>
    </row>
    <row r="109" spans="1:26" ht="15.75" customHeight="1">
      <c r="A109" s="47" t="s">
        <v>56</v>
      </c>
      <c r="B109" s="43" t="s">
        <v>86</v>
      </c>
      <c r="C109" s="28">
        <v>0.08</v>
      </c>
      <c r="D109" s="29">
        <f>(C64+D124+D127)*C109</f>
        <v>0</v>
      </c>
      <c r="E109" s="48"/>
      <c r="F109" s="48"/>
      <c r="G109" s="48"/>
      <c r="H109" s="48"/>
      <c r="I109" s="48"/>
      <c r="J109" s="48"/>
      <c r="K109" s="48"/>
      <c r="L109" s="48"/>
      <c r="M109" s="48"/>
      <c r="N109" s="48"/>
      <c r="O109" s="48"/>
      <c r="P109" s="2"/>
      <c r="Q109" s="2"/>
      <c r="R109" s="2"/>
      <c r="S109" s="2"/>
      <c r="T109" s="2"/>
      <c r="U109" s="2"/>
      <c r="V109" s="2"/>
      <c r="W109" s="2"/>
      <c r="X109" s="2"/>
      <c r="Y109" s="2"/>
      <c r="Z109" s="2"/>
    </row>
    <row r="110" spans="1:26" ht="30">
      <c r="A110" s="30" t="s">
        <v>58</v>
      </c>
      <c r="B110" s="31" t="s">
        <v>87</v>
      </c>
      <c r="C110" s="32">
        <v>0.03</v>
      </c>
      <c r="D110" s="33">
        <f>(C64+D124+D127)*C110</f>
        <v>0</v>
      </c>
      <c r="E110" s="48"/>
      <c r="F110" s="48"/>
      <c r="G110" s="48"/>
      <c r="H110" s="48"/>
      <c r="I110" s="48"/>
      <c r="J110" s="48"/>
      <c r="K110" s="48"/>
      <c r="L110" s="48"/>
      <c r="M110" s="48"/>
      <c r="N110" s="48"/>
      <c r="O110" s="48"/>
      <c r="P110" s="2"/>
      <c r="Q110" s="2"/>
      <c r="R110" s="2"/>
      <c r="S110" s="2"/>
      <c r="T110" s="2"/>
      <c r="U110" s="2"/>
      <c r="V110" s="2"/>
      <c r="W110" s="2"/>
      <c r="X110" s="2"/>
      <c r="Y110" s="2"/>
      <c r="Z110" s="2"/>
    </row>
    <row r="111" spans="1:26" ht="15.75" customHeight="1">
      <c r="A111" s="47" t="s">
        <v>60</v>
      </c>
      <c r="B111" s="43" t="s">
        <v>88</v>
      </c>
      <c r="C111" s="28">
        <v>6.0000000000000001E-3</v>
      </c>
      <c r="D111" s="29">
        <f>(C64+D124+D127)*C111</f>
        <v>0</v>
      </c>
      <c r="E111" s="48"/>
      <c r="F111" s="48"/>
      <c r="G111" s="48"/>
      <c r="H111" s="48"/>
      <c r="I111" s="48"/>
      <c r="J111" s="48"/>
      <c r="K111" s="48"/>
      <c r="L111" s="48"/>
      <c r="M111" s="48"/>
      <c r="N111" s="48"/>
      <c r="O111" s="48"/>
      <c r="P111" s="2"/>
      <c r="Q111" s="2"/>
      <c r="R111" s="2"/>
      <c r="S111" s="2"/>
      <c r="T111" s="2"/>
      <c r="U111" s="2"/>
      <c r="V111" s="2"/>
      <c r="W111" s="2"/>
      <c r="X111" s="2"/>
      <c r="Y111" s="2"/>
      <c r="Z111" s="2"/>
    </row>
    <row r="112" spans="1:26" ht="15.75" customHeight="1">
      <c r="A112" s="181" t="s">
        <v>89</v>
      </c>
      <c r="B112" s="180"/>
      <c r="C112" s="36">
        <f t="shared" ref="C112:D112" si="1">SUM(C104:C111)</f>
        <v>0.3680000000000001</v>
      </c>
      <c r="D112" s="37">
        <f t="shared" si="1"/>
        <v>0</v>
      </c>
      <c r="E112" s="48"/>
      <c r="F112" s="48"/>
      <c r="G112" s="48"/>
      <c r="H112" s="48"/>
      <c r="I112" s="48"/>
      <c r="J112" s="48"/>
      <c r="K112" s="48"/>
      <c r="L112" s="48"/>
      <c r="M112" s="48"/>
      <c r="N112" s="48"/>
      <c r="O112" s="48"/>
      <c r="P112" s="2"/>
      <c r="Q112" s="2"/>
      <c r="R112" s="2"/>
      <c r="S112" s="2"/>
      <c r="T112" s="2"/>
      <c r="U112" s="2"/>
      <c r="V112" s="2"/>
      <c r="W112" s="2"/>
      <c r="X112" s="2"/>
      <c r="Y112" s="2"/>
      <c r="Z112" s="2"/>
    </row>
    <row r="113" spans="1:26" ht="15.75" customHeight="1">
      <c r="A113" s="25"/>
      <c r="B113" s="48"/>
      <c r="C113" s="48"/>
      <c r="D113" s="48"/>
      <c r="E113" s="48"/>
      <c r="F113" s="48"/>
      <c r="G113" s="48"/>
      <c r="H113" s="48"/>
      <c r="I113" s="48"/>
      <c r="J113" s="48"/>
      <c r="K113" s="48"/>
      <c r="L113" s="48"/>
      <c r="M113" s="48"/>
      <c r="N113" s="48"/>
      <c r="O113" s="48"/>
      <c r="P113" s="2"/>
      <c r="Q113" s="2"/>
      <c r="R113" s="2"/>
      <c r="S113" s="2"/>
      <c r="T113" s="2"/>
      <c r="U113" s="2"/>
      <c r="V113" s="2"/>
      <c r="W113" s="2"/>
      <c r="X113" s="2"/>
      <c r="Y113" s="2"/>
      <c r="Z113" s="2"/>
    </row>
    <row r="114" spans="1:26" ht="15.75" customHeight="1">
      <c r="A114" s="182" t="s">
        <v>91</v>
      </c>
      <c r="B114" s="183"/>
      <c r="C114" s="183"/>
      <c r="D114" s="180"/>
      <c r="E114" s="48"/>
      <c r="F114" s="48"/>
      <c r="G114" s="48"/>
      <c r="H114" s="48"/>
      <c r="I114" s="48"/>
      <c r="J114" s="48"/>
      <c r="K114" s="48"/>
      <c r="L114" s="48"/>
      <c r="M114" s="48"/>
      <c r="N114" s="48"/>
      <c r="O114" s="48"/>
      <c r="P114" s="2"/>
      <c r="Q114" s="2"/>
      <c r="R114" s="2"/>
      <c r="S114" s="2"/>
      <c r="T114" s="2"/>
      <c r="U114" s="2"/>
      <c r="V114" s="2"/>
      <c r="W114" s="2"/>
      <c r="X114" s="2"/>
      <c r="Y114" s="2"/>
      <c r="Z114" s="2"/>
    </row>
    <row r="115" spans="1:26" ht="15.75" customHeight="1">
      <c r="A115" s="16" t="s">
        <v>92</v>
      </c>
      <c r="B115" s="16" t="s">
        <v>93</v>
      </c>
      <c r="C115" s="16" t="s">
        <v>80</v>
      </c>
      <c r="D115" s="16" t="s">
        <v>49</v>
      </c>
      <c r="E115" s="48"/>
      <c r="F115" s="48"/>
      <c r="G115" s="48"/>
      <c r="H115" s="48"/>
      <c r="I115" s="48"/>
      <c r="J115" s="48"/>
      <c r="K115" s="48"/>
      <c r="L115" s="48"/>
      <c r="M115" s="48"/>
      <c r="N115" s="48"/>
      <c r="O115" s="48"/>
      <c r="P115" s="2"/>
      <c r="Q115" s="2"/>
      <c r="R115" s="2"/>
      <c r="S115" s="2"/>
      <c r="T115" s="2"/>
      <c r="U115" s="2"/>
      <c r="V115" s="2"/>
      <c r="W115" s="2"/>
      <c r="X115" s="2"/>
      <c r="Y115" s="2"/>
      <c r="Z115" s="2"/>
    </row>
    <row r="116" spans="1:26" ht="15.75" customHeight="1">
      <c r="A116" s="47" t="s">
        <v>8</v>
      </c>
      <c r="B116" s="43" t="s">
        <v>94</v>
      </c>
      <c r="C116" s="28">
        <v>8.3299999999999999E-2</v>
      </c>
      <c r="D116" s="29">
        <f>C52*C116</f>
        <v>0</v>
      </c>
      <c r="E116" s="48"/>
      <c r="F116" s="48"/>
      <c r="G116" s="48"/>
      <c r="H116" s="48"/>
      <c r="I116" s="48"/>
      <c r="J116" s="48"/>
      <c r="K116" s="48"/>
      <c r="L116" s="48"/>
      <c r="M116" s="48"/>
      <c r="N116" s="48"/>
      <c r="O116" s="48"/>
      <c r="P116" s="2"/>
      <c r="Q116" s="2"/>
      <c r="R116" s="2"/>
      <c r="S116" s="2"/>
      <c r="T116" s="2"/>
      <c r="U116" s="2"/>
      <c r="V116" s="2"/>
      <c r="W116" s="2"/>
      <c r="X116" s="2"/>
      <c r="Y116" s="2"/>
      <c r="Z116" s="2"/>
    </row>
    <row r="117" spans="1:26" ht="15.75" customHeight="1">
      <c r="A117" s="47" t="s">
        <v>11</v>
      </c>
      <c r="B117" s="43" t="s">
        <v>95</v>
      </c>
      <c r="C117" s="28">
        <v>2.7799999999999998E-2</v>
      </c>
      <c r="D117" s="29">
        <f>C117*$C$52</f>
        <v>0</v>
      </c>
      <c r="E117" s="48"/>
      <c r="F117" s="48"/>
      <c r="G117" s="48"/>
      <c r="H117" s="48"/>
      <c r="I117" s="48"/>
      <c r="J117" s="48"/>
      <c r="K117" s="48"/>
      <c r="L117" s="48"/>
      <c r="M117" s="48"/>
      <c r="N117" s="48"/>
      <c r="O117" s="48"/>
      <c r="P117" s="2"/>
      <c r="Q117" s="2"/>
      <c r="R117" s="2"/>
      <c r="S117" s="2"/>
      <c r="T117" s="2"/>
      <c r="U117" s="2"/>
      <c r="V117" s="2"/>
      <c r="W117" s="2"/>
      <c r="X117" s="2"/>
      <c r="Y117" s="2"/>
      <c r="Z117" s="2"/>
    </row>
    <row r="118" spans="1:26" ht="15.75" customHeight="1">
      <c r="A118" s="47"/>
      <c r="B118" s="7" t="s">
        <v>96</v>
      </c>
      <c r="C118" s="28"/>
      <c r="D118" s="29">
        <v>0</v>
      </c>
      <c r="E118" s="48"/>
      <c r="F118" s="48"/>
      <c r="G118" s="48"/>
      <c r="H118" s="48"/>
      <c r="I118" s="48"/>
      <c r="J118" s="48"/>
      <c r="K118" s="48"/>
      <c r="L118" s="48"/>
      <c r="M118" s="48"/>
      <c r="N118" s="48"/>
      <c r="O118" s="48"/>
      <c r="P118" s="2"/>
      <c r="Q118" s="2"/>
      <c r="R118" s="2"/>
      <c r="S118" s="2"/>
      <c r="T118" s="2"/>
      <c r="U118" s="2"/>
      <c r="V118" s="2"/>
      <c r="W118" s="2"/>
      <c r="X118" s="2"/>
      <c r="Y118" s="2"/>
      <c r="Z118" s="2"/>
    </row>
    <row r="119" spans="1:26" ht="30">
      <c r="A119" s="47"/>
      <c r="B119" s="43" t="s">
        <v>97</v>
      </c>
      <c r="C119" s="28">
        <f>SUM(C116:C118)</f>
        <v>0.1111</v>
      </c>
      <c r="D119" s="29">
        <f>C119*$C$52</f>
        <v>0</v>
      </c>
      <c r="E119" s="48"/>
      <c r="F119" s="48"/>
      <c r="G119" s="48"/>
      <c r="H119" s="48"/>
      <c r="I119" s="48"/>
      <c r="J119" s="48"/>
      <c r="K119" s="48"/>
      <c r="L119" s="48"/>
      <c r="M119" s="48"/>
      <c r="N119" s="48"/>
      <c r="O119" s="48"/>
      <c r="P119" s="2"/>
      <c r="Q119" s="2"/>
      <c r="R119" s="2"/>
      <c r="S119" s="2"/>
      <c r="T119" s="2"/>
      <c r="U119" s="2"/>
      <c r="V119" s="2"/>
      <c r="W119" s="2"/>
      <c r="X119" s="2"/>
      <c r="Y119" s="2"/>
      <c r="Z119" s="2"/>
    </row>
    <row r="120" spans="1:26" ht="15.75" customHeight="1">
      <c r="A120" s="179" t="s">
        <v>89</v>
      </c>
      <c r="B120" s="180"/>
      <c r="C120" s="34"/>
      <c r="D120" s="24">
        <f>D116+D117</f>
        <v>0</v>
      </c>
      <c r="E120" s="48"/>
      <c r="F120" s="48"/>
      <c r="G120" s="48"/>
      <c r="H120" s="48"/>
      <c r="I120" s="48"/>
      <c r="J120" s="48"/>
      <c r="K120" s="48"/>
      <c r="L120" s="48"/>
      <c r="M120" s="48"/>
      <c r="N120" s="48"/>
      <c r="O120" s="48"/>
      <c r="P120" s="2"/>
      <c r="Q120" s="2"/>
      <c r="R120" s="2"/>
      <c r="S120" s="2"/>
      <c r="T120" s="2"/>
      <c r="U120" s="2"/>
      <c r="V120" s="2"/>
      <c r="W120" s="2"/>
      <c r="X120" s="2"/>
      <c r="Y120" s="2"/>
      <c r="Z120" s="2"/>
    </row>
    <row r="121" spans="1:26" ht="15.75" customHeight="1">
      <c r="A121" s="25"/>
      <c r="B121" s="48"/>
      <c r="C121" s="48"/>
      <c r="D121" s="48"/>
      <c r="E121" s="48"/>
      <c r="F121" s="48"/>
      <c r="G121" s="48"/>
      <c r="H121" s="48"/>
      <c r="I121" s="48"/>
      <c r="J121" s="48"/>
      <c r="K121" s="48"/>
      <c r="L121" s="48"/>
      <c r="M121" s="48"/>
      <c r="N121" s="48"/>
      <c r="O121" s="48"/>
      <c r="P121" s="2"/>
      <c r="Q121" s="2"/>
      <c r="R121" s="2"/>
      <c r="S121" s="2"/>
      <c r="T121" s="2"/>
      <c r="U121" s="2"/>
      <c r="V121" s="2"/>
      <c r="W121" s="2"/>
      <c r="X121" s="2"/>
      <c r="Y121" s="2"/>
      <c r="Z121" s="2"/>
    </row>
    <row r="122" spans="1:26" ht="15.75" customHeight="1">
      <c r="A122" s="186" t="s">
        <v>98</v>
      </c>
      <c r="B122" s="183"/>
      <c r="C122" s="183"/>
      <c r="D122" s="180"/>
      <c r="E122" s="48"/>
      <c r="F122" s="48"/>
      <c r="G122" s="48"/>
      <c r="H122" s="48"/>
      <c r="I122" s="48"/>
      <c r="J122" s="48"/>
      <c r="K122" s="48"/>
      <c r="L122" s="48"/>
      <c r="M122" s="48"/>
      <c r="N122" s="48"/>
      <c r="O122" s="48"/>
      <c r="P122" s="2"/>
      <c r="Q122" s="2"/>
      <c r="R122" s="2"/>
      <c r="S122" s="2"/>
      <c r="T122" s="2"/>
      <c r="U122" s="2"/>
      <c r="V122" s="2"/>
      <c r="W122" s="2"/>
      <c r="X122" s="2"/>
      <c r="Y122" s="2"/>
      <c r="Z122" s="2"/>
    </row>
    <row r="123" spans="1:26" ht="15.75" customHeight="1">
      <c r="A123" s="26" t="s">
        <v>92</v>
      </c>
      <c r="B123" s="26" t="s">
        <v>93</v>
      </c>
      <c r="C123" s="26" t="s">
        <v>80</v>
      </c>
      <c r="D123" s="26" t="s">
        <v>49</v>
      </c>
      <c r="E123" s="48"/>
      <c r="F123" s="48"/>
      <c r="G123" s="48"/>
      <c r="H123" s="48"/>
      <c r="I123" s="48"/>
      <c r="J123" s="48"/>
      <c r="K123" s="48"/>
      <c r="L123" s="48"/>
      <c r="M123" s="48"/>
      <c r="N123" s="48"/>
      <c r="O123" s="48"/>
      <c r="P123" s="2"/>
      <c r="Q123" s="2"/>
      <c r="R123" s="2"/>
      <c r="S123" s="2"/>
      <c r="T123" s="2"/>
      <c r="U123" s="2"/>
      <c r="V123" s="2"/>
      <c r="W123" s="2"/>
      <c r="X123" s="2"/>
      <c r="Y123" s="2"/>
      <c r="Z123" s="2"/>
    </row>
    <row r="124" spans="1:26" ht="15.75" customHeight="1">
      <c r="A124" s="47" t="s">
        <v>8</v>
      </c>
      <c r="B124" s="43" t="s">
        <v>94</v>
      </c>
      <c r="C124" s="28">
        <v>8.3299999999999999E-2</v>
      </c>
      <c r="D124" s="29">
        <f>C64*C124</f>
        <v>0</v>
      </c>
      <c r="E124" s="48"/>
      <c r="F124" s="48"/>
      <c r="G124" s="48"/>
      <c r="H124" s="48"/>
      <c r="I124" s="48"/>
      <c r="J124" s="48"/>
      <c r="K124" s="48"/>
      <c r="L124" s="48"/>
      <c r="M124" s="48"/>
      <c r="N124" s="48"/>
      <c r="O124" s="48"/>
      <c r="P124" s="2"/>
      <c r="Q124" s="2"/>
      <c r="R124" s="2"/>
      <c r="S124" s="2"/>
      <c r="T124" s="2"/>
      <c r="U124" s="2"/>
      <c r="V124" s="2"/>
      <c r="W124" s="2"/>
      <c r="X124" s="2"/>
      <c r="Y124" s="2"/>
      <c r="Z124" s="2"/>
    </row>
    <row r="125" spans="1:26" ht="15.75" customHeight="1">
      <c r="A125" s="47" t="s">
        <v>11</v>
      </c>
      <c r="B125" s="43" t="s">
        <v>95</v>
      </c>
      <c r="C125" s="28">
        <v>2.7799999999999998E-2</v>
      </c>
      <c r="D125" s="29">
        <f>C125*$C$64</f>
        <v>0</v>
      </c>
      <c r="E125" s="48"/>
      <c r="F125" s="48"/>
      <c r="G125" s="48"/>
      <c r="H125" s="48"/>
      <c r="I125" s="48"/>
      <c r="J125" s="48"/>
      <c r="K125" s="48"/>
      <c r="L125" s="48"/>
      <c r="M125" s="48"/>
      <c r="N125" s="48"/>
      <c r="O125" s="48"/>
      <c r="P125" s="2"/>
      <c r="Q125" s="2"/>
      <c r="R125" s="2"/>
      <c r="S125" s="2"/>
      <c r="T125" s="2"/>
      <c r="U125" s="2"/>
      <c r="V125" s="2"/>
      <c r="W125" s="2"/>
      <c r="X125" s="2"/>
      <c r="Y125" s="2"/>
      <c r="Z125" s="2"/>
    </row>
    <row r="126" spans="1:26" ht="15.75" customHeight="1">
      <c r="A126" s="47"/>
      <c r="B126" s="7" t="s">
        <v>96</v>
      </c>
      <c r="C126" s="28"/>
      <c r="D126" s="29">
        <f>SUM(D125)</f>
        <v>0</v>
      </c>
      <c r="E126" s="48"/>
      <c r="F126" s="48"/>
      <c r="G126" s="48"/>
      <c r="H126" s="48"/>
      <c r="I126" s="48"/>
      <c r="J126" s="48"/>
      <c r="K126" s="48"/>
      <c r="L126" s="48"/>
      <c r="M126" s="48"/>
      <c r="N126" s="48"/>
      <c r="O126" s="48"/>
      <c r="P126" s="2"/>
      <c r="Q126" s="2"/>
      <c r="R126" s="2"/>
      <c r="S126" s="2"/>
      <c r="T126" s="2"/>
      <c r="U126" s="2"/>
      <c r="V126" s="2"/>
      <c r="W126" s="2"/>
      <c r="X126" s="2"/>
      <c r="Y126" s="2"/>
      <c r="Z126" s="2"/>
    </row>
    <row r="127" spans="1:26" ht="30">
      <c r="A127" s="47"/>
      <c r="B127" s="43" t="s">
        <v>97</v>
      </c>
      <c r="C127" s="28">
        <f>SUM(C124:C126)</f>
        <v>0.1111</v>
      </c>
      <c r="D127" s="29">
        <f>C127*$C$64</f>
        <v>0</v>
      </c>
      <c r="E127" s="48"/>
      <c r="F127" s="48"/>
      <c r="G127" s="48"/>
      <c r="H127" s="48"/>
      <c r="I127" s="48"/>
      <c r="J127" s="48"/>
      <c r="K127" s="48"/>
      <c r="L127" s="48"/>
      <c r="M127" s="48"/>
      <c r="N127" s="48"/>
      <c r="O127" s="48"/>
      <c r="P127" s="2"/>
      <c r="Q127" s="2"/>
      <c r="R127" s="2"/>
      <c r="S127" s="2"/>
      <c r="T127" s="2"/>
      <c r="U127" s="2"/>
      <c r="V127" s="2"/>
      <c r="W127" s="2"/>
      <c r="X127" s="2"/>
      <c r="Y127" s="2"/>
      <c r="Z127" s="2"/>
    </row>
    <row r="128" spans="1:26" ht="15.75" customHeight="1">
      <c r="A128" s="181" t="s">
        <v>89</v>
      </c>
      <c r="B128" s="180"/>
      <c r="C128" s="36"/>
      <c r="D128" s="27">
        <f>D124+D126</f>
        <v>0</v>
      </c>
      <c r="E128" s="48"/>
      <c r="F128" s="48"/>
      <c r="G128" s="48"/>
      <c r="H128" s="48"/>
      <c r="I128" s="48"/>
      <c r="J128" s="48"/>
      <c r="K128" s="48"/>
      <c r="L128" s="48"/>
      <c r="M128" s="48"/>
      <c r="N128" s="48"/>
      <c r="O128" s="48"/>
      <c r="P128" s="2"/>
      <c r="Q128" s="2"/>
      <c r="R128" s="2"/>
      <c r="S128" s="2"/>
      <c r="T128" s="2"/>
      <c r="U128" s="2"/>
      <c r="V128" s="2"/>
      <c r="W128" s="2"/>
      <c r="X128" s="2"/>
      <c r="Y128" s="2"/>
      <c r="Z128" s="2"/>
    </row>
    <row r="129" spans="1:26" ht="15.75" customHeight="1">
      <c r="A129" s="25"/>
      <c r="B129" s="48"/>
      <c r="C129" s="48"/>
      <c r="D129" s="48"/>
      <c r="E129" s="48"/>
      <c r="F129" s="48"/>
      <c r="G129" s="48"/>
      <c r="H129" s="48"/>
      <c r="I129" s="48"/>
      <c r="J129" s="48"/>
      <c r="K129" s="48"/>
      <c r="L129" s="48"/>
      <c r="M129" s="48"/>
      <c r="N129" s="48"/>
      <c r="O129" s="48"/>
      <c r="P129" s="2"/>
      <c r="Q129" s="2"/>
      <c r="R129" s="2"/>
      <c r="S129" s="2"/>
      <c r="T129" s="2"/>
      <c r="U129" s="2"/>
      <c r="V129" s="2"/>
      <c r="W129" s="2"/>
      <c r="X129" s="2"/>
      <c r="Y129" s="2"/>
      <c r="Z129" s="2"/>
    </row>
    <row r="130" spans="1:26" ht="15.75" customHeight="1">
      <c r="A130" s="182" t="s">
        <v>99</v>
      </c>
      <c r="B130" s="183"/>
      <c r="C130" s="183"/>
      <c r="D130" s="180"/>
      <c r="E130" s="48"/>
      <c r="F130" s="48"/>
      <c r="G130" s="48"/>
      <c r="H130" s="48"/>
      <c r="I130" s="48"/>
      <c r="J130" s="48"/>
      <c r="K130" s="48"/>
      <c r="L130" s="48"/>
      <c r="M130" s="48"/>
      <c r="N130" s="48"/>
      <c r="O130" s="48"/>
      <c r="P130" s="2"/>
      <c r="Q130" s="2"/>
      <c r="R130" s="2"/>
      <c r="S130" s="2"/>
      <c r="T130" s="2"/>
      <c r="U130" s="2"/>
      <c r="V130" s="2"/>
      <c r="W130" s="2"/>
      <c r="X130" s="2"/>
      <c r="Y130" s="2"/>
      <c r="Z130" s="2"/>
    </row>
    <row r="131" spans="1:26" ht="15.75" customHeight="1">
      <c r="A131" s="16" t="s">
        <v>100</v>
      </c>
      <c r="B131" s="16" t="s">
        <v>101</v>
      </c>
      <c r="C131" s="16" t="s">
        <v>80</v>
      </c>
      <c r="D131" s="16" t="s">
        <v>49</v>
      </c>
      <c r="E131" s="48"/>
      <c r="F131" s="48"/>
      <c r="G131" s="48"/>
      <c r="H131" s="48"/>
      <c r="I131" s="48"/>
      <c r="J131" s="48"/>
      <c r="K131" s="48"/>
      <c r="L131" s="48"/>
      <c r="M131" s="48"/>
      <c r="N131" s="48"/>
      <c r="O131" s="48"/>
      <c r="P131" s="2"/>
      <c r="Q131" s="2"/>
      <c r="R131" s="2"/>
      <c r="S131" s="2"/>
      <c r="T131" s="2"/>
      <c r="U131" s="2"/>
      <c r="V131" s="2"/>
      <c r="W131" s="2"/>
      <c r="X131" s="2"/>
      <c r="Y131" s="2"/>
      <c r="Z131" s="2"/>
    </row>
    <row r="132" spans="1:26" ht="15.75" customHeight="1">
      <c r="A132" s="47" t="s">
        <v>8</v>
      </c>
      <c r="B132" s="43" t="s">
        <v>101</v>
      </c>
      <c r="C132" s="32">
        <v>5.0000000000000001E-4</v>
      </c>
      <c r="D132" s="33">
        <f t="shared" ref="D132:D133" si="2">C132*$C$52</f>
        <v>0</v>
      </c>
      <c r="E132" s="48"/>
      <c r="F132" s="48"/>
      <c r="G132" s="48"/>
      <c r="H132" s="38"/>
      <c r="I132" s="48"/>
      <c r="J132" s="48"/>
      <c r="K132" s="48"/>
      <c r="L132" s="48"/>
      <c r="M132" s="48"/>
      <c r="N132" s="48"/>
      <c r="O132" s="48"/>
      <c r="P132" s="2"/>
      <c r="Q132" s="2"/>
      <c r="R132" s="2"/>
      <c r="S132" s="2"/>
      <c r="T132" s="2"/>
      <c r="U132" s="2"/>
      <c r="V132" s="2"/>
      <c r="W132" s="2"/>
      <c r="X132" s="2"/>
      <c r="Y132" s="2"/>
      <c r="Z132" s="2"/>
    </row>
    <row r="133" spans="1:26" ht="30">
      <c r="A133" s="47" t="s">
        <v>11</v>
      </c>
      <c r="B133" s="43" t="s">
        <v>102</v>
      </c>
      <c r="C133" s="28"/>
      <c r="D133" s="29">
        <f t="shared" si="2"/>
        <v>0</v>
      </c>
      <c r="E133" s="48"/>
      <c r="F133" s="48"/>
      <c r="G133" s="48"/>
      <c r="H133" s="48"/>
      <c r="I133" s="48"/>
      <c r="J133" s="48"/>
      <c r="K133" s="48"/>
      <c r="L133" s="48"/>
      <c r="M133" s="48"/>
      <c r="N133" s="48"/>
      <c r="O133" s="48"/>
      <c r="P133" s="2"/>
      <c r="Q133" s="2"/>
      <c r="R133" s="2"/>
      <c r="S133" s="2"/>
      <c r="T133" s="2"/>
      <c r="U133" s="2"/>
      <c r="V133" s="2"/>
      <c r="W133" s="2"/>
      <c r="X133" s="2"/>
      <c r="Y133" s="2"/>
      <c r="Z133" s="2"/>
    </row>
    <row r="134" spans="1:26" ht="15.75" customHeight="1">
      <c r="A134" s="179" t="s">
        <v>89</v>
      </c>
      <c r="B134" s="180"/>
      <c r="C134" s="34"/>
      <c r="D134" s="24">
        <f>SUM(D133,D132)</f>
        <v>0</v>
      </c>
      <c r="E134" s="48"/>
      <c r="F134" s="48"/>
      <c r="G134" s="48"/>
      <c r="H134" s="48"/>
      <c r="I134" s="48"/>
      <c r="J134" s="48"/>
      <c r="K134" s="48"/>
      <c r="L134" s="48"/>
      <c r="M134" s="48"/>
      <c r="N134" s="48"/>
      <c r="O134" s="48"/>
      <c r="P134" s="2"/>
      <c r="Q134" s="2"/>
      <c r="R134" s="2"/>
      <c r="S134" s="2"/>
      <c r="T134" s="2"/>
      <c r="U134" s="2"/>
      <c r="V134" s="2"/>
      <c r="W134" s="2"/>
      <c r="X134" s="2"/>
      <c r="Y134" s="2"/>
      <c r="Z134" s="2"/>
    </row>
    <row r="135" spans="1:26" ht="15.75" customHeight="1">
      <c r="A135" s="39"/>
      <c r="B135" s="48"/>
      <c r="C135" s="48"/>
      <c r="D135" s="48"/>
      <c r="E135" s="48"/>
      <c r="F135" s="48"/>
      <c r="G135" s="48"/>
      <c r="H135" s="48"/>
      <c r="I135" s="48"/>
      <c r="J135" s="48"/>
      <c r="K135" s="48"/>
      <c r="L135" s="48"/>
      <c r="M135" s="48"/>
      <c r="N135" s="48"/>
      <c r="O135" s="48"/>
      <c r="P135" s="2"/>
      <c r="Q135" s="2"/>
      <c r="R135" s="2"/>
      <c r="S135" s="2"/>
      <c r="T135" s="2"/>
      <c r="U135" s="2"/>
      <c r="V135" s="2"/>
      <c r="W135" s="2"/>
      <c r="X135" s="2"/>
      <c r="Y135" s="2"/>
      <c r="Z135" s="2"/>
    </row>
    <row r="136" spans="1:26" ht="15.75" customHeight="1">
      <c r="A136" s="186" t="s">
        <v>103</v>
      </c>
      <c r="B136" s="183"/>
      <c r="C136" s="183"/>
      <c r="D136" s="180"/>
      <c r="E136" s="48"/>
      <c r="F136" s="48"/>
      <c r="G136" s="48"/>
      <c r="H136" s="48"/>
      <c r="I136" s="48"/>
      <c r="J136" s="48"/>
      <c r="K136" s="48"/>
      <c r="L136" s="48"/>
      <c r="M136" s="48"/>
      <c r="N136" s="48"/>
      <c r="O136" s="48"/>
      <c r="P136" s="2"/>
      <c r="Q136" s="2"/>
      <c r="R136" s="2"/>
      <c r="S136" s="2"/>
      <c r="T136" s="2"/>
      <c r="U136" s="2"/>
      <c r="V136" s="2"/>
      <c r="W136" s="2"/>
      <c r="X136" s="2"/>
      <c r="Y136" s="2"/>
      <c r="Z136" s="2"/>
    </row>
    <row r="137" spans="1:26" ht="15.75" customHeight="1">
      <c r="A137" s="26" t="s">
        <v>100</v>
      </c>
      <c r="B137" s="26" t="s">
        <v>101</v>
      </c>
      <c r="C137" s="26" t="s">
        <v>80</v>
      </c>
      <c r="D137" s="26" t="s">
        <v>49</v>
      </c>
      <c r="E137" s="48"/>
      <c r="F137" s="48"/>
      <c r="G137" s="48"/>
      <c r="H137" s="48"/>
      <c r="I137" s="48"/>
      <c r="J137" s="48"/>
      <c r="K137" s="48"/>
      <c r="L137" s="48"/>
      <c r="M137" s="48"/>
      <c r="N137" s="48"/>
      <c r="O137" s="48"/>
      <c r="P137" s="2"/>
      <c r="Q137" s="2"/>
      <c r="R137" s="2"/>
      <c r="S137" s="2"/>
      <c r="T137" s="2"/>
      <c r="U137" s="2"/>
      <c r="V137" s="2"/>
      <c r="W137" s="2"/>
      <c r="X137" s="2"/>
      <c r="Y137" s="2"/>
      <c r="Z137" s="2"/>
    </row>
    <row r="138" spans="1:26" ht="15.75" customHeight="1">
      <c r="A138" s="47" t="s">
        <v>8</v>
      </c>
      <c r="B138" s="43" t="s">
        <v>101</v>
      </c>
      <c r="C138" s="32">
        <v>5.0000000000000001E-4</v>
      </c>
      <c r="D138" s="33">
        <f>C138*$C$64</f>
        <v>0</v>
      </c>
      <c r="E138" s="48"/>
      <c r="F138" s="48"/>
      <c r="G138" s="48"/>
      <c r="H138" s="48"/>
      <c r="I138" s="48"/>
      <c r="J138" s="48"/>
      <c r="K138" s="48"/>
      <c r="L138" s="48"/>
      <c r="M138" s="48"/>
      <c r="N138" s="48"/>
      <c r="O138" s="48"/>
      <c r="P138" s="2"/>
      <c r="Q138" s="2"/>
      <c r="R138" s="2"/>
      <c r="S138" s="2"/>
      <c r="T138" s="2"/>
      <c r="U138" s="2"/>
      <c r="V138" s="2"/>
      <c r="W138" s="2"/>
      <c r="X138" s="2"/>
      <c r="Y138" s="2"/>
      <c r="Z138" s="2"/>
    </row>
    <row r="139" spans="1:26" ht="30">
      <c r="A139" s="47" t="s">
        <v>11</v>
      </c>
      <c r="B139" s="43" t="s">
        <v>102</v>
      </c>
      <c r="C139" s="28"/>
      <c r="D139" s="29">
        <f t="shared" ref="D139" si="3">C139*$C$52</f>
        <v>0</v>
      </c>
      <c r="E139" s="48"/>
      <c r="F139" s="48"/>
      <c r="G139" s="48"/>
      <c r="H139" s="48"/>
      <c r="I139" s="48"/>
      <c r="J139" s="48"/>
      <c r="K139" s="48"/>
      <c r="L139" s="48"/>
      <c r="M139" s="48"/>
      <c r="N139" s="48"/>
      <c r="O139" s="48"/>
      <c r="P139" s="2"/>
      <c r="Q139" s="2"/>
      <c r="R139" s="2"/>
      <c r="S139" s="2"/>
      <c r="T139" s="2"/>
      <c r="U139" s="2"/>
      <c r="V139" s="2"/>
      <c r="W139" s="2"/>
      <c r="X139" s="2"/>
      <c r="Y139" s="2"/>
      <c r="Z139" s="2"/>
    </row>
    <row r="140" spans="1:26" ht="15.75" customHeight="1">
      <c r="A140" s="181" t="s">
        <v>89</v>
      </c>
      <c r="B140" s="180"/>
      <c r="C140" s="36"/>
      <c r="D140" s="27">
        <f>SUM(D139,D138)</f>
        <v>0</v>
      </c>
      <c r="E140" s="48"/>
      <c r="F140" s="48"/>
      <c r="G140" s="48"/>
      <c r="H140" s="48"/>
      <c r="I140" s="48"/>
      <c r="J140" s="48"/>
      <c r="K140" s="48"/>
      <c r="L140" s="48"/>
      <c r="M140" s="48"/>
      <c r="N140" s="48"/>
      <c r="O140" s="48"/>
      <c r="P140" s="2"/>
      <c r="Q140" s="2"/>
      <c r="R140" s="2"/>
      <c r="S140" s="2"/>
      <c r="T140" s="2"/>
      <c r="U140" s="2"/>
      <c r="V140" s="2"/>
      <c r="W140" s="2"/>
      <c r="X140" s="2"/>
      <c r="Y140" s="2"/>
      <c r="Z140" s="2"/>
    </row>
    <row r="141" spans="1:26" ht="15.75" customHeight="1">
      <c r="A141" s="39"/>
      <c r="B141" s="48"/>
      <c r="C141" s="48"/>
      <c r="D141" s="48"/>
      <c r="E141" s="48"/>
      <c r="F141" s="48"/>
      <c r="G141" s="48"/>
      <c r="H141" s="48"/>
      <c r="I141" s="48"/>
      <c r="J141" s="48"/>
      <c r="K141" s="48"/>
      <c r="L141" s="48"/>
      <c r="M141" s="48"/>
      <c r="N141" s="48"/>
      <c r="O141" s="48"/>
      <c r="P141" s="2"/>
      <c r="Q141" s="2"/>
      <c r="R141" s="2"/>
      <c r="S141" s="2"/>
      <c r="T141" s="2"/>
      <c r="U141" s="2"/>
      <c r="V141" s="2"/>
      <c r="W141" s="2"/>
      <c r="X141" s="2"/>
      <c r="Y141" s="2"/>
      <c r="Z141" s="2"/>
    </row>
    <row r="142" spans="1:26" ht="15.75" customHeight="1">
      <c r="A142" s="182" t="s">
        <v>104</v>
      </c>
      <c r="B142" s="183"/>
      <c r="C142" s="183"/>
      <c r="D142" s="180"/>
      <c r="E142" s="48"/>
      <c r="F142" s="48"/>
      <c r="G142" s="48"/>
      <c r="H142" s="48"/>
      <c r="I142" s="48"/>
      <c r="J142" s="48"/>
      <c r="K142" s="48"/>
      <c r="L142" s="48"/>
      <c r="M142" s="48"/>
      <c r="N142" s="48"/>
      <c r="O142" s="48"/>
      <c r="P142" s="2"/>
      <c r="Q142" s="2"/>
      <c r="R142" s="2"/>
      <c r="S142" s="2"/>
      <c r="T142" s="2"/>
      <c r="U142" s="2"/>
      <c r="V142" s="2"/>
      <c r="W142" s="2"/>
      <c r="X142" s="2"/>
      <c r="Y142" s="2"/>
      <c r="Z142" s="2"/>
    </row>
    <row r="143" spans="1:26" ht="15.75" customHeight="1">
      <c r="A143" s="16" t="s">
        <v>105</v>
      </c>
      <c r="B143" s="16" t="s">
        <v>106</v>
      </c>
      <c r="C143" s="16" t="s">
        <v>80</v>
      </c>
      <c r="D143" s="16" t="s">
        <v>49</v>
      </c>
      <c r="E143" s="48"/>
      <c r="F143" s="48"/>
      <c r="G143" s="48"/>
      <c r="H143" s="48"/>
      <c r="I143" s="48"/>
      <c r="J143" s="48"/>
      <c r="K143" s="48"/>
      <c r="L143" s="48"/>
      <c r="M143" s="48"/>
      <c r="N143" s="48"/>
      <c r="O143" s="48"/>
      <c r="P143" s="2"/>
      <c r="Q143" s="2"/>
      <c r="R143" s="2"/>
      <c r="S143" s="2"/>
      <c r="T143" s="2"/>
      <c r="U143" s="2"/>
      <c r="V143" s="2"/>
      <c r="W143" s="2"/>
      <c r="X143" s="2"/>
      <c r="Y143" s="2"/>
      <c r="Z143" s="2"/>
    </row>
    <row r="144" spans="1:26" ht="15.75" customHeight="1">
      <c r="A144" s="47" t="s">
        <v>8</v>
      </c>
      <c r="B144" s="43" t="s">
        <v>107</v>
      </c>
      <c r="C144" s="32">
        <v>1.2999999999999999E-3</v>
      </c>
      <c r="D144" s="33">
        <f t="shared" ref="D144:D149" si="4">C144*$C$52</f>
        <v>0</v>
      </c>
      <c r="E144" s="48"/>
      <c r="F144" s="48"/>
      <c r="G144" s="48"/>
      <c r="H144" s="48"/>
      <c r="I144" s="48"/>
      <c r="J144" s="48"/>
      <c r="K144" s="48"/>
      <c r="L144" s="48"/>
      <c r="M144" s="48"/>
      <c r="N144" s="48"/>
      <c r="O144" s="48"/>
      <c r="P144" s="2"/>
      <c r="Q144" s="2"/>
      <c r="R144" s="2"/>
      <c r="S144" s="2"/>
      <c r="T144" s="2"/>
      <c r="U144" s="2"/>
      <c r="V144" s="2"/>
      <c r="W144" s="2"/>
      <c r="X144" s="2"/>
      <c r="Y144" s="2"/>
      <c r="Z144" s="2"/>
    </row>
    <row r="145" spans="1:26" ht="30">
      <c r="A145" s="47" t="s">
        <v>11</v>
      </c>
      <c r="B145" s="43" t="s">
        <v>108</v>
      </c>
      <c r="C145" s="32">
        <v>2.8999999999999998E-3</v>
      </c>
      <c r="D145" s="33">
        <f t="shared" si="4"/>
        <v>0</v>
      </c>
      <c r="E145" s="48"/>
      <c r="F145" s="48"/>
      <c r="G145" s="48"/>
      <c r="H145" s="48"/>
      <c r="I145" s="48"/>
      <c r="J145" s="48"/>
      <c r="K145" s="48"/>
      <c r="L145" s="48"/>
      <c r="M145" s="48"/>
      <c r="N145" s="48"/>
      <c r="O145" s="48"/>
      <c r="P145" s="2"/>
      <c r="Q145" s="2"/>
      <c r="R145" s="2"/>
      <c r="S145" s="2"/>
      <c r="T145" s="2"/>
      <c r="U145" s="2"/>
      <c r="V145" s="2"/>
      <c r="W145" s="2"/>
      <c r="X145" s="2"/>
      <c r="Y145" s="2"/>
      <c r="Z145" s="2"/>
    </row>
    <row r="146" spans="1:26" ht="30">
      <c r="A146" s="47" t="s">
        <v>13</v>
      </c>
      <c r="B146" s="43" t="s">
        <v>109</v>
      </c>
      <c r="C146" s="32">
        <v>0.04</v>
      </c>
      <c r="D146" s="33">
        <f t="shared" si="4"/>
        <v>0</v>
      </c>
      <c r="E146" s="48"/>
      <c r="F146" s="48"/>
      <c r="G146" s="48"/>
      <c r="H146" s="48"/>
      <c r="I146" s="48"/>
      <c r="J146" s="48"/>
      <c r="K146" s="48"/>
      <c r="L146" s="48"/>
      <c r="M146" s="48"/>
      <c r="N146" s="48"/>
      <c r="O146" s="48"/>
      <c r="P146" s="2"/>
      <c r="Q146" s="2"/>
      <c r="R146" s="2"/>
      <c r="S146" s="2"/>
      <c r="T146" s="2"/>
      <c r="U146" s="2"/>
      <c r="V146" s="2"/>
      <c r="W146" s="2"/>
      <c r="X146" s="2"/>
      <c r="Y146" s="2"/>
      <c r="Z146" s="2"/>
    </row>
    <row r="147" spans="1:26" ht="15.75" customHeight="1">
      <c r="A147" s="47" t="s">
        <v>16</v>
      </c>
      <c r="B147" s="43" t="s">
        <v>110</v>
      </c>
      <c r="C147" s="32">
        <v>1.2200000000000001E-2</v>
      </c>
      <c r="D147" s="33">
        <f t="shared" si="4"/>
        <v>0</v>
      </c>
      <c r="E147" s="48"/>
      <c r="F147" s="48"/>
      <c r="G147" s="48"/>
      <c r="H147" s="48"/>
      <c r="I147" s="48"/>
      <c r="J147" s="48"/>
      <c r="K147" s="48"/>
      <c r="L147" s="48"/>
      <c r="M147" s="48"/>
      <c r="N147" s="48"/>
      <c r="O147" s="48"/>
      <c r="P147" s="2"/>
      <c r="Q147" s="2"/>
      <c r="R147" s="2"/>
      <c r="S147" s="2"/>
      <c r="T147" s="2"/>
      <c r="U147" s="2"/>
      <c r="V147" s="2"/>
      <c r="W147" s="2"/>
      <c r="X147" s="2"/>
      <c r="Y147" s="2"/>
      <c r="Z147" s="2"/>
    </row>
    <row r="148" spans="1:26" ht="30">
      <c r="A148" s="47" t="s">
        <v>54</v>
      </c>
      <c r="B148" s="43" t="s">
        <v>111</v>
      </c>
      <c r="C148" s="32">
        <v>4.4999999999999997E-3</v>
      </c>
      <c r="D148" s="33">
        <f t="shared" si="4"/>
        <v>0</v>
      </c>
      <c r="E148" s="48"/>
      <c r="F148" s="48"/>
      <c r="G148" s="48"/>
      <c r="H148" s="48"/>
      <c r="I148" s="48"/>
      <c r="J148" s="48"/>
      <c r="K148" s="48"/>
      <c r="L148" s="48"/>
      <c r="M148" s="48"/>
      <c r="N148" s="48"/>
      <c r="O148" s="48"/>
      <c r="P148" s="2"/>
      <c r="Q148" s="2"/>
      <c r="R148" s="2"/>
      <c r="S148" s="2"/>
      <c r="T148" s="2"/>
      <c r="U148" s="2"/>
      <c r="V148" s="2"/>
      <c r="W148" s="2"/>
      <c r="X148" s="2"/>
      <c r="Y148" s="2"/>
      <c r="Z148" s="2"/>
    </row>
    <row r="149" spans="1:26" ht="15.75" customHeight="1">
      <c r="A149" s="47" t="s">
        <v>56</v>
      </c>
      <c r="B149" s="43" t="s">
        <v>112</v>
      </c>
      <c r="C149" s="32">
        <v>0.04</v>
      </c>
      <c r="D149" s="33">
        <f t="shared" si="4"/>
        <v>0</v>
      </c>
      <c r="E149" s="48"/>
      <c r="F149" s="48"/>
      <c r="G149" s="48"/>
      <c r="H149" s="48"/>
      <c r="I149" s="48"/>
      <c r="J149" s="48"/>
      <c r="K149" s="48"/>
      <c r="L149" s="48"/>
      <c r="M149" s="48"/>
      <c r="N149" s="48"/>
      <c r="O149" s="48"/>
      <c r="P149" s="2"/>
      <c r="Q149" s="2"/>
      <c r="R149" s="2"/>
      <c r="S149" s="2"/>
      <c r="T149" s="2"/>
      <c r="U149" s="2"/>
      <c r="V149" s="2"/>
      <c r="W149" s="2"/>
      <c r="X149" s="2"/>
      <c r="Y149" s="2"/>
      <c r="Z149" s="2"/>
    </row>
    <row r="150" spans="1:26" ht="15.75" customHeight="1">
      <c r="A150" s="179" t="s">
        <v>113</v>
      </c>
      <c r="B150" s="180"/>
      <c r="C150" s="34">
        <f t="shared" ref="C150:D150" si="5">SUM(C144:C149)</f>
        <v>0.1009</v>
      </c>
      <c r="D150" s="24">
        <f t="shared" si="5"/>
        <v>0</v>
      </c>
      <c r="E150" s="48"/>
      <c r="F150" s="48"/>
      <c r="G150" s="48"/>
      <c r="H150" s="48"/>
      <c r="I150" s="48"/>
      <c r="J150" s="48"/>
      <c r="K150" s="48"/>
      <c r="L150" s="48"/>
      <c r="M150" s="48"/>
      <c r="N150" s="48"/>
      <c r="O150" s="48"/>
      <c r="P150" s="2"/>
      <c r="Q150" s="2"/>
      <c r="R150" s="2"/>
      <c r="S150" s="2"/>
      <c r="T150" s="2"/>
      <c r="U150" s="2"/>
      <c r="V150" s="2"/>
      <c r="W150" s="2"/>
      <c r="X150" s="2"/>
      <c r="Y150" s="2"/>
      <c r="Z150" s="2"/>
    </row>
    <row r="151" spans="1:26" ht="15.75" customHeight="1">
      <c r="A151" s="39"/>
      <c r="B151" s="48"/>
      <c r="C151" s="48"/>
      <c r="D151" s="48"/>
      <c r="E151" s="48"/>
      <c r="F151" s="48"/>
      <c r="G151" s="48"/>
      <c r="H151" s="48"/>
      <c r="I151" s="48"/>
      <c r="J151" s="48"/>
      <c r="K151" s="48"/>
      <c r="L151" s="48"/>
      <c r="M151" s="48"/>
      <c r="N151" s="48"/>
      <c r="O151" s="48"/>
      <c r="P151" s="2"/>
      <c r="Q151" s="2"/>
      <c r="R151" s="2"/>
      <c r="S151" s="2"/>
      <c r="T151" s="2"/>
      <c r="U151" s="2"/>
      <c r="V151" s="2"/>
      <c r="W151" s="2"/>
      <c r="X151" s="2"/>
      <c r="Y151" s="2"/>
      <c r="Z151" s="2"/>
    </row>
    <row r="152" spans="1:26" ht="18.75" customHeight="1">
      <c r="A152" s="186" t="s">
        <v>114</v>
      </c>
      <c r="B152" s="183"/>
      <c r="C152" s="183"/>
      <c r="D152" s="180"/>
      <c r="E152" s="48"/>
      <c r="F152" s="48"/>
      <c r="G152" s="48"/>
      <c r="H152" s="48"/>
      <c r="I152" s="48"/>
      <c r="J152" s="48"/>
      <c r="K152" s="48"/>
      <c r="L152" s="48"/>
      <c r="M152" s="48"/>
      <c r="N152" s="48"/>
      <c r="O152" s="48"/>
      <c r="P152" s="2"/>
      <c r="Q152" s="2"/>
      <c r="R152" s="2"/>
      <c r="S152" s="2"/>
      <c r="T152" s="2"/>
      <c r="U152" s="2"/>
      <c r="V152" s="2"/>
      <c r="W152" s="2"/>
      <c r="X152" s="2"/>
      <c r="Y152" s="2"/>
      <c r="Z152" s="2"/>
    </row>
    <row r="153" spans="1:26" ht="15.75" customHeight="1">
      <c r="A153" s="26" t="s">
        <v>105</v>
      </c>
      <c r="B153" s="26" t="s">
        <v>106</v>
      </c>
      <c r="C153" s="26" t="s">
        <v>80</v>
      </c>
      <c r="D153" s="26" t="s">
        <v>49</v>
      </c>
      <c r="E153" s="48"/>
      <c r="F153" s="48"/>
      <c r="G153" s="48"/>
      <c r="H153" s="48"/>
      <c r="I153" s="48"/>
      <c r="J153" s="48"/>
      <c r="K153" s="48"/>
      <c r="L153" s="48"/>
      <c r="M153" s="48"/>
      <c r="N153" s="48"/>
      <c r="O153" s="48"/>
      <c r="P153" s="2"/>
      <c r="Q153" s="2"/>
      <c r="R153" s="2"/>
      <c r="S153" s="2"/>
      <c r="T153" s="2"/>
      <c r="U153" s="2"/>
      <c r="V153" s="2"/>
      <c r="W153" s="2"/>
      <c r="X153" s="2"/>
      <c r="Y153" s="2"/>
      <c r="Z153" s="2"/>
    </row>
    <row r="154" spans="1:26" ht="15.75" customHeight="1">
      <c r="A154" s="47" t="s">
        <v>8</v>
      </c>
      <c r="B154" s="43" t="s">
        <v>107</v>
      </c>
      <c r="C154" s="32">
        <v>1.2999999999999999E-3</v>
      </c>
      <c r="D154" s="33">
        <f t="shared" ref="D154:D159" si="6">C154*$C$64</f>
        <v>0</v>
      </c>
      <c r="E154" s="48"/>
      <c r="F154" s="48"/>
      <c r="G154" s="48"/>
      <c r="H154" s="48"/>
      <c r="I154" s="48"/>
      <c r="J154" s="48"/>
      <c r="K154" s="48"/>
      <c r="L154" s="48"/>
      <c r="M154" s="48"/>
      <c r="N154" s="48"/>
      <c r="O154" s="48"/>
      <c r="P154" s="2"/>
      <c r="Q154" s="2"/>
      <c r="R154" s="2"/>
      <c r="S154" s="2"/>
      <c r="T154" s="2"/>
      <c r="U154" s="2"/>
      <c r="V154" s="2"/>
      <c r="W154" s="2"/>
      <c r="X154" s="2"/>
      <c r="Y154" s="2"/>
      <c r="Z154" s="2"/>
    </row>
    <row r="155" spans="1:26" ht="30">
      <c r="A155" s="47" t="s">
        <v>11</v>
      </c>
      <c r="B155" s="43" t="s">
        <v>108</v>
      </c>
      <c r="C155" s="32">
        <v>2.8999999999999998E-3</v>
      </c>
      <c r="D155" s="33">
        <f t="shared" si="6"/>
        <v>0</v>
      </c>
      <c r="E155" s="48"/>
      <c r="F155" s="48"/>
      <c r="G155" s="48"/>
      <c r="H155" s="48"/>
      <c r="I155" s="48"/>
      <c r="J155" s="48"/>
      <c r="K155" s="48"/>
      <c r="L155" s="48"/>
      <c r="M155" s="48"/>
      <c r="N155" s="48"/>
      <c r="O155" s="48"/>
      <c r="P155" s="2"/>
      <c r="Q155" s="2"/>
      <c r="R155" s="2"/>
      <c r="S155" s="2"/>
      <c r="T155" s="2"/>
      <c r="U155" s="2"/>
      <c r="V155" s="2"/>
      <c r="W155" s="2"/>
      <c r="X155" s="2"/>
      <c r="Y155" s="2"/>
      <c r="Z155" s="2"/>
    </row>
    <row r="156" spans="1:26" ht="30">
      <c r="A156" s="47" t="s">
        <v>13</v>
      </c>
      <c r="B156" s="43" t="s">
        <v>109</v>
      </c>
      <c r="C156" s="32">
        <v>0.04</v>
      </c>
      <c r="D156" s="33">
        <f t="shared" si="6"/>
        <v>0</v>
      </c>
      <c r="E156" s="48"/>
      <c r="F156" s="48"/>
      <c r="G156" s="48"/>
      <c r="H156" s="48"/>
      <c r="I156" s="48"/>
      <c r="J156" s="48"/>
      <c r="K156" s="48"/>
      <c r="L156" s="48"/>
      <c r="M156" s="48"/>
      <c r="N156" s="48"/>
      <c r="O156" s="48"/>
      <c r="P156" s="2"/>
      <c r="Q156" s="2"/>
      <c r="R156" s="2"/>
      <c r="S156" s="2"/>
      <c r="T156" s="2"/>
      <c r="U156" s="2"/>
      <c r="V156" s="2"/>
      <c r="W156" s="2"/>
      <c r="X156" s="2"/>
      <c r="Y156" s="2"/>
      <c r="Z156" s="2"/>
    </row>
    <row r="157" spans="1:26" ht="15.75" customHeight="1">
      <c r="A157" s="47" t="s">
        <v>16</v>
      </c>
      <c r="B157" s="43" t="s">
        <v>110</v>
      </c>
      <c r="C157" s="32">
        <v>1.2200000000000001E-2</v>
      </c>
      <c r="D157" s="33">
        <f t="shared" si="6"/>
        <v>0</v>
      </c>
      <c r="E157" s="48"/>
      <c r="F157" s="48"/>
      <c r="G157" s="48"/>
      <c r="H157" s="48"/>
      <c r="I157" s="48"/>
      <c r="J157" s="48"/>
      <c r="K157" s="48"/>
      <c r="L157" s="48"/>
      <c r="M157" s="48"/>
      <c r="N157" s="48"/>
      <c r="O157" s="48"/>
      <c r="P157" s="2"/>
      <c r="Q157" s="2"/>
      <c r="R157" s="2"/>
      <c r="S157" s="2"/>
      <c r="T157" s="2"/>
      <c r="U157" s="2"/>
      <c r="V157" s="2"/>
      <c r="W157" s="2"/>
      <c r="X157" s="2"/>
      <c r="Y157" s="2"/>
      <c r="Z157" s="2"/>
    </row>
    <row r="158" spans="1:26" ht="30">
      <c r="A158" s="47" t="s">
        <v>54</v>
      </c>
      <c r="B158" s="43" t="s">
        <v>111</v>
      </c>
      <c r="C158" s="32">
        <v>4.4999999999999997E-3</v>
      </c>
      <c r="D158" s="33">
        <f t="shared" si="6"/>
        <v>0</v>
      </c>
      <c r="E158" s="48"/>
      <c r="F158" s="48"/>
      <c r="G158" s="48"/>
      <c r="H158" s="48"/>
      <c r="I158" s="48"/>
      <c r="J158" s="48"/>
      <c r="K158" s="48"/>
      <c r="L158" s="48"/>
      <c r="M158" s="48"/>
      <c r="N158" s="48"/>
      <c r="O158" s="48"/>
      <c r="P158" s="2"/>
      <c r="Q158" s="2"/>
      <c r="R158" s="2"/>
      <c r="S158" s="2"/>
      <c r="T158" s="2"/>
      <c r="U158" s="2"/>
      <c r="V158" s="2"/>
      <c r="W158" s="2"/>
      <c r="X158" s="2"/>
      <c r="Y158" s="2"/>
      <c r="Z158" s="2"/>
    </row>
    <row r="159" spans="1:26" ht="15.75" customHeight="1">
      <c r="A159" s="47" t="s">
        <v>56</v>
      </c>
      <c r="B159" s="43" t="s">
        <v>112</v>
      </c>
      <c r="C159" s="32">
        <v>0.04</v>
      </c>
      <c r="D159" s="33">
        <f t="shared" si="6"/>
        <v>0</v>
      </c>
      <c r="E159" s="48"/>
      <c r="F159" s="48"/>
      <c r="G159" s="48"/>
      <c r="H159" s="48"/>
      <c r="I159" s="48"/>
      <c r="J159" s="48"/>
      <c r="K159" s="48"/>
      <c r="L159" s="48"/>
      <c r="M159" s="48"/>
      <c r="N159" s="48"/>
      <c r="O159" s="48"/>
      <c r="P159" s="2"/>
      <c r="Q159" s="2"/>
      <c r="R159" s="2"/>
      <c r="S159" s="2"/>
      <c r="T159" s="2"/>
      <c r="U159" s="2"/>
      <c r="V159" s="2"/>
      <c r="W159" s="2"/>
      <c r="X159" s="2"/>
      <c r="Y159" s="2"/>
      <c r="Z159" s="2"/>
    </row>
    <row r="160" spans="1:26" ht="15.75" customHeight="1">
      <c r="A160" s="181" t="s">
        <v>113</v>
      </c>
      <c r="B160" s="180"/>
      <c r="C160" s="36">
        <f t="shared" ref="C160" si="7">SUM(C154:C159)</f>
        <v>0.1009</v>
      </c>
      <c r="D160" s="27">
        <f>SUM(D154:D159)</f>
        <v>0</v>
      </c>
      <c r="E160" s="48"/>
      <c r="F160" s="48"/>
      <c r="G160" s="48"/>
      <c r="H160" s="48"/>
      <c r="I160" s="48"/>
      <c r="J160" s="48"/>
      <c r="K160" s="48"/>
      <c r="L160" s="48"/>
      <c r="M160" s="48"/>
      <c r="N160" s="48"/>
      <c r="O160" s="48"/>
      <c r="P160" s="2"/>
      <c r="Q160" s="2"/>
      <c r="R160" s="2"/>
      <c r="S160" s="2"/>
      <c r="T160" s="2"/>
      <c r="U160" s="2"/>
      <c r="V160" s="2"/>
      <c r="W160" s="2"/>
      <c r="X160" s="2"/>
      <c r="Y160" s="2"/>
      <c r="Z160" s="2"/>
    </row>
    <row r="161" spans="1:26" ht="15.75" customHeight="1">
      <c r="A161" s="39"/>
      <c r="B161" s="48"/>
      <c r="C161" s="48"/>
      <c r="D161" s="48"/>
      <c r="E161" s="48"/>
      <c r="F161" s="48"/>
      <c r="G161" s="48"/>
      <c r="H161" s="48"/>
      <c r="I161" s="48"/>
      <c r="J161" s="48"/>
      <c r="K161" s="48"/>
      <c r="L161" s="48"/>
      <c r="M161" s="48"/>
      <c r="N161" s="48"/>
      <c r="O161" s="48"/>
      <c r="P161" s="2"/>
      <c r="Q161" s="2"/>
      <c r="R161" s="2"/>
      <c r="S161" s="2"/>
      <c r="T161" s="2"/>
      <c r="U161" s="2"/>
      <c r="V161" s="2"/>
      <c r="W161" s="2"/>
      <c r="X161" s="2"/>
      <c r="Y161" s="2"/>
      <c r="Z161" s="2"/>
    </row>
    <row r="162" spans="1:26" ht="15.75" customHeight="1">
      <c r="A162" s="182" t="s">
        <v>115</v>
      </c>
      <c r="B162" s="183"/>
      <c r="C162" s="183"/>
      <c r="D162" s="180"/>
      <c r="E162" s="48"/>
      <c r="F162" s="48"/>
      <c r="G162" s="48"/>
      <c r="H162" s="48"/>
      <c r="I162" s="48"/>
      <c r="J162" s="48"/>
      <c r="K162" s="48"/>
      <c r="L162" s="48"/>
      <c r="M162" s="48"/>
      <c r="N162" s="48"/>
      <c r="O162" s="48"/>
      <c r="P162" s="2"/>
      <c r="Q162" s="2"/>
      <c r="R162" s="2"/>
      <c r="S162" s="2"/>
      <c r="T162" s="2"/>
      <c r="U162" s="2"/>
      <c r="V162" s="2"/>
      <c r="W162" s="2"/>
      <c r="X162" s="2"/>
      <c r="Y162" s="2"/>
      <c r="Z162" s="2"/>
    </row>
    <row r="163" spans="1:26" ht="30">
      <c r="A163" s="16" t="s">
        <v>116</v>
      </c>
      <c r="B163" s="16" t="s">
        <v>117</v>
      </c>
      <c r="C163" s="16" t="s">
        <v>80</v>
      </c>
      <c r="D163" s="16" t="s">
        <v>49</v>
      </c>
      <c r="E163" s="48"/>
      <c r="F163" s="48"/>
      <c r="G163" s="48"/>
      <c r="H163" s="48"/>
      <c r="I163" s="48"/>
      <c r="J163" s="48"/>
      <c r="K163" s="48"/>
      <c r="L163" s="48"/>
      <c r="M163" s="48"/>
      <c r="N163" s="48"/>
      <c r="O163" s="48"/>
      <c r="P163" s="2"/>
      <c r="Q163" s="2"/>
      <c r="R163" s="2"/>
      <c r="S163" s="2"/>
      <c r="T163" s="2"/>
      <c r="U163" s="2"/>
      <c r="V163" s="2"/>
      <c r="W163" s="2"/>
      <c r="X163" s="2"/>
      <c r="Y163" s="2"/>
      <c r="Z163" s="2"/>
    </row>
    <row r="164" spans="1:26">
      <c r="A164" s="47" t="s">
        <v>8</v>
      </c>
      <c r="B164" s="43" t="s">
        <v>118</v>
      </c>
      <c r="C164" s="32">
        <v>1.6199999999999999E-2</v>
      </c>
      <c r="D164" s="33">
        <f>(C52+D99)*C164</f>
        <v>0</v>
      </c>
      <c r="E164" s="48"/>
      <c r="F164" s="48"/>
      <c r="G164" s="48"/>
      <c r="H164" s="48"/>
      <c r="I164" s="48"/>
      <c r="J164" s="48"/>
      <c r="K164" s="48"/>
      <c r="L164" s="48"/>
      <c r="M164" s="48"/>
      <c r="N164" s="48"/>
      <c r="O164" s="48"/>
      <c r="P164" s="2"/>
      <c r="Q164" s="2"/>
      <c r="R164" s="2"/>
      <c r="S164" s="2"/>
      <c r="T164" s="2"/>
      <c r="U164" s="2"/>
      <c r="V164" s="2"/>
      <c r="W164" s="2"/>
      <c r="X164" s="2"/>
      <c r="Y164" s="2"/>
      <c r="Z164" s="2"/>
    </row>
    <row r="165" spans="1:26" ht="15.75" customHeight="1">
      <c r="A165" s="47" t="s">
        <v>11</v>
      </c>
      <c r="B165" s="43" t="s">
        <v>119</v>
      </c>
      <c r="C165" s="32">
        <v>0</v>
      </c>
      <c r="D165" s="33">
        <f>(C52+C75+D99+D120+D150)*C165</f>
        <v>0</v>
      </c>
      <c r="E165" s="48"/>
      <c r="F165" s="48"/>
      <c r="G165" s="48"/>
      <c r="H165" s="48"/>
      <c r="I165" s="48"/>
      <c r="J165" s="48"/>
      <c r="K165" s="48"/>
      <c r="L165" s="48"/>
      <c r="M165" s="48"/>
      <c r="N165" s="48"/>
      <c r="O165" s="48"/>
      <c r="P165" s="2"/>
      <c r="Q165" s="2"/>
      <c r="R165" s="2"/>
      <c r="S165" s="2"/>
      <c r="T165" s="2"/>
      <c r="U165" s="2"/>
      <c r="V165" s="2"/>
      <c r="W165" s="2"/>
      <c r="X165" s="2"/>
      <c r="Y165" s="2"/>
      <c r="Z165" s="2"/>
    </row>
    <row r="166" spans="1:26" ht="15.75" customHeight="1">
      <c r="A166" s="47" t="s">
        <v>13</v>
      </c>
      <c r="B166" s="43" t="s">
        <v>120</v>
      </c>
      <c r="C166" s="32">
        <v>2.0000000000000001E-4</v>
      </c>
      <c r="D166" s="33">
        <f>(C52+C75+D99+D120+D150)*C166</f>
        <v>0</v>
      </c>
      <c r="E166" s="48"/>
      <c r="F166" s="48"/>
      <c r="G166" s="48"/>
      <c r="H166" s="48"/>
      <c r="I166" s="48"/>
      <c r="J166" s="48"/>
      <c r="K166" s="48"/>
      <c r="L166" s="48"/>
      <c r="M166" s="48"/>
      <c r="N166" s="48"/>
      <c r="O166" s="48"/>
      <c r="P166" s="2"/>
      <c r="Q166" s="2"/>
      <c r="R166" s="2"/>
      <c r="S166" s="2"/>
      <c r="T166" s="2"/>
      <c r="U166" s="2"/>
      <c r="V166" s="2"/>
      <c r="W166" s="2"/>
      <c r="X166" s="2"/>
      <c r="Y166" s="2"/>
      <c r="Z166" s="2"/>
    </row>
    <row r="167" spans="1:26" ht="15.75" customHeight="1">
      <c r="A167" s="47" t="s">
        <v>16</v>
      </c>
      <c r="B167" s="43" t="s">
        <v>121</v>
      </c>
      <c r="C167" s="32">
        <v>7.3000000000000001E-3</v>
      </c>
      <c r="D167" s="33">
        <f>(C52+C75+D99+D120+D150)*C167</f>
        <v>0</v>
      </c>
      <c r="E167" s="48"/>
      <c r="F167" s="48"/>
      <c r="G167" s="48"/>
      <c r="H167" s="48"/>
      <c r="I167" s="48"/>
      <c r="J167" s="48"/>
      <c r="K167" s="48"/>
      <c r="L167" s="48"/>
      <c r="M167" s="48"/>
      <c r="N167" s="48"/>
      <c r="O167" s="48"/>
      <c r="P167" s="2"/>
      <c r="Q167" s="2"/>
      <c r="R167" s="2"/>
      <c r="S167" s="2"/>
      <c r="T167" s="2"/>
      <c r="U167" s="2"/>
      <c r="V167" s="2"/>
      <c r="W167" s="2"/>
      <c r="X167" s="2"/>
      <c r="Y167" s="2"/>
      <c r="Z167" s="2"/>
    </row>
    <row r="168" spans="1:26" ht="15.75" customHeight="1">
      <c r="A168" s="47" t="s">
        <v>54</v>
      </c>
      <c r="B168" s="43" t="s">
        <v>122</v>
      </c>
      <c r="C168" s="32">
        <v>2.9999999999999997E-4</v>
      </c>
      <c r="D168" s="33">
        <f>(C52+C75+D99+D120+D150)*C168</f>
        <v>0</v>
      </c>
      <c r="E168" s="48"/>
      <c r="F168" s="48"/>
      <c r="G168" s="48"/>
      <c r="H168" s="48"/>
      <c r="I168" s="48"/>
      <c r="J168" s="48"/>
      <c r="K168" s="48"/>
      <c r="L168" s="48"/>
      <c r="M168" s="48"/>
      <c r="N168" s="48"/>
      <c r="O168" s="48"/>
      <c r="P168" s="2"/>
      <c r="Q168" s="2"/>
      <c r="R168" s="2"/>
      <c r="S168" s="2"/>
      <c r="T168" s="2"/>
      <c r="U168" s="2"/>
      <c r="V168" s="2"/>
      <c r="W168" s="2"/>
      <c r="X168" s="2"/>
      <c r="Y168" s="2"/>
      <c r="Z168" s="2"/>
    </row>
    <row r="169" spans="1:26" ht="15.75" customHeight="1">
      <c r="A169" s="47" t="s">
        <v>56</v>
      </c>
      <c r="B169" s="43" t="s">
        <v>61</v>
      </c>
      <c r="C169" s="32">
        <v>5.0000000000000001E-4</v>
      </c>
      <c r="D169" s="33">
        <f>(C52+C75+D99+D120+D150)*C169</f>
        <v>0</v>
      </c>
      <c r="E169" s="48"/>
      <c r="F169" s="48"/>
      <c r="G169" s="48"/>
      <c r="H169" s="48"/>
      <c r="I169" s="48"/>
      <c r="J169" s="48"/>
      <c r="K169" s="48"/>
      <c r="L169" s="48"/>
      <c r="M169" s="48"/>
      <c r="N169" s="48"/>
      <c r="O169" s="48"/>
      <c r="P169" s="2"/>
      <c r="Q169" s="2"/>
      <c r="R169" s="2"/>
      <c r="S169" s="2"/>
      <c r="T169" s="2"/>
      <c r="U169" s="2"/>
      <c r="V169" s="2"/>
      <c r="W169" s="2"/>
      <c r="X169" s="2"/>
      <c r="Y169" s="2"/>
      <c r="Z169" s="2"/>
    </row>
    <row r="170" spans="1:26" ht="15.75" customHeight="1">
      <c r="A170" s="47"/>
      <c r="B170" s="7" t="s">
        <v>96</v>
      </c>
      <c r="C170" s="32"/>
      <c r="D170" s="33">
        <f>SUM(D164:D169)</f>
        <v>0</v>
      </c>
      <c r="E170" s="48"/>
      <c r="F170" s="48"/>
      <c r="G170" s="48"/>
      <c r="H170" s="48"/>
      <c r="I170" s="48"/>
      <c r="J170" s="48"/>
      <c r="K170" s="48"/>
      <c r="L170" s="48"/>
      <c r="M170" s="48"/>
      <c r="N170" s="48"/>
      <c r="O170" s="48"/>
      <c r="P170" s="2"/>
      <c r="Q170" s="2"/>
      <c r="R170" s="2"/>
      <c r="S170" s="2"/>
      <c r="T170" s="2"/>
      <c r="U170" s="2"/>
      <c r="V170" s="2"/>
      <c r="W170" s="2"/>
      <c r="X170" s="2"/>
      <c r="Y170" s="2"/>
      <c r="Z170" s="2"/>
    </row>
    <row r="171" spans="1:26" ht="30">
      <c r="A171" s="47" t="s">
        <v>58</v>
      </c>
      <c r="B171" s="43" t="s">
        <v>123</v>
      </c>
      <c r="C171" s="32"/>
      <c r="D171" s="33">
        <f>(C52+D99+D120+D150)*C171</f>
        <v>0</v>
      </c>
      <c r="E171" s="48"/>
      <c r="F171" s="48"/>
      <c r="G171" s="48"/>
      <c r="H171" s="48"/>
      <c r="I171" s="48"/>
      <c r="J171" s="48"/>
      <c r="K171" s="48"/>
      <c r="L171" s="48"/>
      <c r="M171" s="48"/>
      <c r="N171" s="48"/>
      <c r="O171" s="48"/>
      <c r="P171" s="2"/>
      <c r="Q171" s="2"/>
      <c r="R171" s="2"/>
      <c r="S171" s="2"/>
      <c r="T171" s="2"/>
      <c r="U171" s="2"/>
      <c r="V171" s="2"/>
      <c r="W171" s="2"/>
      <c r="X171" s="2"/>
      <c r="Y171" s="2"/>
      <c r="Z171" s="2"/>
    </row>
    <row r="172" spans="1:26" ht="15.75" customHeight="1">
      <c r="A172" s="179" t="s">
        <v>113</v>
      </c>
      <c r="B172" s="180"/>
      <c r="C172" s="34"/>
      <c r="D172" s="24">
        <f>SUM(D170:D171)</f>
        <v>0</v>
      </c>
      <c r="E172" s="48"/>
      <c r="F172" s="48"/>
      <c r="G172" s="48"/>
      <c r="H172" s="48"/>
      <c r="I172" s="48"/>
      <c r="J172" s="48"/>
      <c r="K172" s="48"/>
      <c r="L172" s="48"/>
      <c r="M172" s="48"/>
      <c r="N172" s="48"/>
      <c r="O172" s="48"/>
      <c r="P172" s="2"/>
      <c r="Q172" s="2"/>
      <c r="R172" s="2"/>
      <c r="S172" s="2"/>
      <c r="T172" s="2"/>
      <c r="U172" s="2"/>
      <c r="V172" s="2"/>
      <c r="W172" s="2"/>
      <c r="X172" s="2"/>
      <c r="Y172" s="2"/>
      <c r="Z172" s="2"/>
    </row>
    <row r="173" spans="1:26" ht="15.75" customHeight="1">
      <c r="A173" s="39"/>
      <c r="B173" s="48"/>
      <c r="C173" s="48"/>
      <c r="D173" s="48"/>
      <c r="E173" s="48"/>
      <c r="F173" s="48"/>
      <c r="G173" s="48"/>
      <c r="H173" s="48"/>
      <c r="I173" s="48"/>
      <c r="J173" s="48"/>
      <c r="K173" s="48"/>
      <c r="L173" s="48"/>
      <c r="M173" s="48"/>
      <c r="N173" s="48"/>
      <c r="O173" s="48"/>
      <c r="P173" s="2"/>
      <c r="Q173" s="2"/>
      <c r="R173" s="2"/>
      <c r="S173" s="2"/>
      <c r="T173" s="2"/>
      <c r="U173" s="2"/>
      <c r="V173" s="2"/>
      <c r="W173" s="2"/>
      <c r="X173" s="2"/>
      <c r="Y173" s="2"/>
      <c r="Z173" s="2"/>
    </row>
    <row r="174" spans="1:26" ht="15.75" customHeight="1">
      <c r="A174" s="186" t="s">
        <v>124</v>
      </c>
      <c r="B174" s="183"/>
      <c r="C174" s="183"/>
      <c r="D174" s="180"/>
      <c r="E174" s="48"/>
      <c r="F174" s="48"/>
      <c r="G174" s="48"/>
      <c r="H174" s="48"/>
      <c r="I174" s="48"/>
      <c r="J174" s="48"/>
      <c r="K174" s="48"/>
      <c r="L174" s="48"/>
      <c r="M174" s="48"/>
      <c r="N174" s="48"/>
      <c r="O174" s="48"/>
      <c r="P174" s="2"/>
      <c r="Q174" s="2"/>
      <c r="R174" s="2"/>
      <c r="S174" s="2"/>
      <c r="T174" s="2"/>
      <c r="U174" s="2"/>
      <c r="V174" s="2"/>
      <c r="W174" s="2"/>
      <c r="X174" s="2"/>
      <c r="Y174" s="2"/>
      <c r="Z174" s="2"/>
    </row>
    <row r="175" spans="1:26" ht="30">
      <c r="A175" s="26" t="s">
        <v>116</v>
      </c>
      <c r="B175" s="26" t="s">
        <v>117</v>
      </c>
      <c r="C175" s="26" t="s">
        <v>80</v>
      </c>
      <c r="D175" s="26" t="s">
        <v>49</v>
      </c>
      <c r="E175" s="48"/>
      <c r="F175" s="48"/>
      <c r="G175" s="48"/>
      <c r="H175" s="48"/>
      <c r="I175" s="48"/>
      <c r="J175" s="48"/>
      <c r="K175" s="48"/>
      <c r="L175" s="48"/>
      <c r="M175" s="48"/>
      <c r="N175" s="48"/>
      <c r="O175" s="48"/>
      <c r="P175" s="2"/>
      <c r="Q175" s="2"/>
      <c r="R175" s="2"/>
      <c r="S175" s="2"/>
      <c r="T175" s="2"/>
      <c r="U175" s="2"/>
      <c r="V175" s="2"/>
      <c r="W175" s="2"/>
      <c r="X175" s="2"/>
      <c r="Y175" s="2"/>
      <c r="Z175" s="2"/>
    </row>
    <row r="176" spans="1:26" ht="15.75" customHeight="1">
      <c r="A176" s="47" t="s">
        <v>8</v>
      </c>
      <c r="B176" s="43" t="s">
        <v>118</v>
      </c>
      <c r="C176" s="32">
        <v>1.6199999999999999E-2</v>
      </c>
      <c r="D176" s="33">
        <f>(C64+D112)*C176</f>
        <v>0</v>
      </c>
      <c r="E176" s="48"/>
      <c r="F176" s="48"/>
      <c r="G176" s="48"/>
      <c r="H176" s="48"/>
      <c r="I176" s="48"/>
      <c r="J176" s="48"/>
      <c r="K176" s="48"/>
      <c r="L176" s="48"/>
      <c r="M176" s="48"/>
      <c r="N176" s="48"/>
      <c r="O176" s="48"/>
      <c r="P176" s="2"/>
      <c r="Q176" s="2"/>
      <c r="R176" s="2"/>
      <c r="S176" s="2"/>
      <c r="T176" s="2"/>
      <c r="U176" s="2"/>
      <c r="V176" s="2"/>
      <c r="W176" s="2"/>
      <c r="X176" s="2"/>
      <c r="Y176" s="2"/>
      <c r="Z176" s="2"/>
    </row>
    <row r="177" spans="1:26" ht="15.75" customHeight="1">
      <c r="A177" s="47" t="s">
        <v>11</v>
      </c>
      <c r="B177" s="43" t="s">
        <v>119</v>
      </c>
      <c r="C177" s="32">
        <v>0</v>
      </c>
      <c r="D177" s="33">
        <f>(C64+C86+D112+D128+D160)*C177</f>
        <v>0</v>
      </c>
      <c r="E177" s="48"/>
      <c r="F177" s="48"/>
      <c r="G177" s="48"/>
      <c r="H177" s="48"/>
      <c r="I177" s="48"/>
      <c r="J177" s="48"/>
      <c r="K177" s="48"/>
      <c r="L177" s="48"/>
      <c r="M177" s="48"/>
      <c r="N177" s="48"/>
      <c r="O177" s="48"/>
      <c r="P177" s="2"/>
      <c r="Q177" s="2"/>
      <c r="R177" s="2"/>
      <c r="S177" s="2"/>
      <c r="T177" s="2"/>
      <c r="U177" s="2"/>
      <c r="V177" s="2"/>
      <c r="W177" s="2"/>
      <c r="X177" s="2"/>
      <c r="Y177" s="2"/>
      <c r="Z177" s="2"/>
    </row>
    <row r="178" spans="1:26" ht="15.75" customHeight="1">
      <c r="A178" s="47" t="s">
        <v>13</v>
      </c>
      <c r="B178" s="43" t="s">
        <v>120</v>
      </c>
      <c r="C178" s="32">
        <v>2.0000000000000001E-4</v>
      </c>
      <c r="D178" s="33">
        <f>(C64+C86+D112+D128+D160)*C178</f>
        <v>0</v>
      </c>
      <c r="E178" s="48"/>
      <c r="F178" s="48"/>
      <c r="G178" s="48"/>
      <c r="H178" s="48"/>
      <c r="I178" s="48"/>
      <c r="J178" s="48"/>
      <c r="K178" s="48"/>
      <c r="L178" s="48"/>
      <c r="M178" s="48"/>
      <c r="N178" s="48"/>
      <c r="O178" s="48"/>
      <c r="P178" s="2"/>
      <c r="Q178" s="2"/>
      <c r="R178" s="2"/>
      <c r="S178" s="2"/>
      <c r="T178" s="2"/>
      <c r="U178" s="2"/>
      <c r="V178" s="2"/>
      <c r="W178" s="2"/>
      <c r="X178" s="2"/>
      <c r="Y178" s="2"/>
      <c r="Z178" s="2"/>
    </row>
    <row r="179" spans="1:26" ht="15.75" customHeight="1">
      <c r="A179" s="47" t="s">
        <v>16</v>
      </c>
      <c r="B179" s="43" t="s">
        <v>121</v>
      </c>
      <c r="C179" s="32">
        <v>7.3000000000000001E-3</v>
      </c>
      <c r="D179" s="33">
        <f>(C64+C86+D112+D128+D160)*C179</f>
        <v>0</v>
      </c>
      <c r="E179" s="48"/>
      <c r="F179" s="48"/>
      <c r="G179" s="48"/>
      <c r="H179" s="48"/>
      <c r="I179" s="48"/>
      <c r="J179" s="48"/>
      <c r="K179" s="48"/>
      <c r="L179" s="48"/>
      <c r="M179" s="48"/>
      <c r="N179" s="48"/>
      <c r="O179" s="48"/>
      <c r="P179" s="2"/>
      <c r="Q179" s="2"/>
      <c r="R179" s="2"/>
      <c r="S179" s="2"/>
      <c r="T179" s="2"/>
      <c r="U179" s="2"/>
      <c r="V179" s="2"/>
      <c r="W179" s="2"/>
      <c r="X179" s="2"/>
      <c r="Y179" s="2"/>
      <c r="Z179" s="2"/>
    </row>
    <row r="180" spans="1:26" ht="15.75" customHeight="1">
      <c r="A180" s="47" t="s">
        <v>54</v>
      </c>
      <c r="B180" s="43" t="s">
        <v>122</v>
      </c>
      <c r="C180" s="32">
        <v>2.9999999999999997E-4</v>
      </c>
      <c r="D180" s="33">
        <f>(C64+C86+D112+D128+D160)*C180</f>
        <v>0</v>
      </c>
      <c r="E180" s="48"/>
      <c r="F180" s="48"/>
      <c r="G180" s="48"/>
      <c r="H180" s="48"/>
      <c r="I180" s="48"/>
      <c r="J180" s="48"/>
      <c r="K180" s="48"/>
      <c r="L180" s="48"/>
      <c r="M180" s="48"/>
      <c r="N180" s="48"/>
      <c r="O180" s="48"/>
      <c r="P180" s="2"/>
      <c r="Q180" s="2"/>
      <c r="R180" s="2"/>
      <c r="S180" s="2"/>
      <c r="T180" s="2"/>
      <c r="U180" s="2"/>
      <c r="V180" s="2"/>
      <c r="W180" s="2"/>
      <c r="X180" s="2"/>
      <c r="Y180" s="2"/>
      <c r="Z180" s="2"/>
    </row>
    <row r="181" spans="1:26" ht="15.75" customHeight="1">
      <c r="A181" s="47" t="s">
        <v>56</v>
      </c>
      <c r="B181" s="43" t="s">
        <v>61</v>
      </c>
      <c r="C181" s="32">
        <v>5.0000000000000001E-4</v>
      </c>
      <c r="D181" s="33">
        <f>(C64+C86+D112+D128+D160)*C181</f>
        <v>0</v>
      </c>
      <c r="E181" s="48"/>
      <c r="F181" s="48"/>
      <c r="G181" s="48"/>
      <c r="H181" s="48"/>
      <c r="I181" s="48"/>
      <c r="J181" s="48"/>
      <c r="K181" s="48"/>
      <c r="L181" s="48"/>
      <c r="M181" s="48"/>
      <c r="N181" s="48"/>
      <c r="O181" s="48"/>
      <c r="P181" s="2"/>
      <c r="Q181" s="2"/>
      <c r="R181" s="2"/>
      <c r="S181" s="2"/>
      <c r="T181" s="2"/>
      <c r="U181" s="2"/>
      <c r="V181" s="2"/>
      <c r="W181" s="2"/>
      <c r="X181" s="2"/>
      <c r="Y181" s="2"/>
      <c r="Z181" s="2"/>
    </row>
    <row r="182" spans="1:26" ht="15.75" customHeight="1">
      <c r="A182" s="47"/>
      <c r="B182" s="7" t="s">
        <v>96</v>
      </c>
      <c r="C182" s="32"/>
      <c r="D182" s="33">
        <f>SUM(D176:D181)</f>
        <v>0</v>
      </c>
      <c r="E182" s="48"/>
      <c r="F182" s="48"/>
      <c r="G182" s="48"/>
      <c r="H182" s="48"/>
      <c r="I182" s="48"/>
      <c r="J182" s="48"/>
      <c r="K182" s="48"/>
      <c r="L182" s="48"/>
      <c r="M182" s="48"/>
      <c r="N182" s="48"/>
      <c r="O182" s="48"/>
      <c r="P182" s="2"/>
      <c r="Q182" s="2"/>
      <c r="R182" s="2"/>
      <c r="S182" s="2"/>
      <c r="T182" s="2"/>
      <c r="U182" s="2"/>
      <c r="V182" s="2"/>
      <c r="W182" s="2"/>
      <c r="X182" s="2"/>
      <c r="Y182" s="2"/>
      <c r="Z182" s="2"/>
    </row>
    <row r="183" spans="1:26" ht="30">
      <c r="A183" s="47" t="s">
        <v>58</v>
      </c>
      <c r="B183" s="43" t="s">
        <v>123</v>
      </c>
      <c r="C183" s="32"/>
      <c r="D183" s="33">
        <f>(C64+C86+D112+D128+D160)*C183</f>
        <v>0</v>
      </c>
      <c r="E183" s="48"/>
      <c r="F183" s="48"/>
      <c r="G183" s="48"/>
      <c r="H183" s="48"/>
      <c r="I183" s="48"/>
      <c r="J183" s="48"/>
      <c r="K183" s="48"/>
      <c r="L183" s="48"/>
      <c r="M183" s="48"/>
      <c r="N183" s="48"/>
      <c r="O183" s="48"/>
      <c r="P183" s="2"/>
      <c r="Q183" s="2"/>
      <c r="R183" s="2"/>
      <c r="S183" s="2"/>
      <c r="T183" s="2"/>
      <c r="U183" s="2"/>
      <c r="V183" s="2"/>
      <c r="W183" s="2"/>
      <c r="X183" s="2"/>
      <c r="Y183" s="2"/>
      <c r="Z183" s="2"/>
    </row>
    <row r="184" spans="1:26" ht="15.75" customHeight="1">
      <c r="A184" s="181" t="s">
        <v>113</v>
      </c>
      <c r="B184" s="180"/>
      <c r="C184" s="36"/>
      <c r="D184" s="27">
        <f>SUM(D182:D183)</f>
        <v>0</v>
      </c>
      <c r="E184" s="48"/>
      <c r="F184" s="48"/>
      <c r="G184" s="48"/>
      <c r="H184" s="48"/>
      <c r="I184" s="48"/>
      <c r="J184" s="48"/>
      <c r="K184" s="48"/>
      <c r="L184" s="48"/>
      <c r="M184" s="48"/>
      <c r="N184" s="48"/>
      <c r="O184" s="48"/>
      <c r="P184" s="2"/>
      <c r="Q184" s="2"/>
      <c r="R184" s="2"/>
      <c r="S184" s="2"/>
      <c r="T184" s="2"/>
      <c r="U184" s="2"/>
      <c r="V184" s="2"/>
      <c r="W184" s="2"/>
      <c r="X184" s="2"/>
      <c r="Y184" s="2"/>
      <c r="Z184" s="2"/>
    </row>
    <row r="185" spans="1:26" ht="15.75" customHeight="1">
      <c r="A185" s="19"/>
      <c r="B185" s="48"/>
      <c r="C185" s="48"/>
      <c r="D185" s="48"/>
      <c r="E185" s="48"/>
      <c r="F185" s="48"/>
      <c r="G185" s="48"/>
      <c r="H185" s="48"/>
      <c r="I185" s="48"/>
      <c r="J185" s="48"/>
      <c r="K185" s="48"/>
      <c r="L185" s="48"/>
      <c r="M185" s="48"/>
      <c r="N185" s="48"/>
      <c r="O185" s="48"/>
      <c r="P185" s="2"/>
      <c r="Q185" s="2"/>
      <c r="R185" s="2"/>
      <c r="S185" s="2"/>
      <c r="T185" s="2"/>
      <c r="U185" s="2"/>
      <c r="V185" s="2"/>
      <c r="W185" s="2"/>
      <c r="X185" s="2"/>
      <c r="Y185" s="2"/>
      <c r="Z185" s="2"/>
    </row>
    <row r="186" spans="1:26" ht="39" customHeight="1">
      <c r="A186" s="187" t="s">
        <v>125</v>
      </c>
      <c r="B186" s="183"/>
      <c r="C186" s="180"/>
      <c r="D186" s="48"/>
      <c r="E186" s="48"/>
      <c r="F186" s="48"/>
      <c r="G186" s="48"/>
      <c r="H186" s="48"/>
      <c r="I186" s="48"/>
      <c r="J186" s="48"/>
      <c r="K186" s="48"/>
      <c r="L186" s="48"/>
      <c r="M186" s="48"/>
      <c r="N186" s="48"/>
      <c r="O186" s="48"/>
      <c r="P186" s="2"/>
      <c r="Q186" s="2"/>
      <c r="R186" s="2"/>
      <c r="S186" s="2"/>
      <c r="T186" s="2"/>
      <c r="U186" s="2"/>
      <c r="V186" s="2"/>
      <c r="W186" s="2"/>
      <c r="X186" s="2"/>
      <c r="Y186" s="2"/>
      <c r="Z186" s="2"/>
    </row>
    <row r="187" spans="1:26" ht="30">
      <c r="A187" s="16">
        <v>3</v>
      </c>
      <c r="B187" s="16" t="s">
        <v>126</v>
      </c>
      <c r="C187" s="16" t="s">
        <v>49</v>
      </c>
      <c r="D187" s="48"/>
      <c r="E187" s="48"/>
      <c r="F187" s="48"/>
      <c r="G187" s="48"/>
      <c r="H187" s="48"/>
      <c r="I187" s="48"/>
      <c r="J187" s="48"/>
      <c r="K187" s="48"/>
      <c r="L187" s="48"/>
      <c r="M187" s="48"/>
      <c r="N187" s="48"/>
      <c r="O187" s="48"/>
      <c r="P187" s="2"/>
      <c r="Q187" s="2"/>
      <c r="R187" s="2"/>
      <c r="S187" s="2"/>
      <c r="T187" s="2"/>
      <c r="U187" s="2"/>
      <c r="V187" s="2"/>
      <c r="W187" s="2"/>
      <c r="X187" s="2"/>
      <c r="Y187" s="2"/>
      <c r="Z187" s="2"/>
    </row>
    <row r="188" spans="1:26" ht="30">
      <c r="A188" s="47" t="s">
        <v>78</v>
      </c>
      <c r="B188" s="43" t="s">
        <v>127</v>
      </c>
      <c r="C188" s="29">
        <f>D96+D91</f>
        <v>0</v>
      </c>
      <c r="D188" s="48"/>
      <c r="E188" s="48"/>
      <c r="F188" s="48"/>
      <c r="G188" s="48"/>
      <c r="H188" s="48"/>
      <c r="I188" s="48"/>
      <c r="J188" s="48"/>
      <c r="K188" s="48"/>
      <c r="L188" s="48"/>
      <c r="M188" s="48"/>
      <c r="N188" s="48"/>
      <c r="O188" s="48"/>
      <c r="P188" s="2"/>
      <c r="Q188" s="2"/>
      <c r="R188" s="2"/>
      <c r="S188" s="2"/>
      <c r="T188" s="2"/>
      <c r="U188" s="2"/>
      <c r="V188" s="2"/>
      <c r="W188" s="2"/>
      <c r="X188" s="2"/>
      <c r="Y188" s="2"/>
      <c r="Z188" s="2"/>
    </row>
    <row r="189" spans="1:26" ht="15.75" customHeight="1">
      <c r="A189" s="47" t="s">
        <v>92</v>
      </c>
      <c r="B189" s="43" t="s">
        <v>128</v>
      </c>
      <c r="C189" s="29">
        <f>D120</f>
        <v>0</v>
      </c>
      <c r="D189" s="48"/>
      <c r="E189" s="48"/>
      <c r="F189" s="48"/>
      <c r="G189" s="48"/>
      <c r="H189" s="48"/>
      <c r="I189" s="48"/>
      <c r="J189" s="48"/>
      <c r="K189" s="48"/>
      <c r="L189" s="48"/>
      <c r="M189" s="48"/>
      <c r="N189" s="48"/>
      <c r="O189" s="48"/>
      <c r="P189" s="2"/>
      <c r="Q189" s="2"/>
      <c r="R189" s="2"/>
      <c r="S189" s="2"/>
      <c r="T189" s="2"/>
      <c r="U189" s="2"/>
      <c r="V189" s="2"/>
      <c r="W189" s="2"/>
      <c r="X189" s="2"/>
      <c r="Y189" s="2"/>
      <c r="Z189" s="2"/>
    </row>
    <row r="190" spans="1:26" ht="15.75" customHeight="1">
      <c r="A190" s="47" t="s">
        <v>100</v>
      </c>
      <c r="B190" s="43" t="s">
        <v>101</v>
      </c>
      <c r="C190" s="29">
        <f>D134</f>
        <v>0</v>
      </c>
      <c r="D190" s="48"/>
      <c r="E190" s="48"/>
      <c r="F190" s="48"/>
      <c r="G190" s="48"/>
      <c r="H190" s="48"/>
      <c r="I190" s="48"/>
      <c r="J190" s="48"/>
      <c r="K190" s="48"/>
      <c r="L190" s="48"/>
      <c r="M190" s="48"/>
      <c r="N190" s="48"/>
      <c r="O190" s="48"/>
      <c r="P190" s="2"/>
      <c r="Q190" s="2"/>
      <c r="R190" s="2"/>
      <c r="S190" s="2"/>
      <c r="T190" s="2"/>
      <c r="U190" s="2"/>
      <c r="V190" s="2"/>
      <c r="W190" s="2"/>
      <c r="X190" s="2"/>
      <c r="Y190" s="2"/>
      <c r="Z190" s="2"/>
    </row>
    <row r="191" spans="1:26" ht="15.75" customHeight="1">
      <c r="A191" s="47" t="s">
        <v>105</v>
      </c>
      <c r="B191" s="43" t="s">
        <v>129</v>
      </c>
      <c r="C191" s="29">
        <f>D150</f>
        <v>0</v>
      </c>
      <c r="D191" s="48"/>
      <c r="E191" s="48"/>
      <c r="F191" s="48"/>
      <c r="G191" s="48"/>
      <c r="H191" s="48"/>
      <c r="I191" s="48"/>
      <c r="J191" s="48"/>
      <c r="K191" s="48"/>
      <c r="L191" s="48"/>
      <c r="M191" s="48"/>
      <c r="N191" s="48"/>
      <c r="O191" s="48"/>
      <c r="P191" s="2"/>
      <c r="Q191" s="2"/>
      <c r="R191" s="2"/>
      <c r="S191" s="2"/>
      <c r="T191" s="2"/>
      <c r="U191" s="2"/>
      <c r="V191" s="2"/>
      <c r="W191" s="2"/>
      <c r="X191" s="2"/>
      <c r="Y191" s="2"/>
      <c r="Z191" s="2"/>
    </row>
    <row r="192" spans="1:26" ht="30">
      <c r="A192" s="47" t="s">
        <v>116</v>
      </c>
      <c r="B192" s="43" t="s">
        <v>130</v>
      </c>
      <c r="C192" s="29">
        <f>D172</f>
        <v>0</v>
      </c>
      <c r="D192" s="48"/>
      <c r="E192" s="48"/>
      <c r="F192" s="48"/>
      <c r="G192" s="48"/>
      <c r="H192" s="48"/>
      <c r="I192" s="48"/>
      <c r="J192" s="48"/>
      <c r="K192" s="48"/>
      <c r="L192" s="48"/>
      <c r="M192" s="48"/>
      <c r="N192" s="48"/>
      <c r="O192" s="48"/>
      <c r="P192" s="2"/>
      <c r="Q192" s="2"/>
      <c r="R192" s="2"/>
      <c r="S192" s="2"/>
      <c r="T192" s="2"/>
      <c r="U192" s="2"/>
      <c r="V192" s="2"/>
      <c r="W192" s="2"/>
      <c r="X192" s="2"/>
      <c r="Y192" s="2"/>
      <c r="Z192" s="2"/>
    </row>
    <row r="193" spans="1:26" ht="15.75" customHeight="1">
      <c r="A193" s="47" t="s">
        <v>131</v>
      </c>
      <c r="B193" s="43" t="s">
        <v>132</v>
      </c>
      <c r="C193" s="29" t="s">
        <v>133</v>
      </c>
      <c r="D193" s="48"/>
      <c r="E193" s="48"/>
      <c r="F193" s="48"/>
      <c r="G193" s="48"/>
      <c r="H193" s="48"/>
      <c r="I193" s="48"/>
      <c r="J193" s="48"/>
      <c r="K193" s="48"/>
      <c r="L193" s="48"/>
      <c r="M193" s="48"/>
      <c r="N193" s="48"/>
      <c r="O193" s="48"/>
      <c r="P193" s="2"/>
      <c r="Q193" s="2"/>
      <c r="R193" s="2"/>
      <c r="S193" s="2"/>
      <c r="T193" s="2"/>
      <c r="U193" s="2"/>
      <c r="V193" s="2"/>
      <c r="W193" s="2"/>
      <c r="X193" s="2"/>
      <c r="Y193" s="2"/>
      <c r="Z193" s="2"/>
    </row>
    <row r="194" spans="1:26" ht="15.75" customHeight="1">
      <c r="A194" s="179" t="s">
        <v>113</v>
      </c>
      <c r="B194" s="180"/>
      <c r="C194" s="24">
        <f>SUM(C188:C193)</f>
        <v>0</v>
      </c>
      <c r="D194" s="48"/>
      <c r="E194" s="48"/>
      <c r="F194" s="48"/>
      <c r="G194" s="48"/>
      <c r="H194" s="48"/>
      <c r="I194" s="48"/>
      <c r="J194" s="48"/>
      <c r="K194" s="48"/>
      <c r="L194" s="48"/>
      <c r="M194" s="48"/>
      <c r="N194" s="48"/>
      <c r="O194" s="48"/>
      <c r="P194" s="2"/>
      <c r="Q194" s="2"/>
      <c r="R194" s="2"/>
      <c r="S194" s="2"/>
      <c r="T194" s="2"/>
      <c r="U194" s="2"/>
      <c r="V194" s="2"/>
      <c r="W194" s="2"/>
      <c r="X194" s="2"/>
      <c r="Y194" s="2"/>
      <c r="Z194" s="2"/>
    </row>
    <row r="195" spans="1:26" ht="15.75" customHeight="1">
      <c r="A195" s="25"/>
      <c r="B195" s="48"/>
      <c r="C195" s="48"/>
      <c r="D195" s="48"/>
      <c r="E195" s="48"/>
      <c r="F195" s="48"/>
      <c r="G195" s="48"/>
      <c r="H195" s="48"/>
      <c r="I195" s="48"/>
      <c r="J195" s="48"/>
      <c r="K195" s="48"/>
      <c r="L195" s="48"/>
      <c r="M195" s="48"/>
      <c r="N195" s="48"/>
      <c r="O195" s="48"/>
      <c r="P195" s="2"/>
      <c r="Q195" s="2"/>
      <c r="R195" s="2"/>
      <c r="S195" s="2"/>
      <c r="T195" s="2"/>
      <c r="U195" s="2"/>
      <c r="V195" s="2"/>
      <c r="W195" s="2"/>
      <c r="X195" s="2"/>
      <c r="Y195" s="2"/>
      <c r="Z195" s="2"/>
    </row>
    <row r="196" spans="1:26" ht="17.25" customHeight="1">
      <c r="A196" s="192" t="s">
        <v>134</v>
      </c>
      <c r="B196" s="183"/>
      <c r="C196" s="180"/>
      <c r="D196" s="48"/>
      <c r="E196" s="48"/>
      <c r="F196" s="48"/>
      <c r="G196" s="48"/>
      <c r="H196" s="48"/>
      <c r="I196" s="48"/>
      <c r="J196" s="48"/>
      <c r="K196" s="48"/>
      <c r="L196" s="48"/>
      <c r="M196" s="48"/>
      <c r="N196" s="48"/>
      <c r="O196" s="48"/>
      <c r="P196" s="2"/>
      <c r="Q196" s="2"/>
      <c r="R196" s="2"/>
      <c r="S196" s="2"/>
      <c r="T196" s="2"/>
      <c r="U196" s="2"/>
      <c r="V196" s="2"/>
      <c r="W196" s="2"/>
      <c r="X196" s="2"/>
      <c r="Y196" s="2"/>
      <c r="Z196" s="2"/>
    </row>
    <row r="197" spans="1:26" ht="30">
      <c r="A197" s="26">
        <v>3</v>
      </c>
      <c r="B197" s="26" t="s">
        <v>126</v>
      </c>
      <c r="C197" s="26" t="s">
        <v>49</v>
      </c>
      <c r="D197" s="48"/>
      <c r="E197" s="48"/>
      <c r="F197" s="48"/>
      <c r="G197" s="48"/>
      <c r="H197" s="48"/>
      <c r="I197" s="48"/>
      <c r="J197" s="48"/>
      <c r="K197" s="48"/>
      <c r="L197" s="48"/>
      <c r="M197" s="48"/>
      <c r="N197" s="48"/>
      <c r="O197" s="48"/>
      <c r="P197" s="2"/>
      <c r="Q197" s="2"/>
      <c r="R197" s="2"/>
      <c r="S197" s="2"/>
      <c r="T197" s="2"/>
      <c r="U197" s="2"/>
      <c r="V197" s="2"/>
      <c r="W197" s="2"/>
      <c r="X197" s="2"/>
      <c r="Y197" s="2"/>
      <c r="Z197" s="2"/>
    </row>
    <row r="198" spans="1:26" ht="30">
      <c r="A198" s="47" t="s">
        <v>78</v>
      </c>
      <c r="B198" s="43" t="s">
        <v>127</v>
      </c>
      <c r="C198" s="29">
        <f>D109+D104</f>
        <v>0</v>
      </c>
      <c r="D198" s="48"/>
      <c r="E198" s="48"/>
      <c r="F198" s="48"/>
      <c r="G198" s="48"/>
      <c r="H198" s="48"/>
      <c r="I198" s="48"/>
      <c r="J198" s="48"/>
      <c r="K198" s="48"/>
      <c r="L198" s="48"/>
      <c r="M198" s="48"/>
      <c r="N198" s="48"/>
      <c r="O198" s="48"/>
      <c r="P198" s="2"/>
      <c r="Q198" s="2"/>
      <c r="R198" s="2"/>
      <c r="S198" s="2"/>
      <c r="T198" s="2"/>
      <c r="U198" s="2"/>
      <c r="V198" s="2"/>
      <c r="W198" s="2"/>
      <c r="X198" s="2"/>
      <c r="Y198" s="2"/>
      <c r="Z198" s="2"/>
    </row>
    <row r="199" spans="1:26" ht="15.75" customHeight="1">
      <c r="A199" s="47" t="s">
        <v>92</v>
      </c>
      <c r="B199" s="43" t="s">
        <v>128</v>
      </c>
      <c r="C199" s="29">
        <f>D128</f>
        <v>0</v>
      </c>
      <c r="D199" s="48"/>
      <c r="E199" s="48"/>
      <c r="F199" s="48"/>
      <c r="G199" s="48"/>
      <c r="H199" s="48"/>
      <c r="I199" s="48"/>
      <c r="J199" s="48"/>
      <c r="K199" s="48"/>
      <c r="L199" s="48"/>
      <c r="M199" s="48"/>
      <c r="N199" s="48"/>
      <c r="O199" s="48"/>
      <c r="P199" s="2"/>
      <c r="Q199" s="2"/>
      <c r="R199" s="2"/>
      <c r="S199" s="2"/>
      <c r="T199" s="2"/>
      <c r="U199" s="2"/>
      <c r="V199" s="2"/>
      <c r="W199" s="2"/>
      <c r="X199" s="2"/>
      <c r="Y199" s="2"/>
      <c r="Z199" s="2"/>
    </row>
    <row r="200" spans="1:26" ht="15.75" customHeight="1">
      <c r="A200" s="47" t="s">
        <v>100</v>
      </c>
      <c r="B200" s="43" t="s">
        <v>101</v>
      </c>
      <c r="C200" s="29">
        <f>D140</f>
        <v>0</v>
      </c>
      <c r="D200" s="48"/>
      <c r="E200" s="48"/>
      <c r="F200" s="48"/>
      <c r="G200" s="48"/>
      <c r="H200" s="48"/>
      <c r="I200" s="48"/>
      <c r="J200" s="48"/>
      <c r="K200" s="48"/>
      <c r="L200" s="48"/>
      <c r="M200" s="48"/>
      <c r="N200" s="48"/>
      <c r="O200" s="48"/>
      <c r="P200" s="2"/>
      <c r="Q200" s="2"/>
      <c r="R200" s="2"/>
      <c r="S200" s="2"/>
      <c r="T200" s="2"/>
      <c r="U200" s="2"/>
      <c r="V200" s="2"/>
      <c r="W200" s="2"/>
      <c r="X200" s="2"/>
      <c r="Y200" s="2"/>
      <c r="Z200" s="2"/>
    </row>
    <row r="201" spans="1:26" ht="15.75" customHeight="1">
      <c r="A201" s="47" t="s">
        <v>105</v>
      </c>
      <c r="B201" s="43" t="s">
        <v>129</v>
      </c>
      <c r="C201" s="29">
        <f>D160</f>
        <v>0</v>
      </c>
      <c r="D201" s="48"/>
      <c r="E201" s="48"/>
      <c r="F201" s="48"/>
      <c r="G201" s="48"/>
      <c r="H201" s="48"/>
      <c r="I201" s="48"/>
      <c r="J201" s="48"/>
      <c r="K201" s="48"/>
      <c r="L201" s="48"/>
      <c r="M201" s="48"/>
      <c r="N201" s="48"/>
      <c r="O201" s="48"/>
      <c r="P201" s="2"/>
      <c r="Q201" s="2"/>
      <c r="R201" s="2"/>
      <c r="S201" s="2"/>
      <c r="T201" s="2"/>
      <c r="U201" s="2"/>
      <c r="V201" s="2"/>
      <c r="W201" s="2"/>
      <c r="X201" s="2"/>
      <c r="Y201" s="2"/>
      <c r="Z201" s="2"/>
    </row>
    <row r="202" spans="1:26" ht="30">
      <c r="A202" s="47" t="s">
        <v>116</v>
      </c>
      <c r="B202" s="43" t="s">
        <v>130</v>
      </c>
      <c r="C202" s="29">
        <f>D182</f>
        <v>0</v>
      </c>
      <c r="D202" s="48"/>
      <c r="E202" s="48"/>
      <c r="F202" s="48"/>
      <c r="G202" s="48"/>
      <c r="H202" s="48"/>
      <c r="I202" s="48"/>
      <c r="J202" s="48"/>
      <c r="K202" s="48"/>
      <c r="L202" s="48"/>
      <c r="M202" s="48"/>
      <c r="N202" s="48"/>
      <c r="O202" s="48"/>
      <c r="P202" s="2"/>
      <c r="Q202" s="2"/>
      <c r="R202" s="2"/>
      <c r="S202" s="2"/>
      <c r="T202" s="2"/>
      <c r="U202" s="2"/>
      <c r="V202" s="2"/>
      <c r="W202" s="2"/>
      <c r="X202" s="2"/>
      <c r="Y202" s="2"/>
      <c r="Z202" s="2"/>
    </row>
    <row r="203" spans="1:26" ht="15.75" customHeight="1">
      <c r="A203" s="47" t="s">
        <v>131</v>
      </c>
      <c r="B203" s="43" t="s">
        <v>132</v>
      </c>
      <c r="C203" s="29" t="s">
        <v>133</v>
      </c>
      <c r="D203" s="48"/>
      <c r="E203" s="48"/>
      <c r="F203" s="48"/>
      <c r="G203" s="48"/>
      <c r="H203" s="48"/>
      <c r="I203" s="48"/>
      <c r="J203" s="48"/>
      <c r="K203" s="48"/>
      <c r="L203" s="48"/>
      <c r="M203" s="48"/>
      <c r="N203" s="48"/>
      <c r="O203" s="48"/>
      <c r="P203" s="2"/>
      <c r="Q203" s="2"/>
      <c r="R203" s="2"/>
      <c r="S203" s="2"/>
      <c r="T203" s="2"/>
      <c r="U203" s="2"/>
      <c r="V203" s="2"/>
      <c r="W203" s="2"/>
      <c r="X203" s="2"/>
      <c r="Y203" s="2"/>
      <c r="Z203" s="2"/>
    </row>
    <row r="204" spans="1:26" ht="15.75" customHeight="1">
      <c r="A204" s="181" t="s">
        <v>113</v>
      </c>
      <c r="B204" s="180"/>
      <c r="C204" s="27">
        <f>SUM(C198:C203)</f>
        <v>0</v>
      </c>
      <c r="D204" s="48"/>
      <c r="E204" s="48"/>
      <c r="F204" s="48"/>
      <c r="G204" s="48"/>
      <c r="H204" s="48"/>
      <c r="I204" s="48"/>
      <c r="J204" s="48"/>
      <c r="K204" s="48"/>
      <c r="L204" s="48"/>
      <c r="M204" s="48"/>
      <c r="N204" s="48"/>
      <c r="O204" s="48"/>
      <c r="P204" s="2"/>
      <c r="Q204" s="2"/>
      <c r="R204" s="2"/>
      <c r="S204" s="2"/>
      <c r="T204" s="2"/>
      <c r="U204" s="2"/>
      <c r="V204" s="2"/>
      <c r="W204" s="2"/>
      <c r="X204" s="2"/>
      <c r="Y204" s="2"/>
      <c r="Z204" s="2"/>
    </row>
    <row r="205" spans="1:26" ht="15.75" customHeight="1">
      <c r="A205" s="25"/>
      <c r="B205" s="48"/>
      <c r="C205" s="48"/>
      <c r="D205" s="48"/>
      <c r="E205" s="48"/>
      <c r="F205" s="48"/>
      <c r="G205" s="48"/>
      <c r="H205" s="48"/>
      <c r="I205" s="48"/>
      <c r="J205" s="48"/>
      <c r="K205" s="48"/>
      <c r="L205" s="48"/>
      <c r="M205" s="48"/>
      <c r="N205" s="48"/>
      <c r="O205" s="48"/>
      <c r="P205" s="2"/>
      <c r="Q205" s="2"/>
      <c r="R205" s="2"/>
      <c r="S205" s="2"/>
      <c r="T205" s="2"/>
      <c r="U205" s="2"/>
      <c r="V205" s="2"/>
      <c r="W205" s="2"/>
      <c r="X205" s="2"/>
      <c r="Y205" s="2"/>
      <c r="Z205" s="2"/>
    </row>
    <row r="206" spans="1:26" ht="15.75" customHeight="1">
      <c r="A206" s="187" t="s">
        <v>135</v>
      </c>
      <c r="B206" s="183"/>
      <c r="C206" s="183"/>
      <c r="D206" s="180"/>
      <c r="E206" s="48"/>
      <c r="F206" s="48"/>
      <c r="G206" s="48"/>
      <c r="H206" s="48"/>
      <c r="I206" s="48"/>
      <c r="J206" s="48"/>
      <c r="K206" s="48"/>
      <c r="L206" s="48"/>
      <c r="M206" s="48"/>
      <c r="N206" s="48"/>
      <c r="O206" s="48"/>
      <c r="P206" s="2"/>
      <c r="Q206" s="2"/>
      <c r="R206" s="2"/>
      <c r="S206" s="2"/>
      <c r="T206" s="2"/>
      <c r="U206" s="2"/>
      <c r="V206" s="2"/>
      <c r="W206" s="2"/>
      <c r="X206" s="2"/>
      <c r="Y206" s="2"/>
      <c r="Z206" s="2"/>
    </row>
    <row r="207" spans="1:26" ht="42.75" customHeight="1">
      <c r="A207" s="179" t="s">
        <v>136</v>
      </c>
      <c r="B207" s="180"/>
      <c r="C207" s="179" t="s">
        <v>137</v>
      </c>
      <c r="D207" s="180"/>
      <c r="E207" s="48"/>
      <c r="F207" s="48"/>
      <c r="G207" s="48"/>
      <c r="H207" s="48"/>
      <c r="I207" s="48"/>
      <c r="J207" s="48"/>
      <c r="K207" s="48"/>
      <c r="L207" s="48"/>
      <c r="M207" s="48"/>
      <c r="N207" s="48"/>
      <c r="O207" s="48"/>
      <c r="P207" s="2"/>
      <c r="Q207" s="2"/>
      <c r="R207" s="2"/>
      <c r="S207" s="2"/>
      <c r="T207" s="2"/>
      <c r="U207" s="2"/>
      <c r="V207" s="2"/>
      <c r="W207" s="2"/>
      <c r="X207" s="2"/>
      <c r="Y207" s="2"/>
      <c r="Z207" s="2"/>
    </row>
    <row r="208" spans="1:26" ht="30">
      <c r="A208" s="47" t="s">
        <v>8</v>
      </c>
      <c r="B208" s="43" t="s">
        <v>138</v>
      </c>
      <c r="C208" s="190">
        <f>C52</f>
        <v>0</v>
      </c>
      <c r="D208" s="180"/>
      <c r="E208" s="48"/>
      <c r="F208" s="48"/>
      <c r="G208" s="48"/>
      <c r="H208" s="48"/>
      <c r="I208" s="48"/>
      <c r="J208" s="48"/>
      <c r="K208" s="48"/>
      <c r="L208" s="48"/>
      <c r="M208" s="48"/>
      <c r="N208" s="48"/>
      <c r="O208" s="48"/>
      <c r="P208" s="2"/>
      <c r="Q208" s="2"/>
      <c r="R208" s="2"/>
      <c r="S208" s="2"/>
      <c r="T208" s="2"/>
      <c r="U208" s="2"/>
      <c r="V208" s="2"/>
      <c r="W208" s="2"/>
      <c r="X208" s="2"/>
      <c r="Y208" s="2"/>
      <c r="Z208" s="2"/>
    </row>
    <row r="209" spans="1:26" ht="30">
      <c r="A209" s="47" t="s">
        <v>11</v>
      </c>
      <c r="B209" s="43" t="s">
        <v>139</v>
      </c>
      <c r="C209" s="190">
        <f>C75</f>
        <v>0</v>
      </c>
      <c r="D209" s="180"/>
      <c r="E209" s="48"/>
      <c r="F209" s="48"/>
      <c r="G209" s="48"/>
      <c r="H209" s="48"/>
      <c r="I209" s="48"/>
      <c r="J209" s="48"/>
      <c r="K209" s="48"/>
      <c r="L209" s="48"/>
      <c r="M209" s="48"/>
      <c r="N209" s="48"/>
      <c r="O209" s="48"/>
      <c r="P209" s="2"/>
      <c r="Q209" s="2"/>
      <c r="R209" s="2"/>
      <c r="S209" s="2"/>
      <c r="T209" s="2"/>
      <c r="U209" s="2"/>
      <c r="V209" s="2"/>
      <c r="W209" s="2"/>
      <c r="X209" s="2"/>
      <c r="Y209" s="2"/>
      <c r="Z209" s="2"/>
    </row>
    <row r="210" spans="1:26" ht="30">
      <c r="A210" s="47" t="s">
        <v>13</v>
      </c>
      <c r="B210" s="43" t="s">
        <v>140</v>
      </c>
      <c r="C210" s="190">
        <f>C194</f>
        <v>0</v>
      </c>
      <c r="D210" s="180"/>
      <c r="E210" s="48"/>
      <c r="F210" s="48"/>
      <c r="G210" s="48"/>
      <c r="H210" s="48"/>
      <c r="I210" s="48"/>
      <c r="J210" s="48"/>
      <c r="K210" s="48"/>
      <c r="L210" s="48"/>
      <c r="M210" s="48"/>
      <c r="N210" s="48"/>
      <c r="O210" s="48"/>
      <c r="P210" s="2"/>
      <c r="Q210" s="2"/>
      <c r="R210" s="2"/>
      <c r="S210" s="2"/>
      <c r="T210" s="2"/>
      <c r="U210" s="2"/>
      <c r="V210" s="2"/>
      <c r="W210" s="2"/>
      <c r="X210" s="2"/>
      <c r="Y210" s="2"/>
      <c r="Z210" s="2"/>
    </row>
    <row r="211" spans="1:26" ht="28.5" customHeight="1">
      <c r="A211" s="189" t="s">
        <v>141</v>
      </c>
      <c r="B211" s="180"/>
      <c r="C211" s="190">
        <f>SUM(C208:D210)</f>
        <v>0</v>
      </c>
      <c r="D211" s="180"/>
      <c r="E211" s="48"/>
      <c r="F211" s="48"/>
      <c r="G211" s="48"/>
      <c r="H211" s="48"/>
      <c r="I211" s="48"/>
      <c r="J211" s="48"/>
      <c r="K211" s="48"/>
      <c r="L211" s="48"/>
      <c r="M211" s="48"/>
      <c r="N211" s="48"/>
      <c r="O211" s="48"/>
      <c r="P211" s="2"/>
      <c r="Q211" s="2"/>
      <c r="R211" s="2"/>
      <c r="S211" s="2"/>
      <c r="T211" s="2"/>
      <c r="U211" s="2"/>
      <c r="V211" s="2"/>
      <c r="W211" s="2"/>
      <c r="X211" s="2"/>
      <c r="Y211" s="2"/>
      <c r="Z211" s="2"/>
    </row>
    <row r="212" spans="1:26" ht="15.75" customHeight="1">
      <c r="A212" s="179" t="s">
        <v>142</v>
      </c>
      <c r="B212" s="180"/>
      <c r="C212" s="193">
        <f>SUM(C211)</f>
        <v>0</v>
      </c>
      <c r="D212" s="180"/>
      <c r="E212" s="48"/>
      <c r="F212" s="48"/>
      <c r="G212" s="48"/>
      <c r="H212" s="48"/>
      <c r="I212" s="48"/>
      <c r="J212" s="48"/>
      <c r="K212" s="48"/>
      <c r="L212" s="48"/>
      <c r="M212" s="48"/>
      <c r="N212" s="48"/>
      <c r="O212" s="48"/>
      <c r="P212" s="2"/>
      <c r="Q212" s="2"/>
      <c r="R212" s="2"/>
      <c r="S212" s="2"/>
      <c r="T212" s="2"/>
      <c r="U212" s="2"/>
      <c r="V212" s="2"/>
      <c r="W212" s="2"/>
      <c r="X212" s="2"/>
      <c r="Y212" s="2"/>
      <c r="Z212" s="2"/>
    </row>
    <row r="213" spans="1:26" ht="15.75" customHeight="1">
      <c r="A213" s="48"/>
      <c r="B213" s="48"/>
      <c r="C213" s="48"/>
      <c r="D213" s="48"/>
      <c r="E213" s="48"/>
      <c r="F213" s="48"/>
      <c r="G213" s="48"/>
      <c r="H213" s="48"/>
      <c r="I213" s="48"/>
      <c r="J213" s="48"/>
      <c r="K213" s="48"/>
      <c r="L213" s="48"/>
      <c r="M213" s="48"/>
      <c r="N213" s="48"/>
      <c r="O213" s="48"/>
      <c r="P213" s="2"/>
      <c r="Q213" s="2"/>
      <c r="R213" s="2"/>
      <c r="S213" s="2"/>
      <c r="T213" s="2"/>
      <c r="U213" s="2"/>
      <c r="V213" s="2"/>
      <c r="W213" s="2"/>
      <c r="X213" s="2"/>
      <c r="Y213" s="2"/>
      <c r="Z213" s="2"/>
    </row>
    <row r="214" spans="1:26" ht="15.75" hidden="1" customHeight="1">
      <c r="A214" s="48"/>
      <c r="B214" s="48"/>
      <c r="C214" s="48"/>
      <c r="D214" s="40">
        <f>C212</f>
        <v>0</v>
      </c>
      <c r="E214" s="48"/>
      <c r="F214" s="48"/>
      <c r="G214" s="48"/>
      <c r="H214" s="48"/>
      <c r="I214" s="48"/>
      <c r="J214" s="48"/>
      <c r="K214" s="48"/>
      <c r="L214" s="48"/>
      <c r="M214" s="48"/>
      <c r="N214" s="48"/>
      <c r="O214" s="48"/>
      <c r="P214" s="2"/>
      <c r="Q214" s="2"/>
      <c r="R214" s="2"/>
      <c r="S214" s="2"/>
      <c r="T214" s="2"/>
      <c r="U214" s="2"/>
      <c r="V214" s="2"/>
      <c r="W214" s="2"/>
      <c r="X214" s="2"/>
      <c r="Y214" s="2"/>
      <c r="Z214" s="2"/>
    </row>
    <row r="215" spans="1:26" ht="15.75" customHeight="1">
      <c r="A215" s="192" t="s">
        <v>143</v>
      </c>
      <c r="B215" s="183"/>
      <c r="C215" s="183"/>
      <c r="D215" s="180"/>
      <c r="E215" s="48"/>
      <c r="F215" s="48"/>
      <c r="G215" s="48"/>
      <c r="H215" s="48"/>
      <c r="I215" s="48"/>
      <c r="J215" s="48"/>
      <c r="K215" s="48"/>
      <c r="L215" s="48"/>
      <c r="M215" s="48"/>
      <c r="N215" s="48"/>
      <c r="O215" s="48"/>
      <c r="P215" s="2"/>
      <c r="Q215" s="2"/>
      <c r="R215" s="2"/>
      <c r="S215" s="2"/>
      <c r="T215" s="2"/>
      <c r="U215" s="2"/>
      <c r="V215" s="2"/>
      <c r="W215" s="2"/>
      <c r="X215" s="2"/>
      <c r="Y215" s="2"/>
      <c r="Z215" s="2"/>
    </row>
    <row r="216" spans="1:26" ht="15.75" customHeight="1">
      <c r="A216" s="181" t="s">
        <v>136</v>
      </c>
      <c r="B216" s="180"/>
      <c r="C216" s="181" t="s">
        <v>137</v>
      </c>
      <c r="D216" s="180"/>
      <c r="E216" s="48"/>
      <c r="F216" s="48"/>
      <c r="G216" s="48"/>
      <c r="H216" s="48"/>
      <c r="I216" s="48"/>
      <c r="J216" s="48"/>
      <c r="K216" s="48"/>
      <c r="L216" s="48"/>
      <c r="M216" s="48"/>
      <c r="N216" s="48"/>
      <c r="O216" s="48"/>
      <c r="P216" s="2"/>
      <c r="Q216" s="2"/>
      <c r="R216" s="2"/>
      <c r="S216" s="2"/>
      <c r="T216" s="2"/>
      <c r="U216" s="2"/>
      <c r="V216" s="2"/>
      <c r="W216" s="2"/>
      <c r="X216" s="2"/>
      <c r="Y216" s="2"/>
      <c r="Z216" s="2"/>
    </row>
    <row r="217" spans="1:26" ht="30">
      <c r="A217" s="47" t="s">
        <v>8</v>
      </c>
      <c r="B217" s="43" t="s">
        <v>138</v>
      </c>
      <c r="C217" s="190">
        <f>C64</f>
        <v>0</v>
      </c>
      <c r="D217" s="180"/>
      <c r="E217" s="48"/>
      <c r="F217" s="48"/>
      <c r="G217" s="48"/>
      <c r="H217" s="48"/>
      <c r="I217" s="48"/>
      <c r="J217" s="48"/>
      <c r="K217" s="48"/>
      <c r="L217" s="48"/>
      <c r="M217" s="48"/>
      <c r="N217" s="48"/>
      <c r="O217" s="48"/>
      <c r="P217" s="2"/>
      <c r="Q217" s="2"/>
      <c r="R217" s="2"/>
      <c r="S217" s="2"/>
      <c r="T217" s="2"/>
      <c r="U217" s="2"/>
      <c r="V217" s="2"/>
      <c r="W217" s="2"/>
      <c r="X217" s="2"/>
      <c r="Y217" s="2"/>
      <c r="Z217" s="2"/>
    </row>
    <row r="218" spans="1:26" ht="30">
      <c r="A218" s="47" t="s">
        <v>11</v>
      </c>
      <c r="B218" s="43" t="s">
        <v>139</v>
      </c>
      <c r="C218" s="190">
        <f>C86</f>
        <v>0</v>
      </c>
      <c r="D218" s="180"/>
      <c r="E218" s="48"/>
      <c r="F218" s="48"/>
      <c r="G218" s="48"/>
      <c r="H218" s="48"/>
      <c r="I218" s="48"/>
      <c r="J218" s="48"/>
      <c r="K218" s="48"/>
      <c r="L218" s="48"/>
      <c r="M218" s="48"/>
      <c r="N218" s="48"/>
      <c r="O218" s="48"/>
      <c r="P218" s="2"/>
      <c r="Q218" s="2"/>
      <c r="R218" s="2"/>
      <c r="S218" s="2"/>
      <c r="T218" s="2"/>
      <c r="U218" s="2"/>
      <c r="V218" s="2"/>
      <c r="W218" s="2"/>
      <c r="X218" s="2"/>
      <c r="Y218" s="2"/>
      <c r="Z218" s="2"/>
    </row>
    <row r="219" spans="1:26" ht="30">
      <c r="A219" s="47" t="s">
        <v>13</v>
      </c>
      <c r="B219" s="43" t="s">
        <v>140</v>
      </c>
      <c r="C219" s="190">
        <f>C204</f>
        <v>0</v>
      </c>
      <c r="D219" s="180"/>
      <c r="E219" s="48"/>
      <c r="F219" s="48"/>
      <c r="G219" s="48"/>
      <c r="H219" s="48"/>
      <c r="I219" s="48"/>
      <c r="J219" s="48"/>
      <c r="K219" s="48"/>
      <c r="L219" s="48"/>
      <c r="M219" s="48"/>
      <c r="N219" s="48"/>
      <c r="O219" s="48"/>
      <c r="P219" s="2"/>
      <c r="Q219" s="2"/>
      <c r="R219" s="2"/>
      <c r="S219" s="2"/>
      <c r="T219" s="2"/>
      <c r="U219" s="2"/>
      <c r="V219" s="2"/>
      <c r="W219" s="2"/>
      <c r="X219" s="2"/>
      <c r="Y219" s="2"/>
      <c r="Z219" s="2"/>
    </row>
    <row r="220" spans="1:26" ht="15.75" customHeight="1">
      <c r="A220" s="189" t="s">
        <v>141</v>
      </c>
      <c r="B220" s="180"/>
      <c r="C220" s="190">
        <f>SUM(C217:D219)</f>
        <v>0</v>
      </c>
      <c r="D220" s="180"/>
      <c r="E220" s="48"/>
      <c r="F220" s="48"/>
      <c r="G220" s="48"/>
      <c r="H220" s="48"/>
      <c r="I220" s="48"/>
      <c r="J220" s="48"/>
      <c r="K220" s="48"/>
      <c r="L220" s="48"/>
      <c r="M220" s="48"/>
      <c r="N220" s="48"/>
      <c r="O220" s="48"/>
      <c r="P220" s="2"/>
      <c r="Q220" s="2"/>
      <c r="R220" s="2"/>
      <c r="S220" s="2"/>
      <c r="T220" s="2"/>
      <c r="U220" s="2"/>
      <c r="V220" s="2"/>
      <c r="W220" s="2"/>
      <c r="X220" s="2"/>
      <c r="Y220" s="2"/>
      <c r="Z220" s="2"/>
    </row>
    <row r="221" spans="1:26" ht="15.75" customHeight="1">
      <c r="A221" s="181" t="s">
        <v>142</v>
      </c>
      <c r="B221" s="180"/>
      <c r="C221" s="191">
        <f>SUM(C220)</f>
        <v>0</v>
      </c>
      <c r="D221" s="180"/>
      <c r="E221" s="48"/>
      <c r="F221" s="48"/>
      <c r="G221" s="48"/>
      <c r="H221" s="48"/>
      <c r="I221" s="48"/>
      <c r="J221" s="48"/>
      <c r="K221" s="48"/>
      <c r="L221" s="48"/>
      <c r="M221" s="48"/>
      <c r="N221" s="48"/>
      <c r="O221" s="48"/>
      <c r="P221" s="2"/>
      <c r="Q221" s="2"/>
      <c r="R221" s="2"/>
      <c r="S221" s="2"/>
      <c r="T221" s="2"/>
      <c r="U221" s="2"/>
      <c r="V221" s="2"/>
      <c r="W221" s="2"/>
      <c r="X221" s="2"/>
      <c r="Y221" s="2"/>
      <c r="Z221" s="2"/>
    </row>
    <row r="222" spans="1:26" ht="15.75" customHeight="1">
      <c r="A222" s="48"/>
      <c r="B222" s="48"/>
      <c r="C222" s="48"/>
      <c r="D222" s="48"/>
      <c r="E222" s="48"/>
      <c r="F222" s="48"/>
      <c r="G222" s="48"/>
      <c r="H222" s="48"/>
      <c r="I222" s="48"/>
      <c r="J222" s="48"/>
      <c r="K222" s="48"/>
      <c r="L222" s="48"/>
      <c r="M222" s="48"/>
      <c r="N222" s="48"/>
      <c r="O222" s="48"/>
      <c r="P222" s="2"/>
      <c r="Q222" s="2"/>
      <c r="R222" s="2"/>
      <c r="S222" s="2"/>
      <c r="T222" s="2"/>
      <c r="U222" s="2"/>
      <c r="V222" s="2"/>
      <c r="W222" s="2"/>
      <c r="X222" s="2"/>
      <c r="Y222" s="2"/>
      <c r="Z222" s="2"/>
    </row>
    <row r="223" spans="1:26" ht="15.75" customHeight="1">
      <c r="A223" s="194" t="s">
        <v>144</v>
      </c>
      <c r="B223" s="183"/>
      <c r="C223" s="180"/>
      <c r="D223" s="48"/>
      <c r="E223" s="48"/>
      <c r="F223" s="48"/>
      <c r="G223" s="48"/>
      <c r="H223" s="48"/>
      <c r="I223" s="48"/>
      <c r="J223" s="48"/>
      <c r="K223" s="48"/>
      <c r="L223" s="48"/>
      <c r="M223" s="48"/>
      <c r="N223" s="48"/>
      <c r="O223" s="48"/>
      <c r="P223" s="2"/>
      <c r="Q223" s="2"/>
      <c r="R223" s="2"/>
      <c r="S223" s="2"/>
      <c r="T223" s="2"/>
      <c r="U223" s="2"/>
      <c r="V223" s="2"/>
      <c r="W223" s="2"/>
      <c r="X223" s="2"/>
      <c r="Y223" s="2"/>
      <c r="Z223" s="2"/>
    </row>
    <row r="224" spans="1:26" ht="15.75" customHeight="1">
      <c r="A224" s="41" t="s">
        <v>145</v>
      </c>
      <c r="B224" s="42" t="s">
        <v>146</v>
      </c>
      <c r="C224" s="42" t="s">
        <v>133</v>
      </c>
      <c r="D224" s="48"/>
      <c r="E224" s="48"/>
      <c r="F224" s="48"/>
      <c r="G224" s="48"/>
      <c r="H224" s="48"/>
      <c r="I224" s="48"/>
      <c r="J224" s="48"/>
      <c r="K224" s="48"/>
      <c r="L224" s="48"/>
      <c r="M224" s="48"/>
      <c r="N224" s="48"/>
      <c r="O224" s="48"/>
      <c r="P224" s="2"/>
      <c r="Q224" s="2"/>
      <c r="R224" s="2"/>
      <c r="S224" s="2"/>
      <c r="T224" s="2"/>
      <c r="U224" s="2"/>
      <c r="V224" s="2"/>
      <c r="W224" s="2"/>
      <c r="X224" s="2"/>
      <c r="Y224" s="2"/>
      <c r="Z224" s="2"/>
    </row>
    <row r="225" spans="1:26" ht="15.75" customHeight="1">
      <c r="A225" s="47" t="s">
        <v>16</v>
      </c>
      <c r="B225" s="126" t="s">
        <v>147</v>
      </c>
      <c r="C225" s="166">
        <v>0</v>
      </c>
      <c r="D225" s="40"/>
      <c r="E225" s="48"/>
      <c r="F225" s="48"/>
      <c r="G225" s="48"/>
      <c r="H225" s="48"/>
      <c r="I225" s="48"/>
      <c r="J225" s="48"/>
      <c r="K225" s="48"/>
      <c r="L225" s="48"/>
      <c r="M225" s="48"/>
      <c r="N225" s="48"/>
      <c r="O225" s="48"/>
      <c r="P225" s="2"/>
      <c r="Q225" s="2"/>
      <c r="R225" s="2"/>
      <c r="S225" s="2"/>
      <c r="T225" s="2"/>
      <c r="U225" s="2"/>
      <c r="V225" s="2"/>
      <c r="W225" s="2"/>
      <c r="X225" s="2"/>
      <c r="Y225" s="2"/>
      <c r="Z225" s="2"/>
    </row>
    <row r="226" spans="1:26" ht="15.75" customHeight="1">
      <c r="A226" s="47" t="s">
        <v>54</v>
      </c>
      <c r="B226" s="126" t="s">
        <v>148</v>
      </c>
      <c r="C226" s="166">
        <v>0</v>
      </c>
      <c r="D226" s="40"/>
      <c r="E226" s="89" t="s">
        <v>597</v>
      </c>
      <c r="F226" s="89" t="s">
        <v>596</v>
      </c>
      <c r="G226" s="89" t="s">
        <v>599</v>
      </c>
      <c r="H226" s="89"/>
      <c r="I226" s="89" t="s">
        <v>598</v>
      </c>
      <c r="J226" s="89" t="s">
        <v>597</v>
      </c>
      <c r="K226" s="48"/>
      <c r="L226" s="48"/>
      <c r="M226" s="48"/>
      <c r="N226" s="48"/>
      <c r="O226" s="48"/>
      <c r="P226" s="2"/>
      <c r="Q226" s="2"/>
      <c r="R226" s="2"/>
      <c r="S226" s="2"/>
      <c r="T226" s="2"/>
      <c r="U226" s="2"/>
      <c r="V226" s="2"/>
      <c r="W226" s="2"/>
      <c r="X226" s="2"/>
      <c r="Y226" s="2"/>
      <c r="Z226" s="2"/>
    </row>
    <row r="227" spans="1:26" ht="15.75" customHeight="1">
      <c r="A227" s="47" t="s">
        <v>56</v>
      </c>
      <c r="B227" s="126" t="s">
        <v>149</v>
      </c>
      <c r="C227" s="166">
        <v>0</v>
      </c>
      <c r="D227" s="40"/>
      <c r="E227" s="89" t="s">
        <v>593</v>
      </c>
      <c r="F227" s="89">
        <v>10</v>
      </c>
      <c r="G227" s="91">
        <v>0.15</v>
      </c>
      <c r="H227" s="89"/>
      <c r="I227" s="89" t="s">
        <v>595</v>
      </c>
      <c r="J227" s="89" t="s">
        <v>593</v>
      </c>
      <c r="K227" s="48"/>
      <c r="L227" s="48"/>
      <c r="M227" s="48"/>
      <c r="N227" s="48"/>
      <c r="O227" s="48"/>
      <c r="P227" s="2"/>
      <c r="Q227" s="2"/>
      <c r="R227" s="2"/>
      <c r="S227" s="2"/>
      <c r="T227" s="2"/>
      <c r="U227" s="2"/>
      <c r="V227" s="2"/>
      <c r="W227" s="2"/>
      <c r="X227" s="2"/>
      <c r="Y227" s="2"/>
      <c r="Z227" s="2"/>
    </row>
    <row r="228" spans="1:26" ht="15.75" customHeight="1">
      <c r="A228" s="47" t="s">
        <v>58</v>
      </c>
      <c r="B228" s="126" t="s">
        <v>150</v>
      </c>
      <c r="C228" s="166">
        <v>0</v>
      </c>
      <c r="D228" s="40"/>
      <c r="E228" s="89" t="s">
        <v>591</v>
      </c>
      <c r="F228" s="89">
        <v>12</v>
      </c>
      <c r="G228" s="91">
        <v>0.1</v>
      </c>
      <c r="H228" s="89"/>
      <c r="I228" s="89" t="s">
        <v>594</v>
      </c>
      <c r="J228" s="89" t="s">
        <v>593</v>
      </c>
      <c r="K228" s="48"/>
      <c r="L228" s="48"/>
      <c r="M228" s="48"/>
      <c r="N228" s="48"/>
      <c r="O228" s="48"/>
      <c r="P228" s="2"/>
      <c r="Q228" s="2"/>
      <c r="R228" s="2"/>
      <c r="S228" s="2"/>
      <c r="T228" s="2"/>
      <c r="U228" s="2"/>
      <c r="V228" s="2"/>
      <c r="W228" s="2"/>
      <c r="X228" s="2"/>
      <c r="Y228" s="2"/>
      <c r="Z228" s="2"/>
    </row>
    <row r="229" spans="1:26" ht="15.75" customHeight="1">
      <c r="A229" s="47" t="s">
        <v>47</v>
      </c>
      <c r="B229" s="126" t="s">
        <v>151</v>
      </c>
      <c r="C229" s="166">
        <v>0</v>
      </c>
      <c r="D229" s="40"/>
      <c r="E229" s="48"/>
      <c r="F229" s="48"/>
      <c r="G229" s="48"/>
      <c r="H229" s="89"/>
      <c r="I229" s="89" t="s">
        <v>592</v>
      </c>
      <c r="J229" s="89" t="s">
        <v>591</v>
      </c>
      <c r="K229" s="89" t="s">
        <v>596</v>
      </c>
      <c r="L229" s="89" t="s">
        <v>159</v>
      </c>
      <c r="M229" s="48"/>
      <c r="N229" s="48"/>
      <c r="O229" s="48"/>
      <c r="P229" s="2"/>
      <c r="Q229" s="2"/>
      <c r="R229" s="2"/>
      <c r="S229" s="2"/>
      <c r="T229" s="2"/>
      <c r="U229" s="2"/>
      <c r="V229" s="2"/>
      <c r="W229" s="2"/>
      <c r="X229" s="2"/>
      <c r="Y229" s="2"/>
      <c r="Z229" s="2"/>
    </row>
    <row r="230" spans="1:26" ht="15.75" customHeight="1">
      <c r="A230" s="47" t="s">
        <v>152</v>
      </c>
      <c r="B230" s="125" t="s">
        <v>605</v>
      </c>
      <c r="C230" s="166">
        <v>0</v>
      </c>
      <c r="D230" s="40"/>
      <c r="E230" s="48"/>
      <c r="F230" s="48"/>
      <c r="G230" s="48"/>
      <c r="H230" s="48"/>
      <c r="I230" s="48"/>
      <c r="J230" s="48"/>
      <c r="K230" s="89" t="e">
        <f>VLOOKUP(J230,E$229:F$231,2,0)</f>
        <v>#N/A</v>
      </c>
      <c r="L230" s="90" t="e">
        <f>VLOOKUP(J230,E$229:G$231,3,0)</f>
        <v>#N/A</v>
      </c>
      <c r="M230" s="48"/>
      <c r="N230" s="48"/>
      <c r="O230" s="48"/>
      <c r="P230" s="2"/>
      <c r="Q230" s="2"/>
      <c r="R230" s="2"/>
      <c r="S230" s="2"/>
      <c r="T230" s="2"/>
      <c r="U230" s="2"/>
      <c r="V230" s="2"/>
      <c r="W230" s="2"/>
      <c r="X230" s="2"/>
      <c r="Y230" s="2"/>
      <c r="Z230" s="2"/>
    </row>
    <row r="231" spans="1:26" ht="15.75" customHeight="1">
      <c r="A231" s="47" t="s">
        <v>153</v>
      </c>
      <c r="B231" s="43" t="s">
        <v>154</v>
      </c>
      <c r="C231" s="44">
        <f>SUM(C225:C230)</f>
        <v>0</v>
      </c>
      <c r="D231" s="40"/>
      <c r="E231" s="48"/>
      <c r="F231" s="48"/>
      <c r="G231" s="48"/>
      <c r="H231" s="48"/>
      <c r="I231" s="48"/>
      <c r="J231" s="48"/>
      <c r="K231" s="89" t="e">
        <f>VLOOKUP(J231,E$229:F$231,2,0)</f>
        <v>#N/A</v>
      </c>
      <c r="L231" s="90" t="e">
        <f>VLOOKUP(J231,E$229:G$231,3,0)</f>
        <v>#N/A</v>
      </c>
      <c r="M231" s="48"/>
      <c r="N231" s="48"/>
      <c r="O231" s="48"/>
      <c r="P231" s="2"/>
      <c r="Q231" s="2"/>
      <c r="R231" s="2"/>
      <c r="S231" s="2"/>
      <c r="T231" s="2"/>
      <c r="U231" s="2"/>
      <c r="V231" s="2"/>
      <c r="W231" s="2"/>
      <c r="X231" s="2"/>
      <c r="Y231" s="2"/>
      <c r="Z231" s="2"/>
    </row>
    <row r="232" spans="1:26" ht="15.75" customHeight="1">
      <c r="A232" s="47" t="s">
        <v>155</v>
      </c>
      <c r="B232" s="43" t="s">
        <v>156</v>
      </c>
      <c r="C232" s="45">
        <f>C231/E26</f>
        <v>0</v>
      </c>
      <c r="D232" s="40"/>
      <c r="E232" s="48"/>
      <c r="F232" s="48"/>
      <c r="G232" s="48"/>
      <c r="H232" s="48"/>
      <c r="I232" s="138" t="s">
        <v>604</v>
      </c>
      <c r="J232" s="138"/>
      <c r="K232" s="89" t="e">
        <f>VLOOKUP(J232,E$229:F$231,2,0)</f>
        <v>#N/A</v>
      </c>
      <c r="L232" s="90" t="e">
        <f>VLOOKUP(J232,E$229:G$231,3,0)</f>
        <v>#N/A</v>
      </c>
      <c r="M232" s="48"/>
      <c r="N232" s="48"/>
      <c r="O232" s="48"/>
      <c r="P232" s="2"/>
      <c r="Q232" s="2"/>
      <c r="R232" s="2"/>
      <c r="S232" s="2"/>
      <c r="T232" s="2"/>
      <c r="U232" s="2"/>
      <c r="V232" s="2"/>
      <c r="W232" s="2"/>
      <c r="X232" s="2"/>
      <c r="Y232" s="2"/>
      <c r="Z232" s="2"/>
    </row>
    <row r="233" spans="1:26" ht="15.75" customHeight="1">
      <c r="A233" s="48"/>
      <c r="B233" s="48"/>
      <c r="C233" s="48"/>
      <c r="D233" s="40"/>
      <c r="E233" s="48"/>
      <c r="F233" s="48"/>
      <c r="G233" s="48"/>
      <c r="H233" s="48"/>
      <c r="I233" s="138"/>
      <c r="J233" s="138"/>
      <c r="K233" s="48"/>
      <c r="L233" s="48"/>
      <c r="M233" s="48"/>
      <c r="N233" s="48"/>
      <c r="O233" s="48"/>
      <c r="P233" s="2"/>
      <c r="Q233" s="2"/>
      <c r="R233" s="2"/>
      <c r="S233" s="2"/>
      <c r="T233" s="2"/>
      <c r="U233" s="2"/>
      <c r="V233" s="2"/>
      <c r="W233" s="2"/>
      <c r="X233" s="2"/>
      <c r="Y233" s="2"/>
      <c r="Z233" s="2"/>
    </row>
    <row r="234" spans="1:26" ht="15.75" customHeight="1">
      <c r="A234" s="194" t="s">
        <v>157</v>
      </c>
      <c r="B234" s="183"/>
      <c r="C234" s="183"/>
      <c r="D234" s="180"/>
      <c r="E234" s="48"/>
      <c r="F234" s="48"/>
      <c r="G234" s="48"/>
      <c r="H234" s="48"/>
      <c r="I234" s="138"/>
      <c r="J234" s="138"/>
      <c r="K234" s="48"/>
      <c r="L234" s="48"/>
      <c r="M234" s="48"/>
      <c r="N234" s="48"/>
      <c r="O234" s="48"/>
      <c r="P234" s="2"/>
      <c r="Q234" s="2"/>
      <c r="R234" s="2"/>
      <c r="S234" s="2"/>
      <c r="T234" s="2"/>
      <c r="U234" s="2"/>
      <c r="V234" s="2"/>
      <c r="W234" s="2"/>
      <c r="X234" s="2"/>
      <c r="Y234" s="2"/>
      <c r="Z234" s="2"/>
    </row>
    <row r="235" spans="1:26" ht="15.75" customHeight="1">
      <c r="A235" s="46" t="s">
        <v>158</v>
      </c>
      <c r="B235" s="16" t="s">
        <v>159</v>
      </c>
      <c r="C235" s="46" t="s">
        <v>160</v>
      </c>
      <c r="D235" s="46" t="s">
        <v>161</v>
      </c>
      <c r="E235" s="48"/>
      <c r="F235" s="139"/>
      <c r="G235" s="139"/>
      <c r="H235" s="139"/>
      <c r="I235" s="138"/>
      <c r="J235" s="138"/>
      <c r="K235" s="48"/>
      <c r="L235" s="48"/>
      <c r="M235" s="48"/>
      <c r="N235" s="48"/>
      <c r="O235" s="48"/>
      <c r="P235" s="2"/>
      <c r="Q235" s="2"/>
      <c r="R235" s="2"/>
      <c r="S235" s="2"/>
      <c r="T235" s="2"/>
      <c r="U235" s="2"/>
      <c r="V235" s="2"/>
      <c r="W235" s="2"/>
      <c r="X235" s="2"/>
      <c r="Y235" s="2"/>
      <c r="Z235" s="2"/>
    </row>
    <row r="236" spans="1:26" ht="15.75" customHeight="1">
      <c r="A236" s="47" t="s">
        <v>8</v>
      </c>
      <c r="B236" s="43" t="s">
        <v>162</v>
      </c>
      <c r="C236" s="47" t="s">
        <v>595</v>
      </c>
      <c r="D236" s="92" t="s">
        <v>601</v>
      </c>
      <c r="E236" s="48"/>
      <c r="F236" s="139"/>
      <c r="G236" s="139"/>
      <c r="H236" s="139"/>
      <c r="I236" s="138"/>
      <c r="J236" s="138"/>
      <c r="K236" s="48"/>
      <c r="L236" s="48"/>
      <c r="M236" s="48"/>
      <c r="N236" s="48"/>
      <c r="O236" s="48"/>
      <c r="P236" s="2"/>
      <c r="Q236" s="2"/>
      <c r="R236" s="2"/>
      <c r="S236" s="2"/>
      <c r="T236" s="2"/>
      <c r="U236" s="2"/>
      <c r="V236" s="2"/>
      <c r="W236" s="2"/>
      <c r="X236" s="2"/>
      <c r="Y236" s="2"/>
      <c r="Z236" s="2"/>
    </row>
    <row r="237" spans="1:26" ht="15.75" customHeight="1">
      <c r="A237" s="47" t="s">
        <v>11</v>
      </c>
      <c r="B237" s="43" t="s">
        <v>163</v>
      </c>
      <c r="C237" s="47" t="s">
        <v>164</v>
      </c>
      <c r="D237" s="167">
        <v>0</v>
      </c>
      <c r="E237" s="48"/>
      <c r="F237" s="139"/>
      <c r="G237" s="139"/>
      <c r="H237" s="139"/>
      <c r="I237" s="138"/>
      <c r="J237" s="138"/>
      <c r="K237" s="48"/>
      <c r="L237" s="48"/>
      <c r="M237" s="48"/>
      <c r="N237" s="48"/>
      <c r="O237" s="48"/>
      <c r="P237" s="2"/>
      <c r="Q237" s="2"/>
      <c r="R237" s="2"/>
      <c r="S237" s="2"/>
      <c r="T237" s="2"/>
      <c r="U237" s="2"/>
      <c r="V237" s="2"/>
      <c r="W237" s="2"/>
      <c r="X237" s="2"/>
      <c r="Y237" s="2"/>
      <c r="Z237" s="2"/>
    </row>
    <row r="238" spans="1:26" ht="15.75" customHeight="1">
      <c r="A238" s="47" t="s">
        <v>13</v>
      </c>
      <c r="B238" s="43" t="s">
        <v>165</v>
      </c>
      <c r="C238" s="47" t="s">
        <v>164</v>
      </c>
      <c r="D238" s="47">
        <f>VLOOKUP(C236,I:K,3,0)</f>
        <v>0</v>
      </c>
      <c r="E238" s="48"/>
      <c r="F238" s="139"/>
      <c r="G238" s="139"/>
      <c r="H238" s="139"/>
      <c r="I238" s="138"/>
      <c r="J238" s="138"/>
      <c r="K238" s="124"/>
      <c r="L238" s="124"/>
      <c r="M238" s="124"/>
      <c r="N238" s="95"/>
      <c r="O238" s="48"/>
      <c r="P238" s="2"/>
      <c r="Q238" s="2"/>
      <c r="R238" s="2"/>
      <c r="S238" s="2"/>
      <c r="T238" s="2"/>
      <c r="U238" s="2"/>
      <c r="V238" s="2"/>
      <c r="W238" s="2"/>
      <c r="X238" s="2"/>
      <c r="Y238" s="2"/>
      <c r="Z238" s="2"/>
    </row>
    <row r="239" spans="1:26" ht="15.75" customHeight="1">
      <c r="A239" s="47" t="s">
        <v>16</v>
      </c>
      <c r="B239" s="43" t="s">
        <v>602</v>
      </c>
      <c r="C239" s="47" t="s">
        <v>80</v>
      </c>
      <c r="D239" s="49">
        <f>VLOOKUP(C236,I:L,4,0)</f>
        <v>0</v>
      </c>
      <c r="E239" s="50"/>
      <c r="F239" s="48"/>
      <c r="G239" s="48"/>
      <c r="H239" s="48"/>
      <c r="I239" s="138"/>
      <c r="J239" s="138"/>
      <c r="K239" s="124"/>
      <c r="L239" s="124"/>
      <c r="M239" s="124"/>
      <c r="N239" s="95"/>
      <c r="O239" s="48"/>
      <c r="P239" s="2"/>
      <c r="Q239" s="2"/>
      <c r="R239" s="2"/>
      <c r="S239" s="2"/>
      <c r="T239" s="2"/>
      <c r="U239" s="2"/>
      <c r="V239" s="2"/>
      <c r="W239" s="2"/>
      <c r="X239" s="2"/>
      <c r="Y239" s="2"/>
      <c r="Z239" s="2"/>
    </row>
    <row r="240" spans="1:26" ht="15.75" customHeight="1">
      <c r="A240" s="47" t="s">
        <v>54</v>
      </c>
      <c r="B240" s="43" t="s">
        <v>166</v>
      </c>
      <c r="C240" s="47" t="s">
        <v>133</v>
      </c>
      <c r="D240" s="168">
        <v>0</v>
      </c>
      <c r="E240" s="51"/>
      <c r="F240" s="48"/>
      <c r="G240" s="48"/>
      <c r="H240" s="48"/>
      <c r="I240" s="48"/>
      <c r="J240" s="48"/>
      <c r="K240" s="124"/>
      <c r="L240" s="124"/>
      <c r="M240" s="124"/>
      <c r="N240" s="95"/>
      <c r="O240" s="48"/>
      <c r="P240" s="2"/>
      <c r="Q240" s="2"/>
      <c r="R240" s="2"/>
      <c r="S240" s="2"/>
      <c r="T240" s="2"/>
      <c r="U240" s="2"/>
      <c r="V240" s="2"/>
      <c r="W240" s="2"/>
      <c r="X240" s="2"/>
      <c r="Y240" s="2"/>
      <c r="Z240" s="2"/>
    </row>
    <row r="241" spans="1:26" ht="15.75" customHeight="1">
      <c r="A241" s="47" t="s">
        <v>56</v>
      </c>
      <c r="B241" s="43" t="s">
        <v>603</v>
      </c>
      <c r="C241" s="47"/>
      <c r="D241" s="94">
        <f>IF(D238&lt;=D237,0,D240*D239)</f>
        <v>0</v>
      </c>
      <c r="E241" s="51"/>
      <c r="F241" s="48"/>
      <c r="G241" s="48"/>
      <c r="H241" s="48"/>
      <c r="I241" s="48"/>
      <c r="J241" s="48"/>
      <c r="K241" s="124"/>
      <c r="L241" s="124"/>
      <c r="M241" s="124"/>
      <c r="N241" s="95"/>
      <c r="O241" s="48"/>
      <c r="P241" s="2"/>
      <c r="Q241" s="2"/>
      <c r="R241" s="2"/>
      <c r="S241" s="2"/>
      <c r="T241" s="2"/>
      <c r="U241" s="2"/>
      <c r="V241" s="2"/>
      <c r="W241" s="2"/>
      <c r="X241" s="2"/>
      <c r="Y241" s="2"/>
      <c r="Z241" s="2"/>
    </row>
    <row r="242" spans="1:26" ht="15.75" customHeight="1">
      <c r="A242" s="47" t="s">
        <v>58</v>
      </c>
      <c r="B242" s="43" t="s">
        <v>600</v>
      </c>
      <c r="C242" s="47" t="s">
        <v>133</v>
      </c>
      <c r="D242" s="93">
        <f>D241/12</f>
        <v>0</v>
      </c>
      <c r="E242" s="48"/>
      <c r="F242" s="48"/>
      <c r="G242" s="48"/>
      <c r="H242" s="48"/>
      <c r="I242" s="48"/>
      <c r="J242" s="48"/>
      <c r="K242" s="48"/>
      <c r="L242" s="48"/>
      <c r="M242" s="48"/>
      <c r="N242" s="48"/>
      <c r="O242" s="48"/>
      <c r="P242" s="2"/>
      <c r="Q242" s="2"/>
      <c r="R242" s="2"/>
      <c r="S242" s="2"/>
      <c r="T242" s="2"/>
      <c r="U242" s="2"/>
      <c r="V242" s="2"/>
      <c r="W242" s="2"/>
      <c r="X242" s="2"/>
      <c r="Y242" s="2"/>
      <c r="Z242" s="2"/>
    </row>
    <row r="243" spans="1:26" ht="15.75" customHeight="1">
      <c r="A243" s="47" t="s">
        <v>60</v>
      </c>
      <c r="B243" s="43" t="s">
        <v>167</v>
      </c>
      <c r="C243" s="29" t="s">
        <v>133</v>
      </c>
      <c r="D243" s="93">
        <f>D241/E26</f>
        <v>0</v>
      </c>
      <c r="E243" s="48"/>
      <c r="F243" s="48"/>
      <c r="G243" s="48"/>
      <c r="H243" s="48"/>
      <c r="I243" s="48"/>
      <c r="J243" s="48"/>
      <c r="K243" s="48"/>
      <c r="L243" s="48"/>
      <c r="M243" s="48"/>
      <c r="N243" s="48"/>
      <c r="O243" s="48"/>
      <c r="P243" s="2"/>
      <c r="Q243" s="2"/>
      <c r="R243" s="2"/>
      <c r="S243" s="2"/>
      <c r="T243" s="2"/>
      <c r="U243" s="2"/>
      <c r="V243" s="2"/>
      <c r="W243" s="2"/>
      <c r="X243" s="2"/>
      <c r="Y243" s="2"/>
      <c r="Z243" s="2"/>
    </row>
    <row r="244" spans="1:26" ht="15.75" customHeight="1">
      <c r="A244" s="48"/>
      <c r="B244" s="48"/>
      <c r="C244" s="48"/>
      <c r="D244" s="40"/>
      <c r="E244" s="52"/>
      <c r="F244" s="48"/>
      <c r="G244" s="48"/>
      <c r="H244" s="48"/>
      <c r="I244" s="48"/>
      <c r="J244" s="48"/>
      <c r="K244" s="48"/>
      <c r="L244" s="48"/>
      <c r="M244" s="48"/>
      <c r="N244" s="48"/>
      <c r="O244" s="48"/>
      <c r="P244" s="2"/>
      <c r="Q244" s="2"/>
      <c r="R244" s="2"/>
      <c r="S244" s="2"/>
      <c r="T244" s="2"/>
      <c r="U244" s="2"/>
      <c r="V244" s="2"/>
      <c r="W244" s="2"/>
      <c r="X244" s="2"/>
      <c r="Y244" s="2"/>
      <c r="Z244" s="2"/>
    </row>
    <row r="245" spans="1:26" ht="15.75" customHeight="1">
      <c r="A245" s="48"/>
      <c r="B245" s="48"/>
      <c r="C245" s="48"/>
      <c r="D245" s="48"/>
      <c r="E245" s="48"/>
      <c r="F245" s="48"/>
      <c r="G245" s="48"/>
      <c r="H245" s="48"/>
      <c r="I245" s="48"/>
      <c r="J245" s="48"/>
      <c r="K245" s="48"/>
      <c r="L245" s="48"/>
      <c r="M245" s="48"/>
      <c r="N245" s="48"/>
      <c r="O245" s="48"/>
      <c r="P245" s="2"/>
      <c r="Q245" s="2"/>
      <c r="R245" s="2"/>
      <c r="S245" s="2"/>
      <c r="T245" s="2"/>
      <c r="U245" s="2"/>
      <c r="V245" s="2"/>
      <c r="W245" s="2"/>
      <c r="X245" s="2"/>
      <c r="Y245" s="2"/>
      <c r="Z245" s="2"/>
    </row>
    <row r="246" spans="1:26" ht="15.75" customHeight="1">
      <c r="A246" s="188" t="s">
        <v>606</v>
      </c>
      <c r="B246" s="183"/>
      <c r="C246" s="183"/>
      <c r="D246" s="180"/>
      <c r="E246" s="48"/>
      <c r="F246" s="48"/>
      <c r="G246" s="48"/>
      <c r="H246" s="48"/>
      <c r="I246" s="48"/>
      <c r="J246" s="48"/>
      <c r="K246" s="48"/>
      <c r="L246" s="48"/>
      <c r="M246" s="48"/>
      <c r="N246" s="48"/>
      <c r="O246" s="48"/>
      <c r="P246" s="2"/>
      <c r="Q246" s="2"/>
      <c r="R246" s="2"/>
      <c r="S246" s="2"/>
      <c r="T246" s="2"/>
      <c r="U246" s="2"/>
      <c r="V246" s="2"/>
      <c r="W246" s="2"/>
      <c r="X246" s="2"/>
      <c r="Y246" s="2"/>
      <c r="Z246" s="2"/>
    </row>
    <row r="247" spans="1:26" ht="15.75" customHeight="1">
      <c r="A247" s="16" t="s">
        <v>168</v>
      </c>
      <c r="B247" s="16" t="s">
        <v>169</v>
      </c>
      <c r="C247" s="16" t="s">
        <v>170</v>
      </c>
      <c r="D247" s="16"/>
      <c r="E247" s="48"/>
      <c r="F247" s="177" t="s">
        <v>606</v>
      </c>
      <c r="G247" s="177"/>
      <c r="H247" s="177"/>
      <c r="I247" s="48"/>
      <c r="J247" s="48"/>
      <c r="K247" s="48"/>
      <c r="L247" s="48"/>
      <c r="M247" s="48"/>
      <c r="N247" s="48"/>
      <c r="O247" s="48"/>
      <c r="P247" s="2"/>
      <c r="Q247" s="2"/>
      <c r="R247" s="2"/>
      <c r="S247" s="2"/>
      <c r="T247" s="2"/>
      <c r="U247" s="2"/>
      <c r="V247" s="2"/>
      <c r="W247" s="2"/>
      <c r="X247" s="2"/>
      <c r="Y247" s="2"/>
      <c r="Z247" s="2"/>
    </row>
    <row r="248" spans="1:26" ht="15.75" customHeight="1">
      <c r="A248" s="47"/>
      <c r="B248" s="189" t="s">
        <v>169</v>
      </c>
      <c r="C248" s="180"/>
      <c r="D248" s="33"/>
      <c r="E248" s="48"/>
      <c r="F248" s="101" t="s">
        <v>607</v>
      </c>
      <c r="G248" s="102" t="s">
        <v>608</v>
      </c>
      <c r="H248" s="103" t="s">
        <v>609</v>
      </c>
      <c r="I248" s="48"/>
      <c r="J248" s="48"/>
      <c r="K248" s="48"/>
      <c r="L248" s="48"/>
      <c r="M248" s="48"/>
      <c r="N248" s="48"/>
      <c r="O248" s="48"/>
      <c r="P248" s="2"/>
      <c r="Q248" s="2"/>
      <c r="R248" s="2"/>
      <c r="S248" s="2"/>
      <c r="T248" s="2"/>
      <c r="U248" s="2"/>
      <c r="V248" s="2"/>
      <c r="W248" s="2"/>
      <c r="X248" s="2"/>
      <c r="Y248" s="2"/>
      <c r="Z248" s="2"/>
    </row>
    <row r="249" spans="1:26" ht="15.75" customHeight="1">
      <c r="A249" s="53"/>
      <c r="B249" s="97" t="s">
        <v>610</v>
      </c>
      <c r="C249" s="99">
        <f>C324</f>
        <v>0.05</v>
      </c>
      <c r="D249" s="127"/>
      <c r="E249" s="54"/>
      <c r="F249" s="104">
        <v>2.9700000000000001E-2</v>
      </c>
      <c r="G249" s="105">
        <v>5.0799999999999998E-2</v>
      </c>
      <c r="H249" s="106">
        <v>6.2700000000000006E-2</v>
      </c>
      <c r="I249" s="48"/>
      <c r="J249" s="48"/>
      <c r="K249" s="48"/>
      <c r="L249" s="48"/>
      <c r="M249" s="48"/>
      <c r="N249" s="48"/>
      <c r="O249" s="48"/>
      <c r="P249" s="2"/>
      <c r="Q249" s="2"/>
      <c r="R249" s="2"/>
      <c r="S249" s="2"/>
      <c r="T249" s="2"/>
      <c r="U249" s="2"/>
      <c r="V249" s="2"/>
      <c r="W249" s="2"/>
      <c r="X249" s="2"/>
      <c r="Y249" s="2"/>
      <c r="Z249" s="2"/>
    </row>
    <row r="250" spans="1:26" ht="15.75" customHeight="1">
      <c r="A250" s="53"/>
      <c r="B250" s="96" t="s">
        <v>611</v>
      </c>
      <c r="C250" s="99">
        <f>C325</f>
        <v>1.3299999999999999E-2</v>
      </c>
      <c r="D250" s="127"/>
      <c r="E250" s="54"/>
      <c r="F250" s="107">
        <f>0.3%+0.56%</f>
        <v>8.6E-3</v>
      </c>
      <c r="G250" s="108">
        <f>0.48%+0.85%</f>
        <v>1.3299999999999999E-2</v>
      </c>
      <c r="H250" s="109">
        <f>0.82%+0.89%</f>
        <v>1.7099999999999997E-2</v>
      </c>
      <c r="I250" s="48"/>
      <c r="J250" s="48"/>
      <c r="K250" s="48"/>
      <c r="L250" s="48"/>
      <c r="M250" s="48"/>
      <c r="N250" s="48"/>
      <c r="O250" s="48"/>
      <c r="P250" s="2"/>
      <c r="Q250" s="2"/>
      <c r="R250" s="2"/>
      <c r="S250" s="2"/>
      <c r="T250" s="2"/>
      <c r="U250" s="2"/>
      <c r="V250" s="2"/>
      <c r="W250" s="2"/>
      <c r="X250" s="2"/>
      <c r="Y250" s="2"/>
      <c r="Z250" s="2"/>
    </row>
    <row r="251" spans="1:26" ht="15.75" customHeight="1">
      <c r="A251" s="53"/>
      <c r="B251" s="96" t="s">
        <v>612</v>
      </c>
      <c r="C251" s="100">
        <f>C315</f>
        <v>0</v>
      </c>
      <c r="D251" s="127"/>
      <c r="E251" s="54"/>
      <c r="F251" s="107">
        <v>7.7799999999999994E-2</v>
      </c>
      <c r="G251" s="108">
        <v>0.1085</v>
      </c>
      <c r="H251" s="109">
        <v>0.13550000000000001</v>
      </c>
      <c r="I251" s="48"/>
      <c r="J251" s="48"/>
      <c r="K251" s="48"/>
      <c r="L251" s="48"/>
      <c r="M251" s="48"/>
      <c r="N251" s="48"/>
      <c r="O251" s="48"/>
      <c r="P251" s="2"/>
      <c r="Q251" s="2"/>
      <c r="R251" s="2"/>
      <c r="S251" s="2"/>
      <c r="T251" s="2"/>
      <c r="U251" s="2"/>
      <c r="V251" s="2"/>
      <c r="W251" s="2"/>
      <c r="X251" s="2"/>
      <c r="Y251" s="2"/>
      <c r="Z251" s="2"/>
    </row>
    <row r="252" spans="1:26" ht="15.75" customHeight="1">
      <c r="A252" s="53"/>
      <c r="B252" s="96" t="s">
        <v>613</v>
      </c>
      <c r="C252" s="100">
        <f>(1+G252)^(G253/252)-1</f>
        <v>0</v>
      </c>
      <c r="D252" s="127"/>
      <c r="E252" s="54"/>
      <c r="F252" s="107" t="s">
        <v>625</v>
      </c>
      <c r="G252" s="169">
        <v>0</v>
      </c>
      <c r="H252" s="110"/>
      <c r="I252" s="48"/>
      <c r="J252" s="48"/>
      <c r="K252" s="48"/>
      <c r="L252" s="48"/>
      <c r="M252" s="48"/>
      <c r="N252" s="48"/>
      <c r="O252" s="48"/>
      <c r="P252" s="2"/>
      <c r="Q252" s="2"/>
      <c r="R252" s="2"/>
      <c r="S252" s="2"/>
      <c r="T252" s="2"/>
      <c r="U252" s="2"/>
      <c r="V252" s="2"/>
      <c r="W252" s="2"/>
      <c r="X252" s="2"/>
      <c r="Y252" s="2"/>
      <c r="Z252" s="2"/>
    </row>
    <row r="253" spans="1:26" ht="15.75" customHeight="1">
      <c r="A253" s="53"/>
      <c r="B253" s="96" t="s">
        <v>614</v>
      </c>
      <c r="C253" s="100">
        <f>C322</f>
        <v>0.03</v>
      </c>
      <c r="D253" s="127"/>
      <c r="E253" s="54"/>
      <c r="F253" s="111" t="s">
        <v>624</v>
      </c>
      <c r="G253" s="140">
        <v>10</v>
      </c>
      <c r="H253" s="112"/>
      <c r="I253" s="48"/>
      <c r="J253" s="48"/>
      <c r="K253" s="48"/>
      <c r="L253" s="48"/>
      <c r="M253" s="48"/>
      <c r="N253" s="48"/>
      <c r="O253" s="48"/>
      <c r="P253" s="2"/>
      <c r="Q253" s="2"/>
      <c r="R253" s="2"/>
      <c r="S253" s="2"/>
      <c r="T253" s="2"/>
      <c r="U253" s="2"/>
      <c r="V253" s="2"/>
      <c r="W253" s="2"/>
      <c r="X253" s="2"/>
      <c r="Y253" s="2"/>
      <c r="Z253" s="2"/>
    </row>
    <row r="254" spans="1:26" ht="15.75" customHeight="1">
      <c r="A254" s="53"/>
      <c r="B254" s="119" t="s">
        <v>615</v>
      </c>
      <c r="C254" s="120">
        <f>C317</f>
        <v>0.08</v>
      </c>
      <c r="D254" s="127"/>
      <c r="E254" s="54"/>
      <c r="F254" s="113"/>
      <c r="G254" s="114"/>
      <c r="H254" s="112"/>
      <c r="I254" s="48"/>
      <c r="J254" s="48"/>
      <c r="K254" s="48"/>
      <c r="L254" s="48"/>
      <c r="M254" s="48"/>
      <c r="N254" s="48"/>
      <c r="O254" s="48"/>
      <c r="P254" s="2"/>
      <c r="Q254" s="2"/>
      <c r="R254" s="2"/>
      <c r="S254" s="2"/>
      <c r="T254" s="2"/>
      <c r="U254" s="2"/>
      <c r="V254" s="2"/>
      <c r="W254" s="2"/>
      <c r="X254" s="2"/>
      <c r="Y254" s="2"/>
      <c r="Z254" s="2"/>
    </row>
    <row r="255" spans="1:26" ht="15.75" customHeight="1">
      <c r="A255" s="118"/>
      <c r="B255" s="122" t="s">
        <v>616</v>
      </c>
      <c r="C255" s="123"/>
      <c r="D255" s="128"/>
      <c r="E255" s="54"/>
      <c r="F255" s="113"/>
      <c r="G255" s="114"/>
      <c r="H255" s="112"/>
      <c r="I255" s="48"/>
      <c r="J255" s="48"/>
      <c r="K255" s="48"/>
      <c r="L255" s="48"/>
      <c r="M255" s="48"/>
      <c r="N255" s="48"/>
      <c r="O255" s="48"/>
      <c r="P255" s="2"/>
      <c r="Q255" s="2"/>
      <c r="R255" s="2"/>
      <c r="S255" s="2"/>
      <c r="T255" s="2"/>
      <c r="U255" s="2"/>
      <c r="V255" s="2"/>
      <c r="W255" s="2"/>
      <c r="X255" s="2"/>
      <c r="Y255" s="2"/>
      <c r="Z255" s="2"/>
    </row>
    <row r="256" spans="1:26" ht="15.75" customHeight="1">
      <c r="A256" s="118"/>
      <c r="B256" s="178" t="s">
        <v>617</v>
      </c>
      <c r="C256" s="178"/>
      <c r="D256" s="128"/>
      <c r="E256" s="54"/>
      <c r="F256" s="113"/>
      <c r="G256" s="114"/>
      <c r="H256" s="112"/>
      <c r="I256" s="48"/>
      <c r="J256" s="48"/>
      <c r="K256" s="48"/>
      <c r="L256" s="48"/>
      <c r="M256" s="48"/>
      <c r="N256" s="48"/>
      <c r="O256" s="48"/>
      <c r="P256" s="2"/>
      <c r="Q256" s="2"/>
      <c r="R256" s="2"/>
      <c r="S256" s="2"/>
      <c r="T256" s="2"/>
      <c r="U256" s="2"/>
      <c r="V256" s="2"/>
      <c r="W256" s="2"/>
      <c r="X256" s="2"/>
      <c r="Y256" s="2"/>
      <c r="Z256" s="2"/>
    </row>
    <row r="257" spans="1:26" ht="15.75" customHeight="1" thickBot="1">
      <c r="A257" s="197" t="s">
        <v>89</v>
      </c>
      <c r="B257" s="198"/>
      <c r="C257" s="121">
        <f>ROUND((((1+C249+C250)*(1+C251)*(1+C252))/(1-(C253+C254))-1),4)</f>
        <v>0.19470000000000001</v>
      </c>
      <c r="D257" s="98"/>
      <c r="E257" s="48"/>
      <c r="F257" s="115">
        <v>0.21429999999999999</v>
      </c>
      <c r="G257" s="116">
        <v>0.2717</v>
      </c>
      <c r="H257" s="117">
        <v>0.3362</v>
      </c>
      <c r="I257" s="48"/>
      <c r="J257" s="48"/>
      <c r="K257" s="48"/>
      <c r="L257" s="48"/>
      <c r="M257" s="48"/>
      <c r="N257" s="48"/>
      <c r="O257" s="48"/>
      <c r="P257" s="2"/>
      <c r="Q257" s="2"/>
      <c r="R257" s="2"/>
      <c r="S257" s="2"/>
      <c r="T257" s="2"/>
      <c r="U257" s="2"/>
      <c r="V257" s="2"/>
      <c r="W257" s="2"/>
      <c r="X257" s="2"/>
      <c r="Y257" s="2"/>
      <c r="Z257" s="2"/>
    </row>
    <row r="258" spans="1:26" ht="15.75" customHeight="1">
      <c r="A258" s="48"/>
      <c r="B258" s="48"/>
      <c r="C258" s="48"/>
      <c r="D258" s="48"/>
      <c r="E258" s="48"/>
      <c r="F258" s="48"/>
      <c r="G258" s="48"/>
      <c r="H258" s="48"/>
      <c r="I258" s="48"/>
      <c r="J258" s="48"/>
      <c r="K258" s="48"/>
      <c r="L258" s="48"/>
      <c r="M258" s="48"/>
      <c r="N258" s="48"/>
      <c r="O258" s="48"/>
      <c r="P258" s="2"/>
      <c r="Q258" s="2"/>
      <c r="R258" s="2"/>
      <c r="S258" s="2"/>
      <c r="T258" s="2"/>
      <c r="U258" s="2"/>
      <c r="V258" s="2"/>
      <c r="W258" s="2"/>
      <c r="X258" s="2"/>
      <c r="Y258" s="2"/>
      <c r="Z258" s="2"/>
    </row>
    <row r="259" spans="1:26" ht="15.75" customHeight="1">
      <c r="A259" s="48"/>
      <c r="B259" s="48"/>
      <c r="C259" s="48"/>
      <c r="D259" s="48"/>
      <c r="E259" s="48"/>
      <c r="F259" s="48"/>
      <c r="G259" s="48"/>
      <c r="H259" s="48"/>
      <c r="I259" s="48"/>
      <c r="J259" s="48"/>
      <c r="K259" s="48"/>
      <c r="L259" s="48"/>
      <c r="M259" s="48"/>
      <c r="N259" s="48"/>
      <c r="O259" s="48"/>
      <c r="P259" s="2"/>
      <c r="Q259" s="2"/>
      <c r="R259" s="2"/>
      <c r="S259" s="2"/>
      <c r="T259" s="2"/>
      <c r="U259" s="2"/>
      <c r="V259" s="2"/>
      <c r="W259" s="2"/>
      <c r="X259" s="2"/>
      <c r="Y259" s="2"/>
      <c r="Z259" s="2"/>
    </row>
    <row r="260" spans="1:26" ht="15.75" customHeight="1">
      <c r="A260" s="48"/>
      <c r="B260" s="48"/>
      <c r="C260" s="48"/>
      <c r="D260" s="48"/>
      <c r="E260" s="48"/>
      <c r="F260" s="48"/>
      <c r="G260" s="48"/>
      <c r="H260" s="48"/>
      <c r="I260" s="48"/>
      <c r="J260" s="48"/>
      <c r="K260" s="48"/>
      <c r="L260" s="48"/>
      <c r="M260" s="48"/>
      <c r="N260" s="48"/>
      <c r="O260" s="48"/>
      <c r="P260" s="2"/>
      <c r="Q260" s="2"/>
      <c r="R260" s="2"/>
      <c r="S260" s="2"/>
      <c r="T260" s="2"/>
      <c r="U260" s="2"/>
      <c r="V260" s="2"/>
      <c r="W260" s="2"/>
      <c r="X260" s="2"/>
      <c r="Y260" s="2"/>
      <c r="Z260" s="2"/>
    </row>
    <row r="261" spans="1:26" ht="15.75" customHeight="1">
      <c r="A261" s="187" t="s">
        <v>171</v>
      </c>
      <c r="B261" s="183"/>
      <c r="C261" s="183"/>
      <c r="D261" s="180"/>
      <c r="E261" s="48"/>
      <c r="F261" s="48"/>
      <c r="G261" s="48"/>
      <c r="H261" s="48"/>
      <c r="I261" s="48"/>
      <c r="J261" s="48"/>
      <c r="K261" s="48"/>
      <c r="L261" s="48"/>
      <c r="M261" s="48"/>
      <c r="N261" s="48"/>
      <c r="O261" s="48"/>
      <c r="P261" s="2"/>
      <c r="Q261" s="2"/>
      <c r="R261" s="2"/>
      <c r="S261" s="2"/>
      <c r="T261" s="2"/>
      <c r="U261" s="2"/>
      <c r="V261" s="2"/>
      <c r="W261" s="2"/>
      <c r="X261" s="2"/>
      <c r="Y261" s="2"/>
      <c r="Z261" s="2"/>
    </row>
    <row r="262" spans="1:26" ht="15.75" customHeight="1">
      <c r="A262" s="47" t="s">
        <v>8</v>
      </c>
      <c r="B262" s="43" t="s">
        <v>172</v>
      </c>
      <c r="C262" s="190">
        <f>(C212+C221)*12</f>
        <v>0</v>
      </c>
      <c r="D262" s="180"/>
      <c r="E262" s="48"/>
      <c r="F262" s="48"/>
      <c r="G262" s="48"/>
      <c r="H262" s="48"/>
      <c r="I262" s="48"/>
      <c r="J262" s="48"/>
      <c r="K262" s="48"/>
      <c r="L262" s="48"/>
      <c r="M262" s="48"/>
      <c r="N262" s="48"/>
      <c r="O262" s="48"/>
      <c r="P262" s="2"/>
      <c r="Q262" s="2"/>
      <c r="R262" s="2"/>
      <c r="S262" s="2"/>
      <c r="T262" s="2"/>
      <c r="U262" s="2"/>
      <c r="V262" s="2"/>
      <c r="W262" s="2"/>
      <c r="X262" s="2"/>
      <c r="Y262" s="2"/>
      <c r="Z262" s="2"/>
    </row>
    <row r="263" spans="1:26" ht="15.75" customHeight="1">
      <c r="A263" s="47" t="s">
        <v>11</v>
      </c>
      <c r="B263" s="43" t="s">
        <v>173</v>
      </c>
      <c r="C263" s="190">
        <f>C231</f>
        <v>0</v>
      </c>
      <c r="D263" s="180"/>
      <c r="E263" s="48"/>
      <c r="F263" s="48"/>
      <c r="G263" s="48"/>
      <c r="H263" s="48"/>
      <c r="I263" s="48"/>
      <c r="J263" s="48"/>
      <c r="K263" s="48"/>
      <c r="L263" s="48"/>
      <c r="M263" s="48"/>
      <c r="N263" s="48"/>
      <c r="O263" s="48"/>
      <c r="P263" s="2"/>
      <c r="Q263" s="2"/>
      <c r="R263" s="2"/>
      <c r="S263" s="2"/>
      <c r="T263" s="2"/>
      <c r="U263" s="2"/>
      <c r="V263" s="2"/>
      <c r="W263" s="2"/>
      <c r="X263" s="2"/>
      <c r="Y263" s="2"/>
      <c r="Z263" s="2"/>
    </row>
    <row r="264" spans="1:26" ht="15.75" customHeight="1">
      <c r="A264" s="47" t="s">
        <v>13</v>
      </c>
      <c r="B264" s="43" t="s">
        <v>174</v>
      </c>
      <c r="C264" s="190">
        <f>D241</f>
        <v>0</v>
      </c>
      <c r="D264" s="180"/>
      <c r="E264" s="48"/>
      <c r="F264" s="48"/>
      <c r="G264" s="48"/>
      <c r="H264" s="48"/>
      <c r="I264" s="48"/>
      <c r="J264" s="48"/>
      <c r="K264" s="48"/>
      <c r="L264" s="48"/>
      <c r="M264" s="48"/>
      <c r="N264" s="48"/>
      <c r="O264" s="48"/>
      <c r="P264" s="2"/>
      <c r="Q264" s="2"/>
      <c r="R264" s="2"/>
      <c r="S264" s="2"/>
      <c r="T264" s="2"/>
      <c r="U264" s="2"/>
      <c r="V264" s="2"/>
      <c r="W264" s="2"/>
      <c r="X264" s="2"/>
      <c r="Y264" s="2"/>
      <c r="Z264" s="2"/>
    </row>
    <row r="265" spans="1:26">
      <c r="A265" s="189" t="s">
        <v>175</v>
      </c>
      <c r="B265" s="180"/>
      <c r="C265" s="190">
        <f>SUM(C262:D264)</f>
        <v>0</v>
      </c>
      <c r="D265" s="180"/>
      <c r="E265" s="48"/>
      <c r="F265" s="48"/>
      <c r="G265" s="48"/>
      <c r="H265" s="48"/>
      <c r="I265" s="48"/>
      <c r="J265" s="48"/>
      <c r="K265" s="48"/>
      <c r="L265" s="48"/>
      <c r="M265" s="48"/>
      <c r="N265" s="48"/>
      <c r="O265" s="48"/>
      <c r="P265" s="2"/>
      <c r="Q265" s="2"/>
      <c r="R265" s="2"/>
      <c r="S265" s="2"/>
      <c r="T265" s="2"/>
      <c r="U265" s="2"/>
      <c r="V265" s="2"/>
      <c r="W265" s="2"/>
      <c r="X265" s="2"/>
      <c r="Y265" s="2"/>
      <c r="Z265" s="2"/>
    </row>
    <row r="266" spans="1:26">
      <c r="A266" s="179" t="s">
        <v>176</v>
      </c>
      <c r="B266" s="180"/>
      <c r="C266" s="193">
        <f>SUM(C265)</f>
        <v>0</v>
      </c>
      <c r="D266" s="180"/>
      <c r="E266" s="48"/>
      <c r="F266" s="48"/>
      <c r="G266" s="48"/>
      <c r="H266" s="48"/>
      <c r="I266" s="48"/>
      <c r="J266" s="48"/>
      <c r="K266" s="48"/>
      <c r="L266" s="48"/>
      <c r="M266" s="48"/>
      <c r="N266" s="48"/>
      <c r="O266" s="48"/>
      <c r="P266" s="2"/>
      <c r="Q266" s="2"/>
      <c r="R266" s="2"/>
      <c r="S266" s="2"/>
      <c r="T266" s="2"/>
      <c r="U266" s="2"/>
      <c r="V266" s="2"/>
      <c r="W266" s="2"/>
      <c r="X266" s="2"/>
      <c r="Y266" s="2"/>
      <c r="Z266" s="2"/>
    </row>
    <row r="267" spans="1:26">
      <c r="A267" s="48"/>
      <c r="B267" s="48"/>
      <c r="C267" s="48"/>
      <c r="D267" s="48"/>
      <c r="E267" s="48"/>
      <c r="F267" s="48"/>
      <c r="G267" s="48"/>
      <c r="H267" s="48"/>
      <c r="I267" s="48"/>
      <c r="J267" s="48"/>
      <c r="K267" s="48"/>
      <c r="L267" s="48"/>
      <c r="M267" s="48"/>
      <c r="N267" s="48"/>
      <c r="O267" s="48"/>
      <c r="P267" s="2"/>
      <c r="Q267" s="2"/>
      <c r="R267" s="2"/>
      <c r="S267" s="2"/>
      <c r="T267" s="2"/>
      <c r="U267" s="2"/>
      <c r="V267" s="2"/>
      <c r="W267" s="2"/>
      <c r="X267" s="2"/>
      <c r="Y267" s="2"/>
      <c r="Z267" s="2"/>
    </row>
    <row r="268" spans="1:26" ht="15.75" customHeight="1">
      <c r="A268" s="48"/>
      <c r="B268" s="48"/>
      <c r="C268" s="48"/>
      <c r="D268" s="48"/>
      <c r="E268" s="48"/>
      <c r="F268" s="48"/>
      <c r="G268" s="48"/>
      <c r="H268" s="48"/>
      <c r="I268" s="48"/>
      <c r="J268" s="48"/>
      <c r="K268" s="48"/>
      <c r="L268" s="48"/>
      <c r="M268" s="48"/>
      <c r="N268" s="48"/>
      <c r="O268" s="48"/>
      <c r="P268" s="2"/>
      <c r="Q268" s="2"/>
      <c r="R268" s="2"/>
      <c r="S268" s="2"/>
      <c r="T268" s="2"/>
      <c r="U268" s="2"/>
      <c r="V268" s="2"/>
      <c r="W268" s="2"/>
      <c r="X268" s="2"/>
      <c r="Y268" s="2"/>
      <c r="Z268" s="2"/>
    </row>
    <row r="269" spans="1:26" ht="15.75" customHeight="1">
      <c r="A269" s="48"/>
      <c r="B269" s="48"/>
      <c r="C269" s="48"/>
      <c r="D269" s="48"/>
      <c r="E269" s="48"/>
      <c r="F269" s="48"/>
      <c r="G269" s="48"/>
      <c r="H269" s="48"/>
      <c r="I269" s="48"/>
      <c r="J269" s="48"/>
      <c r="K269" s="48"/>
      <c r="L269" s="48"/>
      <c r="M269" s="48"/>
      <c r="N269" s="48"/>
      <c r="O269" s="48"/>
      <c r="P269" s="2"/>
      <c r="Q269" s="2"/>
      <c r="R269" s="2"/>
      <c r="S269" s="2"/>
      <c r="T269" s="2"/>
      <c r="U269" s="2"/>
      <c r="V269" s="2"/>
      <c r="W269" s="2"/>
      <c r="X269" s="2"/>
      <c r="Y269" s="2"/>
      <c r="Z269" s="2"/>
    </row>
    <row r="270" spans="1:26" ht="15.75" customHeight="1">
      <c r="A270" s="48"/>
      <c r="B270" s="48"/>
      <c r="C270" s="48"/>
      <c r="D270" s="48"/>
      <c r="E270" s="48"/>
      <c r="F270" s="48"/>
      <c r="G270" s="48"/>
      <c r="H270" s="48"/>
      <c r="I270" s="48"/>
      <c r="J270" s="48"/>
      <c r="K270" s="48"/>
      <c r="L270" s="48"/>
      <c r="M270" s="48"/>
      <c r="N270" s="48"/>
      <c r="O270" s="48"/>
      <c r="P270" s="2"/>
      <c r="Q270" s="2"/>
      <c r="R270" s="2"/>
      <c r="S270" s="2"/>
      <c r="T270" s="2"/>
      <c r="U270" s="2"/>
      <c r="V270" s="2"/>
      <c r="W270" s="2"/>
      <c r="X270" s="2"/>
      <c r="Y270" s="2"/>
      <c r="Z270" s="2"/>
    </row>
    <row r="271" spans="1:26" ht="15.75" customHeight="1">
      <c r="A271" s="194" t="s">
        <v>177</v>
      </c>
      <c r="B271" s="183"/>
      <c r="C271" s="183"/>
      <c r="D271" s="180"/>
      <c r="E271" s="48"/>
      <c r="F271" s="48"/>
      <c r="G271" s="48"/>
      <c r="H271" s="48"/>
      <c r="I271" s="48"/>
      <c r="J271" s="48"/>
      <c r="K271" s="48"/>
      <c r="L271" s="48"/>
      <c r="M271" s="48"/>
      <c r="N271" s="48"/>
      <c r="O271" s="48"/>
      <c r="P271" s="2"/>
      <c r="Q271" s="2"/>
      <c r="R271" s="2"/>
      <c r="S271" s="2"/>
      <c r="T271" s="2"/>
      <c r="U271" s="2"/>
      <c r="V271" s="2"/>
      <c r="W271" s="2"/>
      <c r="X271" s="2"/>
      <c r="Y271" s="2"/>
      <c r="Z271" s="2"/>
    </row>
    <row r="272" spans="1:26" ht="15.75" customHeight="1">
      <c r="A272" s="46" t="s">
        <v>178</v>
      </c>
      <c r="B272" s="64" t="s">
        <v>179</v>
      </c>
      <c r="C272" s="195" t="s">
        <v>180</v>
      </c>
      <c r="D272" s="180"/>
      <c r="E272" s="48"/>
      <c r="F272" s="48"/>
      <c r="G272" s="48"/>
      <c r="H272" s="48"/>
      <c r="I272" s="48"/>
      <c r="J272" s="48"/>
      <c r="K272" s="48"/>
      <c r="L272" s="48"/>
      <c r="M272" s="48"/>
      <c r="N272" s="48"/>
      <c r="O272" s="48"/>
      <c r="P272" s="2"/>
      <c r="Q272" s="2"/>
      <c r="R272" s="2"/>
      <c r="S272" s="2"/>
      <c r="T272" s="2"/>
      <c r="U272" s="2"/>
      <c r="V272" s="2"/>
      <c r="W272" s="2"/>
      <c r="X272" s="2"/>
      <c r="Y272" s="2"/>
      <c r="Z272" s="2"/>
    </row>
    <row r="273" spans="1:26" ht="15.75" customHeight="1">
      <c r="A273" s="47" t="s">
        <v>8</v>
      </c>
      <c r="B273" s="55" t="s">
        <v>181</v>
      </c>
      <c r="C273" s="56">
        <f>E38</f>
        <v>0</v>
      </c>
      <c r="D273" s="62" t="s">
        <v>133</v>
      </c>
      <c r="E273" s="48"/>
      <c r="F273" s="48"/>
      <c r="G273" s="48"/>
      <c r="H273" s="48"/>
      <c r="I273" s="48"/>
      <c r="J273" s="48"/>
      <c r="K273" s="48"/>
      <c r="L273" s="48"/>
      <c r="M273" s="48"/>
      <c r="N273" s="48"/>
      <c r="O273" s="48"/>
      <c r="P273" s="2"/>
      <c r="Q273" s="2"/>
      <c r="R273" s="2"/>
      <c r="S273" s="2"/>
      <c r="T273" s="2"/>
      <c r="U273" s="2"/>
      <c r="V273" s="2"/>
      <c r="W273" s="2"/>
      <c r="X273" s="2"/>
      <c r="Y273" s="2"/>
      <c r="Z273" s="2"/>
    </row>
    <row r="274" spans="1:26" ht="15.75" customHeight="1">
      <c r="A274" s="47" t="s">
        <v>11</v>
      </c>
      <c r="B274" s="57" t="s">
        <v>182</v>
      </c>
      <c r="C274" s="170">
        <v>0</v>
      </c>
      <c r="D274" s="62" t="s">
        <v>183</v>
      </c>
      <c r="E274" s="48"/>
      <c r="F274" s="48"/>
      <c r="G274" s="48"/>
      <c r="H274" s="48"/>
      <c r="I274" s="48"/>
      <c r="J274" s="48"/>
      <c r="K274" s="48"/>
      <c r="L274" s="48"/>
      <c r="M274" s="48"/>
      <c r="N274" s="48"/>
      <c r="O274" s="48"/>
      <c r="P274" s="2"/>
      <c r="Q274" s="2"/>
      <c r="R274" s="2"/>
      <c r="S274" s="2"/>
      <c r="T274" s="2"/>
      <c r="U274" s="2"/>
      <c r="V274" s="2"/>
      <c r="W274" s="2"/>
      <c r="X274" s="2"/>
      <c r="Y274" s="2"/>
      <c r="Z274" s="2"/>
    </row>
    <row r="275" spans="1:26" ht="15.75" customHeight="1">
      <c r="A275" s="47" t="s">
        <v>13</v>
      </c>
      <c r="B275" s="57" t="s">
        <v>184</v>
      </c>
      <c r="C275" s="58">
        <f>E25</f>
        <v>122.003</v>
      </c>
      <c r="D275" s="62" t="s">
        <v>185</v>
      </c>
      <c r="E275" s="48"/>
      <c r="F275" s="48"/>
      <c r="G275" s="48"/>
      <c r="H275" s="48"/>
      <c r="I275" s="48"/>
      <c r="J275" s="48"/>
      <c r="K275" s="48"/>
      <c r="L275" s="48"/>
      <c r="M275" s="48"/>
      <c r="N275" s="48"/>
      <c r="O275" s="48"/>
      <c r="P275" s="2"/>
      <c r="Q275" s="2"/>
      <c r="R275" s="2"/>
      <c r="S275" s="2"/>
      <c r="T275" s="2"/>
      <c r="U275" s="2"/>
      <c r="V275" s="2"/>
      <c r="W275" s="2"/>
      <c r="X275" s="2"/>
      <c r="Y275" s="2"/>
      <c r="Z275" s="2"/>
    </row>
    <row r="276" spans="1:26" ht="15.75" customHeight="1">
      <c r="A276" s="47" t="s">
        <v>16</v>
      </c>
      <c r="B276" s="57" t="s">
        <v>186</v>
      </c>
      <c r="C276" s="59" t="e">
        <f>(C275/C274)*C273</f>
        <v>#DIV/0!</v>
      </c>
      <c r="D276" s="30"/>
      <c r="E276" s="48"/>
      <c r="F276" s="48"/>
      <c r="G276" s="48"/>
      <c r="H276" s="48"/>
      <c r="I276" s="48"/>
      <c r="J276" s="48"/>
      <c r="K276" s="48"/>
      <c r="L276" s="48"/>
      <c r="M276" s="48"/>
      <c r="N276" s="48"/>
      <c r="O276" s="48"/>
      <c r="P276" s="2"/>
      <c r="Q276" s="2"/>
      <c r="R276" s="2"/>
      <c r="S276" s="2"/>
      <c r="T276" s="2"/>
      <c r="U276" s="2"/>
      <c r="V276" s="2"/>
      <c r="W276" s="2"/>
      <c r="X276" s="2"/>
      <c r="Y276" s="2"/>
      <c r="Z276" s="2"/>
    </row>
    <row r="277" spans="1:26" ht="15.75" customHeight="1">
      <c r="A277" s="47" t="s">
        <v>54</v>
      </c>
      <c r="B277" s="57" t="s">
        <v>187</v>
      </c>
      <c r="C277" s="60" t="e">
        <f>C276*E22</f>
        <v>#DIV/0!</v>
      </c>
      <c r="D277" s="47" t="s">
        <v>133</v>
      </c>
      <c r="E277" s="48"/>
      <c r="F277" s="48"/>
      <c r="G277" s="48"/>
      <c r="H277" s="48"/>
      <c r="I277" s="48"/>
      <c r="J277" s="48"/>
      <c r="K277" s="48"/>
      <c r="L277" s="48"/>
      <c r="M277" s="48"/>
      <c r="N277" s="48"/>
      <c r="O277" s="48"/>
      <c r="P277" s="2"/>
      <c r="Q277" s="2"/>
      <c r="R277" s="2"/>
      <c r="S277" s="2"/>
      <c r="T277" s="2"/>
      <c r="U277" s="2"/>
      <c r="V277" s="2"/>
      <c r="W277" s="2"/>
      <c r="X277" s="2"/>
      <c r="Y277" s="2"/>
      <c r="Z277" s="2"/>
    </row>
    <row r="278" spans="1:26" ht="15.75" customHeight="1">
      <c r="A278" s="46" t="s">
        <v>56</v>
      </c>
      <c r="B278" s="196" t="s">
        <v>188</v>
      </c>
      <c r="C278" s="180"/>
      <c r="D278" s="24" t="e">
        <f>C277/E26</f>
        <v>#DIV/0!</v>
      </c>
      <c r="E278" s="25"/>
      <c r="F278" s="48"/>
      <c r="G278" s="48"/>
      <c r="H278" s="48"/>
      <c r="I278" s="48"/>
      <c r="J278" s="48"/>
      <c r="K278" s="48"/>
      <c r="L278" s="48"/>
      <c r="M278" s="48"/>
      <c r="N278" s="48"/>
      <c r="O278" s="48"/>
      <c r="P278" s="2"/>
      <c r="Q278" s="2"/>
      <c r="R278" s="2"/>
      <c r="S278" s="2"/>
      <c r="T278" s="2"/>
      <c r="U278" s="2"/>
      <c r="V278" s="2"/>
      <c r="W278" s="2"/>
      <c r="X278" s="2"/>
      <c r="Y278" s="2"/>
      <c r="Z278" s="2"/>
    </row>
    <row r="279" spans="1:26" ht="15.75" customHeight="1">
      <c r="A279" s="48"/>
      <c r="B279" s="48"/>
      <c r="C279" s="48"/>
      <c r="D279" s="48"/>
      <c r="E279" s="48"/>
      <c r="F279" s="48"/>
      <c r="G279" s="48"/>
      <c r="H279" s="48"/>
      <c r="I279" s="48"/>
      <c r="J279" s="48"/>
      <c r="K279" s="48"/>
      <c r="L279" s="48"/>
      <c r="M279" s="48"/>
      <c r="N279" s="48"/>
      <c r="O279" s="48"/>
      <c r="P279" s="2"/>
      <c r="Q279" s="2"/>
      <c r="R279" s="2"/>
      <c r="S279" s="2"/>
      <c r="T279" s="2"/>
      <c r="U279" s="2"/>
      <c r="V279" s="2"/>
      <c r="W279" s="2"/>
      <c r="X279" s="2"/>
      <c r="Y279" s="2"/>
      <c r="Z279" s="2"/>
    </row>
    <row r="280" spans="1:26" ht="15.75" customHeight="1">
      <c r="A280" s="46" t="s">
        <v>189</v>
      </c>
      <c r="B280" s="64" t="s">
        <v>190</v>
      </c>
      <c r="C280" s="61"/>
      <c r="D280" s="46" t="s">
        <v>191</v>
      </c>
      <c r="E280" s="48"/>
      <c r="F280" s="48"/>
      <c r="G280" s="48"/>
      <c r="H280" s="48"/>
      <c r="I280" s="48"/>
      <c r="J280" s="48"/>
      <c r="K280" s="48"/>
      <c r="L280" s="48"/>
      <c r="M280" s="48"/>
      <c r="N280" s="48"/>
      <c r="O280" s="48"/>
      <c r="P280" s="2"/>
      <c r="Q280" s="2"/>
      <c r="R280" s="2"/>
      <c r="S280" s="2"/>
      <c r="T280" s="2"/>
      <c r="U280" s="2"/>
      <c r="V280" s="2"/>
      <c r="W280" s="2"/>
      <c r="X280" s="2"/>
      <c r="Y280" s="2"/>
      <c r="Z280" s="2"/>
    </row>
    <row r="281" spans="1:26" ht="15.75" customHeight="1">
      <c r="A281" s="47" t="s">
        <v>8</v>
      </c>
      <c r="B281" s="57" t="s">
        <v>192</v>
      </c>
      <c r="C281" s="171">
        <v>0</v>
      </c>
      <c r="D281" s="47"/>
      <c r="E281" s="48"/>
      <c r="F281" s="48"/>
      <c r="G281" s="48"/>
      <c r="H281" s="48"/>
      <c r="I281" s="48"/>
      <c r="J281" s="48"/>
      <c r="K281" s="48"/>
      <c r="L281" s="48"/>
      <c r="M281" s="48"/>
      <c r="N281" s="48"/>
      <c r="O281" s="48"/>
      <c r="P281" s="2"/>
      <c r="Q281" s="2"/>
      <c r="R281" s="2"/>
      <c r="S281" s="2"/>
      <c r="T281" s="2"/>
      <c r="U281" s="2"/>
      <c r="V281" s="2"/>
      <c r="W281" s="2"/>
      <c r="X281" s="2"/>
      <c r="Y281" s="2"/>
      <c r="Z281" s="2"/>
    </row>
    <row r="282" spans="1:26" ht="15.75" customHeight="1">
      <c r="A282" s="47" t="s">
        <v>11</v>
      </c>
      <c r="B282" s="57" t="s">
        <v>193</v>
      </c>
      <c r="C282" s="171">
        <v>0</v>
      </c>
      <c r="D282" s="47" t="s">
        <v>133</v>
      </c>
      <c r="E282" s="48"/>
      <c r="F282" s="48"/>
      <c r="G282" s="48"/>
      <c r="H282" s="48"/>
      <c r="I282" s="48"/>
      <c r="J282" s="48"/>
      <c r="K282" s="48"/>
      <c r="L282" s="48"/>
      <c r="M282" s="48"/>
      <c r="N282" s="48"/>
      <c r="O282" s="48"/>
      <c r="P282" s="2"/>
      <c r="Q282" s="2"/>
      <c r="R282" s="2"/>
      <c r="S282" s="2"/>
      <c r="T282" s="2"/>
      <c r="U282" s="2"/>
      <c r="V282" s="2"/>
      <c r="W282" s="2"/>
      <c r="X282" s="2"/>
      <c r="Y282" s="2"/>
      <c r="Z282" s="2"/>
    </row>
    <row r="283" spans="1:26" ht="15.75" customHeight="1">
      <c r="A283" s="47" t="s">
        <v>16</v>
      </c>
      <c r="B283" s="57" t="s">
        <v>194</v>
      </c>
      <c r="C283" s="62">
        <f>C281</f>
        <v>0</v>
      </c>
      <c r="D283" s="47"/>
      <c r="E283" s="48"/>
      <c r="F283" s="48"/>
      <c r="G283" s="48"/>
      <c r="H283" s="48"/>
      <c r="I283" s="48"/>
      <c r="J283" s="48"/>
      <c r="K283" s="48"/>
      <c r="L283" s="48"/>
      <c r="M283" s="48"/>
      <c r="N283" s="48"/>
      <c r="O283" s="48"/>
      <c r="P283" s="2"/>
      <c r="Q283" s="2"/>
      <c r="R283" s="2"/>
      <c r="S283" s="2"/>
      <c r="T283" s="2"/>
      <c r="U283" s="2"/>
      <c r="V283" s="2"/>
      <c r="W283" s="2"/>
      <c r="X283" s="2"/>
      <c r="Y283" s="2"/>
      <c r="Z283" s="2"/>
    </row>
    <row r="284" spans="1:26" ht="15.75" customHeight="1">
      <c r="A284" s="47" t="s">
        <v>54</v>
      </c>
      <c r="B284" s="57" t="s">
        <v>195</v>
      </c>
      <c r="C284" s="171">
        <v>0</v>
      </c>
      <c r="D284" s="47" t="s">
        <v>133</v>
      </c>
      <c r="E284" s="48"/>
      <c r="F284" s="48"/>
      <c r="G284" s="48"/>
      <c r="H284" s="48"/>
      <c r="I284" s="48"/>
      <c r="J284" s="48"/>
      <c r="K284" s="48"/>
      <c r="L284" s="48"/>
      <c r="M284" s="48"/>
      <c r="N284" s="48"/>
      <c r="O284" s="48"/>
      <c r="P284" s="2"/>
      <c r="Q284" s="2"/>
      <c r="R284" s="2"/>
      <c r="S284" s="2"/>
      <c r="T284" s="2"/>
      <c r="U284" s="2"/>
      <c r="V284" s="2"/>
      <c r="W284" s="2"/>
      <c r="X284" s="2"/>
      <c r="Y284" s="2"/>
      <c r="Z284" s="2"/>
    </row>
    <row r="285" spans="1:26" ht="15.75" customHeight="1">
      <c r="A285" s="47" t="s">
        <v>56</v>
      </c>
      <c r="B285" s="57" t="s">
        <v>196</v>
      </c>
      <c r="C285" s="86">
        <v>85000</v>
      </c>
      <c r="D285" s="47"/>
      <c r="E285" s="48"/>
      <c r="F285" s="48"/>
      <c r="G285" s="48"/>
      <c r="H285" s="48"/>
      <c r="I285" s="48"/>
      <c r="J285" s="48"/>
      <c r="K285" s="48"/>
      <c r="L285" s="48"/>
      <c r="M285" s="48"/>
      <c r="N285" s="48"/>
      <c r="O285" s="48"/>
      <c r="P285" s="2"/>
      <c r="Q285" s="2"/>
      <c r="R285" s="2"/>
      <c r="S285" s="2"/>
      <c r="T285" s="2"/>
      <c r="U285" s="2"/>
      <c r="V285" s="2"/>
      <c r="W285" s="2"/>
      <c r="X285" s="2"/>
      <c r="Y285" s="2"/>
      <c r="Z285" s="2"/>
    </row>
    <row r="286" spans="1:26" ht="15.75" customHeight="1">
      <c r="A286" s="47" t="s">
        <v>58</v>
      </c>
      <c r="B286" s="57" t="s">
        <v>197</v>
      </c>
      <c r="C286" s="63">
        <f>((E26/C285)*C281)*C282</f>
        <v>0</v>
      </c>
      <c r="D286" s="47" t="s">
        <v>133</v>
      </c>
      <c r="E286" s="48"/>
      <c r="F286" s="48"/>
      <c r="G286" s="48"/>
      <c r="H286" s="48"/>
      <c r="I286" s="48"/>
      <c r="J286" s="48"/>
      <c r="K286" s="48"/>
      <c r="L286" s="48"/>
      <c r="M286" s="48"/>
      <c r="N286" s="48"/>
      <c r="O286" s="48"/>
      <c r="P286" s="2"/>
      <c r="Q286" s="2"/>
      <c r="R286" s="2"/>
      <c r="S286" s="2"/>
      <c r="T286" s="2"/>
      <c r="U286" s="2"/>
      <c r="V286" s="2"/>
      <c r="W286" s="2"/>
      <c r="X286" s="2"/>
      <c r="Y286" s="2"/>
      <c r="Z286" s="2"/>
    </row>
    <row r="287" spans="1:26" ht="15.75" customHeight="1">
      <c r="A287" s="46" t="s">
        <v>60</v>
      </c>
      <c r="B287" s="64" t="s">
        <v>198</v>
      </c>
      <c r="C287" s="65">
        <f>(((C282*C281)+(C284*C281*C283))/C285)</f>
        <v>0</v>
      </c>
      <c r="D287" s="46" t="s">
        <v>133</v>
      </c>
      <c r="E287" s="48"/>
      <c r="F287" s="48"/>
      <c r="G287" s="48"/>
      <c r="H287" s="48"/>
      <c r="I287" s="48"/>
      <c r="J287" s="48"/>
      <c r="K287" s="48"/>
      <c r="L287" s="48"/>
      <c r="M287" s="48"/>
      <c r="N287" s="48"/>
      <c r="O287" s="48"/>
      <c r="P287" s="2"/>
      <c r="Q287" s="2"/>
      <c r="R287" s="2"/>
      <c r="S287" s="2"/>
      <c r="T287" s="2"/>
      <c r="U287" s="2"/>
      <c r="V287" s="2"/>
      <c r="W287" s="2"/>
      <c r="X287" s="2"/>
      <c r="Y287" s="2"/>
      <c r="Z287" s="2"/>
    </row>
    <row r="288" spans="1:26" ht="15.75" customHeight="1">
      <c r="A288" s="48"/>
      <c r="B288" s="48"/>
      <c r="C288" s="48"/>
      <c r="D288" s="48"/>
      <c r="E288" s="48"/>
      <c r="F288" s="48"/>
      <c r="G288" s="48"/>
      <c r="H288" s="48"/>
      <c r="I288" s="48"/>
      <c r="J288" s="48"/>
      <c r="K288" s="48"/>
      <c r="L288" s="48"/>
      <c r="M288" s="48"/>
      <c r="N288" s="48"/>
      <c r="O288" s="48"/>
      <c r="P288" s="2"/>
      <c r="Q288" s="2"/>
      <c r="R288" s="2"/>
      <c r="S288" s="2"/>
      <c r="T288" s="2"/>
      <c r="U288" s="2"/>
      <c r="V288" s="2"/>
      <c r="W288" s="2"/>
      <c r="X288" s="2"/>
      <c r="Y288" s="2"/>
      <c r="Z288" s="2"/>
    </row>
    <row r="289" spans="1:26" ht="15.75" customHeight="1">
      <c r="A289" s="48"/>
      <c r="B289" s="3"/>
      <c r="C289" s="66"/>
      <c r="D289" s="48"/>
      <c r="E289" s="48"/>
      <c r="F289" s="48"/>
      <c r="G289" s="48"/>
      <c r="H289" s="48"/>
      <c r="I289" s="48"/>
      <c r="J289" s="48"/>
      <c r="K289" s="48"/>
      <c r="L289" s="48"/>
      <c r="M289" s="48"/>
      <c r="N289" s="48"/>
      <c r="O289" s="48"/>
      <c r="P289" s="2"/>
      <c r="Q289" s="2"/>
      <c r="R289" s="2"/>
      <c r="S289" s="2"/>
      <c r="T289" s="2"/>
      <c r="U289" s="2"/>
      <c r="V289" s="2"/>
      <c r="W289" s="2"/>
      <c r="X289" s="2"/>
      <c r="Y289" s="2"/>
      <c r="Z289" s="2"/>
    </row>
    <row r="290" spans="1:26" ht="15.75" customHeight="1">
      <c r="A290" s="46" t="s">
        <v>199</v>
      </c>
      <c r="B290" s="196" t="s">
        <v>200</v>
      </c>
      <c r="C290" s="180"/>
      <c r="D290" s="16" t="s">
        <v>133</v>
      </c>
      <c r="E290" s="48"/>
      <c r="F290" s="227" t="s">
        <v>666</v>
      </c>
      <c r="G290" s="228"/>
      <c r="H290" s="229"/>
      <c r="I290" s="48"/>
      <c r="J290" s="48"/>
      <c r="K290" s="48"/>
      <c r="L290" s="48"/>
      <c r="M290" s="48"/>
      <c r="N290" s="48"/>
      <c r="O290" s="48"/>
      <c r="P290" s="2"/>
      <c r="Q290" s="2"/>
      <c r="R290" s="2"/>
      <c r="S290" s="2"/>
      <c r="T290" s="2"/>
      <c r="U290" s="2"/>
      <c r="V290" s="2"/>
      <c r="W290" s="2"/>
      <c r="X290" s="2"/>
      <c r="Y290" s="2"/>
      <c r="Z290" s="2"/>
    </row>
    <row r="291" spans="1:26" ht="15.75" customHeight="1">
      <c r="A291" s="53" t="s">
        <v>8</v>
      </c>
      <c r="B291" s="67" t="s">
        <v>201</v>
      </c>
      <c r="C291" s="172">
        <v>0</v>
      </c>
      <c r="D291" s="149">
        <f>C291/E26</f>
        <v>0</v>
      </c>
      <c r="E291" s="54"/>
      <c r="F291" s="158" t="s">
        <v>667</v>
      </c>
      <c r="G291" s="159">
        <f>((1+(G292*G294)))</f>
        <v>1.1053930000000001</v>
      </c>
      <c r="H291" s="158"/>
      <c r="I291" s="48"/>
      <c r="J291" s="48"/>
      <c r="K291" s="48"/>
      <c r="L291" s="48"/>
      <c r="M291" s="48"/>
      <c r="N291" s="48"/>
      <c r="O291" s="48"/>
      <c r="P291" s="2"/>
      <c r="Q291" s="2"/>
      <c r="R291" s="2"/>
      <c r="S291" s="2"/>
      <c r="T291" s="2"/>
      <c r="U291" s="2"/>
      <c r="V291" s="2"/>
      <c r="W291" s="2"/>
      <c r="X291" s="2"/>
      <c r="Y291" s="2"/>
      <c r="Z291" s="2"/>
    </row>
    <row r="292" spans="1:26" ht="15.75" customHeight="1">
      <c r="A292" s="53" t="s">
        <v>13</v>
      </c>
      <c r="B292" s="67" t="s">
        <v>202</v>
      </c>
      <c r="C292" s="172">
        <v>0</v>
      </c>
      <c r="D292" s="150">
        <f>C292/E26</f>
        <v>0</v>
      </c>
      <c r="E292" s="54"/>
      <c r="F292" s="158" t="s">
        <v>668</v>
      </c>
      <c r="G292" s="160">
        <f>E24</f>
        <v>105.393</v>
      </c>
      <c r="H292" s="158"/>
      <c r="I292" s="48"/>
      <c r="J292" s="48"/>
      <c r="K292" s="48"/>
      <c r="L292" s="48"/>
      <c r="M292" s="48"/>
      <c r="N292" s="48"/>
      <c r="O292" s="48"/>
      <c r="P292" s="2"/>
      <c r="Q292" s="2"/>
      <c r="R292" s="2"/>
      <c r="S292" s="2"/>
      <c r="T292" s="2"/>
      <c r="U292" s="2"/>
      <c r="V292" s="2"/>
      <c r="W292" s="2"/>
      <c r="X292" s="2"/>
      <c r="Y292" s="2"/>
      <c r="Z292" s="2"/>
    </row>
    <row r="293" spans="1:26" ht="15.75" customHeight="1">
      <c r="A293" s="53" t="s">
        <v>16</v>
      </c>
      <c r="B293" s="67" t="s">
        <v>89</v>
      </c>
      <c r="C293" s="151">
        <f>SUM(C291:C292)</f>
        <v>0</v>
      </c>
      <c r="D293" s="149">
        <f>D291+D292</f>
        <v>0</v>
      </c>
      <c r="E293" s="54"/>
      <c r="F293" s="161" t="s">
        <v>669</v>
      </c>
      <c r="G293" s="162">
        <f>E23</f>
        <v>16.61</v>
      </c>
      <c r="H293" s="158"/>
      <c r="I293" s="48"/>
      <c r="J293" s="48"/>
      <c r="K293" s="48"/>
      <c r="L293" s="48"/>
      <c r="M293" s="48"/>
      <c r="N293" s="48"/>
      <c r="O293" s="48"/>
      <c r="P293" s="2"/>
      <c r="Q293" s="2"/>
      <c r="R293" s="2"/>
      <c r="S293" s="2"/>
      <c r="T293" s="2"/>
      <c r="U293" s="2"/>
      <c r="V293" s="2"/>
      <c r="W293" s="2"/>
      <c r="X293" s="2"/>
      <c r="Y293" s="2"/>
      <c r="Z293" s="2"/>
    </row>
    <row r="294" spans="1:26" ht="15.75" customHeight="1">
      <c r="A294" s="53" t="s">
        <v>54</v>
      </c>
      <c r="B294" s="152" t="s">
        <v>664</v>
      </c>
      <c r="C294" s="153">
        <f>D294*E26</f>
        <v>0</v>
      </c>
      <c r="D294" s="154">
        <f>(D293*G291)-D293</f>
        <v>0</v>
      </c>
      <c r="E294" s="54"/>
      <c r="F294" s="158" t="s">
        <v>670</v>
      </c>
      <c r="G294" s="158">
        <v>1E-3</v>
      </c>
      <c r="H294" s="158"/>
      <c r="I294" s="48"/>
      <c r="J294" s="48"/>
      <c r="K294" s="48"/>
      <c r="L294" s="48"/>
      <c r="M294" s="48"/>
      <c r="N294" s="48"/>
      <c r="O294" s="48"/>
      <c r="P294" s="2"/>
      <c r="Q294" s="2"/>
      <c r="R294" s="2"/>
      <c r="S294" s="2"/>
      <c r="T294" s="2"/>
      <c r="U294" s="2"/>
      <c r="V294" s="2"/>
      <c r="W294" s="2"/>
      <c r="X294" s="2"/>
      <c r="Y294" s="2"/>
      <c r="Z294" s="2"/>
    </row>
    <row r="295" spans="1:26" ht="15.75" customHeight="1">
      <c r="A295" s="46"/>
      <c r="B295" s="155" t="s">
        <v>665</v>
      </c>
      <c r="C295" s="156">
        <f>C293+C294</f>
        <v>0</v>
      </c>
      <c r="D295" s="157">
        <f>C295/E26</f>
        <v>0</v>
      </c>
      <c r="E295" s="48"/>
      <c r="F295" s="48"/>
      <c r="G295" s="48"/>
      <c r="H295" s="48"/>
      <c r="I295" s="48"/>
      <c r="J295" s="48"/>
      <c r="K295" s="48"/>
      <c r="L295" s="48"/>
      <c r="M295" s="48"/>
      <c r="N295" s="48"/>
      <c r="O295" s="48"/>
      <c r="P295" s="2"/>
      <c r="Q295" s="2"/>
      <c r="R295" s="2"/>
      <c r="S295" s="2"/>
      <c r="T295" s="2"/>
      <c r="U295" s="2"/>
      <c r="V295" s="2"/>
      <c r="W295" s="2"/>
      <c r="X295" s="2"/>
      <c r="Y295" s="2"/>
      <c r="Z295" s="2"/>
    </row>
    <row r="296" spans="1:26" ht="15.75" customHeight="1">
      <c r="A296" s="6"/>
      <c r="B296" s="48"/>
      <c r="C296" s="48"/>
      <c r="D296" s="48"/>
      <c r="E296" s="48"/>
      <c r="F296" s="48"/>
      <c r="G296" s="48"/>
      <c r="H296" s="48"/>
      <c r="I296" s="48"/>
      <c r="J296" s="48"/>
      <c r="K296" s="48"/>
      <c r="L296" s="48"/>
      <c r="M296" s="48"/>
      <c r="N296" s="48"/>
      <c r="O296" s="48"/>
      <c r="P296" s="2"/>
      <c r="Q296" s="2"/>
      <c r="R296" s="2"/>
      <c r="S296" s="2"/>
      <c r="T296" s="2"/>
      <c r="U296" s="2"/>
      <c r="V296" s="2"/>
      <c r="W296" s="2"/>
      <c r="X296" s="2"/>
      <c r="Y296" s="2"/>
      <c r="Z296" s="2"/>
    </row>
    <row r="297" spans="1:26" ht="15.75" customHeight="1">
      <c r="A297" s="48"/>
      <c r="B297" s="48"/>
      <c r="C297" s="48"/>
      <c r="D297" s="48"/>
      <c r="E297" s="48"/>
      <c r="F297" s="48"/>
      <c r="G297" s="48"/>
      <c r="H297" s="48"/>
      <c r="I297" s="48"/>
      <c r="J297" s="48"/>
      <c r="K297" s="48"/>
      <c r="L297" s="48"/>
      <c r="M297" s="48"/>
      <c r="N297" s="48"/>
      <c r="O297" s="48"/>
      <c r="P297" s="2"/>
      <c r="Q297" s="2"/>
      <c r="R297" s="2"/>
      <c r="S297" s="2"/>
      <c r="T297" s="2"/>
      <c r="U297" s="2"/>
      <c r="V297" s="2"/>
      <c r="W297" s="2"/>
      <c r="X297" s="2"/>
      <c r="Y297" s="2"/>
      <c r="Z297" s="2"/>
    </row>
    <row r="298" spans="1:26" ht="15.75" customHeight="1">
      <c r="A298" s="68" t="s">
        <v>203</v>
      </c>
      <c r="B298" s="69" t="s">
        <v>204</v>
      </c>
      <c r="C298" s="68"/>
      <c r="D298" s="70" t="s">
        <v>205</v>
      </c>
      <c r="E298" s="54"/>
      <c r="F298" s="48"/>
      <c r="G298" s="48"/>
      <c r="H298" s="48"/>
      <c r="I298" s="48"/>
      <c r="J298" s="48"/>
      <c r="K298" s="48"/>
      <c r="L298" s="48"/>
      <c r="M298" s="48"/>
      <c r="N298" s="48"/>
      <c r="O298" s="48"/>
      <c r="P298" s="2"/>
      <c r="Q298" s="2"/>
      <c r="R298" s="2"/>
      <c r="S298" s="2"/>
      <c r="T298" s="2"/>
      <c r="U298" s="2"/>
      <c r="V298" s="2"/>
      <c r="W298" s="2"/>
      <c r="X298" s="2"/>
      <c r="Y298" s="2"/>
      <c r="Z298" s="2"/>
    </row>
    <row r="299" spans="1:26" ht="15.75" customHeight="1">
      <c r="A299" s="53" t="s">
        <v>8</v>
      </c>
      <c r="B299" s="67" t="s">
        <v>206</v>
      </c>
      <c r="C299" s="167">
        <v>0</v>
      </c>
      <c r="D299" s="53">
        <f>C299*2</f>
        <v>0</v>
      </c>
      <c r="E299" s="54"/>
      <c r="F299" s="48"/>
      <c r="G299" s="48"/>
      <c r="H299" s="48"/>
      <c r="I299" s="48"/>
      <c r="J299" s="48"/>
      <c r="K299" s="48"/>
      <c r="L299" s="48"/>
      <c r="M299" s="48"/>
      <c r="N299" s="48"/>
      <c r="O299" s="48"/>
      <c r="P299" s="2"/>
      <c r="Q299" s="2"/>
      <c r="R299" s="2"/>
      <c r="S299" s="2"/>
      <c r="T299" s="2"/>
      <c r="U299" s="2"/>
      <c r="V299" s="2"/>
      <c r="W299" s="2"/>
      <c r="X299" s="2"/>
      <c r="Y299" s="2"/>
      <c r="Z299" s="2"/>
    </row>
    <row r="300" spans="1:26" ht="15.75" customHeight="1">
      <c r="A300" s="53" t="s">
        <v>11</v>
      </c>
      <c r="B300" s="67" t="s">
        <v>207</v>
      </c>
      <c r="C300" s="53">
        <f>D299*200</f>
        <v>0</v>
      </c>
      <c r="D300" s="71">
        <f>C300/E26</f>
        <v>0</v>
      </c>
      <c r="E300" s="54"/>
      <c r="F300" s="48"/>
      <c r="G300" s="48"/>
      <c r="H300" s="48"/>
      <c r="I300" s="48"/>
      <c r="J300" s="48"/>
      <c r="K300" s="48"/>
      <c r="L300" s="48"/>
      <c r="M300" s="48"/>
      <c r="N300" s="48"/>
      <c r="O300" s="48"/>
      <c r="P300" s="2"/>
      <c r="Q300" s="2"/>
      <c r="R300" s="2"/>
      <c r="S300" s="2"/>
      <c r="T300" s="2"/>
      <c r="U300" s="2"/>
      <c r="V300" s="2"/>
      <c r="W300" s="2"/>
      <c r="X300" s="2"/>
      <c r="Y300" s="2"/>
      <c r="Z300" s="2"/>
    </row>
    <row r="301" spans="1:26" ht="15.75" customHeight="1">
      <c r="A301" s="53" t="s">
        <v>13</v>
      </c>
      <c r="B301" s="67" t="s">
        <v>208</v>
      </c>
      <c r="C301" s="71">
        <f>D300*E22</f>
        <v>0</v>
      </c>
      <c r="D301" s="129">
        <f>D299*E22</f>
        <v>0</v>
      </c>
      <c r="E301" s="54"/>
      <c r="F301" s="48"/>
      <c r="G301" s="48"/>
      <c r="H301" s="48"/>
      <c r="I301" s="48"/>
      <c r="J301" s="48"/>
      <c r="K301" s="48"/>
      <c r="L301" s="48"/>
      <c r="M301" s="48"/>
      <c r="N301" s="48"/>
      <c r="O301" s="48"/>
      <c r="P301" s="2"/>
      <c r="Q301" s="2"/>
      <c r="R301" s="2"/>
      <c r="S301" s="2"/>
      <c r="T301" s="2"/>
      <c r="U301" s="2"/>
      <c r="V301" s="2"/>
      <c r="W301" s="2"/>
      <c r="X301" s="2"/>
      <c r="Y301" s="2"/>
      <c r="Z301" s="2"/>
    </row>
    <row r="302" spans="1:26" ht="15.75" customHeight="1">
      <c r="A302" s="72"/>
      <c r="B302" s="48"/>
      <c r="C302" s="48"/>
      <c r="D302" s="48"/>
      <c r="E302" s="48"/>
      <c r="F302" s="48"/>
      <c r="G302" s="48"/>
      <c r="H302" s="48"/>
      <c r="I302" s="48"/>
      <c r="J302" s="48"/>
      <c r="K302" s="48"/>
      <c r="L302" s="48"/>
      <c r="M302" s="48"/>
      <c r="N302" s="48"/>
      <c r="O302" s="48"/>
      <c r="P302" s="2"/>
      <c r="Q302" s="2"/>
      <c r="R302" s="2"/>
      <c r="S302" s="2"/>
      <c r="T302" s="2"/>
      <c r="U302" s="2"/>
      <c r="V302" s="2"/>
      <c r="W302" s="2"/>
      <c r="X302" s="2"/>
      <c r="Y302" s="2"/>
      <c r="Z302" s="2"/>
    </row>
    <row r="303" spans="1:26" ht="15.75" customHeight="1">
      <c r="A303" s="48"/>
      <c r="B303" s="48"/>
      <c r="C303" s="48"/>
      <c r="D303" s="48"/>
      <c r="E303" s="48"/>
      <c r="F303" s="48"/>
      <c r="G303" s="48"/>
      <c r="H303" s="48"/>
      <c r="I303" s="48"/>
      <c r="J303" s="48"/>
      <c r="K303" s="48"/>
      <c r="L303" s="48"/>
      <c r="M303" s="48"/>
      <c r="N303" s="48"/>
      <c r="O303" s="48"/>
      <c r="P303" s="2"/>
      <c r="Q303" s="2"/>
      <c r="R303" s="2"/>
      <c r="S303" s="2"/>
      <c r="T303" s="2"/>
      <c r="U303" s="2"/>
      <c r="V303" s="2"/>
      <c r="W303" s="2"/>
      <c r="X303" s="2"/>
      <c r="Y303" s="2"/>
      <c r="Z303" s="2"/>
    </row>
    <row r="304" spans="1:26" ht="15.75" customHeight="1">
      <c r="A304" s="187" t="s">
        <v>209</v>
      </c>
      <c r="B304" s="183"/>
      <c r="C304" s="183"/>
      <c r="D304" s="180"/>
      <c r="E304" s="48"/>
      <c r="F304" s="48"/>
      <c r="G304" s="48"/>
      <c r="H304" s="48"/>
      <c r="I304" s="48"/>
      <c r="J304" s="48"/>
      <c r="K304" s="48"/>
      <c r="L304" s="48"/>
      <c r="M304" s="48"/>
      <c r="N304" s="48"/>
      <c r="O304" s="48"/>
      <c r="P304" s="2"/>
      <c r="Q304" s="2"/>
      <c r="R304" s="2"/>
      <c r="S304" s="2"/>
      <c r="T304" s="2"/>
      <c r="U304" s="2"/>
      <c r="V304" s="2"/>
      <c r="W304" s="2"/>
      <c r="X304" s="2"/>
      <c r="Y304" s="2"/>
      <c r="Z304" s="2"/>
    </row>
    <row r="305" spans="1:26" ht="15.75" customHeight="1">
      <c r="A305" s="179" t="s">
        <v>210</v>
      </c>
      <c r="B305" s="180"/>
      <c r="C305" s="179" t="s">
        <v>137</v>
      </c>
      <c r="D305" s="180"/>
      <c r="E305" s="48"/>
      <c r="F305" s="48"/>
      <c r="G305" s="48"/>
      <c r="H305" s="48"/>
      <c r="I305" s="48"/>
      <c r="J305" s="48"/>
      <c r="K305" s="48"/>
      <c r="L305" s="48"/>
      <c r="M305" s="48"/>
      <c r="N305" s="48"/>
      <c r="O305" s="48"/>
      <c r="P305" s="2"/>
      <c r="Q305" s="2"/>
      <c r="R305" s="2"/>
      <c r="S305" s="2"/>
      <c r="T305" s="2"/>
      <c r="U305" s="2"/>
      <c r="V305" s="2"/>
      <c r="W305" s="2"/>
      <c r="X305" s="2"/>
      <c r="Y305" s="2"/>
      <c r="Z305" s="2"/>
    </row>
    <row r="306" spans="1:26" ht="15.75" customHeight="1">
      <c r="A306" s="47" t="s">
        <v>8</v>
      </c>
      <c r="B306" s="43" t="s">
        <v>211</v>
      </c>
      <c r="C306" s="201" t="e">
        <f>C277</f>
        <v>#DIV/0!</v>
      </c>
      <c r="D306" s="180"/>
      <c r="E306" s="48"/>
      <c r="F306" s="48"/>
      <c r="G306" s="48"/>
      <c r="H306" s="48"/>
      <c r="I306" s="48"/>
      <c r="J306" s="48"/>
      <c r="K306" s="48"/>
      <c r="L306" s="48"/>
      <c r="M306" s="48"/>
      <c r="N306" s="48"/>
      <c r="O306" s="48"/>
      <c r="P306" s="2"/>
      <c r="Q306" s="2"/>
      <c r="R306" s="2"/>
      <c r="S306" s="2"/>
      <c r="T306" s="2"/>
      <c r="U306" s="2"/>
      <c r="V306" s="2"/>
      <c r="W306" s="2"/>
      <c r="X306" s="2"/>
      <c r="Y306" s="2"/>
      <c r="Z306" s="2"/>
    </row>
    <row r="307" spans="1:26" ht="15.75" customHeight="1">
      <c r="A307" s="47" t="s">
        <v>11</v>
      </c>
      <c r="B307" s="43" t="s">
        <v>190</v>
      </c>
      <c r="C307" s="202">
        <f>C286</f>
        <v>0</v>
      </c>
      <c r="D307" s="180"/>
      <c r="E307" s="48"/>
      <c r="F307" s="48"/>
      <c r="G307" s="48"/>
      <c r="H307" s="48"/>
      <c r="I307" s="48"/>
      <c r="J307" s="48"/>
      <c r="K307" s="48"/>
      <c r="L307" s="48"/>
      <c r="M307" s="48"/>
      <c r="N307" s="48"/>
      <c r="O307" s="48"/>
      <c r="P307" s="2"/>
      <c r="Q307" s="2"/>
      <c r="R307" s="2"/>
      <c r="S307" s="2"/>
      <c r="T307" s="2"/>
      <c r="U307" s="2"/>
      <c r="V307" s="2"/>
      <c r="W307" s="2"/>
      <c r="X307" s="2"/>
      <c r="Y307" s="2"/>
      <c r="Z307" s="2"/>
    </row>
    <row r="308" spans="1:26" ht="15.75" customHeight="1">
      <c r="A308" s="47" t="s">
        <v>13</v>
      </c>
      <c r="B308" s="43" t="s">
        <v>212</v>
      </c>
      <c r="C308" s="203">
        <f>C295</f>
        <v>0</v>
      </c>
      <c r="D308" s="180"/>
      <c r="E308" s="48"/>
      <c r="F308" s="48"/>
      <c r="G308" s="48"/>
      <c r="H308" s="48"/>
      <c r="I308" s="48"/>
      <c r="J308" s="48"/>
      <c r="K308" s="48"/>
      <c r="L308" s="48"/>
      <c r="M308" s="48"/>
      <c r="N308" s="48"/>
      <c r="O308" s="48"/>
      <c r="P308" s="2"/>
      <c r="Q308" s="2"/>
      <c r="R308" s="2"/>
      <c r="S308" s="2"/>
      <c r="T308" s="2"/>
      <c r="U308" s="2"/>
      <c r="V308" s="2"/>
      <c r="W308" s="2"/>
      <c r="X308" s="2"/>
      <c r="Y308" s="2"/>
      <c r="Z308" s="2"/>
    </row>
    <row r="309" spans="1:26" ht="15.75" customHeight="1">
      <c r="A309" s="47" t="s">
        <v>16</v>
      </c>
      <c r="B309" s="43" t="s">
        <v>213</v>
      </c>
      <c r="C309" s="204">
        <f>D301</f>
        <v>0</v>
      </c>
      <c r="D309" s="180"/>
      <c r="E309" s="48"/>
      <c r="F309" s="48"/>
      <c r="G309" s="48"/>
      <c r="H309" s="48"/>
      <c r="I309" s="48"/>
      <c r="J309" s="48"/>
      <c r="K309" s="48"/>
      <c r="L309" s="48"/>
      <c r="M309" s="48"/>
      <c r="N309" s="48"/>
      <c r="O309" s="48"/>
      <c r="P309" s="2"/>
      <c r="Q309" s="2"/>
      <c r="R309" s="2"/>
      <c r="S309" s="2"/>
      <c r="T309" s="2"/>
      <c r="U309" s="2"/>
      <c r="V309" s="2"/>
      <c r="W309" s="2"/>
      <c r="X309" s="2"/>
      <c r="Y309" s="2"/>
      <c r="Z309" s="2"/>
    </row>
    <row r="310" spans="1:26" ht="15.75" customHeight="1">
      <c r="A310" s="189" t="s">
        <v>175</v>
      </c>
      <c r="B310" s="180"/>
      <c r="C310" s="203" t="e">
        <f>SUM(C306:D308)</f>
        <v>#DIV/0!</v>
      </c>
      <c r="D310" s="180"/>
      <c r="E310" s="48"/>
      <c r="F310" s="48"/>
      <c r="G310" s="48"/>
      <c r="H310" s="48"/>
      <c r="I310" s="48"/>
      <c r="J310" s="48"/>
      <c r="K310" s="48"/>
      <c r="L310" s="48"/>
      <c r="M310" s="48"/>
      <c r="N310" s="48"/>
      <c r="O310" s="48"/>
      <c r="P310" s="2"/>
      <c r="Q310" s="2"/>
      <c r="R310" s="2"/>
      <c r="S310" s="2"/>
      <c r="T310" s="2"/>
      <c r="U310" s="2"/>
      <c r="V310" s="2"/>
      <c r="W310" s="2"/>
      <c r="X310" s="2"/>
      <c r="Y310" s="2"/>
      <c r="Z310" s="2"/>
    </row>
    <row r="311" spans="1:26" ht="15.75" customHeight="1">
      <c r="A311" s="48"/>
      <c r="B311" s="48"/>
      <c r="C311" s="48"/>
      <c r="D311" s="48"/>
      <c r="E311" s="48"/>
      <c r="F311" s="48"/>
      <c r="G311" s="48"/>
      <c r="H311" s="48"/>
      <c r="I311" s="48"/>
      <c r="J311" s="48"/>
      <c r="K311" s="48"/>
      <c r="L311" s="48"/>
      <c r="M311" s="48"/>
      <c r="N311" s="48"/>
      <c r="O311" s="48"/>
      <c r="P311" s="2"/>
      <c r="Q311" s="2"/>
      <c r="R311" s="2"/>
      <c r="S311" s="2"/>
      <c r="T311" s="2"/>
      <c r="U311" s="2"/>
      <c r="V311" s="2"/>
      <c r="W311" s="2"/>
      <c r="X311" s="2"/>
      <c r="Y311" s="2"/>
      <c r="Z311" s="2"/>
    </row>
    <row r="312" spans="1:26" ht="15.75" customHeight="1">
      <c r="A312" s="48"/>
      <c r="B312" s="48"/>
      <c r="C312" s="48"/>
      <c r="D312" s="48"/>
      <c r="E312" s="48"/>
      <c r="F312" s="48"/>
      <c r="G312" s="48"/>
      <c r="H312" s="48"/>
      <c r="I312" s="48"/>
      <c r="J312" s="48"/>
      <c r="K312" s="48"/>
      <c r="L312" s="48"/>
      <c r="M312" s="48"/>
      <c r="N312" s="48"/>
      <c r="O312" s="48"/>
      <c r="P312" s="2"/>
      <c r="Q312" s="2"/>
      <c r="R312" s="2"/>
      <c r="S312" s="2"/>
      <c r="T312" s="2"/>
      <c r="U312" s="2"/>
      <c r="V312" s="2"/>
      <c r="W312" s="2"/>
      <c r="X312" s="2"/>
      <c r="Y312" s="2"/>
      <c r="Z312" s="2"/>
    </row>
    <row r="313" spans="1:26" ht="15.75" customHeight="1">
      <c r="A313" s="188" t="s">
        <v>618</v>
      </c>
      <c r="B313" s="185"/>
      <c r="C313" s="185"/>
      <c r="D313" s="180"/>
      <c r="E313" s="48"/>
      <c r="F313" s="48"/>
      <c r="G313" s="48"/>
      <c r="H313" s="48"/>
      <c r="I313" s="48"/>
      <c r="J313" s="48"/>
      <c r="K313" s="48"/>
      <c r="L313" s="48"/>
      <c r="M313" s="48"/>
      <c r="N313" s="48"/>
      <c r="O313" s="48"/>
      <c r="P313" s="2"/>
      <c r="Q313" s="2"/>
      <c r="R313" s="2"/>
      <c r="S313" s="2"/>
      <c r="T313" s="2"/>
      <c r="U313" s="2"/>
      <c r="V313" s="2"/>
      <c r="W313" s="2"/>
      <c r="X313" s="2"/>
      <c r="Y313" s="2"/>
      <c r="Z313" s="2"/>
    </row>
    <row r="314" spans="1:26" ht="15.75" customHeight="1">
      <c r="A314" s="16" t="s">
        <v>78</v>
      </c>
      <c r="B314" s="16" t="s">
        <v>619</v>
      </c>
      <c r="C314" s="16" t="s">
        <v>170</v>
      </c>
      <c r="D314" s="16" t="s">
        <v>49</v>
      </c>
      <c r="E314" s="48"/>
      <c r="F314" s="40"/>
      <c r="G314" s="48"/>
      <c r="H314" s="48"/>
      <c r="I314" s="48"/>
      <c r="J314" s="48"/>
      <c r="K314" s="48"/>
      <c r="L314" s="48"/>
      <c r="M314" s="48"/>
      <c r="N314" s="48"/>
      <c r="O314" s="48"/>
      <c r="P314" s="2"/>
      <c r="Q314" s="2"/>
      <c r="R314" s="2"/>
      <c r="S314" s="2"/>
      <c r="T314" s="2"/>
      <c r="U314" s="2"/>
      <c r="V314" s="2"/>
      <c r="W314" s="2"/>
      <c r="X314" s="2"/>
      <c r="Y314" s="2"/>
      <c r="Z314" s="2"/>
    </row>
    <row r="315" spans="1:26" ht="15.75" customHeight="1">
      <c r="A315" s="73" t="s">
        <v>8</v>
      </c>
      <c r="B315" s="141" t="s">
        <v>214</v>
      </c>
      <c r="C315" s="173">
        <v>0</v>
      </c>
      <c r="D315" s="142" t="e">
        <f>(C332+C333)*C315</f>
        <v>#DIV/0!</v>
      </c>
      <c r="E315" s="48"/>
      <c r="F315" s="48"/>
      <c r="G315" s="48"/>
      <c r="H315" s="48"/>
      <c r="I315" s="48"/>
      <c r="J315" s="48"/>
      <c r="K315" s="48"/>
      <c r="L315" s="48"/>
      <c r="M315" s="48"/>
      <c r="N315" s="48"/>
      <c r="O315" s="48"/>
      <c r="P315" s="2"/>
      <c r="Q315" s="2"/>
      <c r="R315" s="2"/>
      <c r="S315" s="2"/>
      <c r="T315" s="2"/>
      <c r="U315" s="2"/>
      <c r="V315" s="2"/>
      <c r="W315" s="2"/>
      <c r="X315" s="2"/>
      <c r="Y315" s="2"/>
      <c r="Z315" s="2"/>
    </row>
    <row r="316" spans="1:26" ht="15.75" customHeight="1">
      <c r="A316" s="73" t="s">
        <v>11</v>
      </c>
      <c r="B316" s="143" t="s">
        <v>663</v>
      </c>
      <c r="C316" s="144"/>
      <c r="D316" s="142" t="e">
        <f>D317+D320+D321+D323</f>
        <v>#DIV/0!</v>
      </c>
      <c r="E316" s="48"/>
      <c r="F316" s="48"/>
      <c r="G316" s="48"/>
      <c r="H316" s="48"/>
      <c r="I316" s="48"/>
      <c r="J316" s="48"/>
      <c r="K316" s="48"/>
      <c r="L316" s="48"/>
      <c r="M316" s="48"/>
      <c r="N316" s="48"/>
      <c r="O316" s="48"/>
      <c r="P316" s="2"/>
      <c r="Q316" s="2"/>
      <c r="R316" s="2"/>
      <c r="S316" s="2"/>
      <c r="T316" s="2"/>
      <c r="U316" s="2"/>
      <c r="V316" s="2"/>
      <c r="W316" s="2"/>
      <c r="X316" s="2"/>
      <c r="Y316" s="2"/>
      <c r="Z316" s="2"/>
    </row>
    <row r="317" spans="1:26" ht="15.75" customHeight="1">
      <c r="A317" s="7" t="s">
        <v>215</v>
      </c>
      <c r="B317" s="74" t="s">
        <v>216</v>
      </c>
      <c r="C317" s="75">
        <f>C319+C318</f>
        <v>0.08</v>
      </c>
      <c r="D317" s="76" t="e">
        <f>D318+D319</f>
        <v>#DIV/0!</v>
      </c>
      <c r="E317" s="48"/>
      <c r="F317" s="48"/>
      <c r="G317" s="48"/>
      <c r="H317" s="48"/>
      <c r="I317" s="48"/>
      <c r="J317" s="48"/>
      <c r="K317" s="48"/>
      <c r="L317" s="48"/>
      <c r="M317" s="48"/>
      <c r="N317" s="48"/>
      <c r="O317" s="48"/>
      <c r="P317" s="2"/>
      <c r="Q317" s="2"/>
      <c r="R317" s="2"/>
      <c r="S317" s="2"/>
      <c r="T317" s="2"/>
      <c r="U317" s="2"/>
      <c r="V317" s="2"/>
      <c r="W317" s="2"/>
      <c r="X317" s="2"/>
      <c r="Y317" s="2"/>
      <c r="Z317" s="2"/>
    </row>
    <row r="318" spans="1:26" ht="15.75" customHeight="1">
      <c r="A318" s="47" t="s">
        <v>217</v>
      </c>
      <c r="B318" s="43" t="s">
        <v>218</v>
      </c>
      <c r="C318" s="174">
        <v>0.03</v>
      </c>
      <c r="D318" s="29" t="e">
        <f>(C332+C333)*C318</f>
        <v>#DIV/0!</v>
      </c>
      <c r="E318" s="48"/>
      <c r="F318" s="48"/>
      <c r="G318" s="48"/>
      <c r="H318" s="48"/>
      <c r="I318" s="48"/>
      <c r="J318" s="48"/>
      <c r="K318" s="48"/>
      <c r="L318" s="48"/>
      <c r="M318" s="48"/>
      <c r="N318" s="48"/>
      <c r="O318" s="48"/>
      <c r="P318" s="2"/>
      <c r="Q318" s="2"/>
      <c r="R318" s="2"/>
      <c r="S318" s="2"/>
      <c r="T318" s="2"/>
      <c r="U318" s="2"/>
      <c r="V318" s="2"/>
      <c r="W318" s="2"/>
      <c r="X318" s="2"/>
      <c r="Y318" s="2"/>
      <c r="Z318" s="2"/>
    </row>
    <row r="319" spans="1:26" ht="15.75" customHeight="1">
      <c r="A319" s="47" t="s">
        <v>219</v>
      </c>
      <c r="B319" s="43" t="s">
        <v>220</v>
      </c>
      <c r="C319" s="174">
        <v>0.05</v>
      </c>
      <c r="D319" s="29" t="e">
        <f>(C332+C333)*C319</f>
        <v>#DIV/0!</v>
      </c>
      <c r="E319" s="48"/>
      <c r="F319" s="48"/>
      <c r="G319" s="48"/>
      <c r="H319" s="48"/>
      <c r="I319" s="48"/>
      <c r="J319" s="48"/>
      <c r="K319" s="48"/>
      <c r="L319" s="48"/>
      <c r="M319" s="48"/>
      <c r="N319" s="48"/>
      <c r="O319" s="48"/>
      <c r="P319" s="2"/>
      <c r="Q319" s="2"/>
      <c r="R319" s="2"/>
      <c r="S319" s="2"/>
      <c r="T319" s="2"/>
      <c r="U319" s="2"/>
      <c r="V319" s="2"/>
      <c r="W319" s="2"/>
      <c r="X319" s="2"/>
      <c r="Y319" s="2"/>
      <c r="Z319" s="2"/>
    </row>
    <row r="320" spans="1:26" ht="15.75" customHeight="1">
      <c r="A320" s="7" t="s">
        <v>221</v>
      </c>
      <c r="B320" s="74" t="s">
        <v>222</v>
      </c>
      <c r="C320" s="75">
        <v>0</v>
      </c>
      <c r="D320" s="76">
        <v>0</v>
      </c>
      <c r="E320" s="48"/>
      <c r="F320" s="48"/>
      <c r="G320" s="48"/>
      <c r="H320" s="48"/>
      <c r="I320" s="48"/>
      <c r="J320" s="48"/>
      <c r="K320" s="48"/>
      <c r="L320" s="48"/>
      <c r="M320" s="48"/>
      <c r="N320" s="48"/>
      <c r="O320" s="48"/>
      <c r="P320" s="2"/>
      <c r="Q320" s="2"/>
      <c r="R320" s="2"/>
      <c r="S320" s="2"/>
      <c r="T320" s="2"/>
      <c r="U320" s="2"/>
      <c r="V320" s="2"/>
      <c r="W320" s="2"/>
      <c r="X320" s="2"/>
      <c r="Y320" s="2"/>
      <c r="Z320" s="2"/>
    </row>
    <row r="321" spans="1:26" ht="15.75" customHeight="1">
      <c r="A321" s="7" t="s">
        <v>223</v>
      </c>
      <c r="B321" s="74" t="s">
        <v>224</v>
      </c>
      <c r="C321" s="75">
        <f t="shared" ref="C321:D321" si="8">C322</f>
        <v>0.03</v>
      </c>
      <c r="D321" s="76" t="e">
        <f t="shared" si="8"/>
        <v>#DIV/0!</v>
      </c>
      <c r="E321" s="48"/>
      <c r="F321" s="48"/>
      <c r="G321" s="48"/>
      <c r="H321" s="48"/>
      <c r="I321" s="48"/>
      <c r="J321" s="48"/>
      <c r="K321" s="48"/>
      <c r="L321" s="48"/>
      <c r="M321" s="48"/>
      <c r="N321" s="48"/>
      <c r="O321" s="48"/>
      <c r="P321" s="2"/>
      <c r="Q321" s="2"/>
      <c r="R321" s="2"/>
      <c r="S321" s="2"/>
      <c r="T321" s="2"/>
      <c r="U321" s="2"/>
      <c r="V321" s="2"/>
      <c r="W321" s="2"/>
      <c r="X321" s="2"/>
      <c r="Y321" s="2"/>
      <c r="Z321" s="2"/>
    </row>
    <row r="322" spans="1:26" ht="15.75" customHeight="1">
      <c r="A322" s="47" t="s">
        <v>225</v>
      </c>
      <c r="B322" s="43" t="s">
        <v>226</v>
      </c>
      <c r="C322" s="174">
        <v>0.03</v>
      </c>
      <c r="D322" s="29" t="e">
        <f>(C333+C332)*C322</f>
        <v>#DIV/0!</v>
      </c>
      <c r="E322" s="48"/>
      <c r="F322" s="48"/>
      <c r="G322" s="48"/>
      <c r="H322" s="48"/>
      <c r="I322" s="48"/>
      <c r="J322" s="48"/>
      <c r="K322" s="48"/>
      <c r="L322" s="48"/>
      <c r="M322" s="48"/>
      <c r="N322" s="48"/>
      <c r="O322" s="48"/>
      <c r="P322" s="2"/>
      <c r="Q322" s="2"/>
      <c r="R322" s="2"/>
      <c r="S322" s="2"/>
      <c r="T322" s="2"/>
      <c r="U322" s="2"/>
      <c r="V322" s="2"/>
      <c r="W322" s="2"/>
      <c r="X322" s="2"/>
      <c r="Y322" s="2"/>
      <c r="Z322" s="2"/>
    </row>
    <row r="323" spans="1:26" ht="15.75" customHeight="1">
      <c r="A323" s="7"/>
      <c r="B323" s="130"/>
      <c r="C323" s="131"/>
      <c r="D323" s="145" t="e">
        <f>SUM(D326:D327)</f>
        <v>#DIV/0!</v>
      </c>
      <c r="E323" s="48"/>
      <c r="F323" s="48"/>
      <c r="G323" s="48"/>
      <c r="H323" s="48"/>
      <c r="I323" s="48"/>
      <c r="J323" s="48"/>
      <c r="K323" s="48"/>
      <c r="L323" s="48"/>
      <c r="M323" s="48"/>
      <c r="N323" s="48"/>
      <c r="O323" s="48"/>
      <c r="P323" s="2"/>
      <c r="Q323" s="2"/>
      <c r="R323" s="2"/>
      <c r="S323" s="2"/>
      <c r="T323" s="2"/>
      <c r="U323" s="2"/>
      <c r="V323" s="2"/>
      <c r="W323" s="2"/>
      <c r="X323" s="2"/>
      <c r="Y323" s="2"/>
      <c r="Z323" s="2"/>
    </row>
    <row r="324" spans="1:26" ht="15.75" customHeight="1">
      <c r="A324" s="146"/>
      <c r="B324" s="97" t="s">
        <v>610</v>
      </c>
      <c r="C324" s="175">
        <v>0.05</v>
      </c>
      <c r="D324" s="147" t="e">
        <f>(C332+C333)*C324</f>
        <v>#DIV/0!</v>
      </c>
      <c r="E324" s="48"/>
      <c r="F324" s="48"/>
      <c r="G324" s="48"/>
      <c r="H324" s="48"/>
      <c r="I324" s="48"/>
      <c r="J324" s="48"/>
      <c r="K324" s="48"/>
      <c r="L324" s="48"/>
      <c r="M324" s="48"/>
      <c r="N324" s="48"/>
      <c r="O324" s="48"/>
      <c r="P324" s="2"/>
      <c r="Q324" s="2"/>
      <c r="R324" s="2"/>
      <c r="S324" s="2"/>
      <c r="T324" s="2"/>
      <c r="U324" s="2"/>
      <c r="V324" s="2"/>
      <c r="W324" s="2"/>
      <c r="X324" s="2"/>
      <c r="Y324" s="2"/>
      <c r="Z324" s="2"/>
    </row>
    <row r="325" spans="1:26" ht="15.75" customHeight="1">
      <c r="A325" s="146"/>
      <c r="B325" s="96" t="s">
        <v>611</v>
      </c>
      <c r="C325" s="175">
        <v>1.3299999999999999E-2</v>
      </c>
      <c r="D325" s="147" t="e">
        <f>(C332+C333)*C325</f>
        <v>#DIV/0!</v>
      </c>
      <c r="E325" s="48"/>
      <c r="F325" s="48"/>
      <c r="G325" s="48"/>
      <c r="H325" s="48"/>
      <c r="I325" s="48"/>
      <c r="J325" s="48"/>
      <c r="K325" s="48"/>
      <c r="L325" s="48"/>
      <c r="M325" s="48"/>
      <c r="N325" s="48"/>
      <c r="O325" s="48"/>
      <c r="P325" s="2"/>
      <c r="Q325" s="2"/>
      <c r="R325" s="2"/>
      <c r="S325" s="2"/>
      <c r="T325" s="2"/>
      <c r="U325" s="2"/>
      <c r="V325" s="2"/>
      <c r="W325" s="2"/>
      <c r="X325" s="2"/>
      <c r="Y325" s="2"/>
      <c r="Z325" s="2"/>
    </row>
    <row r="326" spans="1:26" ht="15.75" customHeight="1">
      <c r="A326" s="205" t="s">
        <v>620</v>
      </c>
      <c r="B326" s="132" t="s">
        <v>621</v>
      </c>
      <c r="C326" s="133" t="s">
        <v>622</v>
      </c>
      <c r="D326" s="148" t="s">
        <v>623</v>
      </c>
      <c r="E326" s="48"/>
      <c r="F326" s="48"/>
      <c r="G326" s="48"/>
      <c r="H326" s="48"/>
      <c r="I326" s="48"/>
      <c r="J326" s="48"/>
      <c r="K326" s="48"/>
      <c r="L326" s="48"/>
      <c r="M326" s="48"/>
      <c r="N326" s="48"/>
      <c r="O326" s="48"/>
      <c r="P326" s="2"/>
      <c r="Q326" s="2"/>
      <c r="R326" s="2"/>
      <c r="S326" s="2"/>
      <c r="T326" s="2"/>
      <c r="U326" s="2"/>
      <c r="V326" s="2"/>
      <c r="W326" s="2"/>
      <c r="X326" s="2"/>
      <c r="Y326" s="2"/>
      <c r="Z326" s="2"/>
    </row>
    <row r="327" spans="1:26" ht="15.75" customHeight="1">
      <c r="A327" s="206"/>
      <c r="B327" s="134" t="e">
        <f>C332+C333</f>
        <v>#DIV/0!</v>
      </c>
      <c r="C327" s="176">
        <f>C257</f>
        <v>0.19470000000000001</v>
      </c>
      <c r="D327" s="127" t="e">
        <f>B327*C327/1</f>
        <v>#DIV/0!</v>
      </c>
      <c r="E327" s="48"/>
      <c r="F327" s="48"/>
      <c r="G327" s="48"/>
      <c r="H327" s="48"/>
      <c r="I327" s="48"/>
      <c r="J327" s="48"/>
      <c r="K327" s="48"/>
      <c r="L327" s="48"/>
      <c r="M327" s="48"/>
      <c r="N327" s="48"/>
      <c r="O327" s="48"/>
      <c r="P327" s="2"/>
      <c r="Q327" s="2"/>
      <c r="R327" s="2"/>
      <c r="S327" s="2"/>
      <c r="T327" s="2"/>
      <c r="U327" s="2"/>
      <c r="V327" s="2"/>
      <c r="W327" s="2"/>
      <c r="X327" s="2"/>
      <c r="Y327" s="2"/>
      <c r="Z327" s="2"/>
    </row>
    <row r="328" spans="1:26" ht="18" customHeight="1">
      <c r="A328" s="179" t="s">
        <v>89</v>
      </c>
      <c r="B328" s="183"/>
      <c r="C328" s="180"/>
      <c r="D328" s="24" t="e">
        <f>D327</f>
        <v>#DIV/0!</v>
      </c>
      <c r="E328" s="48"/>
      <c r="F328" s="48"/>
      <c r="G328" s="48"/>
      <c r="H328" s="48"/>
      <c r="I328" s="48"/>
      <c r="J328" s="48"/>
      <c r="K328" s="48"/>
      <c r="L328" s="48"/>
      <c r="M328" s="48"/>
      <c r="N328" s="48"/>
      <c r="O328" s="48"/>
      <c r="P328" s="2"/>
      <c r="Q328" s="2"/>
      <c r="R328" s="2"/>
      <c r="S328" s="2"/>
      <c r="T328" s="2"/>
      <c r="U328" s="2"/>
      <c r="V328" s="2"/>
      <c r="W328" s="2"/>
      <c r="X328" s="2"/>
      <c r="Y328" s="2"/>
      <c r="Z328" s="2"/>
    </row>
    <row r="329" spans="1:26" ht="15.75" customHeight="1">
      <c r="A329" s="48"/>
      <c r="B329" s="48"/>
      <c r="C329" s="48"/>
      <c r="D329" s="48"/>
      <c r="E329" s="48"/>
      <c r="F329" s="48"/>
      <c r="G329" s="48"/>
      <c r="H329" s="48"/>
      <c r="I329" s="48"/>
      <c r="J329" s="48"/>
      <c r="K329" s="48"/>
      <c r="L329" s="48"/>
      <c r="M329" s="48"/>
      <c r="N329" s="48"/>
      <c r="O329" s="48"/>
      <c r="P329" s="2"/>
      <c r="Q329" s="2"/>
      <c r="R329" s="2"/>
      <c r="S329" s="2"/>
      <c r="T329" s="2"/>
      <c r="U329" s="2"/>
      <c r="V329" s="2"/>
      <c r="W329" s="2"/>
      <c r="X329" s="2"/>
      <c r="Y329" s="2"/>
      <c r="Z329" s="2"/>
    </row>
    <row r="330" spans="1:26" ht="15.75" customHeight="1">
      <c r="A330" s="48"/>
      <c r="B330" s="48"/>
      <c r="C330" s="48"/>
      <c r="D330" s="48"/>
      <c r="E330" s="48"/>
      <c r="F330" s="48"/>
      <c r="G330" s="48"/>
      <c r="H330" s="48"/>
      <c r="I330" s="48"/>
      <c r="J330" s="48"/>
      <c r="K330" s="48"/>
      <c r="L330" s="48"/>
      <c r="M330" s="48"/>
      <c r="N330" s="48"/>
      <c r="O330" s="48"/>
      <c r="P330" s="2"/>
      <c r="Q330" s="2"/>
      <c r="R330" s="2"/>
      <c r="S330" s="2"/>
      <c r="T330" s="2"/>
      <c r="U330" s="2"/>
      <c r="V330" s="2"/>
      <c r="W330" s="2"/>
      <c r="X330" s="2"/>
      <c r="Y330" s="2"/>
      <c r="Z330" s="2"/>
    </row>
    <row r="331" spans="1:26" ht="15.75" customHeight="1">
      <c r="A331" s="194" t="s">
        <v>227</v>
      </c>
      <c r="B331" s="183"/>
      <c r="C331" s="180"/>
      <c r="D331" s="48"/>
      <c r="E331" s="48"/>
      <c r="F331" s="48"/>
      <c r="G331" s="48"/>
      <c r="H331" s="48"/>
      <c r="I331" s="48"/>
      <c r="J331" s="48"/>
      <c r="K331" s="48"/>
      <c r="L331" s="48"/>
      <c r="M331" s="48"/>
      <c r="N331" s="48"/>
      <c r="O331" s="48"/>
      <c r="P331" s="2"/>
      <c r="Q331" s="2"/>
      <c r="R331" s="2"/>
      <c r="S331" s="2"/>
      <c r="T331" s="2"/>
      <c r="U331" s="2"/>
      <c r="V331" s="2"/>
      <c r="W331" s="2"/>
      <c r="X331" s="2"/>
      <c r="Y331" s="2"/>
      <c r="Z331" s="2"/>
    </row>
    <row r="332" spans="1:26" ht="15.75" customHeight="1">
      <c r="A332" s="77" t="s">
        <v>8</v>
      </c>
      <c r="B332" s="78" t="s">
        <v>228</v>
      </c>
      <c r="C332" s="79">
        <f>C266</f>
        <v>0</v>
      </c>
      <c r="D332" s="48"/>
      <c r="E332" s="48"/>
      <c r="F332" s="48"/>
      <c r="G332" s="48"/>
      <c r="H332" s="48"/>
      <c r="I332" s="48"/>
      <c r="J332" s="48"/>
      <c r="K332" s="48"/>
      <c r="L332" s="48"/>
      <c r="M332" s="48"/>
      <c r="N332" s="48"/>
      <c r="O332" s="48"/>
      <c r="P332" s="2"/>
      <c r="Q332" s="2"/>
      <c r="R332" s="2"/>
      <c r="S332" s="2"/>
      <c r="T332" s="2"/>
      <c r="U332" s="2"/>
      <c r="V332" s="2"/>
      <c r="W332" s="2"/>
      <c r="X332" s="2"/>
      <c r="Y332" s="2"/>
      <c r="Z332" s="2"/>
    </row>
    <row r="333" spans="1:26" ht="15.75" customHeight="1">
      <c r="A333" s="77" t="s">
        <v>11</v>
      </c>
      <c r="B333" s="78" t="s">
        <v>229</v>
      </c>
      <c r="C333" s="79" t="e">
        <f>C310</f>
        <v>#DIV/0!</v>
      </c>
      <c r="D333" s="48"/>
      <c r="E333" s="48"/>
      <c r="F333" s="48"/>
      <c r="G333" s="48"/>
      <c r="H333" s="48"/>
      <c r="I333" s="48"/>
      <c r="J333" s="48"/>
      <c r="K333" s="48"/>
      <c r="L333" s="48"/>
      <c r="M333" s="48"/>
      <c r="N333" s="48"/>
      <c r="O333" s="48"/>
      <c r="P333" s="2"/>
      <c r="Q333" s="2"/>
      <c r="R333" s="2"/>
      <c r="S333" s="2"/>
      <c r="T333" s="2"/>
      <c r="U333" s="2"/>
      <c r="V333" s="2"/>
      <c r="W333" s="2"/>
      <c r="X333" s="2"/>
      <c r="Y333" s="2"/>
      <c r="Z333" s="2"/>
    </row>
    <row r="334" spans="1:26" ht="15.75" customHeight="1">
      <c r="A334" s="77" t="s">
        <v>13</v>
      </c>
      <c r="B334" s="78" t="s">
        <v>230</v>
      </c>
      <c r="C334" s="79" t="e">
        <f>D328</f>
        <v>#DIV/0!</v>
      </c>
      <c r="D334" s="48"/>
      <c r="E334" s="48"/>
      <c r="F334" s="48"/>
      <c r="G334" s="48"/>
      <c r="H334" s="48"/>
      <c r="I334" s="48"/>
      <c r="J334" s="48"/>
      <c r="K334" s="48"/>
      <c r="L334" s="48"/>
      <c r="M334" s="48"/>
      <c r="N334" s="48"/>
      <c r="O334" s="48"/>
      <c r="P334" s="2"/>
      <c r="Q334" s="2"/>
      <c r="R334" s="2"/>
      <c r="S334" s="2"/>
      <c r="T334" s="2"/>
      <c r="U334" s="2"/>
      <c r="V334" s="2"/>
      <c r="W334" s="2"/>
      <c r="X334" s="2"/>
      <c r="Y334" s="2"/>
      <c r="Z334" s="2"/>
    </row>
    <row r="335" spans="1:26" ht="15.75" customHeight="1">
      <c r="A335" s="77" t="s">
        <v>16</v>
      </c>
      <c r="B335" s="78" t="s">
        <v>231</v>
      </c>
      <c r="C335" s="79" t="e">
        <f>C332+C333+C334</f>
        <v>#DIV/0!</v>
      </c>
      <c r="D335" s="48"/>
      <c r="E335" s="48"/>
      <c r="F335" s="48"/>
      <c r="G335" s="48"/>
      <c r="H335" s="48"/>
      <c r="I335" s="48"/>
      <c r="J335" s="48"/>
      <c r="K335" s="48"/>
      <c r="L335" s="48"/>
      <c r="M335" s="48"/>
      <c r="N335" s="48"/>
      <c r="O335" s="48"/>
      <c r="P335" s="2"/>
      <c r="Q335" s="2"/>
      <c r="R335" s="2"/>
      <c r="S335" s="2"/>
      <c r="T335" s="2"/>
      <c r="U335" s="2"/>
      <c r="V335" s="2"/>
      <c r="W335" s="2"/>
      <c r="X335" s="2"/>
      <c r="Y335" s="2"/>
      <c r="Z335" s="2"/>
    </row>
    <row r="336" spans="1:26" ht="15.75" customHeight="1">
      <c r="A336" s="77" t="s">
        <v>54</v>
      </c>
      <c r="B336" s="78" t="s">
        <v>232</v>
      </c>
      <c r="C336" s="80">
        <f>E26</f>
        <v>24400.6</v>
      </c>
      <c r="D336" s="48"/>
      <c r="E336" s="48"/>
      <c r="F336" s="48"/>
      <c r="G336" s="48"/>
      <c r="H336" s="48"/>
      <c r="I336" s="48"/>
      <c r="J336" s="48"/>
      <c r="K336" s="48"/>
      <c r="L336" s="48"/>
      <c r="M336" s="48"/>
      <c r="N336" s="48"/>
      <c r="O336" s="48"/>
      <c r="P336" s="2"/>
      <c r="Q336" s="2"/>
      <c r="R336" s="2"/>
      <c r="S336" s="2"/>
      <c r="T336" s="2"/>
      <c r="U336" s="2"/>
      <c r="V336" s="2"/>
      <c r="W336" s="2"/>
      <c r="X336" s="2"/>
      <c r="Y336" s="2"/>
      <c r="Z336" s="2"/>
    </row>
    <row r="337" spans="1:26" ht="15.75" customHeight="1">
      <c r="A337" s="77" t="s">
        <v>56</v>
      </c>
      <c r="B337" s="78" t="s">
        <v>233</v>
      </c>
      <c r="C337" s="81" t="e">
        <f>C335/C336</f>
        <v>#DIV/0!</v>
      </c>
      <c r="D337" s="48"/>
      <c r="E337" s="48"/>
      <c r="F337" s="48"/>
      <c r="G337" s="48"/>
      <c r="H337" s="48"/>
      <c r="I337" s="48"/>
      <c r="J337" s="48"/>
      <c r="K337" s="48"/>
      <c r="L337" s="48"/>
      <c r="M337" s="48"/>
      <c r="N337" s="48"/>
      <c r="O337" s="48"/>
      <c r="P337" s="2"/>
      <c r="Q337" s="2"/>
      <c r="R337" s="2"/>
      <c r="S337" s="2"/>
      <c r="T337" s="2"/>
      <c r="U337" s="2"/>
      <c r="V337" s="2"/>
      <c r="W337" s="2"/>
      <c r="X337" s="2"/>
      <c r="Y337" s="2"/>
      <c r="Z337" s="2"/>
    </row>
    <row r="338" spans="1:26" ht="15.75" customHeight="1">
      <c r="A338" s="48"/>
      <c r="B338" s="48"/>
      <c r="C338" s="48"/>
      <c r="D338" s="48"/>
      <c r="E338" s="48"/>
      <c r="F338" s="48"/>
      <c r="G338" s="48"/>
      <c r="H338" s="48"/>
      <c r="I338" s="48"/>
      <c r="J338" s="48"/>
      <c r="K338" s="48"/>
      <c r="L338" s="48"/>
      <c r="M338" s="48"/>
      <c r="N338" s="48"/>
      <c r="O338" s="48"/>
      <c r="P338" s="2"/>
      <c r="Q338" s="2"/>
      <c r="R338" s="2"/>
      <c r="S338" s="2"/>
      <c r="T338" s="2"/>
      <c r="U338" s="2"/>
      <c r="V338" s="2"/>
      <c r="W338" s="2"/>
      <c r="X338" s="2"/>
      <c r="Y338" s="2"/>
      <c r="Z338" s="2"/>
    </row>
    <row r="339" spans="1:26" ht="15.75" customHeight="1">
      <c r="A339" s="82" t="s">
        <v>234</v>
      </c>
      <c r="B339" s="83"/>
      <c r="C339" s="72"/>
      <c r="D339" s="72"/>
      <c r="E339" s="72"/>
      <c r="F339" s="72"/>
      <c r="G339" s="72"/>
      <c r="H339" s="72"/>
      <c r="I339" s="72"/>
      <c r="J339" s="48"/>
      <c r="K339" s="48"/>
      <c r="L339" s="48"/>
      <c r="M339" s="48"/>
      <c r="N339" s="48"/>
      <c r="O339" s="48"/>
      <c r="P339" s="2"/>
      <c r="Q339" s="2"/>
      <c r="R339" s="2"/>
      <c r="S339" s="2"/>
      <c r="T339" s="2"/>
      <c r="U339" s="2"/>
      <c r="V339" s="2"/>
      <c r="W339" s="2"/>
      <c r="X339" s="2"/>
      <c r="Y339" s="2"/>
      <c r="Z339" s="2"/>
    </row>
    <row r="340" spans="1:26" ht="15.75" customHeight="1">
      <c r="A340" s="84"/>
      <c r="B340" s="84"/>
      <c r="C340" s="72"/>
      <c r="D340" s="72"/>
      <c r="E340" s="48"/>
      <c r="F340" s="48"/>
      <c r="G340" s="48"/>
      <c r="H340" s="48"/>
      <c r="I340" s="48"/>
      <c r="J340" s="48"/>
      <c r="K340" s="48"/>
      <c r="L340" s="48"/>
      <c r="M340" s="48"/>
      <c r="N340" s="48"/>
      <c r="O340" s="48"/>
      <c r="P340" s="2"/>
      <c r="Q340" s="2"/>
      <c r="R340" s="2"/>
      <c r="S340" s="2"/>
      <c r="T340" s="2"/>
      <c r="U340" s="2"/>
      <c r="V340" s="2"/>
      <c r="W340" s="2"/>
      <c r="X340" s="2"/>
      <c r="Y340" s="2"/>
      <c r="Z340" s="2"/>
    </row>
    <row r="341" spans="1:26" ht="15.75" customHeight="1">
      <c r="A341" s="72"/>
      <c r="B341" s="72"/>
      <c r="C341" s="72"/>
      <c r="D341" s="72"/>
      <c r="E341" s="72"/>
      <c r="F341" s="48"/>
      <c r="G341" s="48"/>
      <c r="H341" s="48"/>
      <c r="I341" s="48"/>
      <c r="J341" s="48"/>
      <c r="K341" s="48"/>
      <c r="L341" s="48"/>
      <c r="M341" s="48"/>
      <c r="N341" s="48"/>
      <c r="O341" s="48"/>
      <c r="P341" s="2"/>
      <c r="Q341" s="2"/>
      <c r="R341" s="2"/>
      <c r="S341" s="2"/>
      <c r="T341" s="2"/>
      <c r="U341" s="2"/>
      <c r="V341" s="2"/>
      <c r="W341" s="2"/>
      <c r="X341" s="2"/>
      <c r="Y341" s="2"/>
      <c r="Z341" s="2"/>
    </row>
    <row r="342" spans="1:26" ht="15.75" customHeight="1">
      <c r="A342" s="199" t="s">
        <v>235</v>
      </c>
      <c r="B342" s="200"/>
      <c r="C342" s="72"/>
      <c r="D342" s="72"/>
      <c r="E342" s="72"/>
      <c r="F342" s="48"/>
      <c r="G342" s="48"/>
      <c r="H342" s="48"/>
      <c r="I342" s="48"/>
      <c r="J342" s="48"/>
      <c r="K342" s="48"/>
      <c r="L342" s="48"/>
      <c r="M342" s="48"/>
      <c r="N342" s="48"/>
      <c r="O342" s="48"/>
      <c r="P342" s="2"/>
      <c r="Q342" s="2"/>
      <c r="R342" s="2"/>
      <c r="S342" s="2"/>
      <c r="T342" s="2"/>
      <c r="U342" s="2"/>
      <c r="V342" s="2"/>
      <c r="W342" s="2"/>
      <c r="X342" s="2"/>
      <c r="Y342" s="2"/>
      <c r="Z342" s="2"/>
    </row>
    <row r="343" spans="1:26" ht="15.75" customHeight="1">
      <c r="A343" s="48"/>
      <c r="B343" s="48"/>
      <c r="C343" s="48"/>
      <c r="D343" s="48"/>
      <c r="E343" s="48"/>
      <c r="F343" s="48"/>
      <c r="G343" s="48"/>
      <c r="H343" s="48"/>
      <c r="I343" s="48"/>
      <c r="J343" s="48"/>
      <c r="K343" s="48"/>
      <c r="L343" s="48"/>
      <c r="M343" s="48"/>
      <c r="N343" s="48"/>
      <c r="O343" s="48"/>
      <c r="P343" s="2"/>
      <c r="Q343" s="2"/>
      <c r="R343" s="2"/>
      <c r="S343" s="2"/>
      <c r="T343" s="2"/>
      <c r="U343" s="2"/>
      <c r="V343" s="2"/>
      <c r="W343" s="2"/>
      <c r="X343" s="2"/>
      <c r="Y343" s="2"/>
      <c r="Z343" s="2"/>
    </row>
    <row r="344" spans="1:26" ht="15.75" customHeight="1">
      <c r="A344" s="199" t="s">
        <v>235</v>
      </c>
      <c r="B344" s="200"/>
      <c r="C344" s="72"/>
      <c r="D344" s="72"/>
      <c r="E344" s="72"/>
      <c r="F344" s="48"/>
      <c r="G344" s="48"/>
      <c r="H344" s="48"/>
      <c r="I344" s="48"/>
      <c r="J344" s="48"/>
      <c r="K344" s="48"/>
      <c r="L344" s="48"/>
      <c r="M344" s="48"/>
      <c r="N344" s="48"/>
      <c r="O344" s="48"/>
      <c r="P344" s="2"/>
      <c r="Q344" s="2"/>
      <c r="R344" s="2"/>
      <c r="S344" s="2"/>
      <c r="T344" s="2"/>
      <c r="U344" s="2"/>
      <c r="V344" s="2"/>
      <c r="W344" s="2"/>
      <c r="X344" s="2"/>
      <c r="Y344" s="2"/>
      <c r="Z344" s="2"/>
    </row>
    <row r="345" spans="1:26" ht="15.75" customHeight="1">
      <c r="A345" s="48"/>
      <c r="B345" s="48"/>
      <c r="C345" s="48"/>
      <c r="D345" s="48"/>
      <c r="E345" s="48"/>
      <c r="F345" s="48"/>
      <c r="G345" s="48"/>
      <c r="H345" s="48"/>
      <c r="I345" s="48"/>
      <c r="J345" s="48"/>
      <c r="K345" s="48"/>
      <c r="L345" s="48"/>
      <c r="M345" s="48"/>
      <c r="N345" s="48"/>
      <c r="O345" s="48"/>
      <c r="P345" s="2"/>
      <c r="Q345" s="2"/>
      <c r="R345" s="2"/>
      <c r="S345" s="2"/>
      <c r="T345" s="2"/>
      <c r="U345" s="2"/>
      <c r="V345" s="2"/>
      <c r="W345" s="2"/>
      <c r="X345" s="2"/>
      <c r="Y345" s="2"/>
      <c r="Z345" s="2"/>
    </row>
    <row r="346" spans="1:26" ht="15.75" customHeight="1">
      <c r="A346" s="48"/>
      <c r="B346" s="48"/>
      <c r="C346" s="48"/>
      <c r="D346" s="48"/>
      <c r="E346" s="48"/>
      <c r="F346" s="48"/>
      <c r="G346" s="48"/>
      <c r="H346" s="48"/>
      <c r="I346" s="48"/>
      <c r="J346" s="48"/>
      <c r="K346" s="48"/>
      <c r="L346" s="48"/>
      <c r="M346" s="48"/>
      <c r="N346" s="48"/>
      <c r="O346" s="48"/>
      <c r="P346" s="2"/>
      <c r="Q346" s="2"/>
      <c r="R346" s="2"/>
      <c r="S346" s="2"/>
      <c r="T346" s="2"/>
      <c r="U346" s="2"/>
      <c r="V346" s="2"/>
      <c r="W346" s="2"/>
      <c r="X346" s="2"/>
      <c r="Y346" s="2"/>
      <c r="Z346" s="2"/>
    </row>
    <row r="347" spans="1:26" ht="15.75" customHeight="1">
      <c r="A347" s="48"/>
      <c r="B347" s="48"/>
      <c r="C347" s="48"/>
      <c r="D347" s="48"/>
      <c r="E347" s="48"/>
      <c r="F347" s="48"/>
      <c r="G347" s="48"/>
      <c r="H347" s="48"/>
      <c r="I347" s="48"/>
      <c r="J347" s="48"/>
      <c r="K347" s="48"/>
      <c r="L347" s="48"/>
      <c r="M347" s="48"/>
      <c r="N347" s="48"/>
      <c r="O347" s="48"/>
      <c r="P347" s="2"/>
      <c r="Q347" s="2"/>
      <c r="R347" s="2"/>
      <c r="S347" s="2"/>
      <c r="T347" s="2"/>
      <c r="U347" s="2"/>
      <c r="V347" s="2"/>
      <c r="W347" s="2"/>
      <c r="X347" s="2"/>
      <c r="Y347" s="2"/>
      <c r="Z347" s="2"/>
    </row>
    <row r="348" spans="1:26" ht="15.75" customHeight="1">
      <c r="A348" s="48"/>
      <c r="B348" s="48"/>
      <c r="C348" s="48"/>
      <c r="D348" s="48"/>
      <c r="E348" s="48"/>
      <c r="F348" s="48"/>
      <c r="G348" s="48"/>
      <c r="H348" s="48"/>
      <c r="I348" s="48"/>
      <c r="J348" s="48"/>
      <c r="K348" s="48"/>
      <c r="L348" s="48"/>
      <c r="M348" s="48"/>
      <c r="N348" s="48"/>
      <c r="O348" s="48"/>
      <c r="P348" s="2"/>
      <c r="Q348" s="2"/>
      <c r="R348" s="2"/>
      <c r="S348" s="2"/>
      <c r="T348" s="2"/>
      <c r="U348" s="2"/>
      <c r="V348" s="2"/>
      <c r="W348" s="2"/>
      <c r="X348" s="2"/>
      <c r="Y348" s="2"/>
      <c r="Z348" s="2"/>
    </row>
    <row r="349" spans="1:26" ht="15.75" customHeight="1">
      <c r="A349" s="48"/>
      <c r="B349" s="48"/>
      <c r="C349" s="48"/>
      <c r="D349" s="48"/>
      <c r="E349" s="48"/>
      <c r="F349" s="48"/>
      <c r="G349" s="48"/>
      <c r="H349" s="48"/>
      <c r="I349" s="48"/>
      <c r="J349" s="48"/>
      <c r="K349" s="48"/>
      <c r="L349" s="48"/>
      <c r="M349" s="48"/>
      <c r="N349" s="48"/>
      <c r="O349" s="48"/>
      <c r="P349" s="2"/>
      <c r="Q349" s="2"/>
      <c r="R349" s="2"/>
      <c r="S349" s="2"/>
      <c r="T349" s="2"/>
      <c r="U349" s="2"/>
      <c r="V349" s="2"/>
      <c r="W349" s="2"/>
      <c r="X349" s="2"/>
      <c r="Y349" s="2"/>
      <c r="Z349" s="2"/>
    </row>
    <row r="350" spans="1:26" ht="15.75" customHeight="1">
      <c r="A350" s="48"/>
      <c r="B350" s="48"/>
      <c r="C350" s="48"/>
      <c r="D350" s="48"/>
      <c r="E350" s="48"/>
      <c r="F350" s="48"/>
      <c r="G350" s="48"/>
      <c r="H350" s="48"/>
      <c r="I350" s="48"/>
      <c r="J350" s="48"/>
      <c r="K350" s="48"/>
      <c r="L350" s="48"/>
      <c r="M350" s="48"/>
      <c r="N350" s="48"/>
      <c r="O350" s="48"/>
      <c r="P350" s="2"/>
      <c r="Q350" s="2"/>
      <c r="R350" s="2"/>
      <c r="S350" s="2"/>
      <c r="T350" s="2"/>
      <c r="U350" s="2"/>
      <c r="V350" s="2"/>
      <c r="W350" s="2"/>
      <c r="X350" s="2"/>
      <c r="Y350" s="2"/>
      <c r="Z350" s="2"/>
    </row>
    <row r="351" spans="1:26" ht="15.75" customHeight="1">
      <c r="A351" s="48"/>
      <c r="B351" s="48"/>
      <c r="C351" s="48"/>
      <c r="D351" s="48"/>
      <c r="E351" s="48"/>
      <c r="F351" s="48"/>
      <c r="G351" s="48"/>
      <c r="H351" s="48"/>
      <c r="I351" s="48"/>
      <c r="J351" s="48"/>
      <c r="K351" s="48"/>
      <c r="L351" s="48"/>
      <c r="M351" s="48"/>
      <c r="N351" s="48"/>
      <c r="O351" s="48"/>
      <c r="P351" s="2"/>
      <c r="Q351" s="2"/>
      <c r="R351" s="2"/>
      <c r="S351" s="2"/>
      <c r="T351" s="2"/>
      <c r="U351" s="2"/>
      <c r="V351" s="2"/>
      <c r="W351" s="2"/>
      <c r="X351" s="2"/>
      <c r="Y351" s="2"/>
      <c r="Z351" s="2"/>
    </row>
    <row r="352" spans="1:26" ht="15.75" customHeight="1">
      <c r="A352" s="48"/>
      <c r="B352" s="48"/>
      <c r="C352" s="48"/>
      <c r="D352" s="48"/>
      <c r="E352" s="48"/>
      <c r="F352" s="48"/>
      <c r="G352" s="48"/>
      <c r="H352" s="48"/>
      <c r="I352" s="48"/>
      <c r="J352" s="48"/>
      <c r="K352" s="48"/>
      <c r="L352" s="48"/>
      <c r="M352" s="48"/>
      <c r="N352" s="48"/>
      <c r="O352" s="48"/>
      <c r="P352" s="2"/>
      <c r="Q352" s="2"/>
      <c r="R352" s="2"/>
      <c r="S352" s="2"/>
      <c r="T352" s="2"/>
      <c r="U352" s="2"/>
      <c r="V352" s="2"/>
      <c r="W352" s="2"/>
      <c r="X352" s="2"/>
      <c r="Y352" s="2"/>
      <c r="Z352" s="2"/>
    </row>
    <row r="353" spans="1:26" ht="15.75" customHeight="1">
      <c r="A353" s="48"/>
      <c r="B353" s="48"/>
      <c r="C353" s="48"/>
      <c r="D353" s="48"/>
      <c r="E353" s="48"/>
      <c r="F353" s="48"/>
      <c r="G353" s="48"/>
      <c r="H353" s="48"/>
      <c r="I353" s="48"/>
      <c r="J353" s="48"/>
      <c r="K353" s="48"/>
      <c r="L353" s="48"/>
      <c r="M353" s="48"/>
      <c r="N353" s="48"/>
      <c r="O353" s="48"/>
      <c r="P353" s="2"/>
      <c r="Q353" s="2"/>
      <c r="R353" s="2"/>
      <c r="S353" s="2"/>
      <c r="T353" s="2"/>
      <c r="U353" s="2"/>
      <c r="V353" s="2"/>
      <c r="W353" s="2"/>
      <c r="X353" s="2"/>
      <c r="Y353" s="2"/>
      <c r="Z353" s="2"/>
    </row>
    <row r="354" spans="1:26" ht="15.75" customHeight="1">
      <c r="A354" s="48"/>
      <c r="B354" s="48"/>
      <c r="C354" s="48"/>
      <c r="D354" s="48"/>
      <c r="E354" s="48"/>
      <c r="F354" s="48"/>
      <c r="G354" s="48"/>
      <c r="H354" s="48"/>
      <c r="I354" s="48"/>
      <c r="J354" s="48"/>
      <c r="K354" s="48"/>
      <c r="L354" s="48"/>
      <c r="M354" s="48"/>
      <c r="N354" s="48"/>
      <c r="O354" s="48"/>
      <c r="P354" s="2"/>
      <c r="Q354" s="2"/>
      <c r="R354" s="2"/>
      <c r="S354" s="2"/>
      <c r="T354" s="2"/>
      <c r="U354" s="2"/>
      <c r="V354" s="2"/>
      <c r="W354" s="2"/>
      <c r="X354" s="2"/>
      <c r="Y354" s="2"/>
      <c r="Z354" s="2"/>
    </row>
    <row r="355" spans="1:26" ht="15.75" customHeight="1">
      <c r="A355" s="48"/>
      <c r="B355" s="48"/>
      <c r="C355" s="48"/>
      <c r="D355" s="48"/>
      <c r="E355" s="48"/>
      <c r="F355" s="48"/>
      <c r="G355" s="48"/>
      <c r="H355" s="48"/>
      <c r="I355" s="48"/>
      <c r="J355" s="48"/>
      <c r="K355" s="48"/>
      <c r="L355" s="48"/>
      <c r="M355" s="48"/>
      <c r="N355" s="48"/>
      <c r="O355" s="48"/>
      <c r="P355" s="2"/>
      <c r="Q355" s="2"/>
      <c r="R355" s="2"/>
      <c r="S355" s="2"/>
      <c r="T355" s="2"/>
      <c r="U355" s="2"/>
      <c r="V355" s="2"/>
      <c r="W355" s="2"/>
      <c r="X355" s="2"/>
      <c r="Y355" s="2"/>
      <c r="Z355" s="2"/>
    </row>
    <row r="356" spans="1:26" ht="15.75" customHeight="1">
      <c r="A356" s="48"/>
      <c r="B356" s="48"/>
      <c r="C356" s="48"/>
      <c r="D356" s="48"/>
      <c r="E356" s="48"/>
      <c r="F356" s="48"/>
      <c r="G356" s="48"/>
      <c r="H356" s="48"/>
      <c r="I356" s="48"/>
      <c r="J356" s="48"/>
      <c r="K356" s="48"/>
      <c r="L356" s="48"/>
      <c r="M356" s="48"/>
      <c r="N356" s="48"/>
      <c r="O356" s="48"/>
      <c r="P356" s="2"/>
      <c r="Q356" s="2"/>
      <c r="R356" s="2"/>
      <c r="S356" s="2"/>
      <c r="T356" s="2"/>
      <c r="U356" s="2"/>
      <c r="V356" s="2"/>
      <c r="W356" s="2"/>
      <c r="X356" s="2"/>
      <c r="Y356" s="2"/>
      <c r="Z356" s="2"/>
    </row>
    <row r="357" spans="1:26" ht="15.75" customHeight="1">
      <c r="A357" s="48"/>
      <c r="B357" s="48"/>
      <c r="C357" s="48"/>
      <c r="D357" s="48"/>
      <c r="E357" s="48"/>
      <c r="F357" s="48"/>
      <c r="G357" s="48"/>
      <c r="H357" s="48"/>
      <c r="I357" s="48"/>
      <c r="J357" s="48"/>
      <c r="K357" s="48"/>
      <c r="L357" s="48"/>
      <c r="M357" s="48"/>
      <c r="N357" s="48"/>
      <c r="O357" s="48"/>
      <c r="P357" s="2"/>
      <c r="Q357" s="2"/>
      <c r="R357" s="2"/>
      <c r="S357" s="2"/>
      <c r="T357" s="2"/>
      <c r="U357" s="2"/>
      <c r="V357" s="2"/>
      <c r="W357" s="2"/>
      <c r="X357" s="2"/>
      <c r="Y357" s="2"/>
      <c r="Z357" s="2"/>
    </row>
    <row r="358" spans="1:26" ht="15.75" customHeight="1">
      <c r="A358" s="48"/>
      <c r="B358" s="48"/>
      <c r="C358" s="48"/>
      <c r="D358" s="48"/>
      <c r="E358" s="48"/>
      <c r="F358" s="48"/>
      <c r="G358" s="48"/>
      <c r="H358" s="48"/>
      <c r="I358" s="48"/>
      <c r="J358" s="48"/>
      <c r="K358" s="48"/>
      <c r="L358" s="48"/>
      <c r="M358" s="48"/>
      <c r="N358" s="48"/>
      <c r="O358" s="48"/>
      <c r="P358" s="2"/>
      <c r="Q358" s="2"/>
      <c r="R358" s="2"/>
      <c r="S358" s="2"/>
      <c r="T358" s="2"/>
      <c r="U358" s="2"/>
      <c r="V358" s="2"/>
      <c r="W358" s="2"/>
      <c r="X358" s="2"/>
      <c r="Y358" s="2"/>
      <c r="Z358" s="2"/>
    </row>
    <row r="359" spans="1:26" ht="15.75" customHeight="1">
      <c r="A359" s="48"/>
      <c r="B359" s="48"/>
      <c r="C359" s="48"/>
      <c r="D359" s="48"/>
      <c r="E359" s="48"/>
      <c r="F359" s="48"/>
      <c r="G359" s="48"/>
      <c r="H359" s="48"/>
      <c r="I359" s="48"/>
      <c r="J359" s="48"/>
      <c r="K359" s="48"/>
      <c r="L359" s="48"/>
      <c r="M359" s="48"/>
      <c r="N359" s="48"/>
      <c r="O359" s="48"/>
      <c r="P359" s="2"/>
      <c r="Q359" s="2"/>
      <c r="R359" s="2"/>
      <c r="S359" s="2"/>
      <c r="T359" s="2"/>
      <c r="U359" s="2"/>
      <c r="V359" s="2"/>
      <c r="W359" s="2"/>
      <c r="X359" s="2"/>
      <c r="Y359" s="2"/>
      <c r="Z359" s="2"/>
    </row>
    <row r="360" spans="1:26" ht="15.75" customHeight="1">
      <c r="A360" s="48"/>
      <c r="B360" s="48"/>
      <c r="C360" s="48"/>
      <c r="D360" s="48"/>
      <c r="E360" s="48"/>
      <c r="F360" s="48"/>
      <c r="G360" s="48"/>
      <c r="H360" s="48"/>
      <c r="I360" s="48"/>
      <c r="J360" s="48"/>
      <c r="K360" s="48"/>
      <c r="L360" s="48"/>
      <c r="M360" s="48"/>
      <c r="N360" s="48"/>
      <c r="O360" s="48"/>
      <c r="P360" s="2"/>
      <c r="Q360" s="2"/>
      <c r="R360" s="2"/>
      <c r="S360" s="2"/>
      <c r="T360" s="2"/>
      <c r="U360" s="2"/>
      <c r="V360" s="2"/>
      <c r="W360" s="2"/>
      <c r="X360" s="2"/>
      <c r="Y360" s="2"/>
      <c r="Z360" s="2"/>
    </row>
    <row r="361" spans="1:26" ht="15.75" customHeight="1">
      <c r="A361" s="48"/>
      <c r="B361" s="48"/>
      <c r="C361" s="48"/>
      <c r="D361" s="48"/>
      <c r="E361" s="48"/>
      <c r="F361" s="48"/>
      <c r="G361" s="48"/>
      <c r="H361" s="48"/>
      <c r="I361" s="48"/>
      <c r="J361" s="48"/>
      <c r="K361" s="48"/>
      <c r="L361" s="48"/>
      <c r="M361" s="48"/>
      <c r="N361" s="48"/>
      <c r="O361" s="48"/>
      <c r="P361" s="2"/>
      <c r="Q361" s="2"/>
      <c r="R361" s="2"/>
      <c r="S361" s="2"/>
      <c r="T361" s="2"/>
      <c r="U361" s="2"/>
      <c r="V361" s="2"/>
      <c r="W361" s="2"/>
      <c r="X361" s="2"/>
      <c r="Y361" s="2"/>
      <c r="Z361" s="2"/>
    </row>
    <row r="362" spans="1:26" ht="15.75" customHeight="1">
      <c r="A362" s="48"/>
      <c r="B362" s="48"/>
      <c r="C362" s="48"/>
      <c r="D362" s="48"/>
      <c r="E362" s="48"/>
      <c r="F362" s="48"/>
      <c r="G362" s="48"/>
      <c r="H362" s="48"/>
      <c r="I362" s="48"/>
      <c r="J362" s="48"/>
      <c r="K362" s="48"/>
      <c r="L362" s="48"/>
      <c r="M362" s="48"/>
      <c r="N362" s="48"/>
      <c r="O362" s="48"/>
      <c r="P362" s="2"/>
      <c r="Q362" s="2"/>
      <c r="R362" s="2"/>
      <c r="S362" s="2"/>
      <c r="T362" s="2"/>
      <c r="U362" s="2"/>
      <c r="V362" s="2"/>
      <c r="W362" s="2"/>
      <c r="X362" s="2"/>
      <c r="Y362" s="2"/>
      <c r="Z362" s="2"/>
    </row>
    <row r="363" spans="1:26" ht="15.75" customHeight="1">
      <c r="A363" s="48"/>
      <c r="B363" s="48"/>
      <c r="C363" s="48"/>
      <c r="D363" s="48"/>
      <c r="E363" s="48"/>
      <c r="F363" s="48"/>
      <c r="G363" s="48"/>
      <c r="H363" s="48"/>
      <c r="I363" s="48"/>
      <c r="J363" s="48"/>
      <c r="K363" s="48"/>
      <c r="L363" s="48"/>
      <c r="M363" s="48"/>
      <c r="N363" s="48"/>
      <c r="O363" s="48"/>
      <c r="P363" s="2"/>
      <c r="Q363" s="2"/>
      <c r="R363" s="2"/>
      <c r="S363" s="2"/>
      <c r="T363" s="2"/>
      <c r="U363" s="2"/>
      <c r="V363" s="2"/>
      <c r="W363" s="2"/>
      <c r="X363" s="2"/>
      <c r="Y363" s="2"/>
      <c r="Z363" s="2"/>
    </row>
    <row r="364" spans="1:26" ht="15.75" customHeight="1">
      <c r="A364" s="48"/>
      <c r="B364" s="48"/>
      <c r="C364" s="48"/>
      <c r="D364" s="48"/>
      <c r="E364" s="48"/>
      <c r="F364" s="48"/>
      <c r="G364" s="48"/>
      <c r="H364" s="48"/>
      <c r="I364" s="48"/>
      <c r="J364" s="48"/>
      <c r="K364" s="48"/>
      <c r="L364" s="48"/>
      <c r="M364" s="48"/>
      <c r="N364" s="48"/>
      <c r="O364" s="48"/>
      <c r="P364" s="2"/>
      <c r="Q364" s="2"/>
      <c r="R364" s="2"/>
      <c r="S364" s="2"/>
      <c r="T364" s="2"/>
      <c r="U364" s="2"/>
      <c r="V364" s="2"/>
      <c r="W364" s="2"/>
      <c r="X364" s="2"/>
      <c r="Y364" s="2"/>
      <c r="Z364" s="2"/>
    </row>
    <row r="365" spans="1:26" ht="15.75" customHeight="1">
      <c r="A365" s="48"/>
      <c r="B365" s="48"/>
      <c r="C365" s="48"/>
      <c r="D365" s="48"/>
      <c r="E365" s="48"/>
      <c r="F365" s="48"/>
      <c r="G365" s="48"/>
      <c r="H365" s="48"/>
      <c r="I365" s="48"/>
      <c r="J365" s="48"/>
      <c r="K365" s="48"/>
      <c r="L365" s="48"/>
      <c r="M365" s="48"/>
      <c r="N365" s="48"/>
      <c r="O365" s="48"/>
      <c r="P365" s="2"/>
      <c r="Q365" s="2"/>
      <c r="R365" s="2"/>
      <c r="S365" s="2"/>
      <c r="T365" s="2"/>
      <c r="U365" s="2"/>
      <c r="V365" s="2"/>
      <c r="W365" s="2"/>
      <c r="X365" s="2"/>
      <c r="Y365" s="2"/>
      <c r="Z365" s="2"/>
    </row>
    <row r="366" spans="1:26" ht="15.75" customHeight="1">
      <c r="A366" s="48"/>
      <c r="B366" s="48"/>
      <c r="C366" s="48"/>
      <c r="D366" s="48"/>
      <c r="E366" s="48"/>
      <c r="F366" s="48"/>
      <c r="G366" s="48"/>
      <c r="H366" s="48"/>
      <c r="I366" s="48"/>
      <c r="J366" s="48"/>
      <c r="K366" s="48"/>
      <c r="L366" s="48"/>
      <c r="M366" s="48"/>
      <c r="N366" s="48"/>
      <c r="O366" s="48"/>
      <c r="P366" s="2"/>
      <c r="Q366" s="2"/>
      <c r="R366" s="2"/>
      <c r="S366" s="2"/>
      <c r="T366" s="2"/>
      <c r="U366" s="2"/>
      <c r="V366" s="2"/>
      <c r="W366" s="2"/>
      <c r="X366" s="2"/>
      <c r="Y366" s="2"/>
      <c r="Z366" s="2"/>
    </row>
    <row r="367" spans="1:26"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sheetProtection algorithmName="SHA-512" hashValue="cYtJdqxbTRwi1z6fdq24Aa7cWeGcBeIrmc04x4UkZoM6ZIaVPLjV74+tqC0NhV+/EP8w1ddEiqdzq489AL+h/g==" saltValue="qAHkf1uKN+XNlFNnutk3gQ==" spinCount="100000" sheet="1" objects="1" scenarios="1" formatCells="0" formatColumns="0" formatRows="0" sort="0" autoFilter="0" pivotTables="0"/>
  <mergeCells count="126">
    <mergeCell ref="F290:H290"/>
    <mergeCell ref="A304:D304"/>
    <mergeCell ref="A305:B305"/>
    <mergeCell ref="C305:D305"/>
    <mergeCell ref="C306:D306"/>
    <mergeCell ref="A310:B310"/>
    <mergeCell ref="A313:D313"/>
    <mergeCell ref="A328:C328"/>
    <mergeCell ref="A331:C331"/>
    <mergeCell ref="A326:A327"/>
    <mergeCell ref="F247:H247"/>
    <mergeCell ref="B248:C248"/>
    <mergeCell ref="B256:C256"/>
    <mergeCell ref="A257:B257"/>
    <mergeCell ref="A261:D261"/>
    <mergeCell ref="C262:D262"/>
    <mergeCell ref="C263:D263"/>
    <mergeCell ref="C264:D264"/>
    <mergeCell ref="A265:B265"/>
    <mergeCell ref="C265:D265"/>
    <mergeCell ref="A75:B75"/>
    <mergeCell ref="A86:B86"/>
    <mergeCell ref="A88:D88"/>
    <mergeCell ref="C266:D266"/>
    <mergeCell ref="A266:B266"/>
    <mergeCell ref="A271:D271"/>
    <mergeCell ref="C272:D272"/>
    <mergeCell ref="A42:C42"/>
    <mergeCell ref="A52:B52"/>
    <mergeCell ref="A54:C54"/>
    <mergeCell ref="A64:B64"/>
    <mergeCell ref="A66:C66"/>
    <mergeCell ref="A77:C77"/>
    <mergeCell ref="C217:D217"/>
    <mergeCell ref="C218:D218"/>
    <mergeCell ref="C219:D219"/>
    <mergeCell ref="A212:B212"/>
    <mergeCell ref="C212:D212"/>
    <mergeCell ref="A215:D215"/>
    <mergeCell ref="A216:B216"/>
    <mergeCell ref="C216:D216"/>
    <mergeCell ref="A150:B150"/>
    <mergeCell ref="A152:D152"/>
    <mergeCell ref="A162:D162"/>
    <mergeCell ref="A33:E33"/>
    <mergeCell ref="A34:D34"/>
    <mergeCell ref="A35:D35"/>
    <mergeCell ref="A36:D36"/>
    <mergeCell ref="A37:D37"/>
    <mergeCell ref="A38:D38"/>
    <mergeCell ref="A39:D39"/>
    <mergeCell ref="A40:E40"/>
    <mergeCell ref="A41:C41"/>
    <mergeCell ref="A22:D22"/>
    <mergeCell ref="A23:D23"/>
    <mergeCell ref="A24:D24"/>
    <mergeCell ref="A25:D25"/>
    <mergeCell ref="A26:D26"/>
    <mergeCell ref="A28:C28"/>
    <mergeCell ref="A29:C29"/>
    <mergeCell ref="A30:C30"/>
    <mergeCell ref="A31:C31"/>
    <mergeCell ref="B14:C14"/>
    <mergeCell ref="D14:E14"/>
    <mergeCell ref="B15:C15"/>
    <mergeCell ref="D15:E15"/>
    <mergeCell ref="D16:E16"/>
    <mergeCell ref="B16:C16"/>
    <mergeCell ref="B17:C17"/>
    <mergeCell ref="D17:E17"/>
    <mergeCell ref="A19:E19"/>
    <mergeCell ref="A2:E2"/>
    <mergeCell ref="A3:E3"/>
    <mergeCell ref="A5:E5"/>
    <mergeCell ref="A6:B6"/>
    <mergeCell ref="C6:E6"/>
    <mergeCell ref="A7:E8"/>
    <mergeCell ref="B10:E10"/>
    <mergeCell ref="B11:E11"/>
    <mergeCell ref="A13:E13"/>
    <mergeCell ref="A207:B207"/>
    <mergeCell ref="C207:D207"/>
    <mergeCell ref="C208:D208"/>
    <mergeCell ref="C209:D209"/>
    <mergeCell ref="C210:D210"/>
    <mergeCell ref="A211:B211"/>
    <mergeCell ref="C211:D211"/>
    <mergeCell ref="A344:B344"/>
    <mergeCell ref="C307:D307"/>
    <mergeCell ref="C308:D308"/>
    <mergeCell ref="C309:D309"/>
    <mergeCell ref="C310:D310"/>
    <mergeCell ref="B278:C278"/>
    <mergeCell ref="B290:C290"/>
    <mergeCell ref="A342:B342"/>
    <mergeCell ref="A220:B220"/>
    <mergeCell ref="C220:D220"/>
    <mergeCell ref="A221:B221"/>
    <mergeCell ref="C221:D221"/>
    <mergeCell ref="A234:D234"/>
    <mergeCell ref="A246:D246"/>
    <mergeCell ref="A223:C223"/>
    <mergeCell ref="A89:D89"/>
    <mergeCell ref="A100:D100"/>
    <mergeCell ref="A101:D101"/>
    <mergeCell ref="A102:D102"/>
    <mergeCell ref="A99:B99"/>
    <mergeCell ref="A112:B112"/>
    <mergeCell ref="A196:C196"/>
    <mergeCell ref="A204:B204"/>
    <mergeCell ref="A206:D206"/>
    <mergeCell ref="A184:B184"/>
    <mergeCell ref="A186:C186"/>
    <mergeCell ref="A194:B194"/>
    <mergeCell ref="A114:D114"/>
    <mergeCell ref="A120:B120"/>
    <mergeCell ref="A122:D122"/>
    <mergeCell ref="A128:B128"/>
    <mergeCell ref="A130:D130"/>
    <mergeCell ref="A134:B134"/>
    <mergeCell ref="A136:D136"/>
    <mergeCell ref="A140:B140"/>
    <mergeCell ref="A142:D142"/>
    <mergeCell ref="A160:B160"/>
    <mergeCell ref="A172:B172"/>
    <mergeCell ref="A174:D174"/>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 footer="0"/>
  <pageSetup paperSize="9" fitToHeight="0" orientation="portrait"/>
  <tableParts count="2">
    <tablePart r:id="rId1"/>
    <tablePart r:id="rId2"/>
  </tablePart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4">
    <tabColor rgb="FF8DB3E2"/>
    <pageSetUpPr fitToPage="1"/>
  </sheetPr>
  <dimension ref="A1:Z1000"/>
  <sheetViews>
    <sheetView showGridLines="0" topLeftCell="A8" workbookViewId="0">
      <selection activeCell="D17" sqref="D17:E17"/>
    </sheetView>
  </sheetViews>
  <sheetFormatPr defaultColWidth="14.42578125" defaultRowHeight="15" customHeight="1"/>
  <cols>
    <col min="1" max="1" width="30.7109375" customWidth="1"/>
    <col min="2" max="2" width="34.42578125" customWidth="1"/>
    <col min="3" max="4" width="31.5703125" customWidth="1"/>
    <col min="5" max="5" width="33.7109375" customWidth="1"/>
    <col min="6" max="6" width="18.140625" customWidth="1"/>
    <col min="7" max="10" width="9.140625" customWidth="1"/>
    <col min="11" max="26" width="8.7109375" customWidth="1"/>
  </cols>
  <sheetData>
    <row r="1" spans="1:26">
      <c r="A1" s="1"/>
      <c r="B1" s="2"/>
      <c r="C1" s="2"/>
      <c r="D1" s="2"/>
      <c r="E1" s="2"/>
      <c r="F1" s="2"/>
      <c r="G1" s="2"/>
      <c r="H1" s="2"/>
      <c r="I1" s="2"/>
      <c r="J1" s="2"/>
      <c r="K1" s="2"/>
      <c r="L1" s="2"/>
      <c r="M1" s="2"/>
      <c r="N1" s="2"/>
      <c r="O1" s="2"/>
      <c r="P1" s="2"/>
      <c r="Q1" s="2"/>
      <c r="R1" s="2"/>
      <c r="S1" s="2"/>
      <c r="T1" s="2"/>
      <c r="U1" s="2"/>
      <c r="V1" s="2"/>
      <c r="W1" s="2"/>
      <c r="X1" s="2"/>
      <c r="Y1" s="2"/>
      <c r="Z1" s="2"/>
    </row>
    <row r="2" spans="1:26" ht="48" customHeight="1">
      <c r="A2" s="207" t="s">
        <v>451</v>
      </c>
      <c r="B2" s="183"/>
      <c r="C2" s="183"/>
      <c r="D2" s="183"/>
      <c r="E2" s="180"/>
      <c r="F2" s="3"/>
      <c r="G2" s="3"/>
      <c r="H2" s="3"/>
      <c r="I2" s="3"/>
      <c r="J2" s="2"/>
      <c r="K2" s="2"/>
      <c r="L2" s="2"/>
      <c r="M2" s="2"/>
      <c r="N2" s="2"/>
      <c r="O2" s="2"/>
      <c r="P2" s="2"/>
      <c r="Q2" s="2"/>
      <c r="R2" s="2"/>
      <c r="S2" s="2"/>
      <c r="T2" s="2"/>
      <c r="U2" s="2"/>
      <c r="V2" s="2"/>
      <c r="W2" s="2"/>
      <c r="X2" s="2"/>
      <c r="Y2" s="2"/>
      <c r="Z2" s="2"/>
    </row>
    <row r="3" spans="1:26" ht="21.75" customHeight="1">
      <c r="A3" s="179" t="s">
        <v>1</v>
      </c>
      <c r="B3" s="183"/>
      <c r="C3" s="183"/>
      <c r="D3" s="183"/>
      <c r="E3" s="180"/>
      <c r="F3" s="2"/>
      <c r="G3" s="2"/>
      <c r="H3" s="2"/>
      <c r="I3" s="2"/>
      <c r="J3" s="2"/>
      <c r="K3" s="2"/>
      <c r="L3" s="2"/>
      <c r="M3" s="2"/>
      <c r="N3" s="2"/>
      <c r="O3" s="2"/>
      <c r="P3" s="2"/>
      <c r="Q3" s="2"/>
      <c r="R3" s="2"/>
      <c r="S3" s="2"/>
      <c r="T3" s="2"/>
      <c r="U3" s="2"/>
      <c r="V3" s="2"/>
      <c r="W3" s="2"/>
      <c r="X3" s="2"/>
      <c r="Y3" s="2"/>
      <c r="Z3" s="2"/>
    </row>
    <row r="4" spans="1:26" ht="21.75" customHeight="1">
      <c r="A4" s="4"/>
      <c r="B4" s="4"/>
      <c r="C4" s="4"/>
      <c r="D4" s="4"/>
      <c r="E4" s="4"/>
      <c r="F4" s="2"/>
      <c r="G4" s="2"/>
      <c r="H4" s="2"/>
      <c r="I4" s="2"/>
      <c r="J4" s="2"/>
      <c r="K4" s="2"/>
      <c r="L4" s="2"/>
      <c r="M4" s="2"/>
      <c r="N4" s="2"/>
      <c r="O4" s="2"/>
      <c r="P4" s="2"/>
      <c r="Q4" s="2"/>
      <c r="R4" s="2"/>
      <c r="S4" s="2"/>
      <c r="T4" s="2"/>
      <c r="U4" s="2"/>
      <c r="V4" s="2"/>
      <c r="W4" s="2"/>
      <c r="X4" s="2"/>
      <c r="Y4" s="2"/>
      <c r="Z4" s="2"/>
    </row>
    <row r="5" spans="1:26" ht="21.75" customHeight="1">
      <c r="A5" s="208" t="s">
        <v>2</v>
      </c>
      <c r="B5" s="183"/>
      <c r="C5" s="183"/>
      <c r="D5" s="183"/>
      <c r="E5" s="180"/>
      <c r="F5" s="2"/>
      <c r="G5" s="2"/>
      <c r="H5" s="2"/>
      <c r="I5" s="2"/>
      <c r="J5" s="2"/>
      <c r="K5" s="2"/>
      <c r="L5" s="2"/>
      <c r="M5" s="2"/>
      <c r="N5" s="2"/>
      <c r="O5" s="2"/>
      <c r="P5" s="2"/>
      <c r="Q5" s="2"/>
      <c r="R5" s="2"/>
      <c r="S5" s="2"/>
      <c r="T5" s="2"/>
      <c r="U5" s="2"/>
      <c r="V5" s="2"/>
      <c r="W5" s="2"/>
      <c r="X5" s="2"/>
      <c r="Y5" s="2"/>
      <c r="Z5" s="2"/>
    </row>
    <row r="6" spans="1:26" ht="21.75" customHeight="1">
      <c r="A6" s="232" t="s">
        <v>452</v>
      </c>
      <c r="B6" s="234"/>
      <c r="C6" s="232" t="s">
        <v>453</v>
      </c>
      <c r="D6" s="233"/>
      <c r="E6" s="234"/>
      <c r="F6" s="2"/>
      <c r="G6" s="2"/>
      <c r="H6" s="2"/>
      <c r="I6" s="2"/>
      <c r="J6" s="2"/>
      <c r="K6" s="2"/>
      <c r="L6" s="2"/>
      <c r="M6" s="2"/>
      <c r="N6" s="2"/>
      <c r="O6" s="2"/>
      <c r="P6" s="2"/>
      <c r="Q6" s="2"/>
      <c r="R6" s="2"/>
      <c r="S6" s="2"/>
      <c r="T6" s="2"/>
      <c r="U6" s="2"/>
      <c r="V6" s="2"/>
      <c r="W6" s="2"/>
      <c r="X6" s="2"/>
      <c r="Y6" s="2"/>
      <c r="Z6" s="2"/>
    </row>
    <row r="7" spans="1:26" ht="24" customHeight="1">
      <c r="A7" s="235" t="s">
        <v>649</v>
      </c>
      <c r="B7" s="236"/>
      <c r="C7" s="236"/>
      <c r="D7" s="236"/>
      <c r="E7" s="237"/>
      <c r="F7" s="2"/>
      <c r="G7" s="2"/>
      <c r="H7" s="2"/>
      <c r="I7" s="2"/>
      <c r="J7" s="2"/>
      <c r="K7" s="2"/>
      <c r="L7" s="2"/>
      <c r="M7" s="2"/>
      <c r="N7" s="2"/>
      <c r="O7" s="2"/>
      <c r="P7" s="2"/>
      <c r="Q7" s="2"/>
      <c r="R7" s="2"/>
      <c r="S7" s="2"/>
      <c r="T7" s="2"/>
      <c r="U7" s="2"/>
      <c r="V7" s="2"/>
      <c r="W7" s="2"/>
      <c r="X7" s="2"/>
      <c r="Y7" s="2"/>
      <c r="Z7" s="2"/>
    </row>
    <row r="8" spans="1:26" ht="66" customHeight="1">
      <c r="A8" s="238"/>
      <c r="B8" s="239"/>
      <c r="C8" s="239"/>
      <c r="D8" s="239"/>
      <c r="E8" s="240"/>
      <c r="F8" s="2"/>
      <c r="G8" s="2"/>
      <c r="H8" s="2"/>
      <c r="I8" s="2"/>
      <c r="J8" s="2"/>
      <c r="K8" s="2"/>
      <c r="L8" s="2"/>
      <c r="M8" s="2"/>
      <c r="N8" s="2"/>
      <c r="O8" s="2"/>
      <c r="P8" s="2"/>
      <c r="Q8" s="2"/>
      <c r="R8" s="2"/>
      <c r="S8" s="2"/>
      <c r="T8" s="2"/>
      <c r="U8" s="2"/>
      <c r="V8" s="2"/>
      <c r="W8" s="2"/>
      <c r="X8" s="2"/>
      <c r="Y8" s="2"/>
      <c r="Z8" s="2"/>
    </row>
    <row r="9" spans="1:26" ht="21.75" customHeight="1">
      <c r="A9" s="4"/>
      <c r="B9" s="4"/>
      <c r="C9" s="4"/>
      <c r="D9" s="4"/>
      <c r="E9" s="4"/>
      <c r="F9" s="2"/>
      <c r="G9" s="2"/>
      <c r="H9" s="2"/>
      <c r="I9" s="2"/>
      <c r="J9" s="2"/>
      <c r="K9" s="2"/>
      <c r="L9" s="2"/>
      <c r="M9" s="2"/>
      <c r="N9" s="2"/>
      <c r="O9" s="2"/>
      <c r="P9" s="2"/>
      <c r="Q9" s="2"/>
      <c r="R9" s="2"/>
      <c r="S9" s="2"/>
      <c r="T9" s="2"/>
      <c r="U9" s="2"/>
      <c r="V9" s="2"/>
      <c r="W9" s="2"/>
      <c r="X9" s="2"/>
      <c r="Y9" s="2"/>
      <c r="Z9" s="2"/>
    </row>
    <row r="10" spans="1:26" ht="28.5" customHeight="1">
      <c r="A10" s="5" t="s">
        <v>5</v>
      </c>
      <c r="B10" s="215"/>
      <c r="C10" s="242"/>
      <c r="D10" s="242"/>
      <c r="E10" s="217"/>
      <c r="F10" s="2"/>
      <c r="G10" s="2"/>
      <c r="H10" s="2"/>
      <c r="I10" s="2"/>
      <c r="J10" s="2"/>
      <c r="K10" s="2"/>
      <c r="L10" s="2"/>
      <c r="M10" s="2"/>
      <c r="N10" s="2"/>
      <c r="O10" s="2"/>
      <c r="P10" s="2"/>
      <c r="Q10" s="2"/>
      <c r="R10" s="2"/>
      <c r="S10" s="2"/>
      <c r="T10" s="2"/>
      <c r="U10" s="2"/>
      <c r="V10" s="2"/>
      <c r="W10" s="2"/>
      <c r="X10" s="2"/>
      <c r="Y10" s="2"/>
      <c r="Z10" s="2"/>
    </row>
    <row r="11" spans="1:26" ht="28.5" customHeight="1">
      <c r="A11" s="5" t="s">
        <v>6</v>
      </c>
      <c r="B11" s="215"/>
      <c r="C11" s="242"/>
      <c r="D11" s="242"/>
      <c r="E11" s="217"/>
      <c r="F11" s="2"/>
      <c r="G11" s="2"/>
      <c r="H11" s="2"/>
      <c r="I11" s="2"/>
      <c r="J11" s="2"/>
      <c r="K11" s="2"/>
      <c r="L11" s="2"/>
      <c r="M11" s="2"/>
      <c r="N11" s="2"/>
      <c r="O11" s="2"/>
      <c r="P11" s="2"/>
      <c r="Q11" s="2"/>
      <c r="R11" s="2"/>
      <c r="S11" s="2"/>
      <c r="T11" s="2"/>
      <c r="U11" s="2"/>
      <c r="V11" s="2"/>
      <c r="W11" s="2"/>
      <c r="X11" s="2"/>
      <c r="Y11" s="2"/>
      <c r="Z11" s="2"/>
    </row>
    <row r="12" spans="1:26">
      <c r="A12" s="6"/>
      <c r="B12" s="6"/>
      <c r="C12" s="6"/>
      <c r="D12" s="2"/>
      <c r="E12" s="2"/>
      <c r="F12" s="2"/>
      <c r="G12" s="2"/>
      <c r="H12" s="2"/>
      <c r="I12" s="2"/>
      <c r="J12" s="2"/>
      <c r="K12" s="2"/>
      <c r="L12" s="2"/>
      <c r="M12" s="2"/>
      <c r="N12" s="2"/>
      <c r="O12" s="2"/>
      <c r="P12" s="2"/>
      <c r="Q12" s="2"/>
      <c r="R12" s="2"/>
      <c r="S12" s="2"/>
      <c r="T12" s="2"/>
      <c r="U12" s="2"/>
      <c r="V12" s="2"/>
      <c r="W12" s="2"/>
      <c r="X12" s="2"/>
      <c r="Y12" s="2"/>
      <c r="Z12" s="2"/>
    </row>
    <row r="13" spans="1:26" ht="24" customHeight="1">
      <c r="A13" s="179" t="s">
        <v>7</v>
      </c>
      <c r="B13" s="183"/>
      <c r="C13" s="183"/>
      <c r="D13" s="183"/>
      <c r="E13" s="180"/>
      <c r="F13" s="2"/>
      <c r="G13" s="2"/>
      <c r="H13" s="2"/>
      <c r="I13" s="2"/>
      <c r="J13" s="2"/>
      <c r="K13" s="2"/>
      <c r="L13" s="2"/>
      <c r="M13" s="2"/>
      <c r="N13" s="2"/>
      <c r="O13" s="2"/>
      <c r="P13" s="2"/>
      <c r="Q13" s="2"/>
      <c r="R13" s="2"/>
      <c r="S13" s="2"/>
      <c r="T13" s="2"/>
      <c r="U13" s="2"/>
      <c r="V13" s="2"/>
      <c r="W13" s="2"/>
      <c r="X13" s="2"/>
      <c r="Y13" s="2"/>
      <c r="Z13" s="2"/>
    </row>
    <row r="14" spans="1:26" ht="24" customHeight="1">
      <c r="A14" s="7" t="s">
        <v>8</v>
      </c>
      <c r="B14" s="218" t="s">
        <v>9</v>
      </c>
      <c r="C14" s="180"/>
      <c r="D14" s="219" t="s">
        <v>10</v>
      </c>
      <c r="E14" s="217"/>
      <c r="F14" s="2"/>
      <c r="G14" s="2"/>
      <c r="H14" s="2"/>
      <c r="I14" s="2"/>
      <c r="J14" s="2"/>
      <c r="K14" s="2"/>
      <c r="L14" s="2"/>
      <c r="M14" s="2"/>
      <c r="N14" s="2"/>
      <c r="O14" s="2"/>
      <c r="P14" s="2"/>
      <c r="Q14" s="2"/>
      <c r="R14" s="2"/>
      <c r="S14" s="2"/>
      <c r="T14" s="2"/>
      <c r="U14" s="2"/>
      <c r="V14" s="2"/>
      <c r="W14" s="2"/>
      <c r="X14" s="2"/>
      <c r="Y14" s="2"/>
      <c r="Z14" s="2"/>
    </row>
    <row r="15" spans="1:26" ht="24" customHeight="1">
      <c r="A15" s="7" t="s">
        <v>11</v>
      </c>
      <c r="B15" s="218" t="s">
        <v>12</v>
      </c>
      <c r="C15" s="180"/>
      <c r="D15" s="219"/>
      <c r="E15" s="217"/>
      <c r="F15" s="2"/>
      <c r="G15" s="2"/>
      <c r="H15" s="2"/>
      <c r="I15" s="2"/>
      <c r="J15" s="2"/>
      <c r="K15" s="2"/>
      <c r="L15" s="2"/>
      <c r="M15" s="2"/>
      <c r="N15" s="2"/>
      <c r="O15" s="2"/>
      <c r="P15" s="2"/>
      <c r="Q15" s="2"/>
      <c r="R15" s="2"/>
      <c r="S15" s="2"/>
      <c r="T15" s="2"/>
      <c r="U15" s="2"/>
      <c r="V15" s="2"/>
      <c r="W15" s="2"/>
      <c r="X15" s="2"/>
      <c r="Y15" s="2"/>
      <c r="Z15" s="2"/>
    </row>
    <row r="16" spans="1:26" ht="24" customHeight="1">
      <c r="A16" s="7" t="s">
        <v>13</v>
      </c>
      <c r="B16" s="218" t="s">
        <v>14</v>
      </c>
      <c r="C16" s="180"/>
      <c r="D16" s="219" t="s">
        <v>15</v>
      </c>
      <c r="E16" s="217"/>
      <c r="F16" s="2"/>
      <c r="G16" s="2"/>
      <c r="H16" s="2"/>
      <c r="I16" s="2"/>
      <c r="J16" s="2"/>
      <c r="K16" s="2"/>
      <c r="L16" s="2"/>
      <c r="M16" s="2"/>
      <c r="N16" s="2"/>
      <c r="O16" s="2"/>
      <c r="P16" s="2"/>
      <c r="Q16" s="2"/>
      <c r="R16" s="2"/>
      <c r="S16" s="2"/>
      <c r="T16" s="2"/>
      <c r="U16" s="2"/>
      <c r="V16" s="2"/>
      <c r="W16" s="2"/>
      <c r="X16" s="2"/>
      <c r="Y16" s="2"/>
      <c r="Z16" s="2"/>
    </row>
    <row r="17" spans="1:26" ht="24" customHeight="1">
      <c r="A17" s="7" t="s">
        <v>16</v>
      </c>
      <c r="B17" s="218" t="s">
        <v>17</v>
      </c>
      <c r="C17" s="180"/>
      <c r="D17" s="220"/>
      <c r="E17" s="221"/>
      <c r="F17" s="2"/>
      <c r="G17" s="2"/>
      <c r="H17" s="2"/>
      <c r="I17" s="2"/>
      <c r="J17" s="2"/>
      <c r="K17" s="2"/>
      <c r="L17" s="2"/>
      <c r="M17" s="2"/>
      <c r="N17" s="2"/>
      <c r="O17" s="2"/>
      <c r="P17" s="2"/>
      <c r="Q17" s="2"/>
      <c r="R17" s="2"/>
      <c r="S17" s="2"/>
      <c r="T17" s="2"/>
      <c r="U17" s="2"/>
      <c r="V17" s="2"/>
      <c r="W17" s="2"/>
      <c r="X17" s="2"/>
      <c r="Y17" s="2"/>
      <c r="Z17" s="2"/>
    </row>
    <row r="18" spans="1:26">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c r="A19" s="179" t="s">
        <v>454</v>
      </c>
      <c r="B19" s="183"/>
      <c r="C19" s="183"/>
      <c r="D19" s="183"/>
      <c r="E19" s="180"/>
      <c r="F19" s="2"/>
      <c r="G19" s="2"/>
      <c r="H19" s="2"/>
      <c r="I19" s="2"/>
      <c r="J19" s="2"/>
      <c r="K19" s="2"/>
      <c r="L19" s="2"/>
      <c r="M19" s="2"/>
      <c r="N19" s="2"/>
      <c r="O19" s="2"/>
      <c r="P19" s="2"/>
      <c r="Q19" s="2"/>
      <c r="R19" s="2"/>
      <c r="S19" s="2"/>
      <c r="T19" s="2"/>
      <c r="U19" s="2"/>
      <c r="V19" s="2"/>
      <c r="W19" s="2"/>
      <c r="X19" s="2"/>
      <c r="Y19" s="2"/>
      <c r="Z19" s="2"/>
    </row>
    <row r="20" spans="1:26" ht="27.75" customHeight="1">
      <c r="A20" s="8" t="s">
        <v>19</v>
      </c>
      <c r="B20" s="8" t="s">
        <v>20</v>
      </c>
      <c r="C20" s="8" t="s">
        <v>21</v>
      </c>
      <c r="D20" s="8" t="s">
        <v>22</v>
      </c>
      <c r="E20" s="8" t="s">
        <v>23</v>
      </c>
      <c r="F20" s="2"/>
      <c r="G20" s="2"/>
      <c r="H20" s="2"/>
      <c r="I20" s="2"/>
      <c r="J20" s="2"/>
      <c r="K20" s="2"/>
      <c r="L20" s="2"/>
      <c r="M20" s="2"/>
      <c r="N20" s="2"/>
      <c r="O20" s="2"/>
      <c r="P20" s="2"/>
      <c r="Q20" s="2"/>
      <c r="R20" s="2"/>
      <c r="S20" s="2"/>
      <c r="T20" s="2"/>
      <c r="U20" s="2"/>
      <c r="V20" s="2"/>
      <c r="W20" s="2"/>
      <c r="X20" s="2"/>
      <c r="Y20" s="2"/>
      <c r="Z20" s="2"/>
    </row>
    <row r="21" spans="1:26" ht="27.75" customHeight="1">
      <c r="A21" s="9" t="s">
        <v>24</v>
      </c>
      <c r="B21" s="10">
        <v>40</v>
      </c>
      <c r="C21" s="10">
        <v>40</v>
      </c>
      <c r="D21" s="10">
        <v>0</v>
      </c>
      <c r="E21" s="11">
        <v>40</v>
      </c>
      <c r="F21" s="2"/>
      <c r="G21" s="2"/>
      <c r="H21" s="2"/>
      <c r="I21" s="2"/>
      <c r="J21" s="2"/>
      <c r="K21" s="2"/>
      <c r="L21" s="2"/>
      <c r="M21" s="2"/>
      <c r="N21" s="2"/>
      <c r="O21" s="2"/>
      <c r="P21" s="2"/>
      <c r="Q21" s="2"/>
      <c r="R21" s="2"/>
      <c r="S21" s="2"/>
      <c r="T21" s="2"/>
      <c r="U21" s="2"/>
      <c r="V21" s="2"/>
      <c r="W21" s="2"/>
      <c r="X21" s="2"/>
      <c r="Y21" s="2"/>
      <c r="Z21" s="2"/>
    </row>
    <row r="22" spans="1:26" ht="17.25" customHeight="1">
      <c r="A22" s="222" t="s">
        <v>455</v>
      </c>
      <c r="B22" s="183"/>
      <c r="C22" s="183"/>
      <c r="D22" s="180"/>
      <c r="E22" s="12">
        <v>200</v>
      </c>
      <c r="F22" s="2"/>
      <c r="G22" s="2"/>
      <c r="H22" s="2"/>
      <c r="I22" s="2"/>
      <c r="J22" s="2"/>
      <c r="K22" s="2"/>
      <c r="L22" s="2"/>
      <c r="M22" s="2"/>
      <c r="N22" s="2"/>
      <c r="O22" s="2"/>
      <c r="P22" s="2"/>
      <c r="Q22" s="2"/>
      <c r="R22" s="2"/>
      <c r="S22" s="2"/>
      <c r="T22" s="2"/>
      <c r="U22" s="2"/>
      <c r="V22" s="2"/>
      <c r="W22" s="2"/>
      <c r="X22" s="2"/>
      <c r="Y22" s="2"/>
      <c r="Z22" s="2"/>
    </row>
    <row r="23" spans="1:26" ht="17.25" customHeight="1">
      <c r="A23" s="218" t="s">
        <v>26</v>
      </c>
      <c r="B23" s="183"/>
      <c r="C23" s="183"/>
      <c r="D23" s="180"/>
      <c r="E23" s="85">
        <v>0.24</v>
      </c>
      <c r="F23" s="2"/>
      <c r="G23" s="2"/>
      <c r="H23" s="2"/>
      <c r="I23" s="2"/>
      <c r="J23" s="2"/>
      <c r="K23" s="2"/>
      <c r="L23" s="2"/>
      <c r="M23" s="2"/>
      <c r="N23" s="2"/>
      <c r="O23" s="2"/>
      <c r="P23" s="2"/>
      <c r="Q23" s="2"/>
      <c r="R23" s="2"/>
      <c r="S23" s="2"/>
      <c r="T23" s="2"/>
      <c r="U23" s="2"/>
      <c r="V23" s="2"/>
      <c r="W23" s="2"/>
      <c r="X23" s="2"/>
      <c r="Y23" s="2"/>
      <c r="Z23" s="2"/>
    </row>
    <row r="24" spans="1:26" ht="17.25" customHeight="1">
      <c r="A24" s="218" t="s">
        <v>27</v>
      </c>
      <c r="B24" s="183"/>
      <c r="C24" s="183"/>
      <c r="D24" s="180"/>
      <c r="E24" s="14">
        <v>45.531999999999996</v>
      </c>
      <c r="F24" s="2"/>
      <c r="G24" s="2"/>
      <c r="H24" s="2"/>
      <c r="I24" s="2"/>
      <c r="J24" s="2"/>
      <c r="K24" s="2"/>
      <c r="L24" s="2"/>
      <c r="M24" s="2"/>
      <c r="N24" s="2"/>
      <c r="O24" s="2"/>
      <c r="P24" s="2"/>
      <c r="Q24" s="2"/>
      <c r="R24" s="2"/>
      <c r="S24" s="2"/>
      <c r="T24" s="2"/>
      <c r="U24" s="2"/>
      <c r="V24" s="2"/>
      <c r="W24" s="2"/>
      <c r="X24" s="2"/>
      <c r="Y24" s="2"/>
      <c r="Z24" s="2"/>
    </row>
    <row r="25" spans="1:26" ht="17.25" customHeight="1">
      <c r="A25" s="218" t="s">
        <v>456</v>
      </c>
      <c r="B25" s="183"/>
      <c r="C25" s="183"/>
      <c r="D25" s="180"/>
      <c r="E25" s="14">
        <f>E23+E24</f>
        <v>45.771999999999998</v>
      </c>
      <c r="F25" s="2"/>
      <c r="G25" s="2"/>
      <c r="H25" s="2"/>
      <c r="I25" s="2"/>
      <c r="J25" s="2"/>
      <c r="K25" s="2"/>
      <c r="L25" s="2"/>
      <c r="M25" s="2"/>
      <c r="N25" s="2"/>
      <c r="O25" s="2"/>
      <c r="P25" s="2"/>
      <c r="Q25" s="2"/>
      <c r="R25" s="2"/>
      <c r="S25" s="2"/>
      <c r="T25" s="2"/>
      <c r="U25" s="2"/>
      <c r="V25" s="2"/>
      <c r="W25" s="2"/>
      <c r="X25" s="2"/>
      <c r="Y25" s="2"/>
      <c r="Z25" s="2"/>
    </row>
    <row r="26" spans="1:26" ht="17.25" customHeight="1">
      <c r="A26" s="222" t="s">
        <v>457</v>
      </c>
      <c r="B26" s="183"/>
      <c r="C26" s="183"/>
      <c r="D26" s="180"/>
      <c r="E26" s="14">
        <f>E25*E22</f>
        <v>9154.4</v>
      </c>
      <c r="F26" s="2"/>
      <c r="G26" s="2"/>
      <c r="H26" s="2"/>
      <c r="I26" s="2"/>
      <c r="J26" s="2"/>
      <c r="K26" s="2"/>
      <c r="L26" s="2"/>
      <c r="M26" s="2"/>
      <c r="N26" s="2"/>
      <c r="O26" s="2"/>
      <c r="P26" s="2"/>
      <c r="Q26" s="2"/>
      <c r="R26" s="2"/>
      <c r="S26" s="2"/>
      <c r="T26" s="2"/>
      <c r="U26" s="2"/>
      <c r="V26" s="2"/>
      <c r="W26" s="2"/>
      <c r="X26" s="2"/>
      <c r="Y26" s="2"/>
      <c r="Z26" s="2"/>
    </row>
    <row r="27" spans="1:26" ht="15.75" customHeight="1">
      <c r="A27" s="15"/>
      <c r="B27" s="2"/>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c r="A28" s="223" t="s">
        <v>30</v>
      </c>
      <c r="B28" s="183"/>
      <c r="C28" s="180"/>
      <c r="D28" s="16" t="s">
        <v>31</v>
      </c>
      <c r="E28" s="17"/>
      <c r="F28" s="2"/>
      <c r="G28" s="2"/>
      <c r="H28" s="2"/>
      <c r="I28" s="2"/>
      <c r="J28" s="2"/>
      <c r="K28" s="2"/>
      <c r="L28" s="2"/>
      <c r="M28" s="2"/>
      <c r="N28" s="2"/>
      <c r="O28" s="2"/>
      <c r="P28" s="2"/>
      <c r="Q28" s="2"/>
      <c r="R28" s="2"/>
      <c r="S28" s="2"/>
      <c r="T28" s="2"/>
      <c r="U28" s="2"/>
      <c r="V28" s="2"/>
      <c r="W28" s="2"/>
      <c r="X28" s="2"/>
      <c r="Y28" s="2"/>
      <c r="Z28" s="2"/>
    </row>
    <row r="29" spans="1:26" ht="15.75" customHeight="1">
      <c r="A29" s="222" t="s">
        <v>458</v>
      </c>
      <c r="B29" s="183"/>
      <c r="C29" s="180"/>
      <c r="D29" s="18" t="s">
        <v>33</v>
      </c>
      <c r="E29" s="17"/>
      <c r="F29" s="2"/>
      <c r="G29" s="2"/>
      <c r="H29" s="2"/>
      <c r="I29" s="2"/>
      <c r="J29" s="2"/>
      <c r="K29" s="2"/>
      <c r="L29" s="2"/>
      <c r="M29" s="2"/>
      <c r="N29" s="2"/>
      <c r="O29" s="2"/>
      <c r="P29" s="2"/>
      <c r="Q29" s="2"/>
      <c r="R29" s="2"/>
      <c r="S29" s="2"/>
      <c r="T29" s="2"/>
      <c r="U29" s="2"/>
      <c r="V29" s="2"/>
      <c r="W29" s="2"/>
      <c r="X29" s="2"/>
      <c r="Y29" s="2"/>
      <c r="Z29" s="2"/>
    </row>
    <row r="30" spans="1:26" ht="15.75" customHeight="1">
      <c r="A30" s="222" t="s">
        <v>459</v>
      </c>
      <c r="B30" s="183"/>
      <c r="C30" s="180"/>
      <c r="D30" s="18" t="s">
        <v>35</v>
      </c>
      <c r="E30" s="4"/>
      <c r="F30" s="2"/>
      <c r="G30" s="2"/>
      <c r="H30" s="2"/>
      <c r="I30" s="2"/>
      <c r="J30" s="2"/>
      <c r="K30" s="2"/>
      <c r="L30" s="2"/>
      <c r="M30" s="2"/>
      <c r="N30" s="2"/>
      <c r="O30" s="2"/>
      <c r="P30" s="2"/>
      <c r="Q30" s="2"/>
      <c r="R30" s="2"/>
      <c r="S30" s="2"/>
      <c r="T30" s="2"/>
      <c r="U30" s="2"/>
      <c r="V30" s="2"/>
      <c r="W30" s="2"/>
      <c r="X30" s="2"/>
      <c r="Y30" s="2"/>
      <c r="Z30" s="2"/>
    </row>
    <row r="31" spans="1:26" ht="15.75" customHeight="1">
      <c r="A31" s="222" t="s">
        <v>460</v>
      </c>
      <c r="B31" s="183"/>
      <c r="C31" s="180"/>
      <c r="D31" s="18" t="s">
        <v>37</v>
      </c>
      <c r="E31" s="4"/>
      <c r="F31" s="2"/>
      <c r="G31" s="2"/>
      <c r="H31" s="2"/>
      <c r="I31" s="2"/>
      <c r="J31" s="2"/>
      <c r="K31" s="2"/>
      <c r="L31" s="2"/>
      <c r="M31" s="2"/>
      <c r="N31" s="2"/>
      <c r="O31" s="2"/>
      <c r="P31" s="2"/>
      <c r="Q31" s="2"/>
      <c r="R31" s="2"/>
      <c r="S31" s="2"/>
      <c r="T31" s="2"/>
      <c r="U31" s="2"/>
      <c r="V31" s="2"/>
      <c r="W31" s="2"/>
      <c r="X31" s="2"/>
      <c r="Y31" s="2"/>
      <c r="Z31" s="2"/>
    </row>
    <row r="32" spans="1:26" ht="15.75" customHeight="1">
      <c r="A32" s="19"/>
      <c r="B32" s="19"/>
      <c r="C32" s="19"/>
      <c r="D32" s="19"/>
      <c r="E32" s="2"/>
      <c r="F32" s="2"/>
      <c r="G32" s="2"/>
      <c r="H32" s="2"/>
      <c r="I32" s="2"/>
      <c r="J32" s="2"/>
      <c r="K32" s="2"/>
      <c r="L32" s="2"/>
      <c r="M32" s="2"/>
      <c r="N32" s="2"/>
      <c r="O32" s="2"/>
      <c r="P32" s="2"/>
      <c r="Q32" s="2"/>
      <c r="R32" s="2"/>
      <c r="S32" s="2"/>
      <c r="T32" s="2"/>
      <c r="U32" s="2"/>
      <c r="V32" s="2"/>
      <c r="W32" s="2"/>
      <c r="X32" s="2"/>
      <c r="Y32" s="2"/>
      <c r="Z32" s="2"/>
    </row>
    <row r="33" spans="1:26" ht="15.75" customHeight="1">
      <c r="A33" s="224" t="s">
        <v>30</v>
      </c>
      <c r="B33" s="183"/>
      <c r="C33" s="183"/>
      <c r="D33" s="183"/>
      <c r="E33" s="180"/>
      <c r="F33" s="2"/>
      <c r="G33" s="2"/>
      <c r="H33" s="2"/>
      <c r="I33" s="2"/>
      <c r="J33" s="2"/>
      <c r="K33" s="2"/>
      <c r="L33" s="2"/>
      <c r="M33" s="2"/>
      <c r="N33" s="2"/>
      <c r="O33" s="2"/>
      <c r="P33" s="2"/>
      <c r="Q33" s="2"/>
      <c r="R33" s="2"/>
      <c r="S33" s="2"/>
      <c r="T33" s="2"/>
      <c r="U33" s="2"/>
      <c r="V33" s="2"/>
      <c r="W33" s="2"/>
      <c r="X33" s="2"/>
      <c r="Y33" s="2"/>
      <c r="Z33" s="2"/>
    </row>
    <row r="34" spans="1:26" ht="15" customHeight="1">
      <c r="A34" s="225" t="s">
        <v>38</v>
      </c>
      <c r="B34" s="183"/>
      <c r="C34" s="183"/>
      <c r="D34" s="180"/>
      <c r="E34" s="20">
        <v>40</v>
      </c>
      <c r="F34" s="2"/>
      <c r="G34" s="2"/>
      <c r="H34" s="2"/>
      <c r="I34" s="2"/>
      <c r="J34" s="2"/>
      <c r="K34" s="2"/>
      <c r="L34" s="2"/>
      <c r="M34" s="2"/>
      <c r="N34" s="2"/>
      <c r="O34" s="2"/>
      <c r="P34" s="2"/>
      <c r="Q34" s="2"/>
      <c r="R34" s="2"/>
      <c r="S34" s="2"/>
      <c r="T34" s="2"/>
      <c r="U34" s="2"/>
      <c r="V34" s="2"/>
      <c r="W34" s="2"/>
      <c r="X34" s="2"/>
      <c r="Y34" s="2"/>
      <c r="Z34" s="2"/>
    </row>
    <row r="35" spans="1:26" ht="15" customHeight="1">
      <c r="A35" s="225" t="s">
        <v>39</v>
      </c>
      <c r="B35" s="183"/>
      <c r="C35" s="183"/>
      <c r="D35" s="180"/>
      <c r="E35" s="20" t="s">
        <v>40</v>
      </c>
      <c r="F35" s="2"/>
      <c r="G35" s="2"/>
      <c r="H35" s="2"/>
      <c r="I35" s="2"/>
      <c r="J35" s="2"/>
      <c r="K35" s="2"/>
      <c r="L35" s="2"/>
      <c r="M35" s="2"/>
      <c r="N35" s="2"/>
      <c r="O35" s="2"/>
      <c r="P35" s="2"/>
      <c r="Q35" s="2"/>
      <c r="R35" s="2"/>
      <c r="S35" s="2"/>
      <c r="T35" s="2"/>
      <c r="U35" s="2"/>
      <c r="V35" s="2"/>
      <c r="W35" s="2"/>
      <c r="X35" s="2"/>
      <c r="Y35" s="2"/>
      <c r="Z35" s="2"/>
    </row>
    <row r="36" spans="1:26" ht="15.75" customHeight="1">
      <c r="A36" s="225" t="s">
        <v>41</v>
      </c>
      <c r="B36" s="183"/>
      <c r="C36" s="183"/>
      <c r="D36" s="180"/>
      <c r="E36" s="21">
        <v>5.9</v>
      </c>
      <c r="F36" s="2"/>
      <c r="G36" s="2"/>
      <c r="H36" s="2"/>
      <c r="I36" s="2"/>
      <c r="J36" s="2"/>
      <c r="K36" s="2"/>
      <c r="L36" s="2"/>
      <c r="M36" s="2"/>
      <c r="N36" s="2"/>
      <c r="O36" s="2"/>
      <c r="P36" s="2"/>
      <c r="Q36" s="2"/>
      <c r="R36" s="2"/>
      <c r="S36" s="2"/>
      <c r="T36" s="2"/>
      <c r="U36" s="2"/>
      <c r="V36" s="2"/>
      <c r="W36" s="2"/>
      <c r="X36" s="2"/>
      <c r="Y36" s="2"/>
      <c r="Z36" s="2"/>
    </row>
    <row r="37" spans="1:26" ht="15.75" customHeight="1">
      <c r="A37" s="222" t="s">
        <v>42</v>
      </c>
      <c r="B37" s="183"/>
      <c r="C37" s="183"/>
      <c r="D37" s="180"/>
      <c r="E37" s="22">
        <v>6.24</v>
      </c>
      <c r="F37" s="2"/>
      <c r="G37" s="2"/>
      <c r="H37" s="2"/>
      <c r="I37" s="2"/>
      <c r="J37" s="2"/>
      <c r="K37" s="2"/>
      <c r="L37" s="2"/>
      <c r="M37" s="2"/>
      <c r="N37" s="2"/>
      <c r="O37" s="2"/>
      <c r="P37" s="2"/>
      <c r="Q37" s="2"/>
      <c r="R37" s="2"/>
      <c r="S37" s="2"/>
      <c r="T37" s="2"/>
      <c r="U37" s="2"/>
      <c r="V37" s="2"/>
      <c r="W37" s="2"/>
      <c r="X37" s="2"/>
      <c r="Y37" s="2"/>
      <c r="Z37" s="2"/>
    </row>
    <row r="38" spans="1:26" ht="15.75" customHeight="1">
      <c r="A38" s="222" t="s">
        <v>43</v>
      </c>
      <c r="B38" s="183"/>
      <c r="C38" s="183"/>
      <c r="D38" s="180"/>
      <c r="E38" s="164">
        <v>0</v>
      </c>
      <c r="F38" s="48"/>
      <c r="G38" s="48"/>
      <c r="H38" s="48"/>
      <c r="I38" s="48"/>
      <c r="J38" s="48"/>
      <c r="K38" s="2"/>
      <c r="L38" s="2"/>
      <c r="M38" s="2"/>
      <c r="N38" s="2"/>
      <c r="O38" s="2"/>
      <c r="P38" s="2"/>
      <c r="Q38" s="2"/>
      <c r="R38" s="2"/>
      <c r="S38" s="2"/>
      <c r="T38" s="2"/>
      <c r="U38" s="2"/>
      <c r="V38" s="2"/>
      <c r="W38" s="2"/>
      <c r="X38" s="2"/>
      <c r="Y38" s="2"/>
      <c r="Z38" s="2"/>
    </row>
    <row r="39" spans="1:26" ht="15.75" customHeight="1">
      <c r="A39" s="189" t="s">
        <v>44</v>
      </c>
      <c r="B39" s="183"/>
      <c r="C39" s="183"/>
      <c r="D39" s="180"/>
      <c r="E39" s="23"/>
      <c r="F39" s="48"/>
      <c r="G39" s="48"/>
      <c r="H39" s="48"/>
      <c r="I39" s="48"/>
      <c r="J39" s="48"/>
      <c r="K39" s="2"/>
      <c r="L39" s="2"/>
      <c r="M39" s="2"/>
      <c r="N39" s="2"/>
      <c r="O39" s="2"/>
      <c r="P39" s="2"/>
      <c r="Q39" s="2"/>
      <c r="R39" s="2"/>
      <c r="S39" s="2"/>
      <c r="T39" s="2"/>
      <c r="U39" s="2"/>
      <c r="V39" s="2"/>
      <c r="W39" s="2"/>
      <c r="X39" s="2"/>
      <c r="Y39" s="2"/>
      <c r="Z39" s="2"/>
    </row>
    <row r="40" spans="1:26" ht="8.25" customHeight="1">
      <c r="A40" s="226"/>
      <c r="B40" s="210"/>
      <c r="C40" s="210"/>
      <c r="D40" s="210"/>
      <c r="E40" s="210"/>
      <c r="F40" s="48"/>
      <c r="G40" s="48"/>
      <c r="H40" s="48"/>
      <c r="I40" s="48"/>
      <c r="J40" s="48"/>
      <c r="K40" s="2"/>
      <c r="L40" s="2"/>
      <c r="M40" s="2"/>
      <c r="N40" s="2"/>
      <c r="O40" s="2"/>
      <c r="P40" s="2"/>
      <c r="Q40" s="2"/>
      <c r="R40" s="2"/>
      <c r="S40" s="2"/>
      <c r="T40" s="2"/>
      <c r="U40" s="2"/>
      <c r="V40" s="2"/>
      <c r="W40" s="2"/>
      <c r="X40" s="2"/>
      <c r="Y40" s="2"/>
      <c r="Z40" s="2"/>
    </row>
    <row r="41" spans="1:26" ht="25.5" customHeight="1">
      <c r="A41" s="194" t="s">
        <v>45</v>
      </c>
      <c r="B41" s="183"/>
      <c r="C41" s="180"/>
      <c r="D41" s="48"/>
      <c r="E41" s="48"/>
      <c r="F41" s="48"/>
      <c r="G41" s="48"/>
      <c r="H41" s="48"/>
      <c r="I41" s="48"/>
      <c r="J41" s="48"/>
      <c r="K41" s="48"/>
      <c r="L41" s="48"/>
      <c r="M41" s="48"/>
      <c r="N41" s="48"/>
      <c r="O41" s="48"/>
      <c r="P41" s="2"/>
      <c r="Q41" s="2"/>
      <c r="R41" s="2"/>
      <c r="S41" s="2"/>
      <c r="T41" s="2"/>
      <c r="U41" s="2"/>
      <c r="V41" s="2"/>
      <c r="W41" s="2"/>
      <c r="X41" s="2"/>
      <c r="Y41" s="2"/>
      <c r="Z41" s="2"/>
    </row>
    <row r="42" spans="1:26" ht="25.5" customHeight="1">
      <c r="A42" s="182" t="s">
        <v>46</v>
      </c>
      <c r="B42" s="183"/>
      <c r="C42" s="180"/>
      <c r="D42" s="48"/>
      <c r="E42" s="48"/>
      <c r="F42" s="48"/>
      <c r="G42" s="48"/>
      <c r="H42" s="48"/>
      <c r="I42" s="48"/>
      <c r="J42" s="48"/>
      <c r="K42" s="48"/>
      <c r="L42" s="48"/>
      <c r="M42" s="48"/>
      <c r="N42" s="48"/>
      <c r="O42" s="48"/>
      <c r="P42" s="2"/>
      <c r="Q42" s="2"/>
      <c r="R42" s="2"/>
      <c r="S42" s="2"/>
      <c r="T42" s="2"/>
      <c r="U42" s="2"/>
      <c r="V42" s="2"/>
      <c r="W42" s="2"/>
      <c r="X42" s="2"/>
      <c r="Y42" s="2"/>
      <c r="Z42" s="2"/>
    </row>
    <row r="43" spans="1:26" ht="15.75" customHeight="1">
      <c r="A43" s="16" t="s">
        <v>47</v>
      </c>
      <c r="B43" s="16" t="s">
        <v>48</v>
      </c>
      <c r="C43" s="16" t="s">
        <v>49</v>
      </c>
      <c r="D43" s="48"/>
      <c r="E43" s="48"/>
      <c r="F43" s="48"/>
      <c r="G43" s="48"/>
      <c r="H43" s="48"/>
      <c r="I43" s="48"/>
      <c r="J43" s="48"/>
      <c r="K43" s="48"/>
      <c r="L43" s="48"/>
      <c r="M43" s="48"/>
      <c r="N43" s="48"/>
      <c r="O43" s="48"/>
      <c r="P43" s="2"/>
      <c r="Q43" s="2"/>
      <c r="R43" s="2"/>
      <c r="S43" s="2"/>
      <c r="T43" s="2"/>
      <c r="U43" s="2"/>
      <c r="V43" s="2"/>
      <c r="W43" s="2"/>
      <c r="X43" s="2"/>
      <c r="Y43" s="2"/>
      <c r="Z43" s="2"/>
    </row>
    <row r="44" spans="1:26" ht="15.75" customHeight="1">
      <c r="A44" s="47" t="s">
        <v>8</v>
      </c>
      <c r="B44" s="43" t="s">
        <v>50</v>
      </c>
      <c r="C44" s="165">
        <v>0</v>
      </c>
      <c r="D44" s="48"/>
      <c r="E44" s="48"/>
      <c r="F44" s="48"/>
      <c r="G44" s="48"/>
      <c r="H44" s="48"/>
      <c r="I44" s="48"/>
      <c r="J44" s="48"/>
      <c r="K44" s="48"/>
      <c r="L44" s="48"/>
      <c r="M44" s="48"/>
      <c r="N44" s="48"/>
      <c r="O44" s="48"/>
      <c r="P44" s="2"/>
      <c r="Q44" s="2"/>
      <c r="R44" s="2"/>
      <c r="S44" s="2"/>
      <c r="T44" s="2"/>
      <c r="U44" s="2"/>
      <c r="V44" s="2"/>
      <c r="W44" s="2"/>
      <c r="X44" s="2"/>
      <c r="Y44" s="2"/>
      <c r="Z44" s="2"/>
    </row>
    <row r="45" spans="1:26" ht="15.75" customHeight="1">
      <c r="A45" s="47" t="s">
        <v>11</v>
      </c>
      <c r="B45" s="43" t="s">
        <v>51</v>
      </c>
      <c r="C45" s="165">
        <v>0</v>
      </c>
      <c r="D45" s="48"/>
      <c r="E45" s="48"/>
      <c r="F45" s="48"/>
      <c r="G45" s="48"/>
      <c r="H45" s="48"/>
      <c r="I45" s="48"/>
      <c r="J45" s="48"/>
      <c r="K45" s="48"/>
      <c r="L45" s="48"/>
      <c r="M45" s="48"/>
      <c r="N45" s="48"/>
      <c r="O45" s="48"/>
      <c r="P45" s="2"/>
      <c r="Q45" s="2"/>
      <c r="R45" s="2"/>
      <c r="S45" s="2"/>
      <c r="T45" s="2"/>
      <c r="U45" s="2"/>
      <c r="V45" s="2"/>
      <c r="W45" s="2"/>
      <c r="X45" s="2"/>
      <c r="Y45" s="2"/>
      <c r="Z45" s="2"/>
    </row>
    <row r="46" spans="1:26" ht="15.75" customHeight="1">
      <c r="A46" s="47" t="s">
        <v>13</v>
      </c>
      <c r="B46" s="43" t="s">
        <v>52</v>
      </c>
      <c r="C46" s="165">
        <v>0</v>
      </c>
      <c r="D46" s="163"/>
      <c r="E46" s="48"/>
      <c r="F46" s="48"/>
      <c r="G46" s="48"/>
      <c r="H46" s="48"/>
      <c r="I46" s="48"/>
      <c r="J46" s="48"/>
      <c r="K46" s="48"/>
      <c r="L46" s="48"/>
      <c r="M46" s="48"/>
      <c r="N46" s="48"/>
      <c r="O46" s="48"/>
      <c r="P46" s="2"/>
      <c r="Q46" s="2"/>
      <c r="R46" s="2"/>
      <c r="S46" s="2"/>
      <c r="T46" s="2"/>
      <c r="U46" s="2"/>
      <c r="V46" s="2"/>
      <c r="W46" s="2"/>
      <c r="X46" s="2"/>
      <c r="Y46" s="2"/>
      <c r="Z46" s="2"/>
    </row>
    <row r="47" spans="1:26" ht="15.75" customHeight="1">
      <c r="A47" s="47" t="s">
        <v>16</v>
      </c>
      <c r="B47" s="43" t="s">
        <v>53</v>
      </c>
      <c r="C47" s="165"/>
      <c r="D47" s="48"/>
      <c r="E47" s="48"/>
      <c r="F47" s="48"/>
      <c r="G47" s="48"/>
      <c r="H47" s="48"/>
      <c r="I47" s="48"/>
      <c r="J47" s="48"/>
      <c r="K47" s="48"/>
      <c r="L47" s="48"/>
      <c r="M47" s="48"/>
      <c r="N47" s="48"/>
      <c r="O47" s="48"/>
      <c r="P47" s="2"/>
      <c r="Q47" s="2"/>
      <c r="R47" s="2"/>
      <c r="S47" s="2"/>
      <c r="T47" s="2"/>
      <c r="U47" s="2"/>
      <c r="V47" s="2"/>
      <c r="W47" s="2"/>
      <c r="X47" s="2"/>
      <c r="Y47" s="2"/>
      <c r="Z47" s="2"/>
    </row>
    <row r="48" spans="1:26" ht="15.75" customHeight="1">
      <c r="A48" s="47" t="s">
        <v>54</v>
      </c>
      <c r="B48" s="43" t="s">
        <v>55</v>
      </c>
      <c r="C48" s="165"/>
      <c r="D48" s="48"/>
      <c r="E48" s="48"/>
      <c r="F48" s="48"/>
      <c r="G48" s="48"/>
      <c r="H48" s="48"/>
      <c r="I48" s="48"/>
      <c r="J48" s="48"/>
      <c r="K48" s="48"/>
      <c r="L48" s="48"/>
      <c r="M48" s="48"/>
      <c r="N48" s="48"/>
      <c r="O48" s="48"/>
      <c r="P48" s="2"/>
      <c r="Q48" s="2"/>
      <c r="R48" s="2"/>
      <c r="S48" s="2"/>
      <c r="T48" s="2"/>
      <c r="U48" s="2"/>
      <c r="V48" s="2"/>
      <c r="W48" s="2"/>
      <c r="X48" s="2"/>
      <c r="Y48" s="2"/>
      <c r="Z48" s="2"/>
    </row>
    <row r="49" spans="1:26" ht="15.75" customHeight="1">
      <c r="A49" s="47" t="s">
        <v>56</v>
      </c>
      <c r="B49" s="43" t="s">
        <v>57</v>
      </c>
      <c r="C49" s="165"/>
      <c r="D49" s="48"/>
      <c r="E49" s="48"/>
      <c r="F49" s="48"/>
      <c r="G49" s="48"/>
      <c r="H49" s="48"/>
      <c r="I49" s="48"/>
      <c r="J49" s="48"/>
      <c r="K49" s="48"/>
      <c r="L49" s="48"/>
      <c r="M49" s="48"/>
      <c r="N49" s="48"/>
      <c r="O49" s="48"/>
      <c r="P49" s="2"/>
      <c r="Q49" s="2"/>
      <c r="R49" s="2"/>
      <c r="S49" s="2"/>
      <c r="T49" s="2"/>
      <c r="U49" s="2"/>
      <c r="V49" s="2"/>
      <c r="W49" s="2"/>
      <c r="X49" s="2"/>
      <c r="Y49" s="2"/>
      <c r="Z49" s="2"/>
    </row>
    <row r="50" spans="1:26" ht="15.75" customHeight="1">
      <c r="A50" s="47" t="s">
        <v>58</v>
      </c>
      <c r="B50" s="43" t="s">
        <v>59</v>
      </c>
      <c r="C50" s="165">
        <v>0</v>
      </c>
      <c r="D50" s="48"/>
      <c r="E50" s="48"/>
      <c r="F50" s="48"/>
      <c r="G50" s="48"/>
      <c r="H50" s="48"/>
      <c r="I50" s="48"/>
      <c r="J50" s="48"/>
      <c r="K50" s="48"/>
      <c r="L50" s="48"/>
      <c r="M50" s="48"/>
      <c r="N50" s="48"/>
      <c r="O50" s="48"/>
      <c r="P50" s="2"/>
      <c r="Q50" s="2"/>
      <c r="R50" s="2"/>
      <c r="S50" s="2"/>
      <c r="T50" s="2"/>
      <c r="U50" s="2"/>
      <c r="V50" s="2"/>
      <c r="W50" s="2"/>
      <c r="X50" s="2"/>
      <c r="Y50" s="2"/>
      <c r="Z50" s="2"/>
    </row>
    <row r="51" spans="1:26" ht="15.75" customHeight="1">
      <c r="A51" s="47" t="s">
        <v>60</v>
      </c>
      <c r="B51" s="43" t="s">
        <v>61</v>
      </c>
      <c r="C51" s="165"/>
      <c r="D51" s="48"/>
      <c r="E51" s="48"/>
      <c r="F51" s="48"/>
      <c r="G51" s="48"/>
      <c r="H51" s="48"/>
      <c r="I51" s="48"/>
      <c r="J51" s="48"/>
      <c r="K51" s="48"/>
      <c r="L51" s="48"/>
      <c r="M51" s="48"/>
      <c r="N51" s="48"/>
      <c r="O51" s="48"/>
      <c r="P51" s="2"/>
      <c r="Q51" s="2"/>
      <c r="R51" s="2"/>
      <c r="S51" s="2"/>
      <c r="T51" s="2"/>
      <c r="U51" s="2"/>
      <c r="V51" s="2"/>
      <c r="W51" s="2"/>
      <c r="X51" s="2"/>
      <c r="Y51" s="2"/>
      <c r="Z51" s="2"/>
    </row>
    <row r="52" spans="1:26" ht="28.5" customHeight="1">
      <c r="A52" s="179" t="s">
        <v>62</v>
      </c>
      <c r="B52" s="180"/>
      <c r="C52" s="24">
        <f>SUM(C44:C51)</f>
        <v>0</v>
      </c>
      <c r="D52" s="48"/>
      <c r="E52" s="48"/>
      <c r="F52" s="48"/>
      <c r="G52" s="48"/>
      <c r="H52" s="48"/>
      <c r="I52" s="48"/>
      <c r="J52" s="48"/>
      <c r="K52" s="48"/>
      <c r="L52" s="48"/>
      <c r="M52" s="48"/>
      <c r="N52" s="48"/>
      <c r="O52" s="48"/>
      <c r="P52" s="2"/>
      <c r="Q52" s="2"/>
      <c r="R52" s="2"/>
      <c r="S52" s="2"/>
      <c r="T52" s="2"/>
      <c r="U52" s="2"/>
      <c r="V52" s="2"/>
      <c r="W52" s="2"/>
      <c r="X52" s="2"/>
      <c r="Y52" s="2"/>
      <c r="Z52" s="2"/>
    </row>
    <row r="53" spans="1:26" ht="15.75" customHeight="1">
      <c r="A53" s="25"/>
      <c r="B53" s="48"/>
      <c r="C53" s="48"/>
      <c r="D53" s="48"/>
      <c r="E53" s="48"/>
      <c r="F53" s="48"/>
      <c r="G53" s="48"/>
      <c r="H53" s="48"/>
      <c r="I53" s="48"/>
      <c r="J53" s="48"/>
      <c r="K53" s="48"/>
      <c r="L53" s="48"/>
      <c r="M53" s="48"/>
      <c r="N53" s="48"/>
      <c r="O53" s="48"/>
      <c r="P53" s="2"/>
      <c r="Q53" s="2"/>
      <c r="R53" s="2"/>
      <c r="S53" s="2"/>
      <c r="T53" s="2"/>
      <c r="U53" s="2"/>
      <c r="V53" s="2"/>
      <c r="W53" s="2"/>
      <c r="X53" s="2"/>
      <c r="Y53" s="2"/>
      <c r="Z53" s="2"/>
    </row>
    <row r="54" spans="1:26" ht="15.75" customHeight="1">
      <c r="A54" s="186" t="s">
        <v>63</v>
      </c>
      <c r="B54" s="183"/>
      <c r="C54" s="180"/>
      <c r="D54" s="48"/>
      <c r="E54" s="48"/>
      <c r="F54" s="48"/>
      <c r="G54" s="48"/>
      <c r="H54" s="48"/>
      <c r="I54" s="48"/>
      <c r="J54" s="48"/>
      <c r="K54" s="48"/>
      <c r="L54" s="48"/>
      <c r="M54" s="48"/>
      <c r="N54" s="48"/>
      <c r="O54" s="48"/>
      <c r="P54" s="2"/>
      <c r="Q54" s="2"/>
      <c r="R54" s="2"/>
      <c r="S54" s="2"/>
      <c r="T54" s="2"/>
      <c r="U54" s="2"/>
      <c r="V54" s="2"/>
      <c r="W54" s="2"/>
      <c r="X54" s="2"/>
      <c r="Y54" s="2"/>
      <c r="Z54" s="2"/>
    </row>
    <row r="55" spans="1:26" ht="15.75" customHeight="1">
      <c r="A55" s="26" t="s">
        <v>47</v>
      </c>
      <c r="B55" s="26" t="s">
        <v>48</v>
      </c>
      <c r="C55" s="26" t="s">
        <v>49</v>
      </c>
      <c r="D55" s="48"/>
      <c r="E55" s="48"/>
      <c r="F55" s="48"/>
      <c r="G55" s="48"/>
      <c r="H55" s="48"/>
      <c r="I55" s="48"/>
      <c r="J55" s="48"/>
      <c r="K55" s="48"/>
      <c r="L55" s="48"/>
      <c r="M55" s="48"/>
      <c r="N55" s="48"/>
      <c r="O55" s="48"/>
      <c r="P55" s="2"/>
      <c r="Q55" s="2"/>
      <c r="R55" s="2"/>
      <c r="S55" s="2"/>
      <c r="T55" s="2"/>
      <c r="U55" s="2"/>
      <c r="V55" s="2"/>
      <c r="W55" s="2"/>
      <c r="X55" s="2"/>
      <c r="Y55" s="2"/>
      <c r="Z55" s="2"/>
    </row>
    <row r="56" spans="1:26" ht="15.75" customHeight="1">
      <c r="A56" s="47" t="s">
        <v>8</v>
      </c>
      <c r="B56" s="43" t="s">
        <v>50</v>
      </c>
      <c r="C56" s="165">
        <v>0</v>
      </c>
      <c r="D56" s="48"/>
      <c r="E56" s="48"/>
      <c r="F56" s="48"/>
      <c r="G56" s="48"/>
      <c r="H56" s="48"/>
      <c r="I56" s="48"/>
      <c r="J56" s="48"/>
      <c r="K56" s="48"/>
      <c r="L56" s="48"/>
      <c r="M56" s="48"/>
      <c r="N56" s="48"/>
      <c r="O56" s="48"/>
      <c r="P56" s="2"/>
      <c r="Q56" s="2"/>
      <c r="R56" s="2"/>
      <c r="S56" s="2"/>
      <c r="T56" s="2"/>
      <c r="U56" s="2"/>
      <c r="V56" s="2"/>
      <c r="W56" s="2"/>
      <c r="X56" s="2"/>
      <c r="Y56" s="2"/>
      <c r="Z56" s="2"/>
    </row>
    <row r="57" spans="1:26" ht="15.75" customHeight="1">
      <c r="A57" s="47" t="s">
        <v>11</v>
      </c>
      <c r="B57" s="43" t="s">
        <v>51</v>
      </c>
      <c r="C57" s="165">
        <v>0</v>
      </c>
      <c r="D57" s="48"/>
      <c r="E57" s="48"/>
      <c r="F57" s="48"/>
      <c r="G57" s="48"/>
      <c r="H57" s="48"/>
      <c r="I57" s="48"/>
      <c r="J57" s="48"/>
      <c r="K57" s="48"/>
      <c r="L57" s="48"/>
      <c r="M57" s="48"/>
      <c r="N57" s="48"/>
      <c r="O57" s="48"/>
      <c r="P57" s="2"/>
      <c r="Q57" s="2"/>
      <c r="R57" s="2"/>
      <c r="S57" s="2"/>
      <c r="T57" s="2"/>
      <c r="U57" s="2"/>
      <c r="V57" s="2"/>
      <c r="W57" s="2"/>
      <c r="X57" s="2"/>
      <c r="Y57" s="2"/>
      <c r="Z57" s="2"/>
    </row>
    <row r="58" spans="1:26" ht="15.75" customHeight="1">
      <c r="A58" s="47" t="s">
        <v>13</v>
      </c>
      <c r="B58" s="43" t="s">
        <v>52</v>
      </c>
      <c r="C58" s="165"/>
      <c r="D58" s="48"/>
      <c r="E58" s="48"/>
      <c r="F58" s="48"/>
      <c r="G58" s="48"/>
      <c r="H58" s="48"/>
      <c r="I58" s="48"/>
      <c r="J58" s="48"/>
      <c r="K58" s="48"/>
      <c r="L58" s="48"/>
      <c r="M58" s="48"/>
      <c r="N58" s="48"/>
      <c r="O58" s="48"/>
      <c r="P58" s="2"/>
      <c r="Q58" s="2"/>
      <c r="R58" s="2"/>
      <c r="S58" s="2"/>
      <c r="T58" s="2"/>
      <c r="U58" s="2"/>
      <c r="V58" s="2"/>
      <c r="W58" s="2"/>
      <c r="X58" s="2"/>
      <c r="Y58" s="2"/>
      <c r="Z58" s="2"/>
    </row>
    <row r="59" spans="1:26" ht="15.75" customHeight="1">
      <c r="A59" s="47" t="s">
        <v>16</v>
      </c>
      <c r="B59" s="43" t="s">
        <v>53</v>
      </c>
      <c r="C59" s="165"/>
      <c r="D59" s="48"/>
      <c r="E59" s="48"/>
      <c r="F59" s="48"/>
      <c r="G59" s="48"/>
      <c r="H59" s="48"/>
      <c r="I59" s="48"/>
      <c r="J59" s="48"/>
      <c r="K59" s="48"/>
      <c r="L59" s="48"/>
      <c r="M59" s="48"/>
      <c r="N59" s="48"/>
      <c r="O59" s="48"/>
      <c r="P59" s="2"/>
      <c r="Q59" s="2"/>
      <c r="R59" s="2"/>
      <c r="S59" s="2"/>
      <c r="T59" s="2"/>
      <c r="U59" s="2"/>
      <c r="V59" s="2"/>
      <c r="W59" s="2"/>
      <c r="X59" s="2"/>
      <c r="Y59" s="2"/>
      <c r="Z59" s="2"/>
    </row>
    <row r="60" spans="1:26" ht="15.75" customHeight="1">
      <c r="A60" s="47" t="s">
        <v>54</v>
      </c>
      <c r="B60" s="43" t="s">
        <v>55</v>
      </c>
      <c r="C60" s="165"/>
      <c r="D60" s="48"/>
      <c r="E60" s="48"/>
      <c r="F60" s="48"/>
      <c r="G60" s="48"/>
      <c r="H60" s="48"/>
      <c r="I60" s="48"/>
      <c r="J60" s="48"/>
      <c r="K60" s="48"/>
      <c r="L60" s="48"/>
      <c r="M60" s="48"/>
      <c r="N60" s="48"/>
      <c r="O60" s="48"/>
      <c r="P60" s="2"/>
      <c r="Q60" s="2"/>
      <c r="R60" s="2"/>
      <c r="S60" s="2"/>
      <c r="T60" s="2"/>
      <c r="U60" s="2"/>
      <c r="V60" s="2"/>
      <c r="W60" s="2"/>
      <c r="X60" s="2"/>
      <c r="Y60" s="2"/>
      <c r="Z60" s="2"/>
    </row>
    <row r="61" spans="1:26" ht="15.75" customHeight="1">
      <c r="A61" s="47" t="s">
        <v>56</v>
      </c>
      <c r="B61" s="43" t="s">
        <v>57</v>
      </c>
      <c r="C61" s="165"/>
      <c r="D61" s="48"/>
      <c r="E61" s="48"/>
      <c r="F61" s="48"/>
      <c r="G61" s="48"/>
      <c r="H61" s="48"/>
      <c r="I61" s="48"/>
      <c r="J61" s="48"/>
      <c r="K61" s="48"/>
      <c r="L61" s="48"/>
      <c r="M61" s="48"/>
      <c r="N61" s="48"/>
      <c r="O61" s="48"/>
      <c r="P61" s="2"/>
      <c r="Q61" s="2"/>
      <c r="R61" s="2"/>
      <c r="S61" s="2"/>
      <c r="T61" s="2"/>
      <c r="U61" s="2"/>
      <c r="V61" s="2"/>
      <c r="W61" s="2"/>
      <c r="X61" s="2"/>
      <c r="Y61" s="2"/>
      <c r="Z61" s="2"/>
    </row>
    <row r="62" spans="1:26" ht="15.75" customHeight="1">
      <c r="A62" s="47" t="s">
        <v>58</v>
      </c>
      <c r="B62" s="43" t="s">
        <v>59</v>
      </c>
      <c r="C62" s="165"/>
      <c r="D62" s="48"/>
      <c r="E62" s="48"/>
      <c r="F62" s="48"/>
      <c r="G62" s="48"/>
      <c r="H62" s="48"/>
      <c r="I62" s="48"/>
      <c r="J62" s="48"/>
      <c r="K62" s="48"/>
      <c r="L62" s="48"/>
      <c r="M62" s="48"/>
      <c r="N62" s="48"/>
      <c r="O62" s="48"/>
      <c r="P62" s="2"/>
      <c r="Q62" s="2"/>
      <c r="R62" s="2"/>
      <c r="S62" s="2"/>
      <c r="T62" s="2"/>
      <c r="U62" s="2"/>
      <c r="V62" s="2"/>
      <c r="W62" s="2"/>
      <c r="X62" s="2"/>
      <c r="Y62" s="2"/>
      <c r="Z62" s="2"/>
    </row>
    <row r="63" spans="1:26" ht="15.75" customHeight="1">
      <c r="A63" s="47" t="s">
        <v>60</v>
      </c>
      <c r="B63" s="43" t="s">
        <v>61</v>
      </c>
      <c r="C63" s="165"/>
      <c r="D63" s="48"/>
      <c r="E63" s="48"/>
      <c r="F63" s="48"/>
      <c r="G63" s="48"/>
      <c r="H63" s="48"/>
      <c r="I63" s="48"/>
      <c r="J63" s="48"/>
      <c r="K63" s="48"/>
      <c r="L63" s="48"/>
      <c r="M63" s="48"/>
      <c r="N63" s="48"/>
      <c r="O63" s="48"/>
      <c r="P63" s="2"/>
      <c r="Q63" s="2"/>
      <c r="R63" s="2"/>
      <c r="S63" s="2"/>
      <c r="T63" s="2"/>
      <c r="U63" s="2"/>
      <c r="V63" s="2"/>
      <c r="W63" s="2"/>
      <c r="X63" s="2"/>
      <c r="Y63" s="2"/>
      <c r="Z63" s="2"/>
    </row>
    <row r="64" spans="1:26" ht="15.75" customHeight="1">
      <c r="A64" s="181" t="s">
        <v>62</v>
      </c>
      <c r="B64" s="180"/>
      <c r="C64" s="27">
        <f>SUM(C56:C63)</f>
        <v>0</v>
      </c>
      <c r="D64" s="48"/>
      <c r="E64" s="48"/>
      <c r="F64" s="48"/>
      <c r="G64" s="48"/>
      <c r="H64" s="48"/>
      <c r="I64" s="48"/>
      <c r="J64" s="48"/>
      <c r="K64" s="48"/>
      <c r="L64" s="48"/>
      <c r="M64" s="48"/>
      <c r="N64" s="48"/>
      <c r="O64" s="48"/>
      <c r="P64" s="2"/>
      <c r="Q64" s="2"/>
      <c r="R64" s="2"/>
      <c r="S64" s="2"/>
      <c r="T64" s="2"/>
      <c r="U64" s="2"/>
      <c r="V64" s="2"/>
      <c r="W64" s="2"/>
      <c r="X64" s="2"/>
      <c r="Y64" s="2"/>
      <c r="Z64" s="2"/>
    </row>
    <row r="65" spans="1:26" ht="15.75" customHeight="1">
      <c r="A65" s="25"/>
      <c r="B65" s="48"/>
      <c r="C65" s="48"/>
      <c r="D65" s="48"/>
      <c r="E65" s="48"/>
      <c r="F65" s="48"/>
      <c r="G65" s="48"/>
      <c r="H65" s="48"/>
      <c r="I65" s="48"/>
      <c r="J65" s="48"/>
      <c r="K65" s="48"/>
      <c r="L65" s="48"/>
      <c r="M65" s="48"/>
      <c r="N65" s="48"/>
      <c r="O65" s="48"/>
      <c r="P65" s="2"/>
      <c r="Q65" s="2"/>
      <c r="R65" s="2"/>
      <c r="S65" s="2"/>
      <c r="T65" s="2"/>
      <c r="U65" s="2"/>
      <c r="V65" s="2"/>
      <c r="W65" s="2"/>
      <c r="X65" s="2"/>
      <c r="Y65" s="2"/>
      <c r="Z65" s="2"/>
    </row>
    <row r="66" spans="1:26" ht="15.75" customHeight="1">
      <c r="A66" s="182" t="s">
        <v>64</v>
      </c>
      <c r="B66" s="183"/>
      <c r="C66" s="180"/>
      <c r="D66" s="48"/>
      <c r="E66" s="48"/>
      <c r="F66" s="48"/>
      <c r="G66" s="48"/>
      <c r="H66" s="48"/>
      <c r="I66" s="48"/>
      <c r="J66" s="48"/>
      <c r="K66" s="48"/>
      <c r="L66" s="48"/>
      <c r="M66" s="48"/>
      <c r="N66" s="48"/>
      <c r="O66" s="48"/>
      <c r="P66" s="2"/>
      <c r="Q66" s="2"/>
      <c r="R66" s="2"/>
      <c r="S66" s="2"/>
      <c r="T66" s="2"/>
      <c r="U66" s="2"/>
      <c r="V66" s="2"/>
      <c r="W66" s="2"/>
      <c r="X66" s="2"/>
      <c r="Y66" s="2"/>
      <c r="Z66" s="2"/>
    </row>
    <row r="67" spans="1:26" ht="15.75" customHeight="1">
      <c r="A67" s="16" t="s">
        <v>65</v>
      </c>
      <c r="B67" s="16" t="s">
        <v>66</v>
      </c>
      <c r="C67" s="16" t="s">
        <v>49</v>
      </c>
      <c r="D67" s="48"/>
      <c r="E67" s="48"/>
      <c r="F67" s="48"/>
      <c r="G67" s="48"/>
      <c r="H67" s="48"/>
      <c r="I67" s="48"/>
      <c r="J67" s="48"/>
      <c r="K67" s="48"/>
      <c r="L67" s="48"/>
      <c r="M67" s="48"/>
      <c r="N67" s="48"/>
      <c r="O67" s="48"/>
      <c r="P67" s="2"/>
      <c r="Q67" s="2"/>
      <c r="R67" s="2"/>
      <c r="S67" s="2"/>
      <c r="T67" s="2"/>
      <c r="U67" s="2"/>
      <c r="V67" s="2"/>
      <c r="W67" s="2"/>
      <c r="X67" s="2"/>
      <c r="Y67" s="2"/>
      <c r="Z67" s="2"/>
    </row>
    <row r="68" spans="1:26" ht="15.75" customHeight="1">
      <c r="A68" s="47" t="s">
        <v>8</v>
      </c>
      <c r="B68" s="43" t="s">
        <v>67</v>
      </c>
      <c r="C68" s="165">
        <v>0</v>
      </c>
      <c r="D68" s="48"/>
      <c r="E68" s="48"/>
      <c r="F68" s="48"/>
      <c r="G68" s="48"/>
      <c r="H68" s="48"/>
      <c r="I68" s="48"/>
      <c r="J68" s="48"/>
      <c r="K68" s="48"/>
      <c r="L68" s="48"/>
      <c r="M68" s="48"/>
      <c r="N68" s="48"/>
      <c r="O68" s="48"/>
      <c r="P68" s="2"/>
      <c r="Q68" s="2"/>
      <c r="R68" s="2"/>
      <c r="S68" s="2"/>
      <c r="T68" s="2"/>
      <c r="U68" s="2"/>
      <c r="V68" s="2"/>
      <c r="W68" s="2"/>
      <c r="X68" s="2"/>
      <c r="Y68" s="2"/>
      <c r="Z68" s="2"/>
    </row>
    <row r="69" spans="1:26" ht="15.75" customHeight="1">
      <c r="A69" s="47" t="s">
        <v>68</v>
      </c>
      <c r="B69" s="43" t="s">
        <v>69</v>
      </c>
      <c r="C69" s="165">
        <v>0</v>
      </c>
      <c r="D69" s="48"/>
      <c r="E69" s="48"/>
      <c r="F69" s="48"/>
      <c r="G69" s="48"/>
      <c r="H69" s="48"/>
      <c r="I69" s="48"/>
      <c r="J69" s="48"/>
      <c r="K69" s="48"/>
      <c r="L69" s="48"/>
      <c r="M69" s="48"/>
      <c r="N69" s="48"/>
      <c r="O69" s="48"/>
      <c r="P69" s="2"/>
      <c r="Q69" s="2"/>
      <c r="R69" s="2"/>
      <c r="S69" s="2"/>
      <c r="T69" s="2"/>
      <c r="U69" s="2"/>
      <c r="V69" s="2"/>
      <c r="W69" s="2"/>
      <c r="X69" s="2"/>
      <c r="Y69" s="2"/>
      <c r="Z69" s="2"/>
    </row>
    <row r="70" spans="1:26" ht="30">
      <c r="A70" s="47" t="s">
        <v>11</v>
      </c>
      <c r="B70" s="43" t="s">
        <v>70</v>
      </c>
      <c r="C70" s="165">
        <v>0</v>
      </c>
      <c r="D70" s="48"/>
      <c r="E70" s="48"/>
      <c r="F70" s="48"/>
      <c r="G70" s="48"/>
      <c r="H70" s="48"/>
      <c r="I70" s="48"/>
      <c r="J70" s="48"/>
      <c r="K70" s="48"/>
      <c r="L70" s="48"/>
      <c r="M70" s="48"/>
      <c r="N70" s="48"/>
      <c r="O70" s="48"/>
      <c r="P70" s="2"/>
      <c r="Q70" s="2"/>
      <c r="R70" s="2"/>
      <c r="S70" s="2"/>
      <c r="T70" s="2"/>
      <c r="U70" s="2"/>
      <c r="V70" s="2"/>
      <c r="W70" s="2"/>
      <c r="X70" s="2"/>
      <c r="Y70" s="2"/>
      <c r="Z70" s="2"/>
    </row>
    <row r="71" spans="1:26" ht="15.75" customHeight="1">
      <c r="A71" s="47" t="s">
        <v>13</v>
      </c>
      <c r="B71" s="43" t="s">
        <v>71</v>
      </c>
      <c r="C71" s="165"/>
      <c r="D71" s="48"/>
      <c r="E71" s="48"/>
      <c r="F71" s="48"/>
      <c r="G71" s="48"/>
      <c r="H71" s="48"/>
      <c r="I71" s="48"/>
      <c r="J71" s="48"/>
      <c r="K71" s="48"/>
      <c r="L71" s="48"/>
      <c r="M71" s="48"/>
      <c r="N71" s="48"/>
      <c r="O71" s="48"/>
      <c r="P71" s="2"/>
      <c r="Q71" s="2"/>
      <c r="R71" s="2"/>
      <c r="S71" s="2"/>
      <c r="T71" s="2"/>
      <c r="U71" s="2"/>
      <c r="V71" s="2"/>
      <c r="W71" s="2"/>
      <c r="X71" s="2"/>
      <c r="Y71" s="2"/>
      <c r="Z71" s="2"/>
    </row>
    <row r="72" spans="1:26" ht="15.75" customHeight="1">
      <c r="A72" s="47" t="s">
        <v>16</v>
      </c>
      <c r="B72" s="43" t="s">
        <v>72</v>
      </c>
      <c r="C72" s="165"/>
      <c r="D72" s="48"/>
      <c r="E72" s="48"/>
      <c r="F72" s="48"/>
      <c r="G72" s="48"/>
      <c r="H72" s="48"/>
      <c r="I72" s="48"/>
      <c r="J72" s="48"/>
      <c r="K72" s="48"/>
      <c r="L72" s="48"/>
      <c r="M72" s="48"/>
      <c r="N72" s="48"/>
      <c r="O72" s="48"/>
      <c r="P72" s="2"/>
      <c r="Q72" s="2"/>
      <c r="R72" s="2"/>
      <c r="S72" s="2"/>
      <c r="T72" s="2"/>
      <c r="U72" s="2"/>
      <c r="V72" s="2"/>
      <c r="W72" s="2"/>
      <c r="X72" s="2"/>
      <c r="Y72" s="2"/>
      <c r="Z72" s="2"/>
    </row>
    <row r="73" spans="1:26" ht="35.25" customHeight="1">
      <c r="A73" s="47" t="s">
        <v>54</v>
      </c>
      <c r="B73" s="43" t="s">
        <v>73</v>
      </c>
      <c r="C73" s="165"/>
      <c r="D73" s="48"/>
      <c r="E73" s="48"/>
      <c r="F73" s="48"/>
      <c r="G73" s="48"/>
      <c r="H73" s="48"/>
      <c r="I73" s="48"/>
      <c r="J73" s="48"/>
      <c r="K73" s="48"/>
      <c r="L73" s="48"/>
      <c r="M73" s="48"/>
      <c r="N73" s="48"/>
      <c r="O73" s="48"/>
      <c r="P73" s="2"/>
      <c r="Q73" s="2"/>
      <c r="R73" s="2"/>
      <c r="S73" s="2"/>
      <c r="T73" s="2"/>
      <c r="U73" s="2"/>
      <c r="V73" s="2"/>
      <c r="W73" s="2"/>
      <c r="X73" s="2"/>
      <c r="Y73" s="2"/>
      <c r="Z73" s="2"/>
    </row>
    <row r="74" spans="1:26" ht="15.75" customHeight="1">
      <c r="A74" s="47" t="s">
        <v>56</v>
      </c>
      <c r="B74" s="43" t="s">
        <v>61</v>
      </c>
      <c r="C74" s="165">
        <v>0</v>
      </c>
      <c r="D74" s="48"/>
      <c r="E74" s="48"/>
      <c r="F74" s="48"/>
      <c r="G74" s="48"/>
      <c r="H74" s="48"/>
      <c r="I74" s="48"/>
      <c r="J74" s="48"/>
      <c r="K74" s="48"/>
      <c r="L74" s="48"/>
      <c r="M74" s="48"/>
      <c r="N74" s="48"/>
      <c r="O74" s="48"/>
      <c r="P74" s="2"/>
      <c r="Q74" s="2"/>
      <c r="R74" s="2"/>
      <c r="S74" s="2"/>
      <c r="T74" s="2"/>
      <c r="U74" s="2"/>
      <c r="V74" s="2"/>
      <c r="W74" s="2"/>
      <c r="X74" s="2"/>
      <c r="Y74" s="2"/>
      <c r="Z74" s="2"/>
    </row>
    <row r="75" spans="1:26" ht="15.75" customHeight="1">
      <c r="A75" s="179" t="s">
        <v>74</v>
      </c>
      <c r="B75" s="180"/>
      <c r="C75" s="24">
        <f>SUM(C68:C74)</f>
        <v>0</v>
      </c>
      <c r="D75" s="48"/>
      <c r="E75" s="48"/>
      <c r="F75" s="48"/>
      <c r="G75" s="48"/>
      <c r="H75" s="48"/>
      <c r="I75" s="48"/>
      <c r="J75" s="48"/>
      <c r="K75" s="48"/>
      <c r="L75" s="48"/>
      <c r="M75" s="48"/>
      <c r="N75" s="48"/>
      <c r="O75" s="48"/>
      <c r="P75" s="2"/>
      <c r="Q75" s="2"/>
      <c r="R75" s="2"/>
      <c r="S75" s="2"/>
      <c r="T75" s="2"/>
      <c r="U75" s="2"/>
      <c r="V75" s="2"/>
      <c r="W75" s="2"/>
      <c r="X75" s="2"/>
      <c r="Y75" s="2"/>
      <c r="Z75" s="2"/>
    </row>
    <row r="76" spans="1:26" ht="15.75" customHeight="1">
      <c r="A76" s="25"/>
      <c r="B76" s="48"/>
      <c r="C76" s="48"/>
      <c r="D76" s="48"/>
      <c r="E76" s="48"/>
      <c r="F76" s="48"/>
      <c r="G76" s="48"/>
      <c r="H76" s="48"/>
      <c r="I76" s="48"/>
      <c r="J76" s="48"/>
      <c r="K76" s="48"/>
      <c r="L76" s="48"/>
      <c r="M76" s="48"/>
      <c r="N76" s="48"/>
      <c r="O76" s="48"/>
      <c r="P76" s="2"/>
      <c r="Q76" s="2"/>
      <c r="R76" s="2"/>
      <c r="S76" s="2"/>
      <c r="T76" s="2"/>
      <c r="U76" s="2"/>
      <c r="V76" s="2"/>
      <c r="W76" s="2"/>
      <c r="X76" s="2"/>
      <c r="Y76" s="2"/>
      <c r="Z76" s="2"/>
    </row>
    <row r="77" spans="1:26" ht="15.75" customHeight="1">
      <c r="A77" s="186" t="s">
        <v>75</v>
      </c>
      <c r="B77" s="183"/>
      <c r="C77" s="180"/>
      <c r="D77" s="48"/>
      <c r="E77" s="48"/>
      <c r="F77" s="48"/>
      <c r="G77" s="48"/>
      <c r="H77" s="48"/>
      <c r="I77" s="48"/>
      <c r="J77" s="48"/>
      <c r="K77" s="48"/>
      <c r="L77" s="48"/>
      <c r="M77" s="48"/>
      <c r="N77" s="48"/>
      <c r="O77" s="48"/>
      <c r="P77" s="2"/>
      <c r="Q77" s="2"/>
      <c r="R77" s="2"/>
      <c r="S77" s="2"/>
      <c r="T77" s="2"/>
      <c r="U77" s="2"/>
      <c r="V77" s="2"/>
      <c r="W77" s="2"/>
      <c r="X77" s="2"/>
      <c r="Y77" s="2"/>
      <c r="Z77" s="2"/>
    </row>
    <row r="78" spans="1:26" ht="18.75" customHeight="1">
      <c r="A78" s="26" t="s">
        <v>65</v>
      </c>
      <c r="B78" s="26" t="s">
        <v>66</v>
      </c>
      <c r="C78" s="26" t="s">
        <v>49</v>
      </c>
      <c r="D78" s="48"/>
      <c r="E78" s="48"/>
      <c r="F78" s="48"/>
      <c r="G78" s="48"/>
      <c r="H78" s="48"/>
      <c r="I78" s="48"/>
      <c r="J78" s="48"/>
      <c r="K78" s="48"/>
      <c r="L78" s="48"/>
      <c r="M78" s="48"/>
      <c r="N78" s="48"/>
      <c r="O78" s="48"/>
      <c r="P78" s="2"/>
      <c r="Q78" s="2"/>
      <c r="R78" s="2"/>
      <c r="S78" s="2"/>
      <c r="T78" s="2"/>
      <c r="U78" s="2"/>
      <c r="V78" s="2"/>
      <c r="W78" s="2"/>
      <c r="X78" s="2"/>
      <c r="Y78" s="2"/>
      <c r="Z78" s="2"/>
    </row>
    <row r="79" spans="1:26" ht="15.75" customHeight="1">
      <c r="A79" s="47" t="s">
        <v>8</v>
      </c>
      <c r="B79" s="43" t="s">
        <v>67</v>
      </c>
      <c r="C79" s="165">
        <v>0</v>
      </c>
      <c r="D79" s="48"/>
      <c r="E79" s="48"/>
      <c r="F79" s="48"/>
      <c r="G79" s="48"/>
      <c r="H79" s="48"/>
      <c r="I79" s="48"/>
      <c r="J79" s="48"/>
      <c r="K79" s="48"/>
      <c r="L79" s="48"/>
      <c r="M79" s="48"/>
      <c r="N79" s="48"/>
      <c r="O79" s="48"/>
      <c r="P79" s="2"/>
      <c r="Q79" s="2"/>
      <c r="R79" s="2"/>
      <c r="S79" s="2"/>
      <c r="T79" s="2"/>
      <c r="U79" s="2"/>
      <c r="V79" s="2"/>
      <c r="W79" s="2"/>
      <c r="X79" s="2"/>
      <c r="Y79" s="2"/>
      <c r="Z79" s="2"/>
    </row>
    <row r="80" spans="1:26" ht="15.75" customHeight="1">
      <c r="A80" s="47" t="s">
        <v>68</v>
      </c>
      <c r="B80" s="43" t="s">
        <v>69</v>
      </c>
      <c r="C80" s="165"/>
      <c r="D80" s="48"/>
      <c r="E80" s="48"/>
      <c r="F80" s="48"/>
      <c r="G80" s="48"/>
      <c r="H80" s="48"/>
      <c r="I80" s="48"/>
      <c r="J80" s="48"/>
      <c r="K80" s="48"/>
      <c r="L80" s="48"/>
      <c r="M80" s="48"/>
      <c r="N80" s="48"/>
      <c r="O80" s="48"/>
      <c r="P80" s="2"/>
      <c r="Q80" s="2"/>
      <c r="R80" s="2"/>
      <c r="S80" s="2"/>
      <c r="T80" s="2"/>
      <c r="U80" s="2"/>
      <c r="V80" s="2"/>
      <c r="W80" s="2"/>
      <c r="X80" s="2"/>
      <c r="Y80" s="2"/>
      <c r="Z80" s="2"/>
    </row>
    <row r="81" spans="1:26" ht="30">
      <c r="A81" s="47" t="s">
        <v>11</v>
      </c>
      <c r="B81" s="43" t="s">
        <v>70</v>
      </c>
      <c r="C81" s="165">
        <v>0</v>
      </c>
      <c r="D81" s="48"/>
      <c r="E81" s="48"/>
      <c r="F81" s="48"/>
      <c r="G81" s="48"/>
      <c r="H81" s="48"/>
      <c r="I81" s="48"/>
      <c r="J81" s="48"/>
      <c r="K81" s="48"/>
      <c r="L81" s="48"/>
      <c r="M81" s="48"/>
      <c r="N81" s="48"/>
      <c r="O81" s="48"/>
      <c r="P81" s="2"/>
      <c r="Q81" s="2"/>
      <c r="R81" s="2"/>
      <c r="S81" s="2"/>
      <c r="T81" s="2"/>
      <c r="U81" s="2"/>
      <c r="V81" s="2"/>
      <c r="W81" s="2"/>
      <c r="X81" s="2"/>
      <c r="Y81" s="2"/>
      <c r="Z81" s="2"/>
    </row>
    <row r="82" spans="1:26" ht="15.75" customHeight="1">
      <c r="A82" s="47" t="s">
        <v>13</v>
      </c>
      <c r="B82" s="43" t="s">
        <v>71</v>
      </c>
      <c r="C82" s="165"/>
      <c r="D82" s="48"/>
      <c r="E82" s="48"/>
      <c r="F82" s="48"/>
      <c r="G82" s="48"/>
      <c r="H82" s="48"/>
      <c r="I82" s="48"/>
      <c r="J82" s="48"/>
      <c r="K82" s="48"/>
      <c r="L82" s="48"/>
      <c r="M82" s="48"/>
      <c r="N82" s="48"/>
      <c r="O82" s="48"/>
      <c r="P82" s="2"/>
      <c r="Q82" s="2"/>
      <c r="R82" s="2"/>
      <c r="S82" s="2"/>
      <c r="T82" s="2"/>
      <c r="U82" s="2"/>
      <c r="V82" s="2"/>
      <c r="W82" s="2"/>
      <c r="X82" s="2"/>
      <c r="Y82" s="2"/>
      <c r="Z82" s="2"/>
    </row>
    <row r="83" spans="1:26" ht="15.75" customHeight="1">
      <c r="A83" s="47" t="s">
        <v>16</v>
      </c>
      <c r="B83" s="43" t="s">
        <v>72</v>
      </c>
      <c r="C83" s="165"/>
      <c r="D83" s="48"/>
      <c r="E83" s="48"/>
      <c r="F83" s="48"/>
      <c r="G83" s="48"/>
      <c r="H83" s="48"/>
      <c r="I83" s="48"/>
      <c r="J83" s="48"/>
      <c r="K83" s="48"/>
      <c r="L83" s="48"/>
      <c r="M83" s="48"/>
      <c r="N83" s="48"/>
      <c r="O83" s="48"/>
      <c r="P83" s="2"/>
      <c r="Q83" s="2"/>
      <c r="R83" s="2"/>
      <c r="S83" s="2"/>
      <c r="T83" s="2"/>
      <c r="U83" s="2"/>
      <c r="V83" s="2"/>
      <c r="W83" s="2"/>
      <c r="X83" s="2"/>
      <c r="Y83" s="2"/>
      <c r="Z83" s="2"/>
    </row>
    <row r="84" spans="1:26" ht="15.75" customHeight="1">
      <c r="A84" s="47" t="s">
        <v>54</v>
      </c>
      <c r="B84" s="43" t="s">
        <v>73</v>
      </c>
      <c r="C84" s="165"/>
      <c r="D84" s="48"/>
      <c r="E84" s="48"/>
      <c r="F84" s="48"/>
      <c r="G84" s="48"/>
      <c r="H84" s="48"/>
      <c r="I84" s="48"/>
      <c r="J84" s="48"/>
      <c r="K84" s="48"/>
      <c r="L84" s="48"/>
      <c r="M84" s="48"/>
      <c r="N84" s="48"/>
      <c r="O84" s="48"/>
      <c r="P84" s="2"/>
      <c r="Q84" s="2"/>
      <c r="R84" s="2"/>
      <c r="S84" s="2"/>
      <c r="T84" s="2"/>
      <c r="U84" s="2"/>
      <c r="V84" s="2"/>
      <c r="W84" s="2"/>
      <c r="X84" s="2"/>
      <c r="Y84" s="2"/>
      <c r="Z84" s="2"/>
    </row>
    <row r="85" spans="1:26" ht="15.75" customHeight="1">
      <c r="A85" s="47" t="s">
        <v>56</v>
      </c>
      <c r="B85" s="43" t="s">
        <v>61</v>
      </c>
      <c r="C85" s="165">
        <v>0</v>
      </c>
      <c r="D85" s="48"/>
      <c r="E85" s="48"/>
      <c r="F85" s="48"/>
      <c r="G85" s="48"/>
      <c r="H85" s="48"/>
      <c r="I85" s="48"/>
      <c r="J85" s="48"/>
      <c r="K85" s="48"/>
      <c r="L85" s="48"/>
      <c r="M85" s="48"/>
      <c r="N85" s="48"/>
      <c r="O85" s="48"/>
      <c r="P85" s="2"/>
      <c r="Q85" s="2"/>
      <c r="R85" s="2"/>
      <c r="S85" s="2"/>
      <c r="T85" s="2"/>
      <c r="U85" s="2"/>
      <c r="V85" s="2"/>
      <c r="W85" s="2"/>
      <c r="X85" s="2"/>
      <c r="Y85" s="2"/>
      <c r="Z85" s="2"/>
    </row>
    <row r="86" spans="1:26" ht="15.75" customHeight="1">
      <c r="A86" s="181" t="s">
        <v>74</v>
      </c>
      <c r="B86" s="180"/>
      <c r="C86" s="27">
        <f>SUM(C79:C85)</f>
        <v>0</v>
      </c>
      <c r="D86" s="48"/>
      <c r="E86" s="48"/>
      <c r="F86" s="48"/>
      <c r="G86" s="48"/>
      <c r="H86" s="48"/>
      <c r="I86" s="48"/>
      <c r="J86" s="48"/>
      <c r="K86" s="48"/>
      <c r="L86" s="48"/>
      <c r="M86" s="48"/>
      <c r="N86" s="48"/>
      <c r="O86" s="48"/>
      <c r="P86" s="2"/>
      <c r="Q86" s="2"/>
      <c r="R86" s="2"/>
      <c r="S86" s="2"/>
      <c r="T86" s="2"/>
      <c r="U86" s="2"/>
      <c r="V86" s="2"/>
      <c r="W86" s="2"/>
      <c r="X86" s="2"/>
      <c r="Y86" s="2"/>
      <c r="Z86" s="2"/>
    </row>
    <row r="87" spans="1:26" ht="15" customHeight="1">
      <c r="A87" s="25"/>
      <c r="B87" s="48"/>
      <c r="C87" s="48"/>
      <c r="D87" s="48"/>
      <c r="E87" s="48"/>
      <c r="F87" s="48"/>
      <c r="G87" s="48"/>
      <c r="H87" s="48"/>
      <c r="I87" s="48"/>
      <c r="J87" s="48"/>
      <c r="K87" s="48"/>
      <c r="L87" s="48"/>
      <c r="M87" s="48"/>
      <c r="N87" s="48"/>
      <c r="O87" s="48"/>
      <c r="P87" s="2"/>
      <c r="Q87" s="2"/>
      <c r="R87" s="2"/>
      <c r="S87" s="2"/>
      <c r="T87" s="2"/>
      <c r="U87" s="2"/>
      <c r="V87" s="2"/>
      <c r="W87" s="2"/>
      <c r="X87" s="2"/>
      <c r="Y87" s="2"/>
      <c r="Z87" s="2"/>
    </row>
    <row r="88" spans="1:26" ht="15.75" customHeight="1">
      <c r="A88" s="182" t="s">
        <v>76</v>
      </c>
      <c r="B88" s="183"/>
      <c r="C88" s="183"/>
      <c r="D88" s="180"/>
      <c r="E88" s="48"/>
      <c r="F88" s="48"/>
      <c r="G88" s="48"/>
      <c r="H88" s="48"/>
      <c r="I88" s="48"/>
      <c r="J88" s="48"/>
      <c r="K88" s="48"/>
      <c r="L88" s="48"/>
      <c r="M88" s="48"/>
      <c r="N88" s="48"/>
      <c r="O88" s="48"/>
      <c r="P88" s="2"/>
      <c r="Q88" s="2"/>
      <c r="R88" s="2"/>
      <c r="S88" s="2"/>
      <c r="T88" s="2"/>
      <c r="U88" s="2"/>
      <c r="V88" s="2"/>
      <c r="W88" s="2"/>
      <c r="X88" s="2"/>
      <c r="Y88" s="2"/>
      <c r="Z88" s="2"/>
    </row>
    <row r="89" spans="1:26" ht="15.75" customHeight="1">
      <c r="A89" s="182" t="s">
        <v>77</v>
      </c>
      <c r="B89" s="183"/>
      <c r="C89" s="183"/>
      <c r="D89" s="180"/>
      <c r="E89" s="48"/>
      <c r="F89" s="48"/>
      <c r="G89" s="48"/>
      <c r="H89" s="48"/>
      <c r="I89" s="48"/>
      <c r="J89" s="48"/>
      <c r="K89" s="48"/>
      <c r="L89" s="48"/>
      <c r="M89" s="48"/>
      <c r="N89" s="48"/>
      <c r="O89" s="48"/>
      <c r="P89" s="2"/>
      <c r="Q89" s="2"/>
      <c r="R89" s="2"/>
      <c r="S89" s="2"/>
      <c r="T89" s="2"/>
      <c r="U89" s="2"/>
      <c r="V89" s="2"/>
      <c r="W89" s="2"/>
      <c r="X89" s="2"/>
      <c r="Y89" s="2"/>
      <c r="Z89" s="2"/>
    </row>
    <row r="90" spans="1:26" ht="15.75" customHeight="1">
      <c r="A90" s="16" t="s">
        <v>78</v>
      </c>
      <c r="B90" s="16" t="s">
        <v>79</v>
      </c>
      <c r="C90" s="16" t="s">
        <v>80</v>
      </c>
      <c r="D90" s="16" t="s">
        <v>49</v>
      </c>
      <c r="E90" s="48"/>
      <c r="F90" s="48"/>
      <c r="G90" s="48"/>
      <c r="H90" s="48"/>
      <c r="I90" s="48"/>
      <c r="J90" s="48"/>
      <c r="K90" s="48"/>
      <c r="L90" s="48"/>
      <c r="M90" s="48"/>
      <c r="N90" s="48"/>
      <c r="O90" s="48"/>
      <c r="P90" s="2"/>
      <c r="Q90" s="2"/>
      <c r="R90" s="2"/>
      <c r="S90" s="2"/>
      <c r="T90" s="2"/>
      <c r="U90" s="2"/>
      <c r="V90" s="2"/>
      <c r="W90" s="2"/>
      <c r="X90" s="2"/>
      <c r="Y90" s="2"/>
      <c r="Z90" s="2"/>
    </row>
    <row r="91" spans="1:26" ht="15.75" customHeight="1">
      <c r="A91" s="47" t="s">
        <v>8</v>
      </c>
      <c r="B91" s="43" t="s">
        <v>81</v>
      </c>
      <c r="C91" s="28">
        <v>0.2</v>
      </c>
      <c r="D91" s="29">
        <f>(C52+D116+D119)*C91</f>
        <v>0</v>
      </c>
      <c r="E91" s="48"/>
      <c r="F91" s="48"/>
      <c r="G91" s="48"/>
      <c r="H91" s="48"/>
      <c r="I91" s="48"/>
      <c r="J91" s="48"/>
      <c r="K91" s="48"/>
      <c r="L91" s="48"/>
      <c r="M91" s="48"/>
      <c r="N91" s="48"/>
      <c r="O91" s="48"/>
      <c r="P91" s="2"/>
      <c r="Q91" s="2"/>
      <c r="R91" s="2"/>
      <c r="S91" s="2"/>
      <c r="T91" s="2"/>
      <c r="U91" s="2"/>
      <c r="V91" s="2"/>
      <c r="W91" s="2"/>
      <c r="X91" s="2"/>
      <c r="Y91" s="2"/>
      <c r="Z91" s="2"/>
    </row>
    <row r="92" spans="1:26" ht="15.75" customHeight="1">
      <c r="A92" s="47" t="s">
        <v>11</v>
      </c>
      <c r="B92" s="43" t="s">
        <v>82</v>
      </c>
      <c r="C92" s="28">
        <v>1.4999999999999999E-2</v>
      </c>
      <c r="D92" s="29">
        <f>(C52+D116+D119)*C92</f>
        <v>0</v>
      </c>
      <c r="E92" s="48"/>
      <c r="F92" s="48"/>
      <c r="G92" s="48"/>
      <c r="H92" s="48"/>
      <c r="I92" s="48"/>
      <c r="J92" s="48"/>
      <c r="K92" s="48"/>
      <c r="L92" s="48"/>
      <c r="M92" s="48"/>
      <c r="N92" s="48"/>
      <c r="O92" s="48"/>
      <c r="P92" s="2"/>
      <c r="Q92" s="2"/>
      <c r="R92" s="2"/>
      <c r="S92" s="2"/>
      <c r="T92" s="2"/>
      <c r="U92" s="2"/>
      <c r="V92" s="2"/>
      <c r="W92" s="2"/>
      <c r="X92" s="2"/>
      <c r="Y92" s="2"/>
      <c r="Z92" s="2"/>
    </row>
    <row r="93" spans="1:26" ht="15.75" customHeight="1">
      <c r="A93" s="47" t="s">
        <v>13</v>
      </c>
      <c r="B93" s="43" t="s">
        <v>83</v>
      </c>
      <c r="C93" s="28">
        <v>0.01</v>
      </c>
      <c r="D93" s="29">
        <f>(C52+D116+D119)*C93</f>
        <v>0</v>
      </c>
      <c r="E93" s="48"/>
      <c r="F93" s="48"/>
      <c r="G93" s="48"/>
      <c r="H93" s="48"/>
      <c r="I93" s="48"/>
      <c r="J93" s="48"/>
      <c r="K93" s="48"/>
      <c r="L93" s="48"/>
      <c r="M93" s="48"/>
      <c r="N93" s="48"/>
      <c r="O93" s="48"/>
      <c r="P93" s="2"/>
      <c r="Q93" s="2"/>
      <c r="R93" s="2"/>
      <c r="S93" s="2"/>
      <c r="T93" s="2"/>
      <c r="U93" s="2"/>
      <c r="V93" s="2"/>
      <c r="W93" s="2"/>
      <c r="X93" s="2"/>
      <c r="Y93" s="2"/>
      <c r="Z93" s="2"/>
    </row>
    <row r="94" spans="1:26" ht="15.75" customHeight="1">
      <c r="A94" s="47" t="s">
        <v>16</v>
      </c>
      <c r="B94" s="43" t="s">
        <v>84</v>
      </c>
      <c r="C94" s="28">
        <v>2E-3</v>
      </c>
      <c r="D94" s="29">
        <f>(C52+D116+D119)*C94</f>
        <v>0</v>
      </c>
      <c r="E94" s="48"/>
      <c r="F94" s="48"/>
      <c r="G94" s="48"/>
      <c r="H94" s="48"/>
      <c r="I94" s="48"/>
      <c r="J94" s="48"/>
      <c r="K94" s="48"/>
      <c r="L94" s="48"/>
      <c r="M94" s="48"/>
      <c r="N94" s="48"/>
      <c r="O94" s="48"/>
      <c r="P94" s="2"/>
      <c r="Q94" s="2"/>
      <c r="R94" s="2"/>
      <c r="S94" s="2"/>
      <c r="T94" s="2"/>
      <c r="U94" s="2"/>
      <c r="V94" s="2"/>
      <c r="W94" s="2"/>
      <c r="X94" s="2"/>
      <c r="Y94" s="2"/>
      <c r="Z94" s="2"/>
    </row>
    <row r="95" spans="1:26" ht="15.75" customHeight="1">
      <c r="A95" s="47" t="s">
        <v>54</v>
      </c>
      <c r="B95" s="43" t="s">
        <v>85</v>
      </c>
      <c r="C95" s="28">
        <v>2.5000000000000001E-2</v>
      </c>
      <c r="D95" s="29">
        <f>(C52+D116+D119)*C95</f>
        <v>0</v>
      </c>
      <c r="E95" s="48"/>
      <c r="F95" s="48"/>
      <c r="G95" s="48"/>
      <c r="H95" s="48"/>
      <c r="I95" s="48"/>
      <c r="J95" s="48"/>
      <c r="K95" s="48"/>
      <c r="L95" s="48"/>
      <c r="M95" s="48"/>
      <c r="N95" s="48"/>
      <c r="O95" s="48"/>
      <c r="P95" s="2"/>
      <c r="Q95" s="2"/>
      <c r="R95" s="2"/>
      <c r="S95" s="2"/>
      <c r="T95" s="2"/>
      <c r="U95" s="2"/>
      <c r="V95" s="2"/>
      <c r="W95" s="2"/>
      <c r="X95" s="2"/>
      <c r="Y95" s="2"/>
      <c r="Z95" s="2"/>
    </row>
    <row r="96" spans="1:26" ht="15.75" customHeight="1">
      <c r="A96" s="47" t="s">
        <v>56</v>
      </c>
      <c r="B96" s="43" t="s">
        <v>86</v>
      </c>
      <c r="C96" s="28">
        <v>0.08</v>
      </c>
      <c r="D96" s="29">
        <f>(C52+D116+D119)*C96</f>
        <v>0</v>
      </c>
      <c r="E96" s="48"/>
      <c r="F96" s="48"/>
      <c r="G96" s="48"/>
      <c r="H96" s="48"/>
      <c r="I96" s="48"/>
      <c r="J96" s="48"/>
      <c r="K96" s="48"/>
      <c r="L96" s="48"/>
      <c r="M96" s="48"/>
      <c r="N96" s="48"/>
      <c r="O96" s="48"/>
      <c r="P96" s="2"/>
      <c r="Q96" s="2"/>
      <c r="R96" s="2"/>
      <c r="S96" s="2"/>
      <c r="T96" s="2"/>
      <c r="U96" s="2"/>
      <c r="V96" s="2"/>
      <c r="W96" s="2"/>
      <c r="X96" s="2"/>
      <c r="Y96" s="2"/>
      <c r="Z96" s="2"/>
    </row>
    <row r="97" spans="1:26" ht="30">
      <c r="A97" s="30" t="s">
        <v>58</v>
      </c>
      <c r="B97" s="31" t="s">
        <v>87</v>
      </c>
      <c r="C97" s="32">
        <v>0.03</v>
      </c>
      <c r="D97" s="33">
        <f>(C52+D116+D119)*C97</f>
        <v>0</v>
      </c>
      <c r="E97" s="48"/>
      <c r="F97" s="48"/>
      <c r="G97" s="48"/>
      <c r="H97" s="48"/>
      <c r="I97" s="48"/>
      <c r="J97" s="48"/>
      <c r="K97" s="48"/>
      <c r="L97" s="48"/>
      <c r="M97" s="48"/>
      <c r="N97" s="48"/>
      <c r="O97" s="48"/>
      <c r="P97" s="2"/>
      <c r="Q97" s="2"/>
      <c r="R97" s="2"/>
      <c r="S97" s="2"/>
      <c r="T97" s="2"/>
      <c r="U97" s="2"/>
      <c r="V97" s="2"/>
      <c r="W97" s="2"/>
      <c r="X97" s="2"/>
      <c r="Y97" s="2"/>
      <c r="Z97" s="2"/>
    </row>
    <row r="98" spans="1:26" ht="15.75" customHeight="1">
      <c r="A98" s="47" t="s">
        <v>60</v>
      </c>
      <c r="B98" s="43" t="s">
        <v>88</v>
      </c>
      <c r="C98" s="28">
        <v>6.0000000000000001E-3</v>
      </c>
      <c r="D98" s="29">
        <f>(C52+D116+D119)*C98</f>
        <v>0</v>
      </c>
      <c r="E98" s="48"/>
      <c r="F98" s="48"/>
      <c r="G98" s="48"/>
      <c r="H98" s="48"/>
      <c r="I98" s="48"/>
      <c r="J98" s="48"/>
      <c r="K98" s="48"/>
      <c r="L98" s="48"/>
      <c r="M98" s="48"/>
      <c r="N98" s="48"/>
      <c r="O98" s="48"/>
      <c r="P98" s="2"/>
      <c r="Q98" s="2"/>
      <c r="R98" s="2"/>
      <c r="S98" s="2"/>
      <c r="T98" s="2"/>
      <c r="U98" s="2"/>
      <c r="V98" s="2"/>
      <c r="W98" s="2"/>
      <c r="X98" s="2"/>
      <c r="Y98" s="2"/>
      <c r="Z98" s="2"/>
    </row>
    <row r="99" spans="1:26" ht="15.75" customHeight="1">
      <c r="A99" s="179" t="s">
        <v>89</v>
      </c>
      <c r="B99" s="180"/>
      <c r="C99" s="34">
        <f t="shared" ref="C99:D99" si="0">SUM(C91:C98)</f>
        <v>0.3680000000000001</v>
      </c>
      <c r="D99" s="35">
        <f t="shared" si="0"/>
        <v>0</v>
      </c>
      <c r="E99" s="48"/>
      <c r="F99" s="48"/>
      <c r="G99" s="48"/>
      <c r="H99" s="48"/>
      <c r="I99" s="48"/>
      <c r="J99" s="48"/>
      <c r="K99" s="48"/>
      <c r="L99" s="48"/>
      <c r="M99" s="48"/>
      <c r="N99" s="48"/>
      <c r="O99" s="48"/>
      <c r="P99" s="2"/>
      <c r="Q99" s="2"/>
      <c r="R99" s="2"/>
      <c r="S99" s="2"/>
      <c r="T99" s="2"/>
      <c r="U99" s="2"/>
      <c r="V99" s="2"/>
      <c r="W99" s="2"/>
      <c r="X99" s="2"/>
      <c r="Y99" s="2"/>
      <c r="Z99" s="2"/>
    </row>
    <row r="100" spans="1:26" ht="15.75" customHeight="1">
      <c r="A100" s="184"/>
      <c r="B100" s="183"/>
      <c r="C100" s="183"/>
      <c r="D100" s="185"/>
      <c r="E100" s="48"/>
      <c r="F100" s="48"/>
      <c r="G100" s="48"/>
      <c r="H100" s="48"/>
      <c r="I100" s="48"/>
      <c r="J100" s="48"/>
      <c r="K100" s="48"/>
      <c r="L100" s="48"/>
      <c r="M100" s="48"/>
      <c r="N100" s="48"/>
      <c r="O100" s="48"/>
      <c r="P100" s="2"/>
      <c r="Q100" s="2"/>
      <c r="R100" s="2"/>
      <c r="S100" s="2"/>
      <c r="T100" s="2"/>
      <c r="U100" s="2"/>
      <c r="V100" s="2"/>
      <c r="W100" s="2"/>
      <c r="X100" s="2"/>
      <c r="Y100" s="2"/>
      <c r="Z100" s="2"/>
    </row>
    <row r="101" spans="1:26" ht="15.75" customHeight="1">
      <c r="A101" s="186" t="s">
        <v>90</v>
      </c>
      <c r="B101" s="183"/>
      <c r="C101" s="183"/>
      <c r="D101" s="180"/>
      <c r="E101" s="48"/>
      <c r="F101" s="48"/>
      <c r="G101" s="48"/>
      <c r="H101" s="48"/>
      <c r="I101" s="48"/>
      <c r="J101" s="48"/>
      <c r="K101" s="48"/>
      <c r="L101" s="48"/>
      <c r="M101" s="48"/>
      <c r="N101" s="48"/>
      <c r="O101" s="48"/>
      <c r="P101" s="2"/>
      <c r="Q101" s="2"/>
      <c r="R101" s="2"/>
      <c r="S101" s="2"/>
      <c r="T101" s="2"/>
      <c r="U101" s="2"/>
      <c r="V101" s="2"/>
      <c r="W101" s="2"/>
      <c r="X101" s="2"/>
      <c r="Y101" s="2"/>
      <c r="Z101" s="2"/>
    </row>
    <row r="102" spans="1:26" ht="15.75" customHeight="1">
      <c r="A102" s="186" t="s">
        <v>77</v>
      </c>
      <c r="B102" s="183"/>
      <c r="C102" s="183"/>
      <c r="D102" s="180"/>
      <c r="E102" s="48"/>
      <c r="F102" s="48"/>
      <c r="G102" s="48"/>
      <c r="H102" s="48"/>
      <c r="I102" s="48"/>
      <c r="J102" s="48"/>
      <c r="K102" s="48"/>
      <c r="L102" s="48"/>
      <c r="M102" s="48"/>
      <c r="N102" s="48"/>
      <c r="O102" s="48"/>
      <c r="P102" s="2"/>
      <c r="Q102" s="2"/>
      <c r="R102" s="2"/>
      <c r="S102" s="2"/>
      <c r="T102" s="2"/>
      <c r="U102" s="2"/>
      <c r="V102" s="2"/>
      <c r="W102" s="2"/>
      <c r="X102" s="2"/>
      <c r="Y102" s="2"/>
      <c r="Z102" s="2"/>
    </row>
    <row r="103" spans="1:26" ht="15.75" customHeight="1">
      <c r="A103" s="26" t="s">
        <v>78</v>
      </c>
      <c r="B103" s="26" t="s">
        <v>79</v>
      </c>
      <c r="C103" s="26" t="s">
        <v>80</v>
      </c>
      <c r="D103" s="26" t="s">
        <v>49</v>
      </c>
      <c r="E103" s="48"/>
      <c r="F103" s="48"/>
      <c r="G103" s="48"/>
      <c r="H103" s="48"/>
      <c r="I103" s="48"/>
      <c r="J103" s="48"/>
      <c r="K103" s="48"/>
      <c r="L103" s="48"/>
      <c r="M103" s="48"/>
      <c r="N103" s="48"/>
      <c r="O103" s="48"/>
      <c r="P103" s="2"/>
      <c r="Q103" s="2"/>
      <c r="R103" s="2"/>
      <c r="S103" s="2"/>
      <c r="T103" s="2"/>
      <c r="U103" s="2"/>
      <c r="V103" s="2"/>
      <c r="W103" s="2"/>
      <c r="X103" s="2"/>
      <c r="Y103" s="2"/>
      <c r="Z103" s="2"/>
    </row>
    <row r="104" spans="1:26" ht="15.75" customHeight="1">
      <c r="A104" s="47" t="s">
        <v>8</v>
      </c>
      <c r="B104" s="43" t="s">
        <v>81</v>
      </c>
      <c r="C104" s="28">
        <v>0.2</v>
      </c>
      <c r="D104" s="29">
        <f>(C64+D124+D127)*C104</f>
        <v>0</v>
      </c>
      <c r="E104" s="48"/>
      <c r="F104" s="48"/>
      <c r="G104" s="48"/>
      <c r="H104" s="48"/>
      <c r="I104" s="48"/>
      <c r="J104" s="48"/>
      <c r="K104" s="48"/>
      <c r="L104" s="48"/>
      <c r="M104" s="48"/>
      <c r="N104" s="48"/>
      <c r="O104" s="48"/>
      <c r="P104" s="2"/>
      <c r="Q104" s="2"/>
      <c r="R104" s="2"/>
      <c r="S104" s="2"/>
      <c r="T104" s="2"/>
      <c r="U104" s="2"/>
      <c r="V104" s="2"/>
      <c r="W104" s="2"/>
      <c r="X104" s="2"/>
      <c r="Y104" s="2"/>
      <c r="Z104" s="2"/>
    </row>
    <row r="105" spans="1:26" ht="15.75" customHeight="1">
      <c r="A105" s="47" t="s">
        <v>11</v>
      </c>
      <c r="B105" s="43" t="s">
        <v>82</v>
      </c>
      <c r="C105" s="28">
        <v>1.4999999999999999E-2</v>
      </c>
      <c r="D105" s="29">
        <f>(C64+D124+D127)*C105</f>
        <v>0</v>
      </c>
      <c r="E105" s="48"/>
      <c r="F105" s="48"/>
      <c r="G105" s="48"/>
      <c r="H105" s="48"/>
      <c r="I105" s="48"/>
      <c r="J105" s="48"/>
      <c r="K105" s="48"/>
      <c r="L105" s="48"/>
      <c r="M105" s="48"/>
      <c r="N105" s="48"/>
      <c r="O105" s="48"/>
      <c r="P105" s="2"/>
      <c r="Q105" s="2"/>
      <c r="R105" s="2"/>
      <c r="S105" s="2"/>
      <c r="T105" s="2"/>
      <c r="U105" s="2"/>
      <c r="V105" s="2"/>
      <c r="W105" s="2"/>
      <c r="X105" s="2"/>
      <c r="Y105" s="2"/>
      <c r="Z105" s="2"/>
    </row>
    <row r="106" spans="1:26" ht="15.75" customHeight="1">
      <c r="A106" s="47" t="s">
        <v>13</v>
      </c>
      <c r="B106" s="43" t="s">
        <v>83</v>
      </c>
      <c r="C106" s="28">
        <v>0.01</v>
      </c>
      <c r="D106" s="29">
        <f>(C64+D124+D127)*C106</f>
        <v>0</v>
      </c>
      <c r="E106" s="48"/>
      <c r="F106" s="48"/>
      <c r="G106" s="48"/>
      <c r="H106" s="48"/>
      <c r="I106" s="48"/>
      <c r="J106" s="48"/>
      <c r="K106" s="48"/>
      <c r="L106" s="48"/>
      <c r="M106" s="48"/>
      <c r="N106" s="48"/>
      <c r="O106" s="48"/>
      <c r="P106" s="2"/>
      <c r="Q106" s="2"/>
      <c r="R106" s="2"/>
      <c r="S106" s="2"/>
      <c r="T106" s="2"/>
      <c r="U106" s="2"/>
      <c r="V106" s="2"/>
      <c r="W106" s="2"/>
      <c r="X106" s="2"/>
      <c r="Y106" s="2"/>
      <c r="Z106" s="2"/>
    </row>
    <row r="107" spans="1:26" ht="15.75" customHeight="1">
      <c r="A107" s="47" t="s">
        <v>16</v>
      </c>
      <c r="B107" s="43" t="s">
        <v>84</v>
      </c>
      <c r="C107" s="28">
        <v>2E-3</v>
      </c>
      <c r="D107" s="29">
        <f>(C64+D124+D127)*C107</f>
        <v>0</v>
      </c>
      <c r="E107" s="48"/>
      <c r="F107" s="48"/>
      <c r="G107" s="48"/>
      <c r="H107" s="48"/>
      <c r="I107" s="48"/>
      <c r="J107" s="48"/>
      <c r="K107" s="48"/>
      <c r="L107" s="48"/>
      <c r="M107" s="48"/>
      <c r="N107" s="48"/>
      <c r="O107" s="48"/>
      <c r="P107" s="2"/>
      <c r="Q107" s="2"/>
      <c r="R107" s="2"/>
      <c r="S107" s="2"/>
      <c r="T107" s="2"/>
      <c r="U107" s="2"/>
      <c r="V107" s="2"/>
      <c r="W107" s="2"/>
      <c r="X107" s="2"/>
      <c r="Y107" s="2"/>
      <c r="Z107" s="2"/>
    </row>
    <row r="108" spans="1:26" ht="15.75" customHeight="1">
      <c r="A108" s="47" t="s">
        <v>54</v>
      </c>
      <c r="B108" s="43" t="s">
        <v>85</v>
      </c>
      <c r="C108" s="28">
        <v>2.5000000000000001E-2</v>
      </c>
      <c r="D108" s="29">
        <f>(C64+D124+D127)*C108</f>
        <v>0</v>
      </c>
      <c r="E108" s="48"/>
      <c r="F108" s="48"/>
      <c r="G108" s="48"/>
      <c r="H108" s="48"/>
      <c r="I108" s="48"/>
      <c r="J108" s="48"/>
      <c r="K108" s="48"/>
      <c r="L108" s="48"/>
      <c r="M108" s="48"/>
      <c r="N108" s="48"/>
      <c r="O108" s="48"/>
      <c r="P108" s="2"/>
      <c r="Q108" s="2"/>
      <c r="R108" s="2"/>
      <c r="S108" s="2"/>
      <c r="T108" s="2"/>
      <c r="U108" s="2"/>
      <c r="V108" s="2"/>
      <c r="W108" s="2"/>
      <c r="X108" s="2"/>
      <c r="Y108" s="2"/>
      <c r="Z108" s="2"/>
    </row>
    <row r="109" spans="1:26" ht="15.75" customHeight="1">
      <c r="A109" s="47" t="s">
        <v>56</v>
      </c>
      <c r="B109" s="43" t="s">
        <v>86</v>
      </c>
      <c r="C109" s="28">
        <v>0.08</v>
      </c>
      <c r="D109" s="29">
        <f>(C64+D124+D127)*C109</f>
        <v>0</v>
      </c>
      <c r="E109" s="48"/>
      <c r="F109" s="48"/>
      <c r="G109" s="48"/>
      <c r="H109" s="48"/>
      <c r="I109" s="48"/>
      <c r="J109" s="48"/>
      <c r="K109" s="48"/>
      <c r="L109" s="48"/>
      <c r="M109" s="48"/>
      <c r="N109" s="48"/>
      <c r="O109" s="48"/>
      <c r="P109" s="2"/>
      <c r="Q109" s="2"/>
      <c r="R109" s="2"/>
      <c r="S109" s="2"/>
      <c r="T109" s="2"/>
      <c r="U109" s="2"/>
      <c r="V109" s="2"/>
      <c r="W109" s="2"/>
      <c r="X109" s="2"/>
      <c r="Y109" s="2"/>
      <c r="Z109" s="2"/>
    </row>
    <row r="110" spans="1:26" ht="30">
      <c r="A110" s="30" t="s">
        <v>58</v>
      </c>
      <c r="B110" s="31" t="s">
        <v>87</v>
      </c>
      <c r="C110" s="32">
        <v>0.03</v>
      </c>
      <c r="D110" s="33">
        <f>(C64+D124+D127)*C110</f>
        <v>0</v>
      </c>
      <c r="E110" s="48"/>
      <c r="F110" s="48"/>
      <c r="G110" s="48"/>
      <c r="H110" s="48"/>
      <c r="I110" s="48"/>
      <c r="J110" s="48"/>
      <c r="K110" s="48"/>
      <c r="L110" s="48"/>
      <c r="M110" s="48"/>
      <c r="N110" s="48"/>
      <c r="O110" s="48"/>
      <c r="P110" s="2"/>
      <c r="Q110" s="2"/>
      <c r="R110" s="2"/>
      <c r="S110" s="2"/>
      <c r="T110" s="2"/>
      <c r="U110" s="2"/>
      <c r="V110" s="2"/>
      <c r="W110" s="2"/>
      <c r="X110" s="2"/>
      <c r="Y110" s="2"/>
      <c r="Z110" s="2"/>
    </row>
    <row r="111" spans="1:26" ht="15.75" customHeight="1">
      <c r="A111" s="47" t="s">
        <v>60</v>
      </c>
      <c r="B111" s="43" t="s">
        <v>88</v>
      </c>
      <c r="C111" s="28">
        <v>6.0000000000000001E-3</v>
      </c>
      <c r="D111" s="29">
        <f>(C64+D124+D127)*C111</f>
        <v>0</v>
      </c>
      <c r="E111" s="48"/>
      <c r="F111" s="48"/>
      <c r="G111" s="48"/>
      <c r="H111" s="48"/>
      <c r="I111" s="48"/>
      <c r="J111" s="48"/>
      <c r="K111" s="48"/>
      <c r="L111" s="48"/>
      <c r="M111" s="48"/>
      <c r="N111" s="48"/>
      <c r="O111" s="48"/>
      <c r="P111" s="2"/>
      <c r="Q111" s="2"/>
      <c r="R111" s="2"/>
      <c r="S111" s="2"/>
      <c r="T111" s="2"/>
      <c r="U111" s="2"/>
      <c r="V111" s="2"/>
      <c r="W111" s="2"/>
      <c r="X111" s="2"/>
      <c r="Y111" s="2"/>
      <c r="Z111" s="2"/>
    </row>
    <row r="112" spans="1:26" ht="15.75" customHeight="1">
      <c r="A112" s="181" t="s">
        <v>89</v>
      </c>
      <c r="B112" s="180"/>
      <c r="C112" s="36">
        <f t="shared" ref="C112:D112" si="1">SUM(C104:C111)</f>
        <v>0.3680000000000001</v>
      </c>
      <c r="D112" s="37">
        <f t="shared" si="1"/>
        <v>0</v>
      </c>
      <c r="E112" s="48"/>
      <c r="F112" s="48"/>
      <c r="G112" s="48"/>
      <c r="H112" s="48"/>
      <c r="I112" s="48"/>
      <c r="J112" s="48"/>
      <c r="K112" s="48"/>
      <c r="L112" s="48"/>
      <c r="M112" s="48"/>
      <c r="N112" s="48"/>
      <c r="O112" s="48"/>
      <c r="P112" s="2"/>
      <c r="Q112" s="2"/>
      <c r="R112" s="2"/>
      <c r="S112" s="2"/>
      <c r="T112" s="2"/>
      <c r="U112" s="2"/>
      <c r="V112" s="2"/>
      <c r="W112" s="2"/>
      <c r="X112" s="2"/>
      <c r="Y112" s="2"/>
      <c r="Z112" s="2"/>
    </row>
    <row r="113" spans="1:26" ht="15.75" customHeight="1">
      <c r="A113" s="25"/>
      <c r="B113" s="48"/>
      <c r="C113" s="48"/>
      <c r="D113" s="48"/>
      <c r="E113" s="48"/>
      <c r="F113" s="48"/>
      <c r="G113" s="48"/>
      <c r="H113" s="48"/>
      <c r="I113" s="48"/>
      <c r="J113" s="48"/>
      <c r="K113" s="48"/>
      <c r="L113" s="48"/>
      <c r="M113" s="48"/>
      <c r="N113" s="48"/>
      <c r="O113" s="48"/>
      <c r="P113" s="2"/>
      <c r="Q113" s="2"/>
      <c r="R113" s="2"/>
      <c r="S113" s="2"/>
      <c r="T113" s="2"/>
      <c r="U113" s="2"/>
      <c r="V113" s="2"/>
      <c r="W113" s="2"/>
      <c r="X113" s="2"/>
      <c r="Y113" s="2"/>
      <c r="Z113" s="2"/>
    </row>
    <row r="114" spans="1:26" ht="15.75" customHeight="1">
      <c r="A114" s="182" t="s">
        <v>91</v>
      </c>
      <c r="B114" s="183"/>
      <c r="C114" s="183"/>
      <c r="D114" s="180"/>
      <c r="E114" s="48"/>
      <c r="F114" s="48"/>
      <c r="G114" s="48"/>
      <c r="H114" s="48"/>
      <c r="I114" s="48"/>
      <c r="J114" s="48"/>
      <c r="K114" s="48"/>
      <c r="L114" s="48"/>
      <c r="M114" s="48"/>
      <c r="N114" s="48"/>
      <c r="O114" s="48"/>
      <c r="P114" s="2"/>
      <c r="Q114" s="2"/>
      <c r="R114" s="2"/>
      <c r="S114" s="2"/>
      <c r="T114" s="2"/>
      <c r="U114" s="2"/>
      <c r="V114" s="2"/>
      <c r="W114" s="2"/>
      <c r="X114" s="2"/>
      <c r="Y114" s="2"/>
      <c r="Z114" s="2"/>
    </row>
    <row r="115" spans="1:26" ht="15.75" customHeight="1">
      <c r="A115" s="16" t="s">
        <v>92</v>
      </c>
      <c r="B115" s="16" t="s">
        <v>93</v>
      </c>
      <c r="C115" s="16" t="s">
        <v>80</v>
      </c>
      <c r="D115" s="16" t="s">
        <v>49</v>
      </c>
      <c r="E115" s="48"/>
      <c r="F115" s="48"/>
      <c r="G115" s="48"/>
      <c r="H115" s="48"/>
      <c r="I115" s="48"/>
      <c r="J115" s="48"/>
      <c r="K115" s="48"/>
      <c r="L115" s="48"/>
      <c r="M115" s="48"/>
      <c r="N115" s="48"/>
      <c r="O115" s="48"/>
      <c r="P115" s="2"/>
      <c r="Q115" s="2"/>
      <c r="R115" s="2"/>
      <c r="S115" s="2"/>
      <c r="T115" s="2"/>
      <c r="U115" s="2"/>
      <c r="V115" s="2"/>
      <c r="W115" s="2"/>
      <c r="X115" s="2"/>
      <c r="Y115" s="2"/>
      <c r="Z115" s="2"/>
    </row>
    <row r="116" spans="1:26" ht="15.75" customHeight="1">
      <c r="A116" s="47" t="s">
        <v>8</v>
      </c>
      <c r="B116" s="43" t="s">
        <v>94</v>
      </c>
      <c r="C116" s="28">
        <v>8.3299999999999999E-2</v>
      </c>
      <c r="D116" s="29">
        <f>C52*C116</f>
        <v>0</v>
      </c>
      <c r="E116" s="48"/>
      <c r="F116" s="48"/>
      <c r="G116" s="48"/>
      <c r="H116" s="48"/>
      <c r="I116" s="48"/>
      <c r="J116" s="48"/>
      <c r="K116" s="48"/>
      <c r="L116" s="48"/>
      <c r="M116" s="48"/>
      <c r="N116" s="48"/>
      <c r="O116" s="48"/>
      <c r="P116" s="2"/>
      <c r="Q116" s="2"/>
      <c r="R116" s="2"/>
      <c r="S116" s="2"/>
      <c r="T116" s="2"/>
      <c r="U116" s="2"/>
      <c r="V116" s="2"/>
      <c r="W116" s="2"/>
      <c r="X116" s="2"/>
      <c r="Y116" s="2"/>
      <c r="Z116" s="2"/>
    </row>
    <row r="117" spans="1:26" ht="15.75" customHeight="1">
      <c r="A117" s="47" t="s">
        <v>11</v>
      </c>
      <c r="B117" s="43" t="s">
        <v>95</v>
      </c>
      <c r="C117" s="28">
        <v>2.7799999999999998E-2</v>
      </c>
      <c r="D117" s="29">
        <f>C117*$C$52</f>
        <v>0</v>
      </c>
      <c r="E117" s="48"/>
      <c r="F117" s="48"/>
      <c r="G117" s="48"/>
      <c r="H117" s="48"/>
      <c r="I117" s="48"/>
      <c r="J117" s="48"/>
      <c r="K117" s="48"/>
      <c r="L117" s="48"/>
      <c r="M117" s="48"/>
      <c r="N117" s="48"/>
      <c r="O117" s="48"/>
      <c r="P117" s="2"/>
      <c r="Q117" s="2"/>
      <c r="R117" s="2"/>
      <c r="S117" s="2"/>
      <c r="T117" s="2"/>
      <c r="U117" s="2"/>
      <c r="V117" s="2"/>
      <c r="W117" s="2"/>
      <c r="X117" s="2"/>
      <c r="Y117" s="2"/>
      <c r="Z117" s="2"/>
    </row>
    <row r="118" spans="1:26" ht="15.75" customHeight="1">
      <c r="A118" s="47"/>
      <c r="B118" s="7" t="s">
        <v>96</v>
      </c>
      <c r="C118" s="28"/>
      <c r="D118" s="29">
        <v>0</v>
      </c>
      <c r="E118" s="48"/>
      <c r="F118" s="48"/>
      <c r="G118" s="48"/>
      <c r="H118" s="48"/>
      <c r="I118" s="48"/>
      <c r="J118" s="48"/>
      <c r="K118" s="48"/>
      <c r="L118" s="48"/>
      <c r="M118" s="48"/>
      <c r="N118" s="48"/>
      <c r="O118" s="48"/>
      <c r="P118" s="2"/>
      <c r="Q118" s="2"/>
      <c r="R118" s="2"/>
      <c r="S118" s="2"/>
      <c r="T118" s="2"/>
      <c r="U118" s="2"/>
      <c r="V118" s="2"/>
      <c r="W118" s="2"/>
      <c r="X118" s="2"/>
      <c r="Y118" s="2"/>
      <c r="Z118" s="2"/>
    </row>
    <row r="119" spans="1:26" ht="30">
      <c r="A119" s="47"/>
      <c r="B119" s="43" t="s">
        <v>97</v>
      </c>
      <c r="C119" s="28">
        <f>SUM(C116:C118)</f>
        <v>0.1111</v>
      </c>
      <c r="D119" s="29">
        <f>C119*$C$52</f>
        <v>0</v>
      </c>
      <c r="E119" s="48"/>
      <c r="F119" s="48"/>
      <c r="G119" s="48"/>
      <c r="H119" s="48"/>
      <c r="I119" s="48"/>
      <c r="J119" s="48"/>
      <c r="K119" s="48"/>
      <c r="L119" s="48"/>
      <c r="M119" s="48"/>
      <c r="N119" s="48"/>
      <c r="O119" s="48"/>
      <c r="P119" s="2"/>
      <c r="Q119" s="2"/>
      <c r="R119" s="2"/>
      <c r="S119" s="2"/>
      <c r="T119" s="2"/>
      <c r="U119" s="2"/>
      <c r="V119" s="2"/>
      <c r="W119" s="2"/>
      <c r="X119" s="2"/>
      <c r="Y119" s="2"/>
      <c r="Z119" s="2"/>
    </row>
    <row r="120" spans="1:26" ht="15.75" customHeight="1">
      <c r="A120" s="179" t="s">
        <v>89</v>
      </c>
      <c r="B120" s="180"/>
      <c r="C120" s="34"/>
      <c r="D120" s="24">
        <f>D116+D117</f>
        <v>0</v>
      </c>
      <c r="E120" s="48"/>
      <c r="F120" s="48"/>
      <c r="G120" s="48"/>
      <c r="H120" s="48"/>
      <c r="I120" s="48"/>
      <c r="J120" s="48"/>
      <c r="K120" s="48"/>
      <c r="L120" s="48"/>
      <c r="M120" s="48"/>
      <c r="N120" s="48"/>
      <c r="O120" s="48"/>
      <c r="P120" s="2"/>
      <c r="Q120" s="2"/>
      <c r="R120" s="2"/>
      <c r="S120" s="2"/>
      <c r="T120" s="2"/>
      <c r="U120" s="2"/>
      <c r="V120" s="2"/>
      <c r="W120" s="2"/>
      <c r="X120" s="2"/>
      <c r="Y120" s="2"/>
      <c r="Z120" s="2"/>
    </row>
    <row r="121" spans="1:26" ht="15.75" customHeight="1">
      <c r="A121" s="25"/>
      <c r="B121" s="48"/>
      <c r="C121" s="48"/>
      <c r="D121" s="48"/>
      <c r="E121" s="48"/>
      <c r="F121" s="48"/>
      <c r="G121" s="48"/>
      <c r="H121" s="48"/>
      <c r="I121" s="48"/>
      <c r="J121" s="48"/>
      <c r="K121" s="48"/>
      <c r="L121" s="48"/>
      <c r="M121" s="48"/>
      <c r="N121" s="48"/>
      <c r="O121" s="48"/>
      <c r="P121" s="2"/>
      <c r="Q121" s="2"/>
      <c r="R121" s="2"/>
      <c r="S121" s="2"/>
      <c r="T121" s="2"/>
      <c r="U121" s="2"/>
      <c r="V121" s="2"/>
      <c r="W121" s="2"/>
      <c r="X121" s="2"/>
      <c r="Y121" s="2"/>
      <c r="Z121" s="2"/>
    </row>
    <row r="122" spans="1:26" ht="15.75" customHeight="1">
      <c r="A122" s="186" t="s">
        <v>98</v>
      </c>
      <c r="B122" s="183"/>
      <c r="C122" s="183"/>
      <c r="D122" s="180"/>
      <c r="E122" s="48"/>
      <c r="F122" s="48"/>
      <c r="G122" s="48"/>
      <c r="H122" s="48"/>
      <c r="I122" s="48"/>
      <c r="J122" s="48"/>
      <c r="K122" s="48"/>
      <c r="L122" s="48"/>
      <c r="M122" s="48"/>
      <c r="N122" s="48"/>
      <c r="O122" s="48"/>
      <c r="P122" s="2"/>
      <c r="Q122" s="2"/>
      <c r="R122" s="2"/>
      <c r="S122" s="2"/>
      <c r="T122" s="2"/>
      <c r="U122" s="2"/>
      <c r="V122" s="2"/>
      <c r="W122" s="2"/>
      <c r="X122" s="2"/>
      <c r="Y122" s="2"/>
      <c r="Z122" s="2"/>
    </row>
    <row r="123" spans="1:26" ht="15.75" customHeight="1">
      <c r="A123" s="26" t="s">
        <v>92</v>
      </c>
      <c r="B123" s="26" t="s">
        <v>93</v>
      </c>
      <c r="C123" s="26" t="s">
        <v>80</v>
      </c>
      <c r="D123" s="26" t="s">
        <v>49</v>
      </c>
      <c r="E123" s="48"/>
      <c r="F123" s="48"/>
      <c r="G123" s="48"/>
      <c r="H123" s="48"/>
      <c r="I123" s="48"/>
      <c r="J123" s="48"/>
      <c r="K123" s="48"/>
      <c r="L123" s="48"/>
      <c r="M123" s="48"/>
      <c r="N123" s="48"/>
      <c r="O123" s="48"/>
      <c r="P123" s="2"/>
      <c r="Q123" s="2"/>
      <c r="R123" s="2"/>
      <c r="S123" s="2"/>
      <c r="T123" s="2"/>
      <c r="U123" s="2"/>
      <c r="V123" s="2"/>
      <c r="W123" s="2"/>
      <c r="X123" s="2"/>
      <c r="Y123" s="2"/>
      <c r="Z123" s="2"/>
    </row>
    <row r="124" spans="1:26" ht="15.75" customHeight="1">
      <c r="A124" s="47" t="s">
        <v>8</v>
      </c>
      <c r="B124" s="43" t="s">
        <v>94</v>
      </c>
      <c r="C124" s="28">
        <v>8.3299999999999999E-2</v>
      </c>
      <c r="D124" s="29">
        <f>C64*C124</f>
        <v>0</v>
      </c>
      <c r="E124" s="48"/>
      <c r="F124" s="48"/>
      <c r="G124" s="48"/>
      <c r="H124" s="48"/>
      <c r="I124" s="48"/>
      <c r="J124" s="48"/>
      <c r="K124" s="48"/>
      <c r="L124" s="48"/>
      <c r="M124" s="48"/>
      <c r="N124" s="48"/>
      <c r="O124" s="48"/>
      <c r="P124" s="2"/>
      <c r="Q124" s="2"/>
      <c r="R124" s="2"/>
      <c r="S124" s="2"/>
      <c r="T124" s="2"/>
      <c r="U124" s="2"/>
      <c r="V124" s="2"/>
      <c r="W124" s="2"/>
      <c r="X124" s="2"/>
      <c r="Y124" s="2"/>
      <c r="Z124" s="2"/>
    </row>
    <row r="125" spans="1:26" ht="15.75" customHeight="1">
      <c r="A125" s="47" t="s">
        <v>11</v>
      </c>
      <c r="B125" s="43" t="s">
        <v>95</v>
      </c>
      <c r="C125" s="28">
        <v>2.7799999999999998E-2</v>
      </c>
      <c r="D125" s="29">
        <f>C125*$C$64</f>
        <v>0</v>
      </c>
      <c r="E125" s="48"/>
      <c r="F125" s="48"/>
      <c r="G125" s="48"/>
      <c r="H125" s="48"/>
      <c r="I125" s="48"/>
      <c r="J125" s="48"/>
      <c r="K125" s="48"/>
      <c r="L125" s="48"/>
      <c r="M125" s="48"/>
      <c r="N125" s="48"/>
      <c r="O125" s="48"/>
      <c r="P125" s="2"/>
      <c r="Q125" s="2"/>
      <c r="R125" s="2"/>
      <c r="S125" s="2"/>
      <c r="T125" s="2"/>
      <c r="U125" s="2"/>
      <c r="V125" s="2"/>
      <c r="W125" s="2"/>
      <c r="X125" s="2"/>
      <c r="Y125" s="2"/>
      <c r="Z125" s="2"/>
    </row>
    <row r="126" spans="1:26" ht="15.75" customHeight="1">
      <c r="A126" s="47"/>
      <c r="B126" s="7" t="s">
        <v>96</v>
      </c>
      <c r="C126" s="28"/>
      <c r="D126" s="29">
        <f>SUM(D125)</f>
        <v>0</v>
      </c>
      <c r="E126" s="48"/>
      <c r="F126" s="48"/>
      <c r="G126" s="48"/>
      <c r="H126" s="48"/>
      <c r="I126" s="48"/>
      <c r="J126" s="48"/>
      <c r="K126" s="48"/>
      <c r="L126" s="48"/>
      <c r="M126" s="48"/>
      <c r="N126" s="48"/>
      <c r="O126" s="48"/>
      <c r="P126" s="2"/>
      <c r="Q126" s="2"/>
      <c r="R126" s="2"/>
      <c r="S126" s="2"/>
      <c r="T126" s="2"/>
      <c r="U126" s="2"/>
      <c r="V126" s="2"/>
      <c r="W126" s="2"/>
      <c r="X126" s="2"/>
      <c r="Y126" s="2"/>
      <c r="Z126" s="2"/>
    </row>
    <row r="127" spans="1:26" ht="30">
      <c r="A127" s="47"/>
      <c r="B127" s="43" t="s">
        <v>97</v>
      </c>
      <c r="C127" s="28">
        <f>SUM(C124:C126)</f>
        <v>0.1111</v>
      </c>
      <c r="D127" s="29">
        <f>C127*$C$64</f>
        <v>0</v>
      </c>
      <c r="E127" s="48"/>
      <c r="F127" s="48"/>
      <c r="G127" s="48"/>
      <c r="H127" s="48"/>
      <c r="I127" s="48"/>
      <c r="J127" s="48"/>
      <c r="K127" s="48"/>
      <c r="L127" s="48"/>
      <c r="M127" s="48"/>
      <c r="N127" s="48"/>
      <c r="O127" s="48"/>
      <c r="P127" s="2"/>
      <c r="Q127" s="2"/>
      <c r="R127" s="2"/>
      <c r="S127" s="2"/>
      <c r="T127" s="2"/>
      <c r="U127" s="2"/>
      <c r="V127" s="2"/>
      <c r="W127" s="2"/>
      <c r="X127" s="2"/>
      <c r="Y127" s="2"/>
      <c r="Z127" s="2"/>
    </row>
    <row r="128" spans="1:26" ht="15.75" customHeight="1">
      <c r="A128" s="181" t="s">
        <v>89</v>
      </c>
      <c r="B128" s="180"/>
      <c r="C128" s="36"/>
      <c r="D128" s="27">
        <f>D124+D126</f>
        <v>0</v>
      </c>
      <c r="E128" s="48"/>
      <c r="F128" s="48"/>
      <c r="G128" s="48"/>
      <c r="H128" s="48"/>
      <c r="I128" s="48"/>
      <c r="J128" s="48"/>
      <c r="K128" s="48"/>
      <c r="L128" s="48"/>
      <c r="M128" s="48"/>
      <c r="N128" s="48"/>
      <c r="O128" s="48"/>
      <c r="P128" s="2"/>
      <c r="Q128" s="2"/>
      <c r="R128" s="2"/>
      <c r="S128" s="2"/>
      <c r="T128" s="2"/>
      <c r="U128" s="2"/>
      <c r="V128" s="2"/>
      <c r="W128" s="2"/>
      <c r="X128" s="2"/>
      <c r="Y128" s="2"/>
      <c r="Z128" s="2"/>
    </row>
    <row r="129" spans="1:26" ht="15.75" customHeight="1">
      <c r="A129" s="25"/>
      <c r="B129" s="48"/>
      <c r="C129" s="48"/>
      <c r="D129" s="48"/>
      <c r="E129" s="48"/>
      <c r="F129" s="48"/>
      <c r="G129" s="48"/>
      <c r="H129" s="48"/>
      <c r="I129" s="48"/>
      <c r="J129" s="48"/>
      <c r="K129" s="48"/>
      <c r="L129" s="48"/>
      <c r="M129" s="48"/>
      <c r="N129" s="48"/>
      <c r="O129" s="48"/>
      <c r="P129" s="2"/>
      <c r="Q129" s="2"/>
      <c r="R129" s="2"/>
      <c r="S129" s="2"/>
      <c r="T129" s="2"/>
      <c r="U129" s="2"/>
      <c r="V129" s="2"/>
      <c r="W129" s="2"/>
      <c r="X129" s="2"/>
      <c r="Y129" s="2"/>
      <c r="Z129" s="2"/>
    </row>
    <row r="130" spans="1:26" ht="15.75" customHeight="1">
      <c r="A130" s="182" t="s">
        <v>99</v>
      </c>
      <c r="B130" s="183"/>
      <c r="C130" s="183"/>
      <c r="D130" s="180"/>
      <c r="E130" s="48"/>
      <c r="F130" s="48"/>
      <c r="G130" s="48"/>
      <c r="H130" s="48"/>
      <c r="I130" s="48"/>
      <c r="J130" s="48"/>
      <c r="K130" s="48"/>
      <c r="L130" s="48"/>
      <c r="M130" s="48"/>
      <c r="N130" s="48"/>
      <c r="O130" s="48"/>
      <c r="P130" s="2"/>
      <c r="Q130" s="2"/>
      <c r="R130" s="2"/>
      <c r="S130" s="2"/>
      <c r="T130" s="2"/>
      <c r="U130" s="2"/>
      <c r="V130" s="2"/>
      <c r="W130" s="2"/>
      <c r="X130" s="2"/>
      <c r="Y130" s="2"/>
      <c r="Z130" s="2"/>
    </row>
    <row r="131" spans="1:26" ht="15.75" customHeight="1">
      <c r="A131" s="16" t="s">
        <v>100</v>
      </c>
      <c r="B131" s="16" t="s">
        <v>101</v>
      </c>
      <c r="C131" s="16" t="s">
        <v>80</v>
      </c>
      <c r="D131" s="16" t="s">
        <v>49</v>
      </c>
      <c r="E131" s="48"/>
      <c r="F131" s="48"/>
      <c r="G131" s="48"/>
      <c r="H131" s="48"/>
      <c r="I131" s="48"/>
      <c r="J131" s="48"/>
      <c r="K131" s="48"/>
      <c r="L131" s="48"/>
      <c r="M131" s="48"/>
      <c r="N131" s="48"/>
      <c r="O131" s="48"/>
      <c r="P131" s="2"/>
      <c r="Q131" s="2"/>
      <c r="R131" s="2"/>
      <c r="S131" s="2"/>
      <c r="T131" s="2"/>
      <c r="U131" s="2"/>
      <c r="V131" s="2"/>
      <c r="W131" s="2"/>
      <c r="X131" s="2"/>
      <c r="Y131" s="2"/>
      <c r="Z131" s="2"/>
    </row>
    <row r="132" spans="1:26" ht="15.75" customHeight="1">
      <c r="A132" s="47" t="s">
        <v>8</v>
      </c>
      <c r="B132" s="43" t="s">
        <v>101</v>
      </c>
      <c r="C132" s="32">
        <v>5.0000000000000001E-4</v>
      </c>
      <c r="D132" s="33">
        <f t="shared" ref="D132:D133" si="2">C132*$C$52</f>
        <v>0</v>
      </c>
      <c r="E132" s="48"/>
      <c r="F132" s="48"/>
      <c r="G132" s="48"/>
      <c r="H132" s="38"/>
      <c r="I132" s="48"/>
      <c r="J132" s="48"/>
      <c r="K132" s="48"/>
      <c r="L132" s="48"/>
      <c r="M132" s="48"/>
      <c r="N132" s="48"/>
      <c r="O132" s="48"/>
      <c r="P132" s="2"/>
      <c r="Q132" s="2"/>
      <c r="R132" s="2"/>
      <c r="S132" s="2"/>
      <c r="T132" s="2"/>
      <c r="U132" s="2"/>
      <c r="V132" s="2"/>
      <c r="W132" s="2"/>
      <c r="X132" s="2"/>
      <c r="Y132" s="2"/>
      <c r="Z132" s="2"/>
    </row>
    <row r="133" spans="1:26" ht="30">
      <c r="A133" s="47" t="s">
        <v>11</v>
      </c>
      <c r="B133" s="43" t="s">
        <v>102</v>
      </c>
      <c r="C133" s="28"/>
      <c r="D133" s="29">
        <f t="shared" si="2"/>
        <v>0</v>
      </c>
      <c r="E133" s="48"/>
      <c r="F133" s="48"/>
      <c r="G133" s="48"/>
      <c r="H133" s="48"/>
      <c r="I133" s="48"/>
      <c r="J133" s="48"/>
      <c r="K133" s="48"/>
      <c r="L133" s="48"/>
      <c r="M133" s="48"/>
      <c r="N133" s="48"/>
      <c r="O133" s="48"/>
      <c r="P133" s="2"/>
      <c r="Q133" s="2"/>
      <c r="R133" s="2"/>
      <c r="S133" s="2"/>
      <c r="T133" s="2"/>
      <c r="U133" s="2"/>
      <c r="V133" s="2"/>
      <c r="W133" s="2"/>
      <c r="X133" s="2"/>
      <c r="Y133" s="2"/>
      <c r="Z133" s="2"/>
    </row>
    <row r="134" spans="1:26" ht="15.75" customHeight="1">
      <c r="A134" s="179" t="s">
        <v>89</v>
      </c>
      <c r="B134" s="180"/>
      <c r="C134" s="34"/>
      <c r="D134" s="24">
        <f>SUM(D133,D132)</f>
        <v>0</v>
      </c>
      <c r="E134" s="48"/>
      <c r="F134" s="48"/>
      <c r="G134" s="48"/>
      <c r="H134" s="48"/>
      <c r="I134" s="48"/>
      <c r="J134" s="48"/>
      <c r="K134" s="48"/>
      <c r="L134" s="48"/>
      <c r="M134" s="48"/>
      <c r="N134" s="48"/>
      <c r="O134" s="48"/>
      <c r="P134" s="2"/>
      <c r="Q134" s="2"/>
      <c r="R134" s="2"/>
      <c r="S134" s="2"/>
      <c r="T134" s="2"/>
      <c r="U134" s="2"/>
      <c r="V134" s="2"/>
      <c r="W134" s="2"/>
      <c r="X134" s="2"/>
      <c r="Y134" s="2"/>
      <c r="Z134" s="2"/>
    </row>
    <row r="135" spans="1:26" ht="15.75" customHeight="1">
      <c r="A135" s="39"/>
      <c r="B135" s="48"/>
      <c r="C135" s="48"/>
      <c r="D135" s="48"/>
      <c r="E135" s="48"/>
      <c r="F135" s="48"/>
      <c r="G135" s="48"/>
      <c r="H135" s="48"/>
      <c r="I135" s="48"/>
      <c r="J135" s="48"/>
      <c r="K135" s="48"/>
      <c r="L135" s="48"/>
      <c r="M135" s="48"/>
      <c r="N135" s="48"/>
      <c r="O135" s="48"/>
      <c r="P135" s="2"/>
      <c r="Q135" s="2"/>
      <c r="R135" s="2"/>
      <c r="S135" s="2"/>
      <c r="T135" s="2"/>
      <c r="U135" s="2"/>
      <c r="V135" s="2"/>
      <c r="W135" s="2"/>
      <c r="X135" s="2"/>
      <c r="Y135" s="2"/>
      <c r="Z135" s="2"/>
    </row>
    <row r="136" spans="1:26" ht="15.75" customHeight="1">
      <c r="A136" s="186" t="s">
        <v>103</v>
      </c>
      <c r="B136" s="183"/>
      <c r="C136" s="183"/>
      <c r="D136" s="180"/>
      <c r="E136" s="48"/>
      <c r="F136" s="48"/>
      <c r="G136" s="48"/>
      <c r="H136" s="48"/>
      <c r="I136" s="48"/>
      <c r="J136" s="48"/>
      <c r="K136" s="48"/>
      <c r="L136" s="48"/>
      <c r="M136" s="48"/>
      <c r="N136" s="48"/>
      <c r="O136" s="48"/>
      <c r="P136" s="2"/>
      <c r="Q136" s="2"/>
      <c r="R136" s="2"/>
      <c r="S136" s="2"/>
      <c r="T136" s="2"/>
      <c r="U136" s="2"/>
      <c r="V136" s="2"/>
      <c r="W136" s="2"/>
      <c r="X136" s="2"/>
      <c r="Y136" s="2"/>
      <c r="Z136" s="2"/>
    </row>
    <row r="137" spans="1:26" ht="15.75" customHeight="1">
      <c r="A137" s="26" t="s">
        <v>100</v>
      </c>
      <c r="B137" s="26" t="s">
        <v>101</v>
      </c>
      <c r="C137" s="26" t="s">
        <v>80</v>
      </c>
      <c r="D137" s="26" t="s">
        <v>49</v>
      </c>
      <c r="E137" s="48"/>
      <c r="F137" s="48"/>
      <c r="G137" s="48"/>
      <c r="H137" s="48"/>
      <c r="I137" s="48"/>
      <c r="J137" s="48"/>
      <c r="K137" s="48"/>
      <c r="L137" s="48"/>
      <c r="M137" s="48"/>
      <c r="N137" s="48"/>
      <c r="O137" s="48"/>
      <c r="P137" s="2"/>
      <c r="Q137" s="2"/>
      <c r="R137" s="2"/>
      <c r="S137" s="2"/>
      <c r="T137" s="2"/>
      <c r="U137" s="2"/>
      <c r="V137" s="2"/>
      <c r="W137" s="2"/>
      <c r="X137" s="2"/>
      <c r="Y137" s="2"/>
      <c r="Z137" s="2"/>
    </row>
    <row r="138" spans="1:26" ht="15.75" customHeight="1">
      <c r="A138" s="47" t="s">
        <v>8</v>
      </c>
      <c r="B138" s="43" t="s">
        <v>101</v>
      </c>
      <c r="C138" s="32">
        <v>5.0000000000000001E-4</v>
      </c>
      <c r="D138" s="33">
        <f>C138*$C$64</f>
        <v>0</v>
      </c>
      <c r="E138" s="48"/>
      <c r="F138" s="48"/>
      <c r="G138" s="48"/>
      <c r="H138" s="48"/>
      <c r="I138" s="48"/>
      <c r="J138" s="48"/>
      <c r="K138" s="48"/>
      <c r="L138" s="48"/>
      <c r="M138" s="48"/>
      <c r="N138" s="48"/>
      <c r="O138" s="48"/>
      <c r="P138" s="2"/>
      <c r="Q138" s="2"/>
      <c r="R138" s="2"/>
      <c r="S138" s="2"/>
      <c r="T138" s="2"/>
      <c r="U138" s="2"/>
      <c r="V138" s="2"/>
      <c r="W138" s="2"/>
      <c r="X138" s="2"/>
      <c r="Y138" s="2"/>
      <c r="Z138" s="2"/>
    </row>
    <row r="139" spans="1:26" ht="30">
      <c r="A139" s="47" t="s">
        <v>11</v>
      </c>
      <c r="B139" s="43" t="s">
        <v>102</v>
      </c>
      <c r="C139" s="28"/>
      <c r="D139" s="29">
        <f t="shared" ref="D139" si="3">C139*$C$52</f>
        <v>0</v>
      </c>
      <c r="E139" s="48"/>
      <c r="F139" s="48"/>
      <c r="G139" s="48"/>
      <c r="H139" s="48"/>
      <c r="I139" s="48"/>
      <c r="J139" s="48"/>
      <c r="K139" s="48"/>
      <c r="L139" s="48"/>
      <c r="M139" s="48"/>
      <c r="N139" s="48"/>
      <c r="O139" s="48"/>
      <c r="P139" s="2"/>
      <c r="Q139" s="2"/>
      <c r="R139" s="2"/>
      <c r="S139" s="2"/>
      <c r="T139" s="2"/>
      <c r="U139" s="2"/>
      <c r="V139" s="2"/>
      <c r="W139" s="2"/>
      <c r="X139" s="2"/>
      <c r="Y139" s="2"/>
      <c r="Z139" s="2"/>
    </row>
    <row r="140" spans="1:26" ht="15.75" customHeight="1">
      <c r="A140" s="181" t="s">
        <v>89</v>
      </c>
      <c r="B140" s="180"/>
      <c r="C140" s="36"/>
      <c r="D140" s="27">
        <f>SUM(D139,D138)</f>
        <v>0</v>
      </c>
      <c r="E140" s="48"/>
      <c r="F140" s="48"/>
      <c r="G140" s="48"/>
      <c r="H140" s="48"/>
      <c r="I140" s="48"/>
      <c r="J140" s="48"/>
      <c r="K140" s="48"/>
      <c r="L140" s="48"/>
      <c r="M140" s="48"/>
      <c r="N140" s="48"/>
      <c r="O140" s="48"/>
      <c r="P140" s="2"/>
      <c r="Q140" s="2"/>
      <c r="R140" s="2"/>
      <c r="S140" s="2"/>
      <c r="T140" s="2"/>
      <c r="U140" s="2"/>
      <c r="V140" s="2"/>
      <c r="W140" s="2"/>
      <c r="X140" s="2"/>
      <c r="Y140" s="2"/>
      <c r="Z140" s="2"/>
    </row>
    <row r="141" spans="1:26" ht="15.75" customHeight="1">
      <c r="A141" s="39"/>
      <c r="B141" s="48"/>
      <c r="C141" s="48"/>
      <c r="D141" s="48"/>
      <c r="E141" s="48"/>
      <c r="F141" s="48"/>
      <c r="G141" s="48"/>
      <c r="H141" s="48"/>
      <c r="I141" s="48"/>
      <c r="J141" s="48"/>
      <c r="K141" s="48"/>
      <c r="L141" s="48"/>
      <c r="M141" s="48"/>
      <c r="N141" s="48"/>
      <c r="O141" s="48"/>
      <c r="P141" s="2"/>
      <c r="Q141" s="2"/>
      <c r="R141" s="2"/>
      <c r="S141" s="2"/>
      <c r="T141" s="2"/>
      <c r="U141" s="2"/>
      <c r="V141" s="2"/>
      <c r="W141" s="2"/>
      <c r="X141" s="2"/>
      <c r="Y141" s="2"/>
      <c r="Z141" s="2"/>
    </row>
    <row r="142" spans="1:26" ht="15.75" customHeight="1">
      <c r="A142" s="182" t="s">
        <v>104</v>
      </c>
      <c r="B142" s="183"/>
      <c r="C142" s="183"/>
      <c r="D142" s="180"/>
      <c r="E142" s="48"/>
      <c r="F142" s="48"/>
      <c r="G142" s="48"/>
      <c r="H142" s="48"/>
      <c r="I142" s="48"/>
      <c r="J142" s="48"/>
      <c r="K142" s="48"/>
      <c r="L142" s="48"/>
      <c r="M142" s="48"/>
      <c r="N142" s="48"/>
      <c r="O142" s="48"/>
      <c r="P142" s="2"/>
      <c r="Q142" s="2"/>
      <c r="R142" s="2"/>
      <c r="S142" s="2"/>
      <c r="T142" s="2"/>
      <c r="U142" s="2"/>
      <c r="V142" s="2"/>
      <c r="W142" s="2"/>
      <c r="X142" s="2"/>
      <c r="Y142" s="2"/>
      <c r="Z142" s="2"/>
    </row>
    <row r="143" spans="1:26" ht="15.75" customHeight="1">
      <c r="A143" s="16" t="s">
        <v>105</v>
      </c>
      <c r="B143" s="16" t="s">
        <v>106</v>
      </c>
      <c r="C143" s="16" t="s">
        <v>80</v>
      </c>
      <c r="D143" s="16" t="s">
        <v>49</v>
      </c>
      <c r="E143" s="48"/>
      <c r="F143" s="48"/>
      <c r="G143" s="48"/>
      <c r="H143" s="48"/>
      <c r="I143" s="48"/>
      <c r="J143" s="48"/>
      <c r="K143" s="48"/>
      <c r="L143" s="48"/>
      <c r="M143" s="48"/>
      <c r="N143" s="48"/>
      <c r="O143" s="48"/>
      <c r="P143" s="2"/>
      <c r="Q143" s="2"/>
      <c r="R143" s="2"/>
      <c r="S143" s="2"/>
      <c r="T143" s="2"/>
      <c r="U143" s="2"/>
      <c r="V143" s="2"/>
      <c r="W143" s="2"/>
      <c r="X143" s="2"/>
      <c r="Y143" s="2"/>
      <c r="Z143" s="2"/>
    </row>
    <row r="144" spans="1:26" ht="15.75" customHeight="1">
      <c r="A144" s="47" t="s">
        <v>8</v>
      </c>
      <c r="B144" s="43" t="s">
        <v>107</v>
      </c>
      <c r="C144" s="32">
        <v>1.2999999999999999E-3</v>
      </c>
      <c r="D144" s="33">
        <f t="shared" ref="D144:D149" si="4">C144*$C$52</f>
        <v>0</v>
      </c>
      <c r="E144" s="48"/>
      <c r="F144" s="48"/>
      <c r="G144" s="48"/>
      <c r="H144" s="48"/>
      <c r="I144" s="48"/>
      <c r="J144" s="48"/>
      <c r="K144" s="48"/>
      <c r="L144" s="48"/>
      <c r="M144" s="48"/>
      <c r="N144" s="48"/>
      <c r="O144" s="48"/>
      <c r="P144" s="2"/>
      <c r="Q144" s="2"/>
      <c r="R144" s="2"/>
      <c r="S144" s="2"/>
      <c r="T144" s="2"/>
      <c r="U144" s="2"/>
      <c r="V144" s="2"/>
      <c r="W144" s="2"/>
      <c r="X144" s="2"/>
      <c r="Y144" s="2"/>
      <c r="Z144" s="2"/>
    </row>
    <row r="145" spans="1:26" ht="30">
      <c r="A145" s="47" t="s">
        <v>11</v>
      </c>
      <c r="B145" s="43" t="s">
        <v>108</v>
      </c>
      <c r="C145" s="32">
        <v>2.8999999999999998E-3</v>
      </c>
      <c r="D145" s="33">
        <f t="shared" si="4"/>
        <v>0</v>
      </c>
      <c r="E145" s="48"/>
      <c r="F145" s="48"/>
      <c r="G145" s="48"/>
      <c r="H145" s="48"/>
      <c r="I145" s="48"/>
      <c r="J145" s="48"/>
      <c r="K145" s="48"/>
      <c r="L145" s="48"/>
      <c r="M145" s="48"/>
      <c r="N145" s="48"/>
      <c r="O145" s="48"/>
      <c r="P145" s="2"/>
      <c r="Q145" s="2"/>
      <c r="R145" s="2"/>
      <c r="S145" s="2"/>
      <c r="T145" s="2"/>
      <c r="U145" s="2"/>
      <c r="V145" s="2"/>
      <c r="W145" s="2"/>
      <c r="X145" s="2"/>
      <c r="Y145" s="2"/>
      <c r="Z145" s="2"/>
    </row>
    <row r="146" spans="1:26" ht="30">
      <c r="A146" s="47" t="s">
        <v>13</v>
      </c>
      <c r="B146" s="43" t="s">
        <v>109</v>
      </c>
      <c r="C146" s="32">
        <v>0.04</v>
      </c>
      <c r="D146" s="33">
        <f t="shared" si="4"/>
        <v>0</v>
      </c>
      <c r="E146" s="48"/>
      <c r="F146" s="48"/>
      <c r="G146" s="48"/>
      <c r="H146" s="48"/>
      <c r="I146" s="48"/>
      <c r="J146" s="48"/>
      <c r="K146" s="48"/>
      <c r="L146" s="48"/>
      <c r="M146" s="48"/>
      <c r="N146" s="48"/>
      <c r="O146" s="48"/>
      <c r="P146" s="2"/>
      <c r="Q146" s="2"/>
      <c r="R146" s="2"/>
      <c r="S146" s="2"/>
      <c r="T146" s="2"/>
      <c r="U146" s="2"/>
      <c r="V146" s="2"/>
      <c r="W146" s="2"/>
      <c r="X146" s="2"/>
      <c r="Y146" s="2"/>
      <c r="Z146" s="2"/>
    </row>
    <row r="147" spans="1:26" ht="15.75" customHeight="1">
      <c r="A147" s="47" t="s">
        <v>16</v>
      </c>
      <c r="B147" s="43" t="s">
        <v>110</v>
      </c>
      <c r="C147" s="32">
        <v>1.2200000000000001E-2</v>
      </c>
      <c r="D147" s="33">
        <f t="shared" si="4"/>
        <v>0</v>
      </c>
      <c r="E147" s="48"/>
      <c r="F147" s="48"/>
      <c r="G147" s="48"/>
      <c r="H147" s="48"/>
      <c r="I147" s="48"/>
      <c r="J147" s="48"/>
      <c r="K147" s="48"/>
      <c r="L147" s="48"/>
      <c r="M147" s="48"/>
      <c r="N147" s="48"/>
      <c r="O147" s="48"/>
      <c r="P147" s="2"/>
      <c r="Q147" s="2"/>
      <c r="R147" s="2"/>
      <c r="S147" s="2"/>
      <c r="T147" s="2"/>
      <c r="U147" s="2"/>
      <c r="V147" s="2"/>
      <c r="W147" s="2"/>
      <c r="X147" s="2"/>
      <c r="Y147" s="2"/>
      <c r="Z147" s="2"/>
    </row>
    <row r="148" spans="1:26" ht="30">
      <c r="A148" s="47" t="s">
        <v>54</v>
      </c>
      <c r="B148" s="43" t="s">
        <v>111</v>
      </c>
      <c r="C148" s="32">
        <v>4.4999999999999997E-3</v>
      </c>
      <c r="D148" s="33">
        <f t="shared" si="4"/>
        <v>0</v>
      </c>
      <c r="E148" s="48"/>
      <c r="F148" s="48"/>
      <c r="G148" s="48"/>
      <c r="H148" s="48"/>
      <c r="I148" s="48"/>
      <c r="J148" s="48"/>
      <c r="K148" s="48"/>
      <c r="L148" s="48"/>
      <c r="M148" s="48"/>
      <c r="N148" s="48"/>
      <c r="O148" s="48"/>
      <c r="P148" s="2"/>
      <c r="Q148" s="2"/>
      <c r="R148" s="2"/>
      <c r="S148" s="2"/>
      <c r="T148" s="2"/>
      <c r="U148" s="2"/>
      <c r="V148" s="2"/>
      <c r="W148" s="2"/>
      <c r="X148" s="2"/>
      <c r="Y148" s="2"/>
      <c r="Z148" s="2"/>
    </row>
    <row r="149" spans="1:26" ht="15.75" customHeight="1">
      <c r="A149" s="47" t="s">
        <v>56</v>
      </c>
      <c r="B149" s="43" t="s">
        <v>112</v>
      </c>
      <c r="C149" s="32">
        <v>0.04</v>
      </c>
      <c r="D149" s="33">
        <f t="shared" si="4"/>
        <v>0</v>
      </c>
      <c r="E149" s="48"/>
      <c r="F149" s="48"/>
      <c r="G149" s="48"/>
      <c r="H149" s="48"/>
      <c r="I149" s="48"/>
      <c r="J149" s="48"/>
      <c r="K149" s="48"/>
      <c r="L149" s="48"/>
      <c r="M149" s="48"/>
      <c r="N149" s="48"/>
      <c r="O149" s="48"/>
      <c r="P149" s="2"/>
      <c r="Q149" s="2"/>
      <c r="R149" s="2"/>
      <c r="S149" s="2"/>
      <c r="T149" s="2"/>
      <c r="U149" s="2"/>
      <c r="V149" s="2"/>
      <c r="W149" s="2"/>
      <c r="X149" s="2"/>
      <c r="Y149" s="2"/>
      <c r="Z149" s="2"/>
    </row>
    <row r="150" spans="1:26" ht="15.75" customHeight="1">
      <c r="A150" s="179" t="s">
        <v>113</v>
      </c>
      <c r="B150" s="180"/>
      <c r="C150" s="34">
        <f t="shared" ref="C150:D150" si="5">SUM(C144:C149)</f>
        <v>0.1009</v>
      </c>
      <c r="D150" s="24">
        <f t="shared" si="5"/>
        <v>0</v>
      </c>
      <c r="E150" s="48"/>
      <c r="F150" s="48"/>
      <c r="G150" s="48"/>
      <c r="H150" s="48"/>
      <c r="I150" s="48"/>
      <c r="J150" s="48"/>
      <c r="K150" s="48"/>
      <c r="L150" s="48"/>
      <c r="M150" s="48"/>
      <c r="N150" s="48"/>
      <c r="O150" s="48"/>
      <c r="P150" s="2"/>
      <c r="Q150" s="2"/>
      <c r="R150" s="2"/>
      <c r="S150" s="2"/>
      <c r="T150" s="2"/>
      <c r="U150" s="2"/>
      <c r="V150" s="2"/>
      <c r="W150" s="2"/>
      <c r="X150" s="2"/>
      <c r="Y150" s="2"/>
      <c r="Z150" s="2"/>
    </row>
    <row r="151" spans="1:26" ht="15.75" customHeight="1">
      <c r="A151" s="39"/>
      <c r="B151" s="48"/>
      <c r="C151" s="48"/>
      <c r="D151" s="48"/>
      <c r="E151" s="48"/>
      <c r="F151" s="48"/>
      <c r="G151" s="48"/>
      <c r="H151" s="48"/>
      <c r="I151" s="48"/>
      <c r="J151" s="48"/>
      <c r="K151" s="48"/>
      <c r="L151" s="48"/>
      <c r="M151" s="48"/>
      <c r="N151" s="48"/>
      <c r="O151" s="48"/>
      <c r="P151" s="2"/>
      <c r="Q151" s="2"/>
      <c r="R151" s="2"/>
      <c r="S151" s="2"/>
      <c r="T151" s="2"/>
      <c r="U151" s="2"/>
      <c r="V151" s="2"/>
      <c r="W151" s="2"/>
      <c r="X151" s="2"/>
      <c r="Y151" s="2"/>
      <c r="Z151" s="2"/>
    </row>
    <row r="152" spans="1:26" ht="18.75" customHeight="1">
      <c r="A152" s="186" t="s">
        <v>114</v>
      </c>
      <c r="B152" s="183"/>
      <c r="C152" s="183"/>
      <c r="D152" s="180"/>
      <c r="E152" s="48"/>
      <c r="F152" s="48"/>
      <c r="G152" s="48"/>
      <c r="H152" s="48"/>
      <c r="I152" s="48"/>
      <c r="J152" s="48"/>
      <c r="K152" s="48"/>
      <c r="L152" s="48"/>
      <c r="M152" s="48"/>
      <c r="N152" s="48"/>
      <c r="O152" s="48"/>
      <c r="P152" s="2"/>
      <c r="Q152" s="2"/>
      <c r="R152" s="2"/>
      <c r="S152" s="2"/>
      <c r="T152" s="2"/>
      <c r="U152" s="2"/>
      <c r="V152" s="2"/>
      <c r="W152" s="2"/>
      <c r="X152" s="2"/>
      <c r="Y152" s="2"/>
      <c r="Z152" s="2"/>
    </row>
    <row r="153" spans="1:26" ht="15.75" customHeight="1">
      <c r="A153" s="26" t="s">
        <v>105</v>
      </c>
      <c r="B153" s="26" t="s">
        <v>106</v>
      </c>
      <c r="C153" s="26" t="s">
        <v>80</v>
      </c>
      <c r="D153" s="26" t="s">
        <v>49</v>
      </c>
      <c r="E153" s="48"/>
      <c r="F153" s="48"/>
      <c r="G153" s="48"/>
      <c r="H153" s="48"/>
      <c r="I153" s="48"/>
      <c r="J153" s="48"/>
      <c r="K153" s="48"/>
      <c r="L153" s="48"/>
      <c r="M153" s="48"/>
      <c r="N153" s="48"/>
      <c r="O153" s="48"/>
      <c r="P153" s="2"/>
      <c r="Q153" s="2"/>
      <c r="R153" s="2"/>
      <c r="S153" s="2"/>
      <c r="T153" s="2"/>
      <c r="U153" s="2"/>
      <c r="V153" s="2"/>
      <c r="W153" s="2"/>
      <c r="X153" s="2"/>
      <c r="Y153" s="2"/>
      <c r="Z153" s="2"/>
    </row>
    <row r="154" spans="1:26" ht="15.75" customHeight="1">
      <c r="A154" s="47" t="s">
        <v>8</v>
      </c>
      <c r="B154" s="43" t="s">
        <v>107</v>
      </c>
      <c r="C154" s="32">
        <v>1.2999999999999999E-3</v>
      </c>
      <c r="D154" s="33">
        <f t="shared" ref="D154:D159" si="6">C154*$C$64</f>
        <v>0</v>
      </c>
      <c r="E154" s="48"/>
      <c r="F154" s="48"/>
      <c r="G154" s="48"/>
      <c r="H154" s="48"/>
      <c r="I154" s="48"/>
      <c r="J154" s="48"/>
      <c r="K154" s="48"/>
      <c r="L154" s="48"/>
      <c r="M154" s="48"/>
      <c r="N154" s="48"/>
      <c r="O154" s="48"/>
      <c r="P154" s="2"/>
      <c r="Q154" s="2"/>
      <c r="R154" s="2"/>
      <c r="S154" s="2"/>
      <c r="T154" s="2"/>
      <c r="U154" s="2"/>
      <c r="V154" s="2"/>
      <c r="W154" s="2"/>
      <c r="X154" s="2"/>
      <c r="Y154" s="2"/>
      <c r="Z154" s="2"/>
    </row>
    <row r="155" spans="1:26" ht="30">
      <c r="A155" s="47" t="s">
        <v>11</v>
      </c>
      <c r="B155" s="43" t="s">
        <v>108</v>
      </c>
      <c r="C155" s="32">
        <v>2.8999999999999998E-3</v>
      </c>
      <c r="D155" s="33">
        <f t="shared" si="6"/>
        <v>0</v>
      </c>
      <c r="E155" s="48"/>
      <c r="F155" s="48"/>
      <c r="G155" s="48"/>
      <c r="H155" s="48"/>
      <c r="I155" s="48"/>
      <c r="J155" s="48"/>
      <c r="K155" s="48"/>
      <c r="L155" s="48"/>
      <c r="M155" s="48"/>
      <c r="N155" s="48"/>
      <c r="O155" s="48"/>
      <c r="P155" s="2"/>
      <c r="Q155" s="2"/>
      <c r="R155" s="2"/>
      <c r="S155" s="2"/>
      <c r="T155" s="2"/>
      <c r="U155" s="2"/>
      <c r="V155" s="2"/>
      <c r="W155" s="2"/>
      <c r="X155" s="2"/>
      <c r="Y155" s="2"/>
      <c r="Z155" s="2"/>
    </row>
    <row r="156" spans="1:26" ht="30">
      <c r="A156" s="47" t="s">
        <v>13</v>
      </c>
      <c r="B156" s="43" t="s">
        <v>109</v>
      </c>
      <c r="C156" s="32">
        <v>0.04</v>
      </c>
      <c r="D156" s="33">
        <f t="shared" si="6"/>
        <v>0</v>
      </c>
      <c r="E156" s="48"/>
      <c r="F156" s="48"/>
      <c r="G156" s="48"/>
      <c r="H156" s="48"/>
      <c r="I156" s="48"/>
      <c r="J156" s="48"/>
      <c r="K156" s="48"/>
      <c r="L156" s="48"/>
      <c r="M156" s="48"/>
      <c r="N156" s="48"/>
      <c r="O156" s="48"/>
      <c r="P156" s="2"/>
      <c r="Q156" s="2"/>
      <c r="R156" s="2"/>
      <c r="S156" s="2"/>
      <c r="T156" s="2"/>
      <c r="U156" s="2"/>
      <c r="V156" s="2"/>
      <c r="W156" s="2"/>
      <c r="X156" s="2"/>
      <c r="Y156" s="2"/>
      <c r="Z156" s="2"/>
    </row>
    <row r="157" spans="1:26" ht="15.75" customHeight="1">
      <c r="A157" s="47" t="s">
        <v>16</v>
      </c>
      <c r="B157" s="43" t="s">
        <v>110</v>
      </c>
      <c r="C157" s="32">
        <v>1.2200000000000001E-2</v>
      </c>
      <c r="D157" s="33">
        <f t="shared" si="6"/>
        <v>0</v>
      </c>
      <c r="E157" s="48"/>
      <c r="F157" s="48"/>
      <c r="G157" s="48"/>
      <c r="H157" s="48"/>
      <c r="I157" s="48"/>
      <c r="J157" s="48"/>
      <c r="K157" s="48"/>
      <c r="L157" s="48"/>
      <c r="M157" s="48"/>
      <c r="N157" s="48"/>
      <c r="O157" s="48"/>
      <c r="P157" s="2"/>
      <c r="Q157" s="2"/>
      <c r="R157" s="2"/>
      <c r="S157" s="2"/>
      <c r="T157" s="2"/>
      <c r="U157" s="2"/>
      <c r="V157" s="2"/>
      <c r="W157" s="2"/>
      <c r="X157" s="2"/>
      <c r="Y157" s="2"/>
      <c r="Z157" s="2"/>
    </row>
    <row r="158" spans="1:26" ht="30">
      <c r="A158" s="47" t="s">
        <v>54</v>
      </c>
      <c r="B158" s="43" t="s">
        <v>111</v>
      </c>
      <c r="C158" s="32">
        <v>4.4999999999999997E-3</v>
      </c>
      <c r="D158" s="33">
        <f t="shared" si="6"/>
        <v>0</v>
      </c>
      <c r="E158" s="48"/>
      <c r="F158" s="48"/>
      <c r="G158" s="48"/>
      <c r="H158" s="48"/>
      <c r="I158" s="48"/>
      <c r="J158" s="48"/>
      <c r="K158" s="48"/>
      <c r="L158" s="48"/>
      <c r="M158" s="48"/>
      <c r="N158" s="48"/>
      <c r="O158" s="48"/>
      <c r="P158" s="2"/>
      <c r="Q158" s="2"/>
      <c r="R158" s="2"/>
      <c r="S158" s="2"/>
      <c r="T158" s="2"/>
      <c r="U158" s="2"/>
      <c r="V158" s="2"/>
      <c r="W158" s="2"/>
      <c r="X158" s="2"/>
      <c r="Y158" s="2"/>
      <c r="Z158" s="2"/>
    </row>
    <row r="159" spans="1:26" ht="15.75" customHeight="1">
      <c r="A159" s="47" t="s">
        <v>56</v>
      </c>
      <c r="B159" s="43" t="s">
        <v>112</v>
      </c>
      <c r="C159" s="32">
        <v>0.04</v>
      </c>
      <c r="D159" s="33">
        <f t="shared" si="6"/>
        <v>0</v>
      </c>
      <c r="E159" s="48"/>
      <c r="F159" s="48"/>
      <c r="G159" s="48"/>
      <c r="H159" s="48"/>
      <c r="I159" s="48"/>
      <c r="J159" s="48"/>
      <c r="K159" s="48"/>
      <c r="L159" s="48"/>
      <c r="M159" s="48"/>
      <c r="N159" s="48"/>
      <c r="O159" s="48"/>
      <c r="P159" s="2"/>
      <c r="Q159" s="2"/>
      <c r="R159" s="2"/>
      <c r="S159" s="2"/>
      <c r="T159" s="2"/>
      <c r="U159" s="2"/>
      <c r="V159" s="2"/>
      <c r="W159" s="2"/>
      <c r="X159" s="2"/>
      <c r="Y159" s="2"/>
      <c r="Z159" s="2"/>
    </row>
    <row r="160" spans="1:26" ht="15.75" customHeight="1">
      <c r="A160" s="181" t="s">
        <v>113</v>
      </c>
      <c r="B160" s="180"/>
      <c r="C160" s="36">
        <f t="shared" ref="C160" si="7">SUM(C154:C159)</f>
        <v>0.1009</v>
      </c>
      <c r="D160" s="27">
        <f>SUM(D154:D159)</f>
        <v>0</v>
      </c>
      <c r="E160" s="48"/>
      <c r="F160" s="48"/>
      <c r="G160" s="48"/>
      <c r="H160" s="48"/>
      <c r="I160" s="48"/>
      <c r="J160" s="48"/>
      <c r="K160" s="48"/>
      <c r="L160" s="48"/>
      <c r="M160" s="48"/>
      <c r="N160" s="48"/>
      <c r="O160" s="48"/>
      <c r="P160" s="2"/>
      <c r="Q160" s="2"/>
      <c r="R160" s="2"/>
      <c r="S160" s="2"/>
      <c r="T160" s="2"/>
      <c r="U160" s="2"/>
      <c r="V160" s="2"/>
      <c r="W160" s="2"/>
      <c r="X160" s="2"/>
      <c r="Y160" s="2"/>
      <c r="Z160" s="2"/>
    </row>
    <row r="161" spans="1:26" ht="15.75" customHeight="1">
      <c r="A161" s="39"/>
      <c r="B161" s="48"/>
      <c r="C161" s="48"/>
      <c r="D161" s="48"/>
      <c r="E161" s="48"/>
      <c r="F161" s="48"/>
      <c r="G161" s="48"/>
      <c r="H161" s="48"/>
      <c r="I161" s="48"/>
      <c r="J161" s="48"/>
      <c r="K161" s="48"/>
      <c r="L161" s="48"/>
      <c r="M161" s="48"/>
      <c r="N161" s="48"/>
      <c r="O161" s="48"/>
      <c r="P161" s="2"/>
      <c r="Q161" s="2"/>
      <c r="R161" s="2"/>
      <c r="S161" s="2"/>
      <c r="T161" s="2"/>
      <c r="U161" s="2"/>
      <c r="V161" s="2"/>
      <c r="W161" s="2"/>
      <c r="X161" s="2"/>
      <c r="Y161" s="2"/>
      <c r="Z161" s="2"/>
    </row>
    <row r="162" spans="1:26" ht="15.75" customHeight="1">
      <c r="A162" s="182" t="s">
        <v>115</v>
      </c>
      <c r="B162" s="183"/>
      <c r="C162" s="183"/>
      <c r="D162" s="180"/>
      <c r="E162" s="48"/>
      <c r="F162" s="48"/>
      <c r="G162" s="48"/>
      <c r="H162" s="48"/>
      <c r="I162" s="48"/>
      <c r="J162" s="48"/>
      <c r="K162" s="48"/>
      <c r="L162" s="48"/>
      <c r="M162" s="48"/>
      <c r="N162" s="48"/>
      <c r="O162" s="48"/>
      <c r="P162" s="2"/>
      <c r="Q162" s="2"/>
      <c r="R162" s="2"/>
      <c r="S162" s="2"/>
      <c r="T162" s="2"/>
      <c r="U162" s="2"/>
      <c r="V162" s="2"/>
      <c r="W162" s="2"/>
      <c r="X162" s="2"/>
      <c r="Y162" s="2"/>
      <c r="Z162" s="2"/>
    </row>
    <row r="163" spans="1:26" ht="30">
      <c r="A163" s="16" t="s">
        <v>116</v>
      </c>
      <c r="B163" s="16" t="s">
        <v>117</v>
      </c>
      <c r="C163" s="16" t="s">
        <v>80</v>
      </c>
      <c r="D163" s="16" t="s">
        <v>49</v>
      </c>
      <c r="E163" s="48"/>
      <c r="F163" s="48"/>
      <c r="G163" s="48"/>
      <c r="H163" s="48"/>
      <c r="I163" s="48"/>
      <c r="J163" s="48"/>
      <c r="K163" s="48"/>
      <c r="L163" s="48"/>
      <c r="M163" s="48"/>
      <c r="N163" s="48"/>
      <c r="O163" s="48"/>
      <c r="P163" s="2"/>
      <c r="Q163" s="2"/>
      <c r="R163" s="2"/>
      <c r="S163" s="2"/>
      <c r="T163" s="2"/>
      <c r="U163" s="2"/>
      <c r="V163" s="2"/>
      <c r="W163" s="2"/>
      <c r="X163" s="2"/>
      <c r="Y163" s="2"/>
      <c r="Z163" s="2"/>
    </row>
    <row r="164" spans="1:26" ht="15.75" customHeight="1">
      <c r="A164" s="47" t="s">
        <v>8</v>
      </c>
      <c r="B164" s="43" t="s">
        <v>118</v>
      </c>
      <c r="C164" s="32">
        <v>1.6199999999999999E-2</v>
      </c>
      <c r="D164" s="33">
        <f>(C52+D99)*C164</f>
        <v>0</v>
      </c>
      <c r="E164" s="48"/>
      <c r="F164" s="48"/>
      <c r="G164" s="48"/>
      <c r="H164" s="48"/>
      <c r="I164" s="48"/>
      <c r="J164" s="48"/>
      <c r="K164" s="48"/>
      <c r="L164" s="48"/>
      <c r="M164" s="48"/>
      <c r="N164" s="48"/>
      <c r="O164" s="48"/>
      <c r="P164" s="2"/>
      <c r="Q164" s="2"/>
      <c r="R164" s="2"/>
      <c r="S164" s="2"/>
      <c r="T164" s="2"/>
      <c r="U164" s="2"/>
      <c r="V164" s="2"/>
      <c r="W164" s="2"/>
      <c r="X164" s="2"/>
      <c r="Y164" s="2"/>
      <c r="Z164" s="2"/>
    </row>
    <row r="165" spans="1:26" ht="15.75" customHeight="1">
      <c r="A165" s="47" t="s">
        <v>11</v>
      </c>
      <c r="B165" s="43" t="s">
        <v>119</v>
      </c>
      <c r="C165" s="32">
        <v>0</v>
      </c>
      <c r="D165" s="33">
        <f>(C52+C75+D99+D120+D150)*C165</f>
        <v>0</v>
      </c>
      <c r="E165" s="48"/>
      <c r="F165" s="48"/>
      <c r="G165" s="48"/>
      <c r="H165" s="48"/>
      <c r="I165" s="48"/>
      <c r="J165" s="48"/>
      <c r="K165" s="48"/>
      <c r="L165" s="48"/>
      <c r="M165" s="48"/>
      <c r="N165" s="48"/>
      <c r="O165" s="48"/>
      <c r="P165" s="2"/>
      <c r="Q165" s="2"/>
      <c r="R165" s="2"/>
      <c r="S165" s="2"/>
      <c r="T165" s="2"/>
      <c r="U165" s="2"/>
      <c r="V165" s="2"/>
      <c r="W165" s="2"/>
      <c r="X165" s="2"/>
      <c r="Y165" s="2"/>
      <c r="Z165" s="2"/>
    </row>
    <row r="166" spans="1:26" ht="15.75" customHeight="1">
      <c r="A166" s="47" t="s">
        <v>13</v>
      </c>
      <c r="B166" s="43" t="s">
        <v>120</v>
      </c>
      <c r="C166" s="32">
        <v>2.0000000000000001E-4</v>
      </c>
      <c r="D166" s="33">
        <f>(C52+C75+D99+D120+D150)*C166</f>
        <v>0</v>
      </c>
      <c r="E166" s="48"/>
      <c r="F166" s="48"/>
      <c r="G166" s="48"/>
      <c r="H166" s="48"/>
      <c r="I166" s="48"/>
      <c r="J166" s="48"/>
      <c r="K166" s="48"/>
      <c r="L166" s="48"/>
      <c r="M166" s="48"/>
      <c r="N166" s="48"/>
      <c r="O166" s="48"/>
      <c r="P166" s="2"/>
      <c r="Q166" s="2"/>
      <c r="R166" s="2"/>
      <c r="S166" s="2"/>
      <c r="T166" s="2"/>
      <c r="U166" s="2"/>
      <c r="V166" s="2"/>
      <c r="W166" s="2"/>
      <c r="X166" s="2"/>
      <c r="Y166" s="2"/>
      <c r="Z166" s="2"/>
    </row>
    <row r="167" spans="1:26" ht="15.75" customHeight="1">
      <c r="A167" s="47" t="s">
        <v>16</v>
      </c>
      <c r="B167" s="43" t="s">
        <v>121</v>
      </c>
      <c r="C167" s="32">
        <v>7.3000000000000001E-3</v>
      </c>
      <c r="D167" s="33">
        <f>(C52+C75+D99+D120+D150)*C167</f>
        <v>0</v>
      </c>
      <c r="E167" s="48"/>
      <c r="F167" s="48"/>
      <c r="G167" s="48"/>
      <c r="H167" s="48"/>
      <c r="I167" s="48"/>
      <c r="J167" s="48"/>
      <c r="K167" s="48"/>
      <c r="L167" s="48"/>
      <c r="M167" s="48"/>
      <c r="N167" s="48"/>
      <c r="O167" s="48"/>
      <c r="P167" s="2"/>
      <c r="Q167" s="2"/>
      <c r="R167" s="2"/>
      <c r="S167" s="2"/>
      <c r="T167" s="2"/>
      <c r="U167" s="2"/>
      <c r="V167" s="2"/>
      <c r="W167" s="2"/>
      <c r="X167" s="2"/>
      <c r="Y167" s="2"/>
      <c r="Z167" s="2"/>
    </row>
    <row r="168" spans="1:26" ht="15.75" customHeight="1">
      <c r="A168" s="47" t="s">
        <v>54</v>
      </c>
      <c r="B168" s="43" t="s">
        <v>122</v>
      </c>
      <c r="C168" s="32">
        <v>2.9999999999999997E-4</v>
      </c>
      <c r="D168" s="33">
        <f>(C52+C75+D99+D120+D150)*C168</f>
        <v>0</v>
      </c>
      <c r="E168" s="48"/>
      <c r="F168" s="48"/>
      <c r="G168" s="48"/>
      <c r="H168" s="48"/>
      <c r="I168" s="48"/>
      <c r="J168" s="48"/>
      <c r="K168" s="48"/>
      <c r="L168" s="48"/>
      <c r="M168" s="48"/>
      <c r="N168" s="48"/>
      <c r="O168" s="48"/>
      <c r="P168" s="2"/>
      <c r="Q168" s="2"/>
      <c r="R168" s="2"/>
      <c r="S168" s="2"/>
      <c r="T168" s="2"/>
      <c r="U168" s="2"/>
      <c r="V168" s="2"/>
      <c r="W168" s="2"/>
      <c r="X168" s="2"/>
      <c r="Y168" s="2"/>
      <c r="Z168" s="2"/>
    </row>
    <row r="169" spans="1:26" ht="15.75" customHeight="1">
      <c r="A169" s="47" t="s">
        <v>56</v>
      </c>
      <c r="B169" s="43" t="s">
        <v>61</v>
      </c>
      <c r="C169" s="32">
        <v>5.0000000000000001E-4</v>
      </c>
      <c r="D169" s="33">
        <f>(C52+C75+D99+D120+D150)*C169</f>
        <v>0</v>
      </c>
      <c r="E169" s="48"/>
      <c r="F169" s="48"/>
      <c r="G169" s="48"/>
      <c r="H169" s="48"/>
      <c r="I169" s="48"/>
      <c r="J169" s="48"/>
      <c r="K169" s="48"/>
      <c r="L169" s="48"/>
      <c r="M169" s="48"/>
      <c r="N169" s="48"/>
      <c r="O169" s="48"/>
      <c r="P169" s="2"/>
      <c r="Q169" s="2"/>
      <c r="R169" s="2"/>
      <c r="S169" s="2"/>
      <c r="T169" s="2"/>
      <c r="U169" s="2"/>
      <c r="V169" s="2"/>
      <c r="W169" s="2"/>
      <c r="X169" s="2"/>
      <c r="Y169" s="2"/>
      <c r="Z169" s="2"/>
    </row>
    <row r="170" spans="1:26" ht="15.75" customHeight="1">
      <c r="A170" s="47"/>
      <c r="B170" s="7" t="s">
        <v>96</v>
      </c>
      <c r="C170" s="32"/>
      <c r="D170" s="33">
        <f>SUM(D164:D169)</f>
        <v>0</v>
      </c>
      <c r="E170" s="48"/>
      <c r="F170" s="48"/>
      <c r="G170" s="48"/>
      <c r="H170" s="48"/>
      <c r="I170" s="48"/>
      <c r="J170" s="48"/>
      <c r="K170" s="48"/>
      <c r="L170" s="48"/>
      <c r="M170" s="48"/>
      <c r="N170" s="48"/>
      <c r="O170" s="48"/>
      <c r="P170" s="2"/>
      <c r="Q170" s="2"/>
      <c r="R170" s="2"/>
      <c r="S170" s="2"/>
      <c r="T170" s="2"/>
      <c r="U170" s="2"/>
      <c r="V170" s="2"/>
      <c r="W170" s="2"/>
      <c r="X170" s="2"/>
      <c r="Y170" s="2"/>
      <c r="Z170" s="2"/>
    </row>
    <row r="171" spans="1:26" ht="30">
      <c r="A171" s="47" t="s">
        <v>58</v>
      </c>
      <c r="B171" s="43" t="s">
        <v>123</v>
      </c>
      <c r="C171" s="32"/>
      <c r="D171" s="33">
        <f>(C52+D99+D120+D150)*C171</f>
        <v>0</v>
      </c>
      <c r="E171" s="48"/>
      <c r="F171" s="48"/>
      <c r="G171" s="48"/>
      <c r="H171" s="48"/>
      <c r="I171" s="48"/>
      <c r="J171" s="48"/>
      <c r="K171" s="48"/>
      <c r="L171" s="48"/>
      <c r="M171" s="48"/>
      <c r="N171" s="48"/>
      <c r="O171" s="48"/>
      <c r="P171" s="2"/>
      <c r="Q171" s="2"/>
      <c r="R171" s="2"/>
      <c r="S171" s="2"/>
      <c r="T171" s="2"/>
      <c r="U171" s="2"/>
      <c r="V171" s="2"/>
      <c r="W171" s="2"/>
      <c r="X171" s="2"/>
      <c r="Y171" s="2"/>
      <c r="Z171" s="2"/>
    </row>
    <row r="172" spans="1:26" ht="15.75" customHeight="1">
      <c r="A172" s="179" t="s">
        <v>113</v>
      </c>
      <c r="B172" s="180"/>
      <c r="C172" s="34"/>
      <c r="D172" s="24">
        <f>SUM(D170:D171)</f>
        <v>0</v>
      </c>
      <c r="E172" s="48"/>
      <c r="F172" s="48"/>
      <c r="G172" s="48"/>
      <c r="H172" s="48"/>
      <c r="I172" s="48"/>
      <c r="J172" s="48"/>
      <c r="K172" s="48"/>
      <c r="L172" s="48"/>
      <c r="M172" s="48"/>
      <c r="N172" s="48"/>
      <c r="O172" s="48"/>
      <c r="P172" s="2"/>
      <c r="Q172" s="2"/>
      <c r="R172" s="2"/>
      <c r="S172" s="2"/>
      <c r="T172" s="2"/>
      <c r="U172" s="2"/>
      <c r="V172" s="2"/>
      <c r="W172" s="2"/>
      <c r="X172" s="2"/>
      <c r="Y172" s="2"/>
      <c r="Z172" s="2"/>
    </row>
    <row r="173" spans="1:26" ht="15.75" customHeight="1">
      <c r="A173" s="39"/>
      <c r="B173" s="48"/>
      <c r="C173" s="48"/>
      <c r="D173" s="48"/>
      <c r="E173" s="48"/>
      <c r="F173" s="48"/>
      <c r="G173" s="48"/>
      <c r="H173" s="48"/>
      <c r="I173" s="48"/>
      <c r="J173" s="48"/>
      <c r="K173" s="48"/>
      <c r="L173" s="48"/>
      <c r="M173" s="48"/>
      <c r="N173" s="48"/>
      <c r="O173" s="48"/>
      <c r="P173" s="2"/>
      <c r="Q173" s="2"/>
      <c r="R173" s="2"/>
      <c r="S173" s="2"/>
      <c r="T173" s="2"/>
      <c r="U173" s="2"/>
      <c r="V173" s="2"/>
      <c r="W173" s="2"/>
      <c r="X173" s="2"/>
      <c r="Y173" s="2"/>
      <c r="Z173" s="2"/>
    </row>
    <row r="174" spans="1:26" ht="15.75" customHeight="1">
      <c r="A174" s="186" t="s">
        <v>124</v>
      </c>
      <c r="B174" s="183"/>
      <c r="C174" s="183"/>
      <c r="D174" s="180"/>
      <c r="E174" s="48"/>
      <c r="F174" s="48"/>
      <c r="G174" s="48"/>
      <c r="H174" s="48"/>
      <c r="I174" s="48"/>
      <c r="J174" s="48"/>
      <c r="K174" s="48"/>
      <c r="L174" s="48"/>
      <c r="M174" s="48"/>
      <c r="N174" s="48"/>
      <c r="O174" s="48"/>
      <c r="P174" s="2"/>
      <c r="Q174" s="2"/>
      <c r="R174" s="2"/>
      <c r="S174" s="2"/>
      <c r="T174" s="2"/>
      <c r="U174" s="2"/>
      <c r="V174" s="2"/>
      <c r="W174" s="2"/>
      <c r="X174" s="2"/>
      <c r="Y174" s="2"/>
      <c r="Z174" s="2"/>
    </row>
    <row r="175" spans="1:26" ht="30">
      <c r="A175" s="26" t="s">
        <v>116</v>
      </c>
      <c r="B175" s="26" t="s">
        <v>117</v>
      </c>
      <c r="C175" s="26" t="s">
        <v>80</v>
      </c>
      <c r="D175" s="26" t="s">
        <v>49</v>
      </c>
      <c r="E175" s="48"/>
      <c r="F175" s="48"/>
      <c r="G175" s="48"/>
      <c r="H175" s="48"/>
      <c r="I175" s="48"/>
      <c r="J175" s="48"/>
      <c r="K175" s="48"/>
      <c r="L175" s="48"/>
      <c r="M175" s="48"/>
      <c r="N175" s="48"/>
      <c r="O175" s="48"/>
      <c r="P175" s="2"/>
      <c r="Q175" s="2"/>
      <c r="R175" s="2"/>
      <c r="S175" s="2"/>
      <c r="T175" s="2"/>
      <c r="U175" s="2"/>
      <c r="V175" s="2"/>
      <c r="W175" s="2"/>
      <c r="X175" s="2"/>
      <c r="Y175" s="2"/>
      <c r="Z175" s="2"/>
    </row>
    <row r="176" spans="1:26" ht="15.75" customHeight="1">
      <c r="A176" s="47" t="s">
        <v>8</v>
      </c>
      <c r="B176" s="43" t="s">
        <v>118</v>
      </c>
      <c r="C176" s="32">
        <v>1.6199999999999999E-2</v>
      </c>
      <c r="D176" s="33">
        <f>(C64+D112)*C176</f>
        <v>0</v>
      </c>
      <c r="E176" s="48"/>
      <c r="F176" s="48"/>
      <c r="G176" s="48"/>
      <c r="H176" s="48"/>
      <c r="I176" s="48"/>
      <c r="J176" s="48"/>
      <c r="K176" s="48"/>
      <c r="L176" s="48"/>
      <c r="M176" s="48"/>
      <c r="N176" s="48"/>
      <c r="O176" s="48"/>
      <c r="P176" s="2"/>
      <c r="Q176" s="2"/>
      <c r="R176" s="2"/>
      <c r="S176" s="2"/>
      <c r="T176" s="2"/>
      <c r="U176" s="2"/>
      <c r="V176" s="2"/>
      <c r="W176" s="2"/>
      <c r="X176" s="2"/>
      <c r="Y176" s="2"/>
      <c r="Z176" s="2"/>
    </row>
    <row r="177" spans="1:26" ht="15.75" customHeight="1">
      <c r="A177" s="47" t="s">
        <v>11</v>
      </c>
      <c r="B177" s="43" t="s">
        <v>119</v>
      </c>
      <c r="C177" s="32">
        <v>0</v>
      </c>
      <c r="D177" s="33">
        <f>(C64+C86+D112+D128+D160)*C177</f>
        <v>0</v>
      </c>
      <c r="E177" s="48"/>
      <c r="F177" s="48"/>
      <c r="G177" s="48"/>
      <c r="H177" s="48"/>
      <c r="I177" s="48"/>
      <c r="J177" s="48"/>
      <c r="K177" s="48"/>
      <c r="L177" s="48"/>
      <c r="M177" s="48"/>
      <c r="N177" s="48"/>
      <c r="O177" s="48"/>
      <c r="P177" s="2"/>
      <c r="Q177" s="2"/>
      <c r="R177" s="2"/>
      <c r="S177" s="2"/>
      <c r="T177" s="2"/>
      <c r="U177" s="2"/>
      <c r="V177" s="2"/>
      <c r="W177" s="2"/>
      <c r="X177" s="2"/>
      <c r="Y177" s="2"/>
      <c r="Z177" s="2"/>
    </row>
    <row r="178" spans="1:26" ht="15.75" customHeight="1">
      <c r="A178" s="47" t="s">
        <v>13</v>
      </c>
      <c r="B178" s="43" t="s">
        <v>120</v>
      </c>
      <c r="C178" s="32">
        <v>2.0000000000000001E-4</v>
      </c>
      <c r="D178" s="33">
        <f>(C64+C86+D112+D128+D160)*C178</f>
        <v>0</v>
      </c>
      <c r="E178" s="48"/>
      <c r="F178" s="48"/>
      <c r="G178" s="48"/>
      <c r="H178" s="48"/>
      <c r="I178" s="48"/>
      <c r="J178" s="48"/>
      <c r="K178" s="48"/>
      <c r="L178" s="48"/>
      <c r="M178" s="48"/>
      <c r="N178" s="48"/>
      <c r="O178" s="48"/>
      <c r="P178" s="2"/>
      <c r="Q178" s="2"/>
      <c r="R178" s="2"/>
      <c r="S178" s="2"/>
      <c r="T178" s="2"/>
      <c r="U178" s="2"/>
      <c r="V178" s="2"/>
      <c r="W178" s="2"/>
      <c r="X178" s="2"/>
      <c r="Y178" s="2"/>
      <c r="Z178" s="2"/>
    </row>
    <row r="179" spans="1:26" ht="15.75" customHeight="1">
      <c r="A179" s="47" t="s">
        <v>16</v>
      </c>
      <c r="B179" s="43" t="s">
        <v>121</v>
      </c>
      <c r="C179" s="32">
        <v>7.3000000000000001E-3</v>
      </c>
      <c r="D179" s="33">
        <f>(C64+C86+D112+D128+D160)*C179</f>
        <v>0</v>
      </c>
      <c r="E179" s="48"/>
      <c r="F179" s="48"/>
      <c r="G179" s="48"/>
      <c r="H179" s="48"/>
      <c r="I179" s="48"/>
      <c r="J179" s="48"/>
      <c r="K179" s="48"/>
      <c r="L179" s="48"/>
      <c r="M179" s="48"/>
      <c r="N179" s="48"/>
      <c r="O179" s="48"/>
      <c r="P179" s="2"/>
      <c r="Q179" s="2"/>
      <c r="R179" s="2"/>
      <c r="S179" s="2"/>
      <c r="T179" s="2"/>
      <c r="U179" s="2"/>
      <c r="V179" s="2"/>
      <c r="W179" s="2"/>
      <c r="X179" s="2"/>
      <c r="Y179" s="2"/>
      <c r="Z179" s="2"/>
    </row>
    <row r="180" spans="1:26" ht="15.75" customHeight="1">
      <c r="A180" s="47" t="s">
        <v>54</v>
      </c>
      <c r="B180" s="43" t="s">
        <v>122</v>
      </c>
      <c r="C180" s="32">
        <v>2.9999999999999997E-4</v>
      </c>
      <c r="D180" s="33">
        <f>(C64+C86+D112+D128+D160)*C180</f>
        <v>0</v>
      </c>
      <c r="E180" s="48"/>
      <c r="F180" s="48"/>
      <c r="G180" s="48"/>
      <c r="H180" s="48"/>
      <c r="I180" s="48"/>
      <c r="J180" s="48"/>
      <c r="K180" s="48"/>
      <c r="L180" s="48"/>
      <c r="M180" s="48"/>
      <c r="N180" s="48"/>
      <c r="O180" s="48"/>
      <c r="P180" s="2"/>
      <c r="Q180" s="2"/>
      <c r="R180" s="2"/>
      <c r="S180" s="2"/>
      <c r="T180" s="2"/>
      <c r="U180" s="2"/>
      <c r="V180" s="2"/>
      <c r="W180" s="2"/>
      <c r="X180" s="2"/>
      <c r="Y180" s="2"/>
      <c r="Z180" s="2"/>
    </row>
    <row r="181" spans="1:26" ht="15.75" customHeight="1">
      <c r="A181" s="47" t="s">
        <v>56</v>
      </c>
      <c r="B181" s="43" t="s">
        <v>61</v>
      </c>
      <c r="C181" s="32">
        <v>5.0000000000000001E-4</v>
      </c>
      <c r="D181" s="33">
        <f>(C64+C86+D112+D128+D160)*C181</f>
        <v>0</v>
      </c>
      <c r="E181" s="48"/>
      <c r="F181" s="48"/>
      <c r="G181" s="48"/>
      <c r="H181" s="48"/>
      <c r="I181" s="48"/>
      <c r="J181" s="48"/>
      <c r="K181" s="48"/>
      <c r="L181" s="48"/>
      <c r="M181" s="48"/>
      <c r="N181" s="48"/>
      <c r="O181" s="48"/>
      <c r="P181" s="2"/>
      <c r="Q181" s="2"/>
      <c r="R181" s="2"/>
      <c r="S181" s="2"/>
      <c r="T181" s="2"/>
      <c r="U181" s="2"/>
      <c r="V181" s="2"/>
      <c r="W181" s="2"/>
      <c r="X181" s="2"/>
      <c r="Y181" s="2"/>
      <c r="Z181" s="2"/>
    </row>
    <row r="182" spans="1:26" ht="15.75" customHeight="1">
      <c r="A182" s="47"/>
      <c r="B182" s="7" t="s">
        <v>96</v>
      </c>
      <c r="C182" s="32"/>
      <c r="D182" s="33">
        <f>SUM(D176:D181)</f>
        <v>0</v>
      </c>
      <c r="E182" s="48"/>
      <c r="F182" s="48"/>
      <c r="G182" s="48"/>
      <c r="H182" s="48"/>
      <c r="I182" s="48"/>
      <c r="J182" s="48"/>
      <c r="K182" s="48"/>
      <c r="L182" s="48"/>
      <c r="M182" s="48"/>
      <c r="N182" s="48"/>
      <c r="O182" s="48"/>
      <c r="P182" s="2"/>
      <c r="Q182" s="2"/>
      <c r="R182" s="2"/>
      <c r="S182" s="2"/>
      <c r="T182" s="2"/>
      <c r="U182" s="2"/>
      <c r="V182" s="2"/>
      <c r="W182" s="2"/>
      <c r="X182" s="2"/>
      <c r="Y182" s="2"/>
      <c r="Z182" s="2"/>
    </row>
    <row r="183" spans="1:26" ht="30">
      <c r="A183" s="47" t="s">
        <v>58</v>
      </c>
      <c r="B183" s="43" t="s">
        <v>123</v>
      </c>
      <c r="C183" s="32"/>
      <c r="D183" s="33">
        <f>(C64+C86+D112+D128+D160)*C183</f>
        <v>0</v>
      </c>
      <c r="E183" s="48"/>
      <c r="F183" s="48"/>
      <c r="G183" s="48"/>
      <c r="H183" s="48"/>
      <c r="I183" s="48"/>
      <c r="J183" s="48"/>
      <c r="K183" s="48"/>
      <c r="L183" s="48"/>
      <c r="M183" s="48"/>
      <c r="N183" s="48"/>
      <c r="O183" s="48"/>
      <c r="P183" s="2"/>
      <c r="Q183" s="2"/>
      <c r="R183" s="2"/>
      <c r="S183" s="2"/>
      <c r="T183" s="2"/>
      <c r="U183" s="2"/>
      <c r="V183" s="2"/>
      <c r="W183" s="2"/>
      <c r="X183" s="2"/>
      <c r="Y183" s="2"/>
      <c r="Z183" s="2"/>
    </row>
    <row r="184" spans="1:26" ht="15.75" customHeight="1">
      <c r="A184" s="181" t="s">
        <v>113</v>
      </c>
      <c r="B184" s="180"/>
      <c r="C184" s="36"/>
      <c r="D184" s="27">
        <f>SUM(D182:D183)</f>
        <v>0</v>
      </c>
      <c r="E184" s="48"/>
      <c r="F184" s="48"/>
      <c r="G184" s="48"/>
      <c r="H184" s="48"/>
      <c r="I184" s="48"/>
      <c r="J184" s="48"/>
      <c r="K184" s="48"/>
      <c r="L184" s="48"/>
      <c r="M184" s="48"/>
      <c r="N184" s="48"/>
      <c r="O184" s="48"/>
      <c r="P184" s="2"/>
      <c r="Q184" s="2"/>
      <c r="R184" s="2"/>
      <c r="S184" s="2"/>
      <c r="T184" s="2"/>
      <c r="U184" s="2"/>
      <c r="V184" s="2"/>
      <c r="W184" s="2"/>
      <c r="X184" s="2"/>
      <c r="Y184" s="2"/>
      <c r="Z184" s="2"/>
    </row>
    <row r="185" spans="1:26" ht="15.75" customHeight="1">
      <c r="A185" s="19"/>
      <c r="B185" s="48"/>
      <c r="C185" s="48"/>
      <c r="D185" s="48"/>
      <c r="E185" s="48"/>
      <c r="F185" s="48"/>
      <c r="G185" s="48"/>
      <c r="H185" s="48"/>
      <c r="I185" s="48"/>
      <c r="J185" s="48"/>
      <c r="K185" s="48"/>
      <c r="L185" s="48"/>
      <c r="M185" s="48"/>
      <c r="N185" s="48"/>
      <c r="O185" s="48"/>
      <c r="P185" s="2"/>
      <c r="Q185" s="2"/>
      <c r="R185" s="2"/>
      <c r="S185" s="2"/>
      <c r="T185" s="2"/>
      <c r="U185" s="2"/>
      <c r="V185" s="2"/>
      <c r="W185" s="2"/>
      <c r="X185" s="2"/>
      <c r="Y185" s="2"/>
      <c r="Z185" s="2"/>
    </row>
    <row r="186" spans="1:26" ht="39" customHeight="1">
      <c r="A186" s="187" t="s">
        <v>125</v>
      </c>
      <c r="B186" s="183"/>
      <c r="C186" s="180"/>
      <c r="D186" s="48"/>
      <c r="E186" s="48"/>
      <c r="F186" s="48"/>
      <c r="G186" s="48"/>
      <c r="H186" s="48"/>
      <c r="I186" s="48"/>
      <c r="J186" s="48"/>
      <c r="K186" s="48"/>
      <c r="L186" s="48"/>
      <c r="M186" s="48"/>
      <c r="N186" s="48"/>
      <c r="O186" s="48"/>
      <c r="P186" s="2"/>
      <c r="Q186" s="2"/>
      <c r="R186" s="2"/>
      <c r="S186" s="2"/>
      <c r="T186" s="2"/>
      <c r="U186" s="2"/>
      <c r="V186" s="2"/>
      <c r="W186" s="2"/>
      <c r="X186" s="2"/>
      <c r="Y186" s="2"/>
      <c r="Z186" s="2"/>
    </row>
    <row r="187" spans="1:26" ht="30">
      <c r="A187" s="16">
        <v>3</v>
      </c>
      <c r="B187" s="16" t="s">
        <v>126</v>
      </c>
      <c r="C187" s="16" t="s">
        <v>49</v>
      </c>
      <c r="D187" s="48"/>
      <c r="E187" s="48"/>
      <c r="F187" s="48"/>
      <c r="G187" s="48"/>
      <c r="H187" s="48"/>
      <c r="I187" s="48"/>
      <c r="J187" s="48"/>
      <c r="K187" s="48"/>
      <c r="L187" s="48"/>
      <c r="M187" s="48"/>
      <c r="N187" s="48"/>
      <c r="O187" s="48"/>
      <c r="P187" s="2"/>
      <c r="Q187" s="2"/>
      <c r="R187" s="2"/>
      <c r="S187" s="2"/>
      <c r="T187" s="2"/>
      <c r="U187" s="2"/>
      <c r="V187" s="2"/>
      <c r="W187" s="2"/>
      <c r="X187" s="2"/>
      <c r="Y187" s="2"/>
      <c r="Z187" s="2"/>
    </row>
    <row r="188" spans="1:26" ht="30">
      <c r="A188" s="47" t="s">
        <v>78</v>
      </c>
      <c r="B188" s="43" t="s">
        <v>127</v>
      </c>
      <c r="C188" s="29">
        <f>D96+D91</f>
        <v>0</v>
      </c>
      <c r="D188" s="48"/>
      <c r="E188" s="48"/>
      <c r="F188" s="48"/>
      <c r="G188" s="48"/>
      <c r="H188" s="48"/>
      <c r="I188" s="48"/>
      <c r="J188" s="48"/>
      <c r="K188" s="48"/>
      <c r="L188" s="48"/>
      <c r="M188" s="48"/>
      <c r="N188" s="48"/>
      <c r="O188" s="48"/>
      <c r="P188" s="2"/>
      <c r="Q188" s="2"/>
      <c r="R188" s="2"/>
      <c r="S188" s="2"/>
      <c r="T188" s="2"/>
      <c r="U188" s="2"/>
      <c r="V188" s="2"/>
      <c r="W188" s="2"/>
      <c r="X188" s="2"/>
      <c r="Y188" s="2"/>
      <c r="Z188" s="2"/>
    </row>
    <row r="189" spans="1:26" ht="15.75" customHeight="1">
      <c r="A189" s="47" t="s">
        <v>92</v>
      </c>
      <c r="B189" s="43" t="s">
        <v>128</v>
      </c>
      <c r="C189" s="29">
        <f>D120</f>
        <v>0</v>
      </c>
      <c r="D189" s="48"/>
      <c r="E189" s="48"/>
      <c r="F189" s="48"/>
      <c r="G189" s="48"/>
      <c r="H189" s="48"/>
      <c r="I189" s="48"/>
      <c r="J189" s="48"/>
      <c r="K189" s="48"/>
      <c r="L189" s="48"/>
      <c r="M189" s="48"/>
      <c r="N189" s="48"/>
      <c r="O189" s="48"/>
      <c r="P189" s="2"/>
      <c r="Q189" s="2"/>
      <c r="R189" s="2"/>
      <c r="S189" s="2"/>
      <c r="T189" s="2"/>
      <c r="U189" s="2"/>
      <c r="V189" s="2"/>
      <c r="W189" s="2"/>
      <c r="X189" s="2"/>
      <c r="Y189" s="2"/>
      <c r="Z189" s="2"/>
    </row>
    <row r="190" spans="1:26" ht="15.75" customHeight="1">
      <c r="A190" s="47" t="s">
        <v>100</v>
      </c>
      <c r="B190" s="43" t="s">
        <v>101</v>
      </c>
      <c r="C190" s="29">
        <f>D134</f>
        <v>0</v>
      </c>
      <c r="D190" s="48"/>
      <c r="E190" s="48"/>
      <c r="F190" s="48"/>
      <c r="G190" s="48"/>
      <c r="H190" s="48"/>
      <c r="I190" s="48"/>
      <c r="J190" s="48"/>
      <c r="K190" s="48"/>
      <c r="L190" s="48"/>
      <c r="M190" s="48"/>
      <c r="N190" s="48"/>
      <c r="O190" s="48"/>
      <c r="P190" s="2"/>
      <c r="Q190" s="2"/>
      <c r="R190" s="2"/>
      <c r="S190" s="2"/>
      <c r="T190" s="2"/>
      <c r="U190" s="2"/>
      <c r="V190" s="2"/>
      <c r="W190" s="2"/>
      <c r="X190" s="2"/>
      <c r="Y190" s="2"/>
      <c r="Z190" s="2"/>
    </row>
    <row r="191" spans="1:26" ht="15.75" customHeight="1">
      <c r="A191" s="47" t="s">
        <v>105</v>
      </c>
      <c r="B191" s="43" t="s">
        <v>129</v>
      </c>
      <c r="C191" s="29">
        <f>D150</f>
        <v>0</v>
      </c>
      <c r="D191" s="48"/>
      <c r="E191" s="48"/>
      <c r="F191" s="48"/>
      <c r="G191" s="48"/>
      <c r="H191" s="48"/>
      <c r="I191" s="48"/>
      <c r="J191" s="48"/>
      <c r="K191" s="48"/>
      <c r="L191" s="48"/>
      <c r="M191" s="48"/>
      <c r="N191" s="48"/>
      <c r="O191" s="48"/>
      <c r="P191" s="2"/>
      <c r="Q191" s="2"/>
      <c r="R191" s="2"/>
      <c r="S191" s="2"/>
      <c r="T191" s="2"/>
      <c r="U191" s="2"/>
      <c r="V191" s="2"/>
      <c r="W191" s="2"/>
      <c r="X191" s="2"/>
      <c r="Y191" s="2"/>
      <c r="Z191" s="2"/>
    </row>
    <row r="192" spans="1:26" ht="30">
      <c r="A192" s="47" t="s">
        <v>116</v>
      </c>
      <c r="B192" s="43" t="s">
        <v>130</v>
      </c>
      <c r="C192" s="29">
        <f>D172</f>
        <v>0</v>
      </c>
      <c r="D192" s="48"/>
      <c r="E192" s="48"/>
      <c r="F192" s="48"/>
      <c r="G192" s="48"/>
      <c r="H192" s="48"/>
      <c r="I192" s="48"/>
      <c r="J192" s="48"/>
      <c r="K192" s="48"/>
      <c r="L192" s="48"/>
      <c r="M192" s="48"/>
      <c r="N192" s="48"/>
      <c r="O192" s="48"/>
      <c r="P192" s="2"/>
      <c r="Q192" s="2"/>
      <c r="R192" s="2"/>
      <c r="S192" s="2"/>
      <c r="T192" s="2"/>
      <c r="U192" s="2"/>
      <c r="V192" s="2"/>
      <c r="W192" s="2"/>
      <c r="X192" s="2"/>
      <c r="Y192" s="2"/>
      <c r="Z192" s="2"/>
    </row>
    <row r="193" spans="1:26" ht="15.75" customHeight="1">
      <c r="A193" s="47" t="s">
        <v>131</v>
      </c>
      <c r="B193" s="43" t="s">
        <v>132</v>
      </c>
      <c r="C193" s="29" t="s">
        <v>133</v>
      </c>
      <c r="D193" s="48"/>
      <c r="E193" s="48"/>
      <c r="F193" s="48"/>
      <c r="G193" s="48"/>
      <c r="H193" s="48"/>
      <c r="I193" s="48"/>
      <c r="J193" s="48"/>
      <c r="K193" s="48"/>
      <c r="L193" s="48"/>
      <c r="M193" s="48"/>
      <c r="N193" s="48"/>
      <c r="O193" s="48"/>
      <c r="P193" s="2"/>
      <c r="Q193" s="2"/>
      <c r="R193" s="2"/>
      <c r="S193" s="2"/>
      <c r="T193" s="2"/>
      <c r="U193" s="2"/>
      <c r="V193" s="2"/>
      <c r="W193" s="2"/>
      <c r="X193" s="2"/>
      <c r="Y193" s="2"/>
      <c r="Z193" s="2"/>
    </row>
    <row r="194" spans="1:26" ht="15.75" customHeight="1">
      <c r="A194" s="179" t="s">
        <v>113</v>
      </c>
      <c r="B194" s="180"/>
      <c r="C194" s="24">
        <f>SUM(C188:C193)</f>
        <v>0</v>
      </c>
      <c r="D194" s="48"/>
      <c r="E194" s="48"/>
      <c r="F194" s="48"/>
      <c r="G194" s="48"/>
      <c r="H194" s="48"/>
      <c r="I194" s="48"/>
      <c r="J194" s="48"/>
      <c r="K194" s="48"/>
      <c r="L194" s="48"/>
      <c r="M194" s="48"/>
      <c r="N194" s="48"/>
      <c r="O194" s="48"/>
      <c r="P194" s="2"/>
      <c r="Q194" s="2"/>
      <c r="R194" s="2"/>
      <c r="S194" s="2"/>
      <c r="T194" s="2"/>
      <c r="U194" s="2"/>
      <c r="V194" s="2"/>
      <c r="W194" s="2"/>
      <c r="X194" s="2"/>
      <c r="Y194" s="2"/>
      <c r="Z194" s="2"/>
    </row>
    <row r="195" spans="1:26" ht="15.75" customHeight="1">
      <c r="A195" s="25"/>
      <c r="B195" s="48"/>
      <c r="C195" s="48"/>
      <c r="D195" s="48"/>
      <c r="E195" s="48"/>
      <c r="F195" s="48"/>
      <c r="G195" s="48"/>
      <c r="H195" s="48"/>
      <c r="I195" s="48"/>
      <c r="J195" s="48"/>
      <c r="K195" s="48"/>
      <c r="L195" s="48"/>
      <c r="M195" s="48"/>
      <c r="N195" s="48"/>
      <c r="O195" s="48"/>
      <c r="P195" s="2"/>
      <c r="Q195" s="2"/>
      <c r="R195" s="2"/>
      <c r="S195" s="2"/>
      <c r="T195" s="2"/>
      <c r="U195" s="2"/>
      <c r="V195" s="2"/>
      <c r="W195" s="2"/>
      <c r="X195" s="2"/>
      <c r="Y195" s="2"/>
      <c r="Z195" s="2"/>
    </row>
    <row r="196" spans="1:26" ht="17.25" customHeight="1">
      <c r="A196" s="192" t="s">
        <v>134</v>
      </c>
      <c r="B196" s="183"/>
      <c r="C196" s="180"/>
      <c r="D196" s="48"/>
      <c r="E196" s="48"/>
      <c r="F196" s="48"/>
      <c r="G196" s="48"/>
      <c r="H196" s="48"/>
      <c r="I196" s="48"/>
      <c r="J196" s="48"/>
      <c r="K196" s="48"/>
      <c r="L196" s="48"/>
      <c r="M196" s="48"/>
      <c r="N196" s="48"/>
      <c r="O196" s="48"/>
      <c r="P196" s="2"/>
      <c r="Q196" s="2"/>
      <c r="R196" s="2"/>
      <c r="S196" s="2"/>
      <c r="T196" s="2"/>
      <c r="U196" s="2"/>
      <c r="V196" s="2"/>
      <c r="W196" s="2"/>
      <c r="X196" s="2"/>
      <c r="Y196" s="2"/>
      <c r="Z196" s="2"/>
    </row>
    <row r="197" spans="1:26" ht="30">
      <c r="A197" s="26">
        <v>3</v>
      </c>
      <c r="B197" s="26" t="s">
        <v>126</v>
      </c>
      <c r="C197" s="26" t="s">
        <v>49</v>
      </c>
      <c r="D197" s="48"/>
      <c r="E197" s="48"/>
      <c r="F197" s="48"/>
      <c r="G197" s="48"/>
      <c r="H197" s="48"/>
      <c r="I197" s="48"/>
      <c r="J197" s="48"/>
      <c r="K197" s="48"/>
      <c r="L197" s="48"/>
      <c r="M197" s="48"/>
      <c r="N197" s="48"/>
      <c r="O197" s="48"/>
      <c r="P197" s="2"/>
      <c r="Q197" s="2"/>
      <c r="R197" s="2"/>
      <c r="S197" s="2"/>
      <c r="T197" s="2"/>
      <c r="U197" s="2"/>
      <c r="V197" s="2"/>
      <c r="W197" s="2"/>
      <c r="X197" s="2"/>
      <c r="Y197" s="2"/>
      <c r="Z197" s="2"/>
    </row>
    <row r="198" spans="1:26" ht="30">
      <c r="A198" s="47" t="s">
        <v>78</v>
      </c>
      <c r="B198" s="43" t="s">
        <v>127</v>
      </c>
      <c r="C198" s="29">
        <f>D109+D104</f>
        <v>0</v>
      </c>
      <c r="D198" s="48"/>
      <c r="E198" s="48"/>
      <c r="F198" s="48"/>
      <c r="G198" s="48"/>
      <c r="H198" s="48"/>
      <c r="I198" s="48"/>
      <c r="J198" s="48"/>
      <c r="K198" s="48"/>
      <c r="L198" s="48"/>
      <c r="M198" s="48"/>
      <c r="N198" s="48"/>
      <c r="O198" s="48"/>
      <c r="P198" s="2"/>
      <c r="Q198" s="2"/>
      <c r="R198" s="2"/>
      <c r="S198" s="2"/>
      <c r="T198" s="2"/>
      <c r="U198" s="2"/>
      <c r="V198" s="2"/>
      <c r="W198" s="2"/>
      <c r="X198" s="2"/>
      <c r="Y198" s="2"/>
      <c r="Z198" s="2"/>
    </row>
    <row r="199" spans="1:26" ht="15.75" customHeight="1">
      <c r="A199" s="47" t="s">
        <v>92</v>
      </c>
      <c r="B199" s="43" t="s">
        <v>128</v>
      </c>
      <c r="C199" s="29">
        <f>D128</f>
        <v>0</v>
      </c>
      <c r="D199" s="48"/>
      <c r="E199" s="48"/>
      <c r="F199" s="48"/>
      <c r="G199" s="48"/>
      <c r="H199" s="48"/>
      <c r="I199" s="48"/>
      <c r="J199" s="48"/>
      <c r="K199" s="48"/>
      <c r="L199" s="48"/>
      <c r="M199" s="48"/>
      <c r="N199" s="48"/>
      <c r="O199" s="48"/>
      <c r="P199" s="2"/>
      <c r="Q199" s="2"/>
      <c r="R199" s="2"/>
      <c r="S199" s="2"/>
      <c r="T199" s="2"/>
      <c r="U199" s="2"/>
      <c r="V199" s="2"/>
      <c r="W199" s="2"/>
      <c r="X199" s="2"/>
      <c r="Y199" s="2"/>
      <c r="Z199" s="2"/>
    </row>
    <row r="200" spans="1:26" ht="15.75" customHeight="1">
      <c r="A200" s="47" t="s">
        <v>100</v>
      </c>
      <c r="B200" s="43" t="s">
        <v>101</v>
      </c>
      <c r="C200" s="29">
        <f>D140</f>
        <v>0</v>
      </c>
      <c r="D200" s="48"/>
      <c r="E200" s="48"/>
      <c r="F200" s="48"/>
      <c r="G200" s="48"/>
      <c r="H200" s="48"/>
      <c r="I200" s="48"/>
      <c r="J200" s="48"/>
      <c r="K200" s="48"/>
      <c r="L200" s="48"/>
      <c r="M200" s="48"/>
      <c r="N200" s="48"/>
      <c r="O200" s="48"/>
      <c r="P200" s="2"/>
      <c r="Q200" s="2"/>
      <c r="R200" s="2"/>
      <c r="S200" s="2"/>
      <c r="T200" s="2"/>
      <c r="U200" s="2"/>
      <c r="V200" s="2"/>
      <c r="W200" s="2"/>
      <c r="X200" s="2"/>
      <c r="Y200" s="2"/>
      <c r="Z200" s="2"/>
    </row>
    <row r="201" spans="1:26" ht="15.75" customHeight="1">
      <c r="A201" s="47" t="s">
        <v>105</v>
      </c>
      <c r="B201" s="43" t="s">
        <v>129</v>
      </c>
      <c r="C201" s="29">
        <f>D160</f>
        <v>0</v>
      </c>
      <c r="D201" s="48"/>
      <c r="E201" s="48"/>
      <c r="F201" s="48"/>
      <c r="G201" s="48"/>
      <c r="H201" s="48"/>
      <c r="I201" s="48"/>
      <c r="J201" s="48"/>
      <c r="K201" s="48"/>
      <c r="L201" s="48"/>
      <c r="M201" s="48"/>
      <c r="N201" s="48"/>
      <c r="O201" s="48"/>
      <c r="P201" s="2"/>
      <c r="Q201" s="2"/>
      <c r="R201" s="2"/>
      <c r="S201" s="2"/>
      <c r="T201" s="2"/>
      <c r="U201" s="2"/>
      <c r="V201" s="2"/>
      <c r="W201" s="2"/>
      <c r="X201" s="2"/>
      <c r="Y201" s="2"/>
      <c r="Z201" s="2"/>
    </row>
    <row r="202" spans="1:26" ht="30">
      <c r="A202" s="47" t="s">
        <v>116</v>
      </c>
      <c r="B202" s="43" t="s">
        <v>130</v>
      </c>
      <c r="C202" s="29">
        <f>D182</f>
        <v>0</v>
      </c>
      <c r="D202" s="48"/>
      <c r="E202" s="48"/>
      <c r="F202" s="48"/>
      <c r="G202" s="48"/>
      <c r="H202" s="48"/>
      <c r="I202" s="48"/>
      <c r="J202" s="48"/>
      <c r="K202" s="48"/>
      <c r="L202" s="48"/>
      <c r="M202" s="48"/>
      <c r="N202" s="48"/>
      <c r="O202" s="48"/>
      <c r="P202" s="2"/>
      <c r="Q202" s="2"/>
      <c r="R202" s="2"/>
      <c r="S202" s="2"/>
      <c r="T202" s="2"/>
      <c r="U202" s="2"/>
      <c r="V202" s="2"/>
      <c r="W202" s="2"/>
      <c r="X202" s="2"/>
      <c r="Y202" s="2"/>
      <c r="Z202" s="2"/>
    </row>
    <row r="203" spans="1:26" ht="15.75" customHeight="1">
      <c r="A203" s="47" t="s">
        <v>131</v>
      </c>
      <c r="B203" s="43" t="s">
        <v>132</v>
      </c>
      <c r="C203" s="29" t="s">
        <v>133</v>
      </c>
      <c r="D203" s="48"/>
      <c r="E203" s="48"/>
      <c r="F203" s="48"/>
      <c r="G203" s="48"/>
      <c r="H203" s="48"/>
      <c r="I203" s="48"/>
      <c r="J203" s="48"/>
      <c r="K203" s="48"/>
      <c r="L203" s="48"/>
      <c r="M203" s="48"/>
      <c r="N203" s="48"/>
      <c r="O203" s="48"/>
      <c r="P203" s="2"/>
      <c r="Q203" s="2"/>
      <c r="R203" s="2"/>
      <c r="S203" s="2"/>
      <c r="T203" s="2"/>
      <c r="U203" s="2"/>
      <c r="V203" s="2"/>
      <c r="W203" s="2"/>
      <c r="X203" s="2"/>
      <c r="Y203" s="2"/>
      <c r="Z203" s="2"/>
    </row>
    <row r="204" spans="1:26" ht="15.75" customHeight="1">
      <c r="A204" s="181" t="s">
        <v>113</v>
      </c>
      <c r="B204" s="180"/>
      <c r="C204" s="27">
        <f>SUM(C198:C203)</f>
        <v>0</v>
      </c>
      <c r="D204" s="48"/>
      <c r="E204" s="48"/>
      <c r="F204" s="48"/>
      <c r="G204" s="48"/>
      <c r="H204" s="48"/>
      <c r="I204" s="48"/>
      <c r="J204" s="48"/>
      <c r="K204" s="48"/>
      <c r="L204" s="48"/>
      <c r="M204" s="48"/>
      <c r="N204" s="48"/>
      <c r="O204" s="48"/>
      <c r="P204" s="2"/>
      <c r="Q204" s="2"/>
      <c r="R204" s="2"/>
      <c r="S204" s="2"/>
      <c r="T204" s="2"/>
      <c r="U204" s="2"/>
      <c r="V204" s="2"/>
      <c r="W204" s="2"/>
      <c r="X204" s="2"/>
      <c r="Y204" s="2"/>
      <c r="Z204" s="2"/>
    </row>
    <row r="205" spans="1:26" ht="15.75" customHeight="1">
      <c r="A205" s="25"/>
      <c r="B205" s="48"/>
      <c r="C205" s="48"/>
      <c r="D205" s="48"/>
      <c r="E205" s="48"/>
      <c r="F205" s="48"/>
      <c r="G205" s="48"/>
      <c r="H205" s="48"/>
      <c r="I205" s="48"/>
      <c r="J205" s="48"/>
      <c r="K205" s="48"/>
      <c r="L205" s="48"/>
      <c r="M205" s="48"/>
      <c r="N205" s="48"/>
      <c r="O205" s="48"/>
      <c r="P205" s="2"/>
      <c r="Q205" s="2"/>
      <c r="R205" s="2"/>
      <c r="S205" s="2"/>
      <c r="T205" s="2"/>
      <c r="U205" s="2"/>
      <c r="V205" s="2"/>
      <c r="W205" s="2"/>
      <c r="X205" s="2"/>
      <c r="Y205" s="2"/>
      <c r="Z205" s="2"/>
    </row>
    <row r="206" spans="1:26" ht="15.75" customHeight="1">
      <c r="A206" s="187" t="s">
        <v>135</v>
      </c>
      <c r="B206" s="183"/>
      <c r="C206" s="183"/>
      <c r="D206" s="180"/>
      <c r="E206" s="48"/>
      <c r="F206" s="48"/>
      <c r="G206" s="48"/>
      <c r="H206" s="48"/>
      <c r="I206" s="48"/>
      <c r="J206" s="48"/>
      <c r="K206" s="48"/>
      <c r="L206" s="48"/>
      <c r="M206" s="48"/>
      <c r="N206" s="48"/>
      <c r="O206" s="48"/>
      <c r="P206" s="2"/>
      <c r="Q206" s="2"/>
      <c r="R206" s="2"/>
      <c r="S206" s="2"/>
      <c r="T206" s="2"/>
      <c r="U206" s="2"/>
      <c r="V206" s="2"/>
      <c r="W206" s="2"/>
      <c r="X206" s="2"/>
      <c r="Y206" s="2"/>
      <c r="Z206" s="2"/>
    </row>
    <row r="207" spans="1:26" ht="42.75" customHeight="1">
      <c r="A207" s="179" t="s">
        <v>136</v>
      </c>
      <c r="B207" s="180"/>
      <c r="C207" s="179" t="s">
        <v>137</v>
      </c>
      <c r="D207" s="180"/>
      <c r="E207" s="48"/>
      <c r="F207" s="48"/>
      <c r="G207" s="48"/>
      <c r="H207" s="48"/>
      <c r="I207" s="48"/>
      <c r="J207" s="48"/>
      <c r="K207" s="48"/>
      <c r="L207" s="48"/>
      <c r="M207" s="48"/>
      <c r="N207" s="48"/>
      <c r="O207" s="48"/>
      <c r="P207" s="2"/>
      <c r="Q207" s="2"/>
      <c r="R207" s="2"/>
      <c r="S207" s="2"/>
      <c r="T207" s="2"/>
      <c r="U207" s="2"/>
      <c r="V207" s="2"/>
      <c r="W207" s="2"/>
      <c r="X207" s="2"/>
      <c r="Y207" s="2"/>
      <c r="Z207" s="2"/>
    </row>
    <row r="208" spans="1:26" ht="30">
      <c r="A208" s="47" t="s">
        <v>8</v>
      </c>
      <c r="B208" s="43" t="s">
        <v>138</v>
      </c>
      <c r="C208" s="190">
        <f>C52</f>
        <v>0</v>
      </c>
      <c r="D208" s="180"/>
      <c r="E208" s="48"/>
      <c r="F208" s="48"/>
      <c r="G208" s="48"/>
      <c r="H208" s="48"/>
      <c r="I208" s="48"/>
      <c r="J208" s="48"/>
      <c r="K208" s="48"/>
      <c r="L208" s="48"/>
      <c r="M208" s="48"/>
      <c r="N208" s="48"/>
      <c r="O208" s="48"/>
      <c r="P208" s="2"/>
      <c r="Q208" s="2"/>
      <c r="R208" s="2"/>
      <c r="S208" s="2"/>
      <c r="T208" s="2"/>
      <c r="U208" s="2"/>
      <c r="V208" s="2"/>
      <c r="W208" s="2"/>
      <c r="X208" s="2"/>
      <c r="Y208" s="2"/>
      <c r="Z208" s="2"/>
    </row>
    <row r="209" spans="1:26" ht="30">
      <c r="A209" s="47" t="s">
        <v>11</v>
      </c>
      <c r="B209" s="43" t="s">
        <v>139</v>
      </c>
      <c r="C209" s="190">
        <f>C75</f>
        <v>0</v>
      </c>
      <c r="D209" s="180"/>
      <c r="E209" s="48"/>
      <c r="F209" s="48"/>
      <c r="G209" s="48"/>
      <c r="H209" s="48"/>
      <c r="I209" s="48"/>
      <c r="J209" s="48"/>
      <c r="K209" s="48"/>
      <c r="L209" s="48"/>
      <c r="M209" s="48"/>
      <c r="N209" s="48"/>
      <c r="O209" s="48"/>
      <c r="P209" s="2"/>
      <c r="Q209" s="2"/>
      <c r="R209" s="2"/>
      <c r="S209" s="2"/>
      <c r="T209" s="2"/>
      <c r="U209" s="2"/>
      <c r="V209" s="2"/>
      <c r="W209" s="2"/>
      <c r="X209" s="2"/>
      <c r="Y209" s="2"/>
      <c r="Z209" s="2"/>
    </row>
    <row r="210" spans="1:26" ht="30">
      <c r="A210" s="47" t="s">
        <v>13</v>
      </c>
      <c r="B210" s="43" t="s">
        <v>140</v>
      </c>
      <c r="C210" s="190">
        <f>C194</f>
        <v>0</v>
      </c>
      <c r="D210" s="180"/>
      <c r="E210" s="48"/>
      <c r="F210" s="48"/>
      <c r="G210" s="48"/>
      <c r="H210" s="48"/>
      <c r="I210" s="48"/>
      <c r="J210" s="48"/>
      <c r="K210" s="48"/>
      <c r="L210" s="48"/>
      <c r="M210" s="48"/>
      <c r="N210" s="48"/>
      <c r="O210" s="48"/>
      <c r="P210" s="2"/>
      <c r="Q210" s="2"/>
      <c r="R210" s="2"/>
      <c r="S210" s="2"/>
      <c r="T210" s="2"/>
      <c r="U210" s="2"/>
      <c r="V210" s="2"/>
      <c r="W210" s="2"/>
      <c r="X210" s="2"/>
      <c r="Y210" s="2"/>
      <c r="Z210" s="2"/>
    </row>
    <row r="211" spans="1:26" ht="28.5" customHeight="1">
      <c r="A211" s="189" t="s">
        <v>141</v>
      </c>
      <c r="B211" s="180"/>
      <c r="C211" s="190">
        <f>SUM(C208:D210)</f>
        <v>0</v>
      </c>
      <c r="D211" s="180"/>
      <c r="E211" s="48"/>
      <c r="F211" s="48"/>
      <c r="G211" s="48"/>
      <c r="H211" s="48"/>
      <c r="I211" s="48"/>
      <c r="J211" s="48"/>
      <c r="K211" s="48"/>
      <c r="L211" s="48"/>
      <c r="M211" s="48"/>
      <c r="N211" s="48"/>
      <c r="O211" s="48"/>
      <c r="P211" s="2"/>
      <c r="Q211" s="2"/>
      <c r="R211" s="2"/>
      <c r="S211" s="2"/>
      <c r="T211" s="2"/>
      <c r="U211" s="2"/>
      <c r="V211" s="2"/>
      <c r="W211" s="2"/>
      <c r="X211" s="2"/>
      <c r="Y211" s="2"/>
      <c r="Z211" s="2"/>
    </row>
    <row r="212" spans="1:26" ht="15.75" customHeight="1">
      <c r="A212" s="179" t="s">
        <v>142</v>
      </c>
      <c r="B212" s="180"/>
      <c r="C212" s="193">
        <f>SUM(C211)</f>
        <v>0</v>
      </c>
      <c r="D212" s="180"/>
      <c r="E212" s="48"/>
      <c r="F212" s="48"/>
      <c r="G212" s="48"/>
      <c r="H212" s="48"/>
      <c r="I212" s="48"/>
      <c r="J212" s="48"/>
      <c r="K212" s="48"/>
      <c r="L212" s="48"/>
      <c r="M212" s="48"/>
      <c r="N212" s="48"/>
      <c r="O212" s="48"/>
      <c r="P212" s="2"/>
      <c r="Q212" s="2"/>
      <c r="R212" s="2"/>
      <c r="S212" s="2"/>
      <c r="T212" s="2"/>
      <c r="U212" s="2"/>
      <c r="V212" s="2"/>
      <c r="W212" s="2"/>
      <c r="X212" s="2"/>
      <c r="Y212" s="2"/>
      <c r="Z212" s="2"/>
    </row>
    <row r="213" spans="1:26" ht="15.75" customHeight="1">
      <c r="A213" s="48"/>
      <c r="B213" s="48"/>
      <c r="C213" s="48"/>
      <c r="D213" s="48"/>
      <c r="E213" s="48"/>
      <c r="F213" s="48"/>
      <c r="G213" s="48"/>
      <c r="H213" s="48"/>
      <c r="I213" s="48"/>
      <c r="J213" s="48"/>
      <c r="K213" s="48"/>
      <c r="L213" s="48"/>
      <c r="M213" s="48"/>
      <c r="N213" s="48"/>
      <c r="O213" s="48"/>
      <c r="P213" s="2"/>
      <c r="Q213" s="2"/>
      <c r="R213" s="2"/>
      <c r="S213" s="2"/>
      <c r="T213" s="2"/>
      <c r="U213" s="2"/>
      <c r="V213" s="2"/>
      <c r="W213" s="2"/>
      <c r="X213" s="2"/>
      <c r="Y213" s="2"/>
      <c r="Z213" s="2"/>
    </row>
    <row r="214" spans="1:26" ht="15.75" hidden="1" customHeight="1">
      <c r="A214" s="48"/>
      <c r="B214" s="48"/>
      <c r="C214" s="48"/>
      <c r="D214" s="40">
        <f>C212</f>
        <v>0</v>
      </c>
      <c r="E214" s="48"/>
      <c r="F214" s="48"/>
      <c r="G214" s="48"/>
      <c r="H214" s="48"/>
      <c r="I214" s="48"/>
      <c r="J214" s="48"/>
      <c r="K214" s="48"/>
      <c r="L214" s="48"/>
      <c r="M214" s="48"/>
      <c r="N214" s="48"/>
      <c r="O214" s="48"/>
      <c r="P214" s="2"/>
      <c r="Q214" s="2"/>
      <c r="R214" s="2"/>
      <c r="S214" s="2"/>
      <c r="T214" s="2"/>
      <c r="U214" s="2"/>
      <c r="V214" s="2"/>
      <c r="W214" s="2"/>
      <c r="X214" s="2"/>
      <c r="Y214" s="2"/>
      <c r="Z214" s="2"/>
    </row>
    <row r="215" spans="1:26" ht="15.75" customHeight="1">
      <c r="A215" s="192" t="s">
        <v>143</v>
      </c>
      <c r="B215" s="183"/>
      <c r="C215" s="183"/>
      <c r="D215" s="180"/>
      <c r="E215" s="48"/>
      <c r="F215" s="48"/>
      <c r="G215" s="48"/>
      <c r="H215" s="48"/>
      <c r="I215" s="48"/>
      <c r="J215" s="48"/>
      <c r="K215" s="48"/>
      <c r="L215" s="48"/>
      <c r="M215" s="48"/>
      <c r="N215" s="48"/>
      <c r="O215" s="48"/>
      <c r="P215" s="2"/>
      <c r="Q215" s="2"/>
      <c r="R215" s="2"/>
      <c r="S215" s="2"/>
      <c r="T215" s="2"/>
      <c r="U215" s="2"/>
      <c r="V215" s="2"/>
      <c r="W215" s="2"/>
      <c r="X215" s="2"/>
      <c r="Y215" s="2"/>
      <c r="Z215" s="2"/>
    </row>
    <row r="216" spans="1:26" ht="15.75" customHeight="1">
      <c r="A216" s="181" t="s">
        <v>136</v>
      </c>
      <c r="B216" s="180"/>
      <c r="C216" s="181" t="s">
        <v>137</v>
      </c>
      <c r="D216" s="180"/>
      <c r="E216" s="48"/>
      <c r="F216" s="48"/>
      <c r="G216" s="48"/>
      <c r="H216" s="48"/>
      <c r="I216" s="48"/>
      <c r="J216" s="48"/>
      <c r="K216" s="48"/>
      <c r="L216" s="48"/>
      <c r="M216" s="48"/>
      <c r="N216" s="48"/>
      <c r="O216" s="48"/>
      <c r="P216" s="2"/>
      <c r="Q216" s="2"/>
      <c r="R216" s="2"/>
      <c r="S216" s="2"/>
      <c r="T216" s="2"/>
      <c r="U216" s="2"/>
      <c r="V216" s="2"/>
      <c r="W216" s="2"/>
      <c r="X216" s="2"/>
      <c r="Y216" s="2"/>
      <c r="Z216" s="2"/>
    </row>
    <row r="217" spans="1:26" ht="30">
      <c r="A217" s="47" t="s">
        <v>8</v>
      </c>
      <c r="B217" s="43" t="s">
        <v>138</v>
      </c>
      <c r="C217" s="190">
        <f>C64</f>
        <v>0</v>
      </c>
      <c r="D217" s="180"/>
      <c r="E217" s="48"/>
      <c r="F217" s="48"/>
      <c r="G217" s="48"/>
      <c r="H217" s="48"/>
      <c r="I217" s="48"/>
      <c r="J217" s="48"/>
      <c r="K217" s="48"/>
      <c r="L217" s="48"/>
      <c r="M217" s="48"/>
      <c r="N217" s="48"/>
      <c r="O217" s="48"/>
      <c r="P217" s="2"/>
      <c r="Q217" s="2"/>
      <c r="R217" s="2"/>
      <c r="S217" s="2"/>
      <c r="T217" s="2"/>
      <c r="U217" s="2"/>
      <c r="V217" s="2"/>
      <c r="W217" s="2"/>
      <c r="X217" s="2"/>
      <c r="Y217" s="2"/>
      <c r="Z217" s="2"/>
    </row>
    <row r="218" spans="1:26" ht="30">
      <c r="A218" s="47" t="s">
        <v>11</v>
      </c>
      <c r="B218" s="43" t="s">
        <v>139</v>
      </c>
      <c r="C218" s="190">
        <f>C86</f>
        <v>0</v>
      </c>
      <c r="D218" s="180"/>
      <c r="E218" s="48"/>
      <c r="F218" s="48"/>
      <c r="G218" s="48"/>
      <c r="H218" s="48"/>
      <c r="I218" s="48"/>
      <c r="J218" s="48"/>
      <c r="K218" s="48"/>
      <c r="L218" s="48"/>
      <c r="M218" s="48"/>
      <c r="N218" s="48"/>
      <c r="O218" s="48"/>
      <c r="P218" s="2"/>
      <c r="Q218" s="2"/>
      <c r="R218" s="2"/>
      <c r="S218" s="2"/>
      <c r="T218" s="2"/>
      <c r="U218" s="2"/>
      <c r="V218" s="2"/>
      <c r="W218" s="2"/>
      <c r="X218" s="2"/>
      <c r="Y218" s="2"/>
      <c r="Z218" s="2"/>
    </row>
    <row r="219" spans="1:26" ht="30">
      <c r="A219" s="47" t="s">
        <v>13</v>
      </c>
      <c r="B219" s="43" t="s">
        <v>140</v>
      </c>
      <c r="C219" s="190">
        <f>C204</f>
        <v>0</v>
      </c>
      <c r="D219" s="180"/>
      <c r="E219" s="48"/>
      <c r="F219" s="48"/>
      <c r="G219" s="48"/>
      <c r="H219" s="48"/>
      <c r="I219" s="48"/>
      <c r="J219" s="48"/>
      <c r="K219" s="48"/>
      <c r="L219" s="48"/>
      <c r="M219" s="48"/>
      <c r="N219" s="48"/>
      <c r="O219" s="48"/>
      <c r="P219" s="2"/>
      <c r="Q219" s="2"/>
      <c r="R219" s="2"/>
      <c r="S219" s="2"/>
      <c r="T219" s="2"/>
      <c r="U219" s="2"/>
      <c r="V219" s="2"/>
      <c r="W219" s="2"/>
      <c r="X219" s="2"/>
      <c r="Y219" s="2"/>
      <c r="Z219" s="2"/>
    </row>
    <row r="220" spans="1:26" ht="15.75" customHeight="1">
      <c r="A220" s="189" t="s">
        <v>141</v>
      </c>
      <c r="B220" s="180"/>
      <c r="C220" s="190">
        <f>SUM(C217:D219)</f>
        <v>0</v>
      </c>
      <c r="D220" s="180"/>
      <c r="E220" s="48"/>
      <c r="F220" s="48"/>
      <c r="G220" s="48"/>
      <c r="H220" s="48"/>
      <c r="I220" s="48"/>
      <c r="J220" s="48"/>
      <c r="K220" s="48"/>
      <c r="L220" s="48"/>
      <c r="M220" s="48"/>
      <c r="N220" s="48"/>
      <c r="O220" s="48"/>
      <c r="P220" s="2"/>
      <c r="Q220" s="2"/>
      <c r="R220" s="2"/>
      <c r="S220" s="2"/>
      <c r="T220" s="2"/>
      <c r="U220" s="2"/>
      <c r="V220" s="2"/>
      <c r="W220" s="2"/>
      <c r="X220" s="2"/>
      <c r="Y220" s="2"/>
      <c r="Z220" s="2"/>
    </row>
    <row r="221" spans="1:26" ht="15.75" customHeight="1">
      <c r="A221" s="181" t="s">
        <v>142</v>
      </c>
      <c r="B221" s="180"/>
      <c r="C221" s="191">
        <f>SUM(C220)</f>
        <v>0</v>
      </c>
      <c r="D221" s="180"/>
      <c r="E221" s="48"/>
      <c r="F221" s="48"/>
      <c r="G221" s="48"/>
      <c r="H221" s="48"/>
      <c r="I221" s="48"/>
      <c r="J221" s="48"/>
      <c r="K221" s="48"/>
      <c r="L221" s="48"/>
      <c r="M221" s="48"/>
      <c r="N221" s="48"/>
      <c r="O221" s="48"/>
      <c r="P221" s="2"/>
      <c r="Q221" s="2"/>
      <c r="R221" s="2"/>
      <c r="S221" s="2"/>
      <c r="T221" s="2"/>
      <c r="U221" s="2"/>
      <c r="V221" s="2"/>
      <c r="W221" s="2"/>
      <c r="X221" s="2"/>
      <c r="Y221" s="2"/>
      <c r="Z221" s="2"/>
    </row>
    <row r="222" spans="1:26" ht="15.75" customHeight="1">
      <c r="A222" s="48"/>
      <c r="B222" s="48"/>
      <c r="C222" s="48"/>
      <c r="D222" s="48"/>
      <c r="E222" s="48"/>
      <c r="F222" s="48"/>
      <c r="G222" s="48"/>
      <c r="H222" s="48"/>
      <c r="I222" s="48"/>
      <c r="J222" s="48"/>
      <c r="K222" s="48"/>
      <c r="L222" s="48"/>
      <c r="M222" s="48"/>
      <c r="N222" s="48"/>
      <c r="O222" s="48"/>
      <c r="P222" s="2"/>
      <c r="Q222" s="2"/>
      <c r="R222" s="2"/>
      <c r="S222" s="2"/>
      <c r="T222" s="2"/>
      <c r="U222" s="2"/>
      <c r="V222" s="2"/>
      <c r="W222" s="2"/>
      <c r="X222" s="2"/>
      <c r="Y222" s="2"/>
      <c r="Z222" s="2"/>
    </row>
    <row r="223" spans="1:26" ht="15.75" customHeight="1">
      <c r="A223" s="194" t="s">
        <v>144</v>
      </c>
      <c r="B223" s="183"/>
      <c r="C223" s="180"/>
      <c r="D223" s="48"/>
      <c r="E223" s="48"/>
      <c r="F223" s="48"/>
      <c r="G223" s="48"/>
      <c r="H223" s="48"/>
      <c r="I223" s="48"/>
      <c r="J223" s="48"/>
      <c r="K223" s="48"/>
      <c r="L223" s="48"/>
      <c r="M223" s="48"/>
      <c r="N223" s="48"/>
      <c r="O223" s="48"/>
      <c r="P223" s="2"/>
      <c r="Q223" s="2"/>
      <c r="R223" s="2"/>
      <c r="S223" s="2"/>
      <c r="T223" s="2"/>
      <c r="U223" s="2"/>
      <c r="V223" s="2"/>
      <c r="W223" s="2"/>
      <c r="X223" s="2"/>
      <c r="Y223" s="2"/>
      <c r="Z223" s="2"/>
    </row>
    <row r="224" spans="1:26" ht="15.75" customHeight="1">
      <c r="A224" s="41" t="s">
        <v>145</v>
      </c>
      <c r="B224" s="42" t="s">
        <v>146</v>
      </c>
      <c r="C224" s="42" t="s">
        <v>133</v>
      </c>
      <c r="D224" s="48"/>
      <c r="E224" s="48"/>
      <c r="F224" s="48"/>
      <c r="G224" s="48"/>
      <c r="H224" s="48"/>
      <c r="I224" s="48"/>
      <c r="J224" s="48"/>
      <c r="K224" s="48"/>
      <c r="L224" s="48"/>
      <c r="M224" s="48"/>
      <c r="N224" s="48"/>
      <c r="O224" s="48"/>
      <c r="P224" s="2"/>
      <c r="Q224" s="2"/>
      <c r="R224" s="2"/>
      <c r="S224" s="2"/>
      <c r="T224" s="2"/>
      <c r="U224" s="2"/>
      <c r="V224" s="2"/>
      <c r="W224" s="2"/>
      <c r="X224" s="2"/>
      <c r="Y224" s="2"/>
      <c r="Z224" s="2"/>
    </row>
    <row r="225" spans="1:26" ht="15.75" customHeight="1">
      <c r="A225" s="47" t="s">
        <v>16</v>
      </c>
      <c r="B225" s="126" t="s">
        <v>147</v>
      </c>
      <c r="C225" s="166">
        <v>0</v>
      </c>
      <c r="D225" s="40"/>
      <c r="E225" s="48"/>
      <c r="F225" s="48"/>
      <c r="G225" s="48"/>
      <c r="H225" s="48"/>
      <c r="I225" s="48"/>
      <c r="J225" s="48"/>
      <c r="K225" s="48"/>
      <c r="L225" s="48"/>
      <c r="M225" s="48"/>
      <c r="N225" s="48"/>
      <c r="O225" s="48"/>
      <c r="P225" s="2"/>
      <c r="Q225" s="2"/>
      <c r="R225" s="2"/>
      <c r="S225" s="2"/>
      <c r="T225" s="2"/>
      <c r="U225" s="2"/>
      <c r="V225" s="2"/>
      <c r="W225" s="2"/>
      <c r="X225" s="2"/>
      <c r="Y225" s="2"/>
      <c r="Z225" s="2"/>
    </row>
    <row r="226" spans="1:26" ht="15.75" customHeight="1">
      <c r="A226" s="47" t="s">
        <v>54</v>
      </c>
      <c r="B226" s="126" t="s">
        <v>148</v>
      </c>
      <c r="C226" s="166">
        <v>0</v>
      </c>
      <c r="D226" s="40"/>
      <c r="E226" s="89" t="s">
        <v>597</v>
      </c>
      <c r="F226" s="89" t="s">
        <v>596</v>
      </c>
      <c r="G226" s="89" t="s">
        <v>599</v>
      </c>
      <c r="H226" s="89"/>
      <c r="I226" s="89" t="s">
        <v>598</v>
      </c>
      <c r="J226" s="89" t="s">
        <v>597</v>
      </c>
      <c r="K226" s="48"/>
      <c r="L226" s="48"/>
      <c r="M226" s="48"/>
      <c r="N226" s="48"/>
      <c r="O226" s="48"/>
      <c r="P226" s="2"/>
      <c r="Q226" s="2"/>
      <c r="R226" s="2"/>
      <c r="S226" s="2"/>
      <c r="T226" s="2"/>
      <c r="U226" s="2"/>
      <c r="V226" s="2"/>
      <c r="W226" s="2"/>
      <c r="X226" s="2"/>
      <c r="Y226" s="2"/>
      <c r="Z226" s="2"/>
    </row>
    <row r="227" spans="1:26" ht="15.75" customHeight="1">
      <c r="A227" s="47" t="s">
        <v>56</v>
      </c>
      <c r="B227" s="126" t="s">
        <v>149</v>
      </c>
      <c r="C227" s="166">
        <v>0</v>
      </c>
      <c r="D227" s="40"/>
      <c r="E227" s="89" t="s">
        <v>593</v>
      </c>
      <c r="F227" s="89">
        <v>10</v>
      </c>
      <c r="G227" s="91">
        <v>0.15</v>
      </c>
      <c r="H227" s="89"/>
      <c r="I227" s="89" t="s">
        <v>595</v>
      </c>
      <c r="J227" s="89" t="s">
        <v>593</v>
      </c>
      <c r="K227" s="48"/>
      <c r="L227" s="48"/>
      <c r="M227" s="48"/>
      <c r="N227" s="48"/>
      <c r="O227" s="48"/>
      <c r="P227" s="2"/>
      <c r="Q227" s="2"/>
      <c r="R227" s="2"/>
      <c r="S227" s="2"/>
      <c r="T227" s="2"/>
      <c r="U227" s="2"/>
      <c r="V227" s="2"/>
      <c r="W227" s="2"/>
      <c r="X227" s="2"/>
      <c r="Y227" s="2"/>
      <c r="Z227" s="2"/>
    </row>
    <row r="228" spans="1:26" ht="15.75" customHeight="1">
      <c r="A228" s="47" t="s">
        <v>58</v>
      </c>
      <c r="B228" s="126" t="s">
        <v>150</v>
      </c>
      <c r="C228" s="166">
        <v>0</v>
      </c>
      <c r="D228" s="40"/>
      <c r="E228" s="89" t="s">
        <v>591</v>
      </c>
      <c r="F228" s="89">
        <v>12</v>
      </c>
      <c r="G228" s="91">
        <v>0.1</v>
      </c>
      <c r="H228" s="89"/>
      <c r="I228" s="89" t="s">
        <v>594</v>
      </c>
      <c r="J228" s="89" t="s">
        <v>593</v>
      </c>
      <c r="K228" s="48"/>
      <c r="L228" s="48"/>
      <c r="M228" s="48"/>
      <c r="N228" s="48"/>
      <c r="O228" s="48"/>
      <c r="P228" s="2"/>
      <c r="Q228" s="2"/>
      <c r="R228" s="2"/>
      <c r="S228" s="2"/>
      <c r="T228" s="2"/>
      <c r="U228" s="2"/>
      <c r="V228" s="2"/>
      <c r="W228" s="2"/>
      <c r="X228" s="2"/>
      <c r="Y228" s="2"/>
      <c r="Z228" s="2"/>
    </row>
    <row r="229" spans="1:26" ht="15.75" customHeight="1">
      <c r="A229" s="47" t="s">
        <v>47</v>
      </c>
      <c r="B229" s="126" t="s">
        <v>151</v>
      </c>
      <c r="C229" s="166">
        <v>0</v>
      </c>
      <c r="D229" s="40"/>
      <c r="E229" s="48"/>
      <c r="F229" s="48"/>
      <c r="G229" s="48"/>
      <c r="H229" s="89"/>
      <c r="I229" s="89" t="s">
        <v>592</v>
      </c>
      <c r="J229" s="89" t="s">
        <v>591</v>
      </c>
      <c r="K229" s="89" t="s">
        <v>596</v>
      </c>
      <c r="L229" s="89" t="s">
        <v>159</v>
      </c>
      <c r="M229" s="48"/>
      <c r="N229" s="48"/>
      <c r="O229" s="48"/>
      <c r="P229" s="2"/>
      <c r="Q229" s="2"/>
      <c r="R229" s="2"/>
      <c r="S229" s="2"/>
      <c r="T229" s="2"/>
      <c r="U229" s="2"/>
      <c r="V229" s="2"/>
      <c r="W229" s="2"/>
      <c r="X229" s="2"/>
      <c r="Y229" s="2"/>
      <c r="Z229" s="2"/>
    </row>
    <row r="230" spans="1:26" ht="15.75" customHeight="1">
      <c r="A230" s="47" t="s">
        <v>152</v>
      </c>
      <c r="B230" s="125" t="s">
        <v>605</v>
      </c>
      <c r="C230" s="166">
        <v>0</v>
      </c>
      <c r="D230" s="40"/>
      <c r="E230" s="48"/>
      <c r="F230" s="48"/>
      <c r="G230" s="48"/>
      <c r="H230" s="48"/>
      <c r="I230" s="48"/>
      <c r="J230" s="48"/>
      <c r="K230" s="89" t="e">
        <f>VLOOKUP(J230,E$229:F$231,2,0)</f>
        <v>#N/A</v>
      </c>
      <c r="L230" s="90" t="e">
        <f>VLOOKUP(J230,E$229:G$231,3,0)</f>
        <v>#N/A</v>
      </c>
      <c r="M230" s="48"/>
      <c r="N230" s="48"/>
      <c r="O230" s="48"/>
      <c r="P230" s="2"/>
      <c r="Q230" s="2"/>
      <c r="R230" s="2"/>
      <c r="S230" s="2"/>
      <c r="T230" s="2"/>
      <c r="U230" s="2"/>
      <c r="V230" s="2"/>
      <c r="W230" s="2"/>
      <c r="X230" s="2"/>
      <c r="Y230" s="2"/>
      <c r="Z230" s="2"/>
    </row>
    <row r="231" spans="1:26" ht="15.75" customHeight="1">
      <c r="A231" s="47" t="s">
        <v>153</v>
      </c>
      <c r="B231" s="43" t="s">
        <v>154</v>
      </c>
      <c r="C231" s="44">
        <f>SUM(C225:C230)</f>
        <v>0</v>
      </c>
      <c r="D231" s="40"/>
      <c r="E231" s="48"/>
      <c r="F231" s="48"/>
      <c r="G231" s="48"/>
      <c r="H231" s="48"/>
      <c r="I231" s="48"/>
      <c r="J231" s="48"/>
      <c r="K231" s="89" t="e">
        <f>VLOOKUP(J231,E$229:F$231,2,0)</f>
        <v>#N/A</v>
      </c>
      <c r="L231" s="90" t="e">
        <f>VLOOKUP(J231,E$229:G$231,3,0)</f>
        <v>#N/A</v>
      </c>
      <c r="M231" s="48"/>
      <c r="N231" s="48"/>
      <c r="O231" s="48"/>
      <c r="P231" s="2"/>
      <c r="Q231" s="2"/>
      <c r="R231" s="2"/>
      <c r="S231" s="2"/>
      <c r="T231" s="2"/>
      <c r="U231" s="2"/>
      <c r="V231" s="2"/>
      <c r="W231" s="2"/>
      <c r="X231" s="2"/>
      <c r="Y231" s="2"/>
      <c r="Z231" s="2"/>
    </row>
    <row r="232" spans="1:26" ht="15.75" customHeight="1">
      <c r="A232" s="47" t="s">
        <v>155</v>
      </c>
      <c r="B232" s="43" t="s">
        <v>156</v>
      </c>
      <c r="C232" s="45">
        <f>C231/E26</f>
        <v>0</v>
      </c>
      <c r="D232" s="40"/>
      <c r="E232" s="48"/>
      <c r="F232" s="48"/>
      <c r="G232" s="48"/>
      <c r="H232" s="48"/>
      <c r="I232" s="138" t="s">
        <v>604</v>
      </c>
      <c r="J232" s="138"/>
      <c r="K232" s="89" t="e">
        <f>VLOOKUP(J232,E$229:F$231,2,0)</f>
        <v>#N/A</v>
      </c>
      <c r="L232" s="90" t="e">
        <f>VLOOKUP(J232,E$229:G$231,3,0)</f>
        <v>#N/A</v>
      </c>
      <c r="M232" s="48"/>
      <c r="N232" s="48"/>
      <c r="O232" s="48"/>
      <c r="P232" s="2"/>
      <c r="Q232" s="2"/>
      <c r="R232" s="2"/>
      <c r="S232" s="2"/>
      <c r="T232" s="2"/>
      <c r="U232" s="2"/>
      <c r="V232" s="2"/>
      <c r="W232" s="2"/>
      <c r="X232" s="2"/>
      <c r="Y232" s="2"/>
      <c r="Z232" s="2"/>
    </row>
    <row r="233" spans="1:26" ht="15.75" customHeight="1">
      <c r="A233" s="48"/>
      <c r="B233" s="48"/>
      <c r="C233" s="48"/>
      <c r="D233" s="40"/>
      <c r="E233" s="48"/>
      <c r="F233" s="48"/>
      <c r="G233" s="48"/>
      <c r="H233" s="48"/>
      <c r="I233" s="138"/>
      <c r="J233" s="138"/>
      <c r="K233" s="48"/>
      <c r="L233" s="48"/>
      <c r="M233" s="48"/>
      <c r="N233" s="48"/>
      <c r="O233" s="48"/>
      <c r="P233" s="2"/>
      <c r="Q233" s="2"/>
      <c r="R233" s="2"/>
      <c r="S233" s="2"/>
      <c r="T233" s="2"/>
      <c r="U233" s="2"/>
      <c r="V233" s="2"/>
      <c r="W233" s="2"/>
      <c r="X233" s="2"/>
      <c r="Y233" s="2"/>
      <c r="Z233" s="2"/>
    </row>
    <row r="234" spans="1:26" ht="15.75" customHeight="1">
      <c r="A234" s="194" t="s">
        <v>157</v>
      </c>
      <c r="B234" s="183"/>
      <c r="C234" s="183"/>
      <c r="D234" s="180"/>
      <c r="E234" s="48"/>
      <c r="F234" s="48"/>
      <c r="G234" s="48"/>
      <c r="H234" s="48"/>
      <c r="I234" s="138"/>
      <c r="J234" s="138"/>
      <c r="K234" s="48"/>
      <c r="L234" s="48"/>
      <c r="M234" s="48"/>
      <c r="N234" s="48"/>
      <c r="O234" s="48"/>
      <c r="P234" s="2"/>
      <c r="Q234" s="2"/>
      <c r="R234" s="2"/>
      <c r="S234" s="2"/>
      <c r="T234" s="2"/>
      <c r="U234" s="2"/>
      <c r="V234" s="2"/>
      <c r="W234" s="2"/>
      <c r="X234" s="2"/>
      <c r="Y234" s="2"/>
      <c r="Z234" s="2"/>
    </row>
    <row r="235" spans="1:26" ht="15.75" customHeight="1">
      <c r="A235" s="46" t="s">
        <v>158</v>
      </c>
      <c r="B235" s="16" t="s">
        <v>159</v>
      </c>
      <c r="C235" s="46" t="s">
        <v>160</v>
      </c>
      <c r="D235" s="46" t="s">
        <v>161</v>
      </c>
      <c r="E235" s="48"/>
      <c r="F235" s="139"/>
      <c r="G235" s="139"/>
      <c r="H235" s="139"/>
      <c r="I235" s="138"/>
      <c r="J235" s="138"/>
      <c r="K235" s="48"/>
      <c r="L235" s="48"/>
      <c r="M235" s="48"/>
      <c r="N235" s="48"/>
      <c r="O235" s="48"/>
      <c r="P235" s="2"/>
      <c r="Q235" s="2"/>
      <c r="R235" s="2"/>
      <c r="S235" s="2"/>
      <c r="T235" s="2"/>
      <c r="U235" s="2"/>
      <c r="V235" s="2"/>
      <c r="W235" s="2"/>
      <c r="X235" s="2"/>
      <c r="Y235" s="2"/>
      <c r="Z235" s="2"/>
    </row>
    <row r="236" spans="1:26" ht="15.75" customHeight="1">
      <c r="A236" s="47" t="s">
        <v>8</v>
      </c>
      <c r="B236" s="43" t="s">
        <v>162</v>
      </c>
      <c r="C236" s="47" t="s">
        <v>595</v>
      </c>
      <c r="D236" s="92" t="s">
        <v>601</v>
      </c>
      <c r="E236" s="48"/>
      <c r="F236" s="139"/>
      <c r="G236" s="139"/>
      <c r="H236" s="139"/>
      <c r="I236" s="138"/>
      <c r="J236" s="138"/>
      <c r="K236" s="48"/>
      <c r="L236" s="48"/>
      <c r="M236" s="48"/>
      <c r="N236" s="48"/>
      <c r="O236" s="48"/>
      <c r="P236" s="2"/>
      <c r="Q236" s="2"/>
      <c r="R236" s="2"/>
      <c r="S236" s="2"/>
      <c r="T236" s="2"/>
      <c r="U236" s="2"/>
      <c r="V236" s="2"/>
      <c r="W236" s="2"/>
      <c r="X236" s="2"/>
      <c r="Y236" s="2"/>
      <c r="Z236" s="2"/>
    </row>
    <row r="237" spans="1:26" ht="15.75" customHeight="1">
      <c r="A237" s="47" t="s">
        <v>11</v>
      </c>
      <c r="B237" s="43" t="s">
        <v>163</v>
      </c>
      <c r="C237" s="47" t="s">
        <v>164</v>
      </c>
      <c r="D237" s="167">
        <v>0</v>
      </c>
      <c r="E237" s="48"/>
      <c r="F237" s="139"/>
      <c r="G237" s="139"/>
      <c r="H237" s="139"/>
      <c r="I237" s="138"/>
      <c r="J237" s="138"/>
      <c r="K237" s="48"/>
      <c r="L237" s="48"/>
      <c r="M237" s="48"/>
      <c r="N237" s="48"/>
      <c r="O237" s="48"/>
      <c r="P237" s="2"/>
      <c r="Q237" s="2"/>
      <c r="R237" s="2"/>
      <c r="S237" s="2"/>
      <c r="T237" s="2"/>
      <c r="U237" s="2"/>
      <c r="V237" s="2"/>
      <c r="W237" s="2"/>
      <c r="X237" s="2"/>
      <c r="Y237" s="2"/>
      <c r="Z237" s="2"/>
    </row>
    <row r="238" spans="1:26" ht="15.75" customHeight="1">
      <c r="A238" s="47" t="s">
        <v>13</v>
      </c>
      <c r="B238" s="43" t="s">
        <v>165</v>
      </c>
      <c r="C238" s="47" t="s">
        <v>164</v>
      </c>
      <c r="D238" s="47">
        <f>VLOOKUP(C236,I:K,3,0)</f>
        <v>0</v>
      </c>
      <c r="E238" s="48"/>
      <c r="F238" s="139"/>
      <c r="G238" s="139"/>
      <c r="H238" s="139"/>
      <c r="I238" s="138"/>
      <c r="J238" s="138"/>
      <c r="K238" s="124"/>
      <c r="L238" s="124"/>
      <c r="M238" s="124"/>
      <c r="N238" s="95"/>
      <c r="O238" s="48"/>
      <c r="P238" s="2"/>
      <c r="Q238" s="2"/>
      <c r="R238" s="2"/>
      <c r="S238" s="2"/>
      <c r="T238" s="2"/>
      <c r="U238" s="2"/>
      <c r="V238" s="2"/>
      <c r="W238" s="2"/>
      <c r="X238" s="2"/>
      <c r="Y238" s="2"/>
      <c r="Z238" s="2"/>
    </row>
    <row r="239" spans="1:26" ht="15.75" customHeight="1">
      <c r="A239" s="47" t="s">
        <v>16</v>
      </c>
      <c r="B239" s="43" t="s">
        <v>602</v>
      </c>
      <c r="C239" s="47" t="s">
        <v>80</v>
      </c>
      <c r="D239" s="49">
        <f>VLOOKUP(C236,I:L,4,0)</f>
        <v>0</v>
      </c>
      <c r="E239" s="50"/>
      <c r="F239" s="48"/>
      <c r="G239" s="48"/>
      <c r="H239" s="48"/>
      <c r="I239" s="138"/>
      <c r="J239" s="138"/>
      <c r="K239" s="124"/>
      <c r="L239" s="124"/>
      <c r="M239" s="124"/>
      <c r="N239" s="95"/>
      <c r="O239" s="48"/>
      <c r="P239" s="2"/>
      <c r="Q239" s="2"/>
      <c r="R239" s="2"/>
      <c r="S239" s="2"/>
      <c r="T239" s="2"/>
      <c r="U239" s="2"/>
      <c r="V239" s="2"/>
      <c r="W239" s="2"/>
      <c r="X239" s="2"/>
      <c r="Y239" s="2"/>
      <c r="Z239" s="2"/>
    </row>
    <row r="240" spans="1:26" ht="15.75" customHeight="1">
      <c r="A240" s="47" t="s">
        <v>54</v>
      </c>
      <c r="B240" s="43" t="s">
        <v>166</v>
      </c>
      <c r="C240" s="47" t="s">
        <v>133</v>
      </c>
      <c r="D240" s="168">
        <v>0</v>
      </c>
      <c r="E240" s="51"/>
      <c r="F240" s="48"/>
      <c r="G240" s="48"/>
      <c r="H240" s="48"/>
      <c r="I240" s="48"/>
      <c r="J240" s="48"/>
      <c r="K240" s="124"/>
      <c r="L240" s="124"/>
      <c r="M240" s="124"/>
      <c r="N240" s="95"/>
      <c r="O240" s="48"/>
      <c r="P240" s="2"/>
      <c r="Q240" s="2"/>
      <c r="R240" s="2"/>
      <c r="S240" s="2"/>
      <c r="T240" s="2"/>
      <c r="U240" s="2"/>
      <c r="V240" s="2"/>
      <c r="W240" s="2"/>
      <c r="X240" s="2"/>
      <c r="Y240" s="2"/>
      <c r="Z240" s="2"/>
    </row>
    <row r="241" spans="1:26" ht="15.75" customHeight="1">
      <c r="A241" s="47" t="s">
        <v>56</v>
      </c>
      <c r="B241" s="43" t="s">
        <v>603</v>
      </c>
      <c r="C241" s="47"/>
      <c r="D241" s="94">
        <f>IF(D238&lt;=D237,0,D240*D239)</f>
        <v>0</v>
      </c>
      <c r="E241" s="51"/>
      <c r="F241" s="48"/>
      <c r="G241" s="48"/>
      <c r="H241" s="48"/>
      <c r="I241" s="48"/>
      <c r="J241" s="48"/>
      <c r="K241" s="124"/>
      <c r="L241" s="124"/>
      <c r="M241" s="124"/>
      <c r="N241" s="95"/>
      <c r="O241" s="48"/>
      <c r="P241" s="2"/>
      <c r="Q241" s="2"/>
      <c r="R241" s="2"/>
      <c r="S241" s="2"/>
      <c r="T241" s="2"/>
      <c r="U241" s="2"/>
      <c r="V241" s="2"/>
      <c r="W241" s="2"/>
      <c r="X241" s="2"/>
      <c r="Y241" s="2"/>
      <c r="Z241" s="2"/>
    </row>
    <row r="242" spans="1:26" ht="15.75" customHeight="1">
      <c r="A242" s="47" t="s">
        <v>58</v>
      </c>
      <c r="B242" s="43" t="s">
        <v>600</v>
      </c>
      <c r="C242" s="47" t="s">
        <v>133</v>
      </c>
      <c r="D242" s="93">
        <f>D241/12</f>
        <v>0</v>
      </c>
      <c r="E242" s="48"/>
      <c r="F242" s="48"/>
      <c r="G242" s="48"/>
      <c r="H242" s="48"/>
      <c r="I242" s="48"/>
      <c r="J242" s="48"/>
      <c r="K242" s="48"/>
      <c r="L242" s="48"/>
      <c r="M242" s="48"/>
      <c r="N242" s="48"/>
      <c r="O242" s="48"/>
      <c r="P242" s="2"/>
      <c r="Q242" s="2"/>
      <c r="R242" s="2"/>
      <c r="S242" s="2"/>
      <c r="T242" s="2"/>
      <c r="U242" s="2"/>
      <c r="V242" s="2"/>
      <c r="W242" s="2"/>
      <c r="X242" s="2"/>
      <c r="Y242" s="2"/>
      <c r="Z242" s="2"/>
    </row>
    <row r="243" spans="1:26" ht="15.75" customHeight="1">
      <c r="A243" s="47" t="s">
        <v>60</v>
      </c>
      <c r="B243" s="43" t="s">
        <v>167</v>
      </c>
      <c r="C243" s="29" t="s">
        <v>133</v>
      </c>
      <c r="D243" s="93">
        <f>D241/E26</f>
        <v>0</v>
      </c>
      <c r="E243" s="48"/>
      <c r="F243" s="48"/>
      <c r="G243" s="48"/>
      <c r="H243" s="48"/>
      <c r="I243" s="48"/>
      <c r="J243" s="48"/>
      <c r="K243" s="48"/>
      <c r="L243" s="48"/>
      <c r="M243" s="48"/>
      <c r="N243" s="48"/>
      <c r="O243" s="48"/>
      <c r="P243" s="2"/>
      <c r="Q243" s="2"/>
      <c r="R243" s="2"/>
      <c r="S243" s="2"/>
      <c r="T243" s="2"/>
      <c r="U243" s="2"/>
      <c r="V243" s="2"/>
      <c r="W243" s="2"/>
      <c r="X243" s="2"/>
      <c r="Y243" s="2"/>
      <c r="Z243" s="2"/>
    </row>
    <row r="244" spans="1:26" ht="15.75" customHeight="1">
      <c r="A244" s="48"/>
      <c r="B244" s="48"/>
      <c r="C244" s="48"/>
      <c r="D244" s="40"/>
      <c r="E244" s="52"/>
      <c r="F244" s="48"/>
      <c r="G244" s="48"/>
      <c r="H244" s="48"/>
      <c r="I244" s="48"/>
      <c r="J244" s="48"/>
      <c r="K244" s="48"/>
      <c r="L244" s="48"/>
      <c r="M244" s="48"/>
      <c r="N244" s="48"/>
      <c r="O244" s="48"/>
      <c r="P244" s="2"/>
      <c r="Q244" s="2"/>
      <c r="R244" s="2"/>
      <c r="S244" s="2"/>
      <c r="T244" s="2"/>
      <c r="U244" s="2"/>
      <c r="V244" s="2"/>
      <c r="W244" s="2"/>
      <c r="X244" s="2"/>
      <c r="Y244" s="2"/>
      <c r="Z244" s="2"/>
    </row>
    <row r="245" spans="1:26" ht="15.75" customHeight="1">
      <c r="A245" s="48"/>
      <c r="B245" s="48"/>
      <c r="C245" s="48"/>
      <c r="D245" s="48"/>
      <c r="E245" s="48"/>
      <c r="F245" s="48"/>
      <c r="G245" s="48"/>
      <c r="H245" s="48"/>
      <c r="I245" s="48"/>
      <c r="J245" s="48"/>
      <c r="K245" s="48"/>
      <c r="L245" s="48"/>
      <c r="M245" s="48"/>
      <c r="N245" s="48"/>
      <c r="O245" s="48"/>
      <c r="P245" s="2"/>
      <c r="Q245" s="2"/>
      <c r="R245" s="2"/>
      <c r="S245" s="2"/>
      <c r="T245" s="2"/>
      <c r="U245" s="2"/>
      <c r="V245" s="2"/>
      <c r="W245" s="2"/>
      <c r="X245" s="2"/>
      <c r="Y245" s="2"/>
      <c r="Z245" s="2"/>
    </row>
    <row r="246" spans="1:26" ht="15.75" customHeight="1">
      <c r="A246" s="188" t="s">
        <v>606</v>
      </c>
      <c r="B246" s="183"/>
      <c r="C246" s="183"/>
      <c r="D246" s="180"/>
      <c r="E246" s="48"/>
      <c r="F246" s="48"/>
      <c r="G246" s="48"/>
      <c r="H246" s="48"/>
      <c r="I246" s="48"/>
      <c r="J246" s="48"/>
      <c r="K246" s="48"/>
      <c r="L246" s="48"/>
      <c r="M246" s="48"/>
      <c r="N246" s="48"/>
      <c r="O246" s="48"/>
      <c r="P246" s="2"/>
      <c r="Q246" s="2"/>
      <c r="R246" s="2"/>
      <c r="S246" s="2"/>
      <c r="T246" s="2"/>
      <c r="U246" s="2"/>
      <c r="V246" s="2"/>
      <c r="W246" s="2"/>
      <c r="X246" s="2"/>
      <c r="Y246" s="2"/>
      <c r="Z246" s="2"/>
    </row>
    <row r="247" spans="1:26" ht="15.75" customHeight="1">
      <c r="A247" s="16" t="s">
        <v>168</v>
      </c>
      <c r="B247" s="16" t="s">
        <v>169</v>
      </c>
      <c r="C247" s="16" t="s">
        <v>170</v>
      </c>
      <c r="D247" s="16"/>
      <c r="E247" s="48"/>
      <c r="F247" s="177" t="s">
        <v>606</v>
      </c>
      <c r="G247" s="177"/>
      <c r="H247" s="177"/>
      <c r="I247" s="48"/>
      <c r="J247" s="48"/>
      <c r="K247" s="48"/>
      <c r="L247" s="48"/>
      <c r="M247" s="48"/>
      <c r="N247" s="48"/>
      <c r="O247" s="48"/>
      <c r="P247" s="2"/>
      <c r="Q247" s="2"/>
      <c r="R247" s="2"/>
      <c r="S247" s="2"/>
      <c r="T247" s="2"/>
      <c r="U247" s="2"/>
      <c r="V247" s="2"/>
      <c r="W247" s="2"/>
      <c r="X247" s="2"/>
      <c r="Y247" s="2"/>
      <c r="Z247" s="2"/>
    </row>
    <row r="248" spans="1:26" ht="15.75" customHeight="1">
      <c r="A248" s="47"/>
      <c r="B248" s="189" t="s">
        <v>169</v>
      </c>
      <c r="C248" s="180"/>
      <c r="D248" s="33"/>
      <c r="E248" s="48"/>
      <c r="F248" s="101" t="s">
        <v>607</v>
      </c>
      <c r="G248" s="102" t="s">
        <v>608</v>
      </c>
      <c r="H248" s="103" t="s">
        <v>609</v>
      </c>
      <c r="I248" s="48"/>
      <c r="J248" s="48"/>
      <c r="K248" s="48"/>
      <c r="L248" s="48"/>
      <c r="M248" s="48"/>
      <c r="N248" s="48"/>
      <c r="O248" s="48"/>
      <c r="P248" s="2"/>
      <c r="Q248" s="2"/>
      <c r="R248" s="2"/>
      <c r="S248" s="2"/>
      <c r="T248" s="2"/>
      <c r="U248" s="2"/>
      <c r="V248" s="2"/>
      <c r="W248" s="2"/>
      <c r="X248" s="2"/>
      <c r="Y248" s="2"/>
      <c r="Z248" s="2"/>
    </row>
    <row r="249" spans="1:26" ht="15.75" customHeight="1">
      <c r="A249" s="53"/>
      <c r="B249" s="97" t="s">
        <v>610</v>
      </c>
      <c r="C249" s="99">
        <f>C324</f>
        <v>0.05</v>
      </c>
      <c r="D249" s="127"/>
      <c r="E249" s="54"/>
      <c r="F249" s="104">
        <v>2.9700000000000001E-2</v>
      </c>
      <c r="G249" s="105">
        <v>5.0799999999999998E-2</v>
      </c>
      <c r="H249" s="106">
        <v>6.2700000000000006E-2</v>
      </c>
      <c r="I249" s="48"/>
      <c r="J249" s="48"/>
      <c r="K249" s="48"/>
      <c r="L249" s="48"/>
      <c r="M249" s="48"/>
      <c r="N249" s="48"/>
      <c r="O249" s="48"/>
      <c r="P249" s="2"/>
      <c r="Q249" s="2"/>
      <c r="R249" s="2"/>
      <c r="S249" s="2"/>
      <c r="T249" s="2"/>
      <c r="U249" s="2"/>
      <c r="V249" s="2"/>
      <c r="W249" s="2"/>
      <c r="X249" s="2"/>
      <c r="Y249" s="2"/>
      <c r="Z249" s="2"/>
    </row>
    <row r="250" spans="1:26" ht="15.75" customHeight="1">
      <c r="A250" s="53"/>
      <c r="B250" s="96" t="s">
        <v>611</v>
      </c>
      <c r="C250" s="99">
        <f>C325</f>
        <v>1.3299999999999999E-2</v>
      </c>
      <c r="D250" s="127"/>
      <c r="E250" s="54"/>
      <c r="F250" s="107">
        <f>0.3%+0.56%</f>
        <v>8.6E-3</v>
      </c>
      <c r="G250" s="108">
        <f>0.48%+0.85%</f>
        <v>1.3299999999999999E-2</v>
      </c>
      <c r="H250" s="109">
        <f>0.82%+0.89%</f>
        <v>1.7099999999999997E-2</v>
      </c>
      <c r="I250" s="48"/>
      <c r="J250" s="48"/>
      <c r="K250" s="48"/>
      <c r="L250" s="48"/>
      <c r="M250" s="48"/>
      <c r="N250" s="48"/>
      <c r="O250" s="48"/>
      <c r="P250" s="2"/>
      <c r="Q250" s="2"/>
      <c r="R250" s="2"/>
      <c r="S250" s="2"/>
      <c r="T250" s="2"/>
      <c r="U250" s="2"/>
      <c r="V250" s="2"/>
      <c r="W250" s="2"/>
      <c r="X250" s="2"/>
      <c r="Y250" s="2"/>
      <c r="Z250" s="2"/>
    </row>
    <row r="251" spans="1:26" ht="15.75" customHeight="1">
      <c r="A251" s="53"/>
      <c r="B251" s="96" t="s">
        <v>612</v>
      </c>
      <c r="C251" s="100">
        <f>C315</f>
        <v>0</v>
      </c>
      <c r="D251" s="127"/>
      <c r="E251" s="54"/>
      <c r="F251" s="107">
        <v>7.7799999999999994E-2</v>
      </c>
      <c r="G251" s="108">
        <v>0.1085</v>
      </c>
      <c r="H251" s="109">
        <v>0.13550000000000001</v>
      </c>
      <c r="I251" s="48"/>
      <c r="J251" s="48"/>
      <c r="K251" s="48"/>
      <c r="L251" s="48"/>
      <c r="M251" s="48"/>
      <c r="N251" s="48"/>
      <c r="O251" s="48"/>
      <c r="P251" s="2"/>
      <c r="Q251" s="2"/>
      <c r="R251" s="2"/>
      <c r="S251" s="2"/>
      <c r="T251" s="2"/>
      <c r="U251" s="2"/>
      <c r="V251" s="2"/>
      <c r="W251" s="2"/>
      <c r="X251" s="2"/>
      <c r="Y251" s="2"/>
      <c r="Z251" s="2"/>
    </row>
    <row r="252" spans="1:26" ht="15.75" customHeight="1">
      <c r="A252" s="53"/>
      <c r="B252" s="96" t="s">
        <v>613</v>
      </c>
      <c r="C252" s="100">
        <f>(1+G252)^(G253/252)-1</f>
        <v>0</v>
      </c>
      <c r="D252" s="127"/>
      <c r="E252" s="54"/>
      <c r="F252" s="107" t="s">
        <v>625</v>
      </c>
      <c r="G252" s="169">
        <v>0</v>
      </c>
      <c r="H252" s="110"/>
      <c r="I252" s="48"/>
      <c r="J252" s="48"/>
      <c r="K252" s="48"/>
      <c r="L252" s="48"/>
      <c r="M252" s="48"/>
      <c r="N252" s="48"/>
      <c r="O252" s="48"/>
      <c r="P252" s="2"/>
      <c r="Q252" s="2"/>
      <c r="R252" s="2"/>
      <c r="S252" s="2"/>
      <c r="T252" s="2"/>
      <c r="U252" s="2"/>
      <c r="V252" s="2"/>
      <c r="W252" s="2"/>
      <c r="X252" s="2"/>
      <c r="Y252" s="2"/>
      <c r="Z252" s="2"/>
    </row>
    <row r="253" spans="1:26" ht="15.75" customHeight="1">
      <c r="A253" s="53"/>
      <c r="B253" s="96" t="s">
        <v>614</v>
      </c>
      <c r="C253" s="100">
        <f>C322</f>
        <v>0.03</v>
      </c>
      <c r="D253" s="127"/>
      <c r="E253" s="54"/>
      <c r="F253" s="111" t="s">
        <v>624</v>
      </c>
      <c r="G253" s="140">
        <v>10</v>
      </c>
      <c r="H253" s="112"/>
      <c r="I253" s="48"/>
      <c r="J253" s="48"/>
      <c r="K253" s="48"/>
      <c r="L253" s="48"/>
      <c r="M253" s="48"/>
      <c r="N253" s="48"/>
      <c r="O253" s="48"/>
      <c r="P253" s="2"/>
      <c r="Q253" s="2"/>
      <c r="R253" s="2"/>
      <c r="S253" s="2"/>
      <c r="T253" s="2"/>
      <c r="U253" s="2"/>
      <c r="V253" s="2"/>
      <c r="W253" s="2"/>
      <c r="X253" s="2"/>
      <c r="Y253" s="2"/>
      <c r="Z253" s="2"/>
    </row>
    <row r="254" spans="1:26" ht="15.75" customHeight="1">
      <c r="A254" s="53"/>
      <c r="B254" s="119" t="s">
        <v>615</v>
      </c>
      <c r="C254" s="120">
        <f>C317</f>
        <v>0.08</v>
      </c>
      <c r="D254" s="127"/>
      <c r="E254" s="54"/>
      <c r="F254" s="113"/>
      <c r="G254" s="114"/>
      <c r="H254" s="112"/>
      <c r="I254" s="48"/>
      <c r="J254" s="48"/>
      <c r="K254" s="48"/>
      <c r="L254" s="48"/>
      <c r="M254" s="48"/>
      <c r="N254" s="48"/>
      <c r="O254" s="48"/>
      <c r="P254" s="2"/>
      <c r="Q254" s="2"/>
      <c r="R254" s="2"/>
      <c r="S254" s="2"/>
      <c r="T254" s="2"/>
      <c r="U254" s="2"/>
      <c r="V254" s="2"/>
      <c r="W254" s="2"/>
      <c r="X254" s="2"/>
      <c r="Y254" s="2"/>
      <c r="Z254" s="2"/>
    </row>
    <row r="255" spans="1:26" ht="15.75" customHeight="1">
      <c r="A255" s="118"/>
      <c r="B255" s="122" t="s">
        <v>616</v>
      </c>
      <c r="C255" s="123"/>
      <c r="D255" s="128"/>
      <c r="E255" s="54"/>
      <c r="F255" s="113"/>
      <c r="G255" s="114"/>
      <c r="H255" s="112"/>
      <c r="I255" s="48"/>
      <c r="J255" s="48"/>
      <c r="K255" s="48"/>
      <c r="L255" s="48"/>
      <c r="M255" s="48"/>
      <c r="N255" s="48"/>
      <c r="O255" s="48"/>
      <c r="P255" s="2"/>
      <c r="Q255" s="2"/>
      <c r="R255" s="2"/>
      <c r="S255" s="2"/>
      <c r="T255" s="2"/>
      <c r="U255" s="2"/>
      <c r="V255" s="2"/>
      <c r="W255" s="2"/>
      <c r="X255" s="2"/>
      <c r="Y255" s="2"/>
      <c r="Z255" s="2"/>
    </row>
    <row r="256" spans="1:26" ht="15.75" customHeight="1">
      <c r="A256" s="118"/>
      <c r="B256" s="178" t="s">
        <v>617</v>
      </c>
      <c r="C256" s="178"/>
      <c r="D256" s="128"/>
      <c r="E256" s="54"/>
      <c r="F256" s="113"/>
      <c r="G256" s="114"/>
      <c r="H256" s="112"/>
      <c r="I256" s="48"/>
      <c r="J256" s="48"/>
      <c r="K256" s="48"/>
      <c r="L256" s="48"/>
      <c r="M256" s="48"/>
      <c r="N256" s="48"/>
      <c r="O256" s="48"/>
      <c r="P256" s="2"/>
      <c r="Q256" s="2"/>
      <c r="R256" s="2"/>
      <c r="S256" s="2"/>
      <c r="T256" s="2"/>
      <c r="U256" s="2"/>
      <c r="V256" s="2"/>
      <c r="W256" s="2"/>
      <c r="X256" s="2"/>
      <c r="Y256" s="2"/>
      <c r="Z256" s="2"/>
    </row>
    <row r="257" spans="1:26" ht="15.75" customHeight="1" thickBot="1">
      <c r="A257" s="197" t="s">
        <v>89</v>
      </c>
      <c r="B257" s="198"/>
      <c r="C257" s="121">
        <f>ROUND((((1+C249+C250)*(1+C251)*(1+C252))/(1-(C253+C254))-1),4)</f>
        <v>0.19470000000000001</v>
      </c>
      <c r="D257" s="98"/>
      <c r="E257" s="48"/>
      <c r="F257" s="115">
        <v>0.21429999999999999</v>
      </c>
      <c r="G257" s="116">
        <v>0.2717</v>
      </c>
      <c r="H257" s="117">
        <v>0.3362</v>
      </c>
      <c r="I257" s="48"/>
      <c r="J257" s="48"/>
      <c r="K257" s="48"/>
      <c r="L257" s="48"/>
      <c r="M257" s="48"/>
      <c r="N257" s="48"/>
      <c r="O257" s="48"/>
      <c r="P257" s="2"/>
      <c r="Q257" s="2"/>
      <c r="R257" s="2"/>
      <c r="S257" s="2"/>
      <c r="T257" s="2"/>
      <c r="U257" s="2"/>
      <c r="V257" s="2"/>
      <c r="W257" s="2"/>
      <c r="X257" s="2"/>
      <c r="Y257" s="2"/>
      <c r="Z257" s="2"/>
    </row>
    <row r="258" spans="1:26" ht="15.75" customHeight="1">
      <c r="A258" s="48"/>
      <c r="B258" s="48"/>
      <c r="C258" s="48"/>
      <c r="D258" s="48"/>
      <c r="E258" s="48"/>
      <c r="F258" s="48"/>
      <c r="G258" s="48"/>
      <c r="H258" s="48"/>
      <c r="I258" s="48"/>
      <c r="J258" s="48"/>
      <c r="K258" s="48"/>
      <c r="L258" s="48"/>
      <c r="M258" s="48"/>
      <c r="N258" s="48"/>
      <c r="O258" s="48"/>
      <c r="P258" s="2"/>
      <c r="Q258" s="2"/>
      <c r="R258" s="2"/>
      <c r="S258" s="2"/>
      <c r="T258" s="2"/>
      <c r="U258" s="2"/>
      <c r="V258" s="2"/>
      <c r="W258" s="2"/>
      <c r="X258" s="2"/>
      <c r="Y258" s="2"/>
      <c r="Z258" s="2"/>
    </row>
    <row r="259" spans="1:26" ht="15.75" customHeight="1">
      <c r="A259" s="48"/>
      <c r="B259" s="48"/>
      <c r="C259" s="48"/>
      <c r="D259" s="48"/>
      <c r="E259" s="48"/>
      <c r="F259" s="48"/>
      <c r="G259" s="48"/>
      <c r="H259" s="48"/>
      <c r="I259" s="48"/>
      <c r="J259" s="48"/>
      <c r="K259" s="48"/>
      <c r="L259" s="48"/>
      <c r="M259" s="48"/>
      <c r="N259" s="48"/>
      <c r="O259" s="48"/>
      <c r="P259" s="2"/>
      <c r="Q259" s="2"/>
      <c r="R259" s="2"/>
      <c r="S259" s="2"/>
      <c r="T259" s="2"/>
      <c r="U259" s="2"/>
      <c r="V259" s="2"/>
      <c r="W259" s="2"/>
      <c r="X259" s="2"/>
      <c r="Y259" s="2"/>
      <c r="Z259" s="2"/>
    </row>
    <row r="260" spans="1:26" ht="15.75" customHeight="1">
      <c r="A260" s="48"/>
      <c r="B260" s="48"/>
      <c r="C260" s="48"/>
      <c r="D260" s="48"/>
      <c r="E260" s="48"/>
      <c r="F260" s="48"/>
      <c r="G260" s="48"/>
      <c r="H260" s="48"/>
      <c r="I260" s="48"/>
      <c r="J260" s="48"/>
      <c r="K260" s="48"/>
      <c r="L260" s="48"/>
      <c r="M260" s="48"/>
      <c r="N260" s="48"/>
      <c r="O260" s="48"/>
      <c r="P260" s="2"/>
      <c r="Q260" s="2"/>
      <c r="R260" s="2"/>
      <c r="S260" s="2"/>
      <c r="T260" s="2"/>
      <c r="U260" s="2"/>
      <c r="V260" s="2"/>
      <c r="W260" s="2"/>
      <c r="X260" s="2"/>
      <c r="Y260" s="2"/>
      <c r="Z260" s="2"/>
    </row>
    <row r="261" spans="1:26" ht="15.75" customHeight="1">
      <c r="A261" s="187" t="s">
        <v>171</v>
      </c>
      <c r="B261" s="183"/>
      <c r="C261" s="183"/>
      <c r="D261" s="180"/>
      <c r="E261" s="48"/>
      <c r="F261" s="48"/>
      <c r="G261" s="48"/>
      <c r="H261" s="48"/>
      <c r="I261" s="48"/>
      <c r="J261" s="48"/>
      <c r="K261" s="48"/>
      <c r="L261" s="48"/>
      <c r="M261" s="48"/>
      <c r="N261" s="48"/>
      <c r="O261" s="48"/>
      <c r="P261" s="2"/>
      <c r="Q261" s="2"/>
      <c r="R261" s="2"/>
      <c r="S261" s="2"/>
      <c r="T261" s="2"/>
      <c r="U261" s="2"/>
      <c r="V261" s="2"/>
      <c r="W261" s="2"/>
      <c r="X261" s="2"/>
      <c r="Y261" s="2"/>
      <c r="Z261" s="2"/>
    </row>
    <row r="262" spans="1:26" ht="15.75" customHeight="1">
      <c r="A262" s="47" t="s">
        <v>8</v>
      </c>
      <c r="B262" s="43" t="s">
        <v>172</v>
      </c>
      <c r="C262" s="190">
        <f>(C212+C221)*12</f>
        <v>0</v>
      </c>
      <c r="D262" s="180"/>
      <c r="E262" s="48"/>
      <c r="F262" s="48"/>
      <c r="G262" s="48"/>
      <c r="H262" s="48"/>
      <c r="I262" s="48"/>
      <c r="J262" s="48"/>
      <c r="K262" s="48"/>
      <c r="L262" s="48"/>
      <c r="M262" s="48"/>
      <c r="N262" s="48"/>
      <c r="O262" s="48"/>
      <c r="P262" s="2"/>
      <c r="Q262" s="2"/>
      <c r="R262" s="2"/>
      <c r="S262" s="2"/>
      <c r="T262" s="2"/>
      <c r="U262" s="2"/>
      <c r="V262" s="2"/>
      <c r="W262" s="2"/>
      <c r="X262" s="2"/>
      <c r="Y262" s="2"/>
      <c r="Z262" s="2"/>
    </row>
    <row r="263" spans="1:26" ht="15.75" customHeight="1">
      <c r="A263" s="47" t="s">
        <v>11</v>
      </c>
      <c r="B263" s="43" t="s">
        <v>173</v>
      </c>
      <c r="C263" s="190">
        <f>C231</f>
        <v>0</v>
      </c>
      <c r="D263" s="180"/>
      <c r="E263" s="48"/>
      <c r="F263" s="48"/>
      <c r="G263" s="48"/>
      <c r="H263" s="48"/>
      <c r="I263" s="48"/>
      <c r="J263" s="48"/>
      <c r="K263" s="48"/>
      <c r="L263" s="48"/>
      <c r="M263" s="48"/>
      <c r="N263" s="48"/>
      <c r="O263" s="48"/>
      <c r="P263" s="2"/>
      <c r="Q263" s="2"/>
      <c r="R263" s="2"/>
      <c r="S263" s="2"/>
      <c r="T263" s="2"/>
      <c r="U263" s="2"/>
      <c r="V263" s="2"/>
      <c r="W263" s="2"/>
      <c r="X263" s="2"/>
      <c r="Y263" s="2"/>
      <c r="Z263" s="2"/>
    </row>
    <row r="264" spans="1:26" ht="15.75" customHeight="1">
      <c r="A264" s="47" t="s">
        <v>13</v>
      </c>
      <c r="B264" s="43" t="s">
        <v>174</v>
      </c>
      <c r="C264" s="190">
        <f>D241</f>
        <v>0</v>
      </c>
      <c r="D264" s="180"/>
      <c r="E264" s="48"/>
      <c r="F264" s="48"/>
      <c r="G264" s="48"/>
      <c r="H264" s="48"/>
      <c r="I264" s="48"/>
      <c r="J264" s="48"/>
      <c r="K264" s="48"/>
      <c r="L264" s="48"/>
      <c r="M264" s="48"/>
      <c r="N264" s="48"/>
      <c r="O264" s="48"/>
      <c r="P264" s="2"/>
      <c r="Q264" s="2"/>
      <c r="R264" s="2"/>
      <c r="S264" s="2"/>
      <c r="T264" s="2"/>
      <c r="U264" s="2"/>
      <c r="V264" s="2"/>
      <c r="W264" s="2"/>
      <c r="X264" s="2"/>
      <c r="Y264" s="2"/>
      <c r="Z264" s="2"/>
    </row>
    <row r="265" spans="1:26">
      <c r="A265" s="189" t="s">
        <v>175</v>
      </c>
      <c r="B265" s="180"/>
      <c r="C265" s="190">
        <f>SUM(C262:D264)</f>
        <v>0</v>
      </c>
      <c r="D265" s="180"/>
      <c r="E265" s="48"/>
      <c r="F265" s="48"/>
      <c r="G265" s="48"/>
      <c r="H265" s="48"/>
      <c r="I265" s="48"/>
      <c r="J265" s="48"/>
      <c r="K265" s="48"/>
      <c r="L265" s="48"/>
      <c r="M265" s="48"/>
      <c r="N265" s="48"/>
      <c r="O265" s="48"/>
      <c r="P265" s="2"/>
      <c r="Q265" s="2"/>
      <c r="R265" s="2"/>
      <c r="S265" s="2"/>
      <c r="T265" s="2"/>
      <c r="U265" s="2"/>
      <c r="V265" s="2"/>
      <c r="W265" s="2"/>
      <c r="X265" s="2"/>
      <c r="Y265" s="2"/>
      <c r="Z265" s="2"/>
    </row>
    <row r="266" spans="1:26">
      <c r="A266" s="179" t="s">
        <v>176</v>
      </c>
      <c r="B266" s="180"/>
      <c r="C266" s="193">
        <f>SUM(C265)</f>
        <v>0</v>
      </c>
      <c r="D266" s="180"/>
      <c r="E266" s="48"/>
      <c r="F266" s="48"/>
      <c r="G266" s="48"/>
      <c r="H266" s="48"/>
      <c r="I266" s="48"/>
      <c r="J266" s="48"/>
      <c r="K266" s="48"/>
      <c r="L266" s="48"/>
      <c r="M266" s="48"/>
      <c r="N266" s="48"/>
      <c r="O266" s="48"/>
      <c r="P266" s="2"/>
      <c r="Q266" s="2"/>
      <c r="R266" s="2"/>
      <c r="S266" s="2"/>
      <c r="T266" s="2"/>
      <c r="U266" s="2"/>
      <c r="V266" s="2"/>
      <c r="W266" s="2"/>
      <c r="X266" s="2"/>
      <c r="Y266" s="2"/>
      <c r="Z266" s="2"/>
    </row>
    <row r="267" spans="1:26" ht="15.75" customHeight="1">
      <c r="A267" s="48"/>
      <c r="B267" s="48"/>
      <c r="C267" s="48"/>
      <c r="D267" s="48"/>
      <c r="E267" s="48"/>
      <c r="F267" s="48"/>
      <c r="G267" s="48"/>
      <c r="H267" s="48"/>
      <c r="I267" s="48"/>
      <c r="J267" s="48"/>
      <c r="K267" s="48"/>
      <c r="L267" s="48"/>
      <c r="M267" s="48"/>
      <c r="N267" s="48"/>
      <c r="O267" s="48"/>
      <c r="P267" s="2"/>
      <c r="Q267" s="2"/>
      <c r="R267" s="2"/>
      <c r="S267" s="2"/>
      <c r="T267" s="2"/>
      <c r="U267" s="2"/>
      <c r="V267" s="2"/>
      <c r="W267" s="2"/>
      <c r="X267" s="2"/>
      <c r="Y267" s="2"/>
      <c r="Z267" s="2"/>
    </row>
    <row r="268" spans="1:26" ht="15.75" customHeight="1">
      <c r="A268" s="48"/>
      <c r="B268" s="48"/>
      <c r="C268" s="48"/>
      <c r="D268" s="48"/>
      <c r="E268" s="48"/>
      <c r="F268" s="48"/>
      <c r="G268" s="48"/>
      <c r="H268" s="48"/>
      <c r="I268" s="48"/>
      <c r="J268" s="48"/>
      <c r="K268" s="48"/>
      <c r="L268" s="48"/>
      <c r="M268" s="48"/>
      <c r="N268" s="48"/>
      <c r="O268" s="48"/>
      <c r="P268" s="2"/>
      <c r="Q268" s="2"/>
      <c r="R268" s="2"/>
      <c r="S268" s="2"/>
      <c r="T268" s="2"/>
      <c r="U268" s="2"/>
      <c r="V268" s="2"/>
      <c r="W268" s="2"/>
      <c r="X268" s="2"/>
      <c r="Y268" s="2"/>
      <c r="Z268" s="2"/>
    </row>
    <row r="269" spans="1:26" ht="15.75" customHeight="1">
      <c r="A269" s="48"/>
      <c r="B269" s="48"/>
      <c r="C269" s="48"/>
      <c r="D269" s="48"/>
      <c r="E269" s="48"/>
      <c r="F269" s="48"/>
      <c r="G269" s="48"/>
      <c r="H269" s="48"/>
      <c r="I269" s="48"/>
      <c r="J269" s="48"/>
      <c r="K269" s="48"/>
      <c r="L269" s="48"/>
      <c r="M269" s="48"/>
      <c r="N269" s="48"/>
      <c r="O269" s="48"/>
      <c r="P269" s="2"/>
      <c r="Q269" s="2"/>
      <c r="R269" s="2"/>
      <c r="S269" s="2"/>
      <c r="T269" s="2"/>
      <c r="U269" s="2"/>
      <c r="V269" s="2"/>
      <c r="W269" s="2"/>
      <c r="X269" s="2"/>
      <c r="Y269" s="2"/>
      <c r="Z269" s="2"/>
    </row>
    <row r="270" spans="1:26" ht="15.75" customHeight="1">
      <c r="A270" s="48"/>
      <c r="B270" s="48"/>
      <c r="C270" s="48"/>
      <c r="D270" s="48"/>
      <c r="E270" s="48"/>
      <c r="F270" s="48"/>
      <c r="G270" s="48"/>
      <c r="H270" s="48"/>
      <c r="I270" s="48"/>
      <c r="J270" s="48"/>
      <c r="K270" s="48"/>
      <c r="L270" s="48"/>
      <c r="M270" s="48"/>
      <c r="N270" s="48"/>
      <c r="O270" s="48"/>
      <c r="P270" s="2"/>
      <c r="Q270" s="2"/>
      <c r="R270" s="2"/>
      <c r="S270" s="2"/>
      <c r="T270" s="2"/>
      <c r="U270" s="2"/>
      <c r="V270" s="2"/>
      <c r="W270" s="2"/>
      <c r="X270" s="2"/>
      <c r="Y270" s="2"/>
      <c r="Z270" s="2"/>
    </row>
    <row r="271" spans="1:26" ht="15.75" customHeight="1">
      <c r="A271" s="194" t="s">
        <v>177</v>
      </c>
      <c r="B271" s="183"/>
      <c r="C271" s="183"/>
      <c r="D271" s="180"/>
      <c r="E271" s="48"/>
      <c r="F271" s="48"/>
      <c r="G271" s="48"/>
      <c r="H271" s="48"/>
      <c r="I271" s="48"/>
      <c r="J271" s="48"/>
      <c r="K271" s="48"/>
      <c r="L271" s="48"/>
      <c r="M271" s="48"/>
      <c r="N271" s="48"/>
      <c r="O271" s="48"/>
      <c r="P271" s="2"/>
      <c r="Q271" s="2"/>
      <c r="R271" s="2"/>
      <c r="S271" s="2"/>
      <c r="T271" s="2"/>
      <c r="U271" s="2"/>
      <c r="V271" s="2"/>
      <c r="W271" s="2"/>
      <c r="X271" s="2"/>
      <c r="Y271" s="2"/>
      <c r="Z271" s="2"/>
    </row>
    <row r="272" spans="1:26" ht="15.75" customHeight="1">
      <c r="A272" s="46" t="s">
        <v>178</v>
      </c>
      <c r="B272" s="64" t="s">
        <v>179</v>
      </c>
      <c r="C272" s="195" t="s">
        <v>180</v>
      </c>
      <c r="D272" s="180"/>
      <c r="E272" s="48"/>
      <c r="F272" s="48"/>
      <c r="G272" s="48"/>
      <c r="H272" s="48"/>
      <c r="I272" s="48"/>
      <c r="J272" s="48"/>
      <c r="K272" s="48"/>
      <c r="L272" s="48"/>
      <c r="M272" s="48"/>
      <c r="N272" s="48"/>
      <c r="O272" s="48"/>
      <c r="P272" s="2"/>
      <c r="Q272" s="2"/>
      <c r="R272" s="2"/>
      <c r="S272" s="2"/>
      <c r="T272" s="2"/>
      <c r="U272" s="2"/>
      <c r="V272" s="2"/>
      <c r="W272" s="2"/>
      <c r="X272" s="2"/>
      <c r="Y272" s="2"/>
      <c r="Z272" s="2"/>
    </row>
    <row r="273" spans="1:26" ht="15.75" customHeight="1">
      <c r="A273" s="47" t="s">
        <v>8</v>
      </c>
      <c r="B273" s="55" t="s">
        <v>181</v>
      </c>
      <c r="C273" s="56">
        <f>E38</f>
        <v>0</v>
      </c>
      <c r="D273" s="62" t="s">
        <v>133</v>
      </c>
      <c r="E273" s="48"/>
      <c r="F273" s="48"/>
      <c r="G273" s="48"/>
      <c r="H273" s="48"/>
      <c r="I273" s="48"/>
      <c r="J273" s="48"/>
      <c r="K273" s="48"/>
      <c r="L273" s="48"/>
      <c r="M273" s="48"/>
      <c r="N273" s="48"/>
      <c r="O273" s="48"/>
      <c r="P273" s="2"/>
      <c r="Q273" s="2"/>
      <c r="R273" s="2"/>
      <c r="S273" s="2"/>
      <c r="T273" s="2"/>
      <c r="U273" s="2"/>
      <c r="V273" s="2"/>
      <c r="W273" s="2"/>
      <c r="X273" s="2"/>
      <c r="Y273" s="2"/>
      <c r="Z273" s="2"/>
    </row>
    <row r="274" spans="1:26" ht="15.75" customHeight="1">
      <c r="A274" s="47" t="s">
        <v>11</v>
      </c>
      <c r="B274" s="57" t="s">
        <v>182</v>
      </c>
      <c r="C274" s="170">
        <v>0</v>
      </c>
      <c r="D274" s="62" t="s">
        <v>183</v>
      </c>
      <c r="E274" s="48"/>
      <c r="F274" s="48"/>
      <c r="G274" s="48"/>
      <c r="H274" s="48"/>
      <c r="I274" s="48"/>
      <c r="J274" s="48"/>
      <c r="K274" s="48"/>
      <c r="L274" s="48"/>
      <c r="M274" s="48"/>
      <c r="N274" s="48"/>
      <c r="O274" s="48"/>
      <c r="P274" s="2"/>
      <c r="Q274" s="2"/>
      <c r="R274" s="2"/>
      <c r="S274" s="2"/>
      <c r="T274" s="2"/>
      <c r="U274" s="2"/>
      <c r="V274" s="2"/>
      <c r="W274" s="2"/>
      <c r="X274" s="2"/>
      <c r="Y274" s="2"/>
      <c r="Z274" s="2"/>
    </row>
    <row r="275" spans="1:26" ht="15.75" customHeight="1">
      <c r="A275" s="47" t="s">
        <v>13</v>
      </c>
      <c r="B275" s="57" t="s">
        <v>184</v>
      </c>
      <c r="C275" s="58">
        <f>E25</f>
        <v>45.771999999999998</v>
      </c>
      <c r="D275" s="62" t="s">
        <v>185</v>
      </c>
      <c r="E275" s="48"/>
      <c r="F275" s="48"/>
      <c r="G275" s="48"/>
      <c r="H275" s="48"/>
      <c r="I275" s="48"/>
      <c r="J275" s="48"/>
      <c r="K275" s="48"/>
      <c r="L275" s="48"/>
      <c r="M275" s="48"/>
      <c r="N275" s="48"/>
      <c r="O275" s="48"/>
      <c r="P275" s="2"/>
      <c r="Q275" s="2"/>
      <c r="R275" s="2"/>
      <c r="S275" s="2"/>
      <c r="T275" s="2"/>
      <c r="U275" s="2"/>
      <c r="V275" s="2"/>
      <c r="W275" s="2"/>
      <c r="X275" s="2"/>
      <c r="Y275" s="2"/>
      <c r="Z275" s="2"/>
    </row>
    <row r="276" spans="1:26" ht="15.75" customHeight="1">
      <c r="A276" s="47" t="s">
        <v>16</v>
      </c>
      <c r="B276" s="57" t="s">
        <v>186</v>
      </c>
      <c r="C276" s="59" t="e">
        <f>(C275/C274)*C273</f>
        <v>#DIV/0!</v>
      </c>
      <c r="D276" s="30"/>
      <c r="E276" s="48"/>
      <c r="F276" s="48"/>
      <c r="G276" s="48"/>
      <c r="H276" s="48"/>
      <c r="I276" s="48"/>
      <c r="J276" s="48"/>
      <c r="K276" s="48"/>
      <c r="L276" s="48"/>
      <c r="M276" s="48"/>
      <c r="N276" s="48"/>
      <c r="O276" s="48"/>
      <c r="P276" s="2"/>
      <c r="Q276" s="2"/>
      <c r="R276" s="2"/>
      <c r="S276" s="2"/>
      <c r="T276" s="2"/>
      <c r="U276" s="2"/>
      <c r="V276" s="2"/>
      <c r="W276" s="2"/>
      <c r="X276" s="2"/>
      <c r="Y276" s="2"/>
      <c r="Z276" s="2"/>
    </row>
    <row r="277" spans="1:26" ht="15.75" customHeight="1">
      <c r="A277" s="47" t="s">
        <v>54</v>
      </c>
      <c r="B277" s="57" t="s">
        <v>187</v>
      </c>
      <c r="C277" s="60" t="e">
        <f>C276*E22</f>
        <v>#DIV/0!</v>
      </c>
      <c r="D277" s="47" t="s">
        <v>133</v>
      </c>
      <c r="E277" s="48"/>
      <c r="F277" s="48"/>
      <c r="G277" s="48"/>
      <c r="H277" s="48"/>
      <c r="I277" s="48"/>
      <c r="J277" s="48"/>
      <c r="K277" s="48"/>
      <c r="L277" s="48"/>
      <c r="M277" s="48"/>
      <c r="N277" s="48"/>
      <c r="O277" s="48"/>
      <c r="P277" s="2"/>
      <c r="Q277" s="2"/>
      <c r="R277" s="2"/>
      <c r="S277" s="2"/>
      <c r="T277" s="2"/>
      <c r="U277" s="2"/>
      <c r="V277" s="2"/>
      <c r="W277" s="2"/>
      <c r="X277" s="2"/>
      <c r="Y277" s="2"/>
      <c r="Z277" s="2"/>
    </row>
    <row r="278" spans="1:26" ht="15.75" customHeight="1">
      <c r="A278" s="46" t="s">
        <v>56</v>
      </c>
      <c r="B278" s="196" t="s">
        <v>188</v>
      </c>
      <c r="C278" s="180"/>
      <c r="D278" s="24" t="e">
        <f>C277/E26</f>
        <v>#DIV/0!</v>
      </c>
      <c r="E278" s="25"/>
      <c r="F278" s="48"/>
      <c r="G278" s="48"/>
      <c r="H278" s="48"/>
      <c r="I278" s="48"/>
      <c r="J278" s="48"/>
      <c r="K278" s="48"/>
      <c r="L278" s="48"/>
      <c r="M278" s="48"/>
      <c r="N278" s="48"/>
      <c r="O278" s="48"/>
      <c r="P278" s="2"/>
      <c r="Q278" s="2"/>
      <c r="R278" s="2"/>
      <c r="S278" s="2"/>
      <c r="T278" s="2"/>
      <c r="U278" s="2"/>
      <c r="V278" s="2"/>
      <c r="W278" s="2"/>
      <c r="X278" s="2"/>
      <c r="Y278" s="2"/>
      <c r="Z278" s="2"/>
    </row>
    <row r="279" spans="1:26" ht="15.75" customHeight="1">
      <c r="A279" s="48"/>
      <c r="B279" s="48"/>
      <c r="C279" s="48"/>
      <c r="D279" s="48"/>
      <c r="E279" s="48"/>
      <c r="F279" s="48"/>
      <c r="G279" s="48"/>
      <c r="H279" s="48"/>
      <c r="I279" s="48"/>
      <c r="J279" s="48"/>
      <c r="K279" s="48"/>
      <c r="L279" s="48"/>
      <c r="M279" s="48"/>
      <c r="N279" s="48"/>
      <c r="O279" s="48"/>
      <c r="P279" s="2"/>
      <c r="Q279" s="2"/>
      <c r="R279" s="2"/>
      <c r="S279" s="2"/>
      <c r="T279" s="2"/>
      <c r="U279" s="2"/>
      <c r="V279" s="2"/>
      <c r="W279" s="2"/>
      <c r="X279" s="2"/>
      <c r="Y279" s="2"/>
      <c r="Z279" s="2"/>
    </row>
    <row r="280" spans="1:26" ht="15.75" customHeight="1">
      <c r="A280" s="46" t="s">
        <v>189</v>
      </c>
      <c r="B280" s="64" t="s">
        <v>190</v>
      </c>
      <c r="C280" s="61"/>
      <c r="D280" s="46" t="s">
        <v>191</v>
      </c>
      <c r="E280" s="48"/>
      <c r="F280" s="48"/>
      <c r="G280" s="48"/>
      <c r="H280" s="48"/>
      <c r="I280" s="48"/>
      <c r="J280" s="48"/>
      <c r="K280" s="48"/>
      <c r="L280" s="48"/>
      <c r="M280" s="48"/>
      <c r="N280" s="48"/>
      <c r="O280" s="48"/>
      <c r="P280" s="2"/>
      <c r="Q280" s="2"/>
      <c r="R280" s="2"/>
      <c r="S280" s="2"/>
      <c r="T280" s="2"/>
      <c r="U280" s="2"/>
      <c r="V280" s="2"/>
      <c r="W280" s="2"/>
      <c r="X280" s="2"/>
      <c r="Y280" s="2"/>
      <c r="Z280" s="2"/>
    </row>
    <row r="281" spans="1:26" ht="15.75" customHeight="1">
      <c r="A281" s="47" t="s">
        <v>8</v>
      </c>
      <c r="B281" s="57" t="s">
        <v>192</v>
      </c>
      <c r="C281" s="171">
        <v>0</v>
      </c>
      <c r="D281" s="47"/>
      <c r="E281" s="48"/>
      <c r="F281" s="48"/>
      <c r="G281" s="48"/>
      <c r="H281" s="48"/>
      <c r="I281" s="48"/>
      <c r="J281" s="48"/>
      <c r="K281" s="48"/>
      <c r="L281" s="48"/>
      <c r="M281" s="48"/>
      <c r="N281" s="48"/>
      <c r="O281" s="48"/>
      <c r="P281" s="2"/>
      <c r="Q281" s="2"/>
      <c r="R281" s="2"/>
      <c r="S281" s="2"/>
      <c r="T281" s="2"/>
      <c r="U281" s="2"/>
      <c r="V281" s="2"/>
      <c r="W281" s="2"/>
      <c r="X281" s="2"/>
      <c r="Y281" s="2"/>
      <c r="Z281" s="2"/>
    </row>
    <row r="282" spans="1:26" ht="15.75" customHeight="1">
      <c r="A282" s="47" t="s">
        <v>11</v>
      </c>
      <c r="B282" s="57" t="s">
        <v>193</v>
      </c>
      <c r="C282" s="171">
        <v>0</v>
      </c>
      <c r="D282" s="47" t="s">
        <v>133</v>
      </c>
      <c r="E282" s="48"/>
      <c r="F282" s="48"/>
      <c r="G282" s="48"/>
      <c r="H282" s="48"/>
      <c r="I282" s="48"/>
      <c r="J282" s="48"/>
      <c r="K282" s="48"/>
      <c r="L282" s="48"/>
      <c r="M282" s="48"/>
      <c r="N282" s="48"/>
      <c r="O282" s="48"/>
      <c r="P282" s="2"/>
      <c r="Q282" s="2"/>
      <c r="R282" s="2"/>
      <c r="S282" s="2"/>
      <c r="T282" s="2"/>
      <c r="U282" s="2"/>
      <c r="V282" s="2"/>
      <c r="W282" s="2"/>
      <c r="X282" s="2"/>
      <c r="Y282" s="2"/>
      <c r="Z282" s="2"/>
    </row>
    <row r="283" spans="1:26" ht="15.75" customHeight="1">
      <c r="A283" s="47" t="s">
        <v>16</v>
      </c>
      <c r="B283" s="57" t="s">
        <v>194</v>
      </c>
      <c r="C283" s="62">
        <f>C281</f>
        <v>0</v>
      </c>
      <c r="D283" s="47"/>
      <c r="E283" s="48"/>
      <c r="F283" s="48"/>
      <c r="G283" s="48"/>
      <c r="H283" s="48"/>
      <c r="I283" s="48"/>
      <c r="J283" s="48"/>
      <c r="K283" s="48"/>
      <c r="L283" s="48"/>
      <c r="M283" s="48"/>
      <c r="N283" s="48"/>
      <c r="O283" s="48"/>
      <c r="P283" s="2"/>
      <c r="Q283" s="2"/>
      <c r="R283" s="2"/>
      <c r="S283" s="2"/>
      <c r="T283" s="2"/>
      <c r="U283" s="2"/>
      <c r="V283" s="2"/>
      <c r="W283" s="2"/>
      <c r="X283" s="2"/>
      <c r="Y283" s="2"/>
      <c r="Z283" s="2"/>
    </row>
    <row r="284" spans="1:26" ht="15.75" customHeight="1">
      <c r="A284" s="47" t="s">
        <v>54</v>
      </c>
      <c r="B284" s="57" t="s">
        <v>195</v>
      </c>
      <c r="C284" s="171">
        <v>0</v>
      </c>
      <c r="D284" s="47" t="s">
        <v>133</v>
      </c>
      <c r="E284" s="48"/>
      <c r="F284" s="48"/>
      <c r="G284" s="48"/>
      <c r="H284" s="48"/>
      <c r="I284" s="48"/>
      <c r="J284" s="48"/>
      <c r="K284" s="48"/>
      <c r="L284" s="48"/>
      <c r="M284" s="48"/>
      <c r="N284" s="48"/>
      <c r="O284" s="48"/>
      <c r="P284" s="2"/>
      <c r="Q284" s="2"/>
      <c r="R284" s="2"/>
      <c r="S284" s="2"/>
      <c r="T284" s="2"/>
      <c r="U284" s="2"/>
      <c r="V284" s="2"/>
      <c r="W284" s="2"/>
      <c r="X284" s="2"/>
      <c r="Y284" s="2"/>
      <c r="Z284" s="2"/>
    </row>
    <row r="285" spans="1:26" ht="15.75" customHeight="1">
      <c r="A285" s="47" t="s">
        <v>56</v>
      </c>
      <c r="B285" s="57" t="s">
        <v>196</v>
      </c>
      <c r="C285" s="86">
        <v>85000</v>
      </c>
      <c r="D285" s="47"/>
      <c r="E285" s="48"/>
      <c r="F285" s="48"/>
      <c r="G285" s="48"/>
      <c r="H285" s="48"/>
      <c r="I285" s="48"/>
      <c r="J285" s="48"/>
      <c r="K285" s="48"/>
      <c r="L285" s="48"/>
      <c r="M285" s="48"/>
      <c r="N285" s="48"/>
      <c r="O285" s="48"/>
      <c r="P285" s="2"/>
      <c r="Q285" s="2"/>
      <c r="R285" s="2"/>
      <c r="S285" s="2"/>
      <c r="T285" s="2"/>
      <c r="U285" s="2"/>
      <c r="V285" s="2"/>
      <c r="W285" s="2"/>
      <c r="X285" s="2"/>
      <c r="Y285" s="2"/>
      <c r="Z285" s="2"/>
    </row>
    <row r="286" spans="1:26" ht="15.75" customHeight="1">
      <c r="A286" s="47" t="s">
        <v>58</v>
      </c>
      <c r="B286" s="57" t="s">
        <v>197</v>
      </c>
      <c r="C286" s="63">
        <f>((E26/C285)*C281)*C282</f>
        <v>0</v>
      </c>
      <c r="D286" s="47" t="s">
        <v>133</v>
      </c>
      <c r="E286" s="48"/>
      <c r="F286" s="48"/>
      <c r="G286" s="48"/>
      <c r="H286" s="48"/>
      <c r="I286" s="48"/>
      <c r="J286" s="48"/>
      <c r="K286" s="48"/>
      <c r="L286" s="48"/>
      <c r="M286" s="48"/>
      <c r="N286" s="48"/>
      <c r="O286" s="48"/>
      <c r="P286" s="2"/>
      <c r="Q286" s="2"/>
      <c r="R286" s="2"/>
      <c r="S286" s="2"/>
      <c r="T286" s="2"/>
      <c r="U286" s="2"/>
      <c r="V286" s="2"/>
      <c r="W286" s="2"/>
      <c r="X286" s="2"/>
      <c r="Y286" s="2"/>
      <c r="Z286" s="2"/>
    </row>
    <row r="287" spans="1:26" ht="15.75" customHeight="1">
      <c r="A287" s="46" t="s">
        <v>60</v>
      </c>
      <c r="B287" s="64" t="s">
        <v>198</v>
      </c>
      <c r="C287" s="65">
        <f>(((C282*C281)+(C284*C281*C283))/C285)</f>
        <v>0</v>
      </c>
      <c r="D287" s="46" t="s">
        <v>133</v>
      </c>
      <c r="E287" s="48"/>
      <c r="F287" s="48"/>
      <c r="G287" s="48"/>
      <c r="H287" s="48"/>
      <c r="I287" s="48"/>
      <c r="J287" s="48"/>
      <c r="K287" s="48"/>
      <c r="L287" s="48"/>
      <c r="M287" s="48"/>
      <c r="N287" s="48"/>
      <c r="O287" s="48"/>
      <c r="P287" s="2"/>
      <c r="Q287" s="2"/>
      <c r="R287" s="2"/>
      <c r="S287" s="2"/>
      <c r="T287" s="2"/>
      <c r="U287" s="2"/>
      <c r="V287" s="2"/>
      <c r="W287" s="2"/>
      <c r="X287" s="2"/>
      <c r="Y287" s="2"/>
      <c r="Z287" s="2"/>
    </row>
    <row r="288" spans="1:26" ht="15.75" customHeight="1">
      <c r="A288" s="48"/>
      <c r="B288" s="48"/>
      <c r="C288" s="48"/>
      <c r="D288" s="48"/>
      <c r="E288" s="48"/>
      <c r="F288" s="48"/>
      <c r="G288" s="48"/>
      <c r="H288" s="48"/>
      <c r="I288" s="48"/>
      <c r="J288" s="48"/>
      <c r="K288" s="48"/>
      <c r="L288" s="48"/>
      <c r="M288" s="48"/>
      <c r="N288" s="48"/>
      <c r="O288" s="48"/>
      <c r="P288" s="2"/>
      <c r="Q288" s="2"/>
      <c r="R288" s="2"/>
      <c r="S288" s="2"/>
      <c r="T288" s="2"/>
      <c r="U288" s="2"/>
      <c r="V288" s="2"/>
      <c r="W288" s="2"/>
      <c r="X288" s="2"/>
      <c r="Y288" s="2"/>
      <c r="Z288" s="2"/>
    </row>
    <row r="289" spans="1:26" ht="15.75" customHeight="1">
      <c r="A289" s="48"/>
      <c r="B289" s="3"/>
      <c r="C289" s="66"/>
      <c r="D289" s="48"/>
      <c r="E289" s="48"/>
      <c r="F289" s="48"/>
      <c r="G289" s="48"/>
      <c r="H289" s="48"/>
      <c r="I289" s="48"/>
      <c r="J289" s="48"/>
      <c r="K289" s="48"/>
      <c r="L289" s="48"/>
      <c r="M289" s="48"/>
      <c r="N289" s="48"/>
      <c r="O289" s="48"/>
      <c r="P289" s="2"/>
      <c r="Q289" s="2"/>
      <c r="R289" s="2"/>
      <c r="S289" s="2"/>
      <c r="T289" s="2"/>
      <c r="U289" s="2"/>
      <c r="V289" s="2"/>
      <c r="W289" s="2"/>
      <c r="X289" s="2"/>
      <c r="Y289" s="2"/>
      <c r="Z289" s="2"/>
    </row>
    <row r="290" spans="1:26" ht="15.75" customHeight="1">
      <c r="A290" s="46" t="s">
        <v>199</v>
      </c>
      <c r="B290" s="196" t="s">
        <v>200</v>
      </c>
      <c r="C290" s="180"/>
      <c r="D290" s="16" t="s">
        <v>133</v>
      </c>
      <c r="E290" s="48"/>
      <c r="F290" s="227" t="s">
        <v>666</v>
      </c>
      <c r="G290" s="228"/>
      <c r="H290" s="229"/>
      <c r="I290" s="48"/>
      <c r="J290" s="48"/>
      <c r="K290" s="48"/>
      <c r="L290" s="48"/>
      <c r="M290" s="48"/>
      <c r="N290" s="48"/>
      <c r="O290" s="48"/>
      <c r="P290" s="2"/>
      <c r="Q290" s="2"/>
      <c r="R290" s="2"/>
      <c r="S290" s="2"/>
      <c r="T290" s="2"/>
      <c r="U290" s="2"/>
      <c r="V290" s="2"/>
      <c r="W290" s="2"/>
      <c r="X290" s="2"/>
      <c r="Y290" s="2"/>
      <c r="Z290" s="2"/>
    </row>
    <row r="291" spans="1:26" ht="15.75" customHeight="1">
      <c r="A291" s="53" t="s">
        <v>8</v>
      </c>
      <c r="B291" s="67" t="s">
        <v>201</v>
      </c>
      <c r="C291" s="172">
        <v>0</v>
      </c>
      <c r="D291" s="149">
        <f>C291/E26</f>
        <v>0</v>
      </c>
      <c r="E291" s="54"/>
      <c r="F291" s="158" t="s">
        <v>667</v>
      </c>
      <c r="G291" s="159">
        <f>((1+(G292*G294)))</f>
        <v>1.0455319999999999</v>
      </c>
      <c r="H291" s="158"/>
      <c r="I291" s="48"/>
      <c r="J291" s="48"/>
      <c r="K291" s="48"/>
      <c r="L291" s="48"/>
      <c r="M291" s="48"/>
      <c r="N291" s="48"/>
      <c r="O291" s="48"/>
      <c r="P291" s="2"/>
      <c r="Q291" s="2"/>
      <c r="R291" s="2"/>
      <c r="S291" s="2"/>
      <c r="T291" s="2"/>
      <c r="U291" s="2"/>
      <c r="V291" s="2"/>
      <c r="W291" s="2"/>
      <c r="X291" s="2"/>
      <c r="Y291" s="2"/>
      <c r="Z291" s="2"/>
    </row>
    <row r="292" spans="1:26" ht="15.75" customHeight="1">
      <c r="A292" s="53" t="s">
        <v>13</v>
      </c>
      <c r="B292" s="67" t="s">
        <v>202</v>
      </c>
      <c r="C292" s="172">
        <v>0</v>
      </c>
      <c r="D292" s="150">
        <f>C292/E26</f>
        <v>0</v>
      </c>
      <c r="E292" s="54"/>
      <c r="F292" s="158" t="s">
        <v>668</v>
      </c>
      <c r="G292" s="160">
        <f>E24</f>
        <v>45.531999999999996</v>
      </c>
      <c r="H292" s="158"/>
      <c r="I292" s="48"/>
      <c r="J292" s="48"/>
      <c r="K292" s="48"/>
      <c r="L292" s="48"/>
      <c r="M292" s="48"/>
      <c r="N292" s="48"/>
      <c r="O292" s="48"/>
      <c r="P292" s="2"/>
      <c r="Q292" s="2"/>
      <c r="R292" s="2"/>
      <c r="S292" s="2"/>
      <c r="T292" s="2"/>
      <c r="U292" s="2"/>
      <c r="V292" s="2"/>
      <c r="W292" s="2"/>
      <c r="X292" s="2"/>
      <c r="Y292" s="2"/>
      <c r="Z292" s="2"/>
    </row>
    <row r="293" spans="1:26" ht="15.75" customHeight="1">
      <c r="A293" s="53" t="s">
        <v>16</v>
      </c>
      <c r="B293" s="67" t="s">
        <v>89</v>
      </c>
      <c r="C293" s="151">
        <f>SUM(C291:C292)</f>
        <v>0</v>
      </c>
      <c r="D293" s="149">
        <f>D291+D292</f>
        <v>0</v>
      </c>
      <c r="E293" s="54"/>
      <c r="F293" s="161" t="s">
        <v>669</v>
      </c>
      <c r="G293" s="162">
        <f>E23</f>
        <v>0.24</v>
      </c>
      <c r="H293" s="158"/>
      <c r="I293" s="48"/>
      <c r="J293" s="48"/>
      <c r="K293" s="48"/>
      <c r="L293" s="48"/>
      <c r="M293" s="48"/>
      <c r="N293" s="48"/>
      <c r="O293" s="48"/>
      <c r="P293" s="2"/>
      <c r="Q293" s="2"/>
      <c r="R293" s="2"/>
      <c r="S293" s="2"/>
      <c r="T293" s="2"/>
      <c r="U293" s="2"/>
      <c r="V293" s="2"/>
      <c r="W293" s="2"/>
      <c r="X293" s="2"/>
      <c r="Y293" s="2"/>
      <c r="Z293" s="2"/>
    </row>
    <row r="294" spans="1:26" ht="15.75" customHeight="1">
      <c r="A294" s="53" t="s">
        <v>54</v>
      </c>
      <c r="B294" s="152" t="s">
        <v>664</v>
      </c>
      <c r="C294" s="153">
        <f>D294*E26</f>
        <v>0</v>
      </c>
      <c r="D294" s="154">
        <f>(D293*G291)-D293</f>
        <v>0</v>
      </c>
      <c r="E294" s="54"/>
      <c r="F294" s="158" t="s">
        <v>670</v>
      </c>
      <c r="G294" s="158">
        <v>1E-3</v>
      </c>
      <c r="H294" s="158"/>
      <c r="I294" s="48"/>
      <c r="J294" s="48"/>
      <c r="K294" s="48"/>
      <c r="L294" s="48"/>
      <c r="M294" s="48"/>
      <c r="N294" s="48"/>
      <c r="O294" s="48"/>
      <c r="P294" s="2"/>
      <c r="Q294" s="2"/>
      <c r="R294" s="2"/>
      <c r="S294" s="2"/>
      <c r="T294" s="2"/>
      <c r="U294" s="2"/>
      <c r="V294" s="2"/>
      <c r="W294" s="2"/>
      <c r="X294" s="2"/>
      <c r="Y294" s="2"/>
      <c r="Z294" s="2"/>
    </row>
    <row r="295" spans="1:26" ht="15.75" customHeight="1">
      <c r="A295" s="46"/>
      <c r="B295" s="155" t="s">
        <v>665</v>
      </c>
      <c r="C295" s="156">
        <f>C293+C294</f>
        <v>0</v>
      </c>
      <c r="D295" s="157">
        <f>C295/E26</f>
        <v>0</v>
      </c>
      <c r="E295" s="48"/>
      <c r="F295" s="48"/>
      <c r="G295" s="48"/>
      <c r="H295" s="48"/>
      <c r="I295" s="48"/>
      <c r="J295" s="48"/>
      <c r="K295" s="48"/>
      <c r="L295" s="48"/>
      <c r="M295" s="48"/>
      <c r="N295" s="48"/>
      <c r="O295" s="48"/>
      <c r="P295" s="2"/>
      <c r="Q295" s="2"/>
      <c r="R295" s="2"/>
      <c r="S295" s="2"/>
      <c r="T295" s="2"/>
      <c r="U295" s="2"/>
      <c r="V295" s="2"/>
      <c r="W295" s="2"/>
      <c r="X295" s="2"/>
      <c r="Y295" s="2"/>
      <c r="Z295" s="2"/>
    </row>
    <row r="296" spans="1:26" ht="15.75" customHeight="1">
      <c r="A296" s="6"/>
      <c r="B296" s="48"/>
      <c r="C296" s="48"/>
      <c r="D296" s="48"/>
      <c r="E296" s="48"/>
      <c r="F296" s="48"/>
      <c r="G296" s="48"/>
      <c r="H296" s="48"/>
      <c r="I296" s="48"/>
      <c r="J296" s="48"/>
      <c r="K296" s="48"/>
      <c r="L296" s="48"/>
      <c r="M296" s="48"/>
      <c r="N296" s="48"/>
      <c r="O296" s="48"/>
      <c r="P296" s="2"/>
      <c r="Q296" s="2"/>
      <c r="R296" s="2"/>
      <c r="S296" s="2"/>
      <c r="T296" s="2"/>
      <c r="U296" s="2"/>
      <c r="V296" s="2"/>
      <c r="W296" s="2"/>
      <c r="X296" s="2"/>
      <c r="Y296" s="2"/>
      <c r="Z296" s="2"/>
    </row>
    <row r="297" spans="1:26" ht="15.75" customHeight="1">
      <c r="A297" s="48"/>
      <c r="B297" s="48"/>
      <c r="C297" s="48"/>
      <c r="D297" s="48"/>
      <c r="E297" s="48"/>
      <c r="F297" s="48"/>
      <c r="G297" s="48"/>
      <c r="H297" s="48"/>
      <c r="I297" s="48"/>
      <c r="J297" s="48"/>
      <c r="K297" s="48"/>
      <c r="L297" s="48"/>
      <c r="M297" s="48"/>
      <c r="N297" s="48"/>
      <c r="O297" s="48"/>
      <c r="P297" s="2"/>
      <c r="Q297" s="2"/>
      <c r="R297" s="2"/>
      <c r="S297" s="2"/>
      <c r="T297" s="2"/>
      <c r="U297" s="2"/>
      <c r="V297" s="2"/>
      <c r="W297" s="2"/>
      <c r="X297" s="2"/>
      <c r="Y297" s="2"/>
      <c r="Z297" s="2"/>
    </row>
    <row r="298" spans="1:26" ht="15.75" customHeight="1">
      <c r="A298" s="68" t="s">
        <v>203</v>
      </c>
      <c r="B298" s="69" t="s">
        <v>204</v>
      </c>
      <c r="C298" s="68"/>
      <c r="D298" s="70" t="s">
        <v>205</v>
      </c>
      <c r="E298" s="54"/>
      <c r="F298" s="48"/>
      <c r="G298" s="48"/>
      <c r="H298" s="48"/>
      <c r="I298" s="48"/>
      <c r="J298" s="48"/>
      <c r="K298" s="48"/>
      <c r="L298" s="48"/>
      <c r="M298" s="48"/>
      <c r="N298" s="48"/>
      <c r="O298" s="48"/>
      <c r="P298" s="2"/>
      <c r="Q298" s="2"/>
      <c r="R298" s="2"/>
      <c r="S298" s="2"/>
      <c r="T298" s="2"/>
      <c r="U298" s="2"/>
      <c r="V298" s="2"/>
      <c r="W298" s="2"/>
      <c r="X298" s="2"/>
      <c r="Y298" s="2"/>
      <c r="Z298" s="2"/>
    </row>
    <row r="299" spans="1:26" ht="15.75" customHeight="1">
      <c r="A299" s="53" t="s">
        <v>8</v>
      </c>
      <c r="B299" s="67" t="s">
        <v>206</v>
      </c>
      <c r="C299" s="167">
        <v>0</v>
      </c>
      <c r="D299" s="53">
        <f>C299*2</f>
        <v>0</v>
      </c>
      <c r="E299" s="54"/>
      <c r="F299" s="48"/>
      <c r="G299" s="48"/>
      <c r="H299" s="48"/>
      <c r="I299" s="48"/>
      <c r="J299" s="48"/>
      <c r="K299" s="48"/>
      <c r="L299" s="48"/>
      <c r="M299" s="48"/>
      <c r="N299" s="48"/>
      <c r="O299" s="48"/>
      <c r="P299" s="2"/>
      <c r="Q299" s="2"/>
      <c r="R299" s="2"/>
      <c r="S299" s="2"/>
      <c r="T299" s="2"/>
      <c r="U299" s="2"/>
      <c r="V299" s="2"/>
      <c r="W299" s="2"/>
      <c r="X299" s="2"/>
      <c r="Y299" s="2"/>
      <c r="Z299" s="2"/>
    </row>
    <row r="300" spans="1:26" ht="15.75" customHeight="1">
      <c r="A300" s="53" t="s">
        <v>11</v>
      </c>
      <c r="B300" s="67" t="s">
        <v>207</v>
      </c>
      <c r="C300" s="53">
        <f>D299*200</f>
        <v>0</v>
      </c>
      <c r="D300" s="71">
        <f>C300/E26</f>
        <v>0</v>
      </c>
      <c r="E300" s="54"/>
      <c r="F300" s="48"/>
      <c r="G300" s="48"/>
      <c r="H300" s="48"/>
      <c r="I300" s="48"/>
      <c r="J300" s="48"/>
      <c r="K300" s="48"/>
      <c r="L300" s="48"/>
      <c r="M300" s="48"/>
      <c r="N300" s="48"/>
      <c r="O300" s="48"/>
      <c r="P300" s="2"/>
      <c r="Q300" s="2"/>
      <c r="R300" s="2"/>
      <c r="S300" s="2"/>
      <c r="T300" s="2"/>
      <c r="U300" s="2"/>
      <c r="V300" s="2"/>
      <c r="W300" s="2"/>
      <c r="X300" s="2"/>
      <c r="Y300" s="2"/>
      <c r="Z300" s="2"/>
    </row>
    <row r="301" spans="1:26" ht="15.75" customHeight="1">
      <c r="A301" s="53" t="s">
        <v>13</v>
      </c>
      <c r="B301" s="67" t="s">
        <v>208</v>
      </c>
      <c r="C301" s="71">
        <f>D300*E22</f>
        <v>0</v>
      </c>
      <c r="D301" s="129">
        <f>D299*E22</f>
        <v>0</v>
      </c>
      <c r="E301" s="54"/>
      <c r="F301" s="48"/>
      <c r="G301" s="48"/>
      <c r="H301" s="48"/>
      <c r="I301" s="48"/>
      <c r="J301" s="48"/>
      <c r="K301" s="48"/>
      <c r="L301" s="48"/>
      <c r="M301" s="48"/>
      <c r="N301" s="48"/>
      <c r="O301" s="48"/>
      <c r="P301" s="2"/>
      <c r="Q301" s="2"/>
      <c r="R301" s="2"/>
      <c r="S301" s="2"/>
      <c r="T301" s="2"/>
      <c r="U301" s="2"/>
      <c r="V301" s="2"/>
      <c r="W301" s="2"/>
      <c r="X301" s="2"/>
      <c r="Y301" s="2"/>
      <c r="Z301" s="2"/>
    </row>
    <row r="302" spans="1:26" ht="15.75" customHeight="1">
      <c r="A302" s="72"/>
      <c r="B302" s="48"/>
      <c r="C302" s="48"/>
      <c r="D302" s="48"/>
      <c r="E302" s="48"/>
      <c r="F302" s="48"/>
      <c r="G302" s="48"/>
      <c r="H302" s="48"/>
      <c r="I302" s="48"/>
      <c r="J302" s="48"/>
      <c r="K302" s="48"/>
      <c r="L302" s="48"/>
      <c r="M302" s="48"/>
      <c r="N302" s="48"/>
      <c r="O302" s="48"/>
      <c r="P302" s="2"/>
      <c r="Q302" s="2"/>
      <c r="R302" s="2"/>
      <c r="S302" s="2"/>
      <c r="T302" s="2"/>
      <c r="U302" s="2"/>
      <c r="V302" s="2"/>
      <c r="W302" s="2"/>
      <c r="X302" s="2"/>
      <c r="Y302" s="2"/>
      <c r="Z302" s="2"/>
    </row>
    <row r="303" spans="1:26" ht="15.75" customHeight="1">
      <c r="A303" s="48"/>
      <c r="B303" s="48"/>
      <c r="C303" s="48"/>
      <c r="D303" s="48"/>
      <c r="E303" s="48"/>
      <c r="F303" s="48"/>
      <c r="G303" s="48"/>
      <c r="H303" s="48"/>
      <c r="I303" s="48"/>
      <c r="J303" s="48"/>
      <c r="K303" s="48"/>
      <c r="L303" s="48"/>
      <c r="M303" s="48"/>
      <c r="N303" s="48"/>
      <c r="O303" s="48"/>
      <c r="P303" s="2"/>
      <c r="Q303" s="2"/>
      <c r="R303" s="2"/>
      <c r="S303" s="2"/>
      <c r="T303" s="2"/>
      <c r="U303" s="2"/>
      <c r="V303" s="2"/>
      <c r="W303" s="2"/>
      <c r="X303" s="2"/>
      <c r="Y303" s="2"/>
      <c r="Z303" s="2"/>
    </row>
    <row r="304" spans="1:26" ht="15.75" customHeight="1">
      <c r="A304" s="187" t="s">
        <v>209</v>
      </c>
      <c r="B304" s="183"/>
      <c r="C304" s="183"/>
      <c r="D304" s="180"/>
      <c r="E304" s="48"/>
      <c r="F304" s="48"/>
      <c r="G304" s="48"/>
      <c r="H304" s="48"/>
      <c r="I304" s="48"/>
      <c r="J304" s="48"/>
      <c r="K304" s="48"/>
      <c r="L304" s="48"/>
      <c r="M304" s="48"/>
      <c r="N304" s="48"/>
      <c r="O304" s="48"/>
      <c r="P304" s="2"/>
      <c r="Q304" s="2"/>
      <c r="R304" s="2"/>
      <c r="S304" s="2"/>
      <c r="T304" s="2"/>
      <c r="U304" s="2"/>
      <c r="V304" s="2"/>
      <c r="W304" s="2"/>
      <c r="X304" s="2"/>
      <c r="Y304" s="2"/>
      <c r="Z304" s="2"/>
    </row>
    <row r="305" spans="1:26" ht="15.75" customHeight="1">
      <c r="A305" s="179" t="s">
        <v>210</v>
      </c>
      <c r="B305" s="180"/>
      <c r="C305" s="179" t="s">
        <v>137</v>
      </c>
      <c r="D305" s="180"/>
      <c r="E305" s="48"/>
      <c r="F305" s="48"/>
      <c r="G305" s="48"/>
      <c r="H305" s="48"/>
      <c r="I305" s="48"/>
      <c r="J305" s="48"/>
      <c r="K305" s="48"/>
      <c r="L305" s="48"/>
      <c r="M305" s="48"/>
      <c r="N305" s="48"/>
      <c r="O305" s="48"/>
      <c r="P305" s="2"/>
      <c r="Q305" s="2"/>
      <c r="R305" s="2"/>
      <c r="S305" s="2"/>
      <c r="T305" s="2"/>
      <c r="U305" s="2"/>
      <c r="V305" s="2"/>
      <c r="W305" s="2"/>
      <c r="X305" s="2"/>
      <c r="Y305" s="2"/>
      <c r="Z305" s="2"/>
    </row>
    <row r="306" spans="1:26" ht="15.75" customHeight="1">
      <c r="A306" s="47" t="s">
        <v>8</v>
      </c>
      <c r="B306" s="43" t="s">
        <v>211</v>
      </c>
      <c r="C306" s="201" t="e">
        <f>C277</f>
        <v>#DIV/0!</v>
      </c>
      <c r="D306" s="180"/>
      <c r="E306" s="48"/>
      <c r="F306" s="48"/>
      <c r="G306" s="48"/>
      <c r="H306" s="48"/>
      <c r="I306" s="48"/>
      <c r="J306" s="48"/>
      <c r="K306" s="48"/>
      <c r="L306" s="48"/>
      <c r="M306" s="48"/>
      <c r="N306" s="48"/>
      <c r="O306" s="48"/>
      <c r="P306" s="2"/>
      <c r="Q306" s="2"/>
      <c r="R306" s="2"/>
      <c r="S306" s="2"/>
      <c r="T306" s="2"/>
      <c r="U306" s="2"/>
      <c r="V306" s="2"/>
      <c r="W306" s="2"/>
      <c r="X306" s="2"/>
      <c r="Y306" s="2"/>
      <c r="Z306" s="2"/>
    </row>
    <row r="307" spans="1:26" ht="15.75" customHeight="1">
      <c r="A307" s="47" t="s">
        <v>11</v>
      </c>
      <c r="B307" s="43" t="s">
        <v>190</v>
      </c>
      <c r="C307" s="202">
        <f>C286</f>
        <v>0</v>
      </c>
      <c r="D307" s="180"/>
      <c r="E307" s="48"/>
      <c r="F307" s="48"/>
      <c r="G307" s="48"/>
      <c r="H307" s="48"/>
      <c r="I307" s="48"/>
      <c r="J307" s="48"/>
      <c r="K307" s="48"/>
      <c r="L307" s="48"/>
      <c r="M307" s="48"/>
      <c r="N307" s="48"/>
      <c r="O307" s="48"/>
      <c r="P307" s="2"/>
      <c r="Q307" s="2"/>
      <c r="R307" s="2"/>
      <c r="S307" s="2"/>
      <c r="T307" s="2"/>
      <c r="U307" s="2"/>
      <c r="V307" s="2"/>
      <c r="W307" s="2"/>
      <c r="X307" s="2"/>
      <c r="Y307" s="2"/>
      <c r="Z307" s="2"/>
    </row>
    <row r="308" spans="1:26" ht="15.75" customHeight="1">
      <c r="A308" s="47" t="s">
        <v>13</v>
      </c>
      <c r="B308" s="43" t="s">
        <v>212</v>
      </c>
      <c r="C308" s="203">
        <f>C295</f>
        <v>0</v>
      </c>
      <c r="D308" s="180"/>
      <c r="E308" s="48"/>
      <c r="F308" s="48"/>
      <c r="G308" s="48"/>
      <c r="H308" s="48"/>
      <c r="I308" s="48"/>
      <c r="J308" s="48"/>
      <c r="K308" s="48"/>
      <c r="L308" s="48"/>
      <c r="M308" s="48"/>
      <c r="N308" s="48"/>
      <c r="O308" s="48"/>
      <c r="P308" s="2"/>
      <c r="Q308" s="2"/>
      <c r="R308" s="2"/>
      <c r="S308" s="2"/>
      <c r="T308" s="2"/>
      <c r="U308" s="2"/>
      <c r="V308" s="2"/>
      <c r="W308" s="2"/>
      <c r="X308" s="2"/>
      <c r="Y308" s="2"/>
      <c r="Z308" s="2"/>
    </row>
    <row r="309" spans="1:26" ht="15.75" customHeight="1">
      <c r="A309" s="47" t="s">
        <v>16</v>
      </c>
      <c r="B309" s="43" t="s">
        <v>213</v>
      </c>
      <c r="C309" s="204">
        <f>D301</f>
        <v>0</v>
      </c>
      <c r="D309" s="180"/>
      <c r="E309" s="48"/>
      <c r="F309" s="48"/>
      <c r="G309" s="48"/>
      <c r="H309" s="48"/>
      <c r="I309" s="48"/>
      <c r="J309" s="48"/>
      <c r="K309" s="48"/>
      <c r="L309" s="48"/>
      <c r="M309" s="48"/>
      <c r="N309" s="48"/>
      <c r="O309" s="48"/>
      <c r="P309" s="2"/>
      <c r="Q309" s="2"/>
      <c r="R309" s="2"/>
      <c r="S309" s="2"/>
      <c r="T309" s="2"/>
      <c r="U309" s="2"/>
      <c r="V309" s="2"/>
      <c r="W309" s="2"/>
      <c r="X309" s="2"/>
      <c r="Y309" s="2"/>
      <c r="Z309" s="2"/>
    </row>
    <row r="310" spans="1:26" ht="15.75" customHeight="1">
      <c r="A310" s="189" t="s">
        <v>175</v>
      </c>
      <c r="B310" s="180"/>
      <c r="C310" s="203" t="e">
        <f>SUM(C306:D308)</f>
        <v>#DIV/0!</v>
      </c>
      <c r="D310" s="180"/>
      <c r="E310" s="48"/>
      <c r="F310" s="48"/>
      <c r="G310" s="48"/>
      <c r="H310" s="48"/>
      <c r="I310" s="48"/>
      <c r="J310" s="48"/>
      <c r="K310" s="48"/>
      <c r="L310" s="48"/>
      <c r="M310" s="48"/>
      <c r="N310" s="48"/>
      <c r="O310" s="48"/>
      <c r="P310" s="2"/>
      <c r="Q310" s="2"/>
      <c r="R310" s="2"/>
      <c r="S310" s="2"/>
      <c r="T310" s="2"/>
      <c r="U310" s="2"/>
      <c r="V310" s="2"/>
      <c r="W310" s="2"/>
      <c r="X310" s="2"/>
      <c r="Y310" s="2"/>
      <c r="Z310" s="2"/>
    </row>
    <row r="311" spans="1:26" ht="15.75" customHeight="1">
      <c r="A311" s="48"/>
      <c r="B311" s="48"/>
      <c r="C311" s="48"/>
      <c r="D311" s="48"/>
      <c r="E311" s="48"/>
      <c r="F311" s="48"/>
      <c r="G311" s="48"/>
      <c r="H311" s="48"/>
      <c r="I311" s="48"/>
      <c r="J311" s="48"/>
      <c r="K311" s="48"/>
      <c r="L311" s="48"/>
      <c r="M311" s="48"/>
      <c r="N311" s="48"/>
      <c r="O311" s="48"/>
      <c r="P311" s="2"/>
      <c r="Q311" s="2"/>
      <c r="R311" s="2"/>
      <c r="S311" s="2"/>
      <c r="T311" s="2"/>
      <c r="U311" s="2"/>
      <c r="V311" s="2"/>
      <c r="W311" s="2"/>
      <c r="X311" s="2"/>
      <c r="Y311" s="2"/>
      <c r="Z311" s="2"/>
    </row>
    <row r="312" spans="1:26" ht="15.75" customHeight="1">
      <c r="A312" s="48"/>
      <c r="B312" s="48"/>
      <c r="C312" s="48"/>
      <c r="D312" s="48"/>
      <c r="E312" s="48"/>
      <c r="F312" s="48"/>
      <c r="G312" s="48"/>
      <c r="H312" s="48"/>
      <c r="I312" s="48"/>
      <c r="J312" s="48"/>
      <c r="K312" s="48"/>
      <c r="L312" s="48"/>
      <c r="M312" s="48"/>
      <c r="N312" s="48"/>
      <c r="O312" s="48"/>
      <c r="P312" s="2"/>
      <c r="Q312" s="2"/>
      <c r="R312" s="2"/>
      <c r="S312" s="2"/>
      <c r="T312" s="2"/>
      <c r="U312" s="2"/>
      <c r="V312" s="2"/>
      <c r="W312" s="2"/>
      <c r="X312" s="2"/>
      <c r="Y312" s="2"/>
      <c r="Z312" s="2"/>
    </row>
    <row r="313" spans="1:26" ht="15.75" customHeight="1">
      <c r="A313" s="188" t="s">
        <v>618</v>
      </c>
      <c r="B313" s="185"/>
      <c r="C313" s="185"/>
      <c r="D313" s="180"/>
      <c r="E313" s="48"/>
      <c r="F313" s="48"/>
      <c r="G313" s="48"/>
      <c r="H313" s="48"/>
      <c r="I313" s="48"/>
      <c r="J313" s="48"/>
      <c r="K313" s="48"/>
      <c r="L313" s="48"/>
      <c r="M313" s="48"/>
      <c r="N313" s="48"/>
      <c r="O313" s="48"/>
      <c r="P313" s="2"/>
      <c r="Q313" s="2"/>
      <c r="R313" s="2"/>
      <c r="S313" s="2"/>
      <c r="T313" s="2"/>
      <c r="U313" s="2"/>
      <c r="V313" s="2"/>
      <c r="W313" s="2"/>
      <c r="X313" s="2"/>
      <c r="Y313" s="2"/>
      <c r="Z313" s="2"/>
    </row>
    <row r="314" spans="1:26" ht="15.75" customHeight="1">
      <c r="A314" s="16" t="s">
        <v>78</v>
      </c>
      <c r="B314" s="16" t="s">
        <v>619</v>
      </c>
      <c r="C314" s="16" t="s">
        <v>170</v>
      </c>
      <c r="D314" s="16" t="s">
        <v>49</v>
      </c>
      <c r="E314" s="48"/>
      <c r="F314" s="40"/>
      <c r="G314" s="48"/>
      <c r="H314" s="48"/>
      <c r="I314" s="48"/>
      <c r="J314" s="48"/>
      <c r="K314" s="48"/>
      <c r="L314" s="48"/>
      <c r="M314" s="48"/>
      <c r="N314" s="48"/>
      <c r="O314" s="48"/>
      <c r="P314" s="2"/>
      <c r="Q314" s="2"/>
      <c r="R314" s="2"/>
      <c r="S314" s="2"/>
      <c r="T314" s="2"/>
      <c r="U314" s="2"/>
      <c r="V314" s="2"/>
      <c r="W314" s="2"/>
      <c r="X314" s="2"/>
      <c r="Y314" s="2"/>
      <c r="Z314" s="2"/>
    </row>
    <row r="315" spans="1:26" ht="15.75" customHeight="1">
      <c r="A315" s="73" t="s">
        <v>8</v>
      </c>
      <c r="B315" s="141" t="s">
        <v>214</v>
      </c>
      <c r="C315" s="173">
        <v>0</v>
      </c>
      <c r="D315" s="142" t="e">
        <f>(C332+C333)*C315</f>
        <v>#DIV/0!</v>
      </c>
      <c r="E315" s="48"/>
      <c r="F315" s="48"/>
      <c r="G315" s="48"/>
      <c r="H315" s="48"/>
      <c r="I315" s="48"/>
      <c r="J315" s="48"/>
      <c r="K315" s="48"/>
      <c r="L315" s="48"/>
      <c r="M315" s="48"/>
      <c r="N315" s="48"/>
      <c r="O315" s="48"/>
      <c r="P315" s="2"/>
      <c r="Q315" s="2"/>
      <c r="R315" s="2"/>
      <c r="S315" s="2"/>
      <c r="T315" s="2"/>
      <c r="U315" s="2"/>
      <c r="V315" s="2"/>
      <c r="W315" s="2"/>
      <c r="X315" s="2"/>
      <c r="Y315" s="2"/>
      <c r="Z315" s="2"/>
    </row>
    <row r="316" spans="1:26" ht="15.75" customHeight="1">
      <c r="A316" s="73" t="s">
        <v>11</v>
      </c>
      <c r="B316" s="143" t="s">
        <v>663</v>
      </c>
      <c r="C316" s="144"/>
      <c r="D316" s="142" t="e">
        <f>D317+D320+D321+D323</f>
        <v>#DIV/0!</v>
      </c>
      <c r="E316" s="48"/>
      <c r="F316" s="48"/>
      <c r="G316" s="48"/>
      <c r="H316" s="48"/>
      <c r="I316" s="48"/>
      <c r="J316" s="48"/>
      <c r="K316" s="48"/>
      <c r="L316" s="48"/>
      <c r="M316" s="48"/>
      <c r="N316" s="48"/>
      <c r="O316" s="48"/>
      <c r="P316" s="2"/>
      <c r="Q316" s="2"/>
      <c r="R316" s="2"/>
      <c r="S316" s="2"/>
      <c r="T316" s="2"/>
      <c r="U316" s="2"/>
      <c r="V316" s="2"/>
      <c r="W316" s="2"/>
      <c r="X316" s="2"/>
      <c r="Y316" s="2"/>
      <c r="Z316" s="2"/>
    </row>
    <row r="317" spans="1:26" ht="15.75" customHeight="1">
      <c r="A317" s="7" t="s">
        <v>215</v>
      </c>
      <c r="B317" s="74" t="s">
        <v>216</v>
      </c>
      <c r="C317" s="75">
        <f>C319+C318</f>
        <v>0.08</v>
      </c>
      <c r="D317" s="76" t="e">
        <f>D318+D319</f>
        <v>#DIV/0!</v>
      </c>
      <c r="E317" s="48"/>
      <c r="F317" s="48"/>
      <c r="G317" s="48"/>
      <c r="H317" s="48"/>
      <c r="I317" s="48"/>
      <c r="J317" s="48"/>
      <c r="K317" s="48"/>
      <c r="L317" s="48"/>
      <c r="M317" s="48"/>
      <c r="N317" s="48"/>
      <c r="O317" s="48"/>
      <c r="P317" s="2"/>
      <c r="Q317" s="2"/>
      <c r="R317" s="2"/>
      <c r="S317" s="2"/>
      <c r="T317" s="2"/>
      <c r="U317" s="2"/>
      <c r="V317" s="2"/>
      <c r="W317" s="2"/>
      <c r="X317" s="2"/>
      <c r="Y317" s="2"/>
      <c r="Z317" s="2"/>
    </row>
    <row r="318" spans="1:26" ht="15.75" customHeight="1">
      <c r="A318" s="47" t="s">
        <v>217</v>
      </c>
      <c r="B318" s="43" t="s">
        <v>218</v>
      </c>
      <c r="C318" s="174">
        <v>0.03</v>
      </c>
      <c r="D318" s="29" t="e">
        <f>(C332+C333)*C318</f>
        <v>#DIV/0!</v>
      </c>
      <c r="E318" s="48"/>
      <c r="F318" s="48"/>
      <c r="G318" s="48"/>
      <c r="H318" s="48"/>
      <c r="I318" s="48"/>
      <c r="J318" s="48"/>
      <c r="K318" s="48"/>
      <c r="L318" s="48"/>
      <c r="M318" s="48"/>
      <c r="N318" s="48"/>
      <c r="O318" s="48"/>
      <c r="P318" s="2"/>
      <c r="Q318" s="2"/>
      <c r="R318" s="2"/>
      <c r="S318" s="2"/>
      <c r="T318" s="2"/>
      <c r="U318" s="2"/>
      <c r="V318" s="2"/>
      <c r="W318" s="2"/>
      <c r="X318" s="2"/>
      <c r="Y318" s="2"/>
      <c r="Z318" s="2"/>
    </row>
    <row r="319" spans="1:26" ht="15.75" customHeight="1">
      <c r="A319" s="47" t="s">
        <v>219</v>
      </c>
      <c r="B319" s="43" t="s">
        <v>220</v>
      </c>
      <c r="C319" s="174">
        <v>0.05</v>
      </c>
      <c r="D319" s="29" t="e">
        <f>(C332+C333)*C319</f>
        <v>#DIV/0!</v>
      </c>
      <c r="E319" s="48"/>
      <c r="F319" s="48"/>
      <c r="G319" s="48"/>
      <c r="H319" s="48"/>
      <c r="I319" s="48"/>
      <c r="J319" s="48"/>
      <c r="K319" s="48"/>
      <c r="L319" s="48"/>
      <c r="M319" s="48"/>
      <c r="N319" s="48"/>
      <c r="O319" s="48"/>
      <c r="P319" s="2"/>
      <c r="Q319" s="2"/>
      <c r="R319" s="2"/>
      <c r="S319" s="2"/>
      <c r="T319" s="2"/>
      <c r="U319" s="2"/>
      <c r="V319" s="2"/>
      <c r="W319" s="2"/>
      <c r="X319" s="2"/>
      <c r="Y319" s="2"/>
      <c r="Z319" s="2"/>
    </row>
    <row r="320" spans="1:26" ht="15.75" customHeight="1">
      <c r="A320" s="7" t="s">
        <v>221</v>
      </c>
      <c r="B320" s="74" t="s">
        <v>222</v>
      </c>
      <c r="C320" s="75">
        <v>0</v>
      </c>
      <c r="D320" s="76">
        <v>0</v>
      </c>
      <c r="E320" s="48"/>
      <c r="F320" s="48"/>
      <c r="G320" s="48"/>
      <c r="H320" s="48"/>
      <c r="I320" s="48"/>
      <c r="J320" s="48"/>
      <c r="K320" s="48"/>
      <c r="L320" s="48"/>
      <c r="M320" s="48"/>
      <c r="N320" s="48"/>
      <c r="O320" s="48"/>
      <c r="P320" s="2"/>
      <c r="Q320" s="2"/>
      <c r="R320" s="2"/>
      <c r="S320" s="2"/>
      <c r="T320" s="2"/>
      <c r="U320" s="2"/>
      <c r="V320" s="2"/>
      <c r="W320" s="2"/>
      <c r="X320" s="2"/>
      <c r="Y320" s="2"/>
      <c r="Z320" s="2"/>
    </row>
    <row r="321" spans="1:26" ht="15.75" customHeight="1">
      <c r="A321" s="7" t="s">
        <v>223</v>
      </c>
      <c r="B321" s="74" t="s">
        <v>224</v>
      </c>
      <c r="C321" s="75">
        <f t="shared" ref="C321:D321" si="8">C322</f>
        <v>0.03</v>
      </c>
      <c r="D321" s="76" t="e">
        <f t="shared" si="8"/>
        <v>#DIV/0!</v>
      </c>
      <c r="E321" s="48"/>
      <c r="F321" s="48"/>
      <c r="G321" s="48"/>
      <c r="H321" s="48"/>
      <c r="I321" s="48"/>
      <c r="J321" s="48"/>
      <c r="K321" s="48"/>
      <c r="L321" s="48"/>
      <c r="M321" s="48"/>
      <c r="N321" s="48"/>
      <c r="O321" s="48"/>
      <c r="P321" s="2"/>
      <c r="Q321" s="2"/>
      <c r="R321" s="2"/>
      <c r="S321" s="2"/>
      <c r="T321" s="2"/>
      <c r="U321" s="2"/>
      <c r="V321" s="2"/>
      <c r="W321" s="2"/>
      <c r="X321" s="2"/>
      <c r="Y321" s="2"/>
      <c r="Z321" s="2"/>
    </row>
    <row r="322" spans="1:26" ht="15.75" customHeight="1">
      <c r="A322" s="47" t="s">
        <v>225</v>
      </c>
      <c r="B322" s="43" t="s">
        <v>226</v>
      </c>
      <c r="C322" s="174">
        <v>0.03</v>
      </c>
      <c r="D322" s="29" t="e">
        <f>(C333+C332)*C322</f>
        <v>#DIV/0!</v>
      </c>
      <c r="E322" s="48"/>
      <c r="F322" s="48"/>
      <c r="G322" s="48"/>
      <c r="H322" s="48"/>
      <c r="I322" s="48"/>
      <c r="J322" s="48"/>
      <c r="K322" s="48"/>
      <c r="L322" s="48"/>
      <c r="M322" s="48"/>
      <c r="N322" s="48"/>
      <c r="O322" s="48"/>
      <c r="P322" s="2"/>
      <c r="Q322" s="2"/>
      <c r="R322" s="2"/>
      <c r="S322" s="2"/>
      <c r="T322" s="2"/>
      <c r="U322" s="2"/>
      <c r="V322" s="2"/>
      <c r="W322" s="2"/>
      <c r="X322" s="2"/>
      <c r="Y322" s="2"/>
      <c r="Z322" s="2"/>
    </row>
    <row r="323" spans="1:26" ht="15.75" customHeight="1">
      <c r="A323" s="7"/>
      <c r="B323" s="130"/>
      <c r="C323" s="131"/>
      <c r="D323" s="145" t="e">
        <f>SUM(D326:D327)</f>
        <v>#DIV/0!</v>
      </c>
      <c r="E323" s="48"/>
      <c r="F323" s="48"/>
      <c r="G323" s="48"/>
      <c r="H323" s="48"/>
      <c r="I323" s="48"/>
      <c r="J323" s="48"/>
      <c r="K323" s="48"/>
      <c r="L323" s="48"/>
      <c r="M323" s="48"/>
      <c r="N323" s="48"/>
      <c r="O323" s="48"/>
      <c r="P323" s="2"/>
      <c r="Q323" s="2"/>
      <c r="R323" s="2"/>
      <c r="S323" s="2"/>
      <c r="T323" s="2"/>
      <c r="U323" s="2"/>
      <c r="V323" s="2"/>
      <c r="W323" s="2"/>
      <c r="X323" s="2"/>
      <c r="Y323" s="2"/>
      <c r="Z323" s="2"/>
    </row>
    <row r="324" spans="1:26" ht="15.75" customHeight="1">
      <c r="A324" s="146"/>
      <c r="B324" s="97" t="s">
        <v>610</v>
      </c>
      <c r="C324" s="175">
        <v>0.05</v>
      </c>
      <c r="D324" s="147" t="e">
        <f>(C332+C333)*C324</f>
        <v>#DIV/0!</v>
      </c>
      <c r="E324" s="48"/>
      <c r="F324" s="48"/>
      <c r="G324" s="48"/>
      <c r="H324" s="48"/>
      <c r="I324" s="48"/>
      <c r="J324" s="48"/>
      <c r="K324" s="48"/>
      <c r="L324" s="48"/>
      <c r="M324" s="48"/>
      <c r="N324" s="48"/>
      <c r="O324" s="48"/>
      <c r="P324" s="2"/>
      <c r="Q324" s="2"/>
      <c r="R324" s="2"/>
      <c r="S324" s="2"/>
      <c r="T324" s="2"/>
      <c r="U324" s="2"/>
      <c r="V324" s="2"/>
      <c r="W324" s="2"/>
      <c r="X324" s="2"/>
      <c r="Y324" s="2"/>
      <c r="Z324" s="2"/>
    </row>
    <row r="325" spans="1:26" ht="15.75" customHeight="1">
      <c r="A325" s="146"/>
      <c r="B325" s="96" t="s">
        <v>611</v>
      </c>
      <c r="C325" s="175">
        <v>1.3299999999999999E-2</v>
      </c>
      <c r="D325" s="147" t="e">
        <f>(C332+C333)*C325</f>
        <v>#DIV/0!</v>
      </c>
      <c r="E325" s="48"/>
      <c r="F325" s="48"/>
      <c r="G325" s="48"/>
      <c r="H325" s="48"/>
      <c r="I325" s="48"/>
      <c r="J325" s="48"/>
      <c r="K325" s="48"/>
      <c r="L325" s="48"/>
      <c r="M325" s="48"/>
      <c r="N325" s="48"/>
      <c r="O325" s="48"/>
      <c r="P325" s="2"/>
      <c r="Q325" s="2"/>
      <c r="R325" s="2"/>
      <c r="S325" s="2"/>
      <c r="T325" s="2"/>
      <c r="U325" s="2"/>
      <c r="V325" s="2"/>
      <c r="W325" s="2"/>
      <c r="X325" s="2"/>
      <c r="Y325" s="2"/>
      <c r="Z325" s="2"/>
    </row>
    <row r="326" spans="1:26" ht="15.75" customHeight="1">
      <c r="A326" s="205" t="s">
        <v>620</v>
      </c>
      <c r="B326" s="132" t="s">
        <v>621</v>
      </c>
      <c r="C326" s="133" t="s">
        <v>622</v>
      </c>
      <c r="D326" s="148" t="s">
        <v>623</v>
      </c>
      <c r="E326" s="48"/>
      <c r="F326" s="48"/>
      <c r="G326" s="48"/>
      <c r="H326" s="48"/>
      <c r="I326" s="48"/>
      <c r="J326" s="48"/>
      <c r="K326" s="48"/>
      <c r="L326" s="48"/>
      <c r="M326" s="48"/>
      <c r="N326" s="48"/>
      <c r="O326" s="48"/>
      <c r="P326" s="2"/>
      <c r="Q326" s="2"/>
      <c r="R326" s="2"/>
      <c r="S326" s="2"/>
      <c r="T326" s="2"/>
      <c r="U326" s="2"/>
      <c r="V326" s="2"/>
      <c r="W326" s="2"/>
      <c r="X326" s="2"/>
      <c r="Y326" s="2"/>
      <c r="Z326" s="2"/>
    </row>
    <row r="327" spans="1:26" ht="15.75" customHeight="1">
      <c r="A327" s="206"/>
      <c r="B327" s="134" t="e">
        <f>C332+C333</f>
        <v>#DIV/0!</v>
      </c>
      <c r="C327" s="176">
        <f>C257</f>
        <v>0.19470000000000001</v>
      </c>
      <c r="D327" s="127" t="e">
        <f>B327*C327/1</f>
        <v>#DIV/0!</v>
      </c>
      <c r="E327" s="48"/>
      <c r="F327" s="48"/>
      <c r="G327" s="48"/>
      <c r="H327" s="48"/>
      <c r="I327" s="48"/>
      <c r="J327" s="48"/>
      <c r="K327" s="48"/>
      <c r="L327" s="48"/>
      <c r="M327" s="48"/>
      <c r="N327" s="48"/>
      <c r="O327" s="48"/>
      <c r="P327" s="2"/>
      <c r="Q327" s="2"/>
      <c r="R327" s="2"/>
      <c r="S327" s="2"/>
      <c r="T327" s="2"/>
      <c r="U327" s="2"/>
      <c r="V327" s="2"/>
      <c r="W327" s="2"/>
      <c r="X327" s="2"/>
      <c r="Y327" s="2"/>
      <c r="Z327" s="2"/>
    </row>
    <row r="328" spans="1:26" ht="18" customHeight="1">
      <c r="A328" s="179" t="s">
        <v>89</v>
      </c>
      <c r="B328" s="183"/>
      <c r="C328" s="180"/>
      <c r="D328" s="24" t="e">
        <f>D327</f>
        <v>#DIV/0!</v>
      </c>
      <c r="E328" s="48"/>
      <c r="F328" s="48"/>
      <c r="G328" s="48"/>
      <c r="H328" s="48"/>
      <c r="I328" s="48"/>
      <c r="J328" s="48"/>
      <c r="K328" s="48"/>
      <c r="L328" s="48"/>
      <c r="M328" s="48"/>
      <c r="N328" s="48"/>
      <c r="O328" s="48"/>
      <c r="P328" s="2"/>
      <c r="Q328" s="2"/>
      <c r="R328" s="2"/>
      <c r="S328" s="2"/>
      <c r="T328" s="2"/>
      <c r="U328" s="2"/>
      <c r="V328" s="2"/>
      <c r="W328" s="2"/>
      <c r="X328" s="2"/>
      <c r="Y328" s="2"/>
      <c r="Z328" s="2"/>
    </row>
    <row r="329" spans="1:26" ht="15.75" customHeight="1">
      <c r="A329" s="48"/>
      <c r="B329" s="48"/>
      <c r="C329" s="48"/>
      <c r="D329" s="48"/>
      <c r="E329" s="48"/>
      <c r="F329" s="48"/>
      <c r="G329" s="48"/>
      <c r="H329" s="48"/>
      <c r="I329" s="48"/>
      <c r="J329" s="48"/>
      <c r="K329" s="48"/>
      <c r="L329" s="48"/>
      <c r="M329" s="48"/>
      <c r="N329" s="48"/>
      <c r="O329" s="48"/>
      <c r="P329" s="2"/>
      <c r="Q329" s="2"/>
      <c r="R329" s="2"/>
      <c r="S329" s="2"/>
      <c r="T329" s="2"/>
      <c r="U329" s="2"/>
      <c r="V329" s="2"/>
      <c r="W329" s="2"/>
      <c r="X329" s="2"/>
      <c r="Y329" s="2"/>
      <c r="Z329" s="2"/>
    </row>
    <row r="330" spans="1:26" ht="15.75" customHeight="1">
      <c r="A330" s="48"/>
      <c r="B330" s="48"/>
      <c r="C330" s="48"/>
      <c r="D330" s="48"/>
      <c r="E330" s="48"/>
      <c r="F330" s="48"/>
      <c r="G330" s="48"/>
      <c r="H330" s="48"/>
      <c r="I330" s="48"/>
      <c r="J330" s="48"/>
      <c r="K330" s="48"/>
      <c r="L330" s="48"/>
      <c r="M330" s="48"/>
      <c r="N330" s="48"/>
      <c r="O330" s="48"/>
      <c r="P330" s="2"/>
      <c r="Q330" s="2"/>
      <c r="R330" s="2"/>
      <c r="S330" s="2"/>
      <c r="T330" s="2"/>
      <c r="U330" s="2"/>
      <c r="V330" s="2"/>
      <c r="W330" s="2"/>
      <c r="X330" s="2"/>
      <c r="Y330" s="2"/>
      <c r="Z330" s="2"/>
    </row>
    <row r="331" spans="1:26" ht="15.75" customHeight="1">
      <c r="A331" s="194" t="s">
        <v>227</v>
      </c>
      <c r="B331" s="183"/>
      <c r="C331" s="180"/>
      <c r="D331" s="48"/>
      <c r="E331" s="48"/>
      <c r="F331" s="48"/>
      <c r="G331" s="48"/>
      <c r="H331" s="48"/>
      <c r="I331" s="48"/>
      <c r="J331" s="48"/>
      <c r="K331" s="48"/>
      <c r="L331" s="48"/>
      <c r="M331" s="48"/>
      <c r="N331" s="48"/>
      <c r="O331" s="48"/>
      <c r="P331" s="2"/>
      <c r="Q331" s="2"/>
      <c r="R331" s="2"/>
      <c r="S331" s="2"/>
      <c r="T331" s="2"/>
      <c r="U331" s="2"/>
      <c r="V331" s="2"/>
      <c r="W331" s="2"/>
      <c r="X331" s="2"/>
      <c r="Y331" s="2"/>
      <c r="Z331" s="2"/>
    </row>
    <row r="332" spans="1:26" ht="15.75" customHeight="1">
      <c r="A332" s="77" t="s">
        <v>8</v>
      </c>
      <c r="B332" s="78" t="s">
        <v>228</v>
      </c>
      <c r="C332" s="79">
        <f>C266</f>
        <v>0</v>
      </c>
      <c r="D332" s="48"/>
      <c r="E332" s="48"/>
      <c r="F332" s="48"/>
      <c r="G332" s="48"/>
      <c r="H332" s="48"/>
      <c r="I332" s="48"/>
      <c r="J332" s="48"/>
      <c r="K332" s="48"/>
      <c r="L332" s="48"/>
      <c r="M332" s="48"/>
      <c r="N332" s="48"/>
      <c r="O332" s="48"/>
      <c r="P332" s="2"/>
      <c r="Q332" s="2"/>
      <c r="R332" s="2"/>
      <c r="S332" s="2"/>
      <c r="T332" s="2"/>
      <c r="U332" s="2"/>
      <c r="V332" s="2"/>
      <c r="W332" s="2"/>
      <c r="X332" s="2"/>
      <c r="Y332" s="2"/>
      <c r="Z332" s="2"/>
    </row>
    <row r="333" spans="1:26" ht="15.75" customHeight="1">
      <c r="A333" s="77" t="s">
        <v>11</v>
      </c>
      <c r="B333" s="78" t="s">
        <v>229</v>
      </c>
      <c r="C333" s="79" t="e">
        <f>C310</f>
        <v>#DIV/0!</v>
      </c>
      <c r="D333" s="48"/>
      <c r="E333" s="48"/>
      <c r="F333" s="48"/>
      <c r="G333" s="48"/>
      <c r="H333" s="48"/>
      <c r="I333" s="48"/>
      <c r="J333" s="48"/>
      <c r="K333" s="48"/>
      <c r="L333" s="48"/>
      <c r="M333" s="48"/>
      <c r="N333" s="48"/>
      <c r="O333" s="48"/>
      <c r="P333" s="2"/>
      <c r="Q333" s="2"/>
      <c r="R333" s="2"/>
      <c r="S333" s="2"/>
      <c r="T333" s="2"/>
      <c r="U333" s="2"/>
      <c r="V333" s="2"/>
      <c r="W333" s="2"/>
      <c r="X333" s="2"/>
      <c r="Y333" s="2"/>
      <c r="Z333" s="2"/>
    </row>
    <row r="334" spans="1:26" ht="15.75" customHeight="1">
      <c r="A334" s="77" t="s">
        <v>13</v>
      </c>
      <c r="B334" s="78" t="s">
        <v>230</v>
      </c>
      <c r="C334" s="79" t="e">
        <f>D328</f>
        <v>#DIV/0!</v>
      </c>
      <c r="D334" s="48"/>
      <c r="E334" s="48"/>
      <c r="F334" s="48"/>
      <c r="G334" s="48"/>
      <c r="H334" s="48"/>
      <c r="I334" s="48"/>
      <c r="J334" s="48"/>
      <c r="K334" s="48"/>
      <c r="L334" s="48"/>
      <c r="M334" s="48"/>
      <c r="N334" s="48"/>
      <c r="O334" s="48"/>
      <c r="P334" s="2"/>
      <c r="Q334" s="2"/>
      <c r="R334" s="2"/>
      <c r="S334" s="2"/>
      <c r="T334" s="2"/>
      <c r="U334" s="2"/>
      <c r="V334" s="2"/>
      <c r="W334" s="2"/>
      <c r="X334" s="2"/>
      <c r="Y334" s="2"/>
      <c r="Z334" s="2"/>
    </row>
    <row r="335" spans="1:26" ht="15.75" customHeight="1">
      <c r="A335" s="77" t="s">
        <v>16</v>
      </c>
      <c r="B335" s="78" t="s">
        <v>231</v>
      </c>
      <c r="C335" s="79" t="e">
        <f>C332+C333+C334</f>
        <v>#DIV/0!</v>
      </c>
      <c r="D335" s="48"/>
      <c r="E335" s="48"/>
      <c r="F335" s="48"/>
      <c r="G335" s="48"/>
      <c r="H335" s="48"/>
      <c r="I335" s="48"/>
      <c r="J335" s="48"/>
      <c r="K335" s="48"/>
      <c r="L335" s="48"/>
      <c r="M335" s="48"/>
      <c r="N335" s="48"/>
      <c r="O335" s="48"/>
      <c r="P335" s="2"/>
      <c r="Q335" s="2"/>
      <c r="R335" s="2"/>
      <c r="S335" s="2"/>
      <c r="T335" s="2"/>
      <c r="U335" s="2"/>
      <c r="V335" s="2"/>
      <c r="W335" s="2"/>
      <c r="X335" s="2"/>
      <c r="Y335" s="2"/>
      <c r="Z335" s="2"/>
    </row>
    <row r="336" spans="1:26" ht="15.75" customHeight="1">
      <c r="A336" s="77" t="s">
        <v>54</v>
      </c>
      <c r="B336" s="78" t="s">
        <v>232</v>
      </c>
      <c r="C336" s="80">
        <f>E26</f>
        <v>9154.4</v>
      </c>
      <c r="D336" s="48"/>
      <c r="E336" s="48"/>
      <c r="F336" s="48"/>
      <c r="G336" s="48"/>
      <c r="H336" s="48"/>
      <c r="I336" s="48"/>
      <c r="J336" s="48"/>
      <c r="K336" s="48"/>
      <c r="L336" s="48"/>
      <c r="M336" s="48"/>
      <c r="N336" s="48"/>
      <c r="O336" s="48"/>
      <c r="P336" s="2"/>
      <c r="Q336" s="2"/>
      <c r="R336" s="2"/>
      <c r="S336" s="2"/>
      <c r="T336" s="2"/>
      <c r="U336" s="2"/>
      <c r="V336" s="2"/>
      <c r="W336" s="2"/>
      <c r="X336" s="2"/>
      <c r="Y336" s="2"/>
      <c r="Z336" s="2"/>
    </row>
    <row r="337" spans="1:26" ht="15.75" customHeight="1">
      <c r="A337" s="77" t="s">
        <v>56</v>
      </c>
      <c r="B337" s="78" t="s">
        <v>233</v>
      </c>
      <c r="C337" s="81" t="e">
        <f>C335/C336</f>
        <v>#DIV/0!</v>
      </c>
      <c r="D337" s="48"/>
      <c r="E337" s="48"/>
      <c r="F337" s="48"/>
      <c r="G337" s="48"/>
      <c r="H337" s="48"/>
      <c r="I337" s="48"/>
      <c r="J337" s="48"/>
      <c r="K337" s="48"/>
      <c r="L337" s="48"/>
      <c r="M337" s="48"/>
      <c r="N337" s="48"/>
      <c r="O337" s="48"/>
      <c r="P337" s="2"/>
      <c r="Q337" s="2"/>
      <c r="R337" s="2"/>
      <c r="S337" s="2"/>
      <c r="T337" s="2"/>
      <c r="U337" s="2"/>
      <c r="V337" s="2"/>
      <c r="W337" s="2"/>
      <c r="X337" s="2"/>
      <c r="Y337" s="2"/>
      <c r="Z337" s="2"/>
    </row>
    <row r="338" spans="1:26" ht="15.75" customHeight="1">
      <c r="A338" s="48"/>
      <c r="B338" s="48"/>
      <c r="C338" s="48"/>
      <c r="D338" s="48"/>
      <c r="E338" s="48"/>
      <c r="F338" s="48"/>
      <c r="G338" s="48"/>
      <c r="H338" s="48"/>
      <c r="I338" s="48"/>
      <c r="J338" s="48"/>
      <c r="K338" s="48"/>
      <c r="L338" s="48"/>
      <c r="M338" s="48"/>
      <c r="N338" s="48"/>
      <c r="O338" s="48"/>
      <c r="P338" s="2"/>
      <c r="Q338" s="2"/>
      <c r="R338" s="2"/>
      <c r="S338" s="2"/>
      <c r="T338" s="2"/>
      <c r="U338" s="2"/>
      <c r="V338" s="2"/>
      <c r="W338" s="2"/>
      <c r="X338" s="2"/>
      <c r="Y338" s="2"/>
      <c r="Z338" s="2"/>
    </row>
    <row r="339" spans="1:26" ht="15.75" customHeight="1">
      <c r="A339" s="82" t="s">
        <v>234</v>
      </c>
      <c r="B339" s="83"/>
      <c r="C339" s="72"/>
      <c r="D339" s="72"/>
      <c r="E339" s="72"/>
      <c r="F339" s="72"/>
      <c r="G339" s="72"/>
      <c r="H339" s="72"/>
      <c r="I339" s="72"/>
      <c r="J339" s="48"/>
      <c r="K339" s="48"/>
      <c r="L339" s="48"/>
      <c r="M339" s="48"/>
      <c r="N339" s="48"/>
      <c r="O339" s="48"/>
      <c r="P339" s="2"/>
      <c r="Q339" s="2"/>
      <c r="R339" s="2"/>
      <c r="S339" s="2"/>
      <c r="T339" s="2"/>
      <c r="U339" s="2"/>
      <c r="V339" s="2"/>
      <c r="W339" s="2"/>
      <c r="X339" s="2"/>
      <c r="Y339" s="2"/>
      <c r="Z339" s="2"/>
    </row>
    <row r="340" spans="1:26" ht="15.75" customHeight="1">
      <c r="A340" s="84"/>
      <c r="B340" s="84"/>
      <c r="C340" s="72"/>
      <c r="D340" s="72"/>
      <c r="E340" s="48"/>
      <c r="F340" s="48"/>
      <c r="G340" s="48"/>
      <c r="H340" s="48"/>
      <c r="I340" s="48"/>
      <c r="J340" s="48"/>
      <c r="K340" s="48"/>
      <c r="L340" s="48"/>
      <c r="M340" s="48"/>
      <c r="N340" s="48"/>
      <c r="O340" s="48"/>
      <c r="P340" s="2"/>
      <c r="Q340" s="2"/>
      <c r="R340" s="2"/>
      <c r="S340" s="2"/>
      <c r="T340" s="2"/>
      <c r="U340" s="2"/>
      <c r="V340" s="2"/>
      <c r="W340" s="2"/>
      <c r="X340" s="2"/>
      <c r="Y340" s="2"/>
      <c r="Z340" s="2"/>
    </row>
    <row r="341" spans="1:26" ht="15.75" customHeight="1">
      <c r="A341" s="72"/>
      <c r="B341" s="72"/>
      <c r="C341" s="72"/>
      <c r="D341" s="72"/>
      <c r="E341" s="72"/>
      <c r="F341" s="48"/>
      <c r="G341" s="48"/>
      <c r="H341" s="48"/>
      <c r="I341" s="48"/>
      <c r="J341" s="48"/>
      <c r="K341" s="48"/>
      <c r="L341" s="48"/>
      <c r="M341" s="48"/>
      <c r="N341" s="48"/>
      <c r="O341" s="48"/>
      <c r="P341" s="2"/>
      <c r="Q341" s="2"/>
      <c r="R341" s="2"/>
      <c r="S341" s="2"/>
      <c r="T341" s="2"/>
      <c r="U341" s="2"/>
      <c r="V341" s="2"/>
      <c r="W341" s="2"/>
      <c r="X341" s="2"/>
      <c r="Y341" s="2"/>
      <c r="Z341" s="2"/>
    </row>
    <row r="342" spans="1:26" ht="15.75" customHeight="1">
      <c r="A342" s="199" t="s">
        <v>235</v>
      </c>
      <c r="B342" s="200"/>
      <c r="C342" s="72"/>
      <c r="D342" s="72"/>
      <c r="E342" s="72"/>
      <c r="F342" s="48"/>
      <c r="G342" s="48"/>
      <c r="H342" s="48"/>
      <c r="I342" s="48"/>
      <c r="J342" s="48"/>
      <c r="K342" s="48"/>
      <c r="L342" s="48"/>
      <c r="M342" s="48"/>
      <c r="N342" s="48"/>
      <c r="O342" s="48"/>
      <c r="P342" s="2"/>
      <c r="Q342" s="2"/>
      <c r="R342" s="2"/>
      <c r="S342" s="2"/>
      <c r="T342" s="2"/>
      <c r="U342" s="2"/>
      <c r="V342" s="2"/>
      <c r="W342" s="2"/>
      <c r="X342" s="2"/>
      <c r="Y342" s="2"/>
      <c r="Z342" s="2"/>
    </row>
    <row r="343" spans="1:26" ht="15.75" customHeight="1">
      <c r="A343" s="48"/>
      <c r="B343" s="48"/>
      <c r="C343" s="48"/>
      <c r="D343" s="48"/>
      <c r="E343" s="48"/>
      <c r="F343" s="48"/>
      <c r="G343" s="48"/>
      <c r="H343" s="48"/>
      <c r="I343" s="48"/>
      <c r="J343" s="48"/>
      <c r="K343" s="48"/>
      <c r="L343" s="48"/>
      <c r="M343" s="48"/>
      <c r="N343" s="48"/>
      <c r="O343" s="48"/>
      <c r="P343" s="2"/>
      <c r="Q343" s="2"/>
      <c r="R343" s="2"/>
      <c r="S343" s="2"/>
      <c r="T343" s="2"/>
      <c r="U343" s="2"/>
      <c r="V343" s="2"/>
      <c r="W343" s="2"/>
      <c r="X343" s="2"/>
      <c r="Y343" s="2"/>
      <c r="Z343" s="2"/>
    </row>
    <row r="344" spans="1:26" ht="15.75" customHeight="1">
      <c r="A344" s="199" t="s">
        <v>235</v>
      </c>
      <c r="B344" s="200"/>
      <c r="C344" s="72"/>
      <c r="D344" s="72"/>
      <c r="E344" s="72"/>
      <c r="F344" s="48"/>
      <c r="G344" s="48"/>
      <c r="H344" s="48"/>
      <c r="I344" s="48"/>
      <c r="J344" s="48"/>
      <c r="K344" s="48"/>
      <c r="L344" s="48"/>
      <c r="M344" s="48"/>
      <c r="N344" s="48"/>
      <c r="O344" s="48"/>
      <c r="P344" s="2"/>
      <c r="Q344" s="2"/>
      <c r="R344" s="2"/>
      <c r="S344" s="2"/>
      <c r="T344" s="2"/>
      <c r="U344" s="2"/>
      <c r="V344" s="2"/>
      <c r="W344" s="2"/>
      <c r="X344" s="2"/>
      <c r="Y344" s="2"/>
      <c r="Z344" s="2"/>
    </row>
    <row r="345" spans="1:26" ht="15.75" customHeight="1">
      <c r="A345" s="48"/>
      <c r="B345" s="48"/>
      <c r="C345" s="48"/>
      <c r="D345" s="48"/>
      <c r="E345" s="48"/>
      <c r="F345" s="48"/>
      <c r="G345" s="48"/>
      <c r="H345" s="48"/>
      <c r="I345" s="48"/>
      <c r="J345" s="48"/>
      <c r="K345" s="48"/>
      <c r="L345" s="48"/>
      <c r="M345" s="48"/>
      <c r="N345" s="48"/>
      <c r="O345" s="48"/>
      <c r="P345" s="2"/>
      <c r="Q345" s="2"/>
      <c r="R345" s="2"/>
      <c r="S345" s="2"/>
      <c r="T345" s="2"/>
      <c r="U345" s="2"/>
      <c r="V345" s="2"/>
      <c r="W345" s="2"/>
      <c r="X345" s="2"/>
      <c r="Y345" s="2"/>
      <c r="Z345" s="2"/>
    </row>
    <row r="346" spans="1:26" ht="15.75" customHeight="1">
      <c r="A346" s="48"/>
      <c r="B346" s="48"/>
      <c r="C346" s="48"/>
      <c r="D346" s="48"/>
      <c r="E346" s="48"/>
      <c r="F346" s="48"/>
      <c r="G346" s="48"/>
      <c r="H346" s="48"/>
      <c r="I346" s="48"/>
      <c r="J346" s="48"/>
      <c r="K346" s="48"/>
      <c r="L346" s="48"/>
      <c r="M346" s="48"/>
      <c r="N346" s="48"/>
      <c r="O346" s="48"/>
      <c r="P346" s="2"/>
      <c r="Q346" s="2"/>
      <c r="R346" s="2"/>
      <c r="S346" s="2"/>
      <c r="T346" s="2"/>
      <c r="U346" s="2"/>
      <c r="V346" s="2"/>
      <c r="W346" s="2"/>
      <c r="X346" s="2"/>
      <c r="Y346" s="2"/>
      <c r="Z346" s="2"/>
    </row>
    <row r="347" spans="1:26" ht="15.75" customHeight="1">
      <c r="A347" s="48"/>
      <c r="B347" s="48"/>
      <c r="C347" s="48"/>
      <c r="D347" s="48"/>
      <c r="E347" s="48"/>
      <c r="F347" s="48"/>
      <c r="G347" s="48"/>
      <c r="H347" s="48"/>
      <c r="I347" s="48"/>
      <c r="J347" s="48"/>
      <c r="K347" s="48"/>
      <c r="L347" s="48"/>
      <c r="M347" s="48"/>
      <c r="N347" s="48"/>
      <c r="O347" s="48"/>
      <c r="P347" s="2"/>
      <c r="Q347" s="2"/>
      <c r="R347" s="2"/>
      <c r="S347" s="2"/>
      <c r="T347" s="2"/>
      <c r="U347" s="2"/>
      <c r="V347" s="2"/>
      <c r="W347" s="2"/>
      <c r="X347" s="2"/>
      <c r="Y347" s="2"/>
      <c r="Z347" s="2"/>
    </row>
    <row r="348" spans="1:26" ht="15.75" customHeight="1">
      <c r="A348" s="48"/>
      <c r="B348" s="48"/>
      <c r="C348" s="48"/>
      <c r="D348" s="48"/>
      <c r="E348" s="48"/>
      <c r="F348" s="48"/>
      <c r="G348" s="48"/>
      <c r="H348" s="48"/>
      <c r="I348" s="48"/>
      <c r="J348" s="48"/>
      <c r="K348" s="48"/>
      <c r="L348" s="48"/>
      <c r="M348" s="48"/>
      <c r="N348" s="48"/>
      <c r="O348" s="48"/>
      <c r="P348" s="2"/>
      <c r="Q348" s="2"/>
      <c r="R348" s="2"/>
      <c r="S348" s="2"/>
      <c r="T348" s="2"/>
      <c r="U348" s="2"/>
      <c r="V348" s="2"/>
      <c r="W348" s="2"/>
      <c r="X348" s="2"/>
      <c r="Y348" s="2"/>
      <c r="Z348" s="2"/>
    </row>
    <row r="349" spans="1:26" ht="15.75" customHeight="1">
      <c r="A349" s="48"/>
      <c r="B349" s="48"/>
      <c r="C349" s="48"/>
      <c r="D349" s="48"/>
      <c r="E349" s="48"/>
      <c r="F349" s="48"/>
      <c r="G349" s="48"/>
      <c r="H349" s="48"/>
      <c r="I349" s="48"/>
      <c r="J349" s="48"/>
      <c r="K349" s="48"/>
      <c r="L349" s="48"/>
      <c r="M349" s="48"/>
      <c r="N349" s="48"/>
      <c r="O349" s="48"/>
      <c r="P349" s="2"/>
      <c r="Q349" s="2"/>
      <c r="R349" s="2"/>
      <c r="S349" s="2"/>
      <c r="T349" s="2"/>
      <c r="U349" s="2"/>
      <c r="V349" s="2"/>
      <c r="W349" s="2"/>
      <c r="X349" s="2"/>
      <c r="Y349" s="2"/>
      <c r="Z349" s="2"/>
    </row>
    <row r="350" spans="1:26" ht="15.75" customHeight="1">
      <c r="A350" s="48"/>
      <c r="B350" s="48"/>
      <c r="C350" s="48"/>
      <c r="D350" s="48"/>
      <c r="E350" s="48"/>
      <c r="F350" s="48"/>
      <c r="G350" s="48"/>
      <c r="H350" s="48"/>
      <c r="I350" s="48"/>
      <c r="J350" s="48"/>
      <c r="K350" s="48"/>
      <c r="L350" s="48"/>
      <c r="M350" s="48"/>
      <c r="N350" s="48"/>
      <c r="O350" s="48"/>
      <c r="P350" s="2"/>
      <c r="Q350" s="2"/>
      <c r="R350" s="2"/>
      <c r="S350" s="2"/>
      <c r="T350" s="2"/>
      <c r="U350" s="2"/>
      <c r="V350" s="2"/>
      <c r="W350" s="2"/>
      <c r="X350" s="2"/>
      <c r="Y350" s="2"/>
      <c r="Z350" s="2"/>
    </row>
    <row r="351" spans="1:26" ht="15.75" customHeight="1">
      <c r="A351" s="48"/>
      <c r="B351" s="48"/>
      <c r="C351" s="48"/>
      <c r="D351" s="48"/>
      <c r="E351" s="48"/>
      <c r="F351" s="48"/>
      <c r="G351" s="48"/>
      <c r="H351" s="48"/>
      <c r="I351" s="48"/>
      <c r="J351" s="48"/>
      <c r="K351" s="48"/>
      <c r="L351" s="48"/>
      <c r="M351" s="48"/>
      <c r="N351" s="48"/>
      <c r="O351" s="48"/>
      <c r="P351" s="2"/>
      <c r="Q351" s="2"/>
      <c r="R351" s="2"/>
      <c r="S351" s="2"/>
      <c r="T351" s="2"/>
      <c r="U351" s="2"/>
      <c r="V351" s="2"/>
      <c r="W351" s="2"/>
      <c r="X351" s="2"/>
      <c r="Y351" s="2"/>
      <c r="Z351" s="2"/>
    </row>
    <row r="352" spans="1:26" ht="15.75" customHeight="1">
      <c r="A352" s="48"/>
      <c r="B352" s="48"/>
      <c r="C352" s="48"/>
      <c r="D352" s="48"/>
      <c r="E352" s="48"/>
      <c r="F352" s="48"/>
      <c r="G352" s="48"/>
      <c r="H352" s="48"/>
      <c r="I352" s="48"/>
      <c r="J352" s="48"/>
      <c r="K352" s="48"/>
      <c r="L352" s="48"/>
      <c r="M352" s="48"/>
      <c r="N352" s="48"/>
      <c r="O352" s="48"/>
      <c r="P352" s="2"/>
      <c r="Q352" s="2"/>
      <c r="R352" s="2"/>
      <c r="S352" s="2"/>
      <c r="T352" s="2"/>
      <c r="U352" s="2"/>
      <c r="V352" s="2"/>
      <c r="W352" s="2"/>
      <c r="X352" s="2"/>
      <c r="Y352" s="2"/>
      <c r="Z352" s="2"/>
    </row>
    <row r="353" spans="1:26" ht="15.75" customHeight="1">
      <c r="A353" s="48"/>
      <c r="B353" s="48"/>
      <c r="C353" s="48"/>
      <c r="D353" s="48"/>
      <c r="E353" s="48"/>
      <c r="F353" s="48"/>
      <c r="G353" s="48"/>
      <c r="H353" s="48"/>
      <c r="I353" s="48"/>
      <c r="J353" s="48"/>
      <c r="K353" s="48"/>
      <c r="L353" s="48"/>
      <c r="M353" s="48"/>
      <c r="N353" s="48"/>
      <c r="O353" s="48"/>
      <c r="P353" s="2"/>
      <c r="Q353" s="2"/>
      <c r="R353" s="2"/>
      <c r="S353" s="2"/>
      <c r="T353" s="2"/>
      <c r="U353" s="2"/>
      <c r="V353" s="2"/>
      <c r="W353" s="2"/>
      <c r="X353" s="2"/>
      <c r="Y353" s="2"/>
      <c r="Z353" s="2"/>
    </row>
    <row r="354" spans="1:26" ht="15.75" customHeight="1">
      <c r="A354" s="48"/>
      <c r="B354" s="48"/>
      <c r="C354" s="48"/>
      <c r="D354" s="48"/>
      <c r="E354" s="48"/>
      <c r="F354" s="48"/>
      <c r="G354" s="48"/>
      <c r="H354" s="48"/>
      <c r="I354" s="48"/>
      <c r="J354" s="48"/>
      <c r="K354" s="48"/>
      <c r="L354" s="48"/>
      <c r="M354" s="48"/>
      <c r="N354" s="48"/>
      <c r="O354" s="48"/>
      <c r="P354" s="2"/>
      <c r="Q354" s="2"/>
      <c r="R354" s="2"/>
      <c r="S354" s="2"/>
      <c r="T354" s="2"/>
      <c r="U354" s="2"/>
      <c r="V354" s="2"/>
      <c r="W354" s="2"/>
      <c r="X354" s="2"/>
      <c r="Y354" s="2"/>
      <c r="Z354" s="2"/>
    </row>
    <row r="355" spans="1:26" ht="15.75" customHeight="1">
      <c r="A355" s="48"/>
      <c r="B355" s="48"/>
      <c r="C355" s="48"/>
      <c r="D355" s="48"/>
      <c r="E355" s="48"/>
      <c r="F355" s="48"/>
      <c r="G355" s="48"/>
      <c r="H355" s="48"/>
      <c r="I355" s="48"/>
      <c r="J355" s="48"/>
      <c r="K355" s="48"/>
      <c r="L355" s="48"/>
      <c r="M355" s="48"/>
      <c r="N355" s="48"/>
      <c r="O355" s="48"/>
      <c r="P355" s="2"/>
      <c r="Q355" s="2"/>
      <c r="R355" s="2"/>
      <c r="S355" s="2"/>
      <c r="T355" s="2"/>
      <c r="U355" s="2"/>
      <c r="V355" s="2"/>
      <c r="W355" s="2"/>
      <c r="X355" s="2"/>
      <c r="Y355" s="2"/>
      <c r="Z355" s="2"/>
    </row>
    <row r="356" spans="1:26" ht="15.75" customHeight="1">
      <c r="A356" s="48"/>
      <c r="B356" s="48"/>
      <c r="C356" s="48"/>
      <c r="D356" s="48"/>
      <c r="E356" s="48"/>
      <c r="F356" s="48"/>
      <c r="G356" s="48"/>
      <c r="H356" s="48"/>
      <c r="I356" s="48"/>
      <c r="J356" s="48"/>
      <c r="K356" s="48"/>
      <c r="L356" s="48"/>
      <c r="M356" s="48"/>
      <c r="N356" s="48"/>
      <c r="O356" s="48"/>
      <c r="P356" s="2"/>
      <c r="Q356" s="2"/>
      <c r="R356" s="2"/>
      <c r="S356" s="2"/>
      <c r="T356" s="2"/>
      <c r="U356" s="2"/>
      <c r="V356" s="2"/>
      <c r="W356" s="2"/>
      <c r="X356" s="2"/>
      <c r="Y356" s="2"/>
      <c r="Z356" s="2"/>
    </row>
    <row r="357" spans="1:26" ht="15.75" customHeight="1">
      <c r="A357" s="48"/>
      <c r="B357" s="48"/>
      <c r="C357" s="48"/>
      <c r="D357" s="48"/>
      <c r="E357" s="48"/>
      <c r="F357" s="48"/>
      <c r="G357" s="48"/>
      <c r="H357" s="48"/>
      <c r="I357" s="48"/>
      <c r="J357" s="48"/>
      <c r="K357" s="48"/>
      <c r="L357" s="48"/>
      <c r="M357" s="48"/>
      <c r="N357" s="48"/>
      <c r="O357" s="48"/>
      <c r="P357" s="2"/>
      <c r="Q357" s="2"/>
      <c r="R357" s="2"/>
      <c r="S357" s="2"/>
      <c r="T357" s="2"/>
      <c r="U357" s="2"/>
      <c r="V357" s="2"/>
      <c r="W357" s="2"/>
      <c r="X357" s="2"/>
      <c r="Y357" s="2"/>
      <c r="Z357" s="2"/>
    </row>
    <row r="358" spans="1:26" ht="15.75" customHeight="1">
      <c r="A358" s="48"/>
      <c r="B358" s="48"/>
      <c r="C358" s="48"/>
      <c r="D358" s="48"/>
      <c r="E358" s="48"/>
      <c r="F358" s="48"/>
      <c r="G358" s="48"/>
      <c r="H358" s="48"/>
      <c r="I358" s="48"/>
      <c r="J358" s="48"/>
      <c r="K358" s="48"/>
      <c r="L358" s="48"/>
      <c r="M358" s="48"/>
      <c r="N358" s="48"/>
      <c r="O358" s="48"/>
      <c r="P358" s="2"/>
      <c r="Q358" s="2"/>
      <c r="R358" s="2"/>
      <c r="S358" s="2"/>
      <c r="T358" s="2"/>
      <c r="U358" s="2"/>
      <c r="V358" s="2"/>
      <c r="W358" s="2"/>
      <c r="X358" s="2"/>
      <c r="Y358" s="2"/>
      <c r="Z358" s="2"/>
    </row>
    <row r="359" spans="1:26" ht="15.75" customHeight="1">
      <c r="A359" s="48"/>
      <c r="B359" s="48"/>
      <c r="C359" s="48"/>
      <c r="D359" s="48"/>
      <c r="E359" s="48"/>
      <c r="F359" s="48"/>
      <c r="G359" s="48"/>
      <c r="H359" s="48"/>
      <c r="I359" s="48"/>
      <c r="J359" s="48"/>
      <c r="K359" s="48"/>
      <c r="L359" s="48"/>
      <c r="M359" s="48"/>
      <c r="N359" s="48"/>
      <c r="O359" s="48"/>
      <c r="P359" s="2"/>
      <c r="Q359" s="2"/>
      <c r="R359" s="2"/>
      <c r="S359" s="2"/>
      <c r="T359" s="2"/>
      <c r="U359" s="2"/>
      <c r="V359" s="2"/>
      <c r="W359" s="2"/>
      <c r="X359" s="2"/>
      <c r="Y359" s="2"/>
      <c r="Z359" s="2"/>
    </row>
    <row r="360" spans="1:26" ht="15.75" customHeight="1">
      <c r="A360" s="48"/>
      <c r="B360" s="48"/>
      <c r="C360" s="48"/>
      <c r="D360" s="48"/>
      <c r="E360" s="48"/>
      <c r="F360" s="48"/>
      <c r="G360" s="48"/>
      <c r="H360" s="48"/>
      <c r="I360" s="48"/>
      <c r="J360" s="48"/>
      <c r="K360" s="48"/>
      <c r="L360" s="48"/>
      <c r="M360" s="48"/>
      <c r="N360" s="48"/>
      <c r="O360" s="48"/>
      <c r="P360" s="2"/>
      <c r="Q360" s="2"/>
      <c r="R360" s="2"/>
      <c r="S360" s="2"/>
      <c r="T360" s="2"/>
      <c r="U360" s="2"/>
      <c r="V360" s="2"/>
      <c r="W360" s="2"/>
      <c r="X360" s="2"/>
      <c r="Y360" s="2"/>
      <c r="Z360" s="2"/>
    </row>
    <row r="361" spans="1:26" ht="15.75" customHeight="1">
      <c r="A361" s="48"/>
      <c r="B361" s="48"/>
      <c r="C361" s="48"/>
      <c r="D361" s="48"/>
      <c r="E361" s="48"/>
      <c r="F361" s="48"/>
      <c r="G361" s="48"/>
      <c r="H361" s="48"/>
      <c r="I361" s="48"/>
      <c r="J361" s="48"/>
      <c r="K361" s="48"/>
      <c r="L361" s="48"/>
      <c r="M361" s="48"/>
      <c r="N361" s="48"/>
      <c r="O361" s="48"/>
      <c r="P361" s="2"/>
      <c r="Q361" s="2"/>
      <c r="R361" s="2"/>
      <c r="S361" s="2"/>
      <c r="T361" s="2"/>
      <c r="U361" s="2"/>
      <c r="V361" s="2"/>
      <c r="W361" s="2"/>
      <c r="X361" s="2"/>
      <c r="Y361" s="2"/>
      <c r="Z361" s="2"/>
    </row>
    <row r="362" spans="1:26" ht="15.75" customHeight="1">
      <c r="A362" s="48"/>
      <c r="B362" s="48"/>
      <c r="C362" s="48"/>
      <c r="D362" s="48"/>
      <c r="E362" s="48"/>
      <c r="F362" s="48"/>
      <c r="G362" s="48"/>
      <c r="H362" s="48"/>
      <c r="I362" s="48"/>
      <c r="J362" s="48"/>
      <c r="K362" s="48"/>
      <c r="L362" s="48"/>
      <c r="M362" s="48"/>
      <c r="N362" s="48"/>
      <c r="O362" s="48"/>
      <c r="P362" s="2"/>
      <c r="Q362" s="2"/>
      <c r="R362" s="2"/>
      <c r="S362" s="2"/>
      <c r="T362" s="2"/>
      <c r="U362" s="2"/>
      <c r="V362" s="2"/>
      <c r="W362" s="2"/>
      <c r="X362" s="2"/>
      <c r="Y362" s="2"/>
      <c r="Z362" s="2"/>
    </row>
    <row r="363" spans="1:26" ht="15.75" customHeight="1">
      <c r="A363" s="48"/>
      <c r="B363" s="48"/>
      <c r="C363" s="48"/>
      <c r="D363" s="48"/>
      <c r="E363" s="48"/>
      <c r="F363" s="48"/>
      <c r="G363" s="48"/>
      <c r="H363" s="48"/>
      <c r="I363" s="48"/>
      <c r="J363" s="48"/>
      <c r="K363" s="48"/>
      <c r="L363" s="48"/>
      <c r="M363" s="48"/>
      <c r="N363" s="48"/>
      <c r="O363" s="48"/>
      <c r="P363" s="2"/>
      <c r="Q363" s="2"/>
      <c r="R363" s="2"/>
      <c r="S363" s="2"/>
      <c r="T363" s="2"/>
      <c r="U363" s="2"/>
      <c r="V363" s="2"/>
      <c r="W363" s="2"/>
      <c r="X363" s="2"/>
      <c r="Y363" s="2"/>
      <c r="Z363" s="2"/>
    </row>
    <row r="364" spans="1:26" ht="15.75" customHeight="1">
      <c r="A364" s="48"/>
      <c r="B364" s="48"/>
      <c r="C364" s="48"/>
      <c r="D364" s="48"/>
      <c r="E364" s="48"/>
      <c r="F364" s="48"/>
      <c r="G364" s="48"/>
      <c r="H364" s="48"/>
      <c r="I364" s="48"/>
      <c r="J364" s="48"/>
      <c r="K364" s="48"/>
      <c r="L364" s="48"/>
      <c r="M364" s="48"/>
      <c r="N364" s="48"/>
      <c r="O364" s="48"/>
      <c r="P364" s="2"/>
      <c r="Q364" s="2"/>
      <c r="R364" s="2"/>
      <c r="S364" s="2"/>
      <c r="T364" s="2"/>
      <c r="U364" s="2"/>
      <c r="V364" s="2"/>
      <c r="W364" s="2"/>
      <c r="X364" s="2"/>
      <c r="Y364" s="2"/>
      <c r="Z364" s="2"/>
    </row>
    <row r="365" spans="1:26" ht="15.75" customHeight="1">
      <c r="A365" s="48"/>
      <c r="B365" s="48"/>
      <c r="C365" s="48"/>
      <c r="D365" s="48"/>
      <c r="E365" s="48"/>
      <c r="F365" s="48"/>
      <c r="G365" s="48"/>
      <c r="H365" s="48"/>
      <c r="I365" s="48"/>
      <c r="J365" s="48"/>
      <c r="K365" s="48"/>
      <c r="L365" s="48"/>
      <c r="M365" s="48"/>
      <c r="N365" s="48"/>
      <c r="O365" s="48"/>
      <c r="P365" s="2"/>
      <c r="Q365" s="2"/>
      <c r="R365" s="2"/>
      <c r="S365" s="2"/>
      <c r="T365" s="2"/>
      <c r="U365" s="2"/>
      <c r="V365" s="2"/>
      <c r="W365" s="2"/>
      <c r="X365" s="2"/>
      <c r="Y365" s="2"/>
      <c r="Z365" s="2"/>
    </row>
    <row r="366" spans="1:26" ht="15.75" customHeight="1">
      <c r="A366" s="48"/>
      <c r="B366" s="48"/>
      <c r="C366" s="48"/>
      <c r="D366" s="48"/>
      <c r="E366" s="48"/>
      <c r="F366" s="48"/>
      <c r="G366" s="48"/>
      <c r="H366" s="48"/>
      <c r="I366" s="48"/>
      <c r="J366" s="48"/>
      <c r="K366" s="48"/>
      <c r="L366" s="48"/>
      <c r="M366" s="48"/>
      <c r="N366" s="48"/>
      <c r="O366" s="48"/>
      <c r="P366" s="2"/>
      <c r="Q366" s="2"/>
      <c r="R366" s="2"/>
      <c r="S366" s="2"/>
      <c r="T366" s="2"/>
      <c r="U366" s="2"/>
      <c r="V366" s="2"/>
      <c r="W366" s="2"/>
      <c r="X366" s="2"/>
      <c r="Y366" s="2"/>
      <c r="Z366" s="2"/>
    </row>
    <row r="367" spans="1:26"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sheetProtection algorithmName="SHA-512" hashValue="KoUykqu4+jJ4fnmNlyoG6o/Ev8ty+fJwLaW1FOv8a19Pgd/kHapx1wvvSEMmyQSCvwbG9TRmX88yApyy2DRIWg==" saltValue="B5FMakPKBNx6h1vjPMzvHg==" spinCount="100000" sheet="1" objects="1" scenarios="1" formatCells="0" formatColumns="0" formatRows="0" sort="0" autoFilter="0" pivotTables="0"/>
  <mergeCells count="126">
    <mergeCell ref="F290:H290"/>
    <mergeCell ref="A304:D304"/>
    <mergeCell ref="A305:B305"/>
    <mergeCell ref="C305:D305"/>
    <mergeCell ref="C306:D306"/>
    <mergeCell ref="A310:B310"/>
    <mergeCell ref="A313:D313"/>
    <mergeCell ref="A328:C328"/>
    <mergeCell ref="A331:C331"/>
    <mergeCell ref="A326:A327"/>
    <mergeCell ref="F247:H247"/>
    <mergeCell ref="B248:C248"/>
    <mergeCell ref="B256:C256"/>
    <mergeCell ref="A257:B257"/>
    <mergeCell ref="A261:D261"/>
    <mergeCell ref="C262:D262"/>
    <mergeCell ref="C263:D263"/>
    <mergeCell ref="C264:D264"/>
    <mergeCell ref="A265:B265"/>
    <mergeCell ref="C265:D265"/>
    <mergeCell ref="A75:B75"/>
    <mergeCell ref="A86:B86"/>
    <mergeCell ref="A88:D88"/>
    <mergeCell ref="C266:D266"/>
    <mergeCell ref="A266:B266"/>
    <mergeCell ref="A271:D271"/>
    <mergeCell ref="C272:D272"/>
    <mergeCell ref="A42:C42"/>
    <mergeCell ref="A52:B52"/>
    <mergeCell ref="A54:C54"/>
    <mergeCell ref="A64:B64"/>
    <mergeCell ref="A66:C66"/>
    <mergeCell ref="A77:C77"/>
    <mergeCell ref="C217:D217"/>
    <mergeCell ref="C218:D218"/>
    <mergeCell ref="C219:D219"/>
    <mergeCell ref="A212:B212"/>
    <mergeCell ref="C212:D212"/>
    <mergeCell ref="A215:D215"/>
    <mergeCell ref="A216:B216"/>
    <mergeCell ref="C216:D216"/>
    <mergeCell ref="A150:B150"/>
    <mergeCell ref="A152:D152"/>
    <mergeCell ref="A162:D162"/>
    <mergeCell ref="A33:E33"/>
    <mergeCell ref="A34:D34"/>
    <mergeCell ref="A35:D35"/>
    <mergeCell ref="A36:D36"/>
    <mergeCell ref="A37:D37"/>
    <mergeCell ref="A38:D38"/>
    <mergeCell ref="A39:D39"/>
    <mergeCell ref="A40:E40"/>
    <mergeCell ref="A41:C41"/>
    <mergeCell ref="A22:D22"/>
    <mergeCell ref="A23:D23"/>
    <mergeCell ref="A24:D24"/>
    <mergeCell ref="A25:D25"/>
    <mergeCell ref="A26:D26"/>
    <mergeCell ref="A28:C28"/>
    <mergeCell ref="A29:C29"/>
    <mergeCell ref="A30:C30"/>
    <mergeCell ref="A31:C31"/>
    <mergeCell ref="B14:C14"/>
    <mergeCell ref="D14:E14"/>
    <mergeCell ref="B15:C15"/>
    <mergeCell ref="D15:E15"/>
    <mergeCell ref="D16:E16"/>
    <mergeCell ref="B16:C16"/>
    <mergeCell ref="B17:C17"/>
    <mergeCell ref="D17:E17"/>
    <mergeCell ref="A19:E19"/>
    <mergeCell ref="A2:E2"/>
    <mergeCell ref="A3:E3"/>
    <mergeCell ref="A5:E5"/>
    <mergeCell ref="A6:B6"/>
    <mergeCell ref="C6:E6"/>
    <mergeCell ref="A7:E8"/>
    <mergeCell ref="B10:E10"/>
    <mergeCell ref="B11:E11"/>
    <mergeCell ref="A13:E13"/>
    <mergeCell ref="A207:B207"/>
    <mergeCell ref="C207:D207"/>
    <mergeCell ref="C208:D208"/>
    <mergeCell ref="C209:D209"/>
    <mergeCell ref="C210:D210"/>
    <mergeCell ref="A211:B211"/>
    <mergeCell ref="C211:D211"/>
    <mergeCell ref="A344:B344"/>
    <mergeCell ref="C307:D307"/>
    <mergeCell ref="C308:D308"/>
    <mergeCell ref="C309:D309"/>
    <mergeCell ref="C310:D310"/>
    <mergeCell ref="B278:C278"/>
    <mergeCell ref="B290:C290"/>
    <mergeCell ref="A342:B342"/>
    <mergeCell ref="A220:B220"/>
    <mergeCell ref="C220:D220"/>
    <mergeCell ref="A221:B221"/>
    <mergeCell ref="C221:D221"/>
    <mergeCell ref="A234:D234"/>
    <mergeCell ref="A246:D246"/>
    <mergeCell ref="A223:C223"/>
    <mergeCell ref="A89:D89"/>
    <mergeCell ref="A100:D100"/>
    <mergeCell ref="A101:D101"/>
    <mergeCell ref="A102:D102"/>
    <mergeCell ref="A99:B99"/>
    <mergeCell ref="A112:B112"/>
    <mergeCell ref="A196:C196"/>
    <mergeCell ref="A204:B204"/>
    <mergeCell ref="A206:D206"/>
    <mergeCell ref="A184:B184"/>
    <mergeCell ref="A186:C186"/>
    <mergeCell ref="A194:B194"/>
    <mergeCell ref="A114:D114"/>
    <mergeCell ref="A120:B120"/>
    <mergeCell ref="A122:D122"/>
    <mergeCell ref="A128:B128"/>
    <mergeCell ref="A130:D130"/>
    <mergeCell ref="A134:B134"/>
    <mergeCell ref="A136:D136"/>
    <mergeCell ref="A140:B140"/>
    <mergeCell ref="A142:D142"/>
    <mergeCell ref="A160:B160"/>
    <mergeCell ref="A172:B172"/>
    <mergeCell ref="A174:D174"/>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 footer="0"/>
  <pageSetup paperSize="9" fitToHeight="0" orientation="portrait"/>
  <tableParts count="2">
    <tablePart r:id="rId1"/>
    <tablePart r:id="rId2"/>
  </tablePart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5">
    <tabColor rgb="FF8DB3E2"/>
    <pageSetUpPr fitToPage="1"/>
  </sheetPr>
  <dimension ref="A1:Z1000"/>
  <sheetViews>
    <sheetView showGridLines="0" topLeftCell="A4" workbookViewId="0">
      <selection activeCell="D17" sqref="D17:E17"/>
    </sheetView>
  </sheetViews>
  <sheetFormatPr defaultColWidth="14.42578125" defaultRowHeight="15" customHeight="1"/>
  <cols>
    <col min="1" max="1" width="30.7109375" customWidth="1"/>
    <col min="2" max="2" width="34.42578125" customWidth="1"/>
    <col min="3" max="4" width="31.5703125" customWidth="1"/>
    <col min="5" max="5" width="33.7109375" customWidth="1"/>
    <col min="6" max="6" width="18.140625" customWidth="1"/>
    <col min="7" max="10" width="9.140625" customWidth="1"/>
    <col min="11" max="26" width="8.7109375" customWidth="1"/>
  </cols>
  <sheetData>
    <row r="1" spans="1:26">
      <c r="A1" s="1"/>
      <c r="B1" s="2"/>
      <c r="C1" s="2"/>
      <c r="D1" s="2"/>
      <c r="E1" s="2"/>
      <c r="F1" s="2"/>
      <c r="G1" s="2"/>
      <c r="H1" s="2"/>
      <c r="I1" s="2"/>
      <c r="J1" s="2"/>
      <c r="K1" s="2"/>
      <c r="L1" s="2"/>
      <c r="M1" s="2"/>
      <c r="N1" s="2"/>
      <c r="O1" s="2"/>
      <c r="P1" s="2"/>
      <c r="Q1" s="2"/>
      <c r="R1" s="2"/>
      <c r="S1" s="2"/>
      <c r="T1" s="2"/>
      <c r="U1" s="2"/>
      <c r="V1" s="2"/>
      <c r="W1" s="2"/>
      <c r="X1" s="2"/>
      <c r="Y1" s="2"/>
      <c r="Z1" s="2"/>
    </row>
    <row r="2" spans="1:26" ht="48" customHeight="1">
      <c r="A2" s="207" t="s">
        <v>461</v>
      </c>
      <c r="B2" s="183"/>
      <c r="C2" s="183"/>
      <c r="D2" s="183"/>
      <c r="E2" s="180"/>
      <c r="F2" s="3"/>
      <c r="G2" s="3"/>
      <c r="H2" s="3"/>
      <c r="I2" s="3"/>
      <c r="J2" s="2"/>
      <c r="K2" s="2"/>
      <c r="L2" s="2"/>
      <c r="M2" s="2"/>
      <c r="N2" s="2"/>
      <c r="O2" s="2"/>
      <c r="P2" s="2"/>
      <c r="Q2" s="2"/>
      <c r="R2" s="2"/>
      <c r="S2" s="2"/>
      <c r="T2" s="2"/>
      <c r="U2" s="2"/>
      <c r="V2" s="2"/>
      <c r="W2" s="2"/>
      <c r="X2" s="2"/>
      <c r="Y2" s="2"/>
      <c r="Z2" s="2"/>
    </row>
    <row r="3" spans="1:26" ht="21.75" customHeight="1">
      <c r="A3" s="179" t="s">
        <v>1</v>
      </c>
      <c r="B3" s="183"/>
      <c r="C3" s="183"/>
      <c r="D3" s="183"/>
      <c r="E3" s="180"/>
      <c r="F3" s="2"/>
      <c r="G3" s="2"/>
      <c r="H3" s="2"/>
      <c r="I3" s="2"/>
      <c r="J3" s="2"/>
      <c r="K3" s="2"/>
      <c r="L3" s="2"/>
      <c r="M3" s="2"/>
      <c r="N3" s="2"/>
      <c r="O3" s="2"/>
      <c r="P3" s="2"/>
      <c r="Q3" s="2"/>
      <c r="R3" s="2"/>
      <c r="S3" s="2"/>
      <c r="T3" s="2"/>
      <c r="U3" s="2"/>
      <c r="V3" s="2"/>
      <c r="W3" s="2"/>
      <c r="X3" s="2"/>
      <c r="Y3" s="2"/>
      <c r="Z3" s="2"/>
    </row>
    <row r="4" spans="1:26" ht="21.75" customHeight="1">
      <c r="A4" s="4"/>
      <c r="B4" s="4"/>
      <c r="C4" s="4"/>
      <c r="D4" s="4"/>
      <c r="E4" s="4"/>
      <c r="F4" s="2"/>
      <c r="G4" s="2"/>
      <c r="H4" s="2"/>
      <c r="I4" s="2"/>
      <c r="J4" s="2"/>
      <c r="K4" s="2"/>
      <c r="L4" s="2"/>
      <c r="M4" s="2"/>
      <c r="N4" s="2"/>
      <c r="O4" s="2"/>
      <c r="P4" s="2"/>
      <c r="Q4" s="2"/>
      <c r="R4" s="2"/>
      <c r="S4" s="2"/>
      <c r="T4" s="2"/>
      <c r="U4" s="2"/>
      <c r="V4" s="2"/>
      <c r="W4" s="2"/>
      <c r="X4" s="2"/>
      <c r="Y4" s="2"/>
      <c r="Z4" s="2"/>
    </row>
    <row r="5" spans="1:26" ht="21.75" customHeight="1">
      <c r="A5" s="208" t="s">
        <v>2</v>
      </c>
      <c r="B5" s="183"/>
      <c r="C5" s="183"/>
      <c r="D5" s="183"/>
      <c r="E5" s="180"/>
      <c r="F5" s="2"/>
      <c r="G5" s="2"/>
      <c r="H5" s="2"/>
      <c r="I5" s="2"/>
      <c r="J5" s="2"/>
      <c r="K5" s="2"/>
      <c r="L5" s="2"/>
      <c r="M5" s="2"/>
      <c r="N5" s="2"/>
      <c r="O5" s="2"/>
      <c r="P5" s="2"/>
      <c r="Q5" s="2"/>
      <c r="R5" s="2"/>
      <c r="S5" s="2"/>
      <c r="T5" s="2"/>
      <c r="U5" s="2"/>
      <c r="V5" s="2"/>
      <c r="W5" s="2"/>
      <c r="X5" s="2"/>
      <c r="Y5" s="2"/>
      <c r="Z5" s="2"/>
    </row>
    <row r="6" spans="1:26" ht="21.75" customHeight="1">
      <c r="A6" s="232" t="s">
        <v>462</v>
      </c>
      <c r="B6" s="234"/>
      <c r="C6" s="232" t="s">
        <v>463</v>
      </c>
      <c r="D6" s="233"/>
      <c r="E6" s="234"/>
      <c r="F6" s="2"/>
      <c r="G6" s="2"/>
      <c r="H6" s="2"/>
      <c r="I6" s="2"/>
      <c r="J6" s="2"/>
      <c r="K6" s="2"/>
      <c r="L6" s="2"/>
      <c r="M6" s="2"/>
      <c r="N6" s="2"/>
      <c r="O6" s="2"/>
      <c r="P6" s="2"/>
      <c r="Q6" s="2"/>
      <c r="R6" s="2"/>
      <c r="S6" s="2"/>
      <c r="T6" s="2"/>
      <c r="U6" s="2"/>
      <c r="V6" s="2"/>
      <c r="W6" s="2"/>
      <c r="X6" s="2"/>
      <c r="Y6" s="2"/>
      <c r="Z6" s="2"/>
    </row>
    <row r="7" spans="1:26" ht="24" customHeight="1">
      <c r="A7" s="235" t="s">
        <v>650</v>
      </c>
      <c r="B7" s="236"/>
      <c r="C7" s="236"/>
      <c r="D7" s="236"/>
      <c r="E7" s="237"/>
      <c r="F7" s="2"/>
      <c r="G7" s="2"/>
      <c r="H7" s="2"/>
      <c r="I7" s="2"/>
      <c r="J7" s="2"/>
      <c r="K7" s="2"/>
      <c r="L7" s="2"/>
      <c r="M7" s="2"/>
      <c r="N7" s="2"/>
      <c r="O7" s="2"/>
      <c r="P7" s="2"/>
      <c r="Q7" s="2"/>
      <c r="R7" s="2"/>
      <c r="S7" s="2"/>
      <c r="T7" s="2"/>
      <c r="U7" s="2"/>
      <c r="V7" s="2"/>
      <c r="W7" s="2"/>
      <c r="X7" s="2"/>
      <c r="Y7" s="2"/>
      <c r="Z7" s="2"/>
    </row>
    <row r="8" spans="1:26" ht="66" customHeight="1">
      <c r="A8" s="238"/>
      <c r="B8" s="239"/>
      <c r="C8" s="239"/>
      <c r="D8" s="239"/>
      <c r="E8" s="240"/>
      <c r="F8" s="2"/>
      <c r="G8" s="2"/>
      <c r="H8" s="2"/>
      <c r="I8" s="2"/>
      <c r="J8" s="2"/>
      <c r="K8" s="2"/>
      <c r="L8" s="2"/>
      <c r="M8" s="2"/>
      <c r="N8" s="2"/>
      <c r="O8" s="2"/>
      <c r="P8" s="2"/>
      <c r="Q8" s="2"/>
      <c r="R8" s="2"/>
      <c r="S8" s="2"/>
      <c r="T8" s="2"/>
      <c r="U8" s="2"/>
      <c r="V8" s="2"/>
      <c r="W8" s="2"/>
      <c r="X8" s="2"/>
      <c r="Y8" s="2"/>
      <c r="Z8" s="2"/>
    </row>
    <row r="9" spans="1:26" ht="21.75" customHeight="1">
      <c r="A9" s="4"/>
      <c r="B9" s="4"/>
      <c r="C9" s="4"/>
      <c r="D9" s="4"/>
      <c r="E9" s="4"/>
      <c r="F9" s="2"/>
      <c r="G9" s="2"/>
      <c r="H9" s="2"/>
      <c r="I9" s="2"/>
      <c r="J9" s="2"/>
      <c r="K9" s="2"/>
      <c r="L9" s="2"/>
      <c r="M9" s="2"/>
      <c r="N9" s="2"/>
      <c r="O9" s="2"/>
      <c r="P9" s="2"/>
      <c r="Q9" s="2"/>
      <c r="R9" s="2"/>
      <c r="S9" s="2"/>
      <c r="T9" s="2"/>
      <c r="U9" s="2"/>
      <c r="V9" s="2"/>
      <c r="W9" s="2"/>
      <c r="X9" s="2"/>
      <c r="Y9" s="2"/>
      <c r="Z9" s="2"/>
    </row>
    <row r="10" spans="1:26" ht="28.5" customHeight="1">
      <c r="A10" s="5" t="s">
        <v>5</v>
      </c>
      <c r="B10" s="215"/>
      <c r="C10" s="242"/>
      <c r="D10" s="242"/>
      <c r="E10" s="217"/>
      <c r="F10" s="2"/>
      <c r="G10" s="2"/>
      <c r="H10" s="2"/>
      <c r="I10" s="2"/>
      <c r="J10" s="2"/>
      <c r="K10" s="2"/>
      <c r="L10" s="2"/>
      <c r="M10" s="2"/>
      <c r="N10" s="2"/>
      <c r="O10" s="2"/>
      <c r="P10" s="2"/>
      <c r="Q10" s="2"/>
      <c r="R10" s="2"/>
      <c r="S10" s="2"/>
      <c r="T10" s="2"/>
      <c r="U10" s="2"/>
      <c r="V10" s="2"/>
      <c r="W10" s="2"/>
      <c r="X10" s="2"/>
      <c r="Y10" s="2"/>
      <c r="Z10" s="2"/>
    </row>
    <row r="11" spans="1:26" ht="28.5" customHeight="1">
      <c r="A11" s="5" t="s">
        <v>6</v>
      </c>
      <c r="B11" s="215"/>
      <c r="C11" s="242"/>
      <c r="D11" s="242"/>
      <c r="E11" s="217"/>
      <c r="F11" s="2"/>
      <c r="G11" s="2"/>
      <c r="H11" s="2"/>
      <c r="I11" s="2"/>
      <c r="J11" s="2"/>
      <c r="K11" s="2"/>
      <c r="L11" s="2"/>
      <c r="M11" s="2"/>
      <c r="N11" s="2"/>
      <c r="O11" s="2"/>
      <c r="P11" s="2"/>
      <c r="Q11" s="2"/>
      <c r="R11" s="2"/>
      <c r="S11" s="2"/>
      <c r="T11" s="2"/>
      <c r="U11" s="2"/>
      <c r="V11" s="2"/>
      <c r="W11" s="2"/>
      <c r="X11" s="2"/>
      <c r="Y11" s="2"/>
      <c r="Z11" s="2"/>
    </row>
    <row r="12" spans="1:26">
      <c r="A12" s="6"/>
      <c r="B12" s="6"/>
      <c r="C12" s="6"/>
      <c r="D12" s="2"/>
      <c r="E12" s="2"/>
      <c r="F12" s="2"/>
      <c r="G12" s="2"/>
      <c r="H12" s="2"/>
      <c r="I12" s="2"/>
      <c r="J12" s="2"/>
      <c r="K12" s="2"/>
      <c r="L12" s="2"/>
      <c r="M12" s="2"/>
      <c r="N12" s="2"/>
      <c r="O12" s="2"/>
      <c r="P12" s="2"/>
      <c r="Q12" s="2"/>
      <c r="R12" s="2"/>
      <c r="S12" s="2"/>
      <c r="T12" s="2"/>
      <c r="U12" s="2"/>
      <c r="V12" s="2"/>
      <c r="W12" s="2"/>
      <c r="X12" s="2"/>
      <c r="Y12" s="2"/>
      <c r="Z12" s="2"/>
    </row>
    <row r="13" spans="1:26" ht="24" customHeight="1">
      <c r="A13" s="179" t="s">
        <v>7</v>
      </c>
      <c r="B13" s="183"/>
      <c r="C13" s="183"/>
      <c r="D13" s="183"/>
      <c r="E13" s="180"/>
      <c r="F13" s="2"/>
      <c r="G13" s="2"/>
      <c r="H13" s="2"/>
      <c r="I13" s="2"/>
      <c r="J13" s="2"/>
      <c r="K13" s="2"/>
      <c r="L13" s="2"/>
      <c r="M13" s="2"/>
      <c r="N13" s="2"/>
      <c r="O13" s="2"/>
      <c r="P13" s="2"/>
      <c r="Q13" s="2"/>
      <c r="R13" s="2"/>
      <c r="S13" s="2"/>
      <c r="T13" s="2"/>
      <c r="U13" s="2"/>
      <c r="V13" s="2"/>
      <c r="W13" s="2"/>
      <c r="X13" s="2"/>
      <c r="Y13" s="2"/>
      <c r="Z13" s="2"/>
    </row>
    <row r="14" spans="1:26" ht="24" customHeight="1">
      <c r="A14" s="7" t="s">
        <v>8</v>
      </c>
      <c r="B14" s="218" t="s">
        <v>9</v>
      </c>
      <c r="C14" s="180"/>
      <c r="D14" s="219" t="s">
        <v>10</v>
      </c>
      <c r="E14" s="217"/>
      <c r="F14" s="2"/>
      <c r="G14" s="2"/>
      <c r="H14" s="2"/>
      <c r="I14" s="2"/>
      <c r="J14" s="2"/>
      <c r="K14" s="2"/>
      <c r="L14" s="2"/>
      <c r="M14" s="2"/>
      <c r="N14" s="2"/>
      <c r="O14" s="2"/>
      <c r="P14" s="2"/>
      <c r="Q14" s="2"/>
      <c r="R14" s="2"/>
      <c r="S14" s="2"/>
      <c r="T14" s="2"/>
      <c r="U14" s="2"/>
      <c r="V14" s="2"/>
      <c r="W14" s="2"/>
      <c r="X14" s="2"/>
      <c r="Y14" s="2"/>
      <c r="Z14" s="2"/>
    </row>
    <row r="15" spans="1:26" ht="24" customHeight="1">
      <c r="A15" s="7" t="s">
        <v>11</v>
      </c>
      <c r="B15" s="218" t="s">
        <v>12</v>
      </c>
      <c r="C15" s="180"/>
      <c r="D15" s="219"/>
      <c r="E15" s="217"/>
      <c r="F15" s="2"/>
      <c r="G15" s="2"/>
      <c r="H15" s="2"/>
      <c r="I15" s="2"/>
      <c r="J15" s="2"/>
      <c r="K15" s="2"/>
      <c r="L15" s="2"/>
      <c r="M15" s="2"/>
      <c r="N15" s="2"/>
      <c r="O15" s="2"/>
      <c r="P15" s="2"/>
      <c r="Q15" s="2"/>
      <c r="R15" s="2"/>
      <c r="S15" s="2"/>
      <c r="T15" s="2"/>
      <c r="U15" s="2"/>
      <c r="V15" s="2"/>
      <c r="W15" s="2"/>
      <c r="X15" s="2"/>
      <c r="Y15" s="2"/>
      <c r="Z15" s="2"/>
    </row>
    <row r="16" spans="1:26" ht="24" customHeight="1">
      <c r="A16" s="7" t="s">
        <v>13</v>
      </c>
      <c r="B16" s="218" t="s">
        <v>14</v>
      </c>
      <c r="C16" s="180"/>
      <c r="D16" s="219" t="s">
        <v>15</v>
      </c>
      <c r="E16" s="217"/>
      <c r="F16" s="2"/>
      <c r="G16" s="2"/>
      <c r="H16" s="2"/>
      <c r="I16" s="2"/>
      <c r="J16" s="2"/>
      <c r="K16" s="2"/>
      <c r="L16" s="2"/>
      <c r="M16" s="2"/>
      <c r="N16" s="2"/>
      <c r="O16" s="2"/>
      <c r="P16" s="2"/>
      <c r="Q16" s="2"/>
      <c r="R16" s="2"/>
      <c r="S16" s="2"/>
      <c r="T16" s="2"/>
      <c r="U16" s="2"/>
      <c r="V16" s="2"/>
      <c r="W16" s="2"/>
      <c r="X16" s="2"/>
      <c r="Y16" s="2"/>
      <c r="Z16" s="2"/>
    </row>
    <row r="17" spans="1:26" ht="24" customHeight="1">
      <c r="A17" s="7" t="s">
        <v>16</v>
      </c>
      <c r="B17" s="218" t="s">
        <v>17</v>
      </c>
      <c r="C17" s="180"/>
      <c r="D17" s="220"/>
      <c r="E17" s="221"/>
      <c r="F17" s="2"/>
      <c r="G17" s="2"/>
      <c r="H17" s="2"/>
      <c r="I17" s="2"/>
      <c r="J17" s="2"/>
      <c r="K17" s="2"/>
      <c r="L17" s="2"/>
      <c r="M17" s="2"/>
      <c r="N17" s="2"/>
      <c r="O17" s="2"/>
      <c r="P17" s="2"/>
      <c r="Q17" s="2"/>
      <c r="R17" s="2"/>
      <c r="S17" s="2"/>
      <c r="T17" s="2"/>
      <c r="U17" s="2"/>
      <c r="V17" s="2"/>
      <c r="W17" s="2"/>
      <c r="X17" s="2"/>
      <c r="Y17" s="2"/>
      <c r="Z17" s="2"/>
    </row>
    <row r="18" spans="1:26">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c r="A19" s="179" t="s">
        <v>464</v>
      </c>
      <c r="B19" s="183"/>
      <c r="C19" s="183"/>
      <c r="D19" s="183"/>
      <c r="E19" s="180"/>
      <c r="F19" s="2"/>
      <c r="G19" s="2"/>
      <c r="H19" s="2"/>
      <c r="I19" s="2"/>
      <c r="J19" s="2"/>
      <c r="K19" s="2"/>
      <c r="L19" s="2"/>
      <c r="M19" s="2"/>
      <c r="N19" s="2"/>
      <c r="O19" s="2"/>
      <c r="P19" s="2"/>
      <c r="Q19" s="2"/>
      <c r="R19" s="2"/>
      <c r="S19" s="2"/>
      <c r="T19" s="2"/>
      <c r="U19" s="2"/>
      <c r="V19" s="2"/>
      <c r="W19" s="2"/>
      <c r="X19" s="2"/>
      <c r="Y19" s="2"/>
      <c r="Z19" s="2"/>
    </row>
    <row r="20" spans="1:26" ht="27.75" customHeight="1">
      <c r="A20" s="8" t="s">
        <v>19</v>
      </c>
      <c r="B20" s="8" t="s">
        <v>20</v>
      </c>
      <c r="C20" s="8" t="s">
        <v>21</v>
      </c>
      <c r="D20" s="8" t="s">
        <v>22</v>
      </c>
      <c r="E20" s="8" t="s">
        <v>23</v>
      </c>
      <c r="F20" s="2"/>
      <c r="G20" s="2"/>
      <c r="H20" s="2"/>
      <c r="I20" s="2"/>
      <c r="J20" s="2"/>
      <c r="K20" s="2"/>
      <c r="L20" s="2"/>
      <c r="M20" s="2"/>
      <c r="N20" s="2"/>
      <c r="O20" s="2"/>
      <c r="P20" s="2"/>
      <c r="Q20" s="2"/>
      <c r="R20" s="2"/>
      <c r="S20" s="2"/>
      <c r="T20" s="2"/>
      <c r="U20" s="2"/>
      <c r="V20" s="2"/>
      <c r="W20" s="2"/>
      <c r="X20" s="2"/>
      <c r="Y20" s="2"/>
      <c r="Z20" s="2"/>
    </row>
    <row r="21" spans="1:26" ht="27.75" customHeight="1">
      <c r="A21" s="9" t="s">
        <v>24</v>
      </c>
      <c r="B21" s="10">
        <v>40</v>
      </c>
      <c r="C21" s="10">
        <v>40</v>
      </c>
      <c r="D21" s="10">
        <v>0</v>
      </c>
      <c r="E21" s="11">
        <v>40</v>
      </c>
      <c r="F21" s="2"/>
      <c r="G21" s="2"/>
      <c r="H21" s="2"/>
      <c r="I21" s="2"/>
      <c r="J21" s="2"/>
      <c r="K21" s="2"/>
      <c r="L21" s="2"/>
      <c r="M21" s="2"/>
      <c r="N21" s="2"/>
      <c r="O21" s="2"/>
      <c r="P21" s="2"/>
      <c r="Q21" s="2"/>
      <c r="R21" s="2"/>
      <c r="S21" s="2"/>
      <c r="T21" s="2"/>
      <c r="U21" s="2"/>
      <c r="V21" s="2"/>
      <c r="W21" s="2"/>
      <c r="X21" s="2"/>
      <c r="Y21" s="2"/>
      <c r="Z21" s="2"/>
    </row>
    <row r="22" spans="1:26" ht="17.25" customHeight="1">
      <c r="A22" s="222" t="s">
        <v>465</v>
      </c>
      <c r="B22" s="183"/>
      <c r="C22" s="183"/>
      <c r="D22" s="180"/>
      <c r="E22" s="12">
        <v>200</v>
      </c>
      <c r="F22" s="2"/>
      <c r="G22" s="2"/>
      <c r="H22" s="2"/>
      <c r="I22" s="2"/>
      <c r="J22" s="2"/>
      <c r="K22" s="2"/>
      <c r="L22" s="2"/>
      <c r="M22" s="2"/>
      <c r="N22" s="2"/>
      <c r="O22" s="2"/>
      <c r="P22" s="2"/>
      <c r="Q22" s="2"/>
      <c r="R22" s="2"/>
      <c r="S22" s="2"/>
      <c r="T22" s="2"/>
      <c r="U22" s="2"/>
      <c r="V22" s="2"/>
      <c r="W22" s="2"/>
      <c r="X22" s="2"/>
      <c r="Y22" s="2"/>
      <c r="Z22" s="2"/>
    </row>
    <row r="23" spans="1:26" ht="17.25" customHeight="1">
      <c r="A23" s="218" t="s">
        <v>26</v>
      </c>
      <c r="B23" s="183"/>
      <c r="C23" s="183"/>
      <c r="D23" s="180"/>
      <c r="E23" s="136">
        <v>52.607999999999997</v>
      </c>
      <c r="F23" s="2"/>
      <c r="G23" s="2"/>
      <c r="H23" s="2"/>
      <c r="I23" s="2"/>
      <c r="J23" s="2"/>
      <c r="K23" s="2"/>
      <c r="L23" s="2"/>
      <c r="M23" s="2"/>
      <c r="N23" s="2"/>
      <c r="O23" s="2"/>
      <c r="P23" s="2"/>
      <c r="Q23" s="2"/>
      <c r="R23" s="2"/>
      <c r="S23" s="2"/>
      <c r="T23" s="2"/>
      <c r="U23" s="2"/>
      <c r="V23" s="2"/>
      <c r="W23" s="2"/>
      <c r="X23" s="2"/>
      <c r="Y23" s="2"/>
      <c r="Z23" s="2"/>
    </row>
    <row r="24" spans="1:26" ht="17.25" customHeight="1">
      <c r="A24" s="218" t="s">
        <v>27</v>
      </c>
      <c r="B24" s="183"/>
      <c r="C24" s="183"/>
      <c r="D24" s="180"/>
      <c r="E24" s="136">
        <v>17.288</v>
      </c>
      <c r="F24" s="2"/>
      <c r="G24" s="2"/>
      <c r="H24" s="2"/>
      <c r="I24" s="2"/>
      <c r="J24" s="2"/>
      <c r="K24" s="2"/>
      <c r="L24" s="2"/>
      <c r="M24" s="2"/>
      <c r="N24" s="2"/>
      <c r="O24" s="2"/>
      <c r="P24" s="2"/>
      <c r="Q24" s="2"/>
      <c r="R24" s="2"/>
      <c r="S24" s="2"/>
      <c r="T24" s="2"/>
      <c r="U24" s="2"/>
      <c r="V24" s="2"/>
      <c r="W24" s="2"/>
      <c r="X24" s="2"/>
      <c r="Y24" s="2"/>
      <c r="Z24" s="2"/>
    </row>
    <row r="25" spans="1:26" ht="17.25" customHeight="1">
      <c r="A25" s="218" t="s">
        <v>466</v>
      </c>
      <c r="B25" s="183"/>
      <c r="C25" s="183"/>
      <c r="D25" s="180"/>
      <c r="E25" s="14">
        <f>E23+E24</f>
        <v>69.896000000000001</v>
      </c>
      <c r="F25" s="2"/>
      <c r="G25" s="2"/>
      <c r="H25" s="2"/>
      <c r="I25" s="2"/>
      <c r="J25" s="2"/>
      <c r="K25" s="2"/>
      <c r="L25" s="2"/>
      <c r="M25" s="2"/>
      <c r="N25" s="2"/>
      <c r="O25" s="2"/>
      <c r="P25" s="2"/>
      <c r="Q25" s="2"/>
      <c r="R25" s="2"/>
      <c r="S25" s="2"/>
      <c r="T25" s="2"/>
      <c r="U25" s="2"/>
      <c r="V25" s="2"/>
      <c r="W25" s="2"/>
      <c r="X25" s="2"/>
      <c r="Y25" s="2"/>
      <c r="Z25" s="2"/>
    </row>
    <row r="26" spans="1:26" ht="17.25" customHeight="1">
      <c r="A26" s="222" t="s">
        <v>467</v>
      </c>
      <c r="B26" s="183"/>
      <c r="C26" s="183"/>
      <c r="D26" s="180"/>
      <c r="E26" s="14">
        <f>E25*E22</f>
        <v>13979.2</v>
      </c>
      <c r="F26" s="2"/>
      <c r="G26" s="2"/>
      <c r="H26" s="2"/>
      <c r="I26" s="2"/>
      <c r="J26" s="2"/>
      <c r="K26" s="2"/>
      <c r="L26" s="2"/>
      <c r="M26" s="2"/>
      <c r="N26" s="2"/>
      <c r="O26" s="2"/>
      <c r="P26" s="2"/>
      <c r="Q26" s="2"/>
      <c r="R26" s="2"/>
      <c r="S26" s="2"/>
      <c r="T26" s="2"/>
      <c r="U26" s="2"/>
      <c r="V26" s="2"/>
      <c r="W26" s="2"/>
      <c r="X26" s="2"/>
      <c r="Y26" s="2"/>
      <c r="Z26" s="2"/>
    </row>
    <row r="27" spans="1:26" ht="15.75" customHeight="1">
      <c r="A27" s="15"/>
      <c r="B27" s="2"/>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c r="A28" s="223" t="s">
        <v>30</v>
      </c>
      <c r="B28" s="183"/>
      <c r="C28" s="180"/>
      <c r="D28" s="16" t="s">
        <v>31</v>
      </c>
      <c r="E28" s="17"/>
      <c r="F28" s="2"/>
      <c r="G28" s="2"/>
      <c r="H28" s="2"/>
      <c r="I28" s="2"/>
      <c r="J28" s="2"/>
      <c r="K28" s="2"/>
      <c r="L28" s="2"/>
      <c r="M28" s="2"/>
      <c r="N28" s="2"/>
      <c r="O28" s="2"/>
      <c r="P28" s="2"/>
      <c r="Q28" s="2"/>
      <c r="R28" s="2"/>
      <c r="S28" s="2"/>
      <c r="T28" s="2"/>
      <c r="U28" s="2"/>
      <c r="V28" s="2"/>
      <c r="W28" s="2"/>
      <c r="X28" s="2"/>
      <c r="Y28" s="2"/>
      <c r="Z28" s="2"/>
    </row>
    <row r="29" spans="1:26" ht="15.75" customHeight="1">
      <c r="A29" s="222" t="s">
        <v>468</v>
      </c>
      <c r="B29" s="183"/>
      <c r="C29" s="180"/>
      <c r="D29" s="18" t="s">
        <v>33</v>
      </c>
      <c r="E29" s="17"/>
      <c r="F29" s="2"/>
      <c r="G29" s="2"/>
      <c r="H29" s="2"/>
      <c r="I29" s="2"/>
      <c r="J29" s="2"/>
      <c r="K29" s="2"/>
      <c r="L29" s="2"/>
      <c r="M29" s="2"/>
      <c r="N29" s="2"/>
      <c r="O29" s="2"/>
      <c r="P29" s="2"/>
      <c r="Q29" s="2"/>
      <c r="R29" s="2"/>
      <c r="S29" s="2"/>
      <c r="T29" s="2"/>
      <c r="U29" s="2"/>
      <c r="V29" s="2"/>
      <c r="W29" s="2"/>
      <c r="X29" s="2"/>
      <c r="Y29" s="2"/>
      <c r="Z29" s="2"/>
    </row>
    <row r="30" spans="1:26" ht="15.75" customHeight="1">
      <c r="A30" s="222" t="s">
        <v>469</v>
      </c>
      <c r="B30" s="183"/>
      <c r="C30" s="180"/>
      <c r="D30" s="18" t="s">
        <v>35</v>
      </c>
      <c r="E30" s="4"/>
      <c r="F30" s="2"/>
      <c r="G30" s="2"/>
      <c r="H30" s="2"/>
      <c r="I30" s="2"/>
      <c r="J30" s="2"/>
      <c r="K30" s="2"/>
      <c r="L30" s="2"/>
      <c r="M30" s="2"/>
      <c r="N30" s="2"/>
      <c r="O30" s="2"/>
      <c r="P30" s="2"/>
      <c r="Q30" s="2"/>
      <c r="R30" s="2"/>
      <c r="S30" s="2"/>
      <c r="T30" s="2"/>
      <c r="U30" s="2"/>
      <c r="V30" s="2"/>
      <c r="W30" s="2"/>
      <c r="X30" s="2"/>
      <c r="Y30" s="2"/>
      <c r="Z30" s="2"/>
    </row>
    <row r="31" spans="1:26" ht="15.75" customHeight="1">
      <c r="A31" s="222" t="s">
        <v>470</v>
      </c>
      <c r="B31" s="183"/>
      <c r="C31" s="180"/>
      <c r="D31" s="18" t="s">
        <v>37</v>
      </c>
      <c r="E31" s="4"/>
      <c r="F31" s="2"/>
      <c r="G31" s="2"/>
      <c r="H31" s="2"/>
      <c r="I31" s="2"/>
      <c r="J31" s="2"/>
      <c r="K31" s="2"/>
      <c r="L31" s="2"/>
      <c r="M31" s="2"/>
      <c r="N31" s="2"/>
      <c r="O31" s="2"/>
      <c r="P31" s="2"/>
      <c r="Q31" s="2"/>
      <c r="R31" s="2"/>
      <c r="S31" s="2"/>
      <c r="T31" s="2"/>
      <c r="U31" s="2"/>
      <c r="V31" s="2"/>
      <c r="W31" s="2"/>
      <c r="X31" s="2"/>
      <c r="Y31" s="2"/>
      <c r="Z31" s="2"/>
    </row>
    <row r="32" spans="1:26" ht="15.75" customHeight="1">
      <c r="A32" s="19"/>
      <c r="B32" s="19"/>
      <c r="C32" s="19"/>
      <c r="D32" s="19"/>
      <c r="E32" s="2"/>
      <c r="F32" s="2"/>
      <c r="G32" s="2"/>
      <c r="H32" s="2"/>
      <c r="I32" s="2"/>
      <c r="J32" s="2"/>
      <c r="K32" s="2"/>
      <c r="L32" s="2"/>
      <c r="M32" s="2"/>
      <c r="N32" s="2"/>
      <c r="O32" s="2"/>
      <c r="P32" s="2"/>
      <c r="Q32" s="2"/>
      <c r="R32" s="2"/>
      <c r="S32" s="2"/>
      <c r="T32" s="2"/>
      <c r="U32" s="2"/>
      <c r="V32" s="2"/>
      <c r="W32" s="2"/>
      <c r="X32" s="2"/>
      <c r="Y32" s="2"/>
      <c r="Z32" s="2"/>
    </row>
    <row r="33" spans="1:26" ht="15.75" customHeight="1">
      <c r="A33" s="224" t="s">
        <v>30</v>
      </c>
      <c r="B33" s="183"/>
      <c r="C33" s="183"/>
      <c r="D33" s="183"/>
      <c r="E33" s="180"/>
      <c r="F33" s="2"/>
      <c r="G33" s="2"/>
      <c r="H33" s="2"/>
      <c r="I33" s="2"/>
      <c r="J33" s="2"/>
      <c r="K33" s="2"/>
      <c r="L33" s="2"/>
      <c r="M33" s="2"/>
      <c r="N33" s="2"/>
      <c r="O33" s="2"/>
      <c r="P33" s="2"/>
      <c r="Q33" s="2"/>
      <c r="R33" s="2"/>
      <c r="S33" s="2"/>
      <c r="T33" s="2"/>
      <c r="U33" s="2"/>
      <c r="V33" s="2"/>
      <c r="W33" s="2"/>
      <c r="X33" s="2"/>
      <c r="Y33" s="2"/>
      <c r="Z33" s="2"/>
    </row>
    <row r="34" spans="1:26" ht="15" customHeight="1">
      <c r="A34" s="225" t="s">
        <v>38</v>
      </c>
      <c r="B34" s="183"/>
      <c r="C34" s="183"/>
      <c r="D34" s="180"/>
      <c r="E34" s="20">
        <v>40</v>
      </c>
      <c r="F34" s="2"/>
      <c r="G34" s="2"/>
      <c r="H34" s="2"/>
      <c r="I34" s="2"/>
      <c r="J34" s="2"/>
      <c r="K34" s="2"/>
      <c r="L34" s="2"/>
      <c r="M34" s="2"/>
      <c r="N34" s="2"/>
      <c r="O34" s="2"/>
      <c r="P34" s="2"/>
      <c r="Q34" s="2"/>
      <c r="R34" s="2"/>
      <c r="S34" s="2"/>
      <c r="T34" s="2"/>
      <c r="U34" s="2"/>
      <c r="V34" s="2"/>
      <c r="W34" s="2"/>
      <c r="X34" s="2"/>
      <c r="Y34" s="2"/>
      <c r="Z34" s="2"/>
    </row>
    <row r="35" spans="1:26" ht="15" customHeight="1">
      <c r="A35" s="225" t="s">
        <v>39</v>
      </c>
      <c r="B35" s="183"/>
      <c r="C35" s="183"/>
      <c r="D35" s="180"/>
      <c r="E35" s="20" t="s">
        <v>40</v>
      </c>
      <c r="F35" s="2"/>
      <c r="G35" s="2"/>
      <c r="H35" s="2"/>
      <c r="I35" s="2"/>
      <c r="J35" s="2"/>
      <c r="K35" s="2"/>
      <c r="L35" s="2"/>
      <c r="M35" s="2"/>
      <c r="N35" s="2"/>
      <c r="O35" s="2"/>
      <c r="P35" s="2"/>
      <c r="Q35" s="2"/>
      <c r="R35" s="2"/>
      <c r="S35" s="2"/>
      <c r="T35" s="2"/>
      <c r="U35" s="2"/>
      <c r="V35" s="2"/>
      <c r="W35" s="2"/>
      <c r="X35" s="2"/>
      <c r="Y35" s="2"/>
      <c r="Z35" s="2"/>
    </row>
    <row r="36" spans="1:26" ht="15.75" customHeight="1">
      <c r="A36" s="225" t="s">
        <v>41</v>
      </c>
      <c r="B36" s="183"/>
      <c r="C36" s="183"/>
      <c r="D36" s="180"/>
      <c r="E36" s="21">
        <v>5.9</v>
      </c>
      <c r="F36" s="2"/>
      <c r="G36" s="2"/>
      <c r="H36" s="2"/>
      <c r="I36" s="2"/>
      <c r="J36" s="2"/>
      <c r="K36" s="2"/>
      <c r="L36" s="2"/>
      <c r="M36" s="2"/>
      <c r="N36" s="2"/>
      <c r="O36" s="2"/>
      <c r="P36" s="2"/>
      <c r="Q36" s="2"/>
      <c r="R36" s="2"/>
      <c r="S36" s="2"/>
      <c r="T36" s="2"/>
      <c r="U36" s="2"/>
      <c r="V36" s="2"/>
      <c r="W36" s="2"/>
      <c r="X36" s="2"/>
      <c r="Y36" s="2"/>
      <c r="Z36" s="2"/>
    </row>
    <row r="37" spans="1:26" ht="15.75" customHeight="1">
      <c r="A37" s="222" t="s">
        <v>42</v>
      </c>
      <c r="B37" s="183"/>
      <c r="C37" s="183"/>
      <c r="D37" s="180"/>
      <c r="E37" s="22">
        <v>6.24</v>
      </c>
      <c r="F37" s="2"/>
      <c r="G37" s="2"/>
      <c r="H37" s="2"/>
      <c r="I37" s="2"/>
      <c r="J37" s="2"/>
      <c r="K37" s="2"/>
      <c r="L37" s="2"/>
      <c r="M37" s="2"/>
      <c r="N37" s="2"/>
      <c r="O37" s="2"/>
      <c r="P37" s="2"/>
      <c r="Q37" s="2"/>
      <c r="R37" s="2"/>
      <c r="S37" s="2"/>
      <c r="T37" s="2"/>
      <c r="U37" s="2"/>
      <c r="V37" s="2"/>
      <c r="W37" s="2"/>
      <c r="X37" s="2"/>
      <c r="Y37" s="2"/>
      <c r="Z37" s="2"/>
    </row>
    <row r="38" spans="1:26" ht="15.75" customHeight="1">
      <c r="A38" s="222" t="s">
        <v>43</v>
      </c>
      <c r="B38" s="183"/>
      <c r="C38" s="183"/>
      <c r="D38" s="180"/>
      <c r="E38" s="164">
        <v>0</v>
      </c>
      <c r="F38" s="48"/>
      <c r="G38" s="48"/>
      <c r="H38" s="48"/>
      <c r="I38" s="48"/>
      <c r="J38" s="48"/>
      <c r="K38" s="2"/>
      <c r="L38" s="2"/>
      <c r="M38" s="2"/>
      <c r="N38" s="2"/>
      <c r="O38" s="2"/>
      <c r="P38" s="2"/>
      <c r="Q38" s="2"/>
      <c r="R38" s="2"/>
      <c r="S38" s="2"/>
      <c r="T38" s="2"/>
      <c r="U38" s="2"/>
      <c r="V38" s="2"/>
      <c r="W38" s="2"/>
      <c r="X38" s="2"/>
      <c r="Y38" s="2"/>
      <c r="Z38" s="2"/>
    </row>
    <row r="39" spans="1:26" ht="15.75" customHeight="1">
      <c r="A39" s="189" t="s">
        <v>44</v>
      </c>
      <c r="B39" s="183"/>
      <c r="C39" s="183"/>
      <c r="D39" s="180"/>
      <c r="E39" s="23"/>
      <c r="F39" s="48"/>
      <c r="G39" s="48"/>
      <c r="H39" s="48"/>
      <c r="I39" s="48"/>
      <c r="J39" s="48"/>
      <c r="K39" s="2"/>
      <c r="L39" s="2"/>
      <c r="M39" s="2"/>
      <c r="N39" s="2"/>
      <c r="O39" s="2"/>
      <c r="P39" s="2"/>
      <c r="Q39" s="2"/>
      <c r="R39" s="2"/>
      <c r="S39" s="2"/>
      <c r="T39" s="2"/>
      <c r="U39" s="2"/>
      <c r="V39" s="2"/>
      <c r="W39" s="2"/>
      <c r="X39" s="2"/>
      <c r="Y39" s="2"/>
      <c r="Z39" s="2"/>
    </row>
    <row r="40" spans="1:26" ht="8.25" customHeight="1">
      <c r="A40" s="226"/>
      <c r="B40" s="210"/>
      <c r="C40" s="210"/>
      <c r="D40" s="210"/>
      <c r="E40" s="210"/>
      <c r="F40" s="48"/>
      <c r="G40" s="48"/>
      <c r="H40" s="48"/>
      <c r="I40" s="48"/>
      <c r="J40" s="48"/>
      <c r="K40" s="2"/>
      <c r="L40" s="2"/>
      <c r="M40" s="2"/>
      <c r="N40" s="2"/>
      <c r="O40" s="2"/>
      <c r="P40" s="2"/>
      <c r="Q40" s="2"/>
      <c r="R40" s="2"/>
      <c r="S40" s="2"/>
      <c r="T40" s="2"/>
      <c r="U40" s="2"/>
      <c r="V40" s="2"/>
      <c r="W40" s="2"/>
      <c r="X40" s="2"/>
      <c r="Y40" s="2"/>
      <c r="Z40" s="2"/>
    </row>
    <row r="41" spans="1:26" ht="25.5" customHeight="1">
      <c r="A41" s="194" t="s">
        <v>45</v>
      </c>
      <c r="B41" s="183"/>
      <c r="C41" s="180"/>
      <c r="D41" s="48"/>
      <c r="E41" s="48"/>
      <c r="F41" s="48"/>
      <c r="G41" s="48"/>
      <c r="H41" s="48"/>
      <c r="I41" s="48"/>
      <c r="J41" s="48"/>
      <c r="K41" s="48"/>
      <c r="L41" s="48"/>
      <c r="M41" s="48"/>
      <c r="N41" s="48"/>
      <c r="O41" s="48"/>
      <c r="P41" s="2"/>
      <c r="Q41" s="2"/>
      <c r="R41" s="2"/>
      <c r="S41" s="2"/>
      <c r="T41" s="2"/>
      <c r="U41" s="2"/>
      <c r="V41" s="2"/>
      <c r="W41" s="2"/>
      <c r="X41" s="2"/>
      <c r="Y41" s="2"/>
      <c r="Z41" s="2"/>
    </row>
    <row r="42" spans="1:26" ht="25.5" customHeight="1">
      <c r="A42" s="182" t="s">
        <v>46</v>
      </c>
      <c r="B42" s="183"/>
      <c r="C42" s="180"/>
      <c r="D42" s="48"/>
      <c r="E42" s="48"/>
      <c r="F42" s="48"/>
      <c r="G42" s="48"/>
      <c r="H42" s="48"/>
      <c r="I42" s="48"/>
      <c r="J42" s="48"/>
      <c r="K42" s="48"/>
      <c r="L42" s="48"/>
      <c r="M42" s="48"/>
      <c r="N42" s="48"/>
      <c r="O42" s="48"/>
      <c r="P42" s="2"/>
      <c r="Q42" s="2"/>
      <c r="R42" s="2"/>
      <c r="S42" s="2"/>
      <c r="T42" s="2"/>
      <c r="U42" s="2"/>
      <c r="V42" s="2"/>
      <c r="W42" s="2"/>
      <c r="X42" s="2"/>
      <c r="Y42" s="2"/>
      <c r="Z42" s="2"/>
    </row>
    <row r="43" spans="1:26" ht="15.75" customHeight="1">
      <c r="A43" s="16" t="s">
        <v>47</v>
      </c>
      <c r="B43" s="16" t="s">
        <v>48</v>
      </c>
      <c r="C43" s="16" t="s">
        <v>49</v>
      </c>
      <c r="D43" s="48"/>
      <c r="E43" s="48"/>
      <c r="F43" s="48"/>
      <c r="G43" s="48"/>
      <c r="H43" s="48"/>
      <c r="I43" s="48"/>
      <c r="J43" s="48"/>
      <c r="K43" s="48"/>
      <c r="L43" s="48"/>
      <c r="M43" s="48"/>
      <c r="N43" s="48"/>
      <c r="O43" s="48"/>
      <c r="P43" s="2"/>
      <c r="Q43" s="2"/>
      <c r="R43" s="2"/>
      <c r="S43" s="2"/>
      <c r="T43" s="2"/>
      <c r="U43" s="2"/>
      <c r="V43" s="2"/>
      <c r="W43" s="2"/>
      <c r="X43" s="2"/>
      <c r="Y43" s="2"/>
      <c r="Z43" s="2"/>
    </row>
    <row r="44" spans="1:26" ht="15.75" customHeight="1">
      <c r="A44" s="47" t="s">
        <v>8</v>
      </c>
      <c r="B44" s="43" t="s">
        <v>50</v>
      </c>
      <c r="C44" s="165">
        <v>0</v>
      </c>
      <c r="D44" s="48"/>
      <c r="E44" s="48"/>
      <c r="F44" s="48"/>
      <c r="G44" s="48"/>
      <c r="H44" s="48"/>
      <c r="I44" s="48"/>
      <c r="J44" s="48"/>
      <c r="K44" s="48"/>
      <c r="L44" s="48"/>
      <c r="M44" s="48"/>
      <c r="N44" s="48"/>
      <c r="O44" s="48"/>
      <c r="P44" s="2"/>
      <c r="Q44" s="2"/>
      <c r="R44" s="2"/>
      <c r="S44" s="2"/>
      <c r="T44" s="2"/>
      <c r="U44" s="2"/>
      <c r="V44" s="2"/>
      <c r="W44" s="2"/>
      <c r="X44" s="2"/>
      <c r="Y44" s="2"/>
      <c r="Z44" s="2"/>
    </row>
    <row r="45" spans="1:26" ht="15.75" customHeight="1">
      <c r="A45" s="47" t="s">
        <v>11</v>
      </c>
      <c r="B45" s="43" t="s">
        <v>51</v>
      </c>
      <c r="C45" s="165">
        <v>0</v>
      </c>
      <c r="D45" s="48"/>
      <c r="E45" s="48"/>
      <c r="F45" s="48"/>
      <c r="G45" s="48"/>
      <c r="H45" s="48"/>
      <c r="I45" s="48"/>
      <c r="J45" s="48"/>
      <c r="K45" s="48"/>
      <c r="L45" s="48"/>
      <c r="M45" s="48"/>
      <c r="N45" s="48"/>
      <c r="O45" s="48"/>
      <c r="P45" s="2"/>
      <c r="Q45" s="2"/>
      <c r="R45" s="2"/>
      <c r="S45" s="2"/>
      <c r="T45" s="2"/>
      <c r="U45" s="2"/>
      <c r="V45" s="2"/>
      <c r="W45" s="2"/>
      <c r="X45" s="2"/>
      <c r="Y45" s="2"/>
      <c r="Z45" s="2"/>
    </row>
    <row r="46" spans="1:26" ht="15.75" customHeight="1">
      <c r="A46" s="47" t="s">
        <v>13</v>
      </c>
      <c r="B46" s="43" t="s">
        <v>52</v>
      </c>
      <c r="C46" s="165">
        <v>0</v>
      </c>
      <c r="D46" s="163"/>
      <c r="E46" s="48"/>
      <c r="F46" s="48"/>
      <c r="G46" s="48"/>
      <c r="H46" s="48"/>
      <c r="I46" s="48"/>
      <c r="J46" s="48"/>
      <c r="K46" s="48"/>
      <c r="L46" s="48"/>
      <c r="M46" s="48"/>
      <c r="N46" s="48"/>
      <c r="O46" s="48"/>
      <c r="P46" s="2"/>
      <c r="Q46" s="2"/>
      <c r="R46" s="2"/>
      <c r="S46" s="2"/>
      <c r="T46" s="2"/>
      <c r="U46" s="2"/>
      <c r="V46" s="2"/>
      <c r="W46" s="2"/>
      <c r="X46" s="2"/>
      <c r="Y46" s="2"/>
      <c r="Z46" s="2"/>
    </row>
    <row r="47" spans="1:26" ht="15.75" customHeight="1">
      <c r="A47" s="47" t="s">
        <v>16</v>
      </c>
      <c r="B47" s="43" t="s">
        <v>53</v>
      </c>
      <c r="C47" s="165"/>
      <c r="D47" s="48"/>
      <c r="E47" s="48"/>
      <c r="F47" s="48"/>
      <c r="G47" s="48"/>
      <c r="H47" s="48"/>
      <c r="I47" s="48"/>
      <c r="J47" s="48"/>
      <c r="K47" s="48"/>
      <c r="L47" s="48"/>
      <c r="M47" s="48"/>
      <c r="N47" s="48"/>
      <c r="O47" s="48"/>
      <c r="P47" s="2"/>
      <c r="Q47" s="2"/>
      <c r="R47" s="2"/>
      <c r="S47" s="2"/>
      <c r="T47" s="2"/>
      <c r="U47" s="2"/>
      <c r="V47" s="2"/>
      <c r="W47" s="2"/>
      <c r="X47" s="2"/>
      <c r="Y47" s="2"/>
      <c r="Z47" s="2"/>
    </row>
    <row r="48" spans="1:26" ht="15.75" customHeight="1">
      <c r="A48" s="47" t="s">
        <v>54</v>
      </c>
      <c r="B48" s="43" t="s">
        <v>55</v>
      </c>
      <c r="C48" s="165"/>
      <c r="D48" s="48"/>
      <c r="E48" s="48"/>
      <c r="F48" s="48"/>
      <c r="G48" s="48"/>
      <c r="H48" s="48"/>
      <c r="I48" s="48"/>
      <c r="J48" s="48"/>
      <c r="K48" s="48"/>
      <c r="L48" s="48"/>
      <c r="M48" s="48"/>
      <c r="N48" s="48"/>
      <c r="O48" s="48"/>
      <c r="P48" s="2"/>
      <c r="Q48" s="2"/>
      <c r="R48" s="2"/>
      <c r="S48" s="2"/>
      <c r="T48" s="2"/>
      <c r="U48" s="2"/>
      <c r="V48" s="2"/>
      <c r="W48" s="2"/>
      <c r="X48" s="2"/>
      <c r="Y48" s="2"/>
      <c r="Z48" s="2"/>
    </row>
    <row r="49" spans="1:26" ht="15.75" customHeight="1">
      <c r="A49" s="47" t="s">
        <v>56</v>
      </c>
      <c r="B49" s="43" t="s">
        <v>57</v>
      </c>
      <c r="C49" s="165"/>
      <c r="D49" s="48"/>
      <c r="E49" s="48"/>
      <c r="F49" s="48"/>
      <c r="G49" s="48"/>
      <c r="H49" s="48"/>
      <c r="I49" s="48"/>
      <c r="J49" s="48"/>
      <c r="K49" s="48"/>
      <c r="L49" s="48"/>
      <c r="M49" s="48"/>
      <c r="N49" s="48"/>
      <c r="O49" s="48"/>
      <c r="P49" s="2"/>
      <c r="Q49" s="2"/>
      <c r="R49" s="2"/>
      <c r="S49" s="2"/>
      <c r="T49" s="2"/>
      <c r="U49" s="2"/>
      <c r="V49" s="2"/>
      <c r="W49" s="2"/>
      <c r="X49" s="2"/>
      <c r="Y49" s="2"/>
      <c r="Z49" s="2"/>
    </row>
    <row r="50" spans="1:26" ht="15.75" customHeight="1">
      <c r="A50" s="47" t="s">
        <v>58</v>
      </c>
      <c r="B50" s="43" t="s">
        <v>59</v>
      </c>
      <c r="C50" s="165">
        <v>0</v>
      </c>
      <c r="D50" s="48"/>
      <c r="E50" s="48"/>
      <c r="F50" s="48"/>
      <c r="G50" s="48"/>
      <c r="H50" s="48"/>
      <c r="I50" s="48"/>
      <c r="J50" s="48"/>
      <c r="K50" s="48"/>
      <c r="L50" s="48"/>
      <c r="M50" s="48"/>
      <c r="N50" s="48"/>
      <c r="O50" s="48"/>
      <c r="P50" s="2"/>
      <c r="Q50" s="2"/>
      <c r="R50" s="2"/>
      <c r="S50" s="2"/>
      <c r="T50" s="2"/>
      <c r="U50" s="2"/>
      <c r="V50" s="2"/>
      <c r="W50" s="2"/>
      <c r="X50" s="2"/>
      <c r="Y50" s="2"/>
      <c r="Z50" s="2"/>
    </row>
    <row r="51" spans="1:26" ht="15.75" customHeight="1">
      <c r="A51" s="47" t="s">
        <v>60</v>
      </c>
      <c r="B51" s="43" t="s">
        <v>61</v>
      </c>
      <c r="C51" s="165"/>
      <c r="D51" s="48"/>
      <c r="E51" s="48"/>
      <c r="F51" s="48"/>
      <c r="G51" s="48"/>
      <c r="H51" s="48"/>
      <c r="I51" s="48"/>
      <c r="J51" s="48"/>
      <c r="K51" s="48"/>
      <c r="L51" s="48"/>
      <c r="M51" s="48"/>
      <c r="N51" s="48"/>
      <c r="O51" s="48"/>
      <c r="P51" s="2"/>
      <c r="Q51" s="2"/>
      <c r="R51" s="2"/>
      <c r="S51" s="2"/>
      <c r="T51" s="2"/>
      <c r="U51" s="2"/>
      <c r="V51" s="2"/>
      <c r="W51" s="2"/>
      <c r="X51" s="2"/>
      <c r="Y51" s="2"/>
      <c r="Z51" s="2"/>
    </row>
    <row r="52" spans="1:26" ht="28.5" customHeight="1">
      <c r="A52" s="179" t="s">
        <v>62</v>
      </c>
      <c r="B52" s="180"/>
      <c r="C52" s="24">
        <f>SUM(C44:C51)</f>
        <v>0</v>
      </c>
      <c r="D52" s="48"/>
      <c r="E52" s="48"/>
      <c r="F52" s="48"/>
      <c r="G52" s="48"/>
      <c r="H52" s="48"/>
      <c r="I52" s="48"/>
      <c r="J52" s="48"/>
      <c r="K52" s="48"/>
      <c r="L52" s="48"/>
      <c r="M52" s="48"/>
      <c r="N52" s="48"/>
      <c r="O52" s="48"/>
      <c r="P52" s="2"/>
      <c r="Q52" s="2"/>
      <c r="R52" s="2"/>
      <c r="S52" s="2"/>
      <c r="T52" s="2"/>
      <c r="U52" s="2"/>
      <c r="V52" s="2"/>
      <c r="W52" s="2"/>
      <c r="X52" s="2"/>
      <c r="Y52" s="2"/>
      <c r="Z52" s="2"/>
    </row>
    <row r="53" spans="1:26" ht="15.75" customHeight="1">
      <c r="A53" s="25"/>
      <c r="B53" s="48"/>
      <c r="C53" s="48"/>
      <c r="D53" s="48"/>
      <c r="E53" s="48"/>
      <c r="F53" s="48"/>
      <c r="G53" s="48"/>
      <c r="H53" s="48"/>
      <c r="I53" s="48"/>
      <c r="J53" s="48"/>
      <c r="K53" s="48"/>
      <c r="L53" s="48"/>
      <c r="M53" s="48"/>
      <c r="N53" s="48"/>
      <c r="O53" s="48"/>
      <c r="P53" s="2"/>
      <c r="Q53" s="2"/>
      <c r="R53" s="2"/>
      <c r="S53" s="2"/>
      <c r="T53" s="2"/>
      <c r="U53" s="2"/>
      <c r="V53" s="2"/>
      <c r="W53" s="2"/>
      <c r="X53" s="2"/>
      <c r="Y53" s="2"/>
      <c r="Z53" s="2"/>
    </row>
    <row r="54" spans="1:26" ht="15.75" customHeight="1">
      <c r="A54" s="186" t="s">
        <v>63</v>
      </c>
      <c r="B54" s="183"/>
      <c r="C54" s="180"/>
      <c r="D54" s="48"/>
      <c r="E54" s="48"/>
      <c r="F54" s="48"/>
      <c r="G54" s="48"/>
      <c r="H54" s="48"/>
      <c r="I54" s="48"/>
      <c r="J54" s="48"/>
      <c r="K54" s="48"/>
      <c r="L54" s="48"/>
      <c r="M54" s="48"/>
      <c r="N54" s="48"/>
      <c r="O54" s="48"/>
      <c r="P54" s="2"/>
      <c r="Q54" s="2"/>
      <c r="R54" s="2"/>
      <c r="S54" s="2"/>
      <c r="T54" s="2"/>
      <c r="U54" s="2"/>
      <c r="V54" s="2"/>
      <c r="W54" s="2"/>
      <c r="X54" s="2"/>
      <c r="Y54" s="2"/>
      <c r="Z54" s="2"/>
    </row>
    <row r="55" spans="1:26" ht="15.75" customHeight="1">
      <c r="A55" s="26" t="s">
        <v>47</v>
      </c>
      <c r="B55" s="26" t="s">
        <v>48</v>
      </c>
      <c r="C55" s="26" t="s">
        <v>49</v>
      </c>
      <c r="D55" s="48"/>
      <c r="E55" s="48"/>
      <c r="F55" s="48"/>
      <c r="G55" s="48"/>
      <c r="H55" s="48"/>
      <c r="I55" s="48"/>
      <c r="J55" s="48"/>
      <c r="K55" s="48"/>
      <c r="L55" s="48"/>
      <c r="M55" s="48"/>
      <c r="N55" s="48"/>
      <c r="O55" s="48"/>
      <c r="P55" s="2"/>
      <c r="Q55" s="2"/>
      <c r="R55" s="2"/>
      <c r="S55" s="2"/>
      <c r="T55" s="2"/>
      <c r="U55" s="2"/>
      <c r="V55" s="2"/>
      <c r="W55" s="2"/>
      <c r="X55" s="2"/>
      <c r="Y55" s="2"/>
      <c r="Z55" s="2"/>
    </row>
    <row r="56" spans="1:26" ht="15.75" customHeight="1">
      <c r="A56" s="47" t="s">
        <v>8</v>
      </c>
      <c r="B56" s="43" t="s">
        <v>50</v>
      </c>
      <c r="C56" s="165">
        <v>0</v>
      </c>
      <c r="D56" s="48"/>
      <c r="E56" s="48"/>
      <c r="F56" s="48"/>
      <c r="G56" s="48"/>
      <c r="H56" s="48"/>
      <c r="I56" s="48"/>
      <c r="J56" s="48"/>
      <c r="K56" s="48"/>
      <c r="L56" s="48"/>
      <c r="M56" s="48"/>
      <c r="N56" s="48"/>
      <c r="O56" s="48"/>
      <c r="P56" s="2"/>
      <c r="Q56" s="2"/>
      <c r="R56" s="2"/>
      <c r="S56" s="2"/>
      <c r="T56" s="2"/>
      <c r="U56" s="2"/>
      <c r="V56" s="2"/>
      <c r="W56" s="2"/>
      <c r="X56" s="2"/>
      <c r="Y56" s="2"/>
      <c r="Z56" s="2"/>
    </row>
    <row r="57" spans="1:26" ht="15.75" customHeight="1">
      <c r="A57" s="47" t="s">
        <v>11</v>
      </c>
      <c r="B57" s="43" t="s">
        <v>51</v>
      </c>
      <c r="C57" s="165">
        <v>0</v>
      </c>
      <c r="D57" s="48"/>
      <c r="E57" s="48"/>
      <c r="F57" s="48"/>
      <c r="G57" s="48"/>
      <c r="H57" s="48"/>
      <c r="I57" s="48"/>
      <c r="J57" s="48"/>
      <c r="K57" s="48"/>
      <c r="L57" s="48"/>
      <c r="M57" s="48"/>
      <c r="N57" s="48"/>
      <c r="O57" s="48"/>
      <c r="P57" s="2"/>
      <c r="Q57" s="2"/>
      <c r="R57" s="2"/>
      <c r="S57" s="2"/>
      <c r="T57" s="2"/>
      <c r="U57" s="2"/>
      <c r="V57" s="2"/>
      <c r="W57" s="2"/>
      <c r="X57" s="2"/>
      <c r="Y57" s="2"/>
      <c r="Z57" s="2"/>
    </row>
    <row r="58" spans="1:26" ht="15.75" customHeight="1">
      <c r="A58" s="47" t="s">
        <v>13</v>
      </c>
      <c r="B58" s="43" t="s">
        <v>52</v>
      </c>
      <c r="C58" s="165"/>
      <c r="D58" s="48"/>
      <c r="E58" s="48"/>
      <c r="F58" s="48"/>
      <c r="G58" s="48"/>
      <c r="H58" s="48"/>
      <c r="I58" s="48"/>
      <c r="J58" s="48"/>
      <c r="K58" s="48"/>
      <c r="L58" s="48"/>
      <c r="M58" s="48"/>
      <c r="N58" s="48"/>
      <c r="O58" s="48"/>
      <c r="P58" s="2"/>
      <c r="Q58" s="2"/>
      <c r="R58" s="2"/>
      <c r="S58" s="2"/>
      <c r="T58" s="2"/>
      <c r="U58" s="2"/>
      <c r="V58" s="2"/>
      <c r="W58" s="2"/>
      <c r="X58" s="2"/>
      <c r="Y58" s="2"/>
      <c r="Z58" s="2"/>
    </row>
    <row r="59" spans="1:26" ht="15.75" customHeight="1">
      <c r="A59" s="47" t="s">
        <v>16</v>
      </c>
      <c r="B59" s="43" t="s">
        <v>53</v>
      </c>
      <c r="C59" s="165"/>
      <c r="D59" s="48"/>
      <c r="E59" s="48"/>
      <c r="F59" s="48"/>
      <c r="G59" s="48"/>
      <c r="H59" s="48"/>
      <c r="I59" s="48"/>
      <c r="J59" s="48"/>
      <c r="K59" s="48"/>
      <c r="L59" s="48"/>
      <c r="M59" s="48"/>
      <c r="N59" s="48"/>
      <c r="O59" s="48"/>
      <c r="P59" s="2"/>
      <c r="Q59" s="2"/>
      <c r="R59" s="2"/>
      <c r="S59" s="2"/>
      <c r="T59" s="2"/>
      <c r="U59" s="2"/>
      <c r="V59" s="2"/>
      <c r="W59" s="2"/>
      <c r="X59" s="2"/>
      <c r="Y59" s="2"/>
      <c r="Z59" s="2"/>
    </row>
    <row r="60" spans="1:26" ht="15.75" customHeight="1">
      <c r="A60" s="47" t="s">
        <v>54</v>
      </c>
      <c r="B60" s="43" t="s">
        <v>55</v>
      </c>
      <c r="C60" s="165"/>
      <c r="D60" s="48"/>
      <c r="E60" s="48"/>
      <c r="F60" s="48"/>
      <c r="G60" s="48"/>
      <c r="H60" s="48"/>
      <c r="I60" s="48"/>
      <c r="J60" s="48"/>
      <c r="K60" s="48"/>
      <c r="L60" s="48"/>
      <c r="M60" s="48"/>
      <c r="N60" s="48"/>
      <c r="O60" s="48"/>
      <c r="P60" s="2"/>
      <c r="Q60" s="2"/>
      <c r="R60" s="2"/>
      <c r="S60" s="2"/>
      <c r="T60" s="2"/>
      <c r="U60" s="2"/>
      <c r="V60" s="2"/>
      <c r="W60" s="2"/>
      <c r="X60" s="2"/>
      <c r="Y60" s="2"/>
      <c r="Z60" s="2"/>
    </row>
    <row r="61" spans="1:26" ht="15.75" customHeight="1">
      <c r="A61" s="47" t="s">
        <v>56</v>
      </c>
      <c r="B61" s="43" t="s">
        <v>57</v>
      </c>
      <c r="C61" s="165"/>
      <c r="D61" s="48"/>
      <c r="E61" s="48"/>
      <c r="F61" s="48"/>
      <c r="G61" s="48"/>
      <c r="H61" s="48"/>
      <c r="I61" s="48"/>
      <c r="J61" s="48"/>
      <c r="K61" s="48"/>
      <c r="L61" s="48"/>
      <c r="M61" s="48"/>
      <c r="N61" s="48"/>
      <c r="O61" s="48"/>
      <c r="P61" s="2"/>
      <c r="Q61" s="2"/>
      <c r="R61" s="2"/>
      <c r="S61" s="2"/>
      <c r="T61" s="2"/>
      <c r="U61" s="2"/>
      <c r="V61" s="2"/>
      <c r="W61" s="2"/>
      <c r="X61" s="2"/>
      <c r="Y61" s="2"/>
      <c r="Z61" s="2"/>
    </row>
    <row r="62" spans="1:26" ht="15.75" customHeight="1">
      <c r="A62" s="47" t="s">
        <v>58</v>
      </c>
      <c r="B62" s="43" t="s">
        <v>59</v>
      </c>
      <c r="C62" s="165"/>
      <c r="D62" s="48"/>
      <c r="E62" s="48"/>
      <c r="F62" s="48"/>
      <c r="G62" s="48"/>
      <c r="H62" s="48"/>
      <c r="I62" s="48"/>
      <c r="J62" s="48"/>
      <c r="K62" s="48"/>
      <c r="L62" s="48"/>
      <c r="M62" s="48"/>
      <c r="N62" s="48"/>
      <c r="O62" s="48"/>
      <c r="P62" s="2"/>
      <c r="Q62" s="2"/>
      <c r="R62" s="2"/>
      <c r="S62" s="2"/>
      <c r="T62" s="2"/>
      <c r="U62" s="2"/>
      <c r="V62" s="2"/>
      <c r="W62" s="2"/>
      <c r="X62" s="2"/>
      <c r="Y62" s="2"/>
      <c r="Z62" s="2"/>
    </row>
    <row r="63" spans="1:26" ht="15.75" customHeight="1">
      <c r="A63" s="47" t="s">
        <v>60</v>
      </c>
      <c r="B63" s="43" t="s">
        <v>61</v>
      </c>
      <c r="C63" s="165"/>
      <c r="D63" s="48"/>
      <c r="E63" s="48"/>
      <c r="F63" s="48"/>
      <c r="G63" s="48"/>
      <c r="H63" s="48"/>
      <c r="I63" s="48"/>
      <c r="J63" s="48"/>
      <c r="K63" s="48"/>
      <c r="L63" s="48"/>
      <c r="M63" s="48"/>
      <c r="N63" s="48"/>
      <c r="O63" s="48"/>
      <c r="P63" s="2"/>
      <c r="Q63" s="2"/>
      <c r="R63" s="2"/>
      <c r="S63" s="2"/>
      <c r="T63" s="2"/>
      <c r="U63" s="2"/>
      <c r="V63" s="2"/>
      <c r="W63" s="2"/>
      <c r="X63" s="2"/>
      <c r="Y63" s="2"/>
      <c r="Z63" s="2"/>
    </row>
    <row r="64" spans="1:26" ht="15.75" customHeight="1">
      <c r="A64" s="181" t="s">
        <v>62</v>
      </c>
      <c r="B64" s="180"/>
      <c r="C64" s="27">
        <f>SUM(C56:C63)</f>
        <v>0</v>
      </c>
      <c r="D64" s="48"/>
      <c r="E64" s="48"/>
      <c r="F64" s="48"/>
      <c r="G64" s="48"/>
      <c r="H64" s="48"/>
      <c r="I64" s="48"/>
      <c r="J64" s="48"/>
      <c r="K64" s="48"/>
      <c r="L64" s="48"/>
      <c r="M64" s="48"/>
      <c r="N64" s="48"/>
      <c r="O64" s="48"/>
      <c r="P64" s="2"/>
      <c r="Q64" s="2"/>
      <c r="R64" s="2"/>
      <c r="S64" s="2"/>
      <c r="T64" s="2"/>
      <c r="U64" s="2"/>
      <c r="V64" s="2"/>
      <c r="W64" s="2"/>
      <c r="X64" s="2"/>
      <c r="Y64" s="2"/>
      <c r="Z64" s="2"/>
    </row>
    <row r="65" spans="1:26" ht="15.75" customHeight="1">
      <c r="A65" s="25"/>
      <c r="B65" s="48"/>
      <c r="C65" s="48"/>
      <c r="D65" s="48"/>
      <c r="E65" s="48"/>
      <c r="F65" s="48"/>
      <c r="G65" s="48"/>
      <c r="H65" s="48"/>
      <c r="I65" s="48"/>
      <c r="J65" s="48"/>
      <c r="K65" s="48"/>
      <c r="L65" s="48"/>
      <c r="M65" s="48"/>
      <c r="N65" s="48"/>
      <c r="O65" s="48"/>
      <c r="P65" s="2"/>
      <c r="Q65" s="2"/>
      <c r="R65" s="2"/>
      <c r="S65" s="2"/>
      <c r="T65" s="2"/>
      <c r="U65" s="2"/>
      <c r="V65" s="2"/>
      <c r="W65" s="2"/>
      <c r="X65" s="2"/>
      <c r="Y65" s="2"/>
      <c r="Z65" s="2"/>
    </row>
    <row r="66" spans="1:26" ht="15.75" customHeight="1">
      <c r="A66" s="182" t="s">
        <v>64</v>
      </c>
      <c r="B66" s="183"/>
      <c r="C66" s="180"/>
      <c r="D66" s="48"/>
      <c r="E66" s="48"/>
      <c r="F66" s="48"/>
      <c r="G66" s="48"/>
      <c r="H66" s="48"/>
      <c r="I66" s="48"/>
      <c r="J66" s="48"/>
      <c r="K66" s="48"/>
      <c r="L66" s="48"/>
      <c r="M66" s="48"/>
      <c r="N66" s="48"/>
      <c r="O66" s="48"/>
      <c r="P66" s="2"/>
      <c r="Q66" s="2"/>
      <c r="R66" s="2"/>
      <c r="S66" s="2"/>
      <c r="T66" s="2"/>
      <c r="U66" s="2"/>
      <c r="V66" s="2"/>
      <c r="W66" s="2"/>
      <c r="X66" s="2"/>
      <c r="Y66" s="2"/>
      <c r="Z66" s="2"/>
    </row>
    <row r="67" spans="1:26" ht="15.75" customHeight="1">
      <c r="A67" s="16" t="s">
        <v>65</v>
      </c>
      <c r="B67" s="16" t="s">
        <v>66</v>
      </c>
      <c r="C67" s="16" t="s">
        <v>49</v>
      </c>
      <c r="D67" s="48"/>
      <c r="E67" s="48"/>
      <c r="F67" s="48"/>
      <c r="G67" s="48"/>
      <c r="H67" s="48"/>
      <c r="I67" s="48"/>
      <c r="J67" s="48"/>
      <c r="K67" s="48"/>
      <c r="L67" s="48"/>
      <c r="M67" s="48"/>
      <c r="N67" s="48"/>
      <c r="O67" s="48"/>
      <c r="P67" s="2"/>
      <c r="Q67" s="2"/>
      <c r="R67" s="2"/>
      <c r="S67" s="2"/>
      <c r="T67" s="2"/>
      <c r="U67" s="2"/>
      <c r="V67" s="2"/>
      <c r="W67" s="2"/>
      <c r="X67" s="2"/>
      <c r="Y67" s="2"/>
      <c r="Z67" s="2"/>
    </row>
    <row r="68" spans="1:26" ht="15.75" customHeight="1">
      <c r="A68" s="47" t="s">
        <v>8</v>
      </c>
      <c r="B68" s="43" t="s">
        <v>67</v>
      </c>
      <c r="C68" s="165">
        <v>0</v>
      </c>
      <c r="D68" s="48"/>
      <c r="E68" s="48"/>
      <c r="F68" s="48"/>
      <c r="G68" s="48"/>
      <c r="H68" s="48"/>
      <c r="I68" s="48"/>
      <c r="J68" s="48"/>
      <c r="K68" s="48"/>
      <c r="L68" s="48"/>
      <c r="M68" s="48"/>
      <c r="N68" s="48"/>
      <c r="O68" s="48"/>
      <c r="P68" s="2"/>
      <c r="Q68" s="2"/>
      <c r="R68" s="2"/>
      <c r="S68" s="2"/>
      <c r="T68" s="2"/>
      <c r="U68" s="2"/>
      <c r="V68" s="2"/>
      <c r="W68" s="2"/>
      <c r="X68" s="2"/>
      <c r="Y68" s="2"/>
      <c r="Z68" s="2"/>
    </row>
    <row r="69" spans="1:26" ht="15.75" customHeight="1">
      <c r="A69" s="47" t="s">
        <v>68</v>
      </c>
      <c r="B69" s="43" t="s">
        <v>69</v>
      </c>
      <c r="C69" s="165">
        <v>0</v>
      </c>
      <c r="D69" s="48"/>
      <c r="E69" s="48"/>
      <c r="F69" s="48"/>
      <c r="G69" s="48"/>
      <c r="H69" s="48"/>
      <c r="I69" s="48"/>
      <c r="J69" s="48"/>
      <c r="K69" s="48"/>
      <c r="L69" s="48"/>
      <c r="M69" s="48"/>
      <c r="N69" s="48"/>
      <c r="O69" s="48"/>
      <c r="P69" s="2"/>
      <c r="Q69" s="2"/>
      <c r="R69" s="2"/>
      <c r="S69" s="2"/>
      <c r="T69" s="2"/>
      <c r="U69" s="2"/>
      <c r="V69" s="2"/>
      <c r="W69" s="2"/>
      <c r="X69" s="2"/>
      <c r="Y69" s="2"/>
      <c r="Z69" s="2"/>
    </row>
    <row r="70" spans="1:26" ht="30">
      <c r="A70" s="47" t="s">
        <v>11</v>
      </c>
      <c r="B70" s="43" t="s">
        <v>70</v>
      </c>
      <c r="C70" s="165">
        <v>0</v>
      </c>
      <c r="D70" s="48"/>
      <c r="E70" s="48"/>
      <c r="F70" s="48"/>
      <c r="G70" s="48"/>
      <c r="H70" s="48"/>
      <c r="I70" s="48"/>
      <c r="J70" s="48"/>
      <c r="K70" s="48"/>
      <c r="L70" s="48"/>
      <c r="M70" s="48"/>
      <c r="N70" s="48"/>
      <c r="O70" s="48"/>
      <c r="P70" s="2"/>
      <c r="Q70" s="2"/>
      <c r="R70" s="2"/>
      <c r="S70" s="2"/>
      <c r="T70" s="2"/>
      <c r="U70" s="2"/>
      <c r="V70" s="2"/>
      <c r="W70" s="2"/>
      <c r="X70" s="2"/>
      <c r="Y70" s="2"/>
      <c r="Z70" s="2"/>
    </row>
    <row r="71" spans="1:26" ht="15.75" customHeight="1">
      <c r="A71" s="47" t="s">
        <v>13</v>
      </c>
      <c r="B71" s="43" t="s">
        <v>71</v>
      </c>
      <c r="C71" s="165"/>
      <c r="D71" s="48"/>
      <c r="E71" s="48"/>
      <c r="F71" s="48"/>
      <c r="G71" s="48"/>
      <c r="H71" s="48"/>
      <c r="I71" s="48"/>
      <c r="J71" s="48"/>
      <c r="K71" s="48"/>
      <c r="L71" s="48"/>
      <c r="M71" s="48"/>
      <c r="N71" s="48"/>
      <c r="O71" s="48"/>
      <c r="P71" s="2"/>
      <c r="Q71" s="2"/>
      <c r="R71" s="2"/>
      <c r="S71" s="2"/>
      <c r="T71" s="2"/>
      <c r="U71" s="2"/>
      <c r="V71" s="2"/>
      <c r="W71" s="2"/>
      <c r="X71" s="2"/>
      <c r="Y71" s="2"/>
      <c r="Z71" s="2"/>
    </row>
    <row r="72" spans="1:26" ht="15.75" customHeight="1">
      <c r="A72" s="47" t="s">
        <v>16</v>
      </c>
      <c r="B72" s="43" t="s">
        <v>72</v>
      </c>
      <c r="C72" s="165"/>
      <c r="D72" s="48"/>
      <c r="E72" s="48"/>
      <c r="F72" s="48"/>
      <c r="G72" s="48"/>
      <c r="H72" s="48"/>
      <c r="I72" s="48"/>
      <c r="J72" s="48"/>
      <c r="K72" s="48"/>
      <c r="L72" s="48"/>
      <c r="M72" s="48"/>
      <c r="N72" s="48"/>
      <c r="O72" s="48"/>
      <c r="P72" s="2"/>
      <c r="Q72" s="2"/>
      <c r="R72" s="2"/>
      <c r="S72" s="2"/>
      <c r="T72" s="2"/>
      <c r="U72" s="2"/>
      <c r="V72" s="2"/>
      <c r="W72" s="2"/>
      <c r="X72" s="2"/>
      <c r="Y72" s="2"/>
      <c r="Z72" s="2"/>
    </row>
    <row r="73" spans="1:26" ht="35.25" customHeight="1">
      <c r="A73" s="47" t="s">
        <v>54</v>
      </c>
      <c r="B73" s="43" t="s">
        <v>73</v>
      </c>
      <c r="C73" s="165"/>
      <c r="D73" s="48"/>
      <c r="E73" s="48"/>
      <c r="F73" s="48"/>
      <c r="G73" s="48"/>
      <c r="H73" s="48"/>
      <c r="I73" s="48"/>
      <c r="J73" s="48"/>
      <c r="K73" s="48"/>
      <c r="L73" s="48"/>
      <c r="M73" s="48"/>
      <c r="N73" s="48"/>
      <c r="O73" s="48"/>
      <c r="P73" s="2"/>
      <c r="Q73" s="2"/>
      <c r="R73" s="2"/>
      <c r="S73" s="2"/>
      <c r="T73" s="2"/>
      <c r="U73" s="2"/>
      <c r="V73" s="2"/>
      <c r="W73" s="2"/>
      <c r="X73" s="2"/>
      <c r="Y73" s="2"/>
      <c r="Z73" s="2"/>
    </row>
    <row r="74" spans="1:26" ht="15.75" customHeight="1">
      <c r="A74" s="47" t="s">
        <v>56</v>
      </c>
      <c r="B74" s="43" t="s">
        <v>61</v>
      </c>
      <c r="C74" s="165">
        <v>0</v>
      </c>
      <c r="D74" s="48"/>
      <c r="E74" s="48"/>
      <c r="F74" s="48"/>
      <c r="G74" s="48"/>
      <c r="H74" s="48"/>
      <c r="I74" s="48"/>
      <c r="J74" s="48"/>
      <c r="K74" s="48"/>
      <c r="L74" s="48"/>
      <c r="M74" s="48"/>
      <c r="N74" s="48"/>
      <c r="O74" s="48"/>
      <c r="P74" s="2"/>
      <c r="Q74" s="2"/>
      <c r="R74" s="2"/>
      <c r="S74" s="2"/>
      <c r="T74" s="2"/>
      <c r="U74" s="2"/>
      <c r="V74" s="2"/>
      <c r="W74" s="2"/>
      <c r="X74" s="2"/>
      <c r="Y74" s="2"/>
      <c r="Z74" s="2"/>
    </row>
    <row r="75" spans="1:26" ht="15.75" customHeight="1">
      <c r="A75" s="179" t="s">
        <v>74</v>
      </c>
      <c r="B75" s="180"/>
      <c r="C75" s="24">
        <f>SUM(C68:C74)</f>
        <v>0</v>
      </c>
      <c r="D75" s="48"/>
      <c r="E75" s="48"/>
      <c r="F75" s="48"/>
      <c r="G75" s="48"/>
      <c r="H75" s="48"/>
      <c r="I75" s="48"/>
      <c r="J75" s="48"/>
      <c r="K75" s="48"/>
      <c r="L75" s="48"/>
      <c r="M75" s="48"/>
      <c r="N75" s="48"/>
      <c r="O75" s="48"/>
      <c r="P75" s="2"/>
      <c r="Q75" s="2"/>
      <c r="R75" s="2"/>
      <c r="S75" s="2"/>
      <c r="T75" s="2"/>
      <c r="U75" s="2"/>
      <c r="V75" s="2"/>
      <c r="W75" s="2"/>
      <c r="X75" s="2"/>
      <c r="Y75" s="2"/>
      <c r="Z75" s="2"/>
    </row>
    <row r="76" spans="1:26" ht="15.75" customHeight="1">
      <c r="A76" s="25"/>
      <c r="B76" s="48"/>
      <c r="C76" s="48"/>
      <c r="D76" s="48"/>
      <c r="E76" s="48"/>
      <c r="F76" s="48"/>
      <c r="G76" s="48"/>
      <c r="H76" s="48"/>
      <c r="I76" s="48"/>
      <c r="J76" s="48"/>
      <c r="K76" s="48"/>
      <c r="L76" s="48"/>
      <c r="M76" s="48"/>
      <c r="N76" s="48"/>
      <c r="O76" s="48"/>
      <c r="P76" s="2"/>
      <c r="Q76" s="2"/>
      <c r="R76" s="2"/>
      <c r="S76" s="2"/>
      <c r="T76" s="2"/>
      <c r="U76" s="2"/>
      <c r="V76" s="2"/>
      <c r="W76" s="2"/>
      <c r="X76" s="2"/>
      <c r="Y76" s="2"/>
      <c r="Z76" s="2"/>
    </row>
    <row r="77" spans="1:26" ht="15.75" customHeight="1">
      <c r="A77" s="186" t="s">
        <v>75</v>
      </c>
      <c r="B77" s="183"/>
      <c r="C77" s="180"/>
      <c r="D77" s="48"/>
      <c r="E77" s="48"/>
      <c r="F77" s="48"/>
      <c r="G77" s="48"/>
      <c r="H77" s="48"/>
      <c r="I77" s="48"/>
      <c r="J77" s="48"/>
      <c r="K77" s="48"/>
      <c r="L77" s="48"/>
      <c r="M77" s="48"/>
      <c r="N77" s="48"/>
      <c r="O77" s="48"/>
      <c r="P77" s="2"/>
      <c r="Q77" s="2"/>
      <c r="R77" s="2"/>
      <c r="S77" s="2"/>
      <c r="T77" s="2"/>
      <c r="U77" s="2"/>
      <c r="V77" s="2"/>
      <c r="W77" s="2"/>
      <c r="X77" s="2"/>
      <c r="Y77" s="2"/>
      <c r="Z77" s="2"/>
    </row>
    <row r="78" spans="1:26" ht="18.75" customHeight="1">
      <c r="A78" s="26" t="s">
        <v>65</v>
      </c>
      <c r="B78" s="26" t="s">
        <v>66</v>
      </c>
      <c r="C78" s="26" t="s">
        <v>49</v>
      </c>
      <c r="D78" s="48"/>
      <c r="E78" s="48"/>
      <c r="F78" s="48"/>
      <c r="G78" s="48"/>
      <c r="H78" s="48"/>
      <c r="I78" s="48"/>
      <c r="J78" s="48"/>
      <c r="K78" s="48"/>
      <c r="L78" s="48"/>
      <c r="M78" s="48"/>
      <c r="N78" s="48"/>
      <c r="O78" s="48"/>
      <c r="P78" s="2"/>
      <c r="Q78" s="2"/>
      <c r="R78" s="2"/>
      <c r="S78" s="2"/>
      <c r="T78" s="2"/>
      <c r="U78" s="2"/>
      <c r="V78" s="2"/>
      <c r="W78" s="2"/>
      <c r="X78" s="2"/>
      <c r="Y78" s="2"/>
      <c r="Z78" s="2"/>
    </row>
    <row r="79" spans="1:26" ht="15.75" customHeight="1">
      <c r="A79" s="47" t="s">
        <v>8</v>
      </c>
      <c r="B79" s="43" t="s">
        <v>67</v>
      </c>
      <c r="C79" s="165">
        <v>0</v>
      </c>
      <c r="D79" s="48"/>
      <c r="E79" s="48"/>
      <c r="F79" s="48"/>
      <c r="G79" s="48"/>
      <c r="H79" s="48"/>
      <c r="I79" s="48"/>
      <c r="J79" s="48"/>
      <c r="K79" s="48"/>
      <c r="L79" s="48"/>
      <c r="M79" s="48"/>
      <c r="N79" s="48"/>
      <c r="O79" s="48"/>
      <c r="P79" s="2"/>
      <c r="Q79" s="2"/>
      <c r="R79" s="2"/>
      <c r="S79" s="2"/>
      <c r="T79" s="2"/>
      <c r="U79" s="2"/>
      <c r="V79" s="2"/>
      <c r="W79" s="2"/>
      <c r="X79" s="2"/>
      <c r="Y79" s="2"/>
      <c r="Z79" s="2"/>
    </row>
    <row r="80" spans="1:26" ht="15.75" customHeight="1">
      <c r="A80" s="47" t="s">
        <v>68</v>
      </c>
      <c r="B80" s="43" t="s">
        <v>69</v>
      </c>
      <c r="C80" s="165"/>
      <c r="D80" s="48"/>
      <c r="E80" s="48"/>
      <c r="F80" s="48"/>
      <c r="G80" s="48"/>
      <c r="H80" s="48"/>
      <c r="I80" s="48"/>
      <c r="J80" s="48"/>
      <c r="K80" s="48"/>
      <c r="L80" s="48"/>
      <c r="M80" s="48"/>
      <c r="N80" s="48"/>
      <c r="O80" s="48"/>
      <c r="P80" s="2"/>
      <c r="Q80" s="2"/>
      <c r="R80" s="2"/>
      <c r="S80" s="2"/>
      <c r="T80" s="2"/>
      <c r="U80" s="2"/>
      <c r="V80" s="2"/>
      <c r="W80" s="2"/>
      <c r="X80" s="2"/>
      <c r="Y80" s="2"/>
      <c r="Z80" s="2"/>
    </row>
    <row r="81" spans="1:26" ht="30">
      <c r="A81" s="47" t="s">
        <v>11</v>
      </c>
      <c r="B81" s="43" t="s">
        <v>70</v>
      </c>
      <c r="C81" s="165">
        <v>0</v>
      </c>
      <c r="D81" s="48"/>
      <c r="E81" s="48"/>
      <c r="F81" s="48"/>
      <c r="G81" s="48"/>
      <c r="H81" s="48"/>
      <c r="I81" s="48"/>
      <c r="J81" s="48"/>
      <c r="K81" s="48"/>
      <c r="L81" s="48"/>
      <c r="M81" s="48"/>
      <c r="N81" s="48"/>
      <c r="O81" s="48"/>
      <c r="P81" s="2"/>
      <c r="Q81" s="2"/>
      <c r="R81" s="2"/>
      <c r="S81" s="2"/>
      <c r="T81" s="2"/>
      <c r="U81" s="2"/>
      <c r="V81" s="2"/>
      <c r="W81" s="2"/>
      <c r="X81" s="2"/>
      <c r="Y81" s="2"/>
      <c r="Z81" s="2"/>
    </row>
    <row r="82" spans="1:26" ht="15.75" customHeight="1">
      <c r="A82" s="47" t="s">
        <v>13</v>
      </c>
      <c r="B82" s="43" t="s">
        <v>71</v>
      </c>
      <c r="C82" s="165"/>
      <c r="D82" s="48"/>
      <c r="E82" s="48"/>
      <c r="F82" s="48"/>
      <c r="G82" s="48"/>
      <c r="H82" s="48"/>
      <c r="I82" s="48"/>
      <c r="J82" s="48"/>
      <c r="K82" s="48"/>
      <c r="L82" s="48"/>
      <c r="M82" s="48"/>
      <c r="N82" s="48"/>
      <c r="O82" s="48"/>
      <c r="P82" s="2"/>
      <c r="Q82" s="2"/>
      <c r="R82" s="2"/>
      <c r="S82" s="2"/>
      <c r="T82" s="2"/>
      <c r="U82" s="2"/>
      <c r="V82" s="2"/>
      <c r="W82" s="2"/>
      <c r="X82" s="2"/>
      <c r="Y82" s="2"/>
      <c r="Z82" s="2"/>
    </row>
    <row r="83" spans="1:26" ht="15.75" customHeight="1">
      <c r="A83" s="47" t="s">
        <v>16</v>
      </c>
      <c r="B83" s="43" t="s">
        <v>72</v>
      </c>
      <c r="C83" s="165"/>
      <c r="D83" s="48"/>
      <c r="E83" s="48"/>
      <c r="F83" s="48"/>
      <c r="G83" s="48"/>
      <c r="H83" s="48"/>
      <c r="I83" s="48"/>
      <c r="J83" s="48"/>
      <c r="K83" s="48"/>
      <c r="L83" s="48"/>
      <c r="M83" s="48"/>
      <c r="N83" s="48"/>
      <c r="O83" s="48"/>
      <c r="P83" s="2"/>
      <c r="Q83" s="2"/>
      <c r="R83" s="2"/>
      <c r="S83" s="2"/>
      <c r="T83" s="2"/>
      <c r="U83" s="2"/>
      <c r="V83" s="2"/>
      <c r="W83" s="2"/>
      <c r="X83" s="2"/>
      <c r="Y83" s="2"/>
      <c r="Z83" s="2"/>
    </row>
    <row r="84" spans="1:26" ht="15.75" customHeight="1">
      <c r="A84" s="47" t="s">
        <v>54</v>
      </c>
      <c r="B84" s="43" t="s">
        <v>73</v>
      </c>
      <c r="C84" s="165"/>
      <c r="D84" s="48"/>
      <c r="E84" s="48"/>
      <c r="F84" s="48"/>
      <c r="G84" s="48"/>
      <c r="H84" s="48"/>
      <c r="I84" s="48"/>
      <c r="J84" s="48"/>
      <c r="K84" s="48"/>
      <c r="L84" s="48"/>
      <c r="M84" s="48"/>
      <c r="N84" s="48"/>
      <c r="O84" s="48"/>
      <c r="P84" s="2"/>
      <c r="Q84" s="2"/>
      <c r="R84" s="2"/>
      <c r="S84" s="2"/>
      <c r="T84" s="2"/>
      <c r="U84" s="2"/>
      <c r="V84" s="2"/>
      <c r="W84" s="2"/>
      <c r="X84" s="2"/>
      <c r="Y84" s="2"/>
      <c r="Z84" s="2"/>
    </row>
    <row r="85" spans="1:26" ht="15.75" customHeight="1">
      <c r="A85" s="47" t="s">
        <v>56</v>
      </c>
      <c r="B85" s="43" t="s">
        <v>61</v>
      </c>
      <c r="C85" s="165">
        <v>0</v>
      </c>
      <c r="D85" s="48"/>
      <c r="E85" s="48"/>
      <c r="F85" s="48"/>
      <c r="G85" s="48"/>
      <c r="H85" s="48"/>
      <c r="I85" s="48"/>
      <c r="J85" s="48"/>
      <c r="K85" s="48"/>
      <c r="L85" s="48"/>
      <c r="M85" s="48"/>
      <c r="N85" s="48"/>
      <c r="O85" s="48"/>
      <c r="P85" s="2"/>
      <c r="Q85" s="2"/>
      <c r="R85" s="2"/>
      <c r="S85" s="2"/>
      <c r="T85" s="2"/>
      <c r="U85" s="2"/>
      <c r="V85" s="2"/>
      <c r="W85" s="2"/>
      <c r="X85" s="2"/>
      <c r="Y85" s="2"/>
      <c r="Z85" s="2"/>
    </row>
    <row r="86" spans="1:26" ht="15.75" customHeight="1">
      <c r="A86" s="181" t="s">
        <v>74</v>
      </c>
      <c r="B86" s="180"/>
      <c r="C86" s="27">
        <f>SUM(C79:C85)</f>
        <v>0</v>
      </c>
      <c r="D86" s="48"/>
      <c r="E86" s="48"/>
      <c r="F86" s="48"/>
      <c r="G86" s="48"/>
      <c r="H86" s="48"/>
      <c r="I86" s="48"/>
      <c r="J86" s="48"/>
      <c r="K86" s="48"/>
      <c r="L86" s="48"/>
      <c r="M86" s="48"/>
      <c r="N86" s="48"/>
      <c r="O86" s="48"/>
      <c r="P86" s="2"/>
      <c r="Q86" s="2"/>
      <c r="R86" s="2"/>
      <c r="S86" s="2"/>
      <c r="T86" s="2"/>
      <c r="U86" s="2"/>
      <c r="V86" s="2"/>
      <c r="W86" s="2"/>
      <c r="X86" s="2"/>
      <c r="Y86" s="2"/>
      <c r="Z86" s="2"/>
    </row>
    <row r="87" spans="1:26" ht="15" customHeight="1">
      <c r="A87" s="25"/>
      <c r="B87" s="48"/>
      <c r="C87" s="48"/>
      <c r="D87" s="48"/>
      <c r="E87" s="48"/>
      <c r="F87" s="48"/>
      <c r="G87" s="48"/>
      <c r="H87" s="48"/>
      <c r="I87" s="48"/>
      <c r="J87" s="48"/>
      <c r="K87" s="48"/>
      <c r="L87" s="48"/>
      <c r="M87" s="48"/>
      <c r="N87" s="48"/>
      <c r="O87" s="48"/>
      <c r="P87" s="2"/>
      <c r="Q87" s="2"/>
      <c r="R87" s="2"/>
      <c r="S87" s="2"/>
      <c r="T87" s="2"/>
      <c r="U87" s="2"/>
      <c r="V87" s="2"/>
      <c r="W87" s="2"/>
      <c r="X87" s="2"/>
      <c r="Y87" s="2"/>
      <c r="Z87" s="2"/>
    </row>
    <row r="88" spans="1:26" ht="15.75" customHeight="1">
      <c r="A88" s="182" t="s">
        <v>76</v>
      </c>
      <c r="B88" s="183"/>
      <c r="C88" s="183"/>
      <c r="D88" s="180"/>
      <c r="E88" s="48"/>
      <c r="F88" s="48"/>
      <c r="G88" s="48"/>
      <c r="H88" s="48"/>
      <c r="I88" s="48"/>
      <c r="J88" s="48"/>
      <c r="K88" s="48"/>
      <c r="L88" s="48"/>
      <c r="M88" s="48"/>
      <c r="N88" s="48"/>
      <c r="O88" s="48"/>
      <c r="P88" s="2"/>
      <c r="Q88" s="2"/>
      <c r="R88" s="2"/>
      <c r="S88" s="2"/>
      <c r="T88" s="2"/>
      <c r="U88" s="2"/>
      <c r="V88" s="2"/>
      <c r="W88" s="2"/>
      <c r="X88" s="2"/>
      <c r="Y88" s="2"/>
      <c r="Z88" s="2"/>
    </row>
    <row r="89" spans="1:26" ht="15.75" customHeight="1">
      <c r="A89" s="182" t="s">
        <v>77</v>
      </c>
      <c r="B89" s="183"/>
      <c r="C89" s="183"/>
      <c r="D89" s="180"/>
      <c r="E89" s="48"/>
      <c r="F89" s="48"/>
      <c r="G89" s="48"/>
      <c r="H89" s="48"/>
      <c r="I89" s="48"/>
      <c r="J89" s="48"/>
      <c r="K89" s="48"/>
      <c r="L89" s="48"/>
      <c r="M89" s="48"/>
      <c r="N89" s="48"/>
      <c r="O89" s="48"/>
      <c r="P89" s="2"/>
      <c r="Q89" s="2"/>
      <c r="R89" s="2"/>
      <c r="S89" s="2"/>
      <c r="T89" s="2"/>
      <c r="U89" s="2"/>
      <c r="V89" s="2"/>
      <c r="W89" s="2"/>
      <c r="X89" s="2"/>
      <c r="Y89" s="2"/>
      <c r="Z89" s="2"/>
    </row>
    <row r="90" spans="1:26" ht="15.75" customHeight="1">
      <c r="A90" s="16" t="s">
        <v>78</v>
      </c>
      <c r="B90" s="16" t="s">
        <v>79</v>
      </c>
      <c r="C90" s="16" t="s">
        <v>80</v>
      </c>
      <c r="D90" s="16" t="s">
        <v>49</v>
      </c>
      <c r="E90" s="48"/>
      <c r="F90" s="48"/>
      <c r="G90" s="48"/>
      <c r="H90" s="48"/>
      <c r="I90" s="48"/>
      <c r="J90" s="48"/>
      <c r="K90" s="48"/>
      <c r="L90" s="48"/>
      <c r="M90" s="48"/>
      <c r="N90" s="48"/>
      <c r="O90" s="48"/>
      <c r="P90" s="2"/>
      <c r="Q90" s="2"/>
      <c r="R90" s="2"/>
      <c r="S90" s="2"/>
      <c r="T90" s="2"/>
      <c r="U90" s="2"/>
      <c r="V90" s="2"/>
      <c r="W90" s="2"/>
      <c r="X90" s="2"/>
      <c r="Y90" s="2"/>
      <c r="Z90" s="2"/>
    </row>
    <row r="91" spans="1:26" ht="15.75" customHeight="1">
      <c r="A91" s="47" t="s">
        <v>8</v>
      </c>
      <c r="B91" s="43" t="s">
        <v>81</v>
      </c>
      <c r="C91" s="28">
        <v>0.2</v>
      </c>
      <c r="D91" s="29">
        <f>(C52+D116+D119)*C91</f>
        <v>0</v>
      </c>
      <c r="E91" s="48"/>
      <c r="F91" s="48"/>
      <c r="G91" s="48"/>
      <c r="H91" s="48"/>
      <c r="I91" s="48"/>
      <c r="J91" s="48"/>
      <c r="K91" s="48"/>
      <c r="L91" s="48"/>
      <c r="M91" s="48"/>
      <c r="N91" s="48"/>
      <c r="O91" s="48"/>
      <c r="P91" s="2"/>
      <c r="Q91" s="2"/>
      <c r="R91" s="2"/>
      <c r="S91" s="2"/>
      <c r="T91" s="2"/>
      <c r="U91" s="2"/>
      <c r="V91" s="2"/>
      <c r="W91" s="2"/>
      <c r="X91" s="2"/>
      <c r="Y91" s="2"/>
      <c r="Z91" s="2"/>
    </row>
    <row r="92" spans="1:26" ht="15.75" customHeight="1">
      <c r="A92" s="47" t="s">
        <v>11</v>
      </c>
      <c r="B92" s="43" t="s">
        <v>82</v>
      </c>
      <c r="C92" s="28">
        <v>1.4999999999999999E-2</v>
      </c>
      <c r="D92" s="29">
        <f>(C52+D116+D119)*C92</f>
        <v>0</v>
      </c>
      <c r="E92" s="48"/>
      <c r="F92" s="48"/>
      <c r="G92" s="48"/>
      <c r="H92" s="48"/>
      <c r="I92" s="48"/>
      <c r="J92" s="48"/>
      <c r="K92" s="48"/>
      <c r="L92" s="48"/>
      <c r="M92" s="48"/>
      <c r="N92" s="48"/>
      <c r="O92" s="48"/>
      <c r="P92" s="2"/>
      <c r="Q92" s="2"/>
      <c r="R92" s="2"/>
      <c r="S92" s="2"/>
      <c r="T92" s="2"/>
      <c r="U92" s="2"/>
      <c r="V92" s="2"/>
      <c r="W92" s="2"/>
      <c r="X92" s="2"/>
      <c r="Y92" s="2"/>
      <c r="Z92" s="2"/>
    </row>
    <row r="93" spans="1:26" ht="15.75" customHeight="1">
      <c r="A93" s="47" t="s">
        <v>13</v>
      </c>
      <c r="B93" s="43" t="s">
        <v>83</v>
      </c>
      <c r="C93" s="28">
        <v>0.01</v>
      </c>
      <c r="D93" s="29">
        <f>(C52+D116+D119)*C93</f>
        <v>0</v>
      </c>
      <c r="E93" s="48"/>
      <c r="F93" s="48"/>
      <c r="G93" s="48"/>
      <c r="H93" s="48"/>
      <c r="I93" s="48"/>
      <c r="J93" s="48"/>
      <c r="K93" s="48"/>
      <c r="L93" s="48"/>
      <c r="M93" s="48"/>
      <c r="N93" s="48"/>
      <c r="O93" s="48"/>
      <c r="P93" s="2"/>
      <c r="Q93" s="2"/>
      <c r="R93" s="2"/>
      <c r="S93" s="2"/>
      <c r="T93" s="2"/>
      <c r="U93" s="2"/>
      <c r="V93" s="2"/>
      <c r="W93" s="2"/>
      <c r="X93" s="2"/>
      <c r="Y93" s="2"/>
      <c r="Z93" s="2"/>
    </row>
    <row r="94" spans="1:26" ht="15.75" customHeight="1">
      <c r="A94" s="47" t="s">
        <v>16</v>
      </c>
      <c r="B94" s="43" t="s">
        <v>84</v>
      </c>
      <c r="C94" s="28">
        <v>2E-3</v>
      </c>
      <c r="D94" s="29">
        <f>(C52+D116+D119)*C94</f>
        <v>0</v>
      </c>
      <c r="E94" s="48"/>
      <c r="F94" s="48"/>
      <c r="G94" s="48"/>
      <c r="H94" s="48"/>
      <c r="I94" s="48"/>
      <c r="J94" s="48"/>
      <c r="K94" s="48"/>
      <c r="L94" s="48"/>
      <c r="M94" s="48"/>
      <c r="N94" s="48"/>
      <c r="O94" s="48"/>
      <c r="P94" s="2"/>
      <c r="Q94" s="2"/>
      <c r="R94" s="2"/>
      <c r="S94" s="2"/>
      <c r="T94" s="2"/>
      <c r="U94" s="2"/>
      <c r="V94" s="2"/>
      <c r="W94" s="2"/>
      <c r="X94" s="2"/>
      <c r="Y94" s="2"/>
      <c r="Z94" s="2"/>
    </row>
    <row r="95" spans="1:26" ht="15.75" customHeight="1">
      <c r="A95" s="47" t="s">
        <v>54</v>
      </c>
      <c r="B95" s="43" t="s">
        <v>85</v>
      </c>
      <c r="C95" s="28">
        <v>2.5000000000000001E-2</v>
      </c>
      <c r="D95" s="29">
        <f>(C52+D116+D119)*C95</f>
        <v>0</v>
      </c>
      <c r="E95" s="48"/>
      <c r="F95" s="48"/>
      <c r="G95" s="48"/>
      <c r="H95" s="48"/>
      <c r="I95" s="48"/>
      <c r="J95" s="48"/>
      <c r="K95" s="48"/>
      <c r="L95" s="48"/>
      <c r="M95" s="48"/>
      <c r="N95" s="48"/>
      <c r="O95" s="48"/>
      <c r="P95" s="2"/>
      <c r="Q95" s="2"/>
      <c r="R95" s="2"/>
      <c r="S95" s="2"/>
      <c r="T95" s="2"/>
      <c r="U95" s="2"/>
      <c r="V95" s="2"/>
      <c r="W95" s="2"/>
      <c r="X95" s="2"/>
      <c r="Y95" s="2"/>
      <c r="Z95" s="2"/>
    </row>
    <row r="96" spans="1:26" ht="15.75" customHeight="1">
      <c r="A96" s="47" t="s">
        <v>56</v>
      </c>
      <c r="B96" s="43" t="s">
        <v>86</v>
      </c>
      <c r="C96" s="28">
        <v>0.08</v>
      </c>
      <c r="D96" s="29">
        <f>(C52+D116+D119)*C96</f>
        <v>0</v>
      </c>
      <c r="E96" s="48"/>
      <c r="F96" s="48"/>
      <c r="G96" s="48"/>
      <c r="H96" s="48"/>
      <c r="I96" s="48"/>
      <c r="J96" s="48"/>
      <c r="K96" s="48"/>
      <c r="L96" s="48"/>
      <c r="M96" s="48"/>
      <c r="N96" s="48"/>
      <c r="O96" s="48"/>
      <c r="P96" s="2"/>
      <c r="Q96" s="2"/>
      <c r="R96" s="2"/>
      <c r="S96" s="2"/>
      <c r="T96" s="2"/>
      <c r="U96" s="2"/>
      <c r="V96" s="2"/>
      <c r="W96" s="2"/>
      <c r="X96" s="2"/>
      <c r="Y96" s="2"/>
      <c r="Z96" s="2"/>
    </row>
    <row r="97" spans="1:26" ht="30">
      <c r="A97" s="30" t="s">
        <v>58</v>
      </c>
      <c r="B97" s="31" t="s">
        <v>87</v>
      </c>
      <c r="C97" s="32">
        <v>0.03</v>
      </c>
      <c r="D97" s="33">
        <f>(C52+D116+D119)*C97</f>
        <v>0</v>
      </c>
      <c r="E97" s="48"/>
      <c r="F97" s="48"/>
      <c r="G97" s="48"/>
      <c r="H97" s="48"/>
      <c r="I97" s="48"/>
      <c r="J97" s="48"/>
      <c r="K97" s="48"/>
      <c r="L97" s="48"/>
      <c r="M97" s="48"/>
      <c r="N97" s="48"/>
      <c r="O97" s="48"/>
      <c r="P97" s="2"/>
      <c r="Q97" s="2"/>
      <c r="R97" s="2"/>
      <c r="S97" s="2"/>
      <c r="T97" s="2"/>
      <c r="U97" s="2"/>
      <c r="V97" s="2"/>
      <c r="W97" s="2"/>
      <c r="X97" s="2"/>
      <c r="Y97" s="2"/>
      <c r="Z97" s="2"/>
    </row>
    <row r="98" spans="1:26" ht="15.75" customHeight="1">
      <c r="A98" s="47" t="s">
        <v>60</v>
      </c>
      <c r="B98" s="43" t="s">
        <v>88</v>
      </c>
      <c r="C98" s="28">
        <v>6.0000000000000001E-3</v>
      </c>
      <c r="D98" s="29">
        <f>(C52+D116+D119)*C98</f>
        <v>0</v>
      </c>
      <c r="E98" s="48"/>
      <c r="F98" s="48"/>
      <c r="G98" s="48"/>
      <c r="H98" s="48"/>
      <c r="I98" s="48"/>
      <c r="J98" s="48"/>
      <c r="K98" s="48"/>
      <c r="L98" s="48"/>
      <c r="M98" s="48"/>
      <c r="N98" s="48"/>
      <c r="O98" s="48"/>
      <c r="P98" s="2"/>
      <c r="Q98" s="2"/>
      <c r="R98" s="2"/>
      <c r="S98" s="2"/>
      <c r="T98" s="2"/>
      <c r="U98" s="2"/>
      <c r="V98" s="2"/>
      <c r="W98" s="2"/>
      <c r="X98" s="2"/>
      <c r="Y98" s="2"/>
      <c r="Z98" s="2"/>
    </row>
    <row r="99" spans="1:26" ht="15.75" customHeight="1">
      <c r="A99" s="179" t="s">
        <v>89</v>
      </c>
      <c r="B99" s="180"/>
      <c r="C99" s="34">
        <f t="shared" ref="C99:D99" si="0">SUM(C91:C98)</f>
        <v>0.3680000000000001</v>
      </c>
      <c r="D99" s="35">
        <f t="shared" si="0"/>
        <v>0</v>
      </c>
      <c r="E99" s="48"/>
      <c r="F99" s="48"/>
      <c r="G99" s="48"/>
      <c r="H99" s="48"/>
      <c r="I99" s="48"/>
      <c r="J99" s="48"/>
      <c r="K99" s="48"/>
      <c r="L99" s="48"/>
      <c r="M99" s="48"/>
      <c r="N99" s="48"/>
      <c r="O99" s="48"/>
      <c r="P99" s="2"/>
      <c r="Q99" s="2"/>
      <c r="R99" s="2"/>
      <c r="S99" s="2"/>
      <c r="T99" s="2"/>
      <c r="U99" s="2"/>
      <c r="V99" s="2"/>
      <c r="W99" s="2"/>
      <c r="X99" s="2"/>
      <c r="Y99" s="2"/>
      <c r="Z99" s="2"/>
    </row>
    <row r="100" spans="1:26" ht="15.75" customHeight="1">
      <c r="A100" s="184"/>
      <c r="B100" s="183"/>
      <c r="C100" s="183"/>
      <c r="D100" s="185"/>
      <c r="E100" s="48"/>
      <c r="F100" s="48"/>
      <c r="G100" s="48"/>
      <c r="H100" s="48"/>
      <c r="I100" s="48"/>
      <c r="J100" s="48"/>
      <c r="K100" s="48"/>
      <c r="L100" s="48"/>
      <c r="M100" s="48"/>
      <c r="N100" s="48"/>
      <c r="O100" s="48"/>
      <c r="P100" s="2"/>
      <c r="Q100" s="2"/>
      <c r="R100" s="2"/>
      <c r="S100" s="2"/>
      <c r="T100" s="2"/>
      <c r="U100" s="2"/>
      <c r="V100" s="2"/>
      <c r="W100" s="2"/>
      <c r="X100" s="2"/>
      <c r="Y100" s="2"/>
      <c r="Z100" s="2"/>
    </row>
    <row r="101" spans="1:26" ht="15.75" customHeight="1">
      <c r="A101" s="186" t="s">
        <v>90</v>
      </c>
      <c r="B101" s="183"/>
      <c r="C101" s="183"/>
      <c r="D101" s="180"/>
      <c r="E101" s="48"/>
      <c r="F101" s="48"/>
      <c r="G101" s="48"/>
      <c r="H101" s="48"/>
      <c r="I101" s="48"/>
      <c r="J101" s="48"/>
      <c r="K101" s="48"/>
      <c r="L101" s="48"/>
      <c r="M101" s="48"/>
      <c r="N101" s="48"/>
      <c r="O101" s="48"/>
      <c r="P101" s="2"/>
      <c r="Q101" s="2"/>
      <c r="R101" s="2"/>
      <c r="S101" s="2"/>
      <c r="T101" s="2"/>
      <c r="U101" s="2"/>
      <c r="V101" s="2"/>
      <c r="W101" s="2"/>
      <c r="X101" s="2"/>
      <c r="Y101" s="2"/>
      <c r="Z101" s="2"/>
    </row>
    <row r="102" spans="1:26" ht="15.75" customHeight="1">
      <c r="A102" s="186" t="s">
        <v>77</v>
      </c>
      <c r="B102" s="183"/>
      <c r="C102" s="183"/>
      <c r="D102" s="180"/>
      <c r="E102" s="48"/>
      <c r="F102" s="48"/>
      <c r="G102" s="48"/>
      <c r="H102" s="48"/>
      <c r="I102" s="48"/>
      <c r="J102" s="48"/>
      <c r="K102" s="48"/>
      <c r="L102" s="48"/>
      <c r="M102" s="48"/>
      <c r="N102" s="48"/>
      <c r="O102" s="48"/>
      <c r="P102" s="2"/>
      <c r="Q102" s="2"/>
      <c r="R102" s="2"/>
      <c r="S102" s="2"/>
      <c r="T102" s="2"/>
      <c r="U102" s="2"/>
      <c r="V102" s="2"/>
      <c r="W102" s="2"/>
      <c r="X102" s="2"/>
      <c r="Y102" s="2"/>
      <c r="Z102" s="2"/>
    </row>
    <row r="103" spans="1:26" ht="15.75" customHeight="1">
      <c r="A103" s="26" t="s">
        <v>78</v>
      </c>
      <c r="B103" s="26" t="s">
        <v>79</v>
      </c>
      <c r="C103" s="26" t="s">
        <v>80</v>
      </c>
      <c r="D103" s="26" t="s">
        <v>49</v>
      </c>
      <c r="E103" s="48"/>
      <c r="F103" s="48"/>
      <c r="G103" s="48"/>
      <c r="H103" s="48"/>
      <c r="I103" s="48"/>
      <c r="J103" s="48"/>
      <c r="K103" s="48"/>
      <c r="L103" s="48"/>
      <c r="M103" s="48"/>
      <c r="N103" s="48"/>
      <c r="O103" s="48"/>
      <c r="P103" s="2"/>
      <c r="Q103" s="2"/>
      <c r="R103" s="2"/>
      <c r="S103" s="2"/>
      <c r="T103" s="2"/>
      <c r="U103" s="2"/>
      <c r="V103" s="2"/>
      <c r="W103" s="2"/>
      <c r="X103" s="2"/>
      <c r="Y103" s="2"/>
      <c r="Z103" s="2"/>
    </row>
    <row r="104" spans="1:26" ht="15.75" customHeight="1">
      <c r="A104" s="47" t="s">
        <v>8</v>
      </c>
      <c r="B104" s="43" t="s">
        <v>81</v>
      </c>
      <c r="C104" s="28">
        <v>0.2</v>
      </c>
      <c r="D104" s="29">
        <f>(C64+D124+D127)*C104</f>
        <v>0</v>
      </c>
      <c r="E104" s="48"/>
      <c r="F104" s="48"/>
      <c r="G104" s="48"/>
      <c r="H104" s="48"/>
      <c r="I104" s="48"/>
      <c r="J104" s="48"/>
      <c r="K104" s="48"/>
      <c r="L104" s="48"/>
      <c r="M104" s="48"/>
      <c r="N104" s="48"/>
      <c r="O104" s="48"/>
      <c r="P104" s="2"/>
      <c r="Q104" s="2"/>
      <c r="R104" s="2"/>
      <c r="S104" s="2"/>
      <c r="T104" s="2"/>
      <c r="U104" s="2"/>
      <c r="V104" s="2"/>
      <c r="W104" s="2"/>
      <c r="X104" s="2"/>
      <c r="Y104" s="2"/>
      <c r="Z104" s="2"/>
    </row>
    <row r="105" spans="1:26" ht="15.75" customHeight="1">
      <c r="A105" s="47" t="s">
        <v>11</v>
      </c>
      <c r="B105" s="43" t="s">
        <v>82</v>
      </c>
      <c r="C105" s="28">
        <v>1.4999999999999999E-2</v>
      </c>
      <c r="D105" s="29">
        <f>(C64+D124+D127)*C105</f>
        <v>0</v>
      </c>
      <c r="E105" s="48"/>
      <c r="F105" s="48"/>
      <c r="G105" s="48"/>
      <c r="H105" s="48"/>
      <c r="I105" s="48"/>
      <c r="J105" s="48"/>
      <c r="K105" s="48"/>
      <c r="L105" s="48"/>
      <c r="M105" s="48"/>
      <c r="N105" s="48"/>
      <c r="O105" s="48"/>
      <c r="P105" s="2"/>
      <c r="Q105" s="2"/>
      <c r="R105" s="2"/>
      <c r="S105" s="2"/>
      <c r="T105" s="2"/>
      <c r="U105" s="2"/>
      <c r="V105" s="2"/>
      <c r="W105" s="2"/>
      <c r="X105" s="2"/>
      <c r="Y105" s="2"/>
      <c r="Z105" s="2"/>
    </row>
    <row r="106" spans="1:26" ht="15.75" customHeight="1">
      <c r="A106" s="47" t="s">
        <v>13</v>
      </c>
      <c r="B106" s="43" t="s">
        <v>83</v>
      </c>
      <c r="C106" s="28">
        <v>0.01</v>
      </c>
      <c r="D106" s="29">
        <f>(C64+D124+D127)*C106</f>
        <v>0</v>
      </c>
      <c r="E106" s="48"/>
      <c r="F106" s="48"/>
      <c r="G106" s="48"/>
      <c r="H106" s="48"/>
      <c r="I106" s="48"/>
      <c r="J106" s="48"/>
      <c r="K106" s="48"/>
      <c r="L106" s="48"/>
      <c r="M106" s="48"/>
      <c r="N106" s="48"/>
      <c r="O106" s="48"/>
      <c r="P106" s="2"/>
      <c r="Q106" s="2"/>
      <c r="R106" s="2"/>
      <c r="S106" s="2"/>
      <c r="T106" s="2"/>
      <c r="U106" s="2"/>
      <c r="V106" s="2"/>
      <c r="W106" s="2"/>
      <c r="X106" s="2"/>
      <c r="Y106" s="2"/>
      <c r="Z106" s="2"/>
    </row>
    <row r="107" spans="1:26" ht="15.75" customHeight="1">
      <c r="A107" s="47" t="s">
        <v>16</v>
      </c>
      <c r="B107" s="43" t="s">
        <v>84</v>
      </c>
      <c r="C107" s="28">
        <v>2E-3</v>
      </c>
      <c r="D107" s="29">
        <f>(C64+D124+D127)*C107</f>
        <v>0</v>
      </c>
      <c r="E107" s="48"/>
      <c r="F107" s="48"/>
      <c r="G107" s="48"/>
      <c r="H107" s="48"/>
      <c r="I107" s="48"/>
      <c r="J107" s="48"/>
      <c r="K107" s="48"/>
      <c r="L107" s="48"/>
      <c r="M107" s="48"/>
      <c r="N107" s="48"/>
      <c r="O107" s="48"/>
      <c r="P107" s="2"/>
      <c r="Q107" s="2"/>
      <c r="R107" s="2"/>
      <c r="S107" s="2"/>
      <c r="T107" s="2"/>
      <c r="U107" s="2"/>
      <c r="V107" s="2"/>
      <c r="W107" s="2"/>
      <c r="X107" s="2"/>
      <c r="Y107" s="2"/>
      <c r="Z107" s="2"/>
    </row>
    <row r="108" spans="1:26" ht="15.75" customHeight="1">
      <c r="A108" s="47" t="s">
        <v>54</v>
      </c>
      <c r="B108" s="43" t="s">
        <v>85</v>
      </c>
      <c r="C108" s="28">
        <v>2.5000000000000001E-2</v>
      </c>
      <c r="D108" s="29">
        <f>(C64+D124+D127)*C108</f>
        <v>0</v>
      </c>
      <c r="E108" s="48"/>
      <c r="F108" s="48"/>
      <c r="G108" s="48"/>
      <c r="H108" s="48"/>
      <c r="I108" s="48"/>
      <c r="J108" s="48"/>
      <c r="K108" s="48"/>
      <c r="L108" s="48"/>
      <c r="M108" s="48"/>
      <c r="N108" s="48"/>
      <c r="O108" s="48"/>
      <c r="P108" s="2"/>
      <c r="Q108" s="2"/>
      <c r="R108" s="2"/>
      <c r="S108" s="2"/>
      <c r="T108" s="2"/>
      <c r="U108" s="2"/>
      <c r="V108" s="2"/>
      <c r="W108" s="2"/>
      <c r="X108" s="2"/>
      <c r="Y108" s="2"/>
      <c r="Z108" s="2"/>
    </row>
    <row r="109" spans="1:26" ht="15.75" customHeight="1">
      <c r="A109" s="47" t="s">
        <v>56</v>
      </c>
      <c r="B109" s="43" t="s">
        <v>86</v>
      </c>
      <c r="C109" s="28">
        <v>0.08</v>
      </c>
      <c r="D109" s="29">
        <f>(C64+D124+D127)*C109</f>
        <v>0</v>
      </c>
      <c r="E109" s="48"/>
      <c r="F109" s="48"/>
      <c r="G109" s="48"/>
      <c r="H109" s="48"/>
      <c r="I109" s="48"/>
      <c r="J109" s="48"/>
      <c r="K109" s="48"/>
      <c r="L109" s="48"/>
      <c r="M109" s="48"/>
      <c r="N109" s="48"/>
      <c r="O109" s="48"/>
      <c r="P109" s="2"/>
      <c r="Q109" s="2"/>
      <c r="R109" s="2"/>
      <c r="S109" s="2"/>
      <c r="T109" s="2"/>
      <c r="U109" s="2"/>
      <c r="V109" s="2"/>
      <c r="W109" s="2"/>
      <c r="X109" s="2"/>
      <c r="Y109" s="2"/>
      <c r="Z109" s="2"/>
    </row>
    <row r="110" spans="1:26" ht="30">
      <c r="A110" s="30" t="s">
        <v>58</v>
      </c>
      <c r="B110" s="31" t="s">
        <v>87</v>
      </c>
      <c r="C110" s="32">
        <v>0.03</v>
      </c>
      <c r="D110" s="33">
        <f>(C64+D124+D127)*C110</f>
        <v>0</v>
      </c>
      <c r="E110" s="48"/>
      <c r="F110" s="48"/>
      <c r="G110" s="48"/>
      <c r="H110" s="48"/>
      <c r="I110" s="48"/>
      <c r="J110" s="48"/>
      <c r="K110" s="48"/>
      <c r="L110" s="48"/>
      <c r="M110" s="48"/>
      <c r="N110" s="48"/>
      <c r="O110" s="48"/>
      <c r="P110" s="2"/>
      <c r="Q110" s="2"/>
      <c r="R110" s="2"/>
      <c r="S110" s="2"/>
      <c r="T110" s="2"/>
      <c r="U110" s="2"/>
      <c r="V110" s="2"/>
      <c r="W110" s="2"/>
      <c r="X110" s="2"/>
      <c r="Y110" s="2"/>
      <c r="Z110" s="2"/>
    </row>
    <row r="111" spans="1:26" ht="15.75" customHeight="1">
      <c r="A111" s="47" t="s">
        <v>60</v>
      </c>
      <c r="B111" s="43" t="s">
        <v>88</v>
      </c>
      <c r="C111" s="28">
        <v>6.0000000000000001E-3</v>
      </c>
      <c r="D111" s="29">
        <f>(C64+D124+D127)*C111</f>
        <v>0</v>
      </c>
      <c r="E111" s="48"/>
      <c r="F111" s="48"/>
      <c r="G111" s="48"/>
      <c r="H111" s="48"/>
      <c r="I111" s="48"/>
      <c r="J111" s="48"/>
      <c r="K111" s="48"/>
      <c r="L111" s="48"/>
      <c r="M111" s="48"/>
      <c r="N111" s="48"/>
      <c r="O111" s="48"/>
      <c r="P111" s="2"/>
      <c r="Q111" s="2"/>
      <c r="R111" s="2"/>
      <c r="S111" s="2"/>
      <c r="T111" s="2"/>
      <c r="U111" s="2"/>
      <c r="V111" s="2"/>
      <c r="W111" s="2"/>
      <c r="X111" s="2"/>
      <c r="Y111" s="2"/>
      <c r="Z111" s="2"/>
    </row>
    <row r="112" spans="1:26" ht="15.75" customHeight="1">
      <c r="A112" s="181" t="s">
        <v>89</v>
      </c>
      <c r="B112" s="180"/>
      <c r="C112" s="36">
        <f t="shared" ref="C112:D112" si="1">SUM(C104:C111)</f>
        <v>0.3680000000000001</v>
      </c>
      <c r="D112" s="37">
        <f t="shared" si="1"/>
        <v>0</v>
      </c>
      <c r="E112" s="48"/>
      <c r="F112" s="48"/>
      <c r="G112" s="48"/>
      <c r="H112" s="48"/>
      <c r="I112" s="48"/>
      <c r="J112" s="48"/>
      <c r="K112" s="48"/>
      <c r="L112" s="48"/>
      <c r="M112" s="48"/>
      <c r="N112" s="48"/>
      <c r="O112" s="48"/>
      <c r="P112" s="2"/>
      <c r="Q112" s="2"/>
      <c r="R112" s="2"/>
      <c r="S112" s="2"/>
      <c r="T112" s="2"/>
      <c r="U112" s="2"/>
      <c r="V112" s="2"/>
      <c r="W112" s="2"/>
      <c r="X112" s="2"/>
      <c r="Y112" s="2"/>
      <c r="Z112" s="2"/>
    </row>
    <row r="113" spans="1:26" ht="15.75" customHeight="1">
      <c r="A113" s="25"/>
      <c r="B113" s="48"/>
      <c r="C113" s="48"/>
      <c r="D113" s="48"/>
      <c r="E113" s="48"/>
      <c r="F113" s="48"/>
      <c r="G113" s="48"/>
      <c r="H113" s="48"/>
      <c r="I113" s="48"/>
      <c r="J113" s="48"/>
      <c r="K113" s="48"/>
      <c r="L113" s="48"/>
      <c r="M113" s="48"/>
      <c r="N113" s="48"/>
      <c r="O113" s="48"/>
      <c r="P113" s="2"/>
      <c r="Q113" s="2"/>
      <c r="R113" s="2"/>
      <c r="S113" s="2"/>
      <c r="T113" s="2"/>
      <c r="U113" s="2"/>
      <c r="V113" s="2"/>
      <c r="W113" s="2"/>
      <c r="X113" s="2"/>
      <c r="Y113" s="2"/>
      <c r="Z113" s="2"/>
    </row>
    <row r="114" spans="1:26" ht="15.75" customHeight="1">
      <c r="A114" s="182" t="s">
        <v>91</v>
      </c>
      <c r="B114" s="183"/>
      <c r="C114" s="183"/>
      <c r="D114" s="180"/>
      <c r="E114" s="48"/>
      <c r="F114" s="48"/>
      <c r="G114" s="48"/>
      <c r="H114" s="48"/>
      <c r="I114" s="48"/>
      <c r="J114" s="48"/>
      <c r="K114" s="48"/>
      <c r="L114" s="48"/>
      <c r="M114" s="48"/>
      <c r="N114" s="48"/>
      <c r="O114" s="48"/>
      <c r="P114" s="2"/>
      <c r="Q114" s="2"/>
      <c r="R114" s="2"/>
      <c r="S114" s="2"/>
      <c r="T114" s="2"/>
      <c r="U114" s="2"/>
      <c r="V114" s="2"/>
      <c r="W114" s="2"/>
      <c r="X114" s="2"/>
      <c r="Y114" s="2"/>
      <c r="Z114" s="2"/>
    </row>
    <row r="115" spans="1:26" ht="15.75" customHeight="1">
      <c r="A115" s="16" t="s">
        <v>92</v>
      </c>
      <c r="B115" s="16" t="s">
        <v>93</v>
      </c>
      <c r="C115" s="16" t="s">
        <v>80</v>
      </c>
      <c r="D115" s="16" t="s">
        <v>49</v>
      </c>
      <c r="E115" s="48"/>
      <c r="F115" s="48"/>
      <c r="G115" s="48"/>
      <c r="H115" s="48"/>
      <c r="I115" s="48"/>
      <c r="J115" s="48"/>
      <c r="K115" s="48"/>
      <c r="L115" s="48"/>
      <c r="M115" s="48"/>
      <c r="N115" s="48"/>
      <c r="O115" s="48"/>
      <c r="P115" s="2"/>
      <c r="Q115" s="2"/>
      <c r="R115" s="2"/>
      <c r="S115" s="2"/>
      <c r="T115" s="2"/>
      <c r="U115" s="2"/>
      <c r="V115" s="2"/>
      <c r="W115" s="2"/>
      <c r="X115" s="2"/>
      <c r="Y115" s="2"/>
      <c r="Z115" s="2"/>
    </row>
    <row r="116" spans="1:26" ht="15.75" customHeight="1">
      <c r="A116" s="47" t="s">
        <v>8</v>
      </c>
      <c r="B116" s="43" t="s">
        <v>94</v>
      </c>
      <c r="C116" s="28">
        <v>8.3299999999999999E-2</v>
      </c>
      <c r="D116" s="29">
        <f>C52*C116</f>
        <v>0</v>
      </c>
      <c r="E116" s="48"/>
      <c r="F116" s="48"/>
      <c r="G116" s="48"/>
      <c r="H116" s="48"/>
      <c r="I116" s="48"/>
      <c r="J116" s="48"/>
      <c r="K116" s="48"/>
      <c r="L116" s="48"/>
      <c r="M116" s="48"/>
      <c r="N116" s="48"/>
      <c r="O116" s="48"/>
      <c r="P116" s="2"/>
      <c r="Q116" s="2"/>
      <c r="R116" s="2"/>
      <c r="S116" s="2"/>
      <c r="T116" s="2"/>
      <c r="U116" s="2"/>
      <c r="V116" s="2"/>
      <c r="W116" s="2"/>
      <c r="X116" s="2"/>
      <c r="Y116" s="2"/>
      <c r="Z116" s="2"/>
    </row>
    <row r="117" spans="1:26" ht="15.75" customHeight="1">
      <c r="A117" s="47" t="s">
        <v>11</v>
      </c>
      <c r="B117" s="43" t="s">
        <v>95</v>
      </c>
      <c r="C117" s="28">
        <v>2.7799999999999998E-2</v>
      </c>
      <c r="D117" s="29">
        <f>C117*$C$52</f>
        <v>0</v>
      </c>
      <c r="E117" s="48"/>
      <c r="F117" s="48"/>
      <c r="G117" s="48"/>
      <c r="H117" s="48"/>
      <c r="I117" s="48"/>
      <c r="J117" s="48"/>
      <c r="K117" s="48"/>
      <c r="L117" s="48"/>
      <c r="M117" s="48"/>
      <c r="N117" s="48"/>
      <c r="O117" s="48"/>
      <c r="P117" s="2"/>
      <c r="Q117" s="2"/>
      <c r="R117" s="2"/>
      <c r="S117" s="2"/>
      <c r="T117" s="2"/>
      <c r="U117" s="2"/>
      <c r="V117" s="2"/>
      <c r="W117" s="2"/>
      <c r="X117" s="2"/>
      <c r="Y117" s="2"/>
      <c r="Z117" s="2"/>
    </row>
    <row r="118" spans="1:26" ht="15.75" customHeight="1">
      <c r="A118" s="47"/>
      <c r="B118" s="7" t="s">
        <v>96</v>
      </c>
      <c r="C118" s="28"/>
      <c r="D118" s="29">
        <v>0</v>
      </c>
      <c r="E118" s="48"/>
      <c r="F118" s="48"/>
      <c r="G118" s="48"/>
      <c r="H118" s="48"/>
      <c r="I118" s="48"/>
      <c r="J118" s="48"/>
      <c r="K118" s="48"/>
      <c r="L118" s="48"/>
      <c r="M118" s="48"/>
      <c r="N118" s="48"/>
      <c r="O118" s="48"/>
      <c r="P118" s="2"/>
      <c r="Q118" s="2"/>
      <c r="R118" s="2"/>
      <c r="S118" s="2"/>
      <c r="T118" s="2"/>
      <c r="U118" s="2"/>
      <c r="V118" s="2"/>
      <c r="W118" s="2"/>
      <c r="X118" s="2"/>
      <c r="Y118" s="2"/>
      <c r="Z118" s="2"/>
    </row>
    <row r="119" spans="1:26" ht="30">
      <c r="A119" s="47"/>
      <c r="B119" s="43" t="s">
        <v>97</v>
      </c>
      <c r="C119" s="28">
        <f>SUM(C116:C118)</f>
        <v>0.1111</v>
      </c>
      <c r="D119" s="29">
        <f>C119*$C$52</f>
        <v>0</v>
      </c>
      <c r="E119" s="48"/>
      <c r="F119" s="48"/>
      <c r="G119" s="48"/>
      <c r="H119" s="48"/>
      <c r="I119" s="48"/>
      <c r="J119" s="48"/>
      <c r="K119" s="48"/>
      <c r="L119" s="48"/>
      <c r="M119" s="48"/>
      <c r="N119" s="48"/>
      <c r="O119" s="48"/>
      <c r="P119" s="2"/>
      <c r="Q119" s="2"/>
      <c r="R119" s="2"/>
      <c r="S119" s="2"/>
      <c r="T119" s="2"/>
      <c r="U119" s="2"/>
      <c r="V119" s="2"/>
      <c r="W119" s="2"/>
      <c r="X119" s="2"/>
      <c r="Y119" s="2"/>
      <c r="Z119" s="2"/>
    </row>
    <row r="120" spans="1:26" ht="15.75" customHeight="1">
      <c r="A120" s="179" t="s">
        <v>89</v>
      </c>
      <c r="B120" s="180"/>
      <c r="C120" s="34"/>
      <c r="D120" s="24">
        <f>D116+D117</f>
        <v>0</v>
      </c>
      <c r="E120" s="48"/>
      <c r="F120" s="48"/>
      <c r="G120" s="48"/>
      <c r="H120" s="48"/>
      <c r="I120" s="48"/>
      <c r="J120" s="48"/>
      <c r="K120" s="48"/>
      <c r="L120" s="48"/>
      <c r="M120" s="48"/>
      <c r="N120" s="48"/>
      <c r="O120" s="48"/>
      <c r="P120" s="2"/>
      <c r="Q120" s="2"/>
      <c r="R120" s="2"/>
      <c r="S120" s="2"/>
      <c r="T120" s="2"/>
      <c r="U120" s="2"/>
      <c r="V120" s="2"/>
      <c r="W120" s="2"/>
      <c r="X120" s="2"/>
      <c r="Y120" s="2"/>
      <c r="Z120" s="2"/>
    </row>
    <row r="121" spans="1:26" ht="15.75" customHeight="1">
      <c r="A121" s="25"/>
      <c r="B121" s="48"/>
      <c r="C121" s="48"/>
      <c r="D121" s="48"/>
      <c r="E121" s="48"/>
      <c r="F121" s="48"/>
      <c r="G121" s="48"/>
      <c r="H121" s="48"/>
      <c r="I121" s="48"/>
      <c r="J121" s="48"/>
      <c r="K121" s="48"/>
      <c r="L121" s="48"/>
      <c r="M121" s="48"/>
      <c r="N121" s="48"/>
      <c r="O121" s="48"/>
      <c r="P121" s="2"/>
      <c r="Q121" s="2"/>
      <c r="R121" s="2"/>
      <c r="S121" s="2"/>
      <c r="T121" s="2"/>
      <c r="U121" s="2"/>
      <c r="V121" s="2"/>
      <c r="W121" s="2"/>
      <c r="X121" s="2"/>
      <c r="Y121" s="2"/>
      <c r="Z121" s="2"/>
    </row>
    <row r="122" spans="1:26" ht="15.75" customHeight="1">
      <c r="A122" s="186" t="s">
        <v>98</v>
      </c>
      <c r="B122" s="183"/>
      <c r="C122" s="183"/>
      <c r="D122" s="180"/>
      <c r="E122" s="48"/>
      <c r="F122" s="48"/>
      <c r="G122" s="48"/>
      <c r="H122" s="48"/>
      <c r="I122" s="48"/>
      <c r="J122" s="48"/>
      <c r="K122" s="48"/>
      <c r="L122" s="48"/>
      <c r="M122" s="48"/>
      <c r="N122" s="48"/>
      <c r="O122" s="48"/>
      <c r="P122" s="2"/>
      <c r="Q122" s="2"/>
      <c r="R122" s="2"/>
      <c r="S122" s="2"/>
      <c r="T122" s="2"/>
      <c r="U122" s="2"/>
      <c r="V122" s="2"/>
      <c r="W122" s="2"/>
      <c r="X122" s="2"/>
      <c r="Y122" s="2"/>
      <c r="Z122" s="2"/>
    </row>
    <row r="123" spans="1:26" ht="15.75" customHeight="1">
      <c r="A123" s="26" t="s">
        <v>92</v>
      </c>
      <c r="B123" s="26" t="s">
        <v>93</v>
      </c>
      <c r="C123" s="26" t="s">
        <v>80</v>
      </c>
      <c r="D123" s="26" t="s">
        <v>49</v>
      </c>
      <c r="E123" s="48"/>
      <c r="F123" s="48"/>
      <c r="G123" s="48"/>
      <c r="H123" s="48"/>
      <c r="I123" s="48"/>
      <c r="J123" s="48"/>
      <c r="K123" s="48"/>
      <c r="L123" s="48"/>
      <c r="M123" s="48"/>
      <c r="N123" s="48"/>
      <c r="O123" s="48"/>
      <c r="P123" s="2"/>
      <c r="Q123" s="2"/>
      <c r="R123" s="2"/>
      <c r="S123" s="2"/>
      <c r="T123" s="2"/>
      <c r="U123" s="2"/>
      <c r="V123" s="2"/>
      <c r="W123" s="2"/>
      <c r="X123" s="2"/>
      <c r="Y123" s="2"/>
      <c r="Z123" s="2"/>
    </row>
    <row r="124" spans="1:26" ht="15.75" customHeight="1">
      <c r="A124" s="47" t="s">
        <v>8</v>
      </c>
      <c r="B124" s="43" t="s">
        <v>94</v>
      </c>
      <c r="C124" s="28">
        <v>8.3299999999999999E-2</v>
      </c>
      <c r="D124" s="29">
        <f>C64*C124</f>
        <v>0</v>
      </c>
      <c r="E124" s="48"/>
      <c r="F124" s="48"/>
      <c r="G124" s="48"/>
      <c r="H124" s="48"/>
      <c r="I124" s="48"/>
      <c r="J124" s="48"/>
      <c r="K124" s="48"/>
      <c r="L124" s="48"/>
      <c r="M124" s="48"/>
      <c r="N124" s="48"/>
      <c r="O124" s="48"/>
      <c r="P124" s="2"/>
      <c r="Q124" s="2"/>
      <c r="R124" s="2"/>
      <c r="S124" s="2"/>
      <c r="T124" s="2"/>
      <c r="U124" s="2"/>
      <c r="V124" s="2"/>
      <c r="W124" s="2"/>
      <c r="X124" s="2"/>
      <c r="Y124" s="2"/>
      <c r="Z124" s="2"/>
    </row>
    <row r="125" spans="1:26" ht="15.75" customHeight="1">
      <c r="A125" s="47" t="s">
        <v>11</v>
      </c>
      <c r="B125" s="43" t="s">
        <v>95</v>
      </c>
      <c r="C125" s="28">
        <v>2.7799999999999998E-2</v>
      </c>
      <c r="D125" s="29">
        <f>C125*$C$64</f>
        <v>0</v>
      </c>
      <c r="E125" s="48"/>
      <c r="F125" s="48"/>
      <c r="G125" s="48"/>
      <c r="H125" s="48"/>
      <c r="I125" s="48"/>
      <c r="J125" s="48"/>
      <c r="K125" s="48"/>
      <c r="L125" s="48"/>
      <c r="M125" s="48"/>
      <c r="N125" s="48"/>
      <c r="O125" s="48"/>
      <c r="P125" s="2"/>
      <c r="Q125" s="2"/>
      <c r="R125" s="2"/>
      <c r="S125" s="2"/>
      <c r="T125" s="2"/>
      <c r="U125" s="2"/>
      <c r="V125" s="2"/>
      <c r="W125" s="2"/>
      <c r="X125" s="2"/>
      <c r="Y125" s="2"/>
      <c r="Z125" s="2"/>
    </row>
    <row r="126" spans="1:26" ht="15.75" customHeight="1">
      <c r="A126" s="47"/>
      <c r="B126" s="7" t="s">
        <v>96</v>
      </c>
      <c r="C126" s="28"/>
      <c r="D126" s="29">
        <f>SUM(D125)</f>
        <v>0</v>
      </c>
      <c r="E126" s="48"/>
      <c r="F126" s="48"/>
      <c r="G126" s="48"/>
      <c r="H126" s="48"/>
      <c r="I126" s="48"/>
      <c r="J126" s="48"/>
      <c r="K126" s="48"/>
      <c r="L126" s="48"/>
      <c r="M126" s="48"/>
      <c r="N126" s="48"/>
      <c r="O126" s="48"/>
      <c r="P126" s="2"/>
      <c r="Q126" s="2"/>
      <c r="R126" s="2"/>
      <c r="S126" s="2"/>
      <c r="T126" s="2"/>
      <c r="U126" s="2"/>
      <c r="V126" s="2"/>
      <c r="W126" s="2"/>
      <c r="X126" s="2"/>
      <c r="Y126" s="2"/>
      <c r="Z126" s="2"/>
    </row>
    <row r="127" spans="1:26" ht="30">
      <c r="A127" s="47"/>
      <c r="B127" s="43" t="s">
        <v>97</v>
      </c>
      <c r="C127" s="28">
        <f>SUM(C124:C126)</f>
        <v>0.1111</v>
      </c>
      <c r="D127" s="29">
        <f>C127*$C$64</f>
        <v>0</v>
      </c>
      <c r="E127" s="48"/>
      <c r="F127" s="48"/>
      <c r="G127" s="48"/>
      <c r="H127" s="48"/>
      <c r="I127" s="48"/>
      <c r="J127" s="48"/>
      <c r="K127" s="48"/>
      <c r="L127" s="48"/>
      <c r="M127" s="48"/>
      <c r="N127" s="48"/>
      <c r="O127" s="48"/>
      <c r="P127" s="2"/>
      <c r="Q127" s="2"/>
      <c r="R127" s="2"/>
      <c r="S127" s="2"/>
      <c r="T127" s="2"/>
      <c r="U127" s="2"/>
      <c r="V127" s="2"/>
      <c r="W127" s="2"/>
      <c r="X127" s="2"/>
      <c r="Y127" s="2"/>
      <c r="Z127" s="2"/>
    </row>
    <row r="128" spans="1:26" ht="15.75" customHeight="1">
      <c r="A128" s="181" t="s">
        <v>89</v>
      </c>
      <c r="B128" s="180"/>
      <c r="C128" s="36"/>
      <c r="D128" s="27">
        <f>D124+D126</f>
        <v>0</v>
      </c>
      <c r="E128" s="48"/>
      <c r="F128" s="48"/>
      <c r="G128" s="48"/>
      <c r="H128" s="48"/>
      <c r="I128" s="48"/>
      <c r="J128" s="48"/>
      <c r="K128" s="48"/>
      <c r="L128" s="48"/>
      <c r="M128" s="48"/>
      <c r="N128" s="48"/>
      <c r="O128" s="48"/>
      <c r="P128" s="2"/>
      <c r="Q128" s="2"/>
      <c r="R128" s="2"/>
      <c r="S128" s="2"/>
      <c r="T128" s="2"/>
      <c r="U128" s="2"/>
      <c r="V128" s="2"/>
      <c r="W128" s="2"/>
      <c r="X128" s="2"/>
      <c r="Y128" s="2"/>
      <c r="Z128" s="2"/>
    </row>
    <row r="129" spans="1:26" ht="15.75" customHeight="1">
      <c r="A129" s="25"/>
      <c r="B129" s="48"/>
      <c r="C129" s="48"/>
      <c r="D129" s="48"/>
      <c r="E129" s="48"/>
      <c r="F129" s="48"/>
      <c r="G129" s="48"/>
      <c r="H129" s="48"/>
      <c r="I129" s="48"/>
      <c r="J129" s="48"/>
      <c r="K129" s="48"/>
      <c r="L129" s="48"/>
      <c r="M129" s="48"/>
      <c r="N129" s="48"/>
      <c r="O129" s="48"/>
      <c r="P129" s="2"/>
      <c r="Q129" s="2"/>
      <c r="R129" s="2"/>
      <c r="S129" s="2"/>
      <c r="T129" s="2"/>
      <c r="U129" s="2"/>
      <c r="V129" s="2"/>
      <c r="W129" s="2"/>
      <c r="X129" s="2"/>
      <c r="Y129" s="2"/>
      <c r="Z129" s="2"/>
    </row>
    <row r="130" spans="1:26" ht="15.75" customHeight="1">
      <c r="A130" s="182" t="s">
        <v>99</v>
      </c>
      <c r="B130" s="183"/>
      <c r="C130" s="183"/>
      <c r="D130" s="180"/>
      <c r="E130" s="48"/>
      <c r="F130" s="48"/>
      <c r="G130" s="48"/>
      <c r="H130" s="48"/>
      <c r="I130" s="48"/>
      <c r="J130" s="48"/>
      <c r="K130" s="48"/>
      <c r="L130" s="48"/>
      <c r="M130" s="48"/>
      <c r="N130" s="48"/>
      <c r="O130" s="48"/>
      <c r="P130" s="2"/>
      <c r="Q130" s="2"/>
      <c r="R130" s="2"/>
      <c r="S130" s="2"/>
      <c r="T130" s="2"/>
      <c r="U130" s="2"/>
      <c r="V130" s="2"/>
      <c r="W130" s="2"/>
      <c r="X130" s="2"/>
      <c r="Y130" s="2"/>
      <c r="Z130" s="2"/>
    </row>
    <row r="131" spans="1:26" ht="15.75" customHeight="1">
      <c r="A131" s="16" t="s">
        <v>100</v>
      </c>
      <c r="B131" s="16" t="s">
        <v>101</v>
      </c>
      <c r="C131" s="16" t="s">
        <v>80</v>
      </c>
      <c r="D131" s="16" t="s">
        <v>49</v>
      </c>
      <c r="E131" s="48"/>
      <c r="F131" s="48"/>
      <c r="G131" s="48"/>
      <c r="H131" s="48"/>
      <c r="I131" s="48"/>
      <c r="J131" s="48"/>
      <c r="K131" s="48"/>
      <c r="L131" s="48"/>
      <c r="M131" s="48"/>
      <c r="N131" s="48"/>
      <c r="O131" s="48"/>
      <c r="P131" s="2"/>
      <c r="Q131" s="2"/>
      <c r="R131" s="2"/>
      <c r="S131" s="2"/>
      <c r="T131" s="2"/>
      <c r="U131" s="2"/>
      <c r="V131" s="2"/>
      <c r="W131" s="2"/>
      <c r="X131" s="2"/>
      <c r="Y131" s="2"/>
      <c r="Z131" s="2"/>
    </row>
    <row r="132" spans="1:26" ht="15.75" customHeight="1">
      <c r="A132" s="47" t="s">
        <v>8</v>
      </c>
      <c r="B132" s="43" t="s">
        <v>101</v>
      </c>
      <c r="C132" s="32">
        <v>5.0000000000000001E-4</v>
      </c>
      <c r="D132" s="33">
        <f t="shared" ref="D132:D133" si="2">C132*$C$52</f>
        <v>0</v>
      </c>
      <c r="E132" s="48"/>
      <c r="F132" s="48"/>
      <c r="G132" s="48"/>
      <c r="H132" s="38"/>
      <c r="I132" s="48"/>
      <c r="J132" s="48"/>
      <c r="K132" s="48"/>
      <c r="L132" s="48"/>
      <c r="M132" s="48"/>
      <c r="N132" s="48"/>
      <c r="O132" s="48"/>
      <c r="P132" s="2"/>
      <c r="Q132" s="2"/>
      <c r="R132" s="2"/>
      <c r="S132" s="2"/>
      <c r="T132" s="2"/>
      <c r="U132" s="2"/>
      <c r="V132" s="2"/>
      <c r="W132" s="2"/>
      <c r="X132" s="2"/>
      <c r="Y132" s="2"/>
      <c r="Z132" s="2"/>
    </row>
    <row r="133" spans="1:26" ht="30">
      <c r="A133" s="47" t="s">
        <v>11</v>
      </c>
      <c r="B133" s="43" t="s">
        <v>102</v>
      </c>
      <c r="C133" s="28"/>
      <c r="D133" s="29">
        <f t="shared" si="2"/>
        <v>0</v>
      </c>
      <c r="E133" s="48"/>
      <c r="F133" s="48"/>
      <c r="G133" s="48"/>
      <c r="H133" s="48"/>
      <c r="I133" s="48"/>
      <c r="J133" s="48"/>
      <c r="K133" s="48"/>
      <c r="L133" s="48"/>
      <c r="M133" s="48"/>
      <c r="N133" s="48"/>
      <c r="O133" s="48"/>
      <c r="P133" s="2"/>
      <c r="Q133" s="2"/>
      <c r="R133" s="2"/>
      <c r="S133" s="2"/>
      <c r="T133" s="2"/>
      <c r="U133" s="2"/>
      <c r="V133" s="2"/>
      <c r="W133" s="2"/>
      <c r="X133" s="2"/>
      <c r="Y133" s="2"/>
      <c r="Z133" s="2"/>
    </row>
    <row r="134" spans="1:26" ht="15.75" customHeight="1">
      <c r="A134" s="179" t="s">
        <v>89</v>
      </c>
      <c r="B134" s="180"/>
      <c r="C134" s="34"/>
      <c r="D134" s="24">
        <f>SUM(D133,D132)</f>
        <v>0</v>
      </c>
      <c r="E134" s="48"/>
      <c r="F134" s="48"/>
      <c r="G134" s="48"/>
      <c r="H134" s="48"/>
      <c r="I134" s="48"/>
      <c r="J134" s="48"/>
      <c r="K134" s="48"/>
      <c r="L134" s="48"/>
      <c r="M134" s="48"/>
      <c r="N134" s="48"/>
      <c r="O134" s="48"/>
      <c r="P134" s="2"/>
      <c r="Q134" s="2"/>
      <c r="R134" s="2"/>
      <c r="S134" s="2"/>
      <c r="T134" s="2"/>
      <c r="U134" s="2"/>
      <c r="V134" s="2"/>
      <c r="W134" s="2"/>
      <c r="X134" s="2"/>
      <c r="Y134" s="2"/>
      <c r="Z134" s="2"/>
    </row>
    <row r="135" spans="1:26" ht="15.75" customHeight="1">
      <c r="A135" s="39"/>
      <c r="B135" s="48"/>
      <c r="C135" s="48"/>
      <c r="D135" s="48"/>
      <c r="E135" s="48"/>
      <c r="F135" s="48"/>
      <c r="G135" s="48"/>
      <c r="H135" s="48"/>
      <c r="I135" s="48"/>
      <c r="J135" s="48"/>
      <c r="K135" s="48"/>
      <c r="L135" s="48"/>
      <c r="M135" s="48"/>
      <c r="N135" s="48"/>
      <c r="O135" s="48"/>
      <c r="P135" s="2"/>
      <c r="Q135" s="2"/>
      <c r="R135" s="2"/>
      <c r="S135" s="2"/>
      <c r="T135" s="2"/>
      <c r="U135" s="2"/>
      <c r="V135" s="2"/>
      <c r="W135" s="2"/>
      <c r="X135" s="2"/>
      <c r="Y135" s="2"/>
      <c r="Z135" s="2"/>
    </row>
    <row r="136" spans="1:26" ht="15.75" customHeight="1">
      <c r="A136" s="186" t="s">
        <v>103</v>
      </c>
      <c r="B136" s="183"/>
      <c r="C136" s="183"/>
      <c r="D136" s="180"/>
      <c r="E136" s="48"/>
      <c r="F136" s="48"/>
      <c r="G136" s="48"/>
      <c r="H136" s="48"/>
      <c r="I136" s="48"/>
      <c r="J136" s="48"/>
      <c r="K136" s="48"/>
      <c r="L136" s="48"/>
      <c r="M136" s="48"/>
      <c r="N136" s="48"/>
      <c r="O136" s="48"/>
      <c r="P136" s="2"/>
      <c r="Q136" s="2"/>
      <c r="R136" s="2"/>
      <c r="S136" s="2"/>
      <c r="T136" s="2"/>
      <c r="U136" s="2"/>
      <c r="V136" s="2"/>
      <c r="W136" s="2"/>
      <c r="X136" s="2"/>
      <c r="Y136" s="2"/>
      <c r="Z136" s="2"/>
    </row>
    <row r="137" spans="1:26" ht="15.75" customHeight="1">
      <c r="A137" s="26" t="s">
        <v>100</v>
      </c>
      <c r="B137" s="26" t="s">
        <v>101</v>
      </c>
      <c r="C137" s="26" t="s">
        <v>80</v>
      </c>
      <c r="D137" s="26" t="s">
        <v>49</v>
      </c>
      <c r="E137" s="48"/>
      <c r="F137" s="48"/>
      <c r="G137" s="48"/>
      <c r="H137" s="48"/>
      <c r="I137" s="48"/>
      <c r="J137" s="48"/>
      <c r="K137" s="48"/>
      <c r="L137" s="48"/>
      <c r="M137" s="48"/>
      <c r="N137" s="48"/>
      <c r="O137" s="48"/>
      <c r="P137" s="2"/>
      <c r="Q137" s="2"/>
      <c r="R137" s="2"/>
      <c r="S137" s="2"/>
      <c r="T137" s="2"/>
      <c r="U137" s="2"/>
      <c r="V137" s="2"/>
      <c r="W137" s="2"/>
      <c r="X137" s="2"/>
      <c r="Y137" s="2"/>
      <c r="Z137" s="2"/>
    </row>
    <row r="138" spans="1:26" ht="15.75" customHeight="1">
      <c r="A138" s="47" t="s">
        <v>8</v>
      </c>
      <c r="B138" s="43" t="s">
        <v>101</v>
      </c>
      <c r="C138" s="32">
        <v>5.0000000000000001E-4</v>
      </c>
      <c r="D138" s="33">
        <f>C138*$C$64</f>
        <v>0</v>
      </c>
      <c r="E138" s="48"/>
      <c r="F138" s="48"/>
      <c r="G138" s="48"/>
      <c r="H138" s="48"/>
      <c r="I138" s="48"/>
      <c r="J138" s="48"/>
      <c r="K138" s="48"/>
      <c r="L138" s="48"/>
      <c r="M138" s="48"/>
      <c r="N138" s="48"/>
      <c r="O138" s="48"/>
      <c r="P138" s="2"/>
      <c r="Q138" s="2"/>
      <c r="R138" s="2"/>
      <c r="S138" s="2"/>
      <c r="T138" s="2"/>
      <c r="U138" s="2"/>
      <c r="V138" s="2"/>
      <c r="W138" s="2"/>
      <c r="X138" s="2"/>
      <c r="Y138" s="2"/>
      <c r="Z138" s="2"/>
    </row>
    <row r="139" spans="1:26" ht="30">
      <c r="A139" s="47" t="s">
        <v>11</v>
      </c>
      <c r="B139" s="43" t="s">
        <v>102</v>
      </c>
      <c r="C139" s="28"/>
      <c r="D139" s="29">
        <f t="shared" ref="D139" si="3">C139*$C$52</f>
        <v>0</v>
      </c>
      <c r="E139" s="48"/>
      <c r="F139" s="48"/>
      <c r="G139" s="48"/>
      <c r="H139" s="48"/>
      <c r="I139" s="48"/>
      <c r="J139" s="48"/>
      <c r="K139" s="48"/>
      <c r="L139" s="48"/>
      <c r="M139" s="48"/>
      <c r="N139" s="48"/>
      <c r="O139" s="48"/>
      <c r="P139" s="2"/>
      <c r="Q139" s="2"/>
      <c r="R139" s="2"/>
      <c r="S139" s="2"/>
      <c r="T139" s="2"/>
      <c r="U139" s="2"/>
      <c r="V139" s="2"/>
      <c r="W139" s="2"/>
      <c r="X139" s="2"/>
      <c r="Y139" s="2"/>
      <c r="Z139" s="2"/>
    </row>
    <row r="140" spans="1:26" ht="15.75" customHeight="1">
      <c r="A140" s="181" t="s">
        <v>89</v>
      </c>
      <c r="B140" s="180"/>
      <c r="C140" s="36"/>
      <c r="D140" s="27">
        <f>SUM(D139,D138)</f>
        <v>0</v>
      </c>
      <c r="E140" s="48"/>
      <c r="F140" s="48"/>
      <c r="G140" s="48"/>
      <c r="H140" s="48"/>
      <c r="I140" s="48"/>
      <c r="J140" s="48"/>
      <c r="K140" s="48"/>
      <c r="L140" s="48"/>
      <c r="M140" s="48"/>
      <c r="N140" s="48"/>
      <c r="O140" s="48"/>
      <c r="P140" s="2"/>
      <c r="Q140" s="2"/>
      <c r="R140" s="2"/>
      <c r="S140" s="2"/>
      <c r="T140" s="2"/>
      <c r="U140" s="2"/>
      <c r="V140" s="2"/>
      <c r="W140" s="2"/>
      <c r="X140" s="2"/>
      <c r="Y140" s="2"/>
      <c r="Z140" s="2"/>
    </row>
    <row r="141" spans="1:26" ht="15.75" customHeight="1">
      <c r="A141" s="39"/>
      <c r="B141" s="48"/>
      <c r="C141" s="48"/>
      <c r="D141" s="48"/>
      <c r="E141" s="48"/>
      <c r="F141" s="48"/>
      <c r="G141" s="48"/>
      <c r="H141" s="48"/>
      <c r="I141" s="48"/>
      <c r="J141" s="48"/>
      <c r="K141" s="48"/>
      <c r="L141" s="48"/>
      <c r="M141" s="48"/>
      <c r="N141" s="48"/>
      <c r="O141" s="48"/>
      <c r="P141" s="2"/>
      <c r="Q141" s="2"/>
      <c r="R141" s="2"/>
      <c r="S141" s="2"/>
      <c r="T141" s="2"/>
      <c r="U141" s="2"/>
      <c r="V141" s="2"/>
      <c r="W141" s="2"/>
      <c r="X141" s="2"/>
      <c r="Y141" s="2"/>
      <c r="Z141" s="2"/>
    </row>
    <row r="142" spans="1:26" ht="15.75" customHeight="1">
      <c r="A142" s="182" t="s">
        <v>104</v>
      </c>
      <c r="B142" s="183"/>
      <c r="C142" s="183"/>
      <c r="D142" s="180"/>
      <c r="E142" s="48"/>
      <c r="F142" s="48"/>
      <c r="G142" s="48"/>
      <c r="H142" s="48"/>
      <c r="I142" s="48"/>
      <c r="J142" s="48"/>
      <c r="K142" s="48"/>
      <c r="L142" s="48"/>
      <c r="M142" s="48"/>
      <c r="N142" s="48"/>
      <c r="O142" s="48"/>
      <c r="P142" s="2"/>
      <c r="Q142" s="2"/>
      <c r="R142" s="2"/>
      <c r="S142" s="2"/>
      <c r="T142" s="2"/>
      <c r="U142" s="2"/>
      <c r="V142" s="2"/>
      <c r="W142" s="2"/>
      <c r="X142" s="2"/>
      <c r="Y142" s="2"/>
      <c r="Z142" s="2"/>
    </row>
    <row r="143" spans="1:26" ht="15.75" customHeight="1">
      <c r="A143" s="16" t="s">
        <v>105</v>
      </c>
      <c r="B143" s="16" t="s">
        <v>106</v>
      </c>
      <c r="C143" s="16" t="s">
        <v>80</v>
      </c>
      <c r="D143" s="16" t="s">
        <v>49</v>
      </c>
      <c r="E143" s="48"/>
      <c r="F143" s="48"/>
      <c r="G143" s="48"/>
      <c r="H143" s="48"/>
      <c r="I143" s="48"/>
      <c r="J143" s="48"/>
      <c r="K143" s="48"/>
      <c r="L143" s="48"/>
      <c r="M143" s="48"/>
      <c r="N143" s="48"/>
      <c r="O143" s="48"/>
      <c r="P143" s="2"/>
      <c r="Q143" s="2"/>
      <c r="R143" s="2"/>
      <c r="S143" s="2"/>
      <c r="T143" s="2"/>
      <c r="U143" s="2"/>
      <c r="V143" s="2"/>
      <c r="W143" s="2"/>
      <c r="X143" s="2"/>
      <c r="Y143" s="2"/>
      <c r="Z143" s="2"/>
    </row>
    <row r="144" spans="1:26" ht="15.75" customHeight="1">
      <c r="A144" s="47" t="s">
        <v>8</v>
      </c>
      <c r="B144" s="43" t="s">
        <v>107</v>
      </c>
      <c r="C144" s="32">
        <v>1.2999999999999999E-3</v>
      </c>
      <c r="D144" s="33">
        <f t="shared" ref="D144:D149" si="4">C144*$C$52</f>
        <v>0</v>
      </c>
      <c r="E144" s="48"/>
      <c r="F144" s="48"/>
      <c r="G144" s="48"/>
      <c r="H144" s="48"/>
      <c r="I144" s="48"/>
      <c r="J144" s="48"/>
      <c r="K144" s="48"/>
      <c r="L144" s="48"/>
      <c r="M144" s="48"/>
      <c r="N144" s="48"/>
      <c r="O144" s="48"/>
      <c r="P144" s="2"/>
      <c r="Q144" s="2"/>
      <c r="R144" s="2"/>
      <c r="S144" s="2"/>
      <c r="T144" s="2"/>
      <c r="U144" s="2"/>
      <c r="V144" s="2"/>
      <c r="W144" s="2"/>
      <c r="X144" s="2"/>
      <c r="Y144" s="2"/>
      <c r="Z144" s="2"/>
    </row>
    <row r="145" spans="1:26" ht="30">
      <c r="A145" s="47" t="s">
        <v>11</v>
      </c>
      <c r="B145" s="43" t="s">
        <v>108</v>
      </c>
      <c r="C145" s="32">
        <v>2.8999999999999998E-3</v>
      </c>
      <c r="D145" s="33">
        <f t="shared" si="4"/>
        <v>0</v>
      </c>
      <c r="E145" s="48"/>
      <c r="F145" s="48"/>
      <c r="G145" s="48"/>
      <c r="H145" s="48"/>
      <c r="I145" s="48"/>
      <c r="J145" s="48"/>
      <c r="K145" s="48"/>
      <c r="L145" s="48"/>
      <c r="M145" s="48"/>
      <c r="N145" s="48"/>
      <c r="O145" s="48"/>
      <c r="P145" s="2"/>
      <c r="Q145" s="2"/>
      <c r="R145" s="2"/>
      <c r="S145" s="2"/>
      <c r="T145" s="2"/>
      <c r="U145" s="2"/>
      <c r="V145" s="2"/>
      <c r="W145" s="2"/>
      <c r="X145" s="2"/>
      <c r="Y145" s="2"/>
      <c r="Z145" s="2"/>
    </row>
    <row r="146" spans="1:26" ht="30">
      <c r="A146" s="47" t="s">
        <v>13</v>
      </c>
      <c r="B146" s="43" t="s">
        <v>109</v>
      </c>
      <c r="C146" s="32">
        <v>0.04</v>
      </c>
      <c r="D146" s="33">
        <f t="shared" si="4"/>
        <v>0</v>
      </c>
      <c r="E146" s="48"/>
      <c r="F146" s="48"/>
      <c r="G146" s="48"/>
      <c r="H146" s="48"/>
      <c r="I146" s="48"/>
      <c r="J146" s="48"/>
      <c r="K146" s="48"/>
      <c r="L146" s="48"/>
      <c r="M146" s="48"/>
      <c r="N146" s="48"/>
      <c r="O146" s="48"/>
      <c r="P146" s="2"/>
      <c r="Q146" s="2"/>
      <c r="R146" s="2"/>
      <c r="S146" s="2"/>
      <c r="T146" s="2"/>
      <c r="U146" s="2"/>
      <c r="V146" s="2"/>
      <c r="W146" s="2"/>
      <c r="X146" s="2"/>
      <c r="Y146" s="2"/>
      <c r="Z146" s="2"/>
    </row>
    <row r="147" spans="1:26" ht="15.75" customHeight="1">
      <c r="A147" s="47" t="s">
        <v>16</v>
      </c>
      <c r="B147" s="43" t="s">
        <v>110</v>
      </c>
      <c r="C147" s="32">
        <v>1.2200000000000001E-2</v>
      </c>
      <c r="D147" s="33">
        <f t="shared" si="4"/>
        <v>0</v>
      </c>
      <c r="E147" s="48"/>
      <c r="F147" s="48"/>
      <c r="G147" s="48"/>
      <c r="H147" s="48"/>
      <c r="I147" s="48"/>
      <c r="J147" s="48"/>
      <c r="K147" s="48"/>
      <c r="L147" s="48"/>
      <c r="M147" s="48"/>
      <c r="N147" s="48"/>
      <c r="O147" s="48"/>
      <c r="P147" s="2"/>
      <c r="Q147" s="2"/>
      <c r="R147" s="2"/>
      <c r="S147" s="2"/>
      <c r="T147" s="2"/>
      <c r="U147" s="2"/>
      <c r="V147" s="2"/>
      <c r="W147" s="2"/>
      <c r="X147" s="2"/>
      <c r="Y147" s="2"/>
      <c r="Z147" s="2"/>
    </row>
    <row r="148" spans="1:26" ht="30">
      <c r="A148" s="47" t="s">
        <v>54</v>
      </c>
      <c r="B148" s="43" t="s">
        <v>111</v>
      </c>
      <c r="C148" s="32">
        <v>4.4999999999999997E-3</v>
      </c>
      <c r="D148" s="33">
        <f t="shared" si="4"/>
        <v>0</v>
      </c>
      <c r="E148" s="48"/>
      <c r="F148" s="48"/>
      <c r="G148" s="48"/>
      <c r="H148" s="48"/>
      <c r="I148" s="48"/>
      <c r="J148" s="48"/>
      <c r="K148" s="48"/>
      <c r="L148" s="48"/>
      <c r="M148" s="48"/>
      <c r="N148" s="48"/>
      <c r="O148" s="48"/>
      <c r="P148" s="2"/>
      <c r="Q148" s="2"/>
      <c r="R148" s="2"/>
      <c r="S148" s="2"/>
      <c r="T148" s="2"/>
      <c r="U148" s="2"/>
      <c r="V148" s="2"/>
      <c r="W148" s="2"/>
      <c r="X148" s="2"/>
      <c r="Y148" s="2"/>
      <c r="Z148" s="2"/>
    </row>
    <row r="149" spans="1:26" ht="15.75" customHeight="1">
      <c r="A149" s="47" t="s">
        <v>56</v>
      </c>
      <c r="B149" s="43" t="s">
        <v>112</v>
      </c>
      <c r="C149" s="32">
        <v>0.04</v>
      </c>
      <c r="D149" s="33">
        <f t="shared" si="4"/>
        <v>0</v>
      </c>
      <c r="E149" s="48"/>
      <c r="F149" s="48"/>
      <c r="G149" s="48"/>
      <c r="H149" s="48"/>
      <c r="I149" s="48"/>
      <c r="J149" s="48"/>
      <c r="K149" s="48"/>
      <c r="L149" s="48"/>
      <c r="M149" s="48"/>
      <c r="N149" s="48"/>
      <c r="O149" s="48"/>
      <c r="P149" s="2"/>
      <c r="Q149" s="2"/>
      <c r="R149" s="2"/>
      <c r="S149" s="2"/>
      <c r="T149" s="2"/>
      <c r="U149" s="2"/>
      <c r="V149" s="2"/>
      <c r="W149" s="2"/>
      <c r="X149" s="2"/>
      <c r="Y149" s="2"/>
      <c r="Z149" s="2"/>
    </row>
    <row r="150" spans="1:26" ht="15.75" customHeight="1">
      <c r="A150" s="179" t="s">
        <v>113</v>
      </c>
      <c r="B150" s="180"/>
      <c r="C150" s="34">
        <f t="shared" ref="C150:D150" si="5">SUM(C144:C149)</f>
        <v>0.1009</v>
      </c>
      <c r="D150" s="24">
        <f t="shared" si="5"/>
        <v>0</v>
      </c>
      <c r="E150" s="48"/>
      <c r="F150" s="48"/>
      <c r="G150" s="48"/>
      <c r="H150" s="48"/>
      <c r="I150" s="48"/>
      <c r="J150" s="48"/>
      <c r="K150" s="48"/>
      <c r="L150" s="48"/>
      <c r="M150" s="48"/>
      <c r="N150" s="48"/>
      <c r="O150" s="48"/>
      <c r="P150" s="2"/>
      <c r="Q150" s="2"/>
      <c r="R150" s="2"/>
      <c r="S150" s="2"/>
      <c r="T150" s="2"/>
      <c r="U150" s="2"/>
      <c r="V150" s="2"/>
      <c r="W150" s="2"/>
      <c r="X150" s="2"/>
      <c r="Y150" s="2"/>
      <c r="Z150" s="2"/>
    </row>
    <row r="151" spans="1:26" ht="15.75" customHeight="1">
      <c r="A151" s="39"/>
      <c r="B151" s="48"/>
      <c r="C151" s="48"/>
      <c r="D151" s="48"/>
      <c r="E151" s="48"/>
      <c r="F151" s="48"/>
      <c r="G151" s="48"/>
      <c r="H151" s="48"/>
      <c r="I151" s="48"/>
      <c r="J151" s="48"/>
      <c r="K151" s="48"/>
      <c r="L151" s="48"/>
      <c r="M151" s="48"/>
      <c r="N151" s="48"/>
      <c r="O151" s="48"/>
      <c r="P151" s="2"/>
      <c r="Q151" s="2"/>
      <c r="R151" s="2"/>
      <c r="S151" s="2"/>
      <c r="T151" s="2"/>
      <c r="U151" s="2"/>
      <c r="V151" s="2"/>
      <c r="W151" s="2"/>
      <c r="X151" s="2"/>
      <c r="Y151" s="2"/>
      <c r="Z151" s="2"/>
    </row>
    <row r="152" spans="1:26" ht="18.75" customHeight="1">
      <c r="A152" s="186" t="s">
        <v>114</v>
      </c>
      <c r="B152" s="183"/>
      <c r="C152" s="183"/>
      <c r="D152" s="180"/>
      <c r="E152" s="48"/>
      <c r="F152" s="48"/>
      <c r="G152" s="48"/>
      <c r="H152" s="48"/>
      <c r="I152" s="48"/>
      <c r="J152" s="48"/>
      <c r="K152" s="48"/>
      <c r="L152" s="48"/>
      <c r="M152" s="48"/>
      <c r="N152" s="48"/>
      <c r="O152" s="48"/>
      <c r="P152" s="2"/>
      <c r="Q152" s="2"/>
      <c r="R152" s="2"/>
      <c r="S152" s="2"/>
      <c r="T152" s="2"/>
      <c r="U152" s="2"/>
      <c r="V152" s="2"/>
      <c r="W152" s="2"/>
      <c r="X152" s="2"/>
      <c r="Y152" s="2"/>
      <c r="Z152" s="2"/>
    </row>
    <row r="153" spans="1:26" ht="15.75" customHeight="1">
      <c r="A153" s="26" t="s">
        <v>105</v>
      </c>
      <c r="B153" s="26" t="s">
        <v>106</v>
      </c>
      <c r="C153" s="26" t="s">
        <v>80</v>
      </c>
      <c r="D153" s="26" t="s">
        <v>49</v>
      </c>
      <c r="E153" s="48"/>
      <c r="F153" s="48"/>
      <c r="G153" s="48"/>
      <c r="H153" s="48"/>
      <c r="I153" s="48"/>
      <c r="J153" s="48"/>
      <c r="K153" s="48"/>
      <c r="L153" s="48"/>
      <c r="M153" s="48"/>
      <c r="N153" s="48"/>
      <c r="O153" s="48"/>
      <c r="P153" s="2"/>
      <c r="Q153" s="2"/>
      <c r="R153" s="2"/>
      <c r="S153" s="2"/>
      <c r="T153" s="2"/>
      <c r="U153" s="2"/>
      <c r="V153" s="2"/>
      <c r="W153" s="2"/>
      <c r="X153" s="2"/>
      <c r="Y153" s="2"/>
      <c r="Z153" s="2"/>
    </row>
    <row r="154" spans="1:26" ht="15.75" customHeight="1">
      <c r="A154" s="47" t="s">
        <v>8</v>
      </c>
      <c r="B154" s="43" t="s">
        <v>107</v>
      </c>
      <c r="C154" s="32">
        <v>1.2999999999999999E-3</v>
      </c>
      <c r="D154" s="33">
        <f t="shared" ref="D154:D159" si="6">C154*$C$64</f>
        <v>0</v>
      </c>
      <c r="E154" s="48"/>
      <c r="F154" s="48"/>
      <c r="G154" s="48"/>
      <c r="H154" s="48"/>
      <c r="I154" s="48"/>
      <c r="J154" s="48"/>
      <c r="K154" s="48"/>
      <c r="L154" s="48"/>
      <c r="M154" s="48"/>
      <c r="N154" s="48"/>
      <c r="O154" s="48"/>
      <c r="P154" s="2"/>
      <c r="Q154" s="2"/>
      <c r="R154" s="2"/>
      <c r="S154" s="2"/>
      <c r="T154" s="2"/>
      <c r="U154" s="2"/>
      <c r="V154" s="2"/>
      <c r="W154" s="2"/>
      <c r="X154" s="2"/>
      <c r="Y154" s="2"/>
      <c r="Z154" s="2"/>
    </row>
    <row r="155" spans="1:26" ht="30">
      <c r="A155" s="47" t="s">
        <v>11</v>
      </c>
      <c r="B155" s="43" t="s">
        <v>108</v>
      </c>
      <c r="C155" s="32">
        <v>2.8999999999999998E-3</v>
      </c>
      <c r="D155" s="33">
        <f t="shared" si="6"/>
        <v>0</v>
      </c>
      <c r="E155" s="48"/>
      <c r="F155" s="48"/>
      <c r="G155" s="48"/>
      <c r="H155" s="48"/>
      <c r="I155" s="48"/>
      <c r="J155" s="48"/>
      <c r="K155" s="48"/>
      <c r="L155" s="48"/>
      <c r="M155" s="48"/>
      <c r="N155" s="48"/>
      <c r="O155" s="48"/>
      <c r="P155" s="2"/>
      <c r="Q155" s="2"/>
      <c r="R155" s="2"/>
      <c r="S155" s="2"/>
      <c r="T155" s="2"/>
      <c r="U155" s="2"/>
      <c r="V155" s="2"/>
      <c r="W155" s="2"/>
      <c r="X155" s="2"/>
      <c r="Y155" s="2"/>
      <c r="Z155" s="2"/>
    </row>
    <row r="156" spans="1:26" ht="30">
      <c r="A156" s="47" t="s">
        <v>13</v>
      </c>
      <c r="B156" s="43" t="s">
        <v>109</v>
      </c>
      <c r="C156" s="32">
        <v>0.04</v>
      </c>
      <c r="D156" s="33">
        <f t="shared" si="6"/>
        <v>0</v>
      </c>
      <c r="E156" s="48"/>
      <c r="F156" s="48"/>
      <c r="G156" s="48"/>
      <c r="H156" s="48"/>
      <c r="I156" s="48"/>
      <c r="J156" s="48"/>
      <c r="K156" s="48"/>
      <c r="L156" s="48"/>
      <c r="M156" s="48"/>
      <c r="N156" s="48"/>
      <c r="O156" s="48"/>
      <c r="P156" s="2"/>
      <c r="Q156" s="2"/>
      <c r="R156" s="2"/>
      <c r="S156" s="2"/>
      <c r="T156" s="2"/>
      <c r="U156" s="2"/>
      <c r="V156" s="2"/>
      <c r="W156" s="2"/>
      <c r="X156" s="2"/>
      <c r="Y156" s="2"/>
      <c r="Z156" s="2"/>
    </row>
    <row r="157" spans="1:26" ht="15.75" customHeight="1">
      <c r="A157" s="47" t="s">
        <v>16</v>
      </c>
      <c r="B157" s="43" t="s">
        <v>110</v>
      </c>
      <c r="C157" s="32">
        <v>1.2200000000000001E-2</v>
      </c>
      <c r="D157" s="33">
        <f t="shared" si="6"/>
        <v>0</v>
      </c>
      <c r="E157" s="48"/>
      <c r="F157" s="48"/>
      <c r="G157" s="48"/>
      <c r="H157" s="48"/>
      <c r="I157" s="48"/>
      <c r="J157" s="48"/>
      <c r="K157" s="48"/>
      <c r="L157" s="48"/>
      <c r="M157" s="48"/>
      <c r="N157" s="48"/>
      <c r="O157" s="48"/>
      <c r="P157" s="2"/>
      <c r="Q157" s="2"/>
      <c r="R157" s="2"/>
      <c r="S157" s="2"/>
      <c r="T157" s="2"/>
      <c r="U157" s="2"/>
      <c r="V157" s="2"/>
      <c r="W157" s="2"/>
      <c r="X157" s="2"/>
      <c r="Y157" s="2"/>
      <c r="Z157" s="2"/>
    </row>
    <row r="158" spans="1:26" ht="30">
      <c r="A158" s="47" t="s">
        <v>54</v>
      </c>
      <c r="B158" s="43" t="s">
        <v>111</v>
      </c>
      <c r="C158" s="32">
        <v>4.4999999999999997E-3</v>
      </c>
      <c r="D158" s="33">
        <f t="shared" si="6"/>
        <v>0</v>
      </c>
      <c r="E158" s="48"/>
      <c r="F158" s="48"/>
      <c r="G158" s="48"/>
      <c r="H158" s="48"/>
      <c r="I158" s="48"/>
      <c r="J158" s="48"/>
      <c r="K158" s="48"/>
      <c r="L158" s="48"/>
      <c r="M158" s="48"/>
      <c r="N158" s="48"/>
      <c r="O158" s="48"/>
      <c r="P158" s="2"/>
      <c r="Q158" s="2"/>
      <c r="R158" s="2"/>
      <c r="S158" s="2"/>
      <c r="T158" s="2"/>
      <c r="U158" s="2"/>
      <c r="V158" s="2"/>
      <c r="W158" s="2"/>
      <c r="X158" s="2"/>
      <c r="Y158" s="2"/>
      <c r="Z158" s="2"/>
    </row>
    <row r="159" spans="1:26" ht="15.75" customHeight="1">
      <c r="A159" s="47" t="s">
        <v>56</v>
      </c>
      <c r="B159" s="43" t="s">
        <v>112</v>
      </c>
      <c r="C159" s="32">
        <v>0.04</v>
      </c>
      <c r="D159" s="33">
        <f t="shared" si="6"/>
        <v>0</v>
      </c>
      <c r="E159" s="48"/>
      <c r="F159" s="48"/>
      <c r="G159" s="48"/>
      <c r="H159" s="48"/>
      <c r="I159" s="48"/>
      <c r="J159" s="48"/>
      <c r="K159" s="48"/>
      <c r="L159" s="48"/>
      <c r="M159" s="48"/>
      <c r="N159" s="48"/>
      <c r="O159" s="48"/>
      <c r="P159" s="2"/>
      <c r="Q159" s="2"/>
      <c r="R159" s="2"/>
      <c r="S159" s="2"/>
      <c r="T159" s="2"/>
      <c r="U159" s="2"/>
      <c r="V159" s="2"/>
      <c r="W159" s="2"/>
      <c r="X159" s="2"/>
      <c r="Y159" s="2"/>
      <c r="Z159" s="2"/>
    </row>
    <row r="160" spans="1:26" ht="15.75" customHeight="1">
      <c r="A160" s="181" t="s">
        <v>113</v>
      </c>
      <c r="B160" s="180"/>
      <c r="C160" s="36">
        <f t="shared" ref="C160" si="7">SUM(C154:C159)</f>
        <v>0.1009</v>
      </c>
      <c r="D160" s="27">
        <f>SUM(D154:D159)</f>
        <v>0</v>
      </c>
      <c r="E160" s="48"/>
      <c r="F160" s="48"/>
      <c r="G160" s="48"/>
      <c r="H160" s="48"/>
      <c r="I160" s="48"/>
      <c r="J160" s="48"/>
      <c r="K160" s="48"/>
      <c r="L160" s="48"/>
      <c r="M160" s="48"/>
      <c r="N160" s="48"/>
      <c r="O160" s="48"/>
      <c r="P160" s="2"/>
      <c r="Q160" s="2"/>
      <c r="R160" s="2"/>
      <c r="S160" s="2"/>
      <c r="T160" s="2"/>
      <c r="U160" s="2"/>
      <c r="V160" s="2"/>
      <c r="W160" s="2"/>
      <c r="X160" s="2"/>
      <c r="Y160" s="2"/>
      <c r="Z160" s="2"/>
    </row>
    <row r="161" spans="1:26" ht="15.75" customHeight="1">
      <c r="A161" s="39"/>
      <c r="B161" s="48"/>
      <c r="C161" s="48"/>
      <c r="D161" s="48"/>
      <c r="E161" s="48"/>
      <c r="F161" s="48"/>
      <c r="G161" s="48"/>
      <c r="H161" s="48"/>
      <c r="I161" s="48"/>
      <c r="J161" s="48"/>
      <c r="K161" s="48"/>
      <c r="L161" s="48"/>
      <c r="M161" s="48"/>
      <c r="N161" s="48"/>
      <c r="O161" s="48"/>
      <c r="P161" s="2"/>
      <c r="Q161" s="2"/>
      <c r="R161" s="2"/>
      <c r="S161" s="2"/>
      <c r="T161" s="2"/>
      <c r="U161" s="2"/>
      <c r="V161" s="2"/>
      <c r="W161" s="2"/>
      <c r="X161" s="2"/>
      <c r="Y161" s="2"/>
      <c r="Z161" s="2"/>
    </row>
    <row r="162" spans="1:26" ht="15.75" customHeight="1">
      <c r="A162" s="182" t="s">
        <v>115</v>
      </c>
      <c r="B162" s="183"/>
      <c r="C162" s="183"/>
      <c r="D162" s="180"/>
      <c r="E162" s="48"/>
      <c r="F162" s="48"/>
      <c r="G162" s="48"/>
      <c r="H162" s="48"/>
      <c r="I162" s="48"/>
      <c r="J162" s="48"/>
      <c r="K162" s="48"/>
      <c r="L162" s="48"/>
      <c r="M162" s="48"/>
      <c r="N162" s="48"/>
      <c r="O162" s="48"/>
      <c r="P162" s="2"/>
      <c r="Q162" s="2"/>
      <c r="R162" s="2"/>
      <c r="S162" s="2"/>
      <c r="T162" s="2"/>
      <c r="U162" s="2"/>
      <c r="V162" s="2"/>
      <c r="W162" s="2"/>
      <c r="X162" s="2"/>
      <c r="Y162" s="2"/>
      <c r="Z162" s="2"/>
    </row>
    <row r="163" spans="1:26" ht="30">
      <c r="A163" s="16" t="s">
        <v>116</v>
      </c>
      <c r="B163" s="16" t="s">
        <v>117</v>
      </c>
      <c r="C163" s="16" t="s">
        <v>80</v>
      </c>
      <c r="D163" s="16" t="s">
        <v>49</v>
      </c>
      <c r="E163" s="48"/>
      <c r="F163" s="48"/>
      <c r="G163" s="48"/>
      <c r="H163" s="48"/>
      <c r="I163" s="48"/>
      <c r="J163" s="48"/>
      <c r="K163" s="48"/>
      <c r="L163" s="48"/>
      <c r="M163" s="48"/>
      <c r="N163" s="48"/>
      <c r="O163" s="48"/>
      <c r="P163" s="2"/>
      <c r="Q163" s="2"/>
      <c r="R163" s="2"/>
      <c r="S163" s="2"/>
      <c r="T163" s="2"/>
      <c r="U163" s="2"/>
      <c r="V163" s="2"/>
      <c r="W163" s="2"/>
      <c r="X163" s="2"/>
      <c r="Y163" s="2"/>
      <c r="Z163" s="2"/>
    </row>
    <row r="164" spans="1:26" ht="15.75" customHeight="1">
      <c r="A164" s="47" t="s">
        <v>8</v>
      </c>
      <c r="B164" s="43" t="s">
        <v>118</v>
      </c>
      <c r="C164" s="32">
        <v>1.6199999999999999E-2</v>
      </c>
      <c r="D164" s="33">
        <f>(C52+D99)*C164</f>
        <v>0</v>
      </c>
      <c r="E164" s="48"/>
      <c r="F164" s="48"/>
      <c r="G164" s="48"/>
      <c r="H164" s="48"/>
      <c r="I164" s="48"/>
      <c r="J164" s="48"/>
      <c r="K164" s="48"/>
      <c r="L164" s="48"/>
      <c r="M164" s="48"/>
      <c r="N164" s="48"/>
      <c r="O164" s="48"/>
      <c r="P164" s="2"/>
      <c r="Q164" s="2"/>
      <c r="R164" s="2"/>
      <c r="S164" s="2"/>
      <c r="T164" s="2"/>
      <c r="U164" s="2"/>
      <c r="V164" s="2"/>
      <c r="W164" s="2"/>
      <c r="X164" s="2"/>
      <c r="Y164" s="2"/>
      <c r="Z164" s="2"/>
    </row>
    <row r="165" spans="1:26" ht="15.75" customHeight="1">
      <c r="A165" s="47" t="s">
        <v>11</v>
      </c>
      <c r="B165" s="43" t="s">
        <v>119</v>
      </c>
      <c r="C165" s="32">
        <v>0</v>
      </c>
      <c r="D165" s="33">
        <f>(C52+C75+D99+D120+D150)*C165</f>
        <v>0</v>
      </c>
      <c r="E165" s="48"/>
      <c r="F165" s="48"/>
      <c r="G165" s="48"/>
      <c r="H165" s="48"/>
      <c r="I165" s="48"/>
      <c r="J165" s="48"/>
      <c r="K165" s="48"/>
      <c r="L165" s="48"/>
      <c r="M165" s="48"/>
      <c r="N165" s="48"/>
      <c r="O165" s="48"/>
      <c r="P165" s="2"/>
      <c r="Q165" s="2"/>
      <c r="R165" s="2"/>
      <c r="S165" s="2"/>
      <c r="T165" s="2"/>
      <c r="U165" s="2"/>
      <c r="V165" s="2"/>
      <c r="W165" s="2"/>
      <c r="X165" s="2"/>
      <c r="Y165" s="2"/>
      <c r="Z165" s="2"/>
    </row>
    <row r="166" spans="1:26" ht="15.75" customHeight="1">
      <c r="A166" s="47" t="s">
        <v>13</v>
      </c>
      <c r="B166" s="43" t="s">
        <v>120</v>
      </c>
      <c r="C166" s="32">
        <v>2.0000000000000001E-4</v>
      </c>
      <c r="D166" s="33">
        <f>(C52+C75+D99+D120+D150)*C166</f>
        <v>0</v>
      </c>
      <c r="E166" s="48"/>
      <c r="F166" s="48"/>
      <c r="G166" s="48"/>
      <c r="H166" s="48"/>
      <c r="I166" s="48"/>
      <c r="J166" s="48"/>
      <c r="K166" s="48"/>
      <c r="L166" s="48"/>
      <c r="M166" s="48"/>
      <c r="N166" s="48"/>
      <c r="O166" s="48"/>
      <c r="P166" s="2"/>
      <c r="Q166" s="2"/>
      <c r="R166" s="2"/>
      <c r="S166" s="2"/>
      <c r="T166" s="2"/>
      <c r="U166" s="2"/>
      <c r="V166" s="2"/>
      <c r="W166" s="2"/>
      <c r="X166" s="2"/>
      <c r="Y166" s="2"/>
      <c r="Z166" s="2"/>
    </row>
    <row r="167" spans="1:26" ht="15.75" customHeight="1">
      <c r="A167" s="47" t="s">
        <v>16</v>
      </c>
      <c r="B167" s="43" t="s">
        <v>121</v>
      </c>
      <c r="C167" s="32">
        <v>7.3000000000000001E-3</v>
      </c>
      <c r="D167" s="33">
        <f>(C52+C75+D99+D120+D150)*C167</f>
        <v>0</v>
      </c>
      <c r="E167" s="48"/>
      <c r="F167" s="48"/>
      <c r="G167" s="48"/>
      <c r="H167" s="48"/>
      <c r="I167" s="48"/>
      <c r="J167" s="48"/>
      <c r="K167" s="48"/>
      <c r="L167" s="48"/>
      <c r="M167" s="48"/>
      <c r="N167" s="48"/>
      <c r="O167" s="48"/>
      <c r="P167" s="2"/>
      <c r="Q167" s="2"/>
      <c r="R167" s="2"/>
      <c r="S167" s="2"/>
      <c r="T167" s="2"/>
      <c r="U167" s="2"/>
      <c r="V167" s="2"/>
      <c r="W167" s="2"/>
      <c r="X167" s="2"/>
      <c r="Y167" s="2"/>
      <c r="Z167" s="2"/>
    </row>
    <row r="168" spans="1:26" ht="15.75" customHeight="1">
      <c r="A168" s="47" t="s">
        <v>54</v>
      </c>
      <c r="B168" s="43" t="s">
        <v>122</v>
      </c>
      <c r="C168" s="32">
        <v>2.9999999999999997E-4</v>
      </c>
      <c r="D168" s="33">
        <f>(C52+C75+D99+D120+D150)*C168</f>
        <v>0</v>
      </c>
      <c r="E168" s="48"/>
      <c r="F168" s="48"/>
      <c r="G168" s="48"/>
      <c r="H168" s="48"/>
      <c r="I168" s="48"/>
      <c r="J168" s="48"/>
      <c r="K168" s="48"/>
      <c r="L168" s="48"/>
      <c r="M168" s="48"/>
      <c r="N168" s="48"/>
      <c r="O168" s="48"/>
      <c r="P168" s="2"/>
      <c r="Q168" s="2"/>
      <c r="R168" s="2"/>
      <c r="S168" s="2"/>
      <c r="T168" s="2"/>
      <c r="U168" s="2"/>
      <c r="V168" s="2"/>
      <c r="W168" s="2"/>
      <c r="X168" s="2"/>
      <c r="Y168" s="2"/>
      <c r="Z168" s="2"/>
    </row>
    <row r="169" spans="1:26" ht="15.75" customHeight="1">
      <c r="A169" s="47" t="s">
        <v>56</v>
      </c>
      <c r="B169" s="43" t="s">
        <v>61</v>
      </c>
      <c r="C169" s="32">
        <v>5.0000000000000001E-4</v>
      </c>
      <c r="D169" s="33">
        <f>(C52+C75+D99+D120+D150)*C169</f>
        <v>0</v>
      </c>
      <c r="E169" s="48"/>
      <c r="F169" s="48"/>
      <c r="G169" s="48"/>
      <c r="H169" s="48"/>
      <c r="I169" s="48"/>
      <c r="J169" s="48"/>
      <c r="K169" s="48"/>
      <c r="L169" s="48"/>
      <c r="M169" s="48"/>
      <c r="N169" s="48"/>
      <c r="O169" s="48"/>
      <c r="P169" s="2"/>
      <c r="Q169" s="2"/>
      <c r="R169" s="2"/>
      <c r="S169" s="2"/>
      <c r="T169" s="2"/>
      <c r="U169" s="2"/>
      <c r="V169" s="2"/>
      <c r="W169" s="2"/>
      <c r="X169" s="2"/>
      <c r="Y169" s="2"/>
      <c r="Z169" s="2"/>
    </row>
    <row r="170" spans="1:26" ht="15.75" customHeight="1">
      <c r="A170" s="47"/>
      <c r="B170" s="7" t="s">
        <v>96</v>
      </c>
      <c r="C170" s="32"/>
      <c r="D170" s="33">
        <f>SUM(D164:D169)</f>
        <v>0</v>
      </c>
      <c r="E170" s="48"/>
      <c r="F170" s="48"/>
      <c r="G170" s="48"/>
      <c r="H170" s="48"/>
      <c r="I170" s="48"/>
      <c r="J170" s="48"/>
      <c r="K170" s="48"/>
      <c r="L170" s="48"/>
      <c r="M170" s="48"/>
      <c r="N170" s="48"/>
      <c r="O170" s="48"/>
      <c r="P170" s="2"/>
      <c r="Q170" s="2"/>
      <c r="R170" s="2"/>
      <c r="S170" s="2"/>
      <c r="T170" s="2"/>
      <c r="U170" s="2"/>
      <c r="V170" s="2"/>
      <c r="W170" s="2"/>
      <c r="X170" s="2"/>
      <c r="Y170" s="2"/>
      <c r="Z170" s="2"/>
    </row>
    <row r="171" spans="1:26" ht="30">
      <c r="A171" s="47" t="s">
        <v>58</v>
      </c>
      <c r="B171" s="43" t="s">
        <v>123</v>
      </c>
      <c r="C171" s="32"/>
      <c r="D171" s="33">
        <f>(C52+D99+D120+D150)*C171</f>
        <v>0</v>
      </c>
      <c r="E171" s="48"/>
      <c r="F171" s="48"/>
      <c r="G171" s="48"/>
      <c r="H171" s="48"/>
      <c r="I171" s="48"/>
      <c r="J171" s="48"/>
      <c r="K171" s="48"/>
      <c r="L171" s="48"/>
      <c r="M171" s="48"/>
      <c r="N171" s="48"/>
      <c r="O171" s="48"/>
      <c r="P171" s="2"/>
      <c r="Q171" s="2"/>
      <c r="R171" s="2"/>
      <c r="S171" s="2"/>
      <c r="T171" s="2"/>
      <c r="U171" s="2"/>
      <c r="V171" s="2"/>
      <c r="W171" s="2"/>
      <c r="X171" s="2"/>
      <c r="Y171" s="2"/>
      <c r="Z171" s="2"/>
    </row>
    <row r="172" spans="1:26" ht="15.75" customHeight="1">
      <c r="A172" s="179" t="s">
        <v>113</v>
      </c>
      <c r="B172" s="180"/>
      <c r="C172" s="34"/>
      <c r="D172" s="24">
        <f>SUM(D170:D171)</f>
        <v>0</v>
      </c>
      <c r="E172" s="48"/>
      <c r="F172" s="48"/>
      <c r="G172" s="48"/>
      <c r="H172" s="48"/>
      <c r="I172" s="48"/>
      <c r="J172" s="48"/>
      <c r="K172" s="48"/>
      <c r="L172" s="48"/>
      <c r="M172" s="48"/>
      <c r="N172" s="48"/>
      <c r="O172" s="48"/>
      <c r="P172" s="2"/>
      <c r="Q172" s="2"/>
      <c r="R172" s="2"/>
      <c r="S172" s="2"/>
      <c r="T172" s="2"/>
      <c r="U172" s="2"/>
      <c r="V172" s="2"/>
      <c r="W172" s="2"/>
      <c r="X172" s="2"/>
      <c r="Y172" s="2"/>
      <c r="Z172" s="2"/>
    </row>
    <row r="173" spans="1:26" ht="15.75" customHeight="1">
      <c r="A173" s="39"/>
      <c r="B173" s="48"/>
      <c r="C173" s="48"/>
      <c r="D173" s="48"/>
      <c r="E173" s="48"/>
      <c r="F173" s="48"/>
      <c r="G173" s="48"/>
      <c r="H173" s="48"/>
      <c r="I173" s="48"/>
      <c r="J173" s="48"/>
      <c r="K173" s="48"/>
      <c r="L173" s="48"/>
      <c r="M173" s="48"/>
      <c r="N173" s="48"/>
      <c r="O173" s="48"/>
      <c r="P173" s="2"/>
      <c r="Q173" s="2"/>
      <c r="R173" s="2"/>
      <c r="S173" s="2"/>
      <c r="T173" s="2"/>
      <c r="U173" s="2"/>
      <c r="V173" s="2"/>
      <c r="W173" s="2"/>
      <c r="X173" s="2"/>
      <c r="Y173" s="2"/>
      <c r="Z173" s="2"/>
    </row>
    <row r="174" spans="1:26" ht="15.75" customHeight="1">
      <c r="A174" s="186" t="s">
        <v>124</v>
      </c>
      <c r="B174" s="183"/>
      <c r="C174" s="183"/>
      <c r="D174" s="180"/>
      <c r="E174" s="48"/>
      <c r="F174" s="48"/>
      <c r="G174" s="48"/>
      <c r="H174" s="48"/>
      <c r="I174" s="48"/>
      <c r="J174" s="48"/>
      <c r="K174" s="48"/>
      <c r="L174" s="48"/>
      <c r="M174" s="48"/>
      <c r="N174" s="48"/>
      <c r="O174" s="48"/>
      <c r="P174" s="2"/>
      <c r="Q174" s="2"/>
      <c r="R174" s="2"/>
      <c r="S174" s="2"/>
      <c r="T174" s="2"/>
      <c r="U174" s="2"/>
      <c r="V174" s="2"/>
      <c r="W174" s="2"/>
      <c r="X174" s="2"/>
      <c r="Y174" s="2"/>
      <c r="Z174" s="2"/>
    </row>
    <row r="175" spans="1:26" ht="30">
      <c r="A175" s="26" t="s">
        <v>116</v>
      </c>
      <c r="B175" s="26" t="s">
        <v>117</v>
      </c>
      <c r="C175" s="26" t="s">
        <v>80</v>
      </c>
      <c r="D175" s="26" t="s">
        <v>49</v>
      </c>
      <c r="E175" s="48"/>
      <c r="F175" s="48"/>
      <c r="G175" s="48"/>
      <c r="H175" s="48"/>
      <c r="I175" s="48"/>
      <c r="J175" s="48"/>
      <c r="K175" s="48"/>
      <c r="L175" s="48"/>
      <c r="M175" s="48"/>
      <c r="N175" s="48"/>
      <c r="O175" s="48"/>
      <c r="P175" s="2"/>
      <c r="Q175" s="2"/>
      <c r="R175" s="2"/>
      <c r="S175" s="2"/>
      <c r="T175" s="2"/>
      <c r="U175" s="2"/>
      <c r="V175" s="2"/>
      <c r="W175" s="2"/>
      <c r="X175" s="2"/>
      <c r="Y175" s="2"/>
      <c r="Z175" s="2"/>
    </row>
    <row r="176" spans="1:26" ht="15.75" customHeight="1">
      <c r="A176" s="47" t="s">
        <v>8</v>
      </c>
      <c r="B176" s="43" t="s">
        <v>118</v>
      </c>
      <c r="C176" s="32">
        <v>1.6199999999999999E-2</v>
      </c>
      <c r="D176" s="33">
        <f>(C64+D112)*C176</f>
        <v>0</v>
      </c>
      <c r="E176" s="48"/>
      <c r="F176" s="48"/>
      <c r="G176" s="48"/>
      <c r="H176" s="48"/>
      <c r="I176" s="48"/>
      <c r="J176" s="48"/>
      <c r="K176" s="48"/>
      <c r="L176" s="48"/>
      <c r="M176" s="48"/>
      <c r="N176" s="48"/>
      <c r="O176" s="48"/>
      <c r="P176" s="2"/>
      <c r="Q176" s="2"/>
      <c r="R176" s="2"/>
      <c r="S176" s="2"/>
      <c r="T176" s="2"/>
      <c r="U176" s="2"/>
      <c r="V176" s="2"/>
      <c r="W176" s="2"/>
      <c r="X176" s="2"/>
      <c r="Y176" s="2"/>
      <c r="Z176" s="2"/>
    </row>
    <row r="177" spans="1:26" ht="15.75" customHeight="1">
      <c r="A177" s="47" t="s">
        <v>11</v>
      </c>
      <c r="B177" s="43" t="s">
        <v>119</v>
      </c>
      <c r="C177" s="32">
        <v>0</v>
      </c>
      <c r="D177" s="33">
        <f>(C64+C86+D112+D128+D160)*C177</f>
        <v>0</v>
      </c>
      <c r="E177" s="48"/>
      <c r="F177" s="48"/>
      <c r="G177" s="48"/>
      <c r="H177" s="48"/>
      <c r="I177" s="48"/>
      <c r="J177" s="48"/>
      <c r="K177" s="48"/>
      <c r="L177" s="48"/>
      <c r="M177" s="48"/>
      <c r="N177" s="48"/>
      <c r="O177" s="48"/>
      <c r="P177" s="2"/>
      <c r="Q177" s="2"/>
      <c r="R177" s="2"/>
      <c r="S177" s="2"/>
      <c r="T177" s="2"/>
      <c r="U177" s="2"/>
      <c r="V177" s="2"/>
      <c r="W177" s="2"/>
      <c r="X177" s="2"/>
      <c r="Y177" s="2"/>
      <c r="Z177" s="2"/>
    </row>
    <row r="178" spans="1:26" ht="15.75" customHeight="1">
      <c r="A178" s="47" t="s">
        <v>13</v>
      </c>
      <c r="B178" s="43" t="s">
        <v>120</v>
      </c>
      <c r="C178" s="32">
        <v>2.0000000000000001E-4</v>
      </c>
      <c r="D178" s="33">
        <f>(C64+C86+D112+D128+D160)*C178</f>
        <v>0</v>
      </c>
      <c r="E178" s="48"/>
      <c r="F178" s="48"/>
      <c r="G178" s="48"/>
      <c r="H178" s="48"/>
      <c r="I178" s="48"/>
      <c r="J178" s="48"/>
      <c r="K178" s="48"/>
      <c r="L178" s="48"/>
      <c r="M178" s="48"/>
      <c r="N178" s="48"/>
      <c r="O178" s="48"/>
      <c r="P178" s="2"/>
      <c r="Q178" s="2"/>
      <c r="R178" s="2"/>
      <c r="S178" s="2"/>
      <c r="T178" s="2"/>
      <c r="U178" s="2"/>
      <c r="V178" s="2"/>
      <c r="W178" s="2"/>
      <c r="X178" s="2"/>
      <c r="Y178" s="2"/>
      <c r="Z178" s="2"/>
    </row>
    <row r="179" spans="1:26" ht="15.75" customHeight="1">
      <c r="A179" s="47" t="s">
        <v>16</v>
      </c>
      <c r="B179" s="43" t="s">
        <v>121</v>
      </c>
      <c r="C179" s="32">
        <v>7.3000000000000001E-3</v>
      </c>
      <c r="D179" s="33">
        <f>(C64+C86+D112+D128+D160)*C179</f>
        <v>0</v>
      </c>
      <c r="E179" s="48"/>
      <c r="F179" s="48"/>
      <c r="G179" s="48"/>
      <c r="H179" s="48"/>
      <c r="I179" s="48"/>
      <c r="J179" s="48"/>
      <c r="K179" s="48"/>
      <c r="L179" s="48"/>
      <c r="M179" s="48"/>
      <c r="N179" s="48"/>
      <c r="O179" s="48"/>
      <c r="P179" s="2"/>
      <c r="Q179" s="2"/>
      <c r="R179" s="2"/>
      <c r="S179" s="2"/>
      <c r="T179" s="2"/>
      <c r="U179" s="2"/>
      <c r="V179" s="2"/>
      <c r="W179" s="2"/>
      <c r="X179" s="2"/>
      <c r="Y179" s="2"/>
      <c r="Z179" s="2"/>
    </row>
    <row r="180" spans="1:26" ht="15.75" customHeight="1">
      <c r="A180" s="47" t="s">
        <v>54</v>
      </c>
      <c r="B180" s="43" t="s">
        <v>122</v>
      </c>
      <c r="C180" s="32">
        <v>2.9999999999999997E-4</v>
      </c>
      <c r="D180" s="33">
        <f>(C64+C86+D112+D128+D160)*C180</f>
        <v>0</v>
      </c>
      <c r="E180" s="48"/>
      <c r="F180" s="48"/>
      <c r="G180" s="48"/>
      <c r="H180" s="48"/>
      <c r="I180" s="48"/>
      <c r="J180" s="48"/>
      <c r="K180" s="48"/>
      <c r="L180" s="48"/>
      <c r="M180" s="48"/>
      <c r="N180" s="48"/>
      <c r="O180" s="48"/>
      <c r="P180" s="2"/>
      <c r="Q180" s="2"/>
      <c r="R180" s="2"/>
      <c r="S180" s="2"/>
      <c r="T180" s="2"/>
      <c r="U180" s="2"/>
      <c r="V180" s="2"/>
      <c r="W180" s="2"/>
      <c r="X180" s="2"/>
      <c r="Y180" s="2"/>
      <c r="Z180" s="2"/>
    </row>
    <row r="181" spans="1:26" ht="15.75" customHeight="1">
      <c r="A181" s="47" t="s">
        <v>56</v>
      </c>
      <c r="B181" s="43" t="s">
        <v>61</v>
      </c>
      <c r="C181" s="32">
        <v>5.0000000000000001E-4</v>
      </c>
      <c r="D181" s="33">
        <f>(C64+C86+D112+D128+D160)*C181</f>
        <v>0</v>
      </c>
      <c r="E181" s="48"/>
      <c r="F181" s="48"/>
      <c r="G181" s="48"/>
      <c r="H181" s="48"/>
      <c r="I181" s="48"/>
      <c r="J181" s="48"/>
      <c r="K181" s="48"/>
      <c r="L181" s="48"/>
      <c r="M181" s="48"/>
      <c r="N181" s="48"/>
      <c r="O181" s="48"/>
      <c r="P181" s="2"/>
      <c r="Q181" s="2"/>
      <c r="R181" s="2"/>
      <c r="S181" s="2"/>
      <c r="T181" s="2"/>
      <c r="U181" s="2"/>
      <c r="V181" s="2"/>
      <c r="W181" s="2"/>
      <c r="X181" s="2"/>
      <c r="Y181" s="2"/>
      <c r="Z181" s="2"/>
    </row>
    <row r="182" spans="1:26" ht="15.75" customHeight="1">
      <c r="A182" s="47"/>
      <c r="B182" s="7" t="s">
        <v>96</v>
      </c>
      <c r="C182" s="32"/>
      <c r="D182" s="33">
        <f>SUM(D176:D181)</f>
        <v>0</v>
      </c>
      <c r="E182" s="48"/>
      <c r="F182" s="48"/>
      <c r="G182" s="48"/>
      <c r="H182" s="48"/>
      <c r="I182" s="48"/>
      <c r="J182" s="48"/>
      <c r="K182" s="48"/>
      <c r="L182" s="48"/>
      <c r="M182" s="48"/>
      <c r="N182" s="48"/>
      <c r="O182" s="48"/>
      <c r="P182" s="2"/>
      <c r="Q182" s="2"/>
      <c r="R182" s="2"/>
      <c r="S182" s="2"/>
      <c r="T182" s="2"/>
      <c r="U182" s="2"/>
      <c r="V182" s="2"/>
      <c r="W182" s="2"/>
      <c r="X182" s="2"/>
      <c r="Y182" s="2"/>
      <c r="Z182" s="2"/>
    </row>
    <row r="183" spans="1:26" ht="30">
      <c r="A183" s="47" t="s">
        <v>58</v>
      </c>
      <c r="B183" s="43" t="s">
        <v>123</v>
      </c>
      <c r="C183" s="32"/>
      <c r="D183" s="33">
        <f>(C64+C86+D112+D128+D160)*C183</f>
        <v>0</v>
      </c>
      <c r="E183" s="48"/>
      <c r="F183" s="48"/>
      <c r="G183" s="48"/>
      <c r="H183" s="48"/>
      <c r="I183" s="48"/>
      <c r="J183" s="48"/>
      <c r="K183" s="48"/>
      <c r="L183" s="48"/>
      <c r="M183" s="48"/>
      <c r="N183" s="48"/>
      <c r="O183" s="48"/>
      <c r="P183" s="2"/>
      <c r="Q183" s="2"/>
      <c r="R183" s="2"/>
      <c r="S183" s="2"/>
      <c r="T183" s="2"/>
      <c r="U183" s="2"/>
      <c r="V183" s="2"/>
      <c r="W183" s="2"/>
      <c r="X183" s="2"/>
      <c r="Y183" s="2"/>
      <c r="Z183" s="2"/>
    </row>
    <row r="184" spans="1:26" ht="15.75" customHeight="1">
      <c r="A184" s="181" t="s">
        <v>113</v>
      </c>
      <c r="B184" s="180"/>
      <c r="C184" s="36"/>
      <c r="D184" s="27">
        <f>SUM(D182:D183)</f>
        <v>0</v>
      </c>
      <c r="E184" s="48"/>
      <c r="F184" s="48"/>
      <c r="G184" s="48"/>
      <c r="H184" s="48"/>
      <c r="I184" s="48"/>
      <c r="J184" s="48"/>
      <c r="K184" s="48"/>
      <c r="L184" s="48"/>
      <c r="M184" s="48"/>
      <c r="N184" s="48"/>
      <c r="O184" s="48"/>
      <c r="P184" s="2"/>
      <c r="Q184" s="2"/>
      <c r="R184" s="2"/>
      <c r="S184" s="2"/>
      <c r="T184" s="2"/>
      <c r="U184" s="2"/>
      <c r="V184" s="2"/>
      <c r="W184" s="2"/>
      <c r="X184" s="2"/>
      <c r="Y184" s="2"/>
      <c r="Z184" s="2"/>
    </row>
    <row r="185" spans="1:26" ht="15.75" customHeight="1">
      <c r="A185" s="19"/>
      <c r="B185" s="48"/>
      <c r="C185" s="48"/>
      <c r="D185" s="48"/>
      <c r="E185" s="48"/>
      <c r="F185" s="48"/>
      <c r="G185" s="48"/>
      <c r="H185" s="48"/>
      <c r="I185" s="48"/>
      <c r="J185" s="48"/>
      <c r="K185" s="48"/>
      <c r="L185" s="48"/>
      <c r="M185" s="48"/>
      <c r="N185" s="48"/>
      <c r="O185" s="48"/>
      <c r="P185" s="2"/>
      <c r="Q185" s="2"/>
      <c r="R185" s="2"/>
      <c r="S185" s="2"/>
      <c r="T185" s="2"/>
      <c r="U185" s="2"/>
      <c r="V185" s="2"/>
      <c r="W185" s="2"/>
      <c r="X185" s="2"/>
      <c r="Y185" s="2"/>
      <c r="Z185" s="2"/>
    </row>
    <row r="186" spans="1:26" ht="39" customHeight="1">
      <c r="A186" s="187" t="s">
        <v>125</v>
      </c>
      <c r="B186" s="183"/>
      <c r="C186" s="180"/>
      <c r="D186" s="48"/>
      <c r="E186" s="48"/>
      <c r="F186" s="48"/>
      <c r="G186" s="48"/>
      <c r="H186" s="48"/>
      <c r="I186" s="48"/>
      <c r="J186" s="48"/>
      <c r="K186" s="48"/>
      <c r="L186" s="48"/>
      <c r="M186" s="48"/>
      <c r="N186" s="48"/>
      <c r="O186" s="48"/>
      <c r="P186" s="2"/>
      <c r="Q186" s="2"/>
      <c r="R186" s="2"/>
      <c r="S186" s="2"/>
      <c r="T186" s="2"/>
      <c r="U186" s="2"/>
      <c r="V186" s="2"/>
      <c r="W186" s="2"/>
      <c r="X186" s="2"/>
      <c r="Y186" s="2"/>
      <c r="Z186" s="2"/>
    </row>
    <row r="187" spans="1:26" ht="30">
      <c r="A187" s="16">
        <v>3</v>
      </c>
      <c r="B187" s="16" t="s">
        <v>126</v>
      </c>
      <c r="C187" s="16" t="s">
        <v>49</v>
      </c>
      <c r="D187" s="48"/>
      <c r="E187" s="48"/>
      <c r="F187" s="48"/>
      <c r="G187" s="48"/>
      <c r="H187" s="48"/>
      <c r="I187" s="48"/>
      <c r="J187" s="48"/>
      <c r="K187" s="48"/>
      <c r="L187" s="48"/>
      <c r="M187" s="48"/>
      <c r="N187" s="48"/>
      <c r="O187" s="48"/>
      <c r="P187" s="2"/>
      <c r="Q187" s="2"/>
      <c r="R187" s="2"/>
      <c r="S187" s="2"/>
      <c r="T187" s="2"/>
      <c r="U187" s="2"/>
      <c r="V187" s="2"/>
      <c r="W187" s="2"/>
      <c r="X187" s="2"/>
      <c r="Y187" s="2"/>
      <c r="Z187" s="2"/>
    </row>
    <row r="188" spans="1:26" ht="30">
      <c r="A188" s="47" t="s">
        <v>78</v>
      </c>
      <c r="B188" s="43" t="s">
        <v>127</v>
      </c>
      <c r="C188" s="29">
        <f>D96+D91</f>
        <v>0</v>
      </c>
      <c r="D188" s="48"/>
      <c r="E188" s="48"/>
      <c r="F188" s="48"/>
      <c r="G188" s="48"/>
      <c r="H188" s="48"/>
      <c r="I188" s="48"/>
      <c r="J188" s="48"/>
      <c r="K188" s="48"/>
      <c r="L188" s="48"/>
      <c r="M188" s="48"/>
      <c r="N188" s="48"/>
      <c r="O188" s="48"/>
      <c r="P188" s="2"/>
      <c r="Q188" s="2"/>
      <c r="R188" s="2"/>
      <c r="S188" s="2"/>
      <c r="T188" s="2"/>
      <c r="U188" s="2"/>
      <c r="V188" s="2"/>
      <c r="W188" s="2"/>
      <c r="X188" s="2"/>
      <c r="Y188" s="2"/>
      <c r="Z188" s="2"/>
    </row>
    <row r="189" spans="1:26" ht="15.75" customHeight="1">
      <c r="A189" s="47" t="s">
        <v>92</v>
      </c>
      <c r="B189" s="43" t="s">
        <v>128</v>
      </c>
      <c r="C189" s="29">
        <f>D120</f>
        <v>0</v>
      </c>
      <c r="D189" s="48"/>
      <c r="E189" s="48"/>
      <c r="F189" s="48"/>
      <c r="G189" s="48"/>
      <c r="H189" s="48"/>
      <c r="I189" s="48"/>
      <c r="J189" s="48"/>
      <c r="K189" s="48"/>
      <c r="L189" s="48"/>
      <c r="M189" s="48"/>
      <c r="N189" s="48"/>
      <c r="O189" s="48"/>
      <c r="P189" s="2"/>
      <c r="Q189" s="2"/>
      <c r="R189" s="2"/>
      <c r="S189" s="2"/>
      <c r="T189" s="2"/>
      <c r="U189" s="2"/>
      <c r="V189" s="2"/>
      <c r="W189" s="2"/>
      <c r="X189" s="2"/>
      <c r="Y189" s="2"/>
      <c r="Z189" s="2"/>
    </row>
    <row r="190" spans="1:26" ht="15.75" customHeight="1">
      <c r="A190" s="47" t="s">
        <v>100</v>
      </c>
      <c r="B190" s="43" t="s">
        <v>101</v>
      </c>
      <c r="C190" s="29">
        <f>D134</f>
        <v>0</v>
      </c>
      <c r="D190" s="48"/>
      <c r="E190" s="48"/>
      <c r="F190" s="48"/>
      <c r="G190" s="48"/>
      <c r="H190" s="48"/>
      <c r="I190" s="48"/>
      <c r="J190" s="48"/>
      <c r="K190" s="48"/>
      <c r="L190" s="48"/>
      <c r="M190" s="48"/>
      <c r="N190" s="48"/>
      <c r="O190" s="48"/>
      <c r="P190" s="2"/>
      <c r="Q190" s="2"/>
      <c r="R190" s="2"/>
      <c r="S190" s="2"/>
      <c r="T190" s="2"/>
      <c r="U190" s="2"/>
      <c r="V190" s="2"/>
      <c r="W190" s="2"/>
      <c r="X190" s="2"/>
      <c r="Y190" s="2"/>
      <c r="Z190" s="2"/>
    </row>
    <row r="191" spans="1:26" ht="15.75" customHeight="1">
      <c r="A191" s="47" t="s">
        <v>105</v>
      </c>
      <c r="B191" s="43" t="s">
        <v>129</v>
      </c>
      <c r="C191" s="29">
        <f>D150</f>
        <v>0</v>
      </c>
      <c r="D191" s="48"/>
      <c r="E191" s="48"/>
      <c r="F191" s="48"/>
      <c r="G191" s="48"/>
      <c r="H191" s="48"/>
      <c r="I191" s="48"/>
      <c r="J191" s="48"/>
      <c r="K191" s="48"/>
      <c r="L191" s="48"/>
      <c r="M191" s="48"/>
      <c r="N191" s="48"/>
      <c r="O191" s="48"/>
      <c r="P191" s="2"/>
      <c r="Q191" s="2"/>
      <c r="R191" s="2"/>
      <c r="S191" s="2"/>
      <c r="T191" s="2"/>
      <c r="U191" s="2"/>
      <c r="V191" s="2"/>
      <c r="W191" s="2"/>
      <c r="X191" s="2"/>
      <c r="Y191" s="2"/>
      <c r="Z191" s="2"/>
    </row>
    <row r="192" spans="1:26" ht="30">
      <c r="A192" s="47" t="s">
        <v>116</v>
      </c>
      <c r="B192" s="43" t="s">
        <v>130</v>
      </c>
      <c r="C192" s="29">
        <f>D172</f>
        <v>0</v>
      </c>
      <c r="D192" s="48"/>
      <c r="E192" s="48"/>
      <c r="F192" s="48"/>
      <c r="G192" s="48"/>
      <c r="H192" s="48"/>
      <c r="I192" s="48"/>
      <c r="J192" s="48"/>
      <c r="K192" s="48"/>
      <c r="L192" s="48"/>
      <c r="M192" s="48"/>
      <c r="N192" s="48"/>
      <c r="O192" s="48"/>
      <c r="P192" s="2"/>
      <c r="Q192" s="2"/>
      <c r="R192" s="2"/>
      <c r="S192" s="2"/>
      <c r="T192" s="2"/>
      <c r="U192" s="2"/>
      <c r="V192" s="2"/>
      <c r="W192" s="2"/>
      <c r="X192" s="2"/>
      <c r="Y192" s="2"/>
      <c r="Z192" s="2"/>
    </row>
    <row r="193" spans="1:26" ht="15.75" customHeight="1">
      <c r="A193" s="47" t="s">
        <v>131</v>
      </c>
      <c r="B193" s="43" t="s">
        <v>132</v>
      </c>
      <c r="C193" s="29" t="s">
        <v>133</v>
      </c>
      <c r="D193" s="48"/>
      <c r="E193" s="48"/>
      <c r="F193" s="48"/>
      <c r="G193" s="48"/>
      <c r="H193" s="48"/>
      <c r="I193" s="48"/>
      <c r="J193" s="48"/>
      <c r="K193" s="48"/>
      <c r="L193" s="48"/>
      <c r="M193" s="48"/>
      <c r="N193" s="48"/>
      <c r="O193" s="48"/>
      <c r="P193" s="2"/>
      <c r="Q193" s="2"/>
      <c r="R193" s="2"/>
      <c r="S193" s="2"/>
      <c r="T193" s="2"/>
      <c r="U193" s="2"/>
      <c r="V193" s="2"/>
      <c r="W193" s="2"/>
      <c r="X193" s="2"/>
      <c r="Y193" s="2"/>
      <c r="Z193" s="2"/>
    </row>
    <row r="194" spans="1:26" ht="15.75" customHeight="1">
      <c r="A194" s="179" t="s">
        <v>113</v>
      </c>
      <c r="B194" s="180"/>
      <c r="C194" s="24">
        <f>SUM(C188:C193)</f>
        <v>0</v>
      </c>
      <c r="D194" s="48"/>
      <c r="E194" s="48"/>
      <c r="F194" s="48"/>
      <c r="G194" s="48"/>
      <c r="H194" s="48"/>
      <c r="I194" s="48"/>
      <c r="J194" s="48"/>
      <c r="K194" s="48"/>
      <c r="L194" s="48"/>
      <c r="M194" s="48"/>
      <c r="N194" s="48"/>
      <c r="O194" s="48"/>
      <c r="P194" s="2"/>
      <c r="Q194" s="2"/>
      <c r="R194" s="2"/>
      <c r="S194" s="2"/>
      <c r="T194" s="2"/>
      <c r="U194" s="2"/>
      <c r="V194" s="2"/>
      <c r="W194" s="2"/>
      <c r="X194" s="2"/>
      <c r="Y194" s="2"/>
      <c r="Z194" s="2"/>
    </row>
    <row r="195" spans="1:26" ht="15.75" customHeight="1">
      <c r="A195" s="25"/>
      <c r="B195" s="48"/>
      <c r="C195" s="48"/>
      <c r="D195" s="48"/>
      <c r="E195" s="48"/>
      <c r="F195" s="48"/>
      <c r="G195" s="48"/>
      <c r="H195" s="48"/>
      <c r="I195" s="48"/>
      <c r="J195" s="48"/>
      <c r="K195" s="48"/>
      <c r="L195" s="48"/>
      <c r="M195" s="48"/>
      <c r="N195" s="48"/>
      <c r="O195" s="48"/>
      <c r="P195" s="2"/>
      <c r="Q195" s="2"/>
      <c r="R195" s="2"/>
      <c r="S195" s="2"/>
      <c r="T195" s="2"/>
      <c r="U195" s="2"/>
      <c r="V195" s="2"/>
      <c r="W195" s="2"/>
      <c r="X195" s="2"/>
      <c r="Y195" s="2"/>
      <c r="Z195" s="2"/>
    </row>
    <row r="196" spans="1:26" ht="17.25" customHeight="1">
      <c r="A196" s="192" t="s">
        <v>134</v>
      </c>
      <c r="B196" s="183"/>
      <c r="C196" s="180"/>
      <c r="D196" s="48"/>
      <c r="E196" s="48"/>
      <c r="F196" s="48"/>
      <c r="G196" s="48"/>
      <c r="H196" s="48"/>
      <c r="I196" s="48"/>
      <c r="J196" s="48"/>
      <c r="K196" s="48"/>
      <c r="L196" s="48"/>
      <c r="M196" s="48"/>
      <c r="N196" s="48"/>
      <c r="O196" s="48"/>
      <c r="P196" s="2"/>
      <c r="Q196" s="2"/>
      <c r="R196" s="2"/>
      <c r="S196" s="2"/>
      <c r="T196" s="2"/>
      <c r="U196" s="2"/>
      <c r="V196" s="2"/>
      <c r="W196" s="2"/>
      <c r="X196" s="2"/>
      <c r="Y196" s="2"/>
      <c r="Z196" s="2"/>
    </row>
    <row r="197" spans="1:26" ht="30">
      <c r="A197" s="26">
        <v>3</v>
      </c>
      <c r="B197" s="26" t="s">
        <v>126</v>
      </c>
      <c r="C197" s="26" t="s">
        <v>49</v>
      </c>
      <c r="D197" s="48"/>
      <c r="E197" s="48"/>
      <c r="F197" s="48"/>
      <c r="G197" s="48"/>
      <c r="H197" s="48"/>
      <c r="I197" s="48"/>
      <c r="J197" s="48"/>
      <c r="K197" s="48"/>
      <c r="L197" s="48"/>
      <c r="M197" s="48"/>
      <c r="N197" s="48"/>
      <c r="O197" s="48"/>
      <c r="P197" s="2"/>
      <c r="Q197" s="2"/>
      <c r="R197" s="2"/>
      <c r="S197" s="2"/>
      <c r="T197" s="2"/>
      <c r="U197" s="2"/>
      <c r="V197" s="2"/>
      <c r="W197" s="2"/>
      <c r="X197" s="2"/>
      <c r="Y197" s="2"/>
      <c r="Z197" s="2"/>
    </row>
    <row r="198" spans="1:26" ht="30">
      <c r="A198" s="47" t="s">
        <v>78</v>
      </c>
      <c r="B198" s="43" t="s">
        <v>127</v>
      </c>
      <c r="C198" s="29">
        <f>D109+D104</f>
        <v>0</v>
      </c>
      <c r="D198" s="48"/>
      <c r="E198" s="48"/>
      <c r="F198" s="48"/>
      <c r="G198" s="48"/>
      <c r="H198" s="48"/>
      <c r="I198" s="48"/>
      <c r="J198" s="48"/>
      <c r="K198" s="48"/>
      <c r="L198" s="48"/>
      <c r="M198" s="48"/>
      <c r="N198" s="48"/>
      <c r="O198" s="48"/>
      <c r="P198" s="2"/>
      <c r="Q198" s="2"/>
      <c r="R198" s="2"/>
      <c r="S198" s="2"/>
      <c r="T198" s="2"/>
      <c r="U198" s="2"/>
      <c r="V198" s="2"/>
      <c r="W198" s="2"/>
      <c r="X198" s="2"/>
      <c r="Y198" s="2"/>
      <c r="Z198" s="2"/>
    </row>
    <row r="199" spans="1:26" ht="15.75" customHeight="1">
      <c r="A199" s="47" t="s">
        <v>92</v>
      </c>
      <c r="B199" s="43" t="s">
        <v>128</v>
      </c>
      <c r="C199" s="29">
        <f>D128</f>
        <v>0</v>
      </c>
      <c r="D199" s="48"/>
      <c r="E199" s="48"/>
      <c r="F199" s="48"/>
      <c r="G199" s="48"/>
      <c r="H199" s="48"/>
      <c r="I199" s="48"/>
      <c r="J199" s="48"/>
      <c r="K199" s="48"/>
      <c r="L199" s="48"/>
      <c r="M199" s="48"/>
      <c r="N199" s="48"/>
      <c r="O199" s="48"/>
      <c r="P199" s="2"/>
      <c r="Q199" s="2"/>
      <c r="R199" s="2"/>
      <c r="S199" s="2"/>
      <c r="T199" s="2"/>
      <c r="U199" s="2"/>
      <c r="V199" s="2"/>
      <c r="W199" s="2"/>
      <c r="X199" s="2"/>
      <c r="Y199" s="2"/>
      <c r="Z199" s="2"/>
    </row>
    <row r="200" spans="1:26" ht="15.75" customHeight="1">
      <c r="A200" s="47" t="s">
        <v>100</v>
      </c>
      <c r="B200" s="43" t="s">
        <v>101</v>
      </c>
      <c r="C200" s="29">
        <f>D140</f>
        <v>0</v>
      </c>
      <c r="D200" s="48"/>
      <c r="E200" s="48"/>
      <c r="F200" s="48"/>
      <c r="G200" s="48"/>
      <c r="H200" s="48"/>
      <c r="I200" s="48"/>
      <c r="J200" s="48"/>
      <c r="K200" s="48"/>
      <c r="L200" s="48"/>
      <c r="M200" s="48"/>
      <c r="N200" s="48"/>
      <c r="O200" s="48"/>
      <c r="P200" s="2"/>
      <c r="Q200" s="2"/>
      <c r="R200" s="2"/>
      <c r="S200" s="2"/>
      <c r="T200" s="2"/>
      <c r="U200" s="2"/>
      <c r="V200" s="2"/>
      <c r="W200" s="2"/>
      <c r="X200" s="2"/>
      <c r="Y200" s="2"/>
      <c r="Z200" s="2"/>
    </row>
    <row r="201" spans="1:26" ht="15.75" customHeight="1">
      <c r="A201" s="47" t="s">
        <v>105</v>
      </c>
      <c r="B201" s="43" t="s">
        <v>129</v>
      </c>
      <c r="C201" s="29">
        <f>D160</f>
        <v>0</v>
      </c>
      <c r="D201" s="48"/>
      <c r="E201" s="48"/>
      <c r="F201" s="48"/>
      <c r="G201" s="48"/>
      <c r="H201" s="48"/>
      <c r="I201" s="48"/>
      <c r="J201" s="48"/>
      <c r="K201" s="48"/>
      <c r="L201" s="48"/>
      <c r="M201" s="48"/>
      <c r="N201" s="48"/>
      <c r="O201" s="48"/>
      <c r="P201" s="2"/>
      <c r="Q201" s="2"/>
      <c r="R201" s="2"/>
      <c r="S201" s="2"/>
      <c r="T201" s="2"/>
      <c r="U201" s="2"/>
      <c r="V201" s="2"/>
      <c r="W201" s="2"/>
      <c r="X201" s="2"/>
      <c r="Y201" s="2"/>
      <c r="Z201" s="2"/>
    </row>
    <row r="202" spans="1:26" ht="30">
      <c r="A202" s="47" t="s">
        <v>116</v>
      </c>
      <c r="B202" s="43" t="s">
        <v>130</v>
      </c>
      <c r="C202" s="29">
        <f>D182</f>
        <v>0</v>
      </c>
      <c r="D202" s="48"/>
      <c r="E202" s="48"/>
      <c r="F202" s="48"/>
      <c r="G202" s="48"/>
      <c r="H202" s="48"/>
      <c r="I202" s="48"/>
      <c r="J202" s="48"/>
      <c r="K202" s="48"/>
      <c r="L202" s="48"/>
      <c r="M202" s="48"/>
      <c r="N202" s="48"/>
      <c r="O202" s="48"/>
      <c r="P202" s="2"/>
      <c r="Q202" s="2"/>
      <c r="R202" s="2"/>
      <c r="S202" s="2"/>
      <c r="T202" s="2"/>
      <c r="U202" s="2"/>
      <c r="V202" s="2"/>
      <c r="W202" s="2"/>
      <c r="X202" s="2"/>
      <c r="Y202" s="2"/>
      <c r="Z202" s="2"/>
    </row>
    <row r="203" spans="1:26" ht="15.75" customHeight="1">
      <c r="A203" s="47" t="s">
        <v>131</v>
      </c>
      <c r="B203" s="43" t="s">
        <v>132</v>
      </c>
      <c r="C203" s="29" t="s">
        <v>133</v>
      </c>
      <c r="D203" s="48"/>
      <c r="E203" s="48"/>
      <c r="F203" s="48"/>
      <c r="G203" s="48"/>
      <c r="H203" s="48"/>
      <c r="I203" s="48"/>
      <c r="J203" s="48"/>
      <c r="K203" s="48"/>
      <c r="L203" s="48"/>
      <c r="M203" s="48"/>
      <c r="N203" s="48"/>
      <c r="O203" s="48"/>
      <c r="P203" s="2"/>
      <c r="Q203" s="2"/>
      <c r="R203" s="2"/>
      <c r="S203" s="2"/>
      <c r="T203" s="2"/>
      <c r="U203" s="2"/>
      <c r="V203" s="2"/>
      <c r="W203" s="2"/>
      <c r="X203" s="2"/>
      <c r="Y203" s="2"/>
      <c r="Z203" s="2"/>
    </row>
    <row r="204" spans="1:26" ht="15.75" customHeight="1">
      <c r="A204" s="181" t="s">
        <v>113</v>
      </c>
      <c r="B204" s="180"/>
      <c r="C204" s="27">
        <f>SUM(C198:C203)</f>
        <v>0</v>
      </c>
      <c r="D204" s="48"/>
      <c r="E204" s="48"/>
      <c r="F204" s="48"/>
      <c r="G204" s="48"/>
      <c r="H204" s="48"/>
      <c r="I204" s="48"/>
      <c r="J204" s="48"/>
      <c r="K204" s="48"/>
      <c r="L204" s="48"/>
      <c r="M204" s="48"/>
      <c r="N204" s="48"/>
      <c r="O204" s="48"/>
      <c r="P204" s="2"/>
      <c r="Q204" s="2"/>
      <c r="R204" s="2"/>
      <c r="S204" s="2"/>
      <c r="T204" s="2"/>
      <c r="U204" s="2"/>
      <c r="V204" s="2"/>
      <c r="W204" s="2"/>
      <c r="X204" s="2"/>
      <c r="Y204" s="2"/>
      <c r="Z204" s="2"/>
    </row>
    <row r="205" spans="1:26" ht="15.75" customHeight="1">
      <c r="A205" s="25"/>
      <c r="B205" s="48"/>
      <c r="C205" s="48"/>
      <c r="D205" s="48"/>
      <c r="E205" s="48"/>
      <c r="F205" s="48"/>
      <c r="G205" s="48"/>
      <c r="H205" s="48"/>
      <c r="I205" s="48"/>
      <c r="J205" s="48"/>
      <c r="K205" s="48"/>
      <c r="L205" s="48"/>
      <c r="M205" s="48"/>
      <c r="N205" s="48"/>
      <c r="O205" s="48"/>
      <c r="P205" s="2"/>
      <c r="Q205" s="2"/>
      <c r="R205" s="2"/>
      <c r="S205" s="2"/>
      <c r="T205" s="2"/>
      <c r="U205" s="2"/>
      <c r="V205" s="2"/>
      <c r="W205" s="2"/>
      <c r="X205" s="2"/>
      <c r="Y205" s="2"/>
      <c r="Z205" s="2"/>
    </row>
    <row r="206" spans="1:26" ht="15.75" customHeight="1">
      <c r="A206" s="187" t="s">
        <v>135</v>
      </c>
      <c r="B206" s="183"/>
      <c r="C206" s="183"/>
      <c r="D206" s="180"/>
      <c r="E206" s="48"/>
      <c r="F206" s="48"/>
      <c r="G206" s="48"/>
      <c r="H206" s="48"/>
      <c r="I206" s="48"/>
      <c r="J206" s="48"/>
      <c r="K206" s="48"/>
      <c r="L206" s="48"/>
      <c r="M206" s="48"/>
      <c r="N206" s="48"/>
      <c r="O206" s="48"/>
      <c r="P206" s="2"/>
      <c r="Q206" s="2"/>
      <c r="R206" s="2"/>
      <c r="S206" s="2"/>
      <c r="T206" s="2"/>
      <c r="U206" s="2"/>
      <c r="V206" s="2"/>
      <c r="W206" s="2"/>
      <c r="X206" s="2"/>
      <c r="Y206" s="2"/>
      <c r="Z206" s="2"/>
    </row>
    <row r="207" spans="1:26" ht="42.75" customHeight="1">
      <c r="A207" s="179" t="s">
        <v>136</v>
      </c>
      <c r="B207" s="180"/>
      <c r="C207" s="179" t="s">
        <v>137</v>
      </c>
      <c r="D207" s="180"/>
      <c r="E207" s="48"/>
      <c r="F207" s="48"/>
      <c r="G207" s="48"/>
      <c r="H207" s="48"/>
      <c r="I207" s="48"/>
      <c r="J207" s="48"/>
      <c r="K207" s="48"/>
      <c r="L207" s="48"/>
      <c r="M207" s="48"/>
      <c r="N207" s="48"/>
      <c r="O207" s="48"/>
      <c r="P207" s="2"/>
      <c r="Q207" s="2"/>
      <c r="R207" s="2"/>
      <c r="S207" s="2"/>
      <c r="T207" s="2"/>
      <c r="U207" s="2"/>
      <c r="V207" s="2"/>
      <c r="W207" s="2"/>
      <c r="X207" s="2"/>
      <c r="Y207" s="2"/>
      <c r="Z207" s="2"/>
    </row>
    <row r="208" spans="1:26" ht="30">
      <c r="A208" s="47" t="s">
        <v>8</v>
      </c>
      <c r="B208" s="43" t="s">
        <v>138</v>
      </c>
      <c r="C208" s="190">
        <f>C52</f>
        <v>0</v>
      </c>
      <c r="D208" s="180"/>
      <c r="E208" s="48"/>
      <c r="F208" s="48"/>
      <c r="G208" s="48"/>
      <c r="H208" s="48"/>
      <c r="I208" s="48"/>
      <c r="J208" s="48"/>
      <c r="K208" s="48"/>
      <c r="L208" s="48"/>
      <c r="M208" s="48"/>
      <c r="N208" s="48"/>
      <c r="O208" s="48"/>
      <c r="P208" s="2"/>
      <c r="Q208" s="2"/>
      <c r="R208" s="2"/>
      <c r="S208" s="2"/>
      <c r="T208" s="2"/>
      <c r="U208" s="2"/>
      <c r="V208" s="2"/>
      <c r="W208" s="2"/>
      <c r="X208" s="2"/>
      <c r="Y208" s="2"/>
      <c r="Z208" s="2"/>
    </row>
    <row r="209" spans="1:26" ht="30">
      <c r="A209" s="47" t="s">
        <v>11</v>
      </c>
      <c r="B209" s="43" t="s">
        <v>139</v>
      </c>
      <c r="C209" s="190">
        <f>C75</f>
        <v>0</v>
      </c>
      <c r="D209" s="180"/>
      <c r="E209" s="48"/>
      <c r="F209" s="48"/>
      <c r="G209" s="48"/>
      <c r="H209" s="48"/>
      <c r="I209" s="48"/>
      <c r="J209" s="48"/>
      <c r="K209" s="48"/>
      <c r="L209" s="48"/>
      <c r="M209" s="48"/>
      <c r="N209" s="48"/>
      <c r="O209" s="48"/>
      <c r="P209" s="2"/>
      <c r="Q209" s="2"/>
      <c r="R209" s="2"/>
      <c r="S209" s="2"/>
      <c r="T209" s="2"/>
      <c r="U209" s="2"/>
      <c r="V209" s="2"/>
      <c r="W209" s="2"/>
      <c r="X209" s="2"/>
      <c r="Y209" s="2"/>
      <c r="Z209" s="2"/>
    </row>
    <row r="210" spans="1:26" ht="30">
      <c r="A210" s="47" t="s">
        <v>13</v>
      </c>
      <c r="B210" s="43" t="s">
        <v>140</v>
      </c>
      <c r="C210" s="190">
        <f>C194</f>
        <v>0</v>
      </c>
      <c r="D210" s="180"/>
      <c r="E210" s="48"/>
      <c r="F210" s="48"/>
      <c r="G210" s="48"/>
      <c r="H210" s="48"/>
      <c r="I210" s="48"/>
      <c r="J210" s="48"/>
      <c r="K210" s="48"/>
      <c r="L210" s="48"/>
      <c r="M210" s="48"/>
      <c r="N210" s="48"/>
      <c r="O210" s="48"/>
      <c r="P210" s="2"/>
      <c r="Q210" s="2"/>
      <c r="R210" s="2"/>
      <c r="S210" s="2"/>
      <c r="T210" s="2"/>
      <c r="U210" s="2"/>
      <c r="V210" s="2"/>
      <c r="W210" s="2"/>
      <c r="X210" s="2"/>
      <c r="Y210" s="2"/>
      <c r="Z210" s="2"/>
    </row>
    <row r="211" spans="1:26" ht="28.5" customHeight="1">
      <c r="A211" s="189" t="s">
        <v>141</v>
      </c>
      <c r="B211" s="180"/>
      <c r="C211" s="190">
        <f>SUM(C208:D210)</f>
        <v>0</v>
      </c>
      <c r="D211" s="180"/>
      <c r="E211" s="48"/>
      <c r="F211" s="48"/>
      <c r="G211" s="48"/>
      <c r="H211" s="48"/>
      <c r="I211" s="48"/>
      <c r="J211" s="48"/>
      <c r="K211" s="48"/>
      <c r="L211" s="48"/>
      <c r="M211" s="48"/>
      <c r="N211" s="48"/>
      <c r="O211" s="48"/>
      <c r="P211" s="2"/>
      <c r="Q211" s="2"/>
      <c r="R211" s="2"/>
      <c r="S211" s="2"/>
      <c r="T211" s="2"/>
      <c r="U211" s="2"/>
      <c r="V211" s="2"/>
      <c r="W211" s="2"/>
      <c r="X211" s="2"/>
      <c r="Y211" s="2"/>
      <c r="Z211" s="2"/>
    </row>
    <row r="212" spans="1:26" ht="15.75" customHeight="1">
      <c r="A212" s="179" t="s">
        <v>142</v>
      </c>
      <c r="B212" s="180"/>
      <c r="C212" s="193">
        <f>SUM(C211)</f>
        <v>0</v>
      </c>
      <c r="D212" s="180"/>
      <c r="E212" s="48"/>
      <c r="F212" s="48"/>
      <c r="G212" s="48"/>
      <c r="H212" s="48"/>
      <c r="I212" s="48"/>
      <c r="J212" s="48"/>
      <c r="K212" s="48"/>
      <c r="L212" s="48"/>
      <c r="M212" s="48"/>
      <c r="N212" s="48"/>
      <c r="O212" s="48"/>
      <c r="P212" s="2"/>
      <c r="Q212" s="2"/>
      <c r="R212" s="2"/>
      <c r="S212" s="2"/>
      <c r="T212" s="2"/>
      <c r="U212" s="2"/>
      <c r="V212" s="2"/>
      <c r="W212" s="2"/>
      <c r="X212" s="2"/>
      <c r="Y212" s="2"/>
      <c r="Z212" s="2"/>
    </row>
    <row r="213" spans="1:26" ht="15.75" customHeight="1">
      <c r="A213" s="48"/>
      <c r="B213" s="48"/>
      <c r="C213" s="48"/>
      <c r="D213" s="48"/>
      <c r="E213" s="48"/>
      <c r="F213" s="48"/>
      <c r="G213" s="48"/>
      <c r="H213" s="48"/>
      <c r="I213" s="48"/>
      <c r="J213" s="48"/>
      <c r="K213" s="48"/>
      <c r="L213" s="48"/>
      <c r="M213" s="48"/>
      <c r="N213" s="48"/>
      <c r="O213" s="48"/>
      <c r="P213" s="2"/>
      <c r="Q213" s="2"/>
      <c r="R213" s="2"/>
      <c r="S213" s="2"/>
      <c r="T213" s="2"/>
      <c r="U213" s="2"/>
      <c r="V213" s="2"/>
      <c r="W213" s="2"/>
      <c r="X213" s="2"/>
      <c r="Y213" s="2"/>
      <c r="Z213" s="2"/>
    </row>
    <row r="214" spans="1:26" ht="15.75" hidden="1" customHeight="1">
      <c r="A214" s="48"/>
      <c r="B214" s="48"/>
      <c r="C214" s="48"/>
      <c r="D214" s="40">
        <f>C212</f>
        <v>0</v>
      </c>
      <c r="E214" s="48"/>
      <c r="F214" s="48"/>
      <c r="G214" s="48"/>
      <c r="H214" s="48"/>
      <c r="I214" s="48"/>
      <c r="J214" s="48"/>
      <c r="K214" s="48"/>
      <c r="L214" s="48"/>
      <c r="M214" s="48"/>
      <c r="N214" s="48"/>
      <c r="O214" s="48"/>
      <c r="P214" s="2"/>
      <c r="Q214" s="2"/>
      <c r="R214" s="2"/>
      <c r="S214" s="2"/>
      <c r="T214" s="2"/>
      <c r="U214" s="2"/>
      <c r="V214" s="2"/>
      <c r="W214" s="2"/>
      <c r="X214" s="2"/>
      <c r="Y214" s="2"/>
      <c r="Z214" s="2"/>
    </row>
    <row r="215" spans="1:26" ht="15.75" customHeight="1">
      <c r="A215" s="192" t="s">
        <v>143</v>
      </c>
      <c r="B215" s="183"/>
      <c r="C215" s="183"/>
      <c r="D215" s="180"/>
      <c r="E215" s="48"/>
      <c r="F215" s="48"/>
      <c r="G215" s="48"/>
      <c r="H215" s="48"/>
      <c r="I215" s="48"/>
      <c r="J215" s="48"/>
      <c r="K215" s="48"/>
      <c r="L215" s="48"/>
      <c r="M215" s="48"/>
      <c r="N215" s="48"/>
      <c r="O215" s="48"/>
      <c r="P215" s="2"/>
      <c r="Q215" s="2"/>
      <c r="R215" s="2"/>
      <c r="S215" s="2"/>
      <c r="T215" s="2"/>
      <c r="U215" s="2"/>
      <c r="V215" s="2"/>
      <c r="W215" s="2"/>
      <c r="X215" s="2"/>
      <c r="Y215" s="2"/>
      <c r="Z215" s="2"/>
    </row>
    <row r="216" spans="1:26" ht="15.75" customHeight="1">
      <c r="A216" s="181" t="s">
        <v>136</v>
      </c>
      <c r="B216" s="180"/>
      <c r="C216" s="181" t="s">
        <v>137</v>
      </c>
      <c r="D216" s="180"/>
      <c r="E216" s="48"/>
      <c r="F216" s="48"/>
      <c r="G216" s="48"/>
      <c r="H216" s="48"/>
      <c r="I216" s="48"/>
      <c r="J216" s="48"/>
      <c r="K216" s="48"/>
      <c r="L216" s="48"/>
      <c r="M216" s="48"/>
      <c r="N216" s="48"/>
      <c r="O216" s="48"/>
      <c r="P216" s="2"/>
      <c r="Q216" s="2"/>
      <c r="R216" s="2"/>
      <c r="S216" s="2"/>
      <c r="T216" s="2"/>
      <c r="U216" s="2"/>
      <c r="V216" s="2"/>
      <c r="W216" s="2"/>
      <c r="X216" s="2"/>
      <c r="Y216" s="2"/>
      <c r="Z216" s="2"/>
    </row>
    <row r="217" spans="1:26" ht="30">
      <c r="A217" s="47" t="s">
        <v>8</v>
      </c>
      <c r="B217" s="43" t="s">
        <v>138</v>
      </c>
      <c r="C217" s="190">
        <f>C64</f>
        <v>0</v>
      </c>
      <c r="D217" s="180"/>
      <c r="E217" s="48"/>
      <c r="F217" s="48"/>
      <c r="G217" s="48"/>
      <c r="H217" s="48"/>
      <c r="I217" s="48"/>
      <c r="J217" s="48"/>
      <c r="K217" s="48"/>
      <c r="L217" s="48"/>
      <c r="M217" s="48"/>
      <c r="N217" s="48"/>
      <c r="O217" s="48"/>
      <c r="P217" s="2"/>
      <c r="Q217" s="2"/>
      <c r="R217" s="2"/>
      <c r="S217" s="2"/>
      <c r="T217" s="2"/>
      <c r="U217" s="2"/>
      <c r="V217" s="2"/>
      <c r="W217" s="2"/>
      <c r="X217" s="2"/>
      <c r="Y217" s="2"/>
      <c r="Z217" s="2"/>
    </row>
    <row r="218" spans="1:26" ht="30">
      <c r="A218" s="47" t="s">
        <v>11</v>
      </c>
      <c r="B218" s="43" t="s">
        <v>139</v>
      </c>
      <c r="C218" s="190">
        <f>C86</f>
        <v>0</v>
      </c>
      <c r="D218" s="180"/>
      <c r="E218" s="48"/>
      <c r="F218" s="48"/>
      <c r="G218" s="48"/>
      <c r="H218" s="48"/>
      <c r="I218" s="48"/>
      <c r="J218" s="48"/>
      <c r="K218" s="48"/>
      <c r="L218" s="48"/>
      <c r="M218" s="48"/>
      <c r="N218" s="48"/>
      <c r="O218" s="48"/>
      <c r="P218" s="2"/>
      <c r="Q218" s="2"/>
      <c r="R218" s="2"/>
      <c r="S218" s="2"/>
      <c r="T218" s="2"/>
      <c r="U218" s="2"/>
      <c r="V218" s="2"/>
      <c r="W218" s="2"/>
      <c r="X218" s="2"/>
      <c r="Y218" s="2"/>
      <c r="Z218" s="2"/>
    </row>
    <row r="219" spans="1:26" ht="30">
      <c r="A219" s="47" t="s">
        <v>13</v>
      </c>
      <c r="B219" s="43" t="s">
        <v>140</v>
      </c>
      <c r="C219" s="190">
        <f>C204</f>
        <v>0</v>
      </c>
      <c r="D219" s="180"/>
      <c r="E219" s="48"/>
      <c r="F219" s="48"/>
      <c r="G219" s="48"/>
      <c r="H219" s="48"/>
      <c r="I219" s="48"/>
      <c r="J219" s="48"/>
      <c r="K219" s="48"/>
      <c r="L219" s="48"/>
      <c r="M219" s="48"/>
      <c r="N219" s="48"/>
      <c r="O219" s="48"/>
      <c r="P219" s="2"/>
      <c r="Q219" s="2"/>
      <c r="R219" s="2"/>
      <c r="S219" s="2"/>
      <c r="T219" s="2"/>
      <c r="U219" s="2"/>
      <c r="V219" s="2"/>
      <c r="W219" s="2"/>
      <c r="X219" s="2"/>
      <c r="Y219" s="2"/>
      <c r="Z219" s="2"/>
    </row>
    <row r="220" spans="1:26" ht="15.75" customHeight="1">
      <c r="A220" s="189" t="s">
        <v>141</v>
      </c>
      <c r="B220" s="180"/>
      <c r="C220" s="190">
        <f>SUM(C217:D219)</f>
        <v>0</v>
      </c>
      <c r="D220" s="180"/>
      <c r="E220" s="48"/>
      <c r="F220" s="48"/>
      <c r="G220" s="48"/>
      <c r="H220" s="48"/>
      <c r="I220" s="48"/>
      <c r="J220" s="48"/>
      <c r="K220" s="48"/>
      <c r="L220" s="48"/>
      <c r="M220" s="48"/>
      <c r="N220" s="48"/>
      <c r="O220" s="48"/>
      <c r="P220" s="2"/>
      <c r="Q220" s="2"/>
      <c r="R220" s="2"/>
      <c r="S220" s="2"/>
      <c r="T220" s="2"/>
      <c r="U220" s="2"/>
      <c r="V220" s="2"/>
      <c r="W220" s="2"/>
      <c r="X220" s="2"/>
      <c r="Y220" s="2"/>
      <c r="Z220" s="2"/>
    </row>
    <row r="221" spans="1:26" ht="15.75" customHeight="1">
      <c r="A221" s="181" t="s">
        <v>142</v>
      </c>
      <c r="B221" s="180"/>
      <c r="C221" s="191">
        <f>SUM(C220)</f>
        <v>0</v>
      </c>
      <c r="D221" s="180"/>
      <c r="E221" s="48"/>
      <c r="F221" s="48"/>
      <c r="G221" s="48"/>
      <c r="H221" s="48"/>
      <c r="I221" s="48"/>
      <c r="J221" s="48"/>
      <c r="K221" s="48"/>
      <c r="L221" s="48"/>
      <c r="M221" s="48"/>
      <c r="N221" s="48"/>
      <c r="O221" s="48"/>
      <c r="P221" s="2"/>
      <c r="Q221" s="2"/>
      <c r="R221" s="2"/>
      <c r="S221" s="2"/>
      <c r="T221" s="2"/>
      <c r="U221" s="2"/>
      <c r="V221" s="2"/>
      <c r="W221" s="2"/>
      <c r="X221" s="2"/>
      <c r="Y221" s="2"/>
      <c r="Z221" s="2"/>
    </row>
    <row r="222" spans="1:26" ht="15.75" customHeight="1">
      <c r="A222" s="48"/>
      <c r="B222" s="48"/>
      <c r="C222" s="48"/>
      <c r="D222" s="48"/>
      <c r="E222" s="48"/>
      <c r="F222" s="48"/>
      <c r="G222" s="48"/>
      <c r="H222" s="48"/>
      <c r="I222" s="48"/>
      <c r="J222" s="48"/>
      <c r="K222" s="48"/>
      <c r="L222" s="48"/>
      <c r="M222" s="48"/>
      <c r="N222" s="48"/>
      <c r="O222" s="48"/>
      <c r="P222" s="2"/>
      <c r="Q222" s="2"/>
      <c r="R222" s="2"/>
      <c r="S222" s="2"/>
      <c r="T222" s="2"/>
      <c r="U222" s="2"/>
      <c r="V222" s="2"/>
      <c r="W222" s="2"/>
      <c r="X222" s="2"/>
      <c r="Y222" s="2"/>
      <c r="Z222" s="2"/>
    </row>
    <row r="223" spans="1:26" ht="15.75" customHeight="1">
      <c r="A223" s="194" t="s">
        <v>144</v>
      </c>
      <c r="B223" s="183"/>
      <c r="C223" s="180"/>
      <c r="D223" s="48"/>
      <c r="E223" s="48"/>
      <c r="F223" s="48"/>
      <c r="G223" s="48"/>
      <c r="H223" s="48"/>
      <c r="I223" s="48"/>
      <c r="J223" s="48"/>
      <c r="K223" s="48"/>
      <c r="L223" s="48"/>
      <c r="M223" s="48"/>
      <c r="N223" s="48"/>
      <c r="O223" s="48"/>
      <c r="P223" s="2"/>
      <c r="Q223" s="2"/>
      <c r="R223" s="2"/>
      <c r="S223" s="2"/>
      <c r="T223" s="2"/>
      <c r="U223" s="2"/>
      <c r="V223" s="2"/>
      <c r="W223" s="2"/>
      <c r="X223" s="2"/>
      <c r="Y223" s="2"/>
      <c r="Z223" s="2"/>
    </row>
    <row r="224" spans="1:26" ht="15.75" customHeight="1">
      <c r="A224" s="41" t="s">
        <v>145</v>
      </c>
      <c r="B224" s="42" t="s">
        <v>146</v>
      </c>
      <c r="C224" s="42" t="s">
        <v>133</v>
      </c>
      <c r="D224" s="48"/>
      <c r="E224" s="48"/>
      <c r="F224" s="48"/>
      <c r="G224" s="48"/>
      <c r="H224" s="48"/>
      <c r="I224" s="48"/>
      <c r="J224" s="48"/>
      <c r="K224" s="48"/>
      <c r="L224" s="48"/>
      <c r="M224" s="48"/>
      <c r="N224" s="48"/>
      <c r="O224" s="48"/>
      <c r="P224" s="2"/>
      <c r="Q224" s="2"/>
      <c r="R224" s="2"/>
      <c r="S224" s="2"/>
      <c r="T224" s="2"/>
      <c r="U224" s="2"/>
      <c r="V224" s="2"/>
      <c r="W224" s="2"/>
      <c r="X224" s="2"/>
      <c r="Y224" s="2"/>
      <c r="Z224" s="2"/>
    </row>
    <row r="225" spans="1:26" ht="15.75" customHeight="1">
      <c r="A225" s="47" t="s">
        <v>16</v>
      </c>
      <c r="B225" s="126" t="s">
        <v>147</v>
      </c>
      <c r="C225" s="166">
        <v>0</v>
      </c>
      <c r="D225" s="40"/>
      <c r="E225" s="48"/>
      <c r="F225" s="48"/>
      <c r="G225" s="48"/>
      <c r="H225" s="48"/>
      <c r="I225" s="48"/>
      <c r="J225" s="48"/>
      <c r="K225" s="48"/>
      <c r="L225" s="48"/>
      <c r="M225" s="48"/>
      <c r="N225" s="48"/>
      <c r="O225" s="48"/>
      <c r="P225" s="2"/>
      <c r="Q225" s="2"/>
      <c r="R225" s="2"/>
      <c r="S225" s="2"/>
      <c r="T225" s="2"/>
      <c r="U225" s="2"/>
      <c r="V225" s="2"/>
      <c r="W225" s="2"/>
      <c r="X225" s="2"/>
      <c r="Y225" s="2"/>
      <c r="Z225" s="2"/>
    </row>
    <row r="226" spans="1:26" ht="15.75" customHeight="1">
      <c r="A226" s="47" t="s">
        <v>54</v>
      </c>
      <c r="B226" s="126" t="s">
        <v>148</v>
      </c>
      <c r="C226" s="166">
        <v>0</v>
      </c>
      <c r="D226" s="40"/>
      <c r="E226" s="89" t="s">
        <v>597</v>
      </c>
      <c r="F226" s="89" t="s">
        <v>596</v>
      </c>
      <c r="G226" s="89" t="s">
        <v>599</v>
      </c>
      <c r="H226" s="89"/>
      <c r="I226" s="89" t="s">
        <v>598</v>
      </c>
      <c r="J226" s="89" t="s">
        <v>597</v>
      </c>
      <c r="K226" s="48"/>
      <c r="L226" s="48"/>
      <c r="M226" s="48"/>
      <c r="N226" s="48"/>
      <c r="O226" s="48"/>
      <c r="P226" s="2"/>
      <c r="Q226" s="2"/>
      <c r="R226" s="2"/>
      <c r="S226" s="2"/>
      <c r="T226" s="2"/>
      <c r="U226" s="2"/>
      <c r="V226" s="2"/>
      <c r="W226" s="2"/>
      <c r="X226" s="2"/>
      <c r="Y226" s="2"/>
      <c r="Z226" s="2"/>
    </row>
    <row r="227" spans="1:26" ht="15.75" customHeight="1">
      <c r="A227" s="47" t="s">
        <v>56</v>
      </c>
      <c r="B227" s="126" t="s">
        <v>149</v>
      </c>
      <c r="C227" s="166">
        <v>0</v>
      </c>
      <c r="D227" s="40"/>
      <c r="E227" s="89" t="s">
        <v>593</v>
      </c>
      <c r="F227" s="89">
        <v>10</v>
      </c>
      <c r="G227" s="91">
        <v>0.15</v>
      </c>
      <c r="H227" s="89"/>
      <c r="I227" s="89" t="s">
        <v>595</v>
      </c>
      <c r="J227" s="89" t="s">
        <v>593</v>
      </c>
      <c r="K227" s="48"/>
      <c r="L227" s="48"/>
      <c r="M227" s="48"/>
      <c r="N227" s="48"/>
      <c r="O227" s="48"/>
      <c r="P227" s="2"/>
      <c r="Q227" s="2"/>
      <c r="R227" s="2"/>
      <c r="S227" s="2"/>
      <c r="T227" s="2"/>
      <c r="U227" s="2"/>
      <c r="V227" s="2"/>
      <c r="W227" s="2"/>
      <c r="X227" s="2"/>
      <c r="Y227" s="2"/>
      <c r="Z227" s="2"/>
    </row>
    <row r="228" spans="1:26" ht="15.75" customHeight="1">
      <c r="A228" s="47" t="s">
        <v>58</v>
      </c>
      <c r="B228" s="126" t="s">
        <v>150</v>
      </c>
      <c r="C228" s="166">
        <v>0</v>
      </c>
      <c r="D228" s="40"/>
      <c r="E228" s="89" t="s">
        <v>591</v>
      </c>
      <c r="F228" s="89">
        <v>12</v>
      </c>
      <c r="G228" s="91">
        <v>0.1</v>
      </c>
      <c r="H228" s="89"/>
      <c r="I228" s="89" t="s">
        <v>594</v>
      </c>
      <c r="J228" s="89" t="s">
        <v>593</v>
      </c>
      <c r="K228" s="48"/>
      <c r="L228" s="48"/>
      <c r="M228" s="48"/>
      <c r="N228" s="48"/>
      <c r="O228" s="48"/>
      <c r="P228" s="2"/>
      <c r="Q228" s="2"/>
      <c r="R228" s="2"/>
      <c r="S228" s="2"/>
      <c r="T228" s="2"/>
      <c r="U228" s="2"/>
      <c r="V228" s="2"/>
      <c r="W228" s="2"/>
      <c r="X228" s="2"/>
      <c r="Y228" s="2"/>
      <c r="Z228" s="2"/>
    </row>
    <row r="229" spans="1:26" ht="15.75" customHeight="1">
      <c r="A229" s="47" t="s">
        <v>47</v>
      </c>
      <c r="B229" s="126" t="s">
        <v>151</v>
      </c>
      <c r="C229" s="166">
        <v>0</v>
      </c>
      <c r="D229" s="40"/>
      <c r="E229" s="48"/>
      <c r="F229" s="48"/>
      <c r="G229" s="48"/>
      <c r="H229" s="89"/>
      <c r="I229" s="89" t="s">
        <v>592</v>
      </c>
      <c r="J229" s="89" t="s">
        <v>591</v>
      </c>
      <c r="K229" s="89" t="s">
        <v>596</v>
      </c>
      <c r="L229" s="89" t="s">
        <v>159</v>
      </c>
      <c r="M229" s="48"/>
      <c r="N229" s="48"/>
      <c r="O229" s="48"/>
      <c r="P229" s="2"/>
      <c r="Q229" s="2"/>
      <c r="R229" s="2"/>
      <c r="S229" s="2"/>
      <c r="T229" s="2"/>
      <c r="U229" s="2"/>
      <c r="V229" s="2"/>
      <c r="W229" s="2"/>
      <c r="X229" s="2"/>
      <c r="Y229" s="2"/>
      <c r="Z229" s="2"/>
    </row>
    <row r="230" spans="1:26" ht="15.75" customHeight="1">
      <c r="A230" s="47" t="s">
        <v>152</v>
      </c>
      <c r="B230" s="125" t="s">
        <v>605</v>
      </c>
      <c r="C230" s="166">
        <v>0</v>
      </c>
      <c r="D230" s="40"/>
      <c r="E230" s="48"/>
      <c r="F230" s="48"/>
      <c r="G230" s="48"/>
      <c r="H230" s="48"/>
      <c r="I230" s="48"/>
      <c r="J230" s="48"/>
      <c r="K230" s="89" t="e">
        <f>VLOOKUP(J230,E$229:F$231,2,0)</f>
        <v>#N/A</v>
      </c>
      <c r="L230" s="90" t="e">
        <f>VLOOKUP(J230,E$229:G$231,3,0)</f>
        <v>#N/A</v>
      </c>
      <c r="M230" s="48"/>
      <c r="N230" s="48"/>
      <c r="O230" s="48"/>
      <c r="P230" s="2"/>
      <c r="Q230" s="2"/>
      <c r="R230" s="2"/>
      <c r="S230" s="2"/>
      <c r="T230" s="2"/>
      <c r="U230" s="2"/>
      <c r="V230" s="2"/>
      <c r="W230" s="2"/>
      <c r="X230" s="2"/>
      <c r="Y230" s="2"/>
      <c r="Z230" s="2"/>
    </row>
    <row r="231" spans="1:26" ht="15.75" customHeight="1">
      <c r="A231" s="47" t="s">
        <v>153</v>
      </c>
      <c r="B231" s="43" t="s">
        <v>154</v>
      </c>
      <c r="C231" s="44">
        <f>SUM(C225:C230)</f>
        <v>0</v>
      </c>
      <c r="D231" s="40"/>
      <c r="E231" s="48"/>
      <c r="F231" s="48"/>
      <c r="G231" s="48"/>
      <c r="H231" s="48"/>
      <c r="I231" s="48"/>
      <c r="J231" s="48"/>
      <c r="K231" s="89" t="e">
        <f>VLOOKUP(J231,E$229:F$231,2,0)</f>
        <v>#N/A</v>
      </c>
      <c r="L231" s="90" t="e">
        <f>VLOOKUP(J231,E$229:G$231,3,0)</f>
        <v>#N/A</v>
      </c>
      <c r="M231" s="48"/>
      <c r="N231" s="48"/>
      <c r="O231" s="48"/>
      <c r="P231" s="2"/>
      <c r="Q231" s="2"/>
      <c r="R231" s="2"/>
      <c r="S231" s="2"/>
      <c r="T231" s="2"/>
      <c r="U231" s="2"/>
      <c r="V231" s="2"/>
      <c r="W231" s="2"/>
      <c r="X231" s="2"/>
      <c r="Y231" s="2"/>
      <c r="Z231" s="2"/>
    </row>
    <row r="232" spans="1:26" ht="15.75" customHeight="1">
      <c r="A232" s="47" t="s">
        <v>155</v>
      </c>
      <c r="B232" s="43" t="s">
        <v>156</v>
      </c>
      <c r="C232" s="45">
        <f>C231/E26</f>
        <v>0</v>
      </c>
      <c r="D232" s="40"/>
      <c r="E232" s="48"/>
      <c r="F232" s="48"/>
      <c r="G232" s="48"/>
      <c r="H232" s="48"/>
      <c r="I232" s="138" t="s">
        <v>604</v>
      </c>
      <c r="J232" s="138"/>
      <c r="K232" s="89" t="e">
        <f>VLOOKUP(J232,E$229:F$231,2,0)</f>
        <v>#N/A</v>
      </c>
      <c r="L232" s="90" t="e">
        <f>VLOOKUP(J232,E$229:G$231,3,0)</f>
        <v>#N/A</v>
      </c>
      <c r="M232" s="48"/>
      <c r="N232" s="48"/>
      <c r="O232" s="48"/>
      <c r="P232" s="2"/>
      <c r="Q232" s="2"/>
      <c r="R232" s="2"/>
      <c r="S232" s="2"/>
      <c r="T232" s="2"/>
      <c r="U232" s="2"/>
      <c r="V232" s="2"/>
      <c r="W232" s="2"/>
      <c r="X232" s="2"/>
      <c r="Y232" s="2"/>
      <c r="Z232" s="2"/>
    </row>
    <row r="233" spans="1:26" ht="15.75" customHeight="1">
      <c r="A233" s="48"/>
      <c r="B233" s="48"/>
      <c r="C233" s="48"/>
      <c r="D233" s="40"/>
      <c r="E233" s="48"/>
      <c r="F233" s="48"/>
      <c r="G233" s="48"/>
      <c r="H233" s="48"/>
      <c r="I233" s="138"/>
      <c r="J233" s="138"/>
      <c r="K233" s="48"/>
      <c r="L233" s="48"/>
      <c r="M233" s="48"/>
      <c r="N233" s="48"/>
      <c r="O233" s="48"/>
      <c r="P233" s="2"/>
      <c r="Q233" s="2"/>
      <c r="R233" s="2"/>
      <c r="S233" s="2"/>
      <c r="T233" s="2"/>
      <c r="U233" s="2"/>
      <c r="V233" s="2"/>
      <c r="W233" s="2"/>
      <c r="X233" s="2"/>
      <c r="Y233" s="2"/>
      <c r="Z233" s="2"/>
    </row>
    <row r="234" spans="1:26" ht="15.75" customHeight="1">
      <c r="A234" s="194" t="s">
        <v>157</v>
      </c>
      <c r="B234" s="183"/>
      <c r="C234" s="183"/>
      <c r="D234" s="180"/>
      <c r="E234" s="48"/>
      <c r="F234" s="48"/>
      <c r="G234" s="48"/>
      <c r="H234" s="48"/>
      <c r="I234" s="138"/>
      <c r="J234" s="138"/>
      <c r="K234" s="48"/>
      <c r="L234" s="48"/>
      <c r="M234" s="48"/>
      <c r="N234" s="48"/>
      <c r="O234" s="48"/>
      <c r="P234" s="2"/>
      <c r="Q234" s="2"/>
      <c r="R234" s="2"/>
      <c r="S234" s="2"/>
      <c r="T234" s="2"/>
      <c r="U234" s="2"/>
      <c r="V234" s="2"/>
      <c r="W234" s="2"/>
      <c r="X234" s="2"/>
      <c r="Y234" s="2"/>
      <c r="Z234" s="2"/>
    </row>
    <row r="235" spans="1:26" ht="15.75" customHeight="1">
      <c r="A235" s="46" t="s">
        <v>158</v>
      </c>
      <c r="B235" s="16" t="s">
        <v>159</v>
      </c>
      <c r="C235" s="46" t="s">
        <v>160</v>
      </c>
      <c r="D235" s="46" t="s">
        <v>161</v>
      </c>
      <c r="E235" s="48"/>
      <c r="F235" s="139"/>
      <c r="G235" s="139"/>
      <c r="H235" s="139"/>
      <c r="I235" s="138"/>
      <c r="J235" s="138"/>
      <c r="K235" s="48"/>
      <c r="L235" s="48"/>
      <c r="M235" s="48"/>
      <c r="N235" s="48"/>
      <c r="O235" s="48"/>
      <c r="P235" s="2"/>
      <c r="Q235" s="2"/>
      <c r="R235" s="2"/>
      <c r="S235" s="2"/>
      <c r="T235" s="2"/>
      <c r="U235" s="2"/>
      <c r="V235" s="2"/>
      <c r="W235" s="2"/>
      <c r="X235" s="2"/>
      <c r="Y235" s="2"/>
      <c r="Z235" s="2"/>
    </row>
    <row r="236" spans="1:26" ht="15.75" customHeight="1">
      <c r="A236" s="47" t="s">
        <v>8</v>
      </c>
      <c r="B236" s="43" t="s">
        <v>162</v>
      </c>
      <c r="C236" s="47" t="s">
        <v>595</v>
      </c>
      <c r="D236" s="92" t="s">
        <v>601</v>
      </c>
      <c r="E236" s="48"/>
      <c r="F236" s="139"/>
      <c r="G236" s="139"/>
      <c r="H236" s="139"/>
      <c r="I236" s="138"/>
      <c r="J236" s="138"/>
      <c r="K236" s="48"/>
      <c r="L236" s="48"/>
      <c r="M236" s="48"/>
      <c r="N236" s="48"/>
      <c r="O236" s="48"/>
      <c r="P236" s="2"/>
      <c r="Q236" s="2"/>
      <c r="R236" s="2"/>
      <c r="S236" s="2"/>
      <c r="T236" s="2"/>
      <c r="U236" s="2"/>
      <c r="V236" s="2"/>
      <c r="W236" s="2"/>
      <c r="X236" s="2"/>
      <c r="Y236" s="2"/>
      <c r="Z236" s="2"/>
    </row>
    <row r="237" spans="1:26" ht="15.75" customHeight="1">
      <c r="A237" s="47" t="s">
        <v>11</v>
      </c>
      <c r="B237" s="43" t="s">
        <v>163</v>
      </c>
      <c r="C237" s="47" t="s">
        <v>164</v>
      </c>
      <c r="D237" s="167">
        <v>0</v>
      </c>
      <c r="E237" s="48"/>
      <c r="F237" s="139"/>
      <c r="G237" s="139"/>
      <c r="H237" s="139"/>
      <c r="I237" s="138"/>
      <c r="J237" s="138"/>
      <c r="K237" s="48"/>
      <c r="L237" s="48"/>
      <c r="M237" s="48"/>
      <c r="N237" s="48"/>
      <c r="O237" s="48"/>
      <c r="P237" s="2"/>
      <c r="Q237" s="2"/>
      <c r="R237" s="2"/>
      <c r="S237" s="2"/>
      <c r="T237" s="2"/>
      <c r="U237" s="2"/>
      <c r="V237" s="2"/>
      <c r="W237" s="2"/>
      <c r="X237" s="2"/>
      <c r="Y237" s="2"/>
      <c r="Z237" s="2"/>
    </row>
    <row r="238" spans="1:26" ht="15.75" customHeight="1">
      <c r="A238" s="47" t="s">
        <v>13</v>
      </c>
      <c r="B238" s="43" t="s">
        <v>165</v>
      </c>
      <c r="C238" s="47" t="s">
        <v>164</v>
      </c>
      <c r="D238" s="47">
        <f>VLOOKUP(C236,I:K,3,0)</f>
        <v>0</v>
      </c>
      <c r="E238" s="48"/>
      <c r="F238" s="139"/>
      <c r="G238" s="139"/>
      <c r="H238" s="139"/>
      <c r="I238" s="138"/>
      <c r="J238" s="138"/>
      <c r="K238" s="124"/>
      <c r="L238" s="124"/>
      <c r="M238" s="124"/>
      <c r="N238" s="95"/>
      <c r="O238" s="48"/>
      <c r="P238" s="2"/>
      <c r="Q238" s="2"/>
      <c r="R238" s="2"/>
      <c r="S238" s="2"/>
      <c r="T238" s="2"/>
      <c r="U238" s="2"/>
      <c r="V238" s="2"/>
      <c r="W238" s="2"/>
      <c r="X238" s="2"/>
      <c r="Y238" s="2"/>
      <c r="Z238" s="2"/>
    </row>
    <row r="239" spans="1:26" ht="15.75" customHeight="1">
      <c r="A239" s="47" t="s">
        <v>16</v>
      </c>
      <c r="B239" s="43" t="s">
        <v>602</v>
      </c>
      <c r="C239" s="47" t="s">
        <v>80</v>
      </c>
      <c r="D239" s="49">
        <f>VLOOKUP(C236,I:L,4,0)</f>
        <v>0</v>
      </c>
      <c r="E239" s="50"/>
      <c r="F239" s="48"/>
      <c r="G239" s="48"/>
      <c r="H239" s="48"/>
      <c r="I239" s="138"/>
      <c r="J239" s="138"/>
      <c r="K239" s="124"/>
      <c r="L239" s="124"/>
      <c r="M239" s="124"/>
      <c r="N239" s="95"/>
      <c r="O239" s="48"/>
      <c r="P239" s="2"/>
      <c r="Q239" s="2"/>
      <c r="R239" s="2"/>
      <c r="S239" s="2"/>
      <c r="T239" s="2"/>
      <c r="U239" s="2"/>
      <c r="V239" s="2"/>
      <c r="W239" s="2"/>
      <c r="X239" s="2"/>
      <c r="Y239" s="2"/>
      <c r="Z239" s="2"/>
    </row>
    <row r="240" spans="1:26" ht="15.75" customHeight="1">
      <c r="A240" s="47" t="s">
        <v>54</v>
      </c>
      <c r="B240" s="43" t="s">
        <v>166</v>
      </c>
      <c r="C240" s="47" t="s">
        <v>133</v>
      </c>
      <c r="D240" s="168">
        <v>0</v>
      </c>
      <c r="E240" s="51"/>
      <c r="F240" s="48"/>
      <c r="G240" s="48"/>
      <c r="H240" s="48"/>
      <c r="I240" s="48"/>
      <c r="J240" s="48"/>
      <c r="K240" s="124"/>
      <c r="L240" s="124"/>
      <c r="M240" s="124"/>
      <c r="N240" s="95"/>
      <c r="O240" s="48"/>
      <c r="P240" s="2"/>
      <c r="Q240" s="2"/>
      <c r="R240" s="2"/>
      <c r="S240" s="2"/>
      <c r="T240" s="2"/>
      <c r="U240" s="2"/>
      <c r="V240" s="2"/>
      <c r="W240" s="2"/>
      <c r="X240" s="2"/>
      <c r="Y240" s="2"/>
      <c r="Z240" s="2"/>
    </row>
    <row r="241" spans="1:26" ht="15.75" customHeight="1">
      <c r="A241" s="47" t="s">
        <v>56</v>
      </c>
      <c r="B241" s="43" t="s">
        <v>603</v>
      </c>
      <c r="C241" s="47"/>
      <c r="D241" s="94">
        <f>IF(D238&lt;=D237,0,D240*D239)</f>
        <v>0</v>
      </c>
      <c r="E241" s="51"/>
      <c r="F241" s="48"/>
      <c r="G241" s="48"/>
      <c r="H241" s="48"/>
      <c r="I241" s="48"/>
      <c r="J241" s="48"/>
      <c r="K241" s="124"/>
      <c r="L241" s="124"/>
      <c r="M241" s="124"/>
      <c r="N241" s="95"/>
      <c r="O241" s="48"/>
      <c r="P241" s="2"/>
      <c r="Q241" s="2"/>
      <c r="R241" s="2"/>
      <c r="S241" s="2"/>
      <c r="T241" s="2"/>
      <c r="U241" s="2"/>
      <c r="V241" s="2"/>
      <c r="W241" s="2"/>
      <c r="X241" s="2"/>
      <c r="Y241" s="2"/>
      <c r="Z241" s="2"/>
    </row>
    <row r="242" spans="1:26" ht="15.75" customHeight="1">
      <c r="A242" s="47" t="s">
        <v>58</v>
      </c>
      <c r="B242" s="43" t="s">
        <v>600</v>
      </c>
      <c r="C242" s="47" t="s">
        <v>133</v>
      </c>
      <c r="D242" s="93">
        <f>D241/12</f>
        <v>0</v>
      </c>
      <c r="E242" s="48"/>
      <c r="F242" s="48"/>
      <c r="G242" s="48"/>
      <c r="H242" s="48"/>
      <c r="I242" s="48"/>
      <c r="J242" s="48"/>
      <c r="K242" s="48"/>
      <c r="L242" s="48"/>
      <c r="M242" s="48"/>
      <c r="N242" s="48"/>
      <c r="O242" s="48"/>
      <c r="P242" s="2"/>
      <c r="Q242" s="2"/>
      <c r="R242" s="2"/>
      <c r="S242" s="2"/>
      <c r="T242" s="2"/>
      <c r="U242" s="2"/>
      <c r="V242" s="2"/>
      <c r="W242" s="2"/>
      <c r="X242" s="2"/>
      <c r="Y242" s="2"/>
      <c r="Z242" s="2"/>
    </row>
    <row r="243" spans="1:26" ht="15.75" customHeight="1">
      <c r="A243" s="47" t="s">
        <v>60</v>
      </c>
      <c r="B243" s="43" t="s">
        <v>167</v>
      </c>
      <c r="C243" s="29" t="s">
        <v>133</v>
      </c>
      <c r="D243" s="93">
        <f>D241/E26</f>
        <v>0</v>
      </c>
      <c r="E243" s="48"/>
      <c r="F243" s="48"/>
      <c r="G243" s="48"/>
      <c r="H243" s="48"/>
      <c r="I243" s="48"/>
      <c r="J243" s="48"/>
      <c r="K243" s="48"/>
      <c r="L243" s="48"/>
      <c r="M243" s="48"/>
      <c r="N243" s="48"/>
      <c r="O243" s="48"/>
      <c r="P243" s="2"/>
      <c r="Q243" s="2"/>
      <c r="R243" s="2"/>
      <c r="S243" s="2"/>
      <c r="T243" s="2"/>
      <c r="U243" s="2"/>
      <c r="V243" s="2"/>
      <c r="W243" s="2"/>
      <c r="X243" s="2"/>
      <c r="Y243" s="2"/>
      <c r="Z243" s="2"/>
    </row>
    <row r="244" spans="1:26" ht="15.75" customHeight="1">
      <c r="A244" s="48"/>
      <c r="B244" s="48"/>
      <c r="C244" s="48"/>
      <c r="D244" s="40"/>
      <c r="E244" s="52"/>
      <c r="F244" s="48"/>
      <c r="G244" s="48"/>
      <c r="H244" s="48"/>
      <c r="I244" s="48"/>
      <c r="J244" s="48"/>
      <c r="K244" s="48"/>
      <c r="L244" s="48"/>
      <c r="M244" s="48"/>
      <c r="N244" s="48"/>
      <c r="O244" s="48"/>
      <c r="P244" s="2"/>
      <c r="Q244" s="2"/>
      <c r="R244" s="2"/>
      <c r="S244" s="2"/>
      <c r="T244" s="2"/>
      <c r="U244" s="2"/>
      <c r="V244" s="2"/>
      <c r="W244" s="2"/>
      <c r="X244" s="2"/>
      <c r="Y244" s="2"/>
      <c r="Z244" s="2"/>
    </row>
    <row r="245" spans="1:26" ht="15.75" customHeight="1">
      <c r="A245" s="48"/>
      <c r="B245" s="48"/>
      <c r="C245" s="48"/>
      <c r="D245" s="48"/>
      <c r="E245" s="48"/>
      <c r="F245" s="48"/>
      <c r="G245" s="48"/>
      <c r="H245" s="48"/>
      <c r="I245" s="48"/>
      <c r="J245" s="48"/>
      <c r="K245" s="48"/>
      <c r="L245" s="48"/>
      <c r="M245" s="48"/>
      <c r="N245" s="48"/>
      <c r="O245" s="48"/>
      <c r="P245" s="2"/>
      <c r="Q245" s="2"/>
      <c r="R245" s="2"/>
      <c r="S245" s="2"/>
      <c r="T245" s="2"/>
      <c r="U245" s="2"/>
      <c r="V245" s="2"/>
      <c r="W245" s="2"/>
      <c r="X245" s="2"/>
      <c r="Y245" s="2"/>
      <c r="Z245" s="2"/>
    </row>
    <row r="246" spans="1:26" ht="15.75" customHeight="1">
      <c r="A246" s="188" t="s">
        <v>606</v>
      </c>
      <c r="B246" s="183"/>
      <c r="C246" s="183"/>
      <c r="D246" s="180"/>
      <c r="E246" s="48"/>
      <c r="F246" s="48"/>
      <c r="G246" s="48"/>
      <c r="H246" s="48"/>
      <c r="I246" s="48"/>
      <c r="J246" s="48"/>
      <c r="K246" s="48"/>
      <c r="L246" s="48"/>
      <c r="M246" s="48"/>
      <c r="N246" s="48"/>
      <c r="O246" s="48"/>
      <c r="P246" s="2"/>
      <c r="Q246" s="2"/>
      <c r="R246" s="2"/>
      <c r="S246" s="2"/>
      <c r="T246" s="2"/>
      <c r="U246" s="2"/>
      <c r="V246" s="2"/>
      <c r="W246" s="2"/>
      <c r="X246" s="2"/>
      <c r="Y246" s="2"/>
      <c r="Z246" s="2"/>
    </row>
    <row r="247" spans="1:26" ht="15.75" customHeight="1">
      <c r="A247" s="16" t="s">
        <v>168</v>
      </c>
      <c r="B247" s="16" t="s">
        <v>169</v>
      </c>
      <c r="C247" s="16" t="s">
        <v>170</v>
      </c>
      <c r="D247" s="16"/>
      <c r="E247" s="48"/>
      <c r="F247" s="177" t="s">
        <v>606</v>
      </c>
      <c r="G247" s="177"/>
      <c r="H247" s="177"/>
      <c r="I247" s="48"/>
      <c r="J247" s="48"/>
      <c r="K247" s="48"/>
      <c r="L247" s="48"/>
      <c r="M247" s="48"/>
      <c r="N247" s="48"/>
      <c r="O247" s="48"/>
      <c r="P247" s="2"/>
      <c r="Q247" s="2"/>
      <c r="R247" s="2"/>
      <c r="S247" s="2"/>
      <c r="T247" s="2"/>
      <c r="U247" s="2"/>
      <c r="V247" s="2"/>
      <c r="W247" s="2"/>
      <c r="X247" s="2"/>
      <c r="Y247" s="2"/>
      <c r="Z247" s="2"/>
    </row>
    <row r="248" spans="1:26" ht="15.75" customHeight="1">
      <c r="A248" s="47"/>
      <c r="B248" s="189" t="s">
        <v>169</v>
      </c>
      <c r="C248" s="180"/>
      <c r="D248" s="33"/>
      <c r="E248" s="48"/>
      <c r="F248" s="101" t="s">
        <v>607</v>
      </c>
      <c r="G248" s="102" t="s">
        <v>608</v>
      </c>
      <c r="H248" s="103" t="s">
        <v>609</v>
      </c>
      <c r="I248" s="48"/>
      <c r="J248" s="48"/>
      <c r="K248" s="48"/>
      <c r="L248" s="48"/>
      <c r="M248" s="48"/>
      <c r="N248" s="48"/>
      <c r="O248" s="48"/>
      <c r="P248" s="2"/>
      <c r="Q248" s="2"/>
      <c r="R248" s="2"/>
      <c r="S248" s="2"/>
      <c r="T248" s="2"/>
      <c r="U248" s="2"/>
      <c r="V248" s="2"/>
      <c r="W248" s="2"/>
      <c r="X248" s="2"/>
      <c r="Y248" s="2"/>
      <c r="Z248" s="2"/>
    </row>
    <row r="249" spans="1:26" ht="15.75" customHeight="1">
      <c r="A249" s="53"/>
      <c r="B249" s="97" t="s">
        <v>610</v>
      </c>
      <c r="C249" s="99">
        <f>C324</f>
        <v>0.05</v>
      </c>
      <c r="D249" s="127"/>
      <c r="E249" s="54"/>
      <c r="F249" s="104">
        <v>2.9700000000000001E-2</v>
      </c>
      <c r="G249" s="105">
        <v>5.0799999999999998E-2</v>
      </c>
      <c r="H249" s="106">
        <v>6.2700000000000006E-2</v>
      </c>
      <c r="I249" s="48"/>
      <c r="J249" s="48"/>
      <c r="K249" s="48"/>
      <c r="L249" s="48"/>
      <c r="M249" s="48"/>
      <c r="N249" s="48"/>
      <c r="O249" s="48"/>
      <c r="P249" s="2"/>
      <c r="Q249" s="2"/>
      <c r="R249" s="2"/>
      <c r="S249" s="2"/>
      <c r="T249" s="2"/>
      <c r="U249" s="2"/>
      <c r="V249" s="2"/>
      <c r="W249" s="2"/>
      <c r="X249" s="2"/>
      <c r="Y249" s="2"/>
      <c r="Z249" s="2"/>
    </row>
    <row r="250" spans="1:26" ht="15.75" customHeight="1">
      <c r="A250" s="53"/>
      <c r="B250" s="96" t="s">
        <v>611</v>
      </c>
      <c r="C250" s="99">
        <f>C325</f>
        <v>1.3299999999999999E-2</v>
      </c>
      <c r="D250" s="127"/>
      <c r="E250" s="54"/>
      <c r="F250" s="107">
        <f>0.3%+0.56%</f>
        <v>8.6E-3</v>
      </c>
      <c r="G250" s="108">
        <f>0.48%+0.85%</f>
        <v>1.3299999999999999E-2</v>
      </c>
      <c r="H250" s="109">
        <f>0.82%+0.89%</f>
        <v>1.7099999999999997E-2</v>
      </c>
      <c r="I250" s="48"/>
      <c r="J250" s="48"/>
      <c r="K250" s="48"/>
      <c r="L250" s="48"/>
      <c r="M250" s="48"/>
      <c r="N250" s="48"/>
      <c r="O250" s="48"/>
      <c r="P250" s="2"/>
      <c r="Q250" s="2"/>
      <c r="R250" s="2"/>
      <c r="S250" s="2"/>
      <c r="T250" s="2"/>
      <c r="U250" s="2"/>
      <c r="V250" s="2"/>
      <c r="W250" s="2"/>
      <c r="X250" s="2"/>
      <c r="Y250" s="2"/>
      <c r="Z250" s="2"/>
    </row>
    <row r="251" spans="1:26" ht="15.75" customHeight="1">
      <c r="A251" s="53"/>
      <c r="B251" s="96" t="s">
        <v>612</v>
      </c>
      <c r="C251" s="100">
        <f>C315</f>
        <v>0</v>
      </c>
      <c r="D251" s="127"/>
      <c r="E251" s="54"/>
      <c r="F251" s="107">
        <v>7.7799999999999994E-2</v>
      </c>
      <c r="G251" s="108">
        <v>0.1085</v>
      </c>
      <c r="H251" s="109">
        <v>0.13550000000000001</v>
      </c>
      <c r="I251" s="48"/>
      <c r="J251" s="48"/>
      <c r="K251" s="48"/>
      <c r="L251" s="48"/>
      <c r="M251" s="48"/>
      <c r="N251" s="48"/>
      <c r="O251" s="48"/>
      <c r="P251" s="2"/>
      <c r="Q251" s="2"/>
      <c r="R251" s="2"/>
      <c r="S251" s="2"/>
      <c r="T251" s="2"/>
      <c r="U251" s="2"/>
      <c r="V251" s="2"/>
      <c r="W251" s="2"/>
      <c r="X251" s="2"/>
      <c r="Y251" s="2"/>
      <c r="Z251" s="2"/>
    </row>
    <row r="252" spans="1:26" ht="15.75" customHeight="1">
      <c r="A252" s="53"/>
      <c r="B252" s="96" t="s">
        <v>613</v>
      </c>
      <c r="C252" s="100">
        <f>(1+G252)^(G253/252)-1</f>
        <v>0</v>
      </c>
      <c r="D252" s="127"/>
      <c r="E252" s="54"/>
      <c r="F252" s="107" t="s">
        <v>625</v>
      </c>
      <c r="G252" s="169">
        <v>0</v>
      </c>
      <c r="H252" s="110"/>
      <c r="I252" s="48"/>
      <c r="J252" s="48"/>
      <c r="K252" s="48"/>
      <c r="L252" s="48"/>
      <c r="M252" s="48"/>
      <c r="N252" s="48"/>
      <c r="O252" s="48"/>
      <c r="P252" s="2"/>
      <c r="Q252" s="2"/>
      <c r="R252" s="2"/>
      <c r="S252" s="2"/>
      <c r="T252" s="2"/>
      <c r="U252" s="2"/>
      <c r="V252" s="2"/>
      <c r="W252" s="2"/>
      <c r="X252" s="2"/>
      <c r="Y252" s="2"/>
      <c r="Z252" s="2"/>
    </row>
    <row r="253" spans="1:26" ht="15.75" customHeight="1">
      <c r="A253" s="53"/>
      <c r="B253" s="96" t="s">
        <v>614</v>
      </c>
      <c r="C253" s="100">
        <f>C322</f>
        <v>0.03</v>
      </c>
      <c r="D253" s="127"/>
      <c r="E253" s="54"/>
      <c r="F253" s="111" t="s">
        <v>624</v>
      </c>
      <c r="G253" s="140">
        <v>10</v>
      </c>
      <c r="H253" s="112"/>
      <c r="I253" s="48"/>
      <c r="J253" s="48"/>
      <c r="K253" s="48"/>
      <c r="L253" s="48"/>
      <c r="M253" s="48"/>
      <c r="N253" s="48"/>
      <c r="O253" s="48"/>
      <c r="P253" s="2"/>
      <c r="Q253" s="2"/>
      <c r="R253" s="2"/>
      <c r="S253" s="2"/>
      <c r="T253" s="2"/>
      <c r="U253" s="2"/>
      <c r="V253" s="2"/>
      <c r="W253" s="2"/>
      <c r="X253" s="2"/>
      <c r="Y253" s="2"/>
      <c r="Z253" s="2"/>
    </row>
    <row r="254" spans="1:26" ht="15.75" customHeight="1">
      <c r="A254" s="53"/>
      <c r="B254" s="119" t="s">
        <v>615</v>
      </c>
      <c r="C254" s="120">
        <f>C317</f>
        <v>0.08</v>
      </c>
      <c r="D254" s="127"/>
      <c r="E254" s="54"/>
      <c r="F254" s="113"/>
      <c r="G254" s="114"/>
      <c r="H254" s="112"/>
      <c r="I254" s="48"/>
      <c r="J254" s="48"/>
      <c r="K254" s="48"/>
      <c r="L254" s="48"/>
      <c r="M254" s="48"/>
      <c r="N254" s="48"/>
      <c r="O254" s="48"/>
      <c r="P254" s="2"/>
      <c r="Q254" s="2"/>
      <c r="R254" s="2"/>
      <c r="S254" s="2"/>
      <c r="T254" s="2"/>
      <c r="U254" s="2"/>
      <c r="V254" s="2"/>
      <c r="W254" s="2"/>
      <c r="X254" s="2"/>
      <c r="Y254" s="2"/>
      <c r="Z254" s="2"/>
    </row>
    <row r="255" spans="1:26" ht="15.75" customHeight="1">
      <c r="A255" s="118"/>
      <c r="B255" s="122" t="s">
        <v>616</v>
      </c>
      <c r="C255" s="123"/>
      <c r="D255" s="128"/>
      <c r="E255" s="54"/>
      <c r="F255" s="113"/>
      <c r="G255" s="114"/>
      <c r="H255" s="112"/>
      <c r="I255" s="48"/>
      <c r="J255" s="48"/>
      <c r="K255" s="48"/>
      <c r="L255" s="48"/>
      <c r="M255" s="48"/>
      <c r="N255" s="48"/>
      <c r="O255" s="48"/>
      <c r="P255" s="2"/>
      <c r="Q255" s="2"/>
      <c r="R255" s="2"/>
      <c r="S255" s="2"/>
      <c r="T255" s="2"/>
      <c r="U255" s="2"/>
      <c r="V255" s="2"/>
      <c r="W255" s="2"/>
      <c r="X255" s="2"/>
      <c r="Y255" s="2"/>
      <c r="Z255" s="2"/>
    </row>
    <row r="256" spans="1:26" ht="15.75" customHeight="1">
      <c r="A256" s="118"/>
      <c r="B256" s="178" t="s">
        <v>617</v>
      </c>
      <c r="C256" s="178"/>
      <c r="D256" s="128"/>
      <c r="E256" s="54"/>
      <c r="F256" s="113"/>
      <c r="G256" s="114"/>
      <c r="H256" s="112"/>
      <c r="I256" s="48"/>
      <c r="J256" s="48"/>
      <c r="K256" s="48"/>
      <c r="L256" s="48"/>
      <c r="M256" s="48"/>
      <c r="N256" s="48"/>
      <c r="O256" s="48"/>
      <c r="P256" s="2"/>
      <c r="Q256" s="2"/>
      <c r="R256" s="2"/>
      <c r="S256" s="2"/>
      <c r="T256" s="2"/>
      <c r="U256" s="2"/>
      <c r="V256" s="2"/>
      <c r="W256" s="2"/>
      <c r="X256" s="2"/>
      <c r="Y256" s="2"/>
      <c r="Z256" s="2"/>
    </row>
    <row r="257" spans="1:26" ht="15.75" customHeight="1" thickBot="1">
      <c r="A257" s="197" t="s">
        <v>89</v>
      </c>
      <c r="B257" s="198"/>
      <c r="C257" s="121">
        <f>ROUND((((1+C249+C250)*(1+C251)*(1+C252))/(1-(C253+C254))-1),4)</f>
        <v>0.19470000000000001</v>
      </c>
      <c r="D257" s="98"/>
      <c r="E257" s="48"/>
      <c r="F257" s="115">
        <v>0.21429999999999999</v>
      </c>
      <c r="G257" s="116">
        <v>0.2717</v>
      </c>
      <c r="H257" s="117">
        <v>0.3362</v>
      </c>
      <c r="I257" s="48"/>
      <c r="J257" s="48"/>
      <c r="K257" s="48"/>
      <c r="L257" s="48"/>
      <c r="M257" s="48"/>
      <c r="N257" s="48"/>
      <c r="O257" s="48"/>
      <c r="P257" s="2"/>
      <c r="Q257" s="2"/>
      <c r="R257" s="2"/>
      <c r="S257" s="2"/>
      <c r="T257" s="2"/>
      <c r="U257" s="2"/>
      <c r="V257" s="2"/>
      <c r="W257" s="2"/>
      <c r="X257" s="2"/>
      <c r="Y257" s="2"/>
      <c r="Z257" s="2"/>
    </row>
    <row r="258" spans="1:26" ht="15.75" customHeight="1">
      <c r="A258" s="48"/>
      <c r="B258" s="48"/>
      <c r="C258" s="48"/>
      <c r="D258" s="48"/>
      <c r="E258" s="48"/>
      <c r="F258" s="48"/>
      <c r="G258" s="48"/>
      <c r="H258" s="48"/>
      <c r="I258" s="48"/>
      <c r="J258" s="48"/>
      <c r="K258" s="48"/>
      <c r="L258" s="48"/>
      <c r="M258" s="48"/>
      <c r="N258" s="48"/>
      <c r="O258" s="48"/>
      <c r="P258" s="2"/>
      <c r="Q258" s="2"/>
      <c r="R258" s="2"/>
      <c r="S258" s="2"/>
      <c r="T258" s="2"/>
      <c r="U258" s="2"/>
      <c r="V258" s="2"/>
      <c r="W258" s="2"/>
      <c r="X258" s="2"/>
      <c r="Y258" s="2"/>
      <c r="Z258" s="2"/>
    </row>
    <row r="259" spans="1:26" ht="15.75" customHeight="1">
      <c r="A259" s="48"/>
      <c r="B259" s="48"/>
      <c r="C259" s="48"/>
      <c r="D259" s="48"/>
      <c r="E259" s="48"/>
      <c r="F259" s="48"/>
      <c r="G259" s="48"/>
      <c r="H259" s="48"/>
      <c r="I259" s="48"/>
      <c r="J259" s="48"/>
      <c r="K259" s="48"/>
      <c r="L259" s="48"/>
      <c r="M259" s="48"/>
      <c r="N259" s="48"/>
      <c r="O259" s="48"/>
      <c r="P259" s="2"/>
      <c r="Q259" s="2"/>
      <c r="R259" s="2"/>
      <c r="S259" s="2"/>
      <c r="T259" s="2"/>
      <c r="U259" s="2"/>
      <c r="V259" s="2"/>
      <c r="W259" s="2"/>
      <c r="X259" s="2"/>
      <c r="Y259" s="2"/>
      <c r="Z259" s="2"/>
    </row>
    <row r="260" spans="1:26" ht="15.75" customHeight="1">
      <c r="A260" s="48"/>
      <c r="B260" s="48"/>
      <c r="C260" s="48"/>
      <c r="D260" s="48"/>
      <c r="E260" s="48"/>
      <c r="F260" s="48"/>
      <c r="G260" s="48"/>
      <c r="H260" s="48"/>
      <c r="I260" s="48"/>
      <c r="J260" s="48"/>
      <c r="K260" s="48"/>
      <c r="L260" s="48"/>
      <c r="M260" s="48"/>
      <c r="N260" s="48"/>
      <c r="O260" s="48"/>
      <c r="P260" s="2"/>
      <c r="Q260" s="2"/>
      <c r="R260" s="2"/>
      <c r="S260" s="2"/>
      <c r="T260" s="2"/>
      <c r="U260" s="2"/>
      <c r="V260" s="2"/>
      <c r="W260" s="2"/>
      <c r="X260" s="2"/>
      <c r="Y260" s="2"/>
      <c r="Z260" s="2"/>
    </row>
    <row r="261" spans="1:26" ht="15.75" customHeight="1">
      <c r="A261" s="187" t="s">
        <v>171</v>
      </c>
      <c r="B261" s="183"/>
      <c r="C261" s="183"/>
      <c r="D261" s="180"/>
      <c r="E261" s="48"/>
      <c r="F261" s="48"/>
      <c r="G261" s="48"/>
      <c r="H261" s="48"/>
      <c r="I261" s="48"/>
      <c r="J261" s="48"/>
      <c r="K261" s="48"/>
      <c r="L261" s="48"/>
      <c r="M261" s="48"/>
      <c r="N261" s="48"/>
      <c r="O261" s="48"/>
      <c r="P261" s="2"/>
      <c r="Q261" s="2"/>
      <c r="R261" s="2"/>
      <c r="S261" s="2"/>
      <c r="T261" s="2"/>
      <c r="U261" s="2"/>
      <c r="V261" s="2"/>
      <c r="W261" s="2"/>
      <c r="X261" s="2"/>
      <c r="Y261" s="2"/>
      <c r="Z261" s="2"/>
    </row>
    <row r="262" spans="1:26" ht="15.75" customHeight="1">
      <c r="A262" s="47" t="s">
        <v>8</v>
      </c>
      <c r="B262" s="43" t="s">
        <v>172</v>
      </c>
      <c r="C262" s="190">
        <f>(C212+C221)*12</f>
        <v>0</v>
      </c>
      <c r="D262" s="180"/>
      <c r="E262" s="48"/>
      <c r="F262" s="48"/>
      <c r="G262" s="48"/>
      <c r="H262" s="48"/>
      <c r="I262" s="48"/>
      <c r="J262" s="48"/>
      <c r="K262" s="48"/>
      <c r="L262" s="48"/>
      <c r="M262" s="48"/>
      <c r="N262" s="48"/>
      <c r="O262" s="48"/>
      <c r="P262" s="2"/>
      <c r="Q262" s="2"/>
      <c r="R262" s="2"/>
      <c r="S262" s="2"/>
      <c r="T262" s="2"/>
      <c r="U262" s="2"/>
      <c r="V262" s="2"/>
      <c r="W262" s="2"/>
      <c r="X262" s="2"/>
      <c r="Y262" s="2"/>
      <c r="Z262" s="2"/>
    </row>
    <row r="263" spans="1:26" ht="15.75" customHeight="1">
      <c r="A263" s="47" t="s">
        <v>11</v>
      </c>
      <c r="B263" s="43" t="s">
        <v>173</v>
      </c>
      <c r="C263" s="190">
        <f>C231</f>
        <v>0</v>
      </c>
      <c r="D263" s="180"/>
      <c r="E263" s="48"/>
      <c r="F263" s="48"/>
      <c r="G263" s="48"/>
      <c r="H263" s="48"/>
      <c r="I263" s="48"/>
      <c r="J263" s="48"/>
      <c r="K263" s="48"/>
      <c r="L263" s="48"/>
      <c r="M263" s="48"/>
      <c r="N263" s="48"/>
      <c r="O263" s="48"/>
      <c r="P263" s="2"/>
      <c r="Q263" s="2"/>
      <c r="R263" s="2"/>
      <c r="S263" s="2"/>
      <c r="T263" s="2"/>
      <c r="U263" s="2"/>
      <c r="V263" s="2"/>
      <c r="W263" s="2"/>
      <c r="X263" s="2"/>
      <c r="Y263" s="2"/>
      <c r="Z263" s="2"/>
    </row>
    <row r="264" spans="1:26" ht="15.75" customHeight="1">
      <c r="A264" s="47" t="s">
        <v>13</v>
      </c>
      <c r="B264" s="43" t="s">
        <v>174</v>
      </c>
      <c r="C264" s="190">
        <f>D241</f>
        <v>0</v>
      </c>
      <c r="D264" s="180"/>
      <c r="E264" s="48"/>
      <c r="F264" s="48"/>
      <c r="G264" s="48"/>
      <c r="H264" s="48"/>
      <c r="I264" s="48"/>
      <c r="J264" s="48"/>
      <c r="K264" s="48"/>
      <c r="L264" s="48"/>
      <c r="M264" s="48"/>
      <c r="N264" s="48"/>
      <c r="O264" s="48"/>
      <c r="P264" s="2"/>
      <c r="Q264" s="2"/>
      <c r="R264" s="2"/>
      <c r="S264" s="2"/>
      <c r="T264" s="2"/>
      <c r="U264" s="2"/>
      <c r="V264" s="2"/>
      <c r="W264" s="2"/>
      <c r="X264" s="2"/>
      <c r="Y264" s="2"/>
      <c r="Z264" s="2"/>
    </row>
    <row r="265" spans="1:26">
      <c r="A265" s="189" t="s">
        <v>175</v>
      </c>
      <c r="B265" s="180"/>
      <c r="C265" s="190">
        <f>SUM(C262:D264)</f>
        <v>0</v>
      </c>
      <c r="D265" s="180"/>
      <c r="E265" s="48"/>
      <c r="F265" s="48"/>
      <c r="G265" s="48"/>
      <c r="H265" s="48"/>
      <c r="I265" s="48"/>
      <c r="J265" s="48"/>
      <c r="K265" s="48"/>
      <c r="L265" s="48"/>
      <c r="M265" s="48"/>
      <c r="N265" s="48"/>
      <c r="O265" s="48"/>
      <c r="P265" s="2"/>
      <c r="Q265" s="2"/>
      <c r="R265" s="2"/>
      <c r="S265" s="2"/>
      <c r="T265" s="2"/>
      <c r="U265" s="2"/>
      <c r="V265" s="2"/>
      <c r="W265" s="2"/>
      <c r="X265" s="2"/>
      <c r="Y265" s="2"/>
      <c r="Z265" s="2"/>
    </row>
    <row r="266" spans="1:26">
      <c r="A266" s="179" t="s">
        <v>176</v>
      </c>
      <c r="B266" s="180"/>
      <c r="C266" s="193">
        <f>SUM(C265)</f>
        <v>0</v>
      </c>
      <c r="D266" s="180"/>
      <c r="E266" s="48"/>
      <c r="F266" s="48"/>
      <c r="G266" s="48"/>
      <c r="H266" s="48"/>
      <c r="I266" s="48"/>
      <c r="J266" s="48"/>
      <c r="K266" s="48"/>
      <c r="L266" s="48"/>
      <c r="M266" s="48"/>
      <c r="N266" s="48"/>
      <c r="O266" s="48"/>
      <c r="P266" s="2"/>
      <c r="Q266" s="2"/>
      <c r="R266" s="2"/>
      <c r="S266" s="2"/>
      <c r="T266" s="2"/>
      <c r="U266" s="2"/>
      <c r="V266" s="2"/>
      <c r="W266" s="2"/>
      <c r="X266" s="2"/>
      <c r="Y266" s="2"/>
      <c r="Z266" s="2"/>
    </row>
    <row r="267" spans="1:26">
      <c r="A267" s="48"/>
      <c r="B267" s="48"/>
      <c r="C267" s="48"/>
      <c r="D267" s="48"/>
      <c r="E267" s="48"/>
      <c r="F267" s="48"/>
      <c r="G267" s="48"/>
      <c r="H267" s="48"/>
      <c r="I267" s="48"/>
      <c r="J267" s="48"/>
      <c r="K267" s="48"/>
      <c r="L267" s="48"/>
      <c r="M267" s="48"/>
      <c r="N267" s="48"/>
      <c r="O267" s="48"/>
      <c r="P267" s="2"/>
      <c r="Q267" s="2"/>
      <c r="R267" s="2"/>
      <c r="S267" s="2"/>
      <c r="T267" s="2"/>
      <c r="U267" s="2"/>
      <c r="V267" s="2"/>
      <c r="W267" s="2"/>
      <c r="X267" s="2"/>
      <c r="Y267" s="2"/>
      <c r="Z267" s="2"/>
    </row>
    <row r="268" spans="1:26" ht="15.75" customHeight="1">
      <c r="A268" s="48"/>
      <c r="B268" s="48"/>
      <c r="C268" s="48"/>
      <c r="D268" s="48"/>
      <c r="E268" s="48"/>
      <c r="F268" s="48"/>
      <c r="G268" s="48"/>
      <c r="H268" s="48"/>
      <c r="I268" s="48"/>
      <c r="J268" s="48"/>
      <c r="K268" s="48"/>
      <c r="L268" s="48"/>
      <c r="M268" s="48"/>
      <c r="N268" s="48"/>
      <c r="O268" s="48"/>
      <c r="P268" s="2"/>
      <c r="Q268" s="2"/>
      <c r="R268" s="2"/>
      <c r="S268" s="2"/>
      <c r="T268" s="2"/>
      <c r="U268" s="2"/>
      <c r="V268" s="2"/>
      <c r="W268" s="2"/>
      <c r="X268" s="2"/>
      <c r="Y268" s="2"/>
      <c r="Z268" s="2"/>
    </row>
    <row r="269" spans="1:26" ht="15.75" customHeight="1">
      <c r="A269" s="48"/>
      <c r="B269" s="48"/>
      <c r="C269" s="48"/>
      <c r="D269" s="48"/>
      <c r="E269" s="48"/>
      <c r="F269" s="48"/>
      <c r="G269" s="48"/>
      <c r="H269" s="48"/>
      <c r="I269" s="48"/>
      <c r="J269" s="48"/>
      <c r="K269" s="48"/>
      <c r="L269" s="48"/>
      <c r="M269" s="48"/>
      <c r="N269" s="48"/>
      <c r="O269" s="48"/>
      <c r="P269" s="2"/>
      <c r="Q269" s="2"/>
      <c r="R269" s="2"/>
      <c r="S269" s="2"/>
      <c r="T269" s="2"/>
      <c r="U269" s="2"/>
      <c r="V269" s="2"/>
      <c r="W269" s="2"/>
      <c r="X269" s="2"/>
      <c r="Y269" s="2"/>
      <c r="Z269" s="2"/>
    </row>
    <row r="270" spans="1:26" ht="15.75" customHeight="1">
      <c r="A270" s="48"/>
      <c r="B270" s="48"/>
      <c r="C270" s="48"/>
      <c r="D270" s="48"/>
      <c r="E270" s="48"/>
      <c r="F270" s="48"/>
      <c r="G270" s="48"/>
      <c r="H270" s="48"/>
      <c r="I270" s="48"/>
      <c r="J270" s="48"/>
      <c r="K270" s="48"/>
      <c r="L270" s="48"/>
      <c r="M270" s="48"/>
      <c r="N270" s="48"/>
      <c r="O270" s="48"/>
      <c r="P270" s="2"/>
      <c r="Q270" s="2"/>
      <c r="R270" s="2"/>
      <c r="S270" s="2"/>
      <c r="T270" s="2"/>
      <c r="U270" s="2"/>
      <c r="V270" s="2"/>
      <c r="W270" s="2"/>
      <c r="X270" s="2"/>
      <c r="Y270" s="2"/>
      <c r="Z270" s="2"/>
    </row>
    <row r="271" spans="1:26" ht="15.75" customHeight="1">
      <c r="A271" s="194" t="s">
        <v>177</v>
      </c>
      <c r="B271" s="183"/>
      <c r="C271" s="183"/>
      <c r="D271" s="180"/>
      <c r="E271" s="48"/>
      <c r="F271" s="48"/>
      <c r="G271" s="48"/>
      <c r="H271" s="48"/>
      <c r="I271" s="48"/>
      <c r="J271" s="48"/>
      <c r="K271" s="48"/>
      <c r="L271" s="48"/>
      <c r="M271" s="48"/>
      <c r="N271" s="48"/>
      <c r="O271" s="48"/>
      <c r="P271" s="2"/>
      <c r="Q271" s="2"/>
      <c r="R271" s="2"/>
      <c r="S271" s="2"/>
      <c r="T271" s="2"/>
      <c r="U271" s="2"/>
      <c r="V271" s="2"/>
      <c r="W271" s="2"/>
      <c r="X271" s="2"/>
      <c r="Y271" s="2"/>
      <c r="Z271" s="2"/>
    </row>
    <row r="272" spans="1:26" ht="15.75" customHeight="1">
      <c r="A272" s="46" t="s">
        <v>178</v>
      </c>
      <c r="B272" s="64" t="s">
        <v>179</v>
      </c>
      <c r="C272" s="195" t="s">
        <v>180</v>
      </c>
      <c r="D272" s="180"/>
      <c r="E272" s="48"/>
      <c r="F272" s="48"/>
      <c r="G272" s="48"/>
      <c r="H272" s="48"/>
      <c r="I272" s="48"/>
      <c r="J272" s="48"/>
      <c r="K272" s="48"/>
      <c r="L272" s="48"/>
      <c r="M272" s="48"/>
      <c r="N272" s="48"/>
      <c r="O272" s="48"/>
      <c r="P272" s="2"/>
      <c r="Q272" s="2"/>
      <c r="R272" s="2"/>
      <c r="S272" s="2"/>
      <c r="T272" s="2"/>
      <c r="U272" s="2"/>
      <c r="V272" s="2"/>
      <c r="W272" s="2"/>
      <c r="X272" s="2"/>
      <c r="Y272" s="2"/>
      <c r="Z272" s="2"/>
    </row>
    <row r="273" spans="1:26" ht="15.75" customHeight="1">
      <c r="A273" s="47" t="s">
        <v>8</v>
      </c>
      <c r="B273" s="55" t="s">
        <v>181</v>
      </c>
      <c r="C273" s="56">
        <f>E38</f>
        <v>0</v>
      </c>
      <c r="D273" s="62" t="s">
        <v>133</v>
      </c>
      <c r="E273" s="48"/>
      <c r="F273" s="48"/>
      <c r="G273" s="48"/>
      <c r="H273" s="48"/>
      <c r="I273" s="48"/>
      <c r="J273" s="48"/>
      <c r="K273" s="48"/>
      <c r="L273" s="48"/>
      <c r="M273" s="48"/>
      <c r="N273" s="48"/>
      <c r="O273" s="48"/>
      <c r="P273" s="2"/>
      <c r="Q273" s="2"/>
      <c r="R273" s="2"/>
      <c r="S273" s="2"/>
      <c r="T273" s="2"/>
      <c r="U273" s="2"/>
      <c r="V273" s="2"/>
      <c r="W273" s="2"/>
      <c r="X273" s="2"/>
      <c r="Y273" s="2"/>
      <c r="Z273" s="2"/>
    </row>
    <row r="274" spans="1:26" ht="15.75" customHeight="1">
      <c r="A274" s="47" t="s">
        <v>11</v>
      </c>
      <c r="B274" s="57" t="s">
        <v>182</v>
      </c>
      <c r="C274" s="170">
        <v>0</v>
      </c>
      <c r="D274" s="62" t="s">
        <v>183</v>
      </c>
      <c r="E274" s="48"/>
      <c r="F274" s="48"/>
      <c r="G274" s="48"/>
      <c r="H274" s="48"/>
      <c r="I274" s="48"/>
      <c r="J274" s="48"/>
      <c r="K274" s="48"/>
      <c r="L274" s="48"/>
      <c r="M274" s="48"/>
      <c r="N274" s="48"/>
      <c r="O274" s="48"/>
      <c r="P274" s="2"/>
      <c r="Q274" s="2"/>
      <c r="R274" s="2"/>
      <c r="S274" s="2"/>
      <c r="T274" s="2"/>
      <c r="U274" s="2"/>
      <c r="V274" s="2"/>
      <c r="W274" s="2"/>
      <c r="X274" s="2"/>
      <c r="Y274" s="2"/>
      <c r="Z274" s="2"/>
    </row>
    <row r="275" spans="1:26" ht="15.75" customHeight="1">
      <c r="A275" s="47" t="s">
        <v>13</v>
      </c>
      <c r="B275" s="57" t="s">
        <v>184</v>
      </c>
      <c r="C275" s="58">
        <f>E25</f>
        <v>69.896000000000001</v>
      </c>
      <c r="D275" s="62" t="s">
        <v>185</v>
      </c>
      <c r="E275" s="48"/>
      <c r="F275" s="48"/>
      <c r="G275" s="48"/>
      <c r="H275" s="48"/>
      <c r="I275" s="48"/>
      <c r="J275" s="48"/>
      <c r="K275" s="48"/>
      <c r="L275" s="48"/>
      <c r="M275" s="48"/>
      <c r="N275" s="48"/>
      <c r="O275" s="48"/>
      <c r="P275" s="2"/>
      <c r="Q275" s="2"/>
      <c r="R275" s="2"/>
      <c r="S275" s="2"/>
      <c r="T275" s="2"/>
      <c r="U275" s="2"/>
      <c r="V275" s="2"/>
      <c r="W275" s="2"/>
      <c r="X275" s="2"/>
      <c r="Y275" s="2"/>
      <c r="Z275" s="2"/>
    </row>
    <row r="276" spans="1:26" ht="15.75" customHeight="1">
      <c r="A276" s="47" t="s">
        <v>16</v>
      </c>
      <c r="B276" s="57" t="s">
        <v>186</v>
      </c>
      <c r="C276" s="59" t="e">
        <f>(C275/C274)*C273</f>
        <v>#DIV/0!</v>
      </c>
      <c r="D276" s="30"/>
      <c r="E276" s="48"/>
      <c r="F276" s="48"/>
      <c r="G276" s="48"/>
      <c r="H276" s="48"/>
      <c r="I276" s="48"/>
      <c r="J276" s="48"/>
      <c r="K276" s="48"/>
      <c r="L276" s="48"/>
      <c r="M276" s="48"/>
      <c r="N276" s="48"/>
      <c r="O276" s="48"/>
      <c r="P276" s="2"/>
      <c r="Q276" s="2"/>
      <c r="R276" s="2"/>
      <c r="S276" s="2"/>
      <c r="T276" s="2"/>
      <c r="U276" s="2"/>
      <c r="V276" s="2"/>
      <c r="W276" s="2"/>
      <c r="X276" s="2"/>
      <c r="Y276" s="2"/>
      <c r="Z276" s="2"/>
    </row>
    <row r="277" spans="1:26" ht="15.75" customHeight="1">
      <c r="A277" s="47" t="s">
        <v>54</v>
      </c>
      <c r="B277" s="57" t="s">
        <v>187</v>
      </c>
      <c r="C277" s="60" t="e">
        <f>C276*E22</f>
        <v>#DIV/0!</v>
      </c>
      <c r="D277" s="47" t="s">
        <v>133</v>
      </c>
      <c r="E277" s="48"/>
      <c r="F277" s="48"/>
      <c r="G277" s="48"/>
      <c r="H277" s="48"/>
      <c r="I277" s="48"/>
      <c r="J277" s="48"/>
      <c r="K277" s="48"/>
      <c r="L277" s="48"/>
      <c r="M277" s="48"/>
      <c r="N277" s="48"/>
      <c r="O277" s="48"/>
      <c r="P277" s="2"/>
      <c r="Q277" s="2"/>
      <c r="R277" s="2"/>
      <c r="S277" s="2"/>
      <c r="T277" s="2"/>
      <c r="U277" s="2"/>
      <c r="V277" s="2"/>
      <c r="W277" s="2"/>
      <c r="X277" s="2"/>
      <c r="Y277" s="2"/>
      <c r="Z277" s="2"/>
    </row>
    <row r="278" spans="1:26" ht="15.75" customHeight="1">
      <c r="A278" s="46" t="s">
        <v>56</v>
      </c>
      <c r="B278" s="196" t="s">
        <v>188</v>
      </c>
      <c r="C278" s="180"/>
      <c r="D278" s="24" t="e">
        <f>C277/E26</f>
        <v>#DIV/0!</v>
      </c>
      <c r="E278" s="25"/>
      <c r="F278" s="48"/>
      <c r="G278" s="48"/>
      <c r="H278" s="48"/>
      <c r="I278" s="48"/>
      <c r="J278" s="48"/>
      <c r="K278" s="48"/>
      <c r="L278" s="48"/>
      <c r="M278" s="48"/>
      <c r="N278" s="48"/>
      <c r="O278" s="48"/>
      <c r="P278" s="2"/>
      <c r="Q278" s="2"/>
      <c r="R278" s="2"/>
      <c r="S278" s="2"/>
      <c r="T278" s="2"/>
      <c r="U278" s="2"/>
      <c r="V278" s="2"/>
      <c r="W278" s="2"/>
      <c r="X278" s="2"/>
      <c r="Y278" s="2"/>
      <c r="Z278" s="2"/>
    </row>
    <row r="279" spans="1:26" ht="15.75" customHeight="1">
      <c r="A279" s="48"/>
      <c r="B279" s="48"/>
      <c r="C279" s="48"/>
      <c r="D279" s="48"/>
      <c r="E279" s="48"/>
      <c r="F279" s="48"/>
      <c r="G279" s="48"/>
      <c r="H279" s="48"/>
      <c r="I279" s="48"/>
      <c r="J279" s="48"/>
      <c r="K279" s="48"/>
      <c r="L279" s="48"/>
      <c r="M279" s="48"/>
      <c r="N279" s="48"/>
      <c r="O279" s="48"/>
      <c r="P279" s="2"/>
      <c r="Q279" s="2"/>
      <c r="R279" s="2"/>
      <c r="S279" s="2"/>
      <c r="T279" s="2"/>
      <c r="U279" s="2"/>
      <c r="V279" s="2"/>
      <c r="W279" s="2"/>
      <c r="X279" s="2"/>
      <c r="Y279" s="2"/>
      <c r="Z279" s="2"/>
    </row>
    <row r="280" spans="1:26" ht="15.75" customHeight="1">
      <c r="A280" s="46" t="s">
        <v>189</v>
      </c>
      <c r="B280" s="64" t="s">
        <v>190</v>
      </c>
      <c r="C280" s="61"/>
      <c r="D280" s="46" t="s">
        <v>191</v>
      </c>
      <c r="E280" s="48"/>
      <c r="F280" s="48"/>
      <c r="G280" s="48"/>
      <c r="H280" s="48"/>
      <c r="I280" s="48"/>
      <c r="J280" s="48"/>
      <c r="K280" s="48"/>
      <c r="L280" s="48"/>
      <c r="M280" s="48"/>
      <c r="N280" s="48"/>
      <c r="O280" s="48"/>
      <c r="P280" s="2"/>
      <c r="Q280" s="2"/>
      <c r="R280" s="2"/>
      <c r="S280" s="2"/>
      <c r="T280" s="2"/>
      <c r="U280" s="2"/>
      <c r="V280" s="2"/>
      <c r="W280" s="2"/>
      <c r="X280" s="2"/>
      <c r="Y280" s="2"/>
      <c r="Z280" s="2"/>
    </row>
    <row r="281" spans="1:26" ht="15.75" customHeight="1">
      <c r="A281" s="47" t="s">
        <v>8</v>
      </c>
      <c r="B281" s="57" t="s">
        <v>192</v>
      </c>
      <c r="C281" s="171">
        <v>0</v>
      </c>
      <c r="D281" s="47"/>
      <c r="E281" s="48"/>
      <c r="F281" s="48"/>
      <c r="G281" s="48"/>
      <c r="H281" s="48"/>
      <c r="I281" s="48"/>
      <c r="J281" s="48"/>
      <c r="K281" s="48"/>
      <c r="L281" s="48"/>
      <c r="M281" s="48"/>
      <c r="N281" s="48"/>
      <c r="O281" s="48"/>
      <c r="P281" s="2"/>
      <c r="Q281" s="2"/>
      <c r="R281" s="2"/>
      <c r="S281" s="2"/>
      <c r="T281" s="2"/>
      <c r="U281" s="2"/>
      <c r="V281" s="2"/>
      <c r="W281" s="2"/>
      <c r="X281" s="2"/>
      <c r="Y281" s="2"/>
      <c r="Z281" s="2"/>
    </row>
    <row r="282" spans="1:26" ht="15.75" customHeight="1">
      <c r="A282" s="47" t="s">
        <v>11</v>
      </c>
      <c r="B282" s="57" t="s">
        <v>193</v>
      </c>
      <c r="C282" s="171">
        <v>0</v>
      </c>
      <c r="D282" s="47" t="s">
        <v>133</v>
      </c>
      <c r="E282" s="48"/>
      <c r="F282" s="48"/>
      <c r="G282" s="48"/>
      <c r="H282" s="48"/>
      <c r="I282" s="48"/>
      <c r="J282" s="48"/>
      <c r="K282" s="48"/>
      <c r="L282" s="48"/>
      <c r="M282" s="48"/>
      <c r="N282" s="48"/>
      <c r="O282" s="48"/>
      <c r="P282" s="2"/>
      <c r="Q282" s="2"/>
      <c r="R282" s="2"/>
      <c r="S282" s="2"/>
      <c r="T282" s="2"/>
      <c r="U282" s="2"/>
      <c r="V282" s="2"/>
      <c r="W282" s="2"/>
      <c r="X282" s="2"/>
      <c r="Y282" s="2"/>
      <c r="Z282" s="2"/>
    </row>
    <row r="283" spans="1:26" ht="15.75" customHeight="1">
      <c r="A283" s="47" t="s">
        <v>16</v>
      </c>
      <c r="B283" s="57" t="s">
        <v>194</v>
      </c>
      <c r="C283" s="62">
        <f>C281</f>
        <v>0</v>
      </c>
      <c r="D283" s="47"/>
      <c r="E283" s="48"/>
      <c r="F283" s="48"/>
      <c r="G283" s="48"/>
      <c r="H283" s="48"/>
      <c r="I283" s="48"/>
      <c r="J283" s="48"/>
      <c r="K283" s="48"/>
      <c r="L283" s="48"/>
      <c r="M283" s="48"/>
      <c r="N283" s="48"/>
      <c r="O283" s="48"/>
      <c r="P283" s="2"/>
      <c r="Q283" s="2"/>
      <c r="R283" s="2"/>
      <c r="S283" s="2"/>
      <c r="T283" s="2"/>
      <c r="U283" s="2"/>
      <c r="V283" s="2"/>
      <c r="W283" s="2"/>
      <c r="X283" s="2"/>
      <c r="Y283" s="2"/>
      <c r="Z283" s="2"/>
    </row>
    <row r="284" spans="1:26" ht="15.75" customHeight="1">
      <c r="A284" s="47" t="s">
        <v>54</v>
      </c>
      <c r="B284" s="57" t="s">
        <v>195</v>
      </c>
      <c r="C284" s="171">
        <v>0</v>
      </c>
      <c r="D284" s="47" t="s">
        <v>133</v>
      </c>
      <c r="E284" s="48"/>
      <c r="F284" s="48"/>
      <c r="G284" s="48"/>
      <c r="H284" s="48"/>
      <c r="I284" s="48"/>
      <c r="J284" s="48"/>
      <c r="K284" s="48"/>
      <c r="L284" s="48"/>
      <c r="M284" s="48"/>
      <c r="N284" s="48"/>
      <c r="O284" s="48"/>
      <c r="P284" s="2"/>
      <c r="Q284" s="2"/>
      <c r="R284" s="2"/>
      <c r="S284" s="2"/>
      <c r="T284" s="2"/>
      <c r="U284" s="2"/>
      <c r="V284" s="2"/>
      <c r="W284" s="2"/>
      <c r="X284" s="2"/>
      <c r="Y284" s="2"/>
      <c r="Z284" s="2"/>
    </row>
    <row r="285" spans="1:26" ht="15.75" customHeight="1">
      <c r="A285" s="47" t="s">
        <v>56</v>
      </c>
      <c r="B285" s="57" t="s">
        <v>196</v>
      </c>
      <c r="C285" s="86">
        <v>85000</v>
      </c>
      <c r="D285" s="47"/>
      <c r="E285" s="48"/>
      <c r="F285" s="48"/>
      <c r="G285" s="48"/>
      <c r="H285" s="48"/>
      <c r="I285" s="48"/>
      <c r="J285" s="48"/>
      <c r="K285" s="48"/>
      <c r="L285" s="48"/>
      <c r="M285" s="48"/>
      <c r="N285" s="48"/>
      <c r="O285" s="48"/>
      <c r="P285" s="2"/>
      <c r="Q285" s="2"/>
      <c r="R285" s="2"/>
      <c r="S285" s="2"/>
      <c r="T285" s="2"/>
      <c r="U285" s="2"/>
      <c r="V285" s="2"/>
      <c r="W285" s="2"/>
      <c r="X285" s="2"/>
      <c r="Y285" s="2"/>
      <c r="Z285" s="2"/>
    </row>
    <row r="286" spans="1:26" ht="15.75" customHeight="1">
      <c r="A286" s="47" t="s">
        <v>58</v>
      </c>
      <c r="B286" s="57" t="s">
        <v>197</v>
      </c>
      <c r="C286" s="63">
        <f>((E26/C285)*C281)*C282</f>
        <v>0</v>
      </c>
      <c r="D286" s="47" t="s">
        <v>133</v>
      </c>
      <c r="E286" s="48"/>
      <c r="F286" s="48"/>
      <c r="G286" s="48"/>
      <c r="H286" s="48"/>
      <c r="I286" s="48"/>
      <c r="J286" s="48"/>
      <c r="K286" s="48"/>
      <c r="L286" s="48"/>
      <c r="M286" s="48"/>
      <c r="N286" s="48"/>
      <c r="O286" s="48"/>
      <c r="P286" s="2"/>
      <c r="Q286" s="2"/>
      <c r="R286" s="2"/>
      <c r="S286" s="2"/>
      <c r="T286" s="2"/>
      <c r="U286" s="2"/>
      <c r="V286" s="2"/>
      <c r="W286" s="2"/>
      <c r="X286" s="2"/>
      <c r="Y286" s="2"/>
      <c r="Z286" s="2"/>
    </row>
    <row r="287" spans="1:26" ht="15.75" customHeight="1">
      <c r="A287" s="46" t="s">
        <v>60</v>
      </c>
      <c r="B287" s="64" t="s">
        <v>198</v>
      </c>
      <c r="C287" s="65">
        <f>(((C282*C281)+(C284*C281*C283))/C285)</f>
        <v>0</v>
      </c>
      <c r="D287" s="46" t="s">
        <v>133</v>
      </c>
      <c r="E287" s="48"/>
      <c r="F287" s="48"/>
      <c r="G287" s="48"/>
      <c r="H287" s="48"/>
      <c r="I287" s="48"/>
      <c r="J287" s="48"/>
      <c r="K287" s="48"/>
      <c r="L287" s="48"/>
      <c r="M287" s="48"/>
      <c r="N287" s="48"/>
      <c r="O287" s="48"/>
      <c r="P287" s="2"/>
      <c r="Q287" s="2"/>
      <c r="R287" s="2"/>
      <c r="S287" s="2"/>
      <c r="T287" s="2"/>
      <c r="U287" s="2"/>
      <c r="V287" s="2"/>
      <c r="W287" s="2"/>
      <c r="X287" s="2"/>
      <c r="Y287" s="2"/>
      <c r="Z287" s="2"/>
    </row>
    <row r="288" spans="1:26" ht="15.75" customHeight="1">
      <c r="A288" s="48"/>
      <c r="B288" s="48"/>
      <c r="C288" s="48"/>
      <c r="D288" s="48"/>
      <c r="E288" s="48"/>
      <c r="F288" s="48"/>
      <c r="G288" s="48"/>
      <c r="H288" s="48"/>
      <c r="I288" s="48"/>
      <c r="J288" s="48"/>
      <c r="K288" s="48"/>
      <c r="L288" s="48"/>
      <c r="M288" s="48"/>
      <c r="N288" s="48"/>
      <c r="O288" s="48"/>
      <c r="P288" s="2"/>
      <c r="Q288" s="2"/>
      <c r="R288" s="2"/>
      <c r="S288" s="2"/>
      <c r="T288" s="2"/>
      <c r="U288" s="2"/>
      <c r="V288" s="2"/>
      <c r="W288" s="2"/>
      <c r="X288" s="2"/>
      <c r="Y288" s="2"/>
      <c r="Z288" s="2"/>
    </row>
    <row r="289" spans="1:26" ht="15.75" customHeight="1">
      <c r="A289" s="48"/>
      <c r="B289" s="3"/>
      <c r="C289" s="66"/>
      <c r="D289" s="48"/>
      <c r="E289" s="48"/>
      <c r="F289" s="48"/>
      <c r="G289" s="48"/>
      <c r="H289" s="48"/>
      <c r="I289" s="48"/>
      <c r="J289" s="48"/>
      <c r="K289" s="48"/>
      <c r="L289" s="48"/>
      <c r="M289" s="48"/>
      <c r="N289" s="48"/>
      <c r="O289" s="48"/>
      <c r="P289" s="2"/>
      <c r="Q289" s="2"/>
      <c r="R289" s="2"/>
      <c r="S289" s="2"/>
      <c r="T289" s="2"/>
      <c r="U289" s="2"/>
      <c r="V289" s="2"/>
      <c r="W289" s="2"/>
      <c r="X289" s="2"/>
      <c r="Y289" s="2"/>
      <c r="Z289" s="2"/>
    </row>
    <row r="290" spans="1:26" ht="15.75" customHeight="1">
      <c r="A290" s="46" t="s">
        <v>199</v>
      </c>
      <c r="B290" s="196" t="s">
        <v>200</v>
      </c>
      <c r="C290" s="180"/>
      <c r="D290" s="16" t="s">
        <v>133</v>
      </c>
      <c r="E290" s="48"/>
      <c r="F290" s="227" t="s">
        <v>666</v>
      </c>
      <c r="G290" s="228"/>
      <c r="H290" s="229"/>
      <c r="I290" s="48"/>
      <c r="J290" s="48"/>
      <c r="K290" s="48"/>
      <c r="L290" s="48"/>
      <c r="M290" s="48"/>
      <c r="N290" s="48"/>
      <c r="O290" s="48"/>
      <c r="P290" s="2"/>
      <c r="Q290" s="2"/>
      <c r="R290" s="2"/>
      <c r="S290" s="2"/>
      <c r="T290" s="2"/>
      <c r="U290" s="2"/>
      <c r="V290" s="2"/>
      <c r="W290" s="2"/>
      <c r="X290" s="2"/>
      <c r="Y290" s="2"/>
      <c r="Z290" s="2"/>
    </row>
    <row r="291" spans="1:26" ht="15.75" customHeight="1">
      <c r="A291" s="53" t="s">
        <v>8</v>
      </c>
      <c r="B291" s="67" t="s">
        <v>201</v>
      </c>
      <c r="C291" s="172">
        <v>0</v>
      </c>
      <c r="D291" s="149">
        <f>C291/E26</f>
        <v>0</v>
      </c>
      <c r="E291" s="54"/>
      <c r="F291" s="158" t="s">
        <v>667</v>
      </c>
      <c r="G291" s="159">
        <f>((1+(G292*G294)))</f>
        <v>1.017288</v>
      </c>
      <c r="H291" s="158"/>
      <c r="I291" s="48"/>
      <c r="J291" s="48"/>
      <c r="K291" s="48"/>
      <c r="L291" s="48"/>
      <c r="M291" s="48"/>
      <c r="N291" s="48"/>
      <c r="O291" s="48"/>
      <c r="P291" s="2"/>
      <c r="Q291" s="2"/>
      <c r="R291" s="2"/>
      <c r="S291" s="2"/>
      <c r="T291" s="2"/>
      <c r="U291" s="2"/>
      <c r="V291" s="2"/>
      <c r="W291" s="2"/>
      <c r="X291" s="2"/>
      <c r="Y291" s="2"/>
      <c r="Z291" s="2"/>
    </row>
    <row r="292" spans="1:26" ht="15.75" customHeight="1">
      <c r="A292" s="53" t="s">
        <v>13</v>
      </c>
      <c r="B292" s="67" t="s">
        <v>202</v>
      </c>
      <c r="C292" s="172">
        <v>0</v>
      </c>
      <c r="D292" s="150">
        <f>C292/E26</f>
        <v>0</v>
      </c>
      <c r="E292" s="54"/>
      <c r="F292" s="158" t="s">
        <v>668</v>
      </c>
      <c r="G292" s="160">
        <f>E24</f>
        <v>17.288</v>
      </c>
      <c r="H292" s="158"/>
      <c r="I292" s="48"/>
      <c r="J292" s="48"/>
      <c r="K292" s="48"/>
      <c r="L292" s="48"/>
      <c r="M292" s="48"/>
      <c r="N292" s="48"/>
      <c r="O292" s="48"/>
      <c r="P292" s="2"/>
      <c r="Q292" s="2"/>
      <c r="R292" s="2"/>
      <c r="S292" s="2"/>
      <c r="T292" s="2"/>
      <c r="U292" s="2"/>
      <c r="V292" s="2"/>
      <c r="W292" s="2"/>
      <c r="X292" s="2"/>
      <c r="Y292" s="2"/>
      <c r="Z292" s="2"/>
    </row>
    <row r="293" spans="1:26" ht="15.75" customHeight="1">
      <c r="A293" s="53" t="s">
        <v>16</v>
      </c>
      <c r="B293" s="67" t="s">
        <v>89</v>
      </c>
      <c r="C293" s="151">
        <f>SUM(C291:C292)</f>
        <v>0</v>
      </c>
      <c r="D293" s="149">
        <f>D291+D292</f>
        <v>0</v>
      </c>
      <c r="E293" s="54"/>
      <c r="F293" s="161" t="s">
        <v>669</v>
      </c>
      <c r="G293" s="162">
        <f>E23</f>
        <v>52.607999999999997</v>
      </c>
      <c r="H293" s="158"/>
      <c r="I293" s="48"/>
      <c r="J293" s="48"/>
      <c r="K293" s="48"/>
      <c r="L293" s="48"/>
      <c r="M293" s="48"/>
      <c r="N293" s="48"/>
      <c r="O293" s="48"/>
      <c r="P293" s="2"/>
      <c r="Q293" s="2"/>
      <c r="R293" s="2"/>
      <c r="S293" s="2"/>
      <c r="T293" s="2"/>
      <c r="U293" s="2"/>
      <c r="V293" s="2"/>
      <c r="W293" s="2"/>
      <c r="X293" s="2"/>
      <c r="Y293" s="2"/>
      <c r="Z293" s="2"/>
    </row>
    <row r="294" spans="1:26" ht="15.75" customHeight="1">
      <c r="A294" s="53" t="s">
        <v>54</v>
      </c>
      <c r="B294" s="152" t="s">
        <v>664</v>
      </c>
      <c r="C294" s="153">
        <f>D294*E26</f>
        <v>0</v>
      </c>
      <c r="D294" s="154">
        <f>(D293*G291)-D293</f>
        <v>0</v>
      </c>
      <c r="E294" s="54"/>
      <c r="F294" s="158" t="s">
        <v>670</v>
      </c>
      <c r="G294" s="158">
        <v>1E-3</v>
      </c>
      <c r="H294" s="158"/>
      <c r="I294" s="48"/>
      <c r="J294" s="48"/>
      <c r="K294" s="48"/>
      <c r="L294" s="48"/>
      <c r="M294" s="48"/>
      <c r="N294" s="48"/>
      <c r="O294" s="48"/>
      <c r="P294" s="2"/>
      <c r="Q294" s="2"/>
      <c r="R294" s="2"/>
      <c r="S294" s="2"/>
      <c r="T294" s="2"/>
      <c r="U294" s="2"/>
      <c r="V294" s="2"/>
      <c r="W294" s="2"/>
      <c r="X294" s="2"/>
      <c r="Y294" s="2"/>
      <c r="Z294" s="2"/>
    </row>
    <row r="295" spans="1:26" ht="15.75" customHeight="1">
      <c r="A295" s="46"/>
      <c r="B295" s="155" t="s">
        <v>665</v>
      </c>
      <c r="C295" s="156">
        <f>C293+C294</f>
        <v>0</v>
      </c>
      <c r="D295" s="157">
        <f>C295/E26</f>
        <v>0</v>
      </c>
      <c r="E295" s="48"/>
      <c r="F295" s="48"/>
      <c r="G295" s="48"/>
      <c r="H295" s="48"/>
      <c r="I295" s="48"/>
      <c r="J295" s="48"/>
      <c r="K295" s="48"/>
      <c r="L295" s="48"/>
      <c r="M295" s="48"/>
      <c r="N295" s="48"/>
      <c r="O295" s="48"/>
      <c r="P295" s="2"/>
      <c r="Q295" s="2"/>
      <c r="R295" s="2"/>
      <c r="S295" s="2"/>
      <c r="T295" s="2"/>
      <c r="U295" s="2"/>
      <c r="V295" s="2"/>
      <c r="W295" s="2"/>
      <c r="X295" s="2"/>
      <c r="Y295" s="2"/>
      <c r="Z295" s="2"/>
    </row>
    <row r="296" spans="1:26" ht="15.75" customHeight="1">
      <c r="A296" s="6"/>
      <c r="B296" s="48"/>
      <c r="C296" s="48"/>
      <c r="D296" s="48"/>
      <c r="E296" s="48"/>
      <c r="F296" s="48"/>
      <c r="G296" s="48"/>
      <c r="H296" s="48"/>
      <c r="I296" s="48"/>
      <c r="J296" s="48"/>
      <c r="K296" s="48"/>
      <c r="L296" s="48"/>
      <c r="M296" s="48"/>
      <c r="N296" s="48"/>
      <c r="O296" s="48"/>
      <c r="P296" s="2"/>
      <c r="Q296" s="2"/>
      <c r="R296" s="2"/>
      <c r="S296" s="2"/>
      <c r="T296" s="2"/>
      <c r="U296" s="2"/>
      <c r="V296" s="2"/>
      <c r="W296" s="2"/>
      <c r="X296" s="2"/>
      <c r="Y296" s="2"/>
      <c r="Z296" s="2"/>
    </row>
    <row r="297" spans="1:26" ht="15.75" customHeight="1">
      <c r="A297" s="48"/>
      <c r="B297" s="48"/>
      <c r="C297" s="48"/>
      <c r="D297" s="48"/>
      <c r="E297" s="48"/>
      <c r="F297" s="48"/>
      <c r="G297" s="48"/>
      <c r="H297" s="48"/>
      <c r="I297" s="48"/>
      <c r="J297" s="48"/>
      <c r="K297" s="48"/>
      <c r="L297" s="48"/>
      <c r="M297" s="48"/>
      <c r="N297" s="48"/>
      <c r="O297" s="48"/>
      <c r="P297" s="2"/>
      <c r="Q297" s="2"/>
      <c r="R297" s="2"/>
      <c r="S297" s="2"/>
      <c r="T297" s="2"/>
      <c r="U297" s="2"/>
      <c r="V297" s="2"/>
      <c r="W297" s="2"/>
      <c r="X297" s="2"/>
      <c r="Y297" s="2"/>
      <c r="Z297" s="2"/>
    </row>
    <row r="298" spans="1:26" ht="15.75" customHeight="1">
      <c r="A298" s="68" t="s">
        <v>203</v>
      </c>
      <c r="B298" s="69" t="s">
        <v>204</v>
      </c>
      <c r="C298" s="68"/>
      <c r="D298" s="70" t="s">
        <v>205</v>
      </c>
      <c r="E298" s="54"/>
      <c r="F298" s="48"/>
      <c r="G298" s="48"/>
      <c r="H298" s="48"/>
      <c r="I298" s="48"/>
      <c r="J298" s="48"/>
      <c r="K298" s="48"/>
      <c r="L298" s="48"/>
      <c r="M298" s="48"/>
      <c r="N298" s="48"/>
      <c r="O298" s="48"/>
      <c r="P298" s="2"/>
      <c r="Q298" s="2"/>
      <c r="R298" s="2"/>
      <c r="S298" s="2"/>
      <c r="T298" s="2"/>
      <c r="U298" s="2"/>
      <c r="V298" s="2"/>
      <c r="W298" s="2"/>
      <c r="X298" s="2"/>
      <c r="Y298" s="2"/>
      <c r="Z298" s="2"/>
    </row>
    <row r="299" spans="1:26" ht="15.75" customHeight="1">
      <c r="A299" s="53" t="s">
        <v>8</v>
      </c>
      <c r="B299" s="67" t="s">
        <v>206</v>
      </c>
      <c r="C299" s="167">
        <v>0</v>
      </c>
      <c r="D299" s="53">
        <f>C299*2</f>
        <v>0</v>
      </c>
      <c r="E299" s="54"/>
      <c r="F299" s="48"/>
      <c r="G299" s="48"/>
      <c r="H299" s="48"/>
      <c r="I299" s="48"/>
      <c r="J299" s="48"/>
      <c r="K299" s="48"/>
      <c r="L299" s="48"/>
      <c r="M299" s="48"/>
      <c r="N299" s="48"/>
      <c r="O299" s="48"/>
      <c r="P299" s="2"/>
      <c r="Q299" s="2"/>
      <c r="R299" s="2"/>
      <c r="S299" s="2"/>
      <c r="T299" s="2"/>
      <c r="U299" s="2"/>
      <c r="V299" s="2"/>
      <c r="W299" s="2"/>
      <c r="X299" s="2"/>
      <c r="Y299" s="2"/>
      <c r="Z299" s="2"/>
    </row>
    <row r="300" spans="1:26" ht="15.75" customHeight="1">
      <c r="A300" s="53" t="s">
        <v>11</v>
      </c>
      <c r="B300" s="67" t="s">
        <v>207</v>
      </c>
      <c r="C300" s="53">
        <f>D299*200</f>
        <v>0</v>
      </c>
      <c r="D300" s="71">
        <f>C300/E26</f>
        <v>0</v>
      </c>
      <c r="E300" s="54"/>
      <c r="F300" s="48"/>
      <c r="G300" s="48"/>
      <c r="H300" s="48"/>
      <c r="I300" s="48"/>
      <c r="J300" s="48"/>
      <c r="K300" s="48"/>
      <c r="L300" s="48"/>
      <c r="M300" s="48"/>
      <c r="N300" s="48"/>
      <c r="O300" s="48"/>
      <c r="P300" s="2"/>
      <c r="Q300" s="2"/>
      <c r="R300" s="2"/>
      <c r="S300" s="2"/>
      <c r="T300" s="2"/>
      <c r="U300" s="2"/>
      <c r="V300" s="2"/>
      <c r="W300" s="2"/>
      <c r="X300" s="2"/>
      <c r="Y300" s="2"/>
      <c r="Z300" s="2"/>
    </row>
    <row r="301" spans="1:26" ht="15.75" customHeight="1">
      <c r="A301" s="53" t="s">
        <v>13</v>
      </c>
      <c r="B301" s="67" t="s">
        <v>208</v>
      </c>
      <c r="C301" s="71">
        <f>D300*E22</f>
        <v>0</v>
      </c>
      <c r="D301" s="129">
        <f>D299*E22</f>
        <v>0</v>
      </c>
      <c r="E301" s="54"/>
      <c r="F301" s="48"/>
      <c r="G301" s="48"/>
      <c r="H301" s="48"/>
      <c r="I301" s="48"/>
      <c r="J301" s="48"/>
      <c r="K301" s="48"/>
      <c r="L301" s="48"/>
      <c r="M301" s="48"/>
      <c r="N301" s="48"/>
      <c r="O301" s="48"/>
      <c r="P301" s="2"/>
      <c r="Q301" s="2"/>
      <c r="R301" s="2"/>
      <c r="S301" s="2"/>
      <c r="T301" s="2"/>
      <c r="U301" s="2"/>
      <c r="V301" s="2"/>
      <c r="W301" s="2"/>
      <c r="X301" s="2"/>
      <c r="Y301" s="2"/>
      <c r="Z301" s="2"/>
    </row>
    <row r="302" spans="1:26" ht="15.75" customHeight="1">
      <c r="A302" s="72"/>
      <c r="B302" s="48"/>
      <c r="C302" s="48"/>
      <c r="D302" s="48"/>
      <c r="E302" s="48"/>
      <c r="F302" s="48"/>
      <c r="G302" s="48"/>
      <c r="H302" s="48"/>
      <c r="I302" s="48"/>
      <c r="J302" s="48"/>
      <c r="K302" s="48"/>
      <c r="L302" s="48"/>
      <c r="M302" s="48"/>
      <c r="N302" s="48"/>
      <c r="O302" s="48"/>
      <c r="P302" s="2"/>
      <c r="Q302" s="2"/>
      <c r="R302" s="2"/>
      <c r="S302" s="2"/>
      <c r="T302" s="2"/>
      <c r="U302" s="2"/>
      <c r="V302" s="2"/>
      <c r="W302" s="2"/>
      <c r="X302" s="2"/>
      <c r="Y302" s="2"/>
      <c r="Z302" s="2"/>
    </row>
    <row r="303" spans="1:26" ht="15.75" customHeight="1">
      <c r="A303" s="48"/>
      <c r="B303" s="48"/>
      <c r="C303" s="48"/>
      <c r="D303" s="48"/>
      <c r="E303" s="48"/>
      <c r="F303" s="48"/>
      <c r="G303" s="48"/>
      <c r="H303" s="48"/>
      <c r="I303" s="48"/>
      <c r="J303" s="48"/>
      <c r="K303" s="48"/>
      <c r="L303" s="48"/>
      <c r="M303" s="48"/>
      <c r="N303" s="48"/>
      <c r="O303" s="48"/>
      <c r="P303" s="2"/>
      <c r="Q303" s="2"/>
      <c r="R303" s="2"/>
      <c r="S303" s="2"/>
      <c r="T303" s="2"/>
      <c r="U303" s="2"/>
      <c r="V303" s="2"/>
      <c r="W303" s="2"/>
      <c r="X303" s="2"/>
      <c r="Y303" s="2"/>
      <c r="Z303" s="2"/>
    </row>
    <row r="304" spans="1:26" ht="15.75" customHeight="1">
      <c r="A304" s="187" t="s">
        <v>209</v>
      </c>
      <c r="B304" s="183"/>
      <c r="C304" s="183"/>
      <c r="D304" s="180"/>
      <c r="E304" s="48"/>
      <c r="F304" s="48"/>
      <c r="G304" s="48"/>
      <c r="H304" s="48"/>
      <c r="I304" s="48"/>
      <c r="J304" s="48"/>
      <c r="K304" s="48"/>
      <c r="L304" s="48"/>
      <c r="M304" s="48"/>
      <c r="N304" s="48"/>
      <c r="O304" s="48"/>
      <c r="P304" s="2"/>
      <c r="Q304" s="2"/>
      <c r="R304" s="2"/>
      <c r="S304" s="2"/>
      <c r="T304" s="2"/>
      <c r="U304" s="2"/>
      <c r="V304" s="2"/>
      <c r="W304" s="2"/>
      <c r="X304" s="2"/>
      <c r="Y304" s="2"/>
      <c r="Z304" s="2"/>
    </row>
    <row r="305" spans="1:26" ht="15.75" customHeight="1">
      <c r="A305" s="179" t="s">
        <v>210</v>
      </c>
      <c r="B305" s="180"/>
      <c r="C305" s="179" t="s">
        <v>137</v>
      </c>
      <c r="D305" s="180"/>
      <c r="E305" s="48"/>
      <c r="F305" s="48"/>
      <c r="G305" s="48"/>
      <c r="H305" s="48"/>
      <c r="I305" s="48"/>
      <c r="J305" s="48"/>
      <c r="K305" s="48"/>
      <c r="L305" s="48"/>
      <c r="M305" s="48"/>
      <c r="N305" s="48"/>
      <c r="O305" s="48"/>
      <c r="P305" s="2"/>
      <c r="Q305" s="2"/>
      <c r="R305" s="2"/>
      <c r="S305" s="2"/>
      <c r="T305" s="2"/>
      <c r="U305" s="2"/>
      <c r="V305" s="2"/>
      <c r="W305" s="2"/>
      <c r="X305" s="2"/>
      <c r="Y305" s="2"/>
      <c r="Z305" s="2"/>
    </row>
    <row r="306" spans="1:26" ht="15.75" customHeight="1">
      <c r="A306" s="47" t="s">
        <v>8</v>
      </c>
      <c r="B306" s="43" t="s">
        <v>211</v>
      </c>
      <c r="C306" s="201" t="e">
        <f>C277</f>
        <v>#DIV/0!</v>
      </c>
      <c r="D306" s="180"/>
      <c r="E306" s="48"/>
      <c r="F306" s="48"/>
      <c r="G306" s="48"/>
      <c r="H306" s="48"/>
      <c r="I306" s="48"/>
      <c r="J306" s="48"/>
      <c r="K306" s="48"/>
      <c r="L306" s="48"/>
      <c r="M306" s="48"/>
      <c r="N306" s="48"/>
      <c r="O306" s="48"/>
      <c r="P306" s="2"/>
      <c r="Q306" s="2"/>
      <c r="R306" s="2"/>
      <c r="S306" s="2"/>
      <c r="T306" s="2"/>
      <c r="U306" s="2"/>
      <c r="V306" s="2"/>
      <c r="W306" s="2"/>
      <c r="X306" s="2"/>
      <c r="Y306" s="2"/>
      <c r="Z306" s="2"/>
    </row>
    <row r="307" spans="1:26" ht="15.75" customHeight="1">
      <c r="A307" s="47" t="s">
        <v>11</v>
      </c>
      <c r="B307" s="43" t="s">
        <v>190</v>
      </c>
      <c r="C307" s="202">
        <f>C286</f>
        <v>0</v>
      </c>
      <c r="D307" s="180"/>
      <c r="E307" s="48"/>
      <c r="F307" s="48"/>
      <c r="G307" s="48"/>
      <c r="H307" s="48"/>
      <c r="I307" s="48"/>
      <c r="J307" s="48"/>
      <c r="K307" s="48"/>
      <c r="L307" s="48"/>
      <c r="M307" s="48"/>
      <c r="N307" s="48"/>
      <c r="O307" s="48"/>
      <c r="P307" s="2"/>
      <c r="Q307" s="2"/>
      <c r="R307" s="2"/>
      <c r="S307" s="2"/>
      <c r="T307" s="2"/>
      <c r="U307" s="2"/>
      <c r="V307" s="2"/>
      <c r="W307" s="2"/>
      <c r="X307" s="2"/>
      <c r="Y307" s="2"/>
      <c r="Z307" s="2"/>
    </row>
    <row r="308" spans="1:26" ht="15.75" customHeight="1">
      <c r="A308" s="47" t="s">
        <v>13</v>
      </c>
      <c r="B308" s="43" t="s">
        <v>212</v>
      </c>
      <c r="C308" s="203">
        <f>C295</f>
        <v>0</v>
      </c>
      <c r="D308" s="180"/>
      <c r="E308" s="48"/>
      <c r="F308" s="48"/>
      <c r="G308" s="48"/>
      <c r="H308" s="48"/>
      <c r="I308" s="48"/>
      <c r="J308" s="48"/>
      <c r="K308" s="48"/>
      <c r="L308" s="48"/>
      <c r="M308" s="48"/>
      <c r="N308" s="48"/>
      <c r="O308" s="48"/>
      <c r="P308" s="2"/>
      <c r="Q308" s="2"/>
      <c r="R308" s="2"/>
      <c r="S308" s="2"/>
      <c r="T308" s="2"/>
      <c r="U308" s="2"/>
      <c r="V308" s="2"/>
      <c r="W308" s="2"/>
      <c r="X308" s="2"/>
      <c r="Y308" s="2"/>
      <c r="Z308" s="2"/>
    </row>
    <row r="309" spans="1:26" ht="15.75" customHeight="1">
      <c r="A309" s="47" t="s">
        <v>16</v>
      </c>
      <c r="B309" s="43" t="s">
        <v>213</v>
      </c>
      <c r="C309" s="204">
        <f>D301</f>
        <v>0</v>
      </c>
      <c r="D309" s="180"/>
      <c r="E309" s="48"/>
      <c r="F309" s="48"/>
      <c r="G309" s="48"/>
      <c r="H309" s="48"/>
      <c r="I309" s="48"/>
      <c r="J309" s="48"/>
      <c r="K309" s="48"/>
      <c r="L309" s="48"/>
      <c r="M309" s="48"/>
      <c r="N309" s="48"/>
      <c r="O309" s="48"/>
      <c r="P309" s="2"/>
      <c r="Q309" s="2"/>
      <c r="R309" s="2"/>
      <c r="S309" s="2"/>
      <c r="T309" s="2"/>
      <c r="U309" s="2"/>
      <c r="V309" s="2"/>
      <c r="W309" s="2"/>
      <c r="X309" s="2"/>
      <c r="Y309" s="2"/>
      <c r="Z309" s="2"/>
    </row>
    <row r="310" spans="1:26" ht="15.75" customHeight="1">
      <c r="A310" s="189" t="s">
        <v>175</v>
      </c>
      <c r="B310" s="180"/>
      <c r="C310" s="203" t="e">
        <f>SUM(C306:D308)</f>
        <v>#DIV/0!</v>
      </c>
      <c r="D310" s="180"/>
      <c r="E310" s="48"/>
      <c r="F310" s="48"/>
      <c r="G310" s="48"/>
      <c r="H310" s="48"/>
      <c r="I310" s="48"/>
      <c r="J310" s="48"/>
      <c r="K310" s="48"/>
      <c r="L310" s="48"/>
      <c r="M310" s="48"/>
      <c r="N310" s="48"/>
      <c r="O310" s="48"/>
      <c r="P310" s="2"/>
      <c r="Q310" s="2"/>
      <c r="R310" s="2"/>
      <c r="S310" s="2"/>
      <c r="T310" s="2"/>
      <c r="U310" s="2"/>
      <c r="V310" s="2"/>
      <c r="W310" s="2"/>
      <c r="X310" s="2"/>
      <c r="Y310" s="2"/>
      <c r="Z310" s="2"/>
    </row>
    <row r="311" spans="1:26" ht="15.75" customHeight="1">
      <c r="A311" s="48"/>
      <c r="B311" s="48"/>
      <c r="C311" s="48"/>
      <c r="D311" s="48"/>
      <c r="E311" s="48"/>
      <c r="F311" s="48"/>
      <c r="G311" s="48"/>
      <c r="H311" s="48"/>
      <c r="I311" s="48"/>
      <c r="J311" s="48"/>
      <c r="K311" s="48"/>
      <c r="L311" s="48"/>
      <c r="M311" s="48"/>
      <c r="N311" s="48"/>
      <c r="O311" s="48"/>
      <c r="P311" s="2"/>
      <c r="Q311" s="2"/>
      <c r="R311" s="2"/>
      <c r="S311" s="2"/>
      <c r="T311" s="2"/>
      <c r="U311" s="2"/>
      <c r="V311" s="2"/>
      <c r="W311" s="2"/>
      <c r="X311" s="2"/>
      <c r="Y311" s="2"/>
      <c r="Z311" s="2"/>
    </row>
    <row r="312" spans="1:26" ht="15.75" customHeight="1">
      <c r="A312" s="48"/>
      <c r="B312" s="48"/>
      <c r="C312" s="48"/>
      <c r="D312" s="48"/>
      <c r="E312" s="48"/>
      <c r="F312" s="48"/>
      <c r="G312" s="48"/>
      <c r="H312" s="48"/>
      <c r="I312" s="48"/>
      <c r="J312" s="48"/>
      <c r="K312" s="48"/>
      <c r="L312" s="48"/>
      <c r="M312" s="48"/>
      <c r="N312" s="48"/>
      <c r="O312" s="48"/>
      <c r="P312" s="2"/>
      <c r="Q312" s="2"/>
      <c r="R312" s="2"/>
      <c r="S312" s="2"/>
      <c r="T312" s="2"/>
      <c r="U312" s="2"/>
      <c r="V312" s="2"/>
      <c r="W312" s="2"/>
      <c r="X312" s="2"/>
      <c r="Y312" s="2"/>
      <c r="Z312" s="2"/>
    </row>
    <row r="313" spans="1:26" ht="15.75" customHeight="1">
      <c r="A313" s="188" t="s">
        <v>618</v>
      </c>
      <c r="B313" s="185"/>
      <c r="C313" s="185"/>
      <c r="D313" s="180"/>
      <c r="E313" s="48"/>
      <c r="F313" s="48"/>
      <c r="G313" s="48"/>
      <c r="H313" s="48"/>
      <c r="I313" s="48"/>
      <c r="J313" s="48"/>
      <c r="K313" s="48"/>
      <c r="L313" s="48"/>
      <c r="M313" s="48"/>
      <c r="N313" s="48"/>
      <c r="O313" s="48"/>
      <c r="P313" s="2"/>
      <c r="Q313" s="2"/>
      <c r="R313" s="2"/>
      <c r="S313" s="2"/>
      <c r="T313" s="2"/>
      <c r="U313" s="2"/>
      <c r="V313" s="2"/>
      <c r="W313" s="2"/>
      <c r="X313" s="2"/>
      <c r="Y313" s="2"/>
      <c r="Z313" s="2"/>
    </row>
    <row r="314" spans="1:26" ht="15.75" customHeight="1">
      <c r="A314" s="16" t="s">
        <v>78</v>
      </c>
      <c r="B314" s="16" t="s">
        <v>619</v>
      </c>
      <c r="C314" s="16" t="s">
        <v>170</v>
      </c>
      <c r="D314" s="16" t="s">
        <v>49</v>
      </c>
      <c r="E314" s="48"/>
      <c r="F314" s="40"/>
      <c r="G314" s="48"/>
      <c r="H314" s="48"/>
      <c r="I314" s="48"/>
      <c r="J314" s="48"/>
      <c r="K314" s="48"/>
      <c r="L314" s="48"/>
      <c r="M314" s="48"/>
      <c r="N314" s="48"/>
      <c r="O314" s="48"/>
      <c r="P314" s="2"/>
      <c r="Q314" s="2"/>
      <c r="R314" s="2"/>
      <c r="S314" s="2"/>
      <c r="T314" s="2"/>
      <c r="U314" s="2"/>
      <c r="V314" s="2"/>
      <c r="W314" s="2"/>
      <c r="X314" s="2"/>
      <c r="Y314" s="2"/>
      <c r="Z314" s="2"/>
    </row>
    <row r="315" spans="1:26" ht="15.75" customHeight="1">
      <c r="A315" s="73" t="s">
        <v>8</v>
      </c>
      <c r="B315" s="141" t="s">
        <v>214</v>
      </c>
      <c r="C315" s="173">
        <v>0</v>
      </c>
      <c r="D315" s="142" t="e">
        <f>(C332+C333)*C315</f>
        <v>#DIV/0!</v>
      </c>
      <c r="E315" s="48"/>
      <c r="F315" s="48"/>
      <c r="G315" s="48"/>
      <c r="H315" s="48"/>
      <c r="I315" s="48"/>
      <c r="J315" s="48"/>
      <c r="K315" s="48"/>
      <c r="L315" s="48"/>
      <c r="M315" s="48"/>
      <c r="N315" s="48"/>
      <c r="O315" s="48"/>
      <c r="P315" s="2"/>
      <c r="Q315" s="2"/>
      <c r="R315" s="2"/>
      <c r="S315" s="2"/>
      <c r="T315" s="2"/>
      <c r="U315" s="2"/>
      <c r="V315" s="2"/>
      <c r="W315" s="2"/>
      <c r="X315" s="2"/>
      <c r="Y315" s="2"/>
      <c r="Z315" s="2"/>
    </row>
    <row r="316" spans="1:26" ht="15.75" customHeight="1">
      <c r="A316" s="73" t="s">
        <v>11</v>
      </c>
      <c r="B316" s="143" t="s">
        <v>663</v>
      </c>
      <c r="C316" s="144"/>
      <c r="D316" s="142" t="e">
        <f>D317+D320+D321+D323</f>
        <v>#DIV/0!</v>
      </c>
      <c r="E316" s="48"/>
      <c r="F316" s="48"/>
      <c r="G316" s="48"/>
      <c r="H316" s="48"/>
      <c r="I316" s="48"/>
      <c r="J316" s="48"/>
      <c r="K316" s="48"/>
      <c r="L316" s="48"/>
      <c r="M316" s="48"/>
      <c r="N316" s="48"/>
      <c r="O316" s="48"/>
      <c r="P316" s="2"/>
      <c r="Q316" s="2"/>
      <c r="R316" s="2"/>
      <c r="S316" s="2"/>
      <c r="T316" s="2"/>
      <c r="U316" s="2"/>
      <c r="V316" s="2"/>
      <c r="W316" s="2"/>
      <c r="X316" s="2"/>
      <c r="Y316" s="2"/>
      <c r="Z316" s="2"/>
    </row>
    <row r="317" spans="1:26" ht="15.75" customHeight="1">
      <c r="A317" s="7" t="s">
        <v>215</v>
      </c>
      <c r="B317" s="74" t="s">
        <v>216</v>
      </c>
      <c r="C317" s="75">
        <f>C319+C318</f>
        <v>0.08</v>
      </c>
      <c r="D317" s="76" t="e">
        <f>D318+D319</f>
        <v>#DIV/0!</v>
      </c>
      <c r="E317" s="48"/>
      <c r="F317" s="48"/>
      <c r="G317" s="48"/>
      <c r="H317" s="48"/>
      <c r="I317" s="48"/>
      <c r="J317" s="48"/>
      <c r="K317" s="48"/>
      <c r="L317" s="48"/>
      <c r="M317" s="48"/>
      <c r="N317" s="48"/>
      <c r="O317" s="48"/>
      <c r="P317" s="2"/>
      <c r="Q317" s="2"/>
      <c r="R317" s="2"/>
      <c r="S317" s="2"/>
      <c r="T317" s="2"/>
      <c r="U317" s="2"/>
      <c r="V317" s="2"/>
      <c r="W317" s="2"/>
      <c r="X317" s="2"/>
      <c r="Y317" s="2"/>
      <c r="Z317" s="2"/>
    </row>
    <row r="318" spans="1:26" ht="15.75" customHeight="1">
      <c r="A318" s="47" t="s">
        <v>217</v>
      </c>
      <c r="B318" s="43" t="s">
        <v>218</v>
      </c>
      <c r="C318" s="174">
        <v>0.03</v>
      </c>
      <c r="D318" s="29" t="e">
        <f>(C332+C333)*C318</f>
        <v>#DIV/0!</v>
      </c>
      <c r="E318" s="48"/>
      <c r="F318" s="48"/>
      <c r="G318" s="48"/>
      <c r="H318" s="48"/>
      <c r="I318" s="48"/>
      <c r="J318" s="48"/>
      <c r="K318" s="48"/>
      <c r="L318" s="48"/>
      <c r="M318" s="48"/>
      <c r="N318" s="48"/>
      <c r="O318" s="48"/>
      <c r="P318" s="2"/>
      <c r="Q318" s="2"/>
      <c r="R318" s="2"/>
      <c r="S318" s="2"/>
      <c r="T318" s="2"/>
      <c r="U318" s="2"/>
      <c r="V318" s="2"/>
      <c r="W318" s="2"/>
      <c r="X318" s="2"/>
      <c r="Y318" s="2"/>
      <c r="Z318" s="2"/>
    </row>
    <row r="319" spans="1:26" ht="15.75" customHeight="1">
      <c r="A319" s="47" t="s">
        <v>219</v>
      </c>
      <c r="B319" s="43" t="s">
        <v>220</v>
      </c>
      <c r="C319" s="174">
        <v>0.05</v>
      </c>
      <c r="D319" s="29" t="e">
        <f>(C332+C333)*C319</f>
        <v>#DIV/0!</v>
      </c>
      <c r="E319" s="48"/>
      <c r="F319" s="48"/>
      <c r="G319" s="48"/>
      <c r="H319" s="48"/>
      <c r="I319" s="48"/>
      <c r="J319" s="48"/>
      <c r="K319" s="48"/>
      <c r="L319" s="48"/>
      <c r="M319" s="48"/>
      <c r="N319" s="48"/>
      <c r="O319" s="48"/>
      <c r="P319" s="2"/>
      <c r="Q319" s="2"/>
      <c r="R319" s="2"/>
      <c r="S319" s="2"/>
      <c r="T319" s="2"/>
      <c r="U319" s="2"/>
      <c r="V319" s="2"/>
      <c r="W319" s="2"/>
      <c r="X319" s="2"/>
      <c r="Y319" s="2"/>
      <c r="Z319" s="2"/>
    </row>
    <row r="320" spans="1:26" ht="15.75" customHeight="1">
      <c r="A320" s="7" t="s">
        <v>221</v>
      </c>
      <c r="B320" s="74" t="s">
        <v>222</v>
      </c>
      <c r="C320" s="75">
        <v>0</v>
      </c>
      <c r="D320" s="76">
        <v>0</v>
      </c>
      <c r="E320" s="48"/>
      <c r="F320" s="48"/>
      <c r="G320" s="48"/>
      <c r="H320" s="48"/>
      <c r="I320" s="48"/>
      <c r="J320" s="48"/>
      <c r="K320" s="48"/>
      <c r="L320" s="48"/>
      <c r="M320" s="48"/>
      <c r="N320" s="48"/>
      <c r="O320" s="48"/>
      <c r="P320" s="2"/>
      <c r="Q320" s="2"/>
      <c r="R320" s="2"/>
      <c r="S320" s="2"/>
      <c r="T320" s="2"/>
      <c r="U320" s="2"/>
      <c r="V320" s="2"/>
      <c r="W320" s="2"/>
      <c r="X320" s="2"/>
      <c r="Y320" s="2"/>
      <c r="Z320" s="2"/>
    </row>
    <row r="321" spans="1:26" ht="15.75" customHeight="1">
      <c r="A321" s="7" t="s">
        <v>223</v>
      </c>
      <c r="B321" s="74" t="s">
        <v>224</v>
      </c>
      <c r="C321" s="75">
        <f t="shared" ref="C321:D321" si="8">C322</f>
        <v>0.03</v>
      </c>
      <c r="D321" s="76" t="e">
        <f t="shared" si="8"/>
        <v>#DIV/0!</v>
      </c>
      <c r="E321" s="48"/>
      <c r="F321" s="48"/>
      <c r="G321" s="48"/>
      <c r="H321" s="48"/>
      <c r="I321" s="48"/>
      <c r="J321" s="48"/>
      <c r="K321" s="48"/>
      <c r="L321" s="48"/>
      <c r="M321" s="48"/>
      <c r="N321" s="48"/>
      <c r="O321" s="48"/>
      <c r="P321" s="2"/>
      <c r="Q321" s="2"/>
      <c r="R321" s="2"/>
      <c r="S321" s="2"/>
      <c r="T321" s="2"/>
      <c r="U321" s="2"/>
      <c r="V321" s="2"/>
      <c r="W321" s="2"/>
      <c r="X321" s="2"/>
      <c r="Y321" s="2"/>
      <c r="Z321" s="2"/>
    </row>
    <row r="322" spans="1:26" ht="15.75" customHeight="1">
      <c r="A322" s="47" t="s">
        <v>225</v>
      </c>
      <c r="B322" s="43" t="s">
        <v>226</v>
      </c>
      <c r="C322" s="174">
        <v>0.03</v>
      </c>
      <c r="D322" s="29" t="e">
        <f>(C333+C332)*C322</f>
        <v>#DIV/0!</v>
      </c>
      <c r="E322" s="48"/>
      <c r="F322" s="48"/>
      <c r="G322" s="48"/>
      <c r="H322" s="48"/>
      <c r="I322" s="48"/>
      <c r="J322" s="48"/>
      <c r="K322" s="48"/>
      <c r="L322" s="48"/>
      <c r="M322" s="48"/>
      <c r="N322" s="48"/>
      <c r="O322" s="48"/>
      <c r="P322" s="2"/>
      <c r="Q322" s="2"/>
      <c r="R322" s="2"/>
      <c r="S322" s="2"/>
      <c r="T322" s="2"/>
      <c r="U322" s="2"/>
      <c r="V322" s="2"/>
      <c r="W322" s="2"/>
      <c r="X322" s="2"/>
      <c r="Y322" s="2"/>
      <c r="Z322" s="2"/>
    </row>
    <row r="323" spans="1:26" ht="15.75" customHeight="1">
      <c r="A323" s="7"/>
      <c r="B323" s="130"/>
      <c r="C323" s="131"/>
      <c r="D323" s="145" t="e">
        <f>SUM(D326:D327)</f>
        <v>#DIV/0!</v>
      </c>
      <c r="E323" s="48"/>
      <c r="F323" s="48"/>
      <c r="G323" s="48"/>
      <c r="H323" s="48"/>
      <c r="I323" s="48"/>
      <c r="J323" s="48"/>
      <c r="K323" s="48"/>
      <c r="L323" s="48"/>
      <c r="M323" s="48"/>
      <c r="N323" s="48"/>
      <c r="O323" s="48"/>
      <c r="P323" s="2"/>
      <c r="Q323" s="2"/>
      <c r="R323" s="2"/>
      <c r="S323" s="2"/>
      <c r="T323" s="2"/>
      <c r="U323" s="2"/>
      <c r="V323" s="2"/>
      <c r="W323" s="2"/>
      <c r="X323" s="2"/>
      <c r="Y323" s="2"/>
      <c r="Z323" s="2"/>
    </row>
    <row r="324" spans="1:26" ht="15.75" customHeight="1">
      <c r="A324" s="146"/>
      <c r="B324" s="97" t="s">
        <v>610</v>
      </c>
      <c r="C324" s="175">
        <v>0.05</v>
      </c>
      <c r="D324" s="147" t="e">
        <f>(C332+C333)*C324</f>
        <v>#DIV/0!</v>
      </c>
      <c r="E324" s="48"/>
      <c r="F324" s="48"/>
      <c r="G324" s="48"/>
      <c r="H324" s="48"/>
      <c r="I324" s="48"/>
      <c r="J324" s="48"/>
      <c r="K324" s="48"/>
      <c r="L324" s="48"/>
      <c r="M324" s="48"/>
      <c r="N324" s="48"/>
      <c r="O324" s="48"/>
      <c r="P324" s="2"/>
      <c r="Q324" s="2"/>
      <c r="R324" s="2"/>
      <c r="S324" s="2"/>
      <c r="T324" s="2"/>
      <c r="U324" s="2"/>
      <c r="V324" s="2"/>
      <c r="W324" s="2"/>
      <c r="X324" s="2"/>
      <c r="Y324" s="2"/>
      <c r="Z324" s="2"/>
    </row>
    <row r="325" spans="1:26" ht="15.75" customHeight="1">
      <c r="A325" s="146"/>
      <c r="B325" s="96" t="s">
        <v>611</v>
      </c>
      <c r="C325" s="175">
        <v>1.3299999999999999E-2</v>
      </c>
      <c r="D325" s="147" t="e">
        <f>(C332+C333)*C325</f>
        <v>#DIV/0!</v>
      </c>
      <c r="E325" s="48"/>
      <c r="F325" s="48"/>
      <c r="G325" s="48"/>
      <c r="H325" s="48"/>
      <c r="I325" s="48"/>
      <c r="J325" s="48"/>
      <c r="K325" s="48"/>
      <c r="L325" s="48"/>
      <c r="M325" s="48"/>
      <c r="N325" s="48"/>
      <c r="O325" s="48"/>
      <c r="P325" s="2"/>
      <c r="Q325" s="2"/>
      <c r="R325" s="2"/>
      <c r="S325" s="2"/>
      <c r="T325" s="2"/>
      <c r="U325" s="2"/>
      <c r="V325" s="2"/>
      <c r="W325" s="2"/>
      <c r="X325" s="2"/>
      <c r="Y325" s="2"/>
      <c r="Z325" s="2"/>
    </row>
    <row r="326" spans="1:26" ht="15.75" customHeight="1">
      <c r="A326" s="205" t="s">
        <v>620</v>
      </c>
      <c r="B326" s="132" t="s">
        <v>621</v>
      </c>
      <c r="C326" s="133" t="s">
        <v>622</v>
      </c>
      <c r="D326" s="148" t="s">
        <v>623</v>
      </c>
      <c r="E326" s="48"/>
      <c r="F326" s="48"/>
      <c r="G326" s="48"/>
      <c r="H326" s="48"/>
      <c r="I326" s="48"/>
      <c r="J326" s="48"/>
      <c r="K326" s="48"/>
      <c r="L326" s="48"/>
      <c r="M326" s="48"/>
      <c r="N326" s="48"/>
      <c r="O326" s="48"/>
      <c r="P326" s="2"/>
      <c r="Q326" s="2"/>
      <c r="R326" s="2"/>
      <c r="S326" s="2"/>
      <c r="T326" s="2"/>
      <c r="U326" s="2"/>
      <c r="V326" s="2"/>
      <c r="W326" s="2"/>
      <c r="X326" s="2"/>
      <c r="Y326" s="2"/>
      <c r="Z326" s="2"/>
    </row>
    <row r="327" spans="1:26" ht="15.75" customHeight="1">
      <c r="A327" s="206"/>
      <c r="B327" s="134" t="e">
        <f>C332+C333</f>
        <v>#DIV/0!</v>
      </c>
      <c r="C327" s="176">
        <f>C257</f>
        <v>0.19470000000000001</v>
      </c>
      <c r="D327" s="127" t="e">
        <f>B327*C327/1</f>
        <v>#DIV/0!</v>
      </c>
      <c r="E327" s="48"/>
      <c r="F327" s="48"/>
      <c r="G327" s="48"/>
      <c r="H327" s="48"/>
      <c r="I327" s="48"/>
      <c r="J327" s="48"/>
      <c r="K327" s="48"/>
      <c r="L327" s="48"/>
      <c r="M327" s="48"/>
      <c r="N327" s="48"/>
      <c r="O327" s="48"/>
      <c r="P327" s="2"/>
      <c r="Q327" s="2"/>
      <c r="R327" s="2"/>
      <c r="S327" s="2"/>
      <c r="T327" s="2"/>
      <c r="U327" s="2"/>
      <c r="V327" s="2"/>
      <c r="W327" s="2"/>
      <c r="X327" s="2"/>
      <c r="Y327" s="2"/>
      <c r="Z327" s="2"/>
    </row>
    <row r="328" spans="1:26" ht="18" customHeight="1">
      <c r="A328" s="179" t="s">
        <v>89</v>
      </c>
      <c r="B328" s="183"/>
      <c r="C328" s="180"/>
      <c r="D328" s="24" t="e">
        <f>D327</f>
        <v>#DIV/0!</v>
      </c>
      <c r="E328" s="48"/>
      <c r="F328" s="48"/>
      <c r="G328" s="48"/>
      <c r="H328" s="48"/>
      <c r="I328" s="48"/>
      <c r="J328" s="48"/>
      <c r="K328" s="48"/>
      <c r="L328" s="48"/>
      <c r="M328" s="48"/>
      <c r="N328" s="48"/>
      <c r="O328" s="48"/>
      <c r="P328" s="2"/>
      <c r="Q328" s="2"/>
      <c r="R328" s="2"/>
      <c r="S328" s="2"/>
      <c r="T328" s="2"/>
      <c r="U328" s="2"/>
      <c r="V328" s="2"/>
      <c r="W328" s="2"/>
      <c r="X328" s="2"/>
      <c r="Y328" s="2"/>
      <c r="Z328" s="2"/>
    </row>
    <row r="329" spans="1:26" ht="15.75" customHeight="1">
      <c r="A329" s="48"/>
      <c r="B329" s="48"/>
      <c r="C329" s="48"/>
      <c r="D329" s="48"/>
      <c r="E329" s="48"/>
      <c r="F329" s="48"/>
      <c r="G329" s="48"/>
      <c r="H329" s="48"/>
      <c r="I329" s="48"/>
      <c r="J329" s="48"/>
      <c r="K329" s="48"/>
      <c r="L329" s="48"/>
      <c r="M329" s="48"/>
      <c r="N329" s="48"/>
      <c r="O329" s="48"/>
      <c r="P329" s="2"/>
      <c r="Q329" s="2"/>
      <c r="R329" s="2"/>
      <c r="S329" s="2"/>
      <c r="T329" s="2"/>
      <c r="U329" s="2"/>
      <c r="V329" s="2"/>
      <c r="W329" s="2"/>
      <c r="X329" s="2"/>
      <c r="Y329" s="2"/>
      <c r="Z329" s="2"/>
    </row>
    <row r="330" spans="1:26" ht="15.75" customHeight="1">
      <c r="A330" s="48"/>
      <c r="B330" s="48"/>
      <c r="C330" s="48"/>
      <c r="D330" s="48"/>
      <c r="E330" s="48"/>
      <c r="F330" s="48"/>
      <c r="G330" s="48"/>
      <c r="H330" s="48"/>
      <c r="I330" s="48"/>
      <c r="J330" s="48"/>
      <c r="K330" s="48"/>
      <c r="L330" s="48"/>
      <c r="M330" s="48"/>
      <c r="N330" s="48"/>
      <c r="O330" s="48"/>
      <c r="P330" s="2"/>
      <c r="Q330" s="2"/>
      <c r="R330" s="2"/>
      <c r="S330" s="2"/>
      <c r="T330" s="2"/>
      <c r="U330" s="2"/>
      <c r="V330" s="2"/>
      <c r="W330" s="2"/>
      <c r="X330" s="2"/>
      <c r="Y330" s="2"/>
      <c r="Z330" s="2"/>
    </row>
    <row r="331" spans="1:26" ht="15.75" customHeight="1">
      <c r="A331" s="194" t="s">
        <v>227</v>
      </c>
      <c r="B331" s="183"/>
      <c r="C331" s="180"/>
      <c r="D331" s="48"/>
      <c r="E331" s="48"/>
      <c r="F331" s="48"/>
      <c r="G331" s="48"/>
      <c r="H331" s="48"/>
      <c r="I331" s="48"/>
      <c r="J331" s="48"/>
      <c r="K331" s="48"/>
      <c r="L331" s="48"/>
      <c r="M331" s="48"/>
      <c r="N331" s="48"/>
      <c r="O331" s="48"/>
      <c r="P331" s="2"/>
      <c r="Q331" s="2"/>
      <c r="R331" s="2"/>
      <c r="S331" s="2"/>
      <c r="T331" s="2"/>
      <c r="U331" s="2"/>
      <c r="V331" s="2"/>
      <c r="W331" s="2"/>
      <c r="X331" s="2"/>
      <c r="Y331" s="2"/>
      <c r="Z331" s="2"/>
    </row>
    <row r="332" spans="1:26" ht="15.75" customHeight="1">
      <c r="A332" s="77" t="s">
        <v>8</v>
      </c>
      <c r="B332" s="78" t="s">
        <v>228</v>
      </c>
      <c r="C332" s="79">
        <f>C266</f>
        <v>0</v>
      </c>
      <c r="D332" s="48"/>
      <c r="E332" s="48"/>
      <c r="F332" s="48"/>
      <c r="G332" s="48"/>
      <c r="H332" s="48"/>
      <c r="I332" s="48"/>
      <c r="J332" s="48"/>
      <c r="K332" s="48"/>
      <c r="L332" s="48"/>
      <c r="M332" s="48"/>
      <c r="N332" s="48"/>
      <c r="O332" s="48"/>
      <c r="P332" s="2"/>
      <c r="Q332" s="2"/>
      <c r="R332" s="2"/>
      <c r="S332" s="2"/>
      <c r="T332" s="2"/>
      <c r="U332" s="2"/>
      <c r="V332" s="2"/>
      <c r="W332" s="2"/>
      <c r="X332" s="2"/>
      <c r="Y332" s="2"/>
      <c r="Z332" s="2"/>
    </row>
    <row r="333" spans="1:26" ht="15.75" customHeight="1">
      <c r="A333" s="77" t="s">
        <v>11</v>
      </c>
      <c r="B333" s="78" t="s">
        <v>229</v>
      </c>
      <c r="C333" s="79" t="e">
        <f>C310</f>
        <v>#DIV/0!</v>
      </c>
      <c r="D333" s="48"/>
      <c r="E333" s="48"/>
      <c r="F333" s="48"/>
      <c r="G333" s="48"/>
      <c r="H333" s="48"/>
      <c r="I333" s="48"/>
      <c r="J333" s="48"/>
      <c r="K333" s="48"/>
      <c r="L333" s="48"/>
      <c r="M333" s="48"/>
      <c r="N333" s="48"/>
      <c r="O333" s="48"/>
      <c r="P333" s="2"/>
      <c r="Q333" s="2"/>
      <c r="R333" s="2"/>
      <c r="S333" s="2"/>
      <c r="T333" s="2"/>
      <c r="U333" s="2"/>
      <c r="V333" s="2"/>
      <c r="W333" s="2"/>
      <c r="X333" s="2"/>
      <c r="Y333" s="2"/>
      <c r="Z333" s="2"/>
    </row>
    <row r="334" spans="1:26" ht="15.75" customHeight="1">
      <c r="A334" s="77" t="s">
        <v>13</v>
      </c>
      <c r="B334" s="78" t="s">
        <v>230</v>
      </c>
      <c r="C334" s="79" t="e">
        <f>D328</f>
        <v>#DIV/0!</v>
      </c>
      <c r="D334" s="48"/>
      <c r="E334" s="48"/>
      <c r="F334" s="48"/>
      <c r="G334" s="48"/>
      <c r="H334" s="48"/>
      <c r="I334" s="48"/>
      <c r="J334" s="48"/>
      <c r="K334" s="48"/>
      <c r="L334" s="48"/>
      <c r="M334" s="48"/>
      <c r="N334" s="48"/>
      <c r="O334" s="48"/>
      <c r="P334" s="2"/>
      <c r="Q334" s="2"/>
      <c r="R334" s="2"/>
      <c r="S334" s="2"/>
      <c r="T334" s="2"/>
      <c r="U334" s="2"/>
      <c r="V334" s="2"/>
      <c r="W334" s="2"/>
      <c r="X334" s="2"/>
      <c r="Y334" s="2"/>
      <c r="Z334" s="2"/>
    </row>
    <row r="335" spans="1:26" ht="15.75" customHeight="1">
      <c r="A335" s="77" t="s">
        <v>16</v>
      </c>
      <c r="B335" s="78" t="s">
        <v>231</v>
      </c>
      <c r="C335" s="79" t="e">
        <f>C332+C333+C334</f>
        <v>#DIV/0!</v>
      </c>
      <c r="D335" s="48"/>
      <c r="E335" s="48"/>
      <c r="F335" s="48"/>
      <c r="G335" s="48"/>
      <c r="H335" s="48"/>
      <c r="I335" s="48"/>
      <c r="J335" s="48"/>
      <c r="K335" s="48"/>
      <c r="L335" s="48"/>
      <c r="M335" s="48"/>
      <c r="N335" s="48"/>
      <c r="O335" s="48"/>
      <c r="P335" s="2"/>
      <c r="Q335" s="2"/>
      <c r="R335" s="2"/>
      <c r="S335" s="2"/>
      <c r="T335" s="2"/>
      <c r="U335" s="2"/>
      <c r="V335" s="2"/>
      <c r="W335" s="2"/>
      <c r="X335" s="2"/>
      <c r="Y335" s="2"/>
      <c r="Z335" s="2"/>
    </row>
    <row r="336" spans="1:26" ht="15.75" customHeight="1">
      <c r="A336" s="77" t="s">
        <v>54</v>
      </c>
      <c r="B336" s="78" t="s">
        <v>232</v>
      </c>
      <c r="C336" s="80">
        <f>E26</f>
        <v>13979.2</v>
      </c>
      <c r="D336" s="48"/>
      <c r="E336" s="48"/>
      <c r="F336" s="48"/>
      <c r="G336" s="48"/>
      <c r="H336" s="48"/>
      <c r="I336" s="48"/>
      <c r="J336" s="48"/>
      <c r="K336" s="48"/>
      <c r="L336" s="48"/>
      <c r="M336" s="48"/>
      <c r="N336" s="48"/>
      <c r="O336" s="48"/>
      <c r="P336" s="2"/>
      <c r="Q336" s="2"/>
      <c r="R336" s="2"/>
      <c r="S336" s="2"/>
      <c r="T336" s="2"/>
      <c r="U336" s="2"/>
      <c r="V336" s="2"/>
      <c r="W336" s="2"/>
      <c r="X336" s="2"/>
      <c r="Y336" s="2"/>
      <c r="Z336" s="2"/>
    </row>
    <row r="337" spans="1:26" ht="15.75" customHeight="1">
      <c r="A337" s="77" t="s">
        <v>56</v>
      </c>
      <c r="B337" s="78" t="s">
        <v>233</v>
      </c>
      <c r="C337" s="81" t="e">
        <f>C335/C336</f>
        <v>#DIV/0!</v>
      </c>
      <c r="D337" s="48"/>
      <c r="E337" s="48"/>
      <c r="F337" s="48"/>
      <c r="G337" s="48"/>
      <c r="H337" s="48"/>
      <c r="I337" s="48"/>
      <c r="J337" s="48"/>
      <c r="K337" s="48"/>
      <c r="L337" s="48"/>
      <c r="M337" s="48"/>
      <c r="N337" s="48"/>
      <c r="O337" s="48"/>
      <c r="P337" s="2"/>
      <c r="Q337" s="2"/>
      <c r="R337" s="2"/>
      <c r="S337" s="2"/>
      <c r="T337" s="2"/>
      <c r="U337" s="2"/>
      <c r="V337" s="2"/>
      <c r="W337" s="2"/>
      <c r="X337" s="2"/>
      <c r="Y337" s="2"/>
      <c r="Z337" s="2"/>
    </row>
    <row r="338" spans="1:26" ht="15.75" customHeight="1">
      <c r="A338" s="48"/>
      <c r="B338" s="48"/>
      <c r="C338" s="48"/>
      <c r="D338" s="48"/>
      <c r="E338" s="48"/>
      <c r="F338" s="48"/>
      <c r="G338" s="48"/>
      <c r="H338" s="48"/>
      <c r="I338" s="48"/>
      <c r="J338" s="48"/>
      <c r="K338" s="48"/>
      <c r="L338" s="48"/>
      <c r="M338" s="48"/>
      <c r="N338" s="48"/>
      <c r="O338" s="48"/>
      <c r="P338" s="2"/>
      <c r="Q338" s="2"/>
      <c r="R338" s="2"/>
      <c r="S338" s="2"/>
      <c r="T338" s="2"/>
      <c r="U338" s="2"/>
      <c r="V338" s="2"/>
      <c r="W338" s="2"/>
      <c r="X338" s="2"/>
      <c r="Y338" s="2"/>
      <c r="Z338" s="2"/>
    </row>
    <row r="339" spans="1:26" ht="15.75" customHeight="1">
      <c r="A339" s="82" t="s">
        <v>234</v>
      </c>
      <c r="B339" s="83"/>
      <c r="C339" s="72"/>
      <c r="D339" s="72"/>
      <c r="E339" s="72"/>
      <c r="F339" s="72"/>
      <c r="G339" s="72"/>
      <c r="H339" s="72"/>
      <c r="I339" s="72"/>
      <c r="J339" s="48"/>
      <c r="K339" s="48"/>
      <c r="L339" s="48"/>
      <c r="M339" s="48"/>
      <c r="N339" s="48"/>
      <c r="O339" s="48"/>
      <c r="P339" s="2"/>
      <c r="Q339" s="2"/>
      <c r="R339" s="2"/>
      <c r="S339" s="2"/>
      <c r="T339" s="2"/>
      <c r="U339" s="2"/>
      <c r="V339" s="2"/>
      <c r="W339" s="2"/>
      <c r="X339" s="2"/>
      <c r="Y339" s="2"/>
      <c r="Z339" s="2"/>
    </row>
    <row r="340" spans="1:26" ht="15.75" customHeight="1">
      <c r="A340" s="84"/>
      <c r="B340" s="84"/>
      <c r="C340" s="72"/>
      <c r="D340" s="72"/>
      <c r="E340" s="48"/>
      <c r="F340" s="48"/>
      <c r="G340" s="48"/>
      <c r="H340" s="48"/>
      <c r="I340" s="48"/>
      <c r="J340" s="48"/>
      <c r="K340" s="48"/>
      <c r="L340" s="48"/>
      <c r="M340" s="48"/>
      <c r="N340" s="48"/>
      <c r="O340" s="48"/>
      <c r="P340" s="2"/>
      <c r="Q340" s="2"/>
      <c r="R340" s="2"/>
      <c r="S340" s="2"/>
      <c r="T340" s="2"/>
      <c r="U340" s="2"/>
      <c r="V340" s="2"/>
      <c r="W340" s="2"/>
      <c r="X340" s="2"/>
      <c r="Y340" s="2"/>
      <c r="Z340" s="2"/>
    </row>
    <row r="341" spans="1:26" ht="15.75" customHeight="1">
      <c r="A341" s="72"/>
      <c r="B341" s="72"/>
      <c r="C341" s="72"/>
      <c r="D341" s="72"/>
      <c r="E341" s="72"/>
      <c r="F341" s="48"/>
      <c r="G341" s="48"/>
      <c r="H341" s="48"/>
      <c r="I341" s="48"/>
      <c r="J341" s="48"/>
      <c r="K341" s="48"/>
      <c r="L341" s="48"/>
      <c r="M341" s="48"/>
      <c r="N341" s="48"/>
      <c r="O341" s="48"/>
      <c r="P341" s="2"/>
      <c r="Q341" s="2"/>
      <c r="R341" s="2"/>
      <c r="S341" s="2"/>
      <c r="T341" s="2"/>
      <c r="U341" s="2"/>
      <c r="V341" s="2"/>
      <c r="W341" s="2"/>
      <c r="X341" s="2"/>
      <c r="Y341" s="2"/>
      <c r="Z341" s="2"/>
    </row>
    <row r="342" spans="1:26" ht="15.75" customHeight="1">
      <c r="A342" s="199" t="s">
        <v>235</v>
      </c>
      <c r="B342" s="200"/>
      <c r="C342" s="72"/>
      <c r="D342" s="72"/>
      <c r="E342" s="72"/>
      <c r="F342" s="48"/>
      <c r="G342" s="48"/>
      <c r="H342" s="48"/>
      <c r="I342" s="48"/>
      <c r="J342" s="48"/>
      <c r="K342" s="48"/>
      <c r="L342" s="48"/>
      <c r="M342" s="48"/>
      <c r="N342" s="48"/>
      <c r="O342" s="48"/>
      <c r="P342" s="2"/>
      <c r="Q342" s="2"/>
      <c r="R342" s="2"/>
      <c r="S342" s="2"/>
      <c r="T342" s="2"/>
      <c r="U342" s="2"/>
      <c r="V342" s="2"/>
      <c r="W342" s="2"/>
      <c r="X342" s="2"/>
      <c r="Y342" s="2"/>
      <c r="Z342" s="2"/>
    </row>
    <row r="343" spans="1:26" ht="15.75" customHeight="1">
      <c r="A343" s="48"/>
      <c r="B343" s="48"/>
      <c r="C343" s="48"/>
      <c r="D343" s="48"/>
      <c r="E343" s="48"/>
      <c r="F343" s="48"/>
      <c r="G343" s="48"/>
      <c r="H343" s="48"/>
      <c r="I343" s="48"/>
      <c r="J343" s="48"/>
      <c r="K343" s="48"/>
      <c r="L343" s="48"/>
      <c r="M343" s="48"/>
      <c r="N343" s="48"/>
      <c r="O343" s="48"/>
      <c r="P343" s="2"/>
      <c r="Q343" s="2"/>
      <c r="R343" s="2"/>
      <c r="S343" s="2"/>
      <c r="T343" s="2"/>
      <c r="U343" s="2"/>
      <c r="V343" s="2"/>
      <c r="W343" s="2"/>
      <c r="X343" s="2"/>
      <c r="Y343" s="2"/>
      <c r="Z343" s="2"/>
    </row>
    <row r="344" spans="1:26" ht="15.75" customHeight="1">
      <c r="A344" s="199" t="s">
        <v>235</v>
      </c>
      <c r="B344" s="200"/>
      <c r="C344" s="72"/>
      <c r="D344" s="72"/>
      <c r="E344" s="72"/>
      <c r="F344" s="48"/>
      <c r="G344" s="48"/>
      <c r="H344" s="48"/>
      <c r="I344" s="48"/>
      <c r="J344" s="48"/>
      <c r="K344" s="48"/>
      <c r="L344" s="48"/>
      <c r="M344" s="48"/>
      <c r="N344" s="48"/>
      <c r="O344" s="48"/>
      <c r="P344" s="2"/>
      <c r="Q344" s="2"/>
      <c r="R344" s="2"/>
      <c r="S344" s="2"/>
      <c r="T344" s="2"/>
      <c r="U344" s="2"/>
      <c r="V344" s="2"/>
      <c r="W344" s="2"/>
      <c r="X344" s="2"/>
      <c r="Y344" s="2"/>
      <c r="Z344" s="2"/>
    </row>
    <row r="345" spans="1:26" ht="15.75" customHeight="1">
      <c r="A345" s="48"/>
      <c r="B345" s="48"/>
      <c r="C345" s="48"/>
      <c r="D345" s="48"/>
      <c r="E345" s="48"/>
      <c r="F345" s="48"/>
      <c r="G345" s="48"/>
      <c r="H345" s="48"/>
      <c r="I345" s="48"/>
      <c r="J345" s="48"/>
      <c r="K345" s="48"/>
      <c r="L345" s="48"/>
      <c r="M345" s="48"/>
      <c r="N345" s="48"/>
      <c r="O345" s="48"/>
      <c r="P345" s="2"/>
      <c r="Q345" s="2"/>
      <c r="R345" s="2"/>
      <c r="S345" s="2"/>
      <c r="T345" s="2"/>
      <c r="U345" s="2"/>
      <c r="V345" s="2"/>
      <c r="W345" s="2"/>
      <c r="X345" s="2"/>
      <c r="Y345" s="2"/>
      <c r="Z345" s="2"/>
    </row>
    <row r="346" spans="1:26" ht="15.75" customHeight="1">
      <c r="A346" s="48"/>
      <c r="B346" s="48"/>
      <c r="C346" s="48"/>
      <c r="D346" s="48"/>
      <c r="E346" s="48"/>
      <c r="F346" s="48"/>
      <c r="G346" s="48"/>
      <c r="H346" s="48"/>
      <c r="I346" s="48"/>
      <c r="J346" s="48"/>
      <c r="K346" s="48"/>
      <c r="L346" s="48"/>
      <c r="M346" s="48"/>
      <c r="N346" s="48"/>
      <c r="O346" s="48"/>
      <c r="P346" s="2"/>
      <c r="Q346" s="2"/>
      <c r="R346" s="2"/>
      <c r="S346" s="2"/>
      <c r="T346" s="2"/>
      <c r="U346" s="2"/>
      <c r="V346" s="2"/>
      <c r="W346" s="2"/>
      <c r="X346" s="2"/>
      <c r="Y346" s="2"/>
      <c r="Z346" s="2"/>
    </row>
    <row r="347" spans="1:26" ht="15.75" customHeight="1">
      <c r="A347" s="48"/>
      <c r="B347" s="48"/>
      <c r="C347" s="48"/>
      <c r="D347" s="48"/>
      <c r="E347" s="48"/>
      <c r="F347" s="48"/>
      <c r="G347" s="48"/>
      <c r="H347" s="48"/>
      <c r="I347" s="48"/>
      <c r="J347" s="48"/>
      <c r="K347" s="48"/>
      <c r="L347" s="48"/>
      <c r="M347" s="48"/>
      <c r="N347" s="48"/>
      <c r="O347" s="48"/>
      <c r="P347" s="2"/>
      <c r="Q347" s="2"/>
      <c r="R347" s="2"/>
      <c r="S347" s="2"/>
      <c r="T347" s="2"/>
      <c r="U347" s="2"/>
      <c r="V347" s="2"/>
      <c r="W347" s="2"/>
      <c r="X347" s="2"/>
      <c r="Y347" s="2"/>
      <c r="Z347" s="2"/>
    </row>
    <row r="348" spans="1:26" ht="15.75" customHeight="1">
      <c r="A348" s="48"/>
      <c r="B348" s="48"/>
      <c r="C348" s="48"/>
      <c r="D348" s="48"/>
      <c r="E348" s="48"/>
      <c r="F348" s="48"/>
      <c r="G348" s="48"/>
      <c r="H348" s="48"/>
      <c r="I348" s="48"/>
      <c r="J348" s="48"/>
      <c r="K348" s="48"/>
      <c r="L348" s="48"/>
      <c r="M348" s="48"/>
      <c r="N348" s="48"/>
      <c r="O348" s="48"/>
      <c r="P348" s="2"/>
      <c r="Q348" s="2"/>
      <c r="R348" s="2"/>
      <c r="S348" s="2"/>
      <c r="T348" s="2"/>
      <c r="U348" s="2"/>
      <c r="V348" s="2"/>
      <c r="W348" s="2"/>
      <c r="X348" s="2"/>
      <c r="Y348" s="2"/>
      <c r="Z348" s="2"/>
    </row>
    <row r="349" spans="1:26" ht="15.75" customHeight="1">
      <c r="A349" s="48"/>
      <c r="B349" s="48"/>
      <c r="C349" s="48"/>
      <c r="D349" s="48"/>
      <c r="E349" s="48"/>
      <c r="F349" s="48"/>
      <c r="G349" s="48"/>
      <c r="H349" s="48"/>
      <c r="I349" s="48"/>
      <c r="J349" s="48"/>
      <c r="K349" s="48"/>
      <c r="L349" s="48"/>
      <c r="M349" s="48"/>
      <c r="N349" s="48"/>
      <c r="O349" s="48"/>
      <c r="P349" s="2"/>
      <c r="Q349" s="2"/>
      <c r="R349" s="2"/>
      <c r="S349" s="2"/>
      <c r="T349" s="2"/>
      <c r="U349" s="2"/>
      <c r="V349" s="2"/>
      <c r="W349" s="2"/>
      <c r="X349" s="2"/>
      <c r="Y349" s="2"/>
      <c r="Z349" s="2"/>
    </row>
    <row r="350" spans="1:26" ht="15.75" customHeight="1">
      <c r="A350" s="48"/>
      <c r="B350" s="48"/>
      <c r="C350" s="48"/>
      <c r="D350" s="48"/>
      <c r="E350" s="48"/>
      <c r="F350" s="48"/>
      <c r="G350" s="48"/>
      <c r="H350" s="48"/>
      <c r="I350" s="48"/>
      <c r="J350" s="48"/>
      <c r="K350" s="48"/>
      <c r="L350" s="48"/>
      <c r="M350" s="48"/>
      <c r="N350" s="48"/>
      <c r="O350" s="48"/>
      <c r="P350" s="2"/>
      <c r="Q350" s="2"/>
      <c r="R350" s="2"/>
      <c r="S350" s="2"/>
      <c r="T350" s="2"/>
      <c r="U350" s="2"/>
      <c r="V350" s="2"/>
      <c r="W350" s="2"/>
      <c r="X350" s="2"/>
      <c r="Y350" s="2"/>
      <c r="Z350" s="2"/>
    </row>
    <row r="351" spans="1:26" ht="15.75" customHeight="1">
      <c r="A351" s="48"/>
      <c r="B351" s="48"/>
      <c r="C351" s="48"/>
      <c r="D351" s="48"/>
      <c r="E351" s="48"/>
      <c r="F351" s="48"/>
      <c r="G351" s="48"/>
      <c r="H351" s="48"/>
      <c r="I351" s="48"/>
      <c r="J351" s="48"/>
      <c r="K351" s="48"/>
      <c r="L351" s="48"/>
      <c r="M351" s="48"/>
      <c r="N351" s="48"/>
      <c r="O351" s="48"/>
      <c r="P351" s="2"/>
      <c r="Q351" s="2"/>
      <c r="R351" s="2"/>
      <c r="S351" s="2"/>
      <c r="T351" s="2"/>
      <c r="U351" s="2"/>
      <c r="V351" s="2"/>
      <c r="W351" s="2"/>
      <c r="X351" s="2"/>
      <c r="Y351" s="2"/>
      <c r="Z351" s="2"/>
    </row>
    <row r="352" spans="1:26" ht="15.75" customHeight="1">
      <c r="A352" s="48"/>
      <c r="B352" s="48"/>
      <c r="C352" s="48"/>
      <c r="D352" s="48"/>
      <c r="E352" s="48"/>
      <c r="F352" s="48"/>
      <c r="G352" s="48"/>
      <c r="H352" s="48"/>
      <c r="I352" s="48"/>
      <c r="J352" s="48"/>
      <c r="K352" s="48"/>
      <c r="L352" s="48"/>
      <c r="M352" s="48"/>
      <c r="N352" s="48"/>
      <c r="O352" s="48"/>
      <c r="P352" s="2"/>
      <c r="Q352" s="2"/>
      <c r="R352" s="2"/>
      <c r="S352" s="2"/>
      <c r="T352" s="2"/>
      <c r="U352" s="2"/>
      <c r="V352" s="2"/>
      <c r="W352" s="2"/>
      <c r="X352" s="2"/>
      <c r="Y352" s="2"/>
      <c r="Z352" s="2"/>
    </row>
    <row r="353" spans="1:26" ht="15.75" customHeight="1">
      <c r="A353" s="48"/>
      <c r="B353" s="48"/>
      <c r="C353" s="48"/>
      <c r="D353" s="48"/>
      <c r="E353" s="48"/>
      <c r="F353" s="48"/>
      <c r="G353" s="48"/>
      <c r="H353" s="48"/>
      <c r="I353" s="48"/>
      <c r="J353" s="48"/>
      <c r="K353" s="48"/>
      <c r="L353" s="48"/>
      <c r="M353" s="48"/>
      <c r="N353" s="48"/>
      <c r="O353" s="48"/>
      <c r="P353" s="2"/>
      <c r="Q353" s="2"/>
      <c r="R353" s="2"/>
      <c r="S353" s="2"/>
      <c r="T353" s="2"/>
      <c r="U353" s="2"/>
      <c r="V353" s="2"/>
      <c r="W353" s="2"/>
      <c r="X353" s="2"/>
      <c r="Y353" s="2"/>
      <c r="Z353" s="2"/>
    </row>
    <row r="354" spans="1:26" ht="15.75" customHeight="1">
      <c r="A354" s="48"/>
      <c r="B354" s="48"/>
      <c r="C354" s="48"/>
      <c r="D354" s="48"/>
      <c r="E354" s="48"/>
      <c r="F354" s="48"/>
      <c r="G354" s="48"/>
      <c r="H354" s="48"/>
      <c r="I354" s="48"/>
      <c r="J354" s="48"/>
      <c r="K354" s="48"/>
      <c r="L354" s="48"/>
      <c r="M354" s="48"/>
      <c r="N354" s="48"/>
      <c r="O354" s="48"/>
      <c r="P354" s="2"/>
      <c r="Q354" s="2"/>
      <c r="R354" s="2"/>
      <c r="S354" s="2"/>
      <c r="T354" s="2"/>
      <c r="U354" s="2"/>
      <c r="V354" s="2"/>
      <c r="W354" s="2"/>
      <c r="X354" s="2"/>
      <c r="Y354" s="2"/>
      <c r="Z354" s="2"/>
    </row>
    <row r="355" spans="1:26" ht="15.75" customHeight="1">
      <c r="A355" s="48"/>
      <c r="B355" s="48"/>
      <c r="C355" s="48"/>
      <c r="D355" s="48"/>
      <c r="E355" s="48"/>
      <c r="F355" s="48"/>
      <c r="G355" s="48"/>
      <c r="H355" s="48"/>
      <c r="I355" s="48"/>
      <c r="J355" s="48"/>
      <c r="K355" s="48"/>
      <c r="L355" s="48"/>
      <c r="M355" s="48"/>
      <c r="N355" s="48"/>
      <c r="O355" s="48"/>
      <c r="P355" s="2"/>
      <c r="Q355" s="2"/>
      <c r="R355" s="2"/>
      <c r="S355" s="2"/>
      <c r="T355" s="2"/>
      <c r="U355" s="2"/>
      <c r="V355" s="2"/>
      <c r="W355" s="2"/>
      <c r="X355" s="2"/>
      <c r="Y355" s="2"/>
      <c r="Z355" s="2"/>
    </row>
    <row r="356" spans="1:26" ht="15.75" customHeight="1">
      <c r="A356" s="48"/>
      <c r="B356" s="48"/>
      <c r="C356" s="48"/>
      <c r="D356" s="48"/>
      <c r="E356" s="48"/>
      <c r="F356" s="48"/>
      <c r="G356" s="48"/>
      <c r="H356" s="48"/>
      <c r="I356" s="48"/>
      <c r="J356" s="48"/>
      <c r="K356" s="48"/>
      <c r="L356" s="48"/>
      <c r="M356" s="48"/>
      <c r="N356" s="48"/>
      <c r="O356" s="48"/>
      <c r="P356" s="2"/>
      <c r="Q356" s="2"/>
      <c r="R356" s="2"/>
      <c r="S356" s="2"/>
      <c r="T356" s="2"/>
      <c r="U356" s="2"/>
      <c r="V356" s="2"/>
      <c r="W356" s="2"/>
      <c r="X356" s="2"/>
      <c r="Y356" s="2"/>
      <c r="Z356" s="2"/>
    </row>
    <row r="357" spans="1:26" ht="15.75" customHeight="1">
      <c r="A357" s="48"/>
      <c r="B357" s="48"/>
      <c r="C357" s="48"/>
      <c r="D357" s="48"/>
      <c r="E357" s="48"/>
      <c r="F357" s="48"/>
      <c r="G357" s="48"/>
      <c r="H357" s="48"/>
      <c r="I357" s="48"/>
      <c r="J357" s="48"/>
      <c r="K357" s="48"/>
      <c r="L357" s="48"/>
      <c r="M357" s="48"/>
      <c r="N357" s="48"/>
      <c r="O357" s="48"/>
      <c r="P357" s="2"/>
      <c r="Q357" s="2"/>
      <c r="R357" s="2"/>
      <c r="S357" s="2"/>
      <c r="T357" s="2"/>
      <c r="U357" s="2"/>
      <c r="V357" s="2"/>
      <c r="W357" s="2"/>
      <c r="X357" s="2"/>
      <c r="Y357" s="2"/>
      <c r="Z357" s="2"/>
    </row>
    <row r="358" spans="1:26" ht="15.75" customHeight="1">
      <c r="A358" s="48"/>
      <c r="B358" s="48"/>
      <c r="C358" s="48"/>
      <c r="D358" s="48"/>
      <c r="E358" s="48"/>
      <c r="F358" s="48"/>
      <c r="G358" s="48"/>
      <c r="H358" s="48"/>
      <c r="I358" s="48"/>
      <c r="J358" s="48"/>
      <c r="K358" s="48"/>
      <c r="L358" s="48"/>
      <c r="M358" s="48"/>
      <c r="N358" s="48"/>
      <c r="O358" s="48"/>
      <c r="P358" s="2"/>
      <c r="Q358" s="2"/>
      <c r="R358" s="2"/>
      <c r="S358" s="2"/>
      <c r="T358" s="2"/>
      <c r="U358" s="2"/>
      <c r="V358" s="2"/>
      <c r="W358" s="2"/>
      <c r="X358" s="2"/>
      <c r="Y358" s="2"/>
      <c r="Z358" s="2"/>
    </row>
    <row r="359" spans="1:26" ht="15.75" customHeight="1">
      <c r="A359" s="48"/>
      <c r="B359" s="48"/>
      <c r="C359" s="48"/>
      <c r="D359" s="48"/>
      <c r="E359" s="48"/>
      <c r="F359" s="48"/>
      <c r="G359" s="48"/>
      <c r="H359" s="48"/>
      <c r="I359" s="48"/>
      <c r="J359" s="48"/>
      <c r="K359" s="48"/>
      <c r="L359" s="48"/>
      <c r="M359" s="48"/>
      <c r="N359" s="48"/>
      <c r="O359" s="48"/>
      <c r="P359" s="2"/>
      <c r="Q359" s="2"/>
      <c r="R359" s="2"/>
      <c r="S359" s="2"/>
      <c r="T359" s="2"/>
      <c r="U359" s="2"/>
      <c r="V359" s="2"/>
      <c r="W359" s="2"/>
      <c r="X359" s="2"/>
      <c r="Y359" s="2"/>
      <c r="Z359" s="2"/>
    </row>
    <row r="360" spans="1:26" ht="15.75" customHeight="1">
      <c r="A360" s="48"/>
      <c r="B360" s="48"/>
      <c r="C360" s="48"/>
      <c r="D360" s="48"/>
      <c r="E360" s="48"/>
      <c r="F360" s="48"/>
      <c r="G360" s="48"/>
      <c r="H360" s="48"/>
      <c r="I360" s="48"/>
      <c r="J360" s="48"/>
      <c r="K360" s="48"/>
      <c r="L360" s="48"/>
      <c r="M360" s="48"/>
      <c r="N360" s="48"/>
      <c r="O360" s="48"/>
      <c r="P360" s="2"/>
      <c r="Q360" s="2"/>
      <c r="R360" s="2"/>
      <c r="S360" s="2"/>
      <c r="T360" s="2"/>
      <c r="U360" s="2"/>
      <c r="V360" s="2"/>
      <c r="W360" s="2"/>
      <c r="X360" s="2"/>
      <c r="Y360" s="2"/>
      <c r="Z360" s="2"/>
    </row>
    <row r="361" spans="1:26" ht="15.75" customHeight="1">
      <c r="A361" s="48"/>
      <c r="B361" s="48"/>
      <c r="C361" s="48"/>
      <c r="D361" s="48"/>
      <c r="E361" s="48"/>
      <c r="F361" s="48"/>
      <c r="G361" s="48"/>
      <c r="H361" s="48"/>
      <c r="I361" s="48"/>
      <c r="J361" s="48"/>
      <c r="K361" s="48"/>
      <c r="L361" s="48"/>
      <c r="M361" s="48"/>
      <c r="N361" s="48"/>
      <c r="O361" s="48"/>
      <c r="P361" s="2"/>
      <c r="Q361" s="2"/>
      <c r="R361" s="2"/>
      <c r="S361" s="2"/>
      <c r="T361" s="2"/>
      <c r="U361" s="2"/>
      <c r="V361" s="2"/>
      <c r="W361" s="2"/>
      <c r="X361" s="2"/>
      <c r="Y361" s="2"/>
      <c r="Z361" s="2"/>
    </row>
    <row r="362" spans="1:26" ht="15.75" customHeight="1">
      <c r="A362" s="48"/>
      <c r="B362" s="48"/>
      <c r="C362" s="48"/>
      <c r="D362" s="48"/>
      <c r="E362" s="48"/>
      <c r="F362" s="48"/>
      <c r="G362" s="48"/>
      <c r="H362" s="48"/>
      <c r="I362" s="48"/>
      <c r="J362" s="48"/>
      <c r="K362" s="48"/>
      <c r="L362" s="48"/>
      <c r="M362" s="48"/>
      <c r="N362" s="48"/>
      <c r="O362" s="48"/>
      <c r="P362" s="2"/>
      <c r="Q362" s="2"/>
      <c r="R362" s="2"/>
      <c r="S362" s="2"/>
      <c r="T362" s="2"/>
      <c r="U362" s="2"/>
      <c r="V362" s="2"/>
      <c r="W362" s="2"/>
      <c r="X362" s="2"/>
      <c r="Y362" s="2"/>
      <c r="Z362" s="2"/>
    </row>
    <row r="363" spans="1:26" ht="15.75" customHeight="1">
      <c r="A363" s="48"/>
      <c r="B363" s="48"/>
      <c r="C363" s="48"/>
      <c r="D363" s="48"/>
      <c r="E363" s="48"/>
      <c r="F363" s="48"/>
      <c r="G363" s="48"/>
      <c r="H363" s="48"/>
      <c r="I363" s="48"/>
      <c r="J363" s="48"/>
      <c r="K363" s="48"/>
      <c r="L363" s="48"/>
      <c r="M363" s="48"/>
      <c r="N363" s="48"/>
      <c r="O363" s="48"/>
      <c r="P363" s="2"/>
      <c r="Q363" s="2"/>
      <c r="R363" s="2"/>
      <c r="S363" s="2"/>
      <c r="T363" s="2"/>
      <c r="U363" s="2"/>
      <c r="V363" s="2"/>
      <c r="W363" s="2"/>
      <c r="X363" s="2"/>
      <c r="Y363" s="2"/>
      <c r="Z363" s="2"/>
    </row>
    <row r="364" spans="1:26" ht="15.75" customHeight="1">
      <c r="A364" s="48"/>
      <c r="B364" s="48"/>
      <c r="C364" s="48"/>
      <c r="D364" s="48"/>
      <c r="E364" s="48"/>
      <c r="F364" s="48"/>
      <c r="G364" s="48"/>
      <c r="H364" s="48"/>
      <c r="I364" s="48"/>
      <c r="J364" s="48"/>
      <c r="K364" s="48"/>
      <c r="L364" s="48"/>
      <c r="M364" s="48"/>
      <c r="N364" s="48"/>
      <c r="O364" s="48"/>
      <c r="P364" s="2"/>
      <c r="Q364" s="2"/>
      <c r="R364" s="2"/>
      <c r="S364" s="2"/>
      <c r="T364" s="2"/>
      <c r="U364" s="2"/>
      <c r="V364" s="2"/>
      <c r="W364" s="2"/>
      <c r="X364" s="2"/>
      <c r="Y364" s="2"/>
      <c r="Z364" s="2"/>
    </row>
    <row r="365" spans="1:26" ht="15.75" customHeight="1">
      <c r="A365" s="48"/>
      <c r="B365" s="48"/>
      <c r="C365" s="48"/>
      <c r="D365" s="48"/>
      <c r="E365" s="48"/>
      <c r="F365" s="48"/>
      <c r="G365" s="48"/>
      <c r="H365" s="48"/>
      <c r="I365" s="48"/>
      <c r="J365" s="48"/>
      <c r="K365" s="48"/>
      <c r="L365" s="48"/>
      <c r="M365" s="48"/>
      <c r="N365" s="48"/>
      <c r="O365" s="48"/>
      <c r="P365" s="2"/>
      <c r="Q365" s="2"/>
      <c r="R365" s="2"/>
      <c r="S365" s="2"/>
      <c r="T365" s="2"/>
      <c r="U365" s="2"/>
      <c r="V365" s="2"/>
      <c r="W365" s="2"/>
      <c r="X365" s="2"/>
      <c r="Y365" s="2"/>
      <c r="Z365" s="2"/>
    </row>
    <row r="366" spans="1:26" ht="15.75" customHeight="1">
      <c r="A366" s="48"/>
      <c r="B366" s="48"/>
      <c r="C366" s="48"/>
      <c r="D366" s="48"/>
      <c r="E366" s="48"/>
      <c r="F366" s="48"/>
      <c r="G366" s="48"/>
      <c r="H366" s="48"/>
      <c r="I366" s="48"/>
      <c r="J366" s="48"/>
      <c r="K366" s="48"/>
      <c r="L366" s="48"/>
      <c r="M366" s="48"/>
      <c r="N366" s="48"/>
      <c r="O366" s="48"/>
      <c r="P366" s="2"/>
      <c r="Q366" s="2"/>
      <c r="R366" s="2"/>
      <c r="S366" s="2"/>
      <c r="T366" s="2"/>
      <c r="U366" s="2"/>
      <c r="V366" s="2"/>
      <c r="W366" s="2"/>
      <c r="X366" s="2"/>
      <c r="Y366" s="2"/>
      <c r="Z366" s="2"/>
    </row>
    <row r="367" spans="1:26"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sheetProtection algorithmName="SHA-512" hashValue="oglGQK98MW3Iz8St/4aq50eX+pbjRNCcNDNRJdoGHOUmucFW6pqOLFZJwwGyWrf7/ojDICunYbgSJEJR5IkIEA==" saltValue="DgxUsYf1m39Lcg07uI7nRQ==" spinCount="100000" sheet="1" objects="1" scenarios="1" formatCells="0" formatColumns="0" formatRows="0" sort="0" autoFilter="0" pivotTables="0"/>
  <mergeCells count="126">
    <mergeCell ref="F290:H290"/>
    <mergeCell ref="A304:D304"/>
    <mergeCell ref="A305:B305"/>
    <mergeCell ref="C305:D305"/>
    <mergeCell ref="C306:D306"/>
    <mergeCell ref="A310:B310"/>
    <mergeCell ref="A313:D313"/>
    <mergeCell ref="A328:C328"/>
    <mergeCell ref="A331:C331"/>
    <mergeCell ref="A326:A327"/>
    <mergeCell ref="F247:H247"/>
    <mergeCell ref="B248:C248"/>
    <mergeCell ref="B256:C256"/>
    <mergeCell ref="A257:B257"/>
    <mergeCell ref="A261:D261"/>
    <mergeCell ref="C262:D262"/>
    <mergeCell ref="C263:D263"/>
    <mergeCell ref="C264:D264"/>
    <mergeCell ref="A265:B265"/>
    <mergeCell ref="C265:D265"/>
    <mergeCell ref="A75:B75"/>
    <mergeCell ref="A86:B86"/>
    <mergeCell ref="A88:D88"/>
    <mergeCell ref="C266:D266"/>
    <mergeCell ref="A266:B266"/>
    <mergeCell ref="A271:D271"/>
    <mergeCell ref="C272:D272"/>
    <mergeCell ref="A42:C42"/>
    <mergeCell ref="A52:B52"/>
    <mergeCell ref="A54:C54"/>
    <mergeCell ref="A64:B64"/>
    <mergeCell ref="A66:C66"/>
    <mergeCell ref="A77:C77"/>
    <mergeCell ref="C217:D217"/>
    <mergeCell ref="C218:D218"/>
    <mergeCell ref="C219:D219"/>
    <mergeCell ref="A212:B212"/>
    <mergeCell ref="C212:D212"/>
    <mergeCell ref="A215:D215"/>
    <mergeCell ref="A216:B216"/>
    <mergeCell ref="C216:D216"/>
    <mergeCell ref="A150:B150"/>
    <mergeCell ref="A152:D152"/>
    <mergeCell ref="A162:D162"/>
    <mergeCell ref="A33:E33"/>
    <mergeCell ref="A34:D34"/>
    <mergeCell ref="A35:D35"/>
    <mergeCell ref="A36:D36"/>
    <mergeCell ref="A37:D37"/>
    <mergeCell ref="A38:D38"/>
    <mergeCell ref="A39:D39"/>
    <mergeCell ref="A40:E40"/>
    <mergeCell ref="A41:C41"/>
    <mergeCell ref="A22:D22"/>
    <mergeCell ref="A23:D23"/>
    <mergeCell ref="A24:D24"/>
    <mergeCell ref="A25:D25"/>
    <mergeCell ref="A26:D26"/>
    <mergeCell ref="A28:C28"/>
    <mergeCell ref="A29:C29"/>
    <mergeCell ref="A30:C30"/>
    <mergeCell ref="A31:C31"/>
    <mergeCell ref="B14:C14"/>
    <mergeCell ref="D14:E14"/>
    <mergeCell ref="B15:C15"/>
    <mergeCell ref="D15:E15"/>
    <mergeCell ref="D16:E16"/>
    <mergeCell ref="B16:C16"/>
    <mergeCell ref="B17:C17"/>
    <mergeCell ref="D17:E17"/>
    <mergeCell ref="A19:E19"/>
    <mergeCell ref="A2:E2"/>
    <mergeCell ref="A3:E3"/>
    <mergeCell ref="A5:E5"/>
    <mergeCell ref="A6:B6"/>
    <mergeCell ref="C6:E6"/>
    <mergeCell ref="A7:E8"/>
    <mergeCell ref="B10:E10"/>
    <mergeCell ref="B11:E11"/>
    <mergeCell ref="A13:E13"/>
    <mergeCell ref="A207:B207"/>
    <mergeCell ref="C207:D207"/>
    <mergeCell ref="C208:D208"/>
    <mergeCell ref="C209:D209"/>
    <mergeCell ref="C210:D210"/>
    <mergeCell ref="A211:B211"/>
    <mergeCell ref="C211:D211"/>
    <mergeCell ref="A344:B344"/>
    <mergeCell ref="C307:D307"/>
    <mergeCell ref="C308:D308"/>
    <mergeCell ref="C309:D309"/>
    <mergeCell ref="C310:D310"/>
    <mergeCell ref="B278:C278"/>
    <mergeCell ref="B290:C290"/>
    <mergeCell ref="A342:B342"/>
    <mergeCell ref="A220:B220"/>
    <mergeCell ref="C220:D220"/>
    <mergeCell ref="A221:B221"/>
    <mergeCell ref="C221:D221"/>
    <mergeCell ref="A234:D234"/>
    <mergeCell ref="A246:D246"/>
    <mergeCell ref="A223:C223"/>
    <mergeCell ref="A89:D89"/>
    <mergeCell ref="A100:D100"/>
    <mergeCell ref="A101:D101"/>
    <mergeCell ref="A102:D102"/>
    <mergeCell ref="A99:B99"/>
    <mergeCell ref="A112:B112"/>
    <mergeCell ref="A196:C196"/>
    <mergeCell ref="A204:B204"/>
    <mergeCell ref="A206:D206"/>
    <mergeCell ref="A184:B184"/>
    <mergeCell ref="A186:C186"/>
    <mergeCell ref="A194:B194"/>
    <mergeCell ref="A114:D114"/>
    <mergeCell ref="A120:B120"/>
    <mergeCell ref="A122:D122"/>
    <mergeCell ref="A128:B128"/>
    <mergeCell ref="A130:D130"/>
    <mergeCell ref="A134:B134"/>
    <mergeCell ref="A136:D136"/>
    <mergeCell ref="A140:B140"/>
    <mergeCell ref="A142:D142"/>
    <mergeCell ref="A160:B160"/>
    <mergeCell ref="A172:B172"/>
    <mergeCell ref="A174:D174"/>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 footer="0"/>
  <pageSetup paperSize="9" fitToHeight="0" orientation="portrait"/>
  <tableParts count="2">
    <tablePart r:id="rId1"/>
    <tablePart r:id="rId2"/>
  </tablePart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6">
    <tabColor rgb="FF8DB3E2"/>
    <pageSetUpPr fitToPage="1"/>
  </sheetPr>
  <dimension ref="A1:Z1000"/>
  <sheetViews>
    <sheetView showGridLines="0" topLeftCell="A4" workbookViewId="0">
      <selection activeCell="D14" activeCellId="1" sqref="B10:E11 D14:E16"/>
    </sheetView>
  </sheetViews>
  <sheetFormatPr defaultColWidth="14.42578125" defaultRowHeight="15" customHeight="1"/>
  <cols>
    <col min="1" max="1" width="30.7109375" customWidth="1"/>
    <col min="2" max="2" width="34.42578125" customWidth="1"/>
    <col min="3" max="4" width="31.5703125" customWidth="1"/>
    <col min="5" max="5" width="33.7109375" customWidth="1"/>
    <col min="6" max="6" width="18.140625" customWidth="1"/>
    <col min="7" max="10" width="9.140625" customWidth="1"/>
    <col min="11" max="26" width="8.7109375" customWidth="1"/>
  </cols>
  <sheetData>
    <row r="1" spans="1:26">
      <c r="A1" s="1"/>
      <c r="B1" s="2"/>
      <c r="C1" s="2"/>
      <c r="D1" s="2"/>
      <c r="E1" s="2"/>
      <c r="F1" s="2"/>
      <c r="G1" s="2"/>
      <c r="H1" s="2"/>
      <c r="I1" s="2"/>
      <c r="J1" s="2"/>
      <c r="K1" s="2"/>
      <c r="L1" s="2"/>
      <c r="M1" s="2"/>
      <c r="N1" s="2"/>
      <c r="O1" s="2"/>
      <c r="P1" s="2"/>
      <c r="Q1" s="2"/>
      <c r="R1" s="2"/>
      <c r="S1" s="2"/>
      <c r="T1" s="2"/>
      <c r="U1" s="2"/>
      <c r="V1" s="2"/>
      <c r="W1" s="2"/>
      <c r="X1" s="2"/>
      <c r="Y1" s="2"/>
      <c r="Z1" s="2"/>
    </row>
    <row r="2" spans="1:26" ht="48" customHeight="1">
      <c r="A2" s="207" t="s">
        <v>471</v>
      </c>
      <c r="B2" s="183"/>
      <c r="C2" s="183"/>
      <c r="D2" s="183"/>
      <c r="E2" s="180"/>
      <c r="F2" s="3"/>
      <c r="G2" s="3"/>
      <c r="H2" s="3"/>
      <c r="I2" s="3"/>
      <c r="J2" s="2"/>
      <c r="K2" s="2"/>
      <c r="L2" s="2"/>
      <c r="M2" s="2"/>
      <c r="N2" s="2"/>
      <c r="O2" s="2"/>
      <c r="P2" s="2"/>
      <c r="Q2" s="2"/>
      <c r="R2" s="2"/>
      <c r="S2" s="2"/>
      <c r="T2" s="2"/>
      <c r="U2" s="2"/>
      <c r="V2" s="2"/>
      <c r="W2" s="2"/>
      <c r="X2" s="2"/>
      <c r="Y2" s="2"/>
      <c r="Z2" s="2"/>
    </row>
    <row r="3" spans="1:26" ht="21.75" customHeight="1">
      <c r="A3" s="179" t="s">
        <v>1</v>
      </c>
      <c r="B3" s="183"/>
      <c r="C3" s="183"/>
      <c r="D3" s="183"/>
      <c r="E3" s="180"/>
      <c r="F3" s="2"/>
      <c r="G3" s="2"/>
      <c r="H3" s="2"/>
      <c r="I3" s="2"/>
      <c r="J3" s="2"/>
      <c r="K3" s="2"/>
      <c r="L3" s="2"/>
      <c r="M3" s="2"/>
      <c r="N3" s="2"/>
      <c r="O3" s="2"/>
      <c r="P3" s="2"/>
      <c r="Q3" s="2"/>
      <c r="R3" s="2"/>
      <c r="S3" s="2"/>
      <c r="T3" s="2"/>
      <c r="U3" s="2"/>
      <c r="V3" s="2"/>
      <c r="W3" s="2"/>
      <c r="X3" s="2"/>
      <c r="Y3" s="2"/>
      <c r="Z3" s="2"/>
    </row>
    <row r="4" spans="1:26" ht="21.75" customHeight="1">
      <c r="A4" s="4"/>
      <c r="B4" s="4"/>
      <c r="C4" s="4"/>
      <c r="D4" s="4"/>
      <c r="E4" s="4"/>
      <c r="F4" s="2"/>
      <c r="G4" s="2"/>
      <c r="H4" s="2"/>
      <c r="I4" s="2"/>
      <c r="J4" s="2"/>
      <c r="K4" s="2"/>
      <c r="L4" s="2"/>
      <c r="M4" s="2"/>
      <c r="N4" s="2"/>
      <c r="O4" s="2"/>
      <c r="P4" s="2"/>
      <c r="Q4" s="2"/>
      <c r="R4" s="2"/>
      <c r="S4" s="2"/>
      <c r="T4" s="2"/>
      <c r="U4" s="2"/>
      <c r="V4" s="2"/>
      <c r="W4" s="2"/>
      <c r="X4" s="2"/>
      <c r="Y4" s="2"/>
      <c r="Z4" s="2"/>
    </row>
    <row r="5" spans="1:26" ht="21.75" customHeight="1">
      <c r="A5" s="208" t="s">
        <v>2</v>
      </c>
      <c r="B5" s="183"/>
      <c r="C5" s="183"/>
      <c r="D5" s="183"/>
      <c r="E5" s="180"/>
      <c r="F5" s="2"/>
      <c r="G5" s="2"/>
      <c r="H5" s="2"/>
      <c r="I5" s="2"/>
      <c r="J5" s="2"/>
      <c r="K5" s="2"/>
      <c r="L5" s="2"/>
      <c r="M5" s="2"/>
      <c r="N5" s="2"/>
      <c r="O5" s="2"/>
      <c r="P5" s="2"/>
      <c r="Q5" s="2"/>
      <c r="R5" s="2"/>
      <c r="S5" s="2"/>
      <c r="T5" s="2"/>
      <c r="U5" s="2"/>
      <c r="V5" s="2"/>
      <c r="W5" s="2"/>
      <c r="X5" s="2"/>
      <c r="Y5" s="2"/>
      <c r="Z5" s="2"/>
    </row>
    <row r="6" spans="1:26" ht="21.75" customHeight="1">
      <c r="A6" s="232" t="s">
        <v>472</v>
      </c>
      <c r="B6" s="234"/>
      <c r="C6" s="232" t="s">
        <v>473</v>
      </c>
      <c r="D6" s="233"/>
      <c r="E6" s="234"/>
      <c r="F6" s="2"/>
      <c r="G6" s="2"/>
      <c r="H6" s="2"/>
      <c r="I6" s="2"/>
      <c r="J6" s="2"/>
      <c r="K6" s="2"/>
      <c r="L6" s="2"/>
      <c r="M6" s="2"/>
      <c r="N6" s="2"/>
      <c r="O6" s="2"/>
      <c r="P6" s="2"/>
      <c r="Q6" s="2"/>
      <c r="R6" s="2"/>
      <c r="S6" s="2"/>
      <c r="T6" s="2"/>
      <c r="U6" s="2"/>
      <c r="V6" s="2"/>
      <c r="W6" s="2"/>
      <c r="X6" s="2"/>
      <c r="Y6" s="2"/>
      <c r="Z6" s="2"/>
    </row>
    <row r="7" spans="1:26" ht="24" customHeight="1">
      <c r="A7" s="235" t="s">
        <v>651</v>
      </c>
      <c r="B7" s="236"/>
      <c r="C7" s="236"/>
      <c r="D7" s="236"/>
      <c r="E7" s="237"/>
      <c r="F7" s="2"/>
      <c r="G7" s="2"/>
      <c r="H7" s="2"/>
      <c r="I7" s="2"/>
      <c r="J7" s="2"/>
      <c r="K7" s="2"/>
      <c r="L7" s="2"/>
      <c r="M7" s="2"/>
      <c r="N7" s="2"/>
      <c r="O7" s="2"/>
      <c r="P7" s="2"/>
      <c r="Q7" s="2"/>
      <c r="R7" s="2"/>
      <c r="S7" s="2"/>
      <c r="T7" s="2"/>
      <c r="U7" s="2"/>
      <c r="V7" s="2"/>
      <c r="W7" s="2"/>
      <c r="X7" s="2"/>
      <c r="Y7" s="2"/>
      <c r="Z7" s="2"/>
    </row>
    <row r="8" spans="1:26" ht="66" customHeight="1">
      <c r="A8" s="238"/>
      <c r="B8" s="239"/>
      <c r="C8" s="239"/>
      <c r="D8" s="239"/>
      <c r="E8" s="240"/>
      <c r="F8" s="2"/>
      <c r="G8" s="2"/>
      <c r="H8" s="2"/>
      <c r="I8" s="2"/>
      <c r="J8" s="2"/>
      <c r="K8" s="2"/>
      <c r="L8" s="2"/>
      <c r="M8" s="2"/>
      <c r="N8" s="2"/>
      <c r="O8" s="2"/>
      <c r="P8" s="2"/>
      <c r="Q8" s="2"/>
      <c r="R8" s="2"/>
      <c r="S8" s="2"/>
      <c r="T8" s="2"/>
      <c r="U8" s="2"/>
      <c r="V8" s="2"/>
      <c r="W8" s="2"/>
      <c r="X8" s="2"/>
      <c r="Y8" s="2"/>
      <c r="Z8" s="2"/>
    </row>
    <row r="9" spans="1:26" ht="21.75" customHeight="1">
      <c r="A9" s="4"/>
      <c r="B9" s="4"/>
      <c r="C9" s="4"/>
      <c r="D9" s="4"/>
      <c r="E9" s="4"/>
      <c r="F9" s="2"/>
      <c r="G9" s="2"/>
      <c r="H9" s="2"/>
      <c r="I9" s="2"/>
      <c r="J9" s="2"/>
      <c r="K9" s="2"/>
      <c r="L9" s="2"/>
      <c r="M9" s="2"/>
      <c r="N9" s="2"/>
      <c r="O9" s="2"/>
      <c r="P9" s="2"/>
      <c r="Q9" s="2"/>
      <c r="R9" s="2"/>
      <c r="S9" s="2"/>
      <c r="T9" s="2"/>
      <c r="U9" s="2"/>
      <c r="V9" s="2"/>
      <c r="W9" s="2"/>
      <c r="X9" s="2"/>
      <c r="Y9" s="2"/>
      <c r="Z9" s="2"/>
    </row>
    <row r="10" spans="1:26" ht="28.5" customHeight="1">
      <c r="A10" s="5" t="s">
        <v>5</v>
      </c>
      <c r="B10" s="215"/>
      <c r="C10" s="242"/>
      <c r="D10" s="242"/>
      <c r="E10" s="217"/>
      <c r="F10" s="2"/>
      <c r="G10" s="2"/>
      <c r="H10" s="2"/>
      <c r="I10" s="2"/>
      <c r="J10" s="2"/>
      <c r="K10" s="2"/>
      <c r="L10" s="2"/>
      <c r="M10" s="2"/>
      <c r="N10" s="2"/>
      <c r="O10" s="2"/>
      <c r="P10" s="2"/>
      <c r="Q10" s="2"/>
      <c r="R10" s="2"/>
      <c r="S10" s="2"/>
      <c r="T10" s="2"/>
      <c r="U10" s="2"/>
      <c r="V10" s="2"/>
      <c r="W10" s="2"/>
      <c r="X10" s="2"/>
      <c r="Y10" s="2"/>
      <c r="Z10" s="2"/>
    </row>
    <row r="11" spans="1:26" ht="28.5" customHeight="1">
      <c r="A11" s="5" t="s">
        <v>6</v>
      </c>
      <c r="B11" s="215"/>
      <c r="C11" s="242"/>
      <c r="D11" s="242"/>
      <c r="E11" s="217"/>
      <c r="F11" s="2"/>
      <c r="G11" s="2"/>
      <c r="H11" s="2"/>
      <c r="I11" s="2"/>
      <c r="J11" s="2"/>
      <c r="K11" s="2"/>
      <c r="L11" s="2"/>
      <c r="M11" s="2"/>
      <c r="N11" s="2"/>
      <c r="O11" s="2"/>
      <c r="P11" s="2"/>
      <c r="Q11" s="2"/>
      <c r="R11" s="2"/>
      <c r="S11" s="2"/>
      <c r="T11" s="2"/>
      <c r="U11" s="2"/>
      <c r="V11" s="2"/>
      <c r="W11" s="2"/>
      <c r="X11" s="2"/>
      <c r="Y11" s="2"/>
      <c r="Z11" s="2"/>
    </row>
    <row r="12" spans="1:26">
      <c r="A12" s="6"/>
      <c r="B12" s="6"/>
      <c r="C12" s="6"/>
      <c r="D12" s="2"/>
      <c r="E12" s="2"/>
      <c r="F12" s="2"/>
      <c r="G12" s="2"/>
      <c r="H12" s="2"/>
      <c r="I12" s="2"/>
      <c r="J12" s="2"/>
      <c r="K12" s="2"/>
      <c r="L12" s="2"/>
      <c r="M12" s="2"/>
      <c r="N12" s="2"/>
      <c r="O12" s="2"/>
      <c r="P12" s="2"/>
      <c r="Q12" s="2"/>
      <c r="R12" s="2"/>
      <c r="S12" s="2"/>
      <c r="T12" s="2"/>
      <c r="U12" s="2"/>
      <c r="V12" s="2"/>
      <c r="W12" s="2"/>
      <c r="X12" s="2"/>
      <c r="Y12" s="2"/>
      <c r="Z12" s="2"/>
    </row>
    <row r="13" spans="1:26" ht="24" customHeight="1">
      <c r="A13" s="179" t="s">
        <v>7</v>
      </c>
      <c r="B13" s="183"/>
      <c r="C13" s="183"/>
      <c r="D13" s="183"/>
      <c r="E13" s="180"/>
      <c r="F13" s="2"/>
      <c r="G13" s="2"/>
      <c r="H13" s="2"/>
      <c r="I13" s="2"/>
      <c r="J13" s="2"/>
      <c r="K13" s="2"/>
      <c r="L13" s="2"/>
      <c r="M13" s="2"/>
      <c r="N13" s="2"/>
      <c r="O13" s="2"/>
      <c r="P13" s="2"/>
      <c r="Q13" s="2"/>
      <c r="R13" s="2"/>
      <c r="S13" s="2"/>
      <c r="T13" s="2"/>
      <c r="U13" s="2"/>
      <c r="V13" s="2"/>
      <c r="W13" s="2"/>
      <c r="X13" s="2"/>
      <c r="Y13" s="2"/>
      <c r="Z13" s="2"/>
    </row>
    <row r="14" spans="1:26" ht="24" customHeight="1">
      <c r="A14" s="7" t="s">
        <v>8</v>
      </c>
      <c r="B14" s="218" t="s">
        <v>9</v>
      </c>
      <c r="C14" s="180"/>
      <c r="D14" s="219" t="s">
        <v>10</v>
      </c>
      <c r="E14" s="217"/>
      <c r="F14" s="2"/>
      <c r="G14" s="2"/>
      <c r="H14" s="2"/>
      <c r="I14" s="2"/>
      <c r="J14" s="2"/>
      <c r="K14" s="2"/>
      <c r="L14" s="2"/>
      <c r="M14" s="2"/>
      <c r="N14" s="2"/>
      <c r="O14" s="2"/>
      <c r="P14" s="2"/>
      <c r="Q14" s="2"/>
      <c r="R14" s="2"/>
      <c r="S14" s="2"/>
      <c r="T14" s="2"/>
      <c r="U14" s="2"/>
      <c r="V14" s="2"/>
      <c r="W14" s="2"/>
      <c r="X14" s="2"/>
      <c r="Y14" s="2"/>
      <c r="Z14" s="2"/>
    </row>
    <row r="15" spans="1:26" ht="24" customHeight="1">
      <c r="A15" s="7" t="s">
        <v>11</v>
      </c>
      <c r="B15" s="218" t="s">
        <v>12</v>
      </c>
      <c r="C15" s="180"/>
      <c r="D15" s="219"/>
      <c r="E15" s="217"/>
      <c r="F15" s="2"/>
      <c r="G15" s="2"/>
      <c r="H15" s="2"/>
      <c r="I15" s="2"/>
      <c r="J15" s="2"/>
      <c r="K15" s="2"/>
      <c r="L15" s="2"/>
      <c r="M15" s="2"/>
      <c r="N15" s="2"/>
      <c r="O15" s="2"/>
      <c r="P15" s="2"/>
      <c r="Q15" s="2"/>
      <c r="R15" s="2"/>
      <c r="S15" s="2"/>
      <c r="T15" s="2"/>
      <c r="U15" s="2"/>
      <c r="V15" s="2"/>
      <c r="W15" s="2"/>
      <c r="X15" s="2"/>
      <c r="Y15" s="2"/>
      <c r="Z15" s="2"/>
    </row>
    <row r="16" spans="1:26" ht="24" customHeight="1">
      <c r="A16" s="7" t="s">
        <v>13</v>
      </c>
      <c r="B16" s="218" t="s">
        <v>14</v>
      </c>
      <c r="C16" s="180"/>
      <c r="D16" s="219" t="s">
        <v>15</v>
      </c>
      <c r="E16" s="217"/>
      <c r="F16" s="2"/>
      <c r="G16" s="2"/>
      <c r="H16" s="2"/>
      <c r="I16" s="2"/>
      <c r="J16" s="2"/>
      <c r="K16" s="2"/>
      <c r="L16" s="2"/>
      <c r="M16" s="2"/>
      <c r="N16" s="2"/>
      <c r="O16" s="2"/>
      <c r="P16" s="2"/>
      <c r="Q16" s="2"/>
      <c r="R16" s="2"/>
      <c r="S16" s="2"/>
      <c r="T16" s="2"/>
      <c r="U16" s="2"/>
      <c r="V16" s="2"/>
      <c r="W16" s="2"/>
      <c r="X16" s="2"/>
      <c r="Y16" s="2"/>
      <c r="Z16" s="2"/>
    </row>
    <row r="17" spans="1:26" ht="24" customHeight="1">
      <c r="A17" s="7" t="s">
        <v>16</v>
      </c>
      <c r="B17" s="218" t="s">
        <v>17</v>
      </c>
      <c r="C17" s="180"/>
      <c r="D17" s="220"/>
      <c r="E17" s="221"/>
      <c r="F17" s="2"/>
      <c r="G17" s="2"/>
      <c r="H17" s="2"/>
      <c r="I17" s="2"/>
      <c r="J17" s="2"/>
      <c r="K17" s="2"/>
      <c r="L17" s="2"/>
      <c r="M17" s="2"/>
      <c r="N17" s="2"/>
      <c r="O17" s="2"/>
      <c r="P17" s="2"/>
      <c r="Q17" s="2"/>
      <c r="R17" s="2"/>
      <c r="S17" s="2"/>
      <c r="T17" s="2"/>
      <c r="U17" s="2"/>
      <c r="V17" s="2"/>
      <c r="W17" s="2"/>
      <c r="X17" s="2"/>
      <c r="Y17" s="2"/>
      <c r="Z17" s="2"/>
    </row>
    <row r="18" spans="1:26">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c r="A19" s="179" t="s">
        <v>474</v>
      </c>
      <c r="B19" s="183"/>
      <c r="C19" s="183"/>
      <c r="D19" s="183"/>
      <c r="E19" s="180"/>
      <c r="F19" s="2"/>
      <c r="G19" s="2"/>
      <c r="H19" s="2"/>
      <c r="I19" s="2"/>
      <c r="J19" s="2"/>
      <c r="K19" s="2"/>
      <c r="L19" s="2"/>
      <c r="M19" s="2"/>
      <c r="N19" s="2"/>
      <c r="O19" s="2"/>
      <c r="P19" s="2"/>
      <c r="Q19" s="2"/>
      <c r="R19" s="2"/>
      <c r="S19" s="2"/>
      <c r="T19" s="2"/>
      <c r="U19" s="2"/>
      <c r="V19" s="2"/>
      <c r="W19" s="2"/>
      <c r="X19" s="2"/>
      <c r="Y19" s="2"/>
      <c r="Z19" s="2"/>
    </row>
    <row r="20" spans="1:26" ht="27.75" customHeight="1">
      <c r="A20" s="8" t="s">
        <v>19</v>
      </c>
      <c r="B20" s="8" t="s">
        <v>20</v>
      </c>
      <c r="C20" s="8" t="s">
        <v>21</v>
      </c>
      <c r="D20" s="8" t="s">
        <v>22</v>
      </c>
      <c r="E20" s="8" t="s">
        <v>23</v>
      </c>
      <c r="F20" s="2"/>
      <c r="G20" s="2"/>
      <c r="H20" s="2"/>
      <c r="I20" s="2"/>
      <c r="J20" s="2"/>
      <c r="K20" s="2"/>
      <c r="L20" s="2"/>
      <c r="M20" s="2"/>
      <c r="N20" s="2"/>
      <c r="O20" s="2"/>
      <c r="P20" s="2"/>
      <c r="Q20" s="2"/>
      <c r="R20" s="2"/>
      <c r="S20" s="2"/>
      <c r="T20" s="2"/>
      <c r="U20" s="2"/>
      <c r="V20" s="2"/>
      <c r="W20" s="2"/>
      <c r="X20" s="2"/>
      <c r="Y20" s="2"/>
      <c r="Z20" s="2"/>
    </row>
    <row r="21" spans="1:26" ht="27.75" customHeight="1">
      <c r="A21" s="9" t="s">
        <v>24</v>
      </c>
      <c r="B21" s="10">
        <v>40</v>
      </c>
      <c r="C21" s="10">
        <v>40</v>
      </c>
      <c r="D21" s="10">
        <v>0</v>
      </c>
      <c r="E21" s="11">
        <v>40</v>
      </c>
      <c r="F21" s="2"/>
      <c r="G21" s="2"/>
      <c r="H21" s="2"/>
      <c r="I21" s="2"/>
      <c r="J21" s="2"/>
      <c r="K21" s="2"/>
      <c r="L21" s="2"/>
      <c r="M21" s="2"/>
      <c r="N21" s="2"/>
      <c r="O21" s="2"/>
      <c r="P21" s="2"/>
      <c r="Q21" s="2"/>
      <c r="R21" s="2"/>
      <c r="S21" s="2"/>
      <c r="T21" s="2"/>
      <c r="U21" s="2"/>
      <c r="V21" s="2"/>
      <c r="W21" s="2"/>
      <c r="X21" s="2"/>
      <c r="Y21" s="2"/>
      <c r="Z21" s="2"/>
    </row>
    <row r="22" spans="1:26" ht="17.25" customHeight="1">
      <c r="A22" s="222" t="s">
        <v>475</v>
      </c>
      <c r="B22" s="183"/>
      <c r="C22" s="183"/>
      <c r="D22" s="180"/>
      <c r="E22" s="12">
        <v>200</v>
      </c>
      <c r="F22" s="2"/>
      <c r="G22" s="2"/>
      <c r="H22" s="2"/>
      <c r="I22" s="2"/>
      <c r="J22" s="2"/>
      <c r="K22" s="2"/>
      <c r="L22" s="2"/>
      <c r="M22" s="2"/>
      <c r="N22" s="2"/>
      <c r="O22" s="2"/>
      <c r="P22" s="2"/>
      <c r="Q22" s="2"/>
      <c r="R22" s="2"/>
      <c r="S22" s="2"/>
      <c r="T22" s="2"/>
      <c r="U22" s="2"/>
      <c r="V22" s="2"/>
      <c r="W22" s="2"/>
      <c r="X22" s="2"/>
      <c r="Y22" s="2"/>
      <c r="Z22" s="2"/>
    </row>
    <row r="23" spans="1:26" ht="17.25" customHeight="1">
      <c r="A23" s="218" t="s">
        <v>26</v>
      </c>
      <c r="B23" s="183"/>
      <c r="C23" s="183"/>
      <c r="D23" s="180"/>
      <c r="E23" s="14">
        <v>62.851999999999997</v>
      </c>
      <c r="F23" s="2"/>
      <c r="G23" s="2"/>
      <c r="H23" s="2"/>
      <c r="I23" s="2"/>
      <c r="J23" s="2"/>
      <c r="K23" s="2"/>
      <c r="L23" s="2"/>
      <c r="M23" s="2"/>
      <c r="N23" s="2"/>
      <c r="O23" s="2"/>
      <c r="P23" s="2"/>
      <c r="Q23" s="2"/>
      <c r="R23" s="2"/>
      <c r="S23" s="2"/>
      <c r="T23" s="2"/>
      <c r="U23" s="2"/>
      <c r="V23" s="2"/>
      <c r="W23" s="2"/>
      <c r="X23" s="2"/>
      <c r="Y23" s="2"/>
      <c r="Z23" s="2"/>
    </row>
    <row r="24" spans="1:26" ht="17.25" customHeight="1">
      <c r="A24" s="218" t="s">
        <v>27</v>
      </c>
      <c r="B24" s="183"/>
      <c r="C24" s="183"/>
      <c r="D24" s="180"/>
      <c r="E24" s="14">
        <v>68.682000000000002</v>
      </c>
      <c r="F24" s="2"/>
      <c r="G24" s="2"/>
      <c r="H24" s="2"/>
      <c r="I24" s="2"/>
      <c r="J24" s="2"/>
      <c r="K24" s="2"/>
      <c r="L24" s="2"/>
      <c r="M24" s="2"/>
      <c r="N24" s="2"/>
      <c r="O24" s="2"/>
      <c r="P24" s="2"/>
      <c r="Q24" s="2"/>
      <c r="R24" s="2"/>
      <c r="S24" s="2"/>
      <c r="T24" s="2"/>
      <c r="U24" s="2"/>
      <c r="V24" s="2"/>
      <c r="W24" s="2"/>
      <c r="X24" s="2"/>
      <c r="Y24" s="2"/>
      <c r="Z24" s="2"/>
    </row>
    <row r="25" spans="1:26" ht="17.25" customHeight="1">
      <c r="A25" s="218" t="s">
        <v>476</v>
      </c>
      <c r="B25" s="183"/>
      <c r="C25" s="183"/>
      <c r="D25" s="180"/>
      <c r="E25" s="14">
        <f>E23+E24</f>
        <v>131.53399999999999</v>
      </c>
      <c r="F25" s="2"/>
      <c r="G25" s="2"/>
      <c r="H25" s="2"/>
      <c r="I25" s="2"/>
      <c r="J25" s="2"/>
      <c r="K25" s="2"/>
      <c r="L25" s="2"/>
      <c r="M25" s="2"/>
      <c r="N25" s="2"/>
      <c r="O25" s="2"/>
      <c r="P25" s="2"/>
      <c r="Q25" s="2"/>
      <c r="R25" s="2"/>
      <c r="S25" s="2"/>
      <c r="T25" s="2"/>
      <c r="U25" s="2"/>
      <c r="V25" s="2"/>
      <c r="W25" s="2"/>
      <c r="X25" s="2"/>
      <c r="Y25" s="2"/>
      <c r="Z25" s="2"/>
    </row>
    <row r="26" spans="1:26" ht="17.25" customHeight="1">
      <c r="A26" s="222" t="s">
        <v>477</v>
      </c>
      <c r="B26" s="183"/>
      <c r="C26" s="183"/>
      <c r="D26" s="180"/>
      <c r="E26" s="14">
        <f>E25*E22</f>
        <v>26306.799999999999</v>
      </c>
      <c r="F26" s="2"/>
      <c r="G26" s="2"/>
      <c r="H26" s="2"/>
      <c r="I26" s="2"/>
      <c r="J26" s="2"/>
      <c r="K26" s="2"/>
      <c r="L26" s="2"/>
      <c r="M26" s="2"/>
      <c r="N26" s="2"/>
      <c r="O26" s="2"/>
      <c r="P26" s="2"/>
      <c r="Q26" s="2"/>
      <c r="R26" s="2"/>
      <c r="S26" s="2"/>
      <c r="T26" s="2"/>
      <c r="U26" s="2"/>
      <c r="V26" s="2"/>
      <c r="W26" s="2"/>
      <c r="X26" s="2"/>
      <c r="Y26" s="2"/>
      <c r="Z26" s="2"/>
    </row>
    <row r="27" spans="1:26" ht="15.75" customHeight="1">
      <c r="A27" s="15"/>
      <c r="B27" s="2"/>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c r="A28" s="223" t="s">
        <v>30</v>
      </c>
      <c r="B28" s="183"/>
      <c r="C28" s="180"/>
      <c r="D28" s="16" t="s">
        <v>31</v>
      </c>
      <c r="E28" s="17"/>
      <c r="F28" s="2"/>
      <c r="G28" s="2"/>
      <c r="H28" s="2"/>
      <c r="I28" s="2"/>
      <c r="J28" s="2"/>
      <c r="K28" s="2"/>
      <c r="L28" s="2"/>
      <c r="M28" s="2"/>
      <c r="N28" s="2"/>
      <c r="O28" s="2"/>
      <c r="P28" s="2"/>
      <c r="Q28" s="2"/>
      <c r="R28" s="2"/>
      <c r="S28" s="2"/>
      <c r="T28" s="2"/>
      <c r="U28" s="2"/>
      <c r="V28" s="2"/>
      <c r="W28" s="2"/>
      <c r="X28" s="2"/>
      <c r="Y28" s="2"/>
      <c r="Z28" s="2"/>
    </row>
    <row r="29" spans="1:26" ht="15.75" customHeight="1">
      <c r="A29" s="222" t="s">
        <v>478</v>
      </c>
      <c r="B29" s="183"/>
      <c r="C29" s="180"/>
      <c r="D29" s="18" t="s">
        <v>33</v>
      </c>
      <c r="E29" s="17"/>
      <c r="F29" s="2"/>
      <c r="G29" s="2"/>
      <c r="H29" s="2"/>
      <c r="I29" s="2"/>
      <c r="J29" s="2"/>
      <c r="K29" s="2"/>
      <c r="L29" s="2"/>
      <c r="M29" s="2"/>
      <c r="N29" s="2"/>
      <c r="O29" s="2"/>
      <c r="P29" s="2"/>
      <c r="Q29" s="2"/>
      <c r="R29" s="2"/>
      <c r="S29" s="2"/>
      <c r="T29" s="2"/>
      <c r="U29" s="2"/>
      <c r="V29" s="2"/>
      <c r="W29" s="2"/>
      <c r="X29" s="2"/>
      <c r="Y29" s="2"/>
      <c r="Z29" s="2"/>
    </row>
    <row r="30" spans="1:26" ht="15.75" customHeight="1">
      <c r="A30" s="222" t="s">
        <v>479</v>
      </c>
      <c r="B30" s="183"/>
      <c r="C30" s="180"/>
      <c r="D30" s="18" t="s">
        <v>35</v>
      </c>
      <c r="E30" s="4"/>
      <c r="F30" s="2"/>
      <c r="G30" s="2"/>
      <c r="H30" s="2"/>
      <c r="I30" s="2"/>
      <c r="J30" s="2"/>
      <c r="K30" s="2"/>
      <c r="L30" s="2"/>
      <c r="M30" s="2"/>
      <c r="N30" s="2"/>
      <c r="O30" s="2"/>
      <c r="P30" s="2"/>
      <c r="Q30" s="2"/>
      <c r="R30" s="2"/>
      <c r="S30" s="2"/>
      <c r="T30" s="2"/>
      <c r="U30" s="2"/>
      <c r="V30" s="2"/>
      <c r="W30" s="2"/>
      <c r="X30" s="2"/>
      <c r="Y30" s="2"/>
      <c r="Z30" s="2"/>
    </row>
    <row r="31" spans="1:26" ht="15.75" customHeight="1">
      <c r="A31" s="222" t="s">
        <v>480</v>
      </c>
      <c r="B31" s="183"/>
      <c r="C31" s="180"/>
      <c r="D31" s="18" t="s">
        <v>37</v>
      </c>
      <c r="E31" s="4"/>
      <c r="F31" s="2"/>
      <c r="G31" s="2"/>
      <c r="H31" s="2"/>
      <c r="I31" s="2"/>
      <c r="J31" s="2"/>
      <c r="K31" s="2"/>
      <c r="L31" s="2"/>
      <c r="M31" s="2"/>
      <c r="N31" s="2"/>
      <c r="O31" s="2"/>
      <c r="P31" s="2"/>
      <c r="Q31" s="2"/>
      <c r="R31" s="2"/>
      <c r="S31" s="2"/>
      <c r="T31" s="2"/>
      <c r="U31" s="2"/>
      <c r="V31" s="2"/>
      <c r="W31" s="2"/>
      <c r="X31" s="2"/>
      <c r="Y31" s="2"/>
      <c r="Z31" s="2"/>
    </row>
    <row r="32" spans="1:26" ht="15.75" customHeight="1">
      <c r="A32" s="19"/>
      <c r="B32" s="19"/>
      <c r="C32" s="19"/>
      <c r="D32" s="19"/>
      <c r="E32" s="2"/>
      <c r="F32" s="2"/>
      <c r="G32" s="2"/>
      <c r="H32" s="2"/>
      <c r="I32" s="2"/>
      <c r="J32" s="2"/>
      <c r="K32" s="2"/>
      <c r="L32" s="2"/>
      <c r="M32" s="2"/>
      <c r="N32" s="2"/>
      <c r="O32" s="2"/>
      <c r="P32" s="2"/>
      <c r="Q32" s="2"/>
      <c r="R32" s="2"/>
      <c r="S32" s="2"/>
      <c r="T32" s="2"/>
      <c r="U32" s="2"/>
      <c r="V32" s="2"/>
      <c r="W32" s="2"/>
      <c r="X32" s="2"/>
      <c r="Y32" s="2"/>
      <c r="Z32" s="2"/>
    </row>
    <row r="33" spans="1:26" ht="15.75" customHeight="1">
      <c r="A33" s="224" t="s">
        <v>30</v>
      </c>
      <c r="B33" s="183"/>
      <c r="C33" s="183"/>
      <c r="D33" s="183"/>
      <c r="E33" s="180"/>
      <c r="F33" s="2"/>
      <c r="G33" s="2"/>
      <c r="H33" s="2"/>
      <c r="I33" s="2"/>
      <c r="J33" s="2"/>
      <c r="K33" s="2"/>
      <c r="L33" s="2"/>
      <c r="M33" s="2"/>
      <c r="N33" s="2"/>
      <c r="O33" s="2"/>
      <c r="P33" s="2"/>
      <c r="Q33" s="2"/>
      <c r="R33" s="2"/>
      <c r="S33" s="2"/>
      <c r="T33" s="2"/>
      <c r="U33" s="2"/>
      <c r="V33" s="2"/>
      <c r="W33" s="2"/>
      <c r="X33" s="2"/>
      <c r="Y33" s="2"/>
      <c r="Z33" s="2"/>
    </row>
    <row r="34" spans="1:26" ht="15" customHeight="1">
      <c r="A34" s="225" t="s">
        <v>38</v>
      </c>
      <c r="B34" s="183"/>
      <c r="C34" s="183"/>
      <c r="D34" s="180"/>
      <c r="E34" s="20">
        <v>40</v>
      </c>
      <c r="F34" s="2"/>
      <c r="G34" s="2"/>
      <c r="H34" s="2"/>
      <c r="I34" s="2"/>
      <c r="J34" s="2"/>
      <c r="K34" s="2"/>
      <c r="L34" s="2"/>
      <c r="M34" s="2"/>
      <c r="N34" s="2"/>
      <c r="O34" s="2"/>
      <c r="P34" s="2"/>
      <c r="Q34" s="2"/>
      <c r="R34" s="2"/>
      <c r="S34" s="2"/>
      <c r="T34" s="2"/>
      <c r="U34" s="2"/>
      <c r="V34" s="2"/>
      <c r="W34" s="2"/>
      <c r="X34" s="2"/>
      <c r="Y34" s="2"/>
      <c r="Z34" s="2"/>
    </row>
    <row r="35" spans="1:26" ht="15" customHeight="1">
      <c r="A35" s="225" t="s">
        <v>39</v>
      </c>
      <c r="B35" s="183"/>
      <c r="C35" s="183"/>
      <c r="D35" s="180"/>
      <c r="E35" s="20" t="s">
        <v>40</v>
      </c>
      <c r="F35" s="2"/>
      <c r="G35" s="2"/>
      <c r="H35" s="2"/>
      <c r="I35" s="2"/>
      <c r="J35" s="2"/>
      <c r="K35" s="2"/>
      <c r="L35" s="2"/>
      <c r="M35" s="2"/>
      <c r="N35" s="2"/>
      <c r="O35" s="2"/>
      <c r="P35" s="2"/>
      <c r="Q35" s="2"/>
      <c r="R35" s="2"/>
      <c r="S35" s="2"/>
      <c r="T35" s="2"/>
      <c r="U35" s="2"/>
      <c r="V35" s="2"/>
      <c r="W35" s="2"/>
      <c r="X35" s="2"/>
      <c r="Y35" s="2"/>
      <c r="Z35" s="2"/>
    </row>
    <row r="36" spans="1:26" ht="15.75" customHeight="1">
      <c r="A36" s="225" t="s">
        <v>41</v>
      </c>
      <c r="B36" s="183"/>
      <c r="C36" s="183"/>
      <c r="D36" s="180"/>
      <c r="E36" s="21">
        <v>5.9</v>
      </c>
      <c r="F36" s="2"/>
      <c r="G36" s="2"/>
      <c r="H36" s="2"/>
      <c r="I36" s="2"/>
      <c r="J36" s="2"/>
      <c r="K36" s="2"/>
      <c r="L36" s="2"/>
      <c r="M36" s="2"/>
      <c r="N36" s="2"/>
      <c r="O36" s="2"/>
      <c r="P36" s="2"/>
      <c r="Q36" s="2"/>
      <c r="R36" s="2"/>
      <c r="S36" s="2"/>
      <c r="T36" s="2"/>
      <c r="U36" s="2"/>
      <c r="V36" s="2"/>
      <c r="W36" s="2"/>
      <c r="X36" s="2"/>
      <c r="Y36" s="2"/>
      <c r="Z36" s="2"/>
    </row>
    <row r="37" spans="1:26" ht="15.75" customHeight="1">
      <c r="A37" s="222" t="s">
        <v>42</v>
      </c>
      <c r="B37" s="183"/>
      <c r="C37" s="183"/>
      <c r="D37" s="180"/>
      <c r="E37" s="22">
        <v>6.24</v>
      </c>
      <c r="F37" s="2"/>
      <c r="G37" s="2"/>
      <c r="H37" s="2"/>
      <c r="I37" s="2"/>
      <c r="J37" s="2"/>
      <c r="K37" s="2"/>
      <c r="L37" s="2"/>
      <c r="M37" s="2"/>
      <c r="N37" s="2"/>
      <c r="O37" s="2"/>
      <c r="P37" s="2"/>
      <c r="Q37" s="2"/>
      <c r="R37" s="2"/>
      <c r="S37" s="2"/>
      <c r="T37" s="2"/>
      <c r="U37" s="2"/>
      <c r="V37" s="2"/>
      <c r="W37" s="2"/>
      <c r="X37" s="2"/>
      <c r="Y37" s="2"/>
      <c r="Z37" s="2"/>
    </row>
    <row r="38" spans="1:26" ht="15.75" customHeight="1">
      <c r="A38" s="222" t="s">
        <v>43</v>
      </c>
      <c r="B38" s="183"/>
      <c r="C38" s="183"/>
      <c r="D38" s="180"/>
      <c r="E38" s="164">
        <v>0</v>
      </c>
      <c r="F38" s="48"/>
      <c r="G38" s="48"/>
      <c r="H38" s="48"/>
      <c r="I38" s="48"/>
      <c r="J38" s="48"/>
      <c r="K38" s="2"/>
      <c r="L38" s="2"/>
      <c r="M38" s="2"/>
      <c r="N38" s="2"/>
      <c r="O38" s="2"/>
      <c r="P38" s="2"/>
      <c r="Q38" s="2"/>
      <c r="R38" s="2"/>
      <c r="S38" s="2"/>
      <c r="T38" s="2"/>
      <c r="U38" s="2"/>
      <c r="V38" s="2"/>
      <c r="W38" s="2"/>
      <c r="X38" s="2"/>
      <c r="Y38" s="2"/>
      <c r="Z38" s="2"/>
    </row>
    <row r="39" spans="1:26" ht="15.75" customHeight="1">
      <c r="A39" s="189" t="s">
        <v>44</v>
      </c>
      <c r="B39" s="183"/>
      <c r="C39" s="183"/>
      <c r="D39" s="180"/>
      <c r="E39" s="23"/>
      <c r="F39" s="48"/>
      <c r="G39" s="48"/>
      <c r="H39" s="48"/>
      <c r="I39" s="48"/>
      <c r="J39" s="48"/>
      <c r="K39" s="2"/>
      <c r="L39" s="2"/>
      <c r="M39" s="2"/>
      <c r="N39" s="2"/>
      <c r="O39" s="2"/>
      <c r="P39" s="2"/>
      <c r="Q39" s="2"/>
      <c r="R39" s="2"/>
      <c r="S39" s="2"/>
      <c r="T39" s="2"/>
      <c r="U39" s="2"/>
      <c r="V39" s="2"/>
      <c r="W39" s="2"/>
      <c r="X39" s="2"/>
      <c r="Y39" s="2"/>
      <c r="Z39" s="2"/>
    </row>
    <row r="40" spans="1:26" ht="8.25" customHeight="1">
      <c r="A40" s="226"/>
      <c r="B40" s="210"/>
      <c r="C40" s="210"/>
      <c r="D40" s="210"/>
      <c r="E40" s="210"/>
      <c r="F40" s="48"/>
      <c r="G40" s="48"/>
      <c r="H40" s="48"/>
      <c r="I40" s="48"/>
      <c r="J40" s="48"/>
      <c r="K40" s="2"/>
      <c r="L40" s="2"/>
      <c r="M40" s="2"/>
      <c r="N40" s="2"/>
      <c r="O40" s="2"/>
      <c r="P40" s="2"/>
      <c r="Q40" s="2"/>
      <c r="R40" s="2"/>
      <c r="S40" s="2"/>
      <c r="T40" s="2"/>
      <c r="U40" s="2"/>
      <c r="V40" s="2"/>
      <c r="W40" s="2"/>
      <c r="X40" s="2"/>
      <c r="Y40" s="2"/>
      <c r="Z40" s="2"/>
    </row>
    <row r="41" spans="1:26" ht="25.5" customHeight="1">
      <c r="A41" s="194" t="s">
        <v>45</v>
      </c>
      <c r="B41" s="183"/>
      <c r="C41" s="180"/>
      <c r="D41" s="48"/>
      <c r="E41" s="48"/>
      <c r="F41" s="48"/>
      <c r="G41" s="48"/>
      <c r="H41" s="48"/>
      <c r="I41" s="48"/>
      <c r="J41" s="48"/>
      <c r="K41" s="48"/>
      <c r="L41" s="48"/>
      <c r="M41" s="48"/>
      <c r="N41" s="48"/>
      <c r="O41" s="48"/>
      <c r="P41" s="2"/>
      <c r="Q41" s="2"/>
      <c r="R41" s="2"/>
      <c r="S41" s="2"/>
      <c r="T41" s="2"/>
      <c r="U41" s="2"/>
      <c r="V41" s="2"/>
      <c r="W41" s="2"/>
      <c r="X41" s="2"/>
      <c r="Y41" s="2"/>
      <c r="Z41" s="2"/>
    </row>
    <row r="42" spans="1:26" ht="25.5" customHeight="1">
      <c r="A42" s="182" t="s">
        <v>46</v>
      </c>
      <c r="B42" s="183"/>
      <c r="C42" s="180"/>
      <c r="D42" s="48"/>
      <c r="E42" s="48"/>
      <c r="F42" s="48"/>
      <c r="G42" s="48"/>
      <c r="H42" s="48"/>
      <c r="I42" s="48"/>
      <c r="J42" s="48"/>
      <c r="K42" s="48"/>
      <c r="L42" s="48"/>
      <c r="M42" s="48"/>
      <c r="N42" s="48"/>
      <c r="O42" s="48"/>
      <c r="P42" s="2"/>
      <c r="Q42" s="2"/>
      <c r="R42" s="2"/>
      <c r="S42" s="2"/>
      <c r="T42" s="2"/>
      <c r="U42" s="2"/>
      <c r="V42" s="2"/>
      <c r="W42" s="2"/>
      <c r="X42" s="2"/>
      <c r="Y42" s="2"/>
      <c r="Z42" s="2"/>
    </row>
    <row r="43" spans="1:26" ht="15.75" customHeight="1">
      <c r="A43" s="16" t="s">
        <v>47</v>
      </c>
      <c r="B43" s="16" t="s">
        <v>48</v>
      </c>
      <c r="C43" s="16" t="s">
        <v>49</v>
      </c>
      <c r="D43" s="48"/>
      <c r="E43" s="48"/>
      <c r="F43" s="48"/>
      <c r="G43" s="48"/>
      <c r="H43" s="48"/>
      <c r="I43" s="48"/>
      <c r="J43" s="48"/>
      <c r="K43" s="48"/>
      <c r="L43" s="48"/>
      <c r="M43" s="48"/>
      <c r="N43" s="48"/>
      <c r="O43" s="48"/>
      <c r="P43" s="2"/>
      <c r="Q43" s="2"/>
      <c r="R43" s="2"/>
      <c r="S43" s="2"/>
      <c r="T43" s="2"/>
      <c r="U43" s="2"/>
      <c r="V43" s="2"/>
      <c r="W43" s="2"/>
      <c r="X43" s="2"/>
      <c r="Y43" s="2"/>
      <c r="Z43" s="2"/>
    </row>
    <row r="44" spans="1:26" ht="15.75" customHeight="1">
      <c r="A44" s="47" t="s">
        <v>8</v>
      </c>
      <c r="B44" s="43" t="s">
        <v>50</v>
      </c>
      <c r="C44" s="165">
        <v>0</v>
      </c>
      <c r="D44" s="48"/>
      <c r="E44" s="48"/>
      <c r="F44" s="48"/>
      <c r="G44" s="48"/>
      <c r="H44" s="48"/>
      <c r="I44" s="48"/>
      <c r="J44" s="48"/>
      <c r="K44" s="48"/>
      <c r="L44" s="48"/>
      <c r="M44" s="48"/>
      <c r="N44" s="48"/>
      <c r="O44" s="48"/>
      <c r="P44" s="2"/>
      <c r="Q44" s="2"/>
      <c r="R44" s="2"/>
      <c r="S44" s="2"/>
      <c r="T44" s="2"/>
      <c r="U44" s="2"/>
      <c r="V44" s="2"/>
      <c r="W44" s="2"/>
      <c r="X44" s="2"/>
      <c r="Y44" s="2"/>
      <c r="Z44" s="2"/>
    </row>
    <row r="45" spans="1:26" ht="15.75" customHeight="1">
      <c r="A45" s="47" t="s">
        <v>11</v>
      </c>
      <c r="B45" s="43" t="s">
        <v>51</v>
      </c>
      <c r="C45" s="165">
        <v>0</v>
      </c>
      <c r="D45" s="48"/>
      <c r="E45" s="48"/>
      <c r="F45" s="48"/>
      <c r="G45" s="48"/>
      <c r="H45" s="48"/>
      <c r="I45" s="48"/>
      <c r="J45" s="48"/>
      <c r="K45" s="48"/>
      <c r="L45" s="48"/>
      <c r="M45" s="48"/>
      <c r="N45" s="48"/>
      <c r="O45" s="48"/>
      <c r="P45" s="2"/>
      <c r="Q45" s="2"/>
      <c r="R45" s="2"/>
      <c r="S45" s="2"/>
      <c r="T45" s="2"/>
      <c r="U45" s="2"/>
      <c r="V45" s="2"/>
      <c r="W45" s="2"/>
      <c r="X45" s="2"/>
      <c r="Y45" s="2"/>
      <c r="Z45" s="2"/>
    </row>
    <row r="46" spans="1:26" ht="15.75" customHeight="1">
      <c r="A46" s="47" t="s">
        <v>13</v>
      </c>
      <c r="B46" s="43" t="s">
        <v>52</v>
      </c>
      <c r="C46" s="165">
        <v>0</v>
      </c>
      <c r="D46" s="163"/>
      <c r="E46" s="48"/>
      <c r="F46" s="48"/>
      <c r="G46" s="48"/>
      <c r="H46" s="48"/>
      <c r="I46" s="48"/>
      <c r="J46" s="48"/>
      <c r="K46" s="48"/>
      <c r="L46" s="48"/>
      <c r="M46" s="48"/>
      <c r="N46" s="48"/>
      <c r="O46" s="48"/>
      <c r="P46" s="2"/>
      <c r="Q46" s="2"/>
      <c r="R46" s="2"/>
      <c r="S46" s="2"/>
      <c r="T46" s="2"/>
      <c r="U46" s="2"/>
      <c r="V46" s="2"/>
      <c r="W46" s="2"/>
      <c r="X46" s="2"/>
      <c r="Y46" s="2"/>
      <c r="Z46" s="2"/>
    </row>
    <row r="47" spans="1:26" ht="15.75" customHeight="1">
      <c r="A47" s="47" t="s">
        <v>16</v>
      </c>
      <c r="B47" s="43" t="s">
        <v>53</v>
      </c>
      <c r="C47" s="165"/>
      <c r="D47" s="48"/>
      <c r="E47" s="48"/>
      <c r="F47" s="48"/>
      <c r="G47" s="48"/>
      <c r="H47" s="48"/>
      <c r="I47" s="48"/>
      <c r="J47" s="48"/>
      <c r="K47" s="48"/>
      <c r="L47" s="48"/>
      <c r="M47" s="48"/>
      <c r="N47" s="48"/>
      <c r="O47" s="48"/>
      <c r="P47" s="2"/>
      <c r="Q47" s="2"/>
      <c r="R47" s="2"/>
      <c r="S47" s="2"/>
      <c r="T47" s="2"/>
      <c r="U47" s="2"/>
      <c r="V47" s="2"/>
      <c r="W47" s="2"/>
      <c r="X47" s="2"/>
      <c r="Y47" s="2"/>
      <c r="Z47" s="2"/>
    </row>
    <row r="48" spans="1:26" ht="15.75" customHeight="1">
      <c r="A48" s="47" t="s">
        <v>54</v>
      </c>
      <c r="B48" s="43" t="s">
        <v>55</v>
      </c>
      <c r="C48" s="165"/>
      <c r="D48" s="48"/>
      <c r="E48" s="48"/>
      <c r="F48" s="48"/>
      <c r="G48" s="48"/>
      <c r="H48" s="48"/>
      <c r="I48" s="48"/>
      <c r="J48" s="48"/>
      <c r="K48" s="48"/>
      <c r="L48" s="48"/>
      <c r="M48" s="48"/>
      <c r="N48" s="48"/>
      <c r="O48" s="48"/>
      <c r="P48" s="2"/>
      <c r="Q48" s="2"/>
      <c r="R48" s="2"/>
      <c r="S48" s="2"/>
      <c r="T48" s="2"/>
      <c r="U48" s="2"/>
      <c r="V48" s="2"/>
      <c r="W48" s="2"/>
      <c r="X48" s="2"/>
      <c r="Y48" s="2"/>
      <c r="Z48" s="2"/>
    </row>
    <row r="49" spans="1:26" ht="15.75" customHeight="1">
      <c r="A49" s="47" t="s">
        <v>56</v>
      </c>
      <c r="B49" s="43" t="s">
        <v>57</v>
      </c>
      <c r="C49" s="165"/>
      <c r="D49" s="48"/>
      <c r="E49" s="48"/>
      <c r="F49" s="48"/>
      <c r="G49" s="48"/>
      <c r="H49" s="48"/>
      <c r="I49" s="48"/>
      <c r="J49" s="48"/>
      <c r="K49" s="48"/>
      <c r="L49" s="48"/>
      <c r="M49" s="48"/>
      <c r="N49" s="48"/>
      <c r="O49" s="48"/>
      <c r="P49" s="2"/>
      <c r="Q49" s="2"/>
      <c r="R49" s="2"/>
      <c r="S49" s="2"/>
      <c r="T49" s="2"/>
      <c r="U49" s="2"/>
      <c r="V49" s="2"/>
      <c r="W49" s="2"/>
      <c r="X49" s="2"/>
      <c r="Y49" s="2"/>
      <c r="Z49" s="2"/>
    </row>
    <row r="50" spans="1:26" ht="15.75" customHeight="1">
      <c r="A50" s="47" t="s">
        <v>58</v>
      </c>
      <c r="B50" s="43" t="s">
        <v>59</v>
      </c>
      <c r="C50" s="165">
        <v>0</v>
      </c>
      <c r="D50" s="48"/>
      <c r="E50" s="48"/>
      <c r="F50" s="48"/>
      <c r="G50" s="48"/>
      <c r="H50" s="48"/>
      <c r="I50" s="48"/>
      <c r="J50" s="48"/>
      <c r="K50" s="48"/>
      <c r="L50" s="48"/>
      <c r="M50" s="48"/>
      <c r="N50" s="48"/>
      <c r="O50" s="48"/>
      <c r="P50" s="2"/>
      <c r="Q50" s="2"/>
      <c r="R50" s="2"/>
      <c r="S50" s="2"/>
      <c r="T50" s="2"/>
      <c r="U50" s="2"/>
      <c r="V50" s="2"/>
      <c r="W50" s="2"/>
      <c r="X50" s="2"/>
      <c r="Y50" s="2"/>
      <c r="Z50" s="2"/>
    </row>
    <row r="51" spans="1:26" ht="15.75" customHeight="1">
      <c r="A51" s="47" t="s">
        <v>60</v>
      </c>
      <c r="B51" s="43" t="s">
        <v>61</v>
      </c>
      <c r="C51" s="165"/>
      <c r="D51" s="48"/>
      <c r="E51" s="48"/>
      <c r="F51" s="48"/>
      <c r="G51" s="48"/>
      <c r="H51" s="48"/>
      <c r="I51" s="48"/>
      <c r="J51" s="48"/>
      <c r="K51" s="48"/>
      <c r="L51" s="48"/>
      <c r="M51" s="48"/>
      <c r="N51" s="48"/>
      <c r="O51" s="48"/>
      <c r="P51" s="2"/>
      <c r="Q51" s="2"/>
      <c r="R51" s="2"/>
      <c r="S51" s="2"/>
      <c r="T51" s="2"/>
      <c r="U51" s="2"/>
      <c r="V51" s="2"/>
      <c r="W51" s="2"/>
      <c r="X51" s="2"/>
      <c r="Y51" s="2"/>
      <c r="Z51" s="2"/>
    </row>
    <row r="52" spans="1:26" ht="28.5" customHeight="1">
      <c r="A52" s="179" t="s">
        <v>62</v>
      </c>
      <c r="B52" s="180"/>
      <c r="C52" s="24">
        <f>SUM(C44:C51)</f>
        <v>0</v>
      </c>
      <c r="D52" s="48"/>
      <c r="E52" s="48"/>
      <c r="F52" s="48"/>
      <c r="G52" s="48"/>
      <c r="H52" s="48"/>
      <c r="I52" s="48"/>
      <c r="J52" s="48"/>
      <c r="K52" s="48"/>
      <c r="L52" s="48"/>
      <c r="M52" s="48"/>
      <c r="N52" s="48"/>
      <c r="O52" s="48"/>
      <c r="P52" s="2"/>
      <c r="Q52" s="2"/>
      <c r="R52" s="2"/>
      <c r="S52" s="2"/>
      <c r="T52" s="2"/>
      <c r="U52" s="2"/>
      <c r="V52" s="2"/>
      <c r="W52" s="2"/>
      <c r="X52" s="2"/>
      <c r="Y52" s="2"/>
      <c r="Z52" s="2"/>
    </row>
    <row r="53" spans="1:26" ht="15.75" customHeight="1">
      <c r="A53" s="25"/>
      <c r="B53" s="48"/>
      <c r="C53" s="48"/>
      <c r="D53" s="48"/>
      <c r="E53" s="48"/>
      <c r="F53" s="48"/>
      <c r="G53" s="48"/>
      <c r="H53" s="48"/>
      <c r="I53" s="48"/>
      <c r="J53" s="48"/>
      <c r="K53" s="48"/>
      <c r="L53" s="48"/>
      <c r="M53" s="48"/>
      <c r="N53" s="48"/>
      <c r="O53" s="48"/>
      <c r="P53" s="2"/>
      <c r="Q53" s="2"/>
      <c r="R53" s="2"/>
      <c r="S53" s="2"/>
      <c r="T53" s="2"/>
      <c r="U53" s="2"/>
      <c r="V53" s="2"/>
      <c r="W53" s="2"/>
      <c r="X53" s="2"/>
      <c r="Y53" s="2"/>
      <c r="Z53" s="2"/>
    </row>
    <row r="54" spans="1:26" ht="15.75" customHeight="1">
      <c r="A54" s="186" t="s">
        <v>63</v>
      </c>
      <c r="B54" s="183"/>
      <c r="C54" s="180"/>
      <c r="D54" s="48"/>
      <c r="E54" s="48"/>
      <c r="F54" s="48"/>
      <c r="G54" s="48"/>
      <c r="H54" s="48"/>
      <c r="I54" s="48"/>
      <c r="J54" s="48"/>
      <c r="K54" s="48"/>
      <c r="L54" s="48"/>
      <c r="M54" s="48"/>
      <c r="N54" s="48"/>
      <c r="O54" s="48"/>
      <c r="P54" s="2"/>
      <c r="Q54" s="2"/>
      <c r="R54" s="2"/>
      <c r="S54" s="2"/>
      <c r="T54" s="2"/>
      <c r="U54" s="2"/>
      <c r="V54" s="2"/>
      <c r="W54" s="2"/>
      <c r="X54" s="2"/>
      <c r="Y54" s="2"/>
      <c r="Z54" s="2"/>
    </row>
    <row r="55" spans="1:26" ht="15.75" customHeight="1">
      <c r="A55" s="26" t="s">
        <v>47</v>
      </c>
      <c r="B55" s="26" t="s">
        <v>48</v>
      </c>
      <c r="C55" s="26" t="s">
        <v>49</v>
      </c>
      <c r="D55" s="48"/>
      <c r="E55" s="48"/>
      <c r="F55" s="48"/>
      <c r="G55" s="48"/>
      <c r="H55" s="48"/>
      <c r="I55" s="48"/>
      <c r="J55" s="48"/>
      <c r="K55" s="48"/>
      <c r="L55" s="48"/>
      <c r="M55" s="48"/>
      <c r="N55" s="48"/>
      <c r="O55" s="48"/>
      <c r="P55" s="2"/>
      <c r="Q55" s="2"/>
      <c r="R55" s="2"/>
      <c r="S55" s="2"/>
      <c r="T55" s="2"/>
      <c r="U55" s="2"/>
      <c r="V55" s="2"/>
      <c r="W55" s="2"/>
      <c r="X55" s="2"/>
      <c r="Y55" s="2"/>
      <c r="Z55" s="2"/>
    </row>
    <row r="56" spans="1:26" ht="15.75" customHeight="1">
      <c r="A56" s="47" t="s">
        <v>8</v>
      </c>
      <c r="B56" s="43" t="s">
        <v>50</v>
      </c>
      <c r="C56" s="165">
        <v>0</v>
      </c>
      <c r="D56" s="48"/>
      <c r="E56" s="48"/>
      <c r="F56" s="48"/>
      <c r="G56" s="48"/>
      <c r="H56" s="48"/>
      <c r="I56" s="48"/>
      <c r="J56" s="48"/>
      <c r="K56" s="48"/>
      <c r="L56" s="48"/>
      <c r="M56" s="48"/>
      <c r="N56" s="48"/>
      <c r="O56" s="48"/>
      <c r="P56" s="2"/>
      <c r="Q56" s="2"/>
      <c r="R56" s="2"/>
      <c r="S56" s="2"/>
      <c r="T56" s="2"/>
      <c r="U56" s="2"/>
      <c r="V56" s="2"/>
      <c r="W56" s="2"/>
      <c r="X56" s="2"/>
      <c r="Y56" s="2"/>
      <c r="Z56" s="2"/>
    </row>
    <row r="57" spans="1:26" ht="15.75" customHeight="1">
      <c r="A57" s="47" t="s">
        <v>11</v>
      </c>
      <c r="B57" s="43" t="s">
        <v>51</v>
      </c>
      <c r="C57" s="165">
        <v>0</v>
      </c>
      <c r="D57" s="48"/>
      <c r="E57" s="48"/>
      <c r="F57" s="48"/>
      <c r="G57" s="48"/>
      <c r="H57" s="48"/>
      <c r="I57" s="48"/>
      <c r="J57" s="48"/>
      <c r="K57" s="48"/>
      <c r="L57" s="48"/>
      <c r="M57" s="48"/>
      <c r="N57" s="48"/>
      <c r="O57" s="48"/>
      <c r="P57" s="2"/>
      <c r="Q57" s="2"/>
      <c r="R57" s="2"/>
      <c r="S57" s="2"/>
      <c r="T57" s="2"/>
      <c r="U57" s="2"/>
      <c r="V57" s="2"/>
      <c r="W57" s="2"/>
      <c r="X57" s="2"/>
      <c r="Y57" s="2"/>
      <c r="Z57" s="2"/>
    </row>
    <row r="58" spans="1:26" ht="15.75" customHeight="1">
      <c r="A58" s="47" t="s">
        <v>13</v>
      </c>
      <c r="B58" s="43" t="s">
        <v>52</v>
      </c>
      <c r="C58" s="165"/>
      <c r="D58" s="48"/>
      <c r="E58" s="48"/>
      <c r="F58" s="48"/>
      <c r="G58" s="48"/>
      <c r="H58" s="48"/>
      <c r="I58" s="48"/>
      <c r="J58" s="48"/>
      <c r="K58" s="48"/>
      <c r="L58" s="48"/>
      <c r="M58" s="48"/>
      <c r="N58" s="48"/>
      <c r="O58" s="48"/>
      <c r="P58" s="2"/>
      <c r="Q58" s="2"/>
      <c r="R58" s="2"/>
      <c r="S58" s="2"/>
      <c r="T58" s="2"/>
      <c r="U58" s="2"/>
      <c r="V58" s="2"/>
      <c r="W58" s="2"/>
      <c r="X58" s="2"/>
      <c r="Y58" s="2"/>
      <c r="Z58" s="2"/>
    </row>
    <row r="59" spans="1:26" ht="15.75" customHeight="1">
      <c r="A59" s="47" t="s">
        <v>16</v>
      </c>
      <c r="B59" s="43" t="s">
        <v>53</v>
      </c>
      <c r="C59" s="165"/>
      <c r="D59" s="48"/>
      <c r="E59" s="48"/>
      <c r="F59" s="48"/>
      <c r="G59" s="48"/>
      <c r="H59" s="48"/>
      <c r="I59" s="48"/>
      <c r="J59" s="48"/>
      <c r="K59" s="48"/>
      <c r="L59" s="48"/>
      <c r="M59" s="48"/>
      <c r="N59" s="48"/>
      <c r="O59" s="48"/>
      <c r="P59" s="2"/>
      <c r="Q59" s="2"/>
      <c r="R59" s="2"/>
      <c r="S59" s="2"/>
      <c r="T59" s="2"/>
      <c r="U59" s="2"/>
      <c r="V59" s="2"/>
      <c r="W59" s="2"/>
      <c r="X59" s="2"/>
      <c r="Y59" s="2"/>
      <c r="Z59" s="2"/>
    </row>
    <row r="60" spans="1:26" ht="15.75" customHeight="1">
      <c r="A60" s="47" t="s">
        <v>54</v>
      </c>
      <c r="B60" s="43" t="s">
        <v>55</v>
      </c>
      <c r="C60" s="165"/>
      <c r="D60" s="48"/>
      <c r="E60" s="48"/>
      <c r="F60" s="48"/>
      <c r="G60" s="48"/>
      <c r="H60" s="48"/>
      <c r="I60" s="48"/>
      <c r="J60" s="48"/>
      <c r="K60" s="48"/>
      <c r="L60" s="48"/>
      <c r="M60" s="48"/>
      <c r="N60" s="48"/>
      <c r="O60" s="48"/>
      <c r="P60" s="2"/>
      <c r="Q60" s="2"/>
      <c r="R60" s="2"/>
      <c r="S60" s="2"/>
      <c r="T60" s="2"/>
      <c r="U60" s="2"/>
      <c r="V60" s="2"/>
      <c r="W60" s="2"/>
      <c r="X60" s="2"/>
      <c r="Y60" s="2"/>
      <c r="Z60" s="2"/>
    </row>
    <row r="61" spans="1:26" ht="15.75" customHeight="1">
      <c r="A61" s="47" t="s">
        <v>56</v>
      </c>
      <c r="B61" s="43" t="s">
        <v>57</v>
      </c>
      <c r="C61" s="165"/>
      <c r="D61" s="48"/>
      <c r="E61" s="48"/>
      <c r="F61" s="48"/>
      <c r="G61" s="48"/>
      <c r="H61" s="48"/>
      <c r="I61" s="48"/>
      <c r="J61" s="48"/>
      <c r="K61" s="48"/>
      <c r="L61" s="48"/>
      <c r="M61" s="48"/>
      <c r="N61" s="48"/>
      <c r="O61" s="48"/>
      <c r="P61" s="2"/>
      <c r="Q61" s="2"/>
      <c r="R61" s="2"/>
      <c r="S61" s="2"/>
      <c r="T61" s="2"/>
      <c r="U61" s="2"/>
      <c r="V61" s="2"/>
      <c r="W61" s="2"/>
      <c r="X61" s="2"/>
      <c r="Y61" s="2"/>
      <c r="Z61" s="2"/>
    </row>
    <row r="62" spans="1:26" ht="15.75" customHeight="1">
      <c r="A62" s="47" t="s">
        <v>58</v>
      </c>
      <c r="B62" s="43" t="s">
        <v>59</v>
      </c>
      <c r="C62" s="165"/>
      <c r="D62" s="48"/>
      <c r="E62" s="48"/>
      <c r="F62" s="48"/>
      <c r="G62" s="48"/>
      <c r="H62" s="48"/>
      <c r="I62" s="48"/>
      <c r="J62" s="48"/>
      <c r="K62" s="48"/>
      <c r="L62" s="48"/>
      <c r="M62" s="48"/>
      <c r="N62" s="48"/>
      <c r="O62" s="48"/>
      <c r="P62" s="2"/>
      <c r="Q62" s="2"/>
      <c r="R62" s="2"/>
      <c r="S62" s="2"/>
      <c r="T62" s="2"/>
      <c r="U62" s="2"/>
      <c r="V62" s="2"/>
      <c r="W62" s="2"/>
      <c r="X62" s="2"/>
      <c r="Y62" s="2"/>
      <c r="Z62" s="2"/>
    </row>
    <row r="63" spans="1:26" ht="15.75" customHeight="1">
      <c r="A63" s="47" t="s">
        <v>60</v>
      </c>
      <c r="B63" s="43" t="s">
        <v>61</v>
      </c>
      <c r="C63" s="165"/>
      <c r="D63" s="48"/>
      <c r="E63" s="48"/>
      <c r="F63" s="48"/>
      <c r="G63" s="48"/>
      <c r="H63" s="48"/>
      <c r="I63" s="48"/>
      <c r="J63" s="48"/>
      <c r="K63" s="48"/>
      <c r="L63" s="48"/>
      <c r="M63" s="48"/>
      <c r="N63" s="48"/>
      <c r="O63" s="48"/>
      <c r="P63" s="2"/>
      <c r="Q63" s="2"/>
      <c r="R63" s="2"/>
      <c r="S63" s="2"/>
      <c r="T63" s="2"/>
      <c r="U63" s="2"/>
      <c r="V63" s="2"/>
      <c r="W63" s="2"/>
      <c r="X63" s="2"/>
      <c r="Y63" s="2"/>
      <c r="Z63" s="2"/>
    </row>
    <row r="64" spans="1:26" ht="15.75" customHeight="1">
      <c r="A64" s="181" t="s">
        <v>62</v>
      </c>
      <c r="B64" s="180"/>
      <c r="C64" s="27">
        <f>SUM(C56:C63)</f>
        <v>0</v>
      </c>
      <c r="D64" s="48"/>
      <c r="E64" s="48"/>
      <c r="F64" s="48"/>
      <c r="G64" s="48"/>
      <c r="H64" s="48"/>
      <c r="I64" s="48"/>
      <c r="J64" s="48"/>
      <c r="K64" s="48"/>
      <c r="L64" s="48"/>
      <c r="M64" s="48"/>
      <c r="N64" s="48"/>
      <c r="O64" s="48"/>
      <c r="P64" s="2"/>
      <c r="Q64" s="2"/>
      <c r="R64" s="2"/>
      <c r="S64" s="2"/>
      <c r="T64" s="2"/>
      <c r="U64" s="2"/>
      <c r="V64" s="2"/>
      <c r="W64" s="2"/>
      <c r="X64" s="2"/>
      <c r="Y64" s="2"/>
      <c r="Z64" s="2"/>
    </row>
    <row r="65" spans="1:26" ht="15.75" customHeight="1">
      <c r="A65" s="25"/>
      <c r="B65" s="48"/>
      <c r="C65" s="48"/>
      <c r="D65" s="48"/>
      <c r="E65" s="48"/>
      <c r="F65" s="48"/>
      <c r="G65" s="48"/>
      <c r="H65" s="48"/>
      <c r="I65" s="48"/>
      <c r="J65" s="48"/>
      <c r="K65" s="48"/>
      <c r="L65" s="48"/>
      <c r="M65" s="48"/>
      <c r="N65" s="48"/>
      <c r="O65" s="48"/>
      <c r="P65" s="2"/>
      <c r="Q65" s="2"/>
      <c r="R65" s="2"/>
      <c r="S65" s="2"/>
      <c r="T65" s="2"/>
      <c r="U65" s="2"/>
      <c r="V65" s="2"/>
      <c r="W65" s="2"/>
      <c r="X65" s="2"/>
      <c r="Y65" s="2"/>
      <c r="Z65" s="2"/>
    </row>
    <row r="66" spans="1:26" ht="15.75" customHeight="1">
      <c r="A66" s="182" t="s">
        <v>64</v>
      </c>
      <c r="B66" s="183"/>
      <c r="C66" s="180"/>
      <c r="D66" s="48"/>
      <c r="E66" s="48"/>
      <c r="F66" s="48"/>
      <c r="G66" s="48"/>
      <c r="H66" s="48"/>
      <c r="I66" s="48"/>
      <c r="J66" s="48"/>
      <c r="K66" s="48"/>
      <c r="L66" s="48"/>
      <c r="M66" s="48"/>
      <c r="N66" s="48"/>
      <c r="O66" s="48"/>
      <c r="P66" s="2"/>
      <c r="Q66" s="2"/>
      <c r="R66" s="2"/>
      <c r="S66" s="2"/>
      <c r="T66" s="2"/>
      <c r="U66" s="2"/>
      <c r="V66" s="2"/>
      <c r="W66" s="2"/>
      <c r="X66" s="2"/>
      <c r="Y66" s="2"/>
      <c r="Z66" s="2"/>
    </row>
    <row r="67" spans="1:26" ht="15.75" customHeight="1">
      <c r="A67" s="16" t="s">
        <v>65</v>
      </c>
      <c r="B67" s="16" t="s">
        <v>66</v>
      </c>
      <c r="C67" s="16" t="s">
        <v>49</v>
      </c>
      <c r="D67" s="48"/>
      <c r="E67" s="48"/>
      <c r="F67" s="48"/>
      <c r="G67" s="48"/>
      <c r="H67" s="48"/>
      <c r="I67" s="48"/>
      <c r="J67" s="48"/>
      <c r="K67" s="48"/>
      <c r="L67" s="48"/>
      <c r="M67" s="48"/>
      <c r="N67" s="48"/>
      <c r="O67" s="48"/>
      <c r="P67" s="2"/>
      <c r="Q67" s="2"/>
      <c r="R67" s="2"/>
      <c r="S67" s="2"/>
      <c r="T67" s="2"/>
      <c r="U67" s="2"/>
      <c r="V67" s="2"/>
      <c r="W67" s="2"/>
      <c r="X67" s="2"/>
      <c r="Y67" s="2"/>
      <c r="Z67" s="2"/>
    </row>
    <row r="68" spans="1:26" ht="15.75" customHeight="1">
      <c r="A68" s="47" t="s">
        <v>8</v>
      </c>
      <c r="B68" s="43" t="s">
        <v>67</v>
      </c>
      <c r="C68" s="165">
        <v>0</v>
      </c>
      <c r="D68" s="48"/>
      <c r="E68" s="48"/>
      <c r="F68" s="48"/>
      <c r="G68" s="48"/>
      <c r="H68" s="48"/>
      <c r="I68" s="48"/>
      <c r="J68" s="48"/>
      <c r="K68" s="48"/>
      <c r="L68" s="48"/>
      <c r="M68" s="48"/>
      <c r="N68" s="48"/>
      <c r="O68" s="48"/>
      <c r="P68" s="2"/>
      <c r="Q68" s="2"/>
      <c r="R68" s="2"/>
      <c r="S68" s="2"/>
      <c r="T68" s="2"/>
      <c r="U68" s="2"/>
      <c r="V68" s="2"/>
      <c r="W68" s="2"/>
      <c r="X68" s="2"/>
      <c r="Y68" s="2"/>
      <c r="Z68" s="2"/>
    </row>
    <row r="69" spans="1:26" ht="15.75" customHeight="1">
      <c r="A69" s="47" t="s">
        <v>68</v>
      </c>
      <c r="B69" s="43" t="s">
        <v>69</v>
      </c>
      <c r="C69" s="165">
        <v>0</v>
      </c>
      <c r="D69" s="48"/>
      <c r="E69" s="48"/>
      <c r="F69" s="48"/>
      <c r="G69" s="48"/>
      <c r="H69" s="48"/>
      <c r="I69" s="48"/>
      <c r="J69" s="48"/>
      <c r="K69" s="48"/>
      <c r="L69" s="48"/>
      <c r="M69" s="48"/>
      <c r="N69" s="48"/>
      <c r="O69" s="48"/>
      <c r="P69" s="2"/>
      <c r="Q69" s="2"/>
      <c r="R69" s="2"/>
      <c r="S69" s="2"/>
      <c r="T69" s="2"/>
      <c r="U69" s="2"/>
      <c r="V69" s="2"/>
      <c r="W69" s="2"/>
      <c r="X69" s="2"/>
      <c r="Y69" s="2"/>
      <c r="Z69" s="2"/>
    </row>
    <row r="70" spans="1:26" ht="30">
      <c r="A70" s="47" t="s">
        <v>11</v>
      </c>
      <c r="B70" s="43" t="s">
        <v>70</v>
      </c>
      <c r="C70" s="165">
        <v>0</v>
      </c>
      <c r="D70" s="48"/>
      <c r="E70" s="48"/>
      <c r="F70" s="48"/>
      <c r="G70" s="48"/>
      <c r="H70" s="48"/>
      <c r="I70" s="48"/>
      <c r="J70" s="48"/>
      <c r="K70" s="48"/>
      <c r="L70" s="48"/>
      <c r="M70" s="48"/>
      <c r="N70" s="48"/>
      <c r="O70" s="48"/>
      <c r="P70" s="2"/>
      <c r="Q70" s="2"/>
      <c r="R70" s="2"/>
      <c r="S70" s="2"/>
      <c r="T70" s="2"/>
      <c r="U70" s="2"/>
      <c r="V70" s="2"/>
      <c r="W70" s="2"/>
      <c r="X70" s="2"/>
      <c r="Y70" s="2"/>
      <c r="Z70" s="2"/>
    </row>
    <row r="71" spans="1:26" ht="15.75" customHeight="1">
      <c r="A71" s="47" t="s">
        <v>13</v>
      </c>
      <c r="B71" s="43" t="s">
        <v>71</v>
      </c>
      <c r="C71" s="165"/>
      <c r="D71" s="48"/>
      <c r="E71" s="48"/>
      <c r="F71" s="48"/>
      <c r="G71" s="48"/>
      <c r="H71" s="48"/>
      <c r="I71" s="48"/>
      <c r="J71" s="48"/>
      <c r="K71" s="48"/>
      <c r="L71" s="48"/>
      <c r="M71" s="48"/>
      <c r="N71" s="48"/>
      <c r="O71" s="48"/>
      <c r="P71" s="2"/>
      <c r="Q71" s="2"/>
      <c r="R71" s="2"/>
      <c r="S71" s="2"/>
      <c r="T71" s="2"/>
      <c r="U71" s="2"/>
      <c r="V71" s="2"/>
      <c r="W71" s="2"/>
      <c r="X71" s="2"/>
      <c r="Y71" s="2"/>
      <c r="Z71" s="2"/>
    </row>
    <row r="72" spans="1:26" ht="15.75" customHeight="1">
      <c r="A72" s="47" t="s">
        <v>16</v>
      </c>
      <c r="B72" s="43" t="s">
        <v>72</v>
      </c>
      <c r="C72" s="165"/>
      <c r="D72" s="48"/>
      <c r="E72" s="48"/>
      <c r="F72" s="48"/>
      <c r="G72" s="48"/>
      <c r="H72" s="48"/>
      <c r="I72" s="48"/>
      <c r="J72" s="48"/>
      <c r="K72" s="48"/>
      <c r="L72" s="48"/>
      <c r="M72" s="48"/>
      <c r="N72" s="48"/>
      <c r="O72" s="48"/>
      <c r="P72" s="2"/>
      <c r="Q72" s="2"/>
      <c r="R72" s="2"/>
      <c r="S72" s="2"/>
      <c r="T72" s="2"/>
      <c r="U72" s="2"/>
      <c r="V72" s="2"/>
      <c r="W72" s="2"/>
      <c r="X72" s="2"/>
      <c r="Y72" s="2"/>
      <c r="Z72" s="2"/>
    </row>
    <row r="73" spans="1:26" ht="35.25" customHeight="1">
      <c r="A73" s="47" t="s">
        <v>54</v>
      </c>
      <c r="B73" s="43" t="s">
        <v>73</v>
      </c>
      <c r="C73" s="165"/>
      <c r="D73" s="48"/>
      <c r="E73" s="48"/>
      <c r="F73" s="48"/>
      <c r="G73" s="48"/>
      <c r="H73" s="48"/>
      <c r="I73" s="48"/>
      <c r="J73" s="48"/>
      <c r="K73" s="48"/>
      <c r="L73" s="48"/>
      <c r="M73" s="48"/>
      <c r="N73" s="48"/>
      <c r="O73" s="48"/>
      <c r="P73" s="2"/>
      <c r="Q73" s="2"/>
      <c r="R73" s="2"/>
      <c r="S73" s="2"/>
      <c r="T73" s="2"/>
      <c r="U73" s="2"/>
      <c r="V73" s="2"/>
      <c r="W73" s="2"/>
      <c r="X73" s="2"/>
      <c r="Y73" s="2"/>
      <c r="Z73" s="2"/>
    </row>
    <row r="74" spans="1:26" ht="15.75" customHeight="1">
      <c r="A74" s="47" t="s">
        <v>56</v>
      </c>
      <c r="B74" s="43" t="s">
        <v>61</v>
      </c>
      <c r="C74" s="165">
        <v>0</v>
      </c>
      <c r="D74" s="48"/>
      <c r="E74" s="48"/>
      <c r="F74" s="48"/>
      <c r="G74" s="48"/>
      <c r="H74" s="48"/>
      <c r="I74" s="48"/>
      <c r="J74" s="48"/>
      <c r="K74" s="48"/>
      <c r="L74" s="48"/>
      <c r="M74" s="48"/>
      <c r="N74" s="48"/>
      <c r="O74" s="48"/>
      <c r="P74" s="2"/>
      <c r="Q74" s="2"/>
      <c r="R74" s="2"/>
      <c r="S74" s="2"/>
      <c r="T74" s="2"/>
      <c r="U74" s="2"/>
      <c r="V74" s="2"/>
      <c r="W74" s="2"/>
      <c r="X74" s="2"/>
      <c r="Y74" s="2"/>
      <c r="Z74" s="2"/>
    </row>
    <row r="75" spans="1:26" ht="15.75" customHeight="1">
      <c r="A75" s="179" t="s">
        <v>74</v>
      </c>
      <c r="B75" s="180"/>
      <c r="C75" s="24">
        <f>SUM(C68:C74)</f>
        <v>0</v>
      </c>
      <c r="D75" s="48"/>
      <c r="E75" s="48"/>
      <c r="F75" s="48"/>
      <c r="G75" s="48"/>
      <c r="H75" s="48"/>
      <c r="I75" s="48"/>
      <c r="J75" s="48"/>
      <c r="K75" s="48"/>
      <c r="L75" s="48"/>
      <c r="M75" s="48"/>
      <c r="N75" s="48"/>
      <c r="O75" s="48"/>
      <c r="P75" s="2"/>
      <c r="Q75" s="2"/>
      <c r="R75" s="2"/>
      <c r="S75" s="2"/>
      <c r="T75" s="2"/>
      <c r="U75" s="2"/>
      <c r="V75" s="2"/>
      <c r="W75" s="2"/>
      <c r="X75" s="2"/>
      <c r="Y75" s="2"/>
      <c r="Z75" s="2"/>
    </row>
    <row r="76" spans="1:26" ht="15.75" customHeight="1">
      <c r="A76" s="25"/>
      <c r="B76" s="48"/>
      <c r="C76" s="48"/>
      <c r="D76" s="48"/>
      <c r="E76" s="48"/>
      <c r="F76" s="48"/>
      <c r="G76" s="48"/>
      <c r="H76" s="48"/>
      <c r="I76" s="48"/>
      <c r="J76" s="48"/>
      <c r="K76" s="48"/>
      <c r="L76" s="48"/>
      <c r="M76" s="48"/>
      <c r="N76" s="48"/>
      <c r="O76" s="48"/>
      <c r="P76" s="2"/>
      <c r="Q76" s="2"/>
      <c r="R76" s="2"/>
      <c r="S76" s="2"/>
      <c r="T76" s="2"/>
      <c r="U76" s="2"/>
      <c r="V76" s="2"/>
      <c r="W76" s="2"/>
      <c r="X76" s="2"/>
      <c r="Y76" s="2"/>
      <c r="Z76" s="2"/>
    </row>
    <row r="77" spans="1:26" ht="15.75" customHeight="1">
      <c r="A77" s="186" t="s">
        <v>75</v>
      </c>
      <c r="B77" s="183"/>
      <c r="C77" s="180"/>
      <c r="D77" s="48"/>
      <c r="E77" s="48"/>
      <c r="F77" s="48"/>
      <c r="G77" s="48"/>
      <c r="H77" s="48"/>
      <c r="I77" s="48"/>
      <c r="J77" s="48"/>
      <c r="K77" s="48"/>
      <c r="L77" s="48"/>
      <c r="M77" s="48"/>
      <c r="N77" s="48"/>
      <c r="O77" s="48"/>
      <c r="P77" s="2"/>
      <c r="Q77" s="2"/>
      <c r="R77" s="2"/>
      <c r="S77" s="2"/>
      <c r="T77" s="2"/>
      <c r="U77" s="2"/>
      <c r="V77" s="2"/>
      <c r="W77" s="2"/>
      <c r="X77" s="2"/>
      <c r="Y77" s="2"/>
      <c r="Z77" s="2"/>
    </row>
    <row r="78" spans="1:26" ht="18.75" customHeight="1">
      <c r="A78" s="26" t="s">
        <v>65</v>
      </c>
      <c r="B78" s="26" t="s">
        <v>66</v>
      </c>
      <c r="C78" s="26" t="s">
        <v>49</v>
      </c>
      <c r="D78" s="48"/>
      <c r="E78" s="48"/>
      <c r="F78" s="48"/>
      <c r="G78" s="48"/>
      <c r="H78" s="48"/>
      <c r="I78" s="48"/>
      <c r="J78" s="48"/>
      <c r="K78" s="48"/>
      <c r="L78" s="48"/>
      <c r="M78" s="48"/>
      <c r="N78" s="48"/>
      <c r="O78" s="48"/>
      <c r="P78" s="2"/>
      <c r="Q78" s="2"/>
      <c r="R78" s="2"/>
      <c r="S78" s="2"/>
      <c r="T78" s="2"/>
      <c r="U78" s="2"/>
      <c r="V78" s="2"/>
      <c r="W78" s="2"/>
      <c r="X78" s="2"/>
      <c r="Y78" s="2"/>
      <c r="Z78" s="2"/>
    </row>
    <row r="79" spans="1:26" ht="15.75" customHeight="1">
      <c r="A79" s="47" t="s">
        <v>8</v>
      </c>
      <c r="B79" s="43" t="s">
        <v>67</v>
      </c>
      <c r="C79" s="165">
        <v>0</v>
      </c>
      <c r="D79" s="48"/>
      <c r="E79" s="48"/>
      <c r="F79" s="48"/>
      <c r="G79" s="48"/>
      <c r="H79" s="48"/>
      <c r="I79" s="48"/>
      <c r="J79" s="48"/>
      <c r="K79" s="48"/>
      <c r="L79" s="48"/>
      <c r="M79" s="48"/>
      <c r="N79" s="48"/>
      <c r="O79" s="48"/>
      <c r="P79" s="2"/>
      <c r="Q79" s="2"/>
      <c r="R79" s="2"/>
      <c r="S79" s="2"/>
      <c r="T79" s="2"/>
      <c r="U79" s="2"/>
      <c r="V79" s="2"/>
      <c r="W79" s="2"/>
      <c r="X79" s="2"/>
      <c r="Y79" s="2"/>
      <c r="Z79" s="2"/>
    </row>
    <row r="80" spans="1:26" ht="15.75" customHeight="1">
      <c r="A80" s="47" t="s">
        <v>68</v>
      </c>
      <c r="B80" s="43" t="s">
        <v>69</v>
      </c>
      <c r="C80" s="165"/>
      <c r="D80" s="48"/>
      <c r="E80" s="48"/>
      <c r="F80" s="48"/>
      <c r="G80" s="48"/>
      <c r="H80" s="48"/>
      <c r="I80" s="48"/>
      <c r="J80" s="48"/>
      <c r="K80" s="48"/>
      <c r="L80" s="48"/>
      <c r="M80" s="48"/>
      <c r="N80" s="48"/>
      <c r="O80" s="48"/>
      <c r="P80" s="2"/>
      <c r="Q80" s="2"/>
      <c r="R80" s="2"/>
      <c r="S80" s="2"/>
      <c r="T80" s="2"/>
      <c r="U80" s="2"/>
      <c r="V80" s="2"/>
      <c r="W80" s="2"/>
      <c r="X80" s="2"/>
      <c r="Y80" s="2"/>
      <c r="Z80" s="2"/>
    </row>
    <row r="81" spans="1:26" ht="30">
      <c r="A81" s="47" t="s">
        <v>11</v>
      </c>
      <c r="B81" s="43" t="s">
        <v>70</v>
      </c>
      <c r="C81" s="165">
        <v>0</v>
      </c>
      <c r="D81" s="48"/>
      <c r="E81" s="48"/>
      <c r="F81" s="48"/>
      <c r="G81" s="48"/>
      <c r="H81" s="48"/>
      <c r="I81" s="48"/>
      <c r="J81" s="48"/>
      <c r="K81" s="48"/>
      <c r="L81" s="48"/>
      <c r="M81" s="48"/>
      <c r="N81" s="48"/>
      <c r="O81" s="48"/>
      <c r="P81" s="2"/>
      <c r="Q81" s="2"/>
      <c r="R81" s="2"/>
      <c r="S81" s="2"/>
      <c r="T81" s="2"/>
      <c r="U81" s="2"/>
      <c r="V81" s="2"/>
      <c r="W81" s="2"/>
      <c r="X81" s="2"/>
      <c r="Y81" s="2"/>
      <c r="Z81" s="2"/>
    </row>
    <row r="82" spans="1:26" ht="15.75" customHeight="1">
      <c r="A82" s="47" t="s">
        <v>13</v>
      </c>
      <c r="B82" s="43" t="s">
        <v>71</v>
      </c>
      <c r="C82" s="165"/>
      <c r="D82" s="48"/>
      <c r="E82" s="48"/>
      <c r="F82" s="48"/>
      <c r="G82" s="48"/>
      <c r="H82" s="48"/>
      <c r="I82" s="48"/>
      <c r="J82" s="48"/>
      <c r="K82" s="48"/>
      <c r="L82" s="48"/>
      <c r="M82" s="48"/>
      <c r="N82" s="48"/>
      <c r="O82" s="48"/>
      <c r="P82" s="2"/>
      <c r="Q82" s="2"/>
      <c r="R82" s="2"/>
      <c r="S82" s="2"/>
      <c r="T82" s="2"/>
      <c r="U82" s="2"/>
      <c r="V82" s="2"/>
      <c r="W82" s="2"/>
      <c r="X82" s="2"/>
      <c r="Y82" s="2"/>
      <c r="Z82" s="2"/>
    </row>
    <row r="83" spans="1:26" ht="15.75" customHeight="1">
      <c r="A83" s="47" t="s">
        <v>16</v>
      </c>
      <c r="B83" s="43" t="s">
        <v>72</v>
      </c>
      <c r="C83" s="165"/>
      <c r="D83" s="48"/>
      <c r="E83" s="48"/>
      <c r="F83" s="48"/>
      <c r="G83" s="48"/>
      <c r="H83" s="48"/>
      <c r="I83" s="48"/>
      <c r="J83" s="48"/>
      <c r="K83" s="48"/>
      <c r="L83" s="48"/>
      <c r="M83" s="48"/>
      <c r="N83" s="48"/>
      <c r="O83" s="48"/>
      <c r="P83" s="2"/>
      <c r="Q83" s="2"/>
      <c r="R83" s="2"/>
      <c r="S83" s="2"/>
      <c r="T83" s="2"/>
      <c r="U83" s="2"/>
      <c r="V83" s="2"/>
      <c r="W83" s="2"/>
      <c r="X83" s="2"/>
      <c r="Y83" s="2"/>
      <c r="Z83" s="2"/>
    </row>
    <row r="84" spans="1:26" ht="15.75" customHeight="1">
      <c r="A84" s="47" t="s">
        <v>54</v>
      </c>
      <c r="B84" s="43" t="s">
        <v>73</v>
      </c>
      <c r="C84" s="165"/>
      <c r="D84" s="48"/>
      <c r="E84" s="48"/>
      <c r="F84" s="48"/>
      <c r="G84" s="48"/>
      <c r="H84" s="48"/>
      <c r="I84" s="48"/>
      <c r="J84" s="48"/>
      <c r="K84" s="48"/>
      <c r="L84" s="48"/>
      <c r="M84" s="48"/>
      <c r="N84" s="48"/>
      <c r="O84" s="48"/>
      <c r="P84" s="2"/>
      <c r="Q84" s="2"/>
      <c r="R84" s="2"/>
      <c r="S84" s="2"/>
      <c r="T84" s="2"/>
      <c r="U84" s="2"/>
      <c r="V84" s="2"/>
      <c r="W84" s="2"/>
      <c r="X84" s="2"/>
      <c r="Y84" s="2"/>
      <c r="Z84" s="2"/>
    </row>
    <row r="85" spans="1:26" ht="15.75" customHeight="1">
      <c r="A85" s="47" t="s">
        <v>56</v>
      </c>
      <c r="B85" s="43" t="s">
        <v>61</v>
      </c>
      <c r="C85" s="165">
        <v>0</v>
      </c>
      <c r="D85" s="48"/>
      <c r="E85" s="48"/>
      <c r="F85" s="48"/>
      <c r="G85" s="48"/>
      <c r="H85" s="48"/>
      <c r="I85" s="48"/>
      <c r="J85" s="48"/>
      <c r="K85" s="48"/>
      <c r="L85" s="48"/>
      <c r="M85" s="48"/>
      <c r="N85" s="48"/>
      <c r="O85" s="48"/>
      <c r="P85" s="2"/>
      <c r="Q85" s="2"/>
      <c r="R85" s="2"/>
      <c r="S85" s="2"/>
      <c r="T85" s="2"/>
      <c r="U85" s="2"/>
      <c r="V85" s="2"/>
      <c r="W85" s="2"/>
      <c r="X85" s="2"/>
      <c r="Y85" s="2"/>
      <c r="Z85" s="2"/>
    </row>
    <row r="86" spans="1:26" ht="15.75" customHeight="1">
      <c r="A86" s="181" t="s">
        <v>74</v>
      </c>
      <c r="B86" s="180"/>
      <c r="C86" s="27">
        <f>SUM(C79:C85)</f>
        <v>0</v>
      </c>
      <c r="D86" s="48"/>
      <c r="E86" s="48"/>
      <c r="F86" s="48"/>
      <c r="G86" s="48"/>
      <c r="H86" s="48"/>
      <c r="I86" s="48"/>
      <c r="J86" s="48"/>
      <c r="K86" s="48"/>
      <c r="L86" s="48"/>
      <c r="M86" s="48"/>
      <c r="N86" s="48"/>
      <c r="O86" s="48"/>
      <c r="P86" s="2"/>
      <c r="Q86" s="2"/>
      <c r="R86" s="2"/>
      <c r="S86" s="2"/>
      <c r="T86" s="2"/>
      <c r="U86" s="2"/>
      <c r="V86" s="2"/>
      <c r="W86" s="2"/>
      <c r="X86" s="2"/>
      <c r="Y86" s="2"/>
      <c r="Z86" s="2"/>
    </row>
    <row r="87" spans="1:26" ht="15" customHeight="1">
      <c r="A87" s="25"/>
      <c r="B87" s="48"/>
      <c r="C87" s="48"/>
      <c r="D87" s="48"/>
      <c r="E87" s="48"/>
      <c r="F87" s="48"/>
      <c r="G87" s="48"/>
      <c r="H87" s="48"/>
      <c r="I87" s="48"/>
      <c r="J87" s="48"/>
      <c r="K87" s="48"/>
      <c r="L87" s="48"/>
      <c r="M87" s="48"/>
      <c r="N87" s="48"/>
      <c r="O87" s="48"/>
      <c r="P87" s="2"/>
      <c r="Q87" s="2"/>
      <c r="R87" s="2"/>
      <c r="S87" s="2"/>
      <c r="T87" s="2"/>
      <c r="U87" s="2"/>
      <c r="V87" s="2"/>
      <c r="W87" s="2"/>
      <c r="X87" s="2"/>
      <c r="Y87" s="2"/>
      <c r="Z87" s="2"/>
    </row>
    <row r="88" spans="1:26" ht="15.75" customHeight="1">
      <c r="A88" s="182" t="s">
        <v>76</v>
      </c>
      <c r="B88" s="183"/>
      <c r="C88" s="183"/>
      <c r="D88" s="180"/>
      <c r="E88" s="48"/>
      <c r="F88" s="48"/>
      <c r="G88" s="48"/>
      <c r="H88" s="48"/>
      <c r="I88" s="48"/>
      <c r="J88" s="48"/>
      <c r="K88" s="48"/>
      <c r="L88" s="48"/>
      <c r="M88" s="48"/>
      <c r="N88" s="48"/>
      <c r="O88" s="48"/>
      <c r="P88" s="2"/>
      <c r="Q88" s="2"/>
      <c r="R88" s="2"/>
      <c r="S88" s="2"/>
      <c r="T88" s="2"/>
      <c r="U88" s="2"/>
      <c r="V88" s="2"/>
      <c r="W88" s="2"/>
      <c r="X88" s="2"/>
      <c r="Y88" s="2"/>
      <c r="Z88" s="2"/>
    </row>
    <row r="89" spans="1:26" ht="15.75" customHeight="1">
      <c r="A89" s="182" t="s">
        <v>77</v>
      </c>
      <c r="B89" s="183"/>
      <c r="C89" s="183"/>
      <c r="D89" s="180"/>
      <c r="E89" s="48"/>
      <c r="F89" s="48"/>
      <c r="G89" s="48"/>
      <c r="H89" s="48"/>
      <c r="I89" s="48"/>
      <c r="J89" s="48"/>
      <c r="K89" s="48"/>
      <c r="L89" s="48"/>
      <c r="M89" s="48"/>
      <c r="N89" s="48"/>
      <c r="O89" s="48"/>
      <c r="P89" s="2"/>
      <c r="Q89" s="2"/>
      <c r="R89" s="2"/>
      <c r="S89" s="2"/>
      <c r="T89" s="2"/>
      <c r="U89" s="2"/>
      <c r="V89" s="2"/>
      <c r="W89" s="2"/>
      <c r="X89" s="2"/>
      <c r="Y89" s="2"/>
      <c r="Z89" s="2"/>
    </row>
    <row r="90" spans="1:26" ht="15.75" customHeight="1">
      <c r="A90" s="16" t="s">
        <v>78</v>
      </c>
      <c r="B90" s="16" t="s">
        <v>79</v>
      </c>
      <c r="C90" s="16" t="s">
        <v>80</v>
      </c>
      <c r="D90" s="16" t="s">
        <v>49</v>
      </c>
      <c r="E90" s="48"/>
      <c r="F90" s="48"/>
      <c r="G90" s="48"/>
      <c r="H90" s="48"/>
      <c r="I90" s="48"/>
      <c r="J90" s="48"/>
      <c r="K90" s="48"/>
      <c r="L90" s="48"/>
      <c r="M90" s="48"/>
      <c r="N90" s="48"/>
      <c r="O90" s="48"/>
      <c r="P90" s="2"/>
      <c r="Q90" s="2"/>
      <c r="R90" s="2"/>
      <c r="S90" s="2"/>
      <c r="T90" s="2"/>
      <c r="U90" s="2"/>
      <c r="V90" s="2"/>
      <c r="W90" s="2"/>
      <c r="X90" s="2"/>
      <c r="Y90" s="2"/>
      <c r="Z90" s="2"/>
    </row>
    <row r="91" spans="1:26" ht="15.75" customHeight="1">
      <c r="A91" s="47" t="s">
        <v>8</v>
      </c>
      <c r="B91" s="43" t="s">
        <v>81</v>
      </c>
      <c r="C91" s="28">
        <v>0.2</v>
      </c>
      <c r="D91" s="29">
        <f>(C52+D116+D119)*C91</f>
        <v>0</v>
      </c>
      <c r="E91" s="48"/>
      <c r="F91" s="48"/>
      <c r="G91" s="48"/>
      <c r="H91" s="48"/>
      <c r="I91" s="48"/>
      <c r="J91" s="48"/>
      <c r="K91" s="48"/>
      <c r="L91" s="48"/>
      <c r="M91" s="48"/>
      <c r="N91" s="48"/>
      <c r="O91" s="48"/>
      <c r="P91" s="2"/>
      <c r="Q91" s="2"/>
      <c r="R91" s="2"/>
      <c r="S91" s="2"/>
      <c r="T91" s="2"/>
      <c r="U91" s="2"/>
      <c r="V91" s="2"/>
      <c r="W91" s="2"/>
      <c r="X91" s="2"/>
      <c r="Y91" s="2"/>
      <c r="Z91" s="2"/>
    </row>
    <row r="92" spans="1:26" ht="15.75" customHeight="1">
      <c r="A92" s="47" t="s">
        <v>11</v>
      </c>
      <c r="B92" s="43" t="s">
        <v>82</v>
      </c>
      <c r="C92" s="28">
        <v>1.4999999999999999E-2</v>
      </c>
      <c r="D92" s="29">
        <f>(C52+D116+D119)*C92</f>
        <v>0</v>
      </c>
      <c r="E92" s="48"/>
      <c r="F92" s="48"/>
      <c r="G92" s="48"/>
      <c r="H92" s="48"/>
      <c r="I92" s="48"/>
      <c r="J92" s="48"/>
      <c r="K92" s="48"/>
      <c r="L92" s="48"/>
      <c r="M92" s="48"/>
      <c r="N92" s="48"/>
      <c r="O92" s="48"/>
      <c r="P92" s="2"/>
      <c r="Q92" s="2"/>
      <c r="R92" s="2"/>
      <c r="S92" s="2"/>
      <c r="T92" s="2"/>
      <c r="U92" s="2"/>
      <c r="V92" s="2"/>
      <c r="W92" s="2"/>
      <c r="X92" s="2"/>
      <c r="Y92" s="2"/>
      <c r="Z92" s="2"/>
    </row>
    <row r="93" spans="1:26" ht="15.75" customHeight="1">
      <c r="A93" s="47" t="s">
        <v>13</v>
      </c>
      <c r="B93" s="43" t="s">
        <v>83</v>
      </c>
      <c r="C93" s="28">
        <v>0.01</v>
      </c>
      <c r="D93" s="29">
        <f>(C52+D116+D119)*C93</f>
        <v>0</v>
      </c>
      <c r="E93" s="48"/>
      <c r="F93" s="48"/>
      <c r="G93" s="48"/>
      <c r="H93" s="48"/>
      <c r="I93" s="48"/>
      <c r="J93" s="48"/>
      <c r="K93" s="48"/>
      <c r="L93" s="48"/>
      <c r="M93" s="48"/>
      <c r="N93" s="48"/>
      <c r="O93" s="48"/>
      <c r="P93" s="2"/>
      <c r="Q93" s="2"/>
      <c r="R93" s="2"/>
      <c r="S93" s="2"/>
      <c r="T93" s="2"/>
      <c r="U93" s="2"/>
      <c r="V93" s="2"/>
      <c r="W93" s="2"/>
      <c r="X93" s="2"/>
      <c r="Y93" s="2"/>
      <c r="Z93" s="2"/>
    </row>
    <row r="94" spans="1:26" ht="15.75" customHeight="1">
      <c r="A94" s="47" t="s">
        <v>16</v>
      </c>
      <c r="B94" s="43" t="s">
        <v>84</v>
      </c>
      <c r="C94" s="28">
        <v>2E-3</v>
      </c>
      <c r="D94" s="29">
        <f>(C52+D116+D119)*C94</f>
        <v>0</v>
      </c>
      <c r="E94" s="48"/>
      <c r="F94" s="48"/>
      <c r="G94" s="48"/>
      <c r="H94" s="48"/>
      <c r="I94" s="48"/>
      <c r="J94" s="48"/>
      <c r="K94" s="48"/>
      <c r="L94" s="48"/>
      <c r="M94" s="48"/>
      <c r="N94" s="48"/>
      <c r="O94" s="48"/>
      <c r="P94" s="2"/>
      <c r="Q94" s="2"/>
      <c r="R94" s="2"/>
      <c r="S94" s="2"/>
      <c r="T94" s="2"/>
      <c r="U94" s="2"/>
      <c r="V94" s="2"/>
      <c r="W94" s="2"/>
      <c r="X94" s="2"/>
      <c r="Y94" s="2"/>
      <c r="Z94" s="2"/>
    </row>
    <row r="95" spans="1:26" ht="15.75" customHeight="1">
      <c r="A95" s="47" t="s">
        <v>54</v>
      </c>
      <c r="B95" s="43" t="s">
        <v>85</v>
      </c>
      <c r="C95" s="28">
        <v>2.5000000000000001E-2</v>
      </c>
      <c r="D95" s="29">
        <f>(C52+D116+D119)*C95</f>
        <v>0</v>
      </c>
      <c r="E95" s="48"/>
      <c r="F95" s="48"/>
      <c r="G95" s="48"/>
      <c r="H95" s="48"/>
      <c r="I95" s="48"/>
      <c r="J95" s="48"/>
      <c r="K95" s="48"/>
      <c r="L95" s="48"/>
      <c r="M95" s="48"/>
      <c r="N95" s="48"/>
      <c r="O95" s="48"/>
      <c r="P95" s="2"/>
      <c r="Q95" s="2"/>
      <c r="R95" s="2"/>
      <c r="S95" s="2"/>
      <c r="T95" s="2"/>
      <c r="U95" s="2"/>
      <c r="V95" s="2"/>
      <c r="W95" s="2"/>
      <c r="X95" s="2"/>
      <c r="Y95" s="2"/>
      <c r="Z95" s="2"/>
    </row>
    <row r="96" spans="1:26" ht="15.75" customHeight="1">
      <c r="A96" s="47" t="s">
        <v>56</v>
      </c>
      <c r="B96" s="43" t="s">
        <v>86</v>
      </c>
      <c r="C96" s="28">
        <v>0.08</v>
      </c>
      <c r="D96" s="29">
        <f>(C52+D116+D119)*C96</f>
        <v>0</v>
      </c>
      <c r="E96" s="48"/>
      <c r="F96" s="48"/>
      <c r="G96" s="48"/>
      <c r="H96" s="48"/>
      <c r="I96" s="48"/>
      <c r="J96" s="48"/>
      <c r="K96" s="48"/>
      <c r="L96" s="48"/>
      <c r="M96" s="48"/>
      <c r="N96" s="48"/>
      <c r="O96" s="48"/>
      <c r="P96" s="2"/>
      <c r="Q96" s="2"/>
      <c r="R96" s="2"/>
      <c r="S96" s="2"/>
      <c r="T96" s="2"/>
      <c r="U96" s="2"/>
      <c r="V96" s="2"/>
      <c r="W96" s="2"/>
      <c r="X96" s="2"/>
      <c r="Y96" s="2"/>
      <c r="Z96" s="2"/>
    </row>
    <row r="97" spans="1:26" ht="30">
      <c r="A97" s="30" t="s">
        <v>58</v>
      </c>
      <c r="B97" s="31" t="s">
        <v>87</v>
      </c>
      <c r="C97" s="32">
        <v>0.03</v>
      </c>
      <c r="D97" s="33">
        <f>(C52+D116+D119)*C97</f>
        <v>0</v>
      </c>
      <c r="E97" s="48"/>
      <c r="F97" s="48"/>
      <c r="G97" s="48"/>
      <c r="H97" s="48"/>
      <c r="I97" s="48"/>
      <c r="J97" s="48"/>
      <c r="K97" s="48"/>
      <c r="L97" s="48"/>
      <c r="M97" s="48"/>
      <c r="N97" s="48"/>
      <c r="O97" s="48"/>
      <c r="P97" s="2"/>
      <c r="Q97" s="2"/>
      <c r="R97" s="2"/>
      <c r="S97" s="2"/>
      <c r="T97" s="2"/>
      <c r="U97" s="2"/>
      <c r="V97" s="2"/>
      <c r="W97" s="2"/>
      <c r="X97" s="2"/>
      <c r="Y97" s="2"/>
      <c r="Z97" s="2"/>
    </row>
    <row r="98" spans="1:26" ht="15.75" customHeight="1">
      <c r="A98" s="47" t="s">
        <v>60</v>
      </c>
      <c r="B98" s="43" t="s">
        <v>88</v>
      </c>
      <c r="C98" s="28">
        <v>6.0000000000000001E-3</v>
      </c>
      <c r="D98" s="29">
        <f>(C52+D116+D119)*C98</f>
        <v>0</v>
      </c>
      <c r="E98" s="48"/>
      <c r="F98" s="48"/>
      <c r="G98" s="48"/>
      <c r="H98" s="48"/>
      <c r="I98" s="48"/>
      <c r="J98" s="48"/>
      <c r="K98" s="48"/>
      <c r="L98" s="48"/>
      <c r="M98" s="48"/>
      <c r="N98" s="48"/>
      <c r="O98" s="48"/>
      <c r="P98" s="2"/>
      <c r="Q98" s="2"/>
      <c r="R98" s="2"/>
      <c r="S98" s="2"/>
      <c r="T98" s="2"/>
      <c r="U98" s="2"/>
      <c r="V98" s="2"/>
      <c r="W98" s="2"/>
      <c r="X98" s="2"/>
      <c r="Y98" s="2"/>
      <c r="Z98" s="2"/>
    </row>
    <row r="99" spans="1:26" ht="15.75" customHeight="1">
      <c r="A99" s="179" t="s">
        <v>89</v>
      </c>
      <c r="B99" s="180"/>
      <c r="C99" s="34">
        <f t="shared" ref="C99:D99" si="0">SUM(C91:C98)</f>
        <v>0.3680000000000001</v>
      </c>
      <c r="D99" s="35">
        <f t="shared" si="0"/>
        <v>0</v>
      </c>
      <c r="E99" s="48"/>
      <c r="F99" s="48"/>
      <c r="G99" s="48"/>
      <c r="H99" s="48"/>
      <c r="I99" s="48"/>
      <c r="J99" s="48"/>
      <c r="K99" s="48"/>
      <c r="L99" s="48"/>
      <c r="M99" s="48"/>
      <c r="N99" s="48"/>
      <c r="O99" s="48"/>
      <c r="P99" s="2"/>
      <c r="Q99" s="2"/>
      <c r="R99" s="2"/>
      <c r="S99" s="2"/>
      <c r="T99" s="2"/>
      <c r="U99" s="2"/>
      <c r="V99" s="2"/>
      <c r="W99" s="2"/>
      <c r="X99" s="2"/>
      <c r="Y99" s="2"/>
      <c r="Z99" s="2"/>
    </row>
    <row r="100" spans="1:26" ht="15.75" customHeight="1">
      <c r="A100" s="184"/>
      <c r="B100" s="183"/>
      <c r="C100" s="183"/>
      <c r="D100" s="185"/>
      <c r="E100" s="48"/>
      <c r="F100" s="48"/>
      <c r="G100" s="48"/>
      <c r="H100" s="48"/>
      <c r="I100" s="48"/>
      <c r="J100" s="48"/>
      <c r="K100" s="48"/>
      <c r="L100" s="48"/>
      <c r="M100" s="48"/>
      <c r="N100" s="48"/>
      <c r="O100" s="48"/>
      <c r="P100" s="2"/>
      <c r="Q100" s="2"/>
      <c r="R100" s="2"/>
      <c r="S100" s="2"/>
      <c r="T100" s="2"/>
      <c r="U100" s="2"/>
      <c r="V100" s="2"/>
      <c r="W100" s="2"/>
      <c r="X100" s="2"/>
      <c r="Y100" s="2"/>
      <c r="Z100" s="2"/>
    </row>
    <row r="101" spans="1:26" ht="15.75" customHeight="1">
      <c r="A101" s="186" t="s">
        <v>90</v>
      </c>
      <c r="B101" s="183"/>
      <c r="C101" s="183"/>
      <c r="D101" s="180"/>
      <c r="E101" s="48"/>
      <c r="F101" s="48"/>
      <c r="G101" s="48"/>
      <c r="H101" s="48"/>
      <c r="I101" s="48"/>
      <c r="J101" s="48"/>
      <c r="K101" s="48"/>
      <c r="L101" s="48"/>
      <c r="M101" s="48"/>
      <c r="N101" s="48"/>
      <c r="O101" s="48"/>
      <c r="P101" s="2"/>
      <c r="Q101" s="2"/>
      <c r="R101" s="2"/>
      <c r="S101" s="2"/>
      <c r="T101" s="2"/>
      <c r="U101" s="2"/>
      <c r="V101" s="2"/>
      <c r="W101" s="2"/>
      <c r="X101" s="2"/>
      <c r="Y101" s="2"/>
      <c r="Z101" s="2"/>
    </row>
    <row r="102" spans="1:26" ht="15.75" customHeight="1">
      <c r="A102" s="186" t="s">
        <v>77</v>
      </c>
      <c r="B102" s="183"/>
      <c r="C102" s="183"/>
      <c r="D102" s="180"/>
      <c r="E102" s="48"/>
      <c r="F102" s="48"/>
      <c r="G102" s="48"/>
      <c r="H102" s="48"/>
      <c r="I102" s="48"/>
      <c r="J102" s="48"/>
      <c r="K102" s="48"/>
      <c r="L102" s="48"/>
      <c r="M102" s="48"/>
      <c r="N102" s="48"/>
      <c r="O102" s="48"/>
      <c r="P102" s="2"/>
      <c r="Q102" s="2"/>
      <c r="R102" s="2"/>
      <c r="S102" s="2"/>
      <c r="T102" s="2"/>
      <c r="U102" s="2"/>
      <c r="V102" s="2"/>
      <c r="W102" s="2"/>
      <c r="X102" s="2"/>
      <c r="Y102" s="2"/>
      <c r="Z102" s="2"/>
    </row>
    <row r="103" spans="1:26" ht="15.75" customHeight="1">
      <c r="A103" s="26" t="s">
        <v>78</v>
      </c>
      <c r="B103" s="26" t="s">
        <v>79</v>
      </c>
      <c r="C103" s="26" t="s">
        <v>80</v>
      </c>
      <c r="D103" s="26" t="s">
        <v>49</v>
      </c>
      <c r="E103" s="48"/>
      <c r="F103" s="48"/>
      <c r="G103" s="48"/>
      <c r="H103" s="48"/>
      <c r="I103" s="48"/>
      <c r="J103" s="48"/>
      <c r="K103" s="48"/>
      <c r="L103" s="48"/>
      <c r="M103" s="48"/>
      <c r="N103" s="48"/>
      <c r="O103" s="48"/>
      <c r="P103" s="2"/>
      <c r="Q103" s="2"/>
      <c r="R103" s="2"/>
      <c r="S103" s="2"/>
      <c r="T103" s="2"/>
      <c r="U103" s="2"/>
      <c r="V103" s="2"/>
      <c r="W103" s="2"/>
      <c r="X103" s="2"/>
      <c r="Y103" s="2"/>
      <c r="Z103" s="2"/>
    </row>
    <row r="104" spans="1:26" ht="15.75" customHeight="1">
      <c r="A104" s="47" t="s">
        <v>8</v>
      </c>
      <c r="B104" s="43" t="s">
        <v>81</v>
      </c>
      <c r="C104" s="28">
        <v>0.2</v>
      </c>
      <c r="D104" s="29">
        <f>(C64+D124+D127)*C104</f>
        <v>0</v>
      </c>
      <c r="E104" s="48"/>
      <c r="F104" s="48"/>
      <c r="G104" s="48"/>
      <c r="H104" s="48"/>
      <c r="I104" s="48"/>
      <c r="J104" s="48"/>
      <c r="K104" s="48"/>
      <c r="L104" s="48"/>
      <c r="M104" s="48"/>
      <c r="N104" s="48"/>
      <c r="O104" s="48"/>
      <c r="P104" s="2"/>
      <c r="Q104" s="2"/>
      <c r="R104" s="2"/>
      <c r="S104" s="2"/>
      <c r="T104" s="2"/>
      <c r="U104" s="2"/>
      <c r="V104" s="2"/>
      <c r="W104" s="2"/>
      <c r="X104" s="2"/>
      <c r="Y104" s="2"/>
      <c r="Z104" s="2"/>
    </row>
    <row r="105" spans="1:26" ht="15.75" customHeight="1">
      <c r="A105" s="47" t="s">
        <v>11</v>
      </c>
      <c r="B105" s="43" t="s">
        <v>82</v>
      </c>
      <c r="C105" s="28">
        <v>1.4999999999999999E-2</v>
      </c>
      <c r="D105" s="29">
        <f>(C64+D124+D127)*C105</f>
        <v>0</v>
      </c>
      <c r="E105" s="48"/>
      <c r="F105" s="48"/>
      <c r="G105" s="48"/>
      <c r="H105" s="48"/>
      <c r="I105" s="48"/>
      <c r="J105" s="48"/>
      <c r="K105" s="48"/>
      <c r="L105" s="48"/>
      <c r="M105" s="48"/>
      <c r="N105" s="48"/>
      <c r="O105" s="48"/>
      <c r="P105" s="2"/>
      <c r="Q105" s="2"/>
      <c r="R105" s="2"/>
      <c r="S105" s="2"/>
      <c r="T105" s="2"/>
      <c r="U105" s="2"/>
      <c r="V105" s="2"/>
      <c r="W105" s="2"/>
      <c r="X105" s="2"/>
      <c r="Y105" s="2"/>
      <c r="Z105" s="2"/>
    </row>
    <row r="106" spans="1:26" ht="15.75" customHeight="1">
      <c r="A106" s="47" t="s">
        <v>13</v>
      </c>
      <c r="B106" s="43" t="s">
        <v>83</v>
      </c>
      <c r="C106" s="28">
        <v>0.01</v>
      </c>
      <c r="D106" s="29">
        <f>(C64+D124+D127)*C106</f>
        <v>0</v>
      </c>
      <c r="E106" s="48"/>
      <c r="F106" s="48"/>
      <c r="G106" s="48"/>
      <c r="H106" s="48"/>
      <c r="I106" s="48"/>
      <c r="J106" s="48"/>
      <c r="K106" s="48"/>
      <c r="L106" s="48"/>
      <c r="M106" s="48"/>
      <c r="N106" s="48"/>
      <c r="O106" s="48"/>
      <c r="P106" s="2"/>
      <c r="Q106" s="2"/>
      <c r="R106" s="2"/>
      <c r="S106" s="2"/>
      <c r="T106" s="2"/>
      <c r="U106" s="2"/>
      <c r="V106" s="2"/>
      <c r="W106" s="2"/>
      <c r="X106" s="2"/>
      <c r="Y106" s="2"/>
      <c r="Z106" s="2"/>
    </row>
    <row r="107" spans="1:26" ht="15.75" customHeight="1">
      <c r="A107" s="47" t="s">
        <v>16</v>
      </c>
      <c r="B107" s="43" t="s">
        <v>84</v>
      </c>
      <c r="C107" s="28">
        <v>2E-3</v>
      </c>
      <c r="D107" s="29">
        <f>(C64+D124+D127)*C107</f>
        <v>0</v>
      </c>
      <c r="E107" s="48"/>
      <c r="F107" s="48"/>
      <c r="G107" s="48"/>
      <c r="H107" s="48"/>
      <c r="I107" s="48"/>
      <c r="J107" s="48"/>
      <c r="K107" s="48"/>
      <c r="L107" s="48"/>
      <c r="M107" s="48"/>
      <c r="N107" s="48"/>
      <c r="O107" s="48"/>
      <c r="P107" s="2"/>
      <c r="Q107" s="2"/>
      <c r="R107" s="2"/>
      <c r="S107" s="2"/>
      <c r="T107" s="2"/>
      <c r="U107" s="2"/>
      <c r="V107" s="2"/>
      <c r="W107" s="2"/>
      <c r="X107" s="2"/>
      <c r="Y107" s="2"/>
      <c r="Z107" s="2"/>
    </row>
    <row r="108" spans="1:26" ht="15.75" customHeight="1">
      <c r="A108" s="47" t="s">
        <v>54</v>
      </c>
      <c r="B108" s="43" t="s">
        <v>85</v>
      </c>
      <c r="C108" s="28">
        <v>2.5000000000000001E-2</v>
      </c>
      <c r="D108" s="29">
        <f>(C64+D124+D127)*C108</f>
        <v>0</v>
      </c>
      <c r="E108" s="48"/>
      <c r="F108" s="48"/>
      <c r="G108" s="48"/>
      <c r="H108" s="48"/>
      <c r="I108" s="48"/>
      <c r="J108" s="48"/>
      <c r="K108" s="48"/>
      <c r="L108" s="48"/>
      <c r="M108" s="48"/>
      <c r="N108" s="48"/>
      <c r="O108" s="48"/>
      <c r="P108" s="2"/>
      <c r="Q108" s="2"/>
      <c r="R108" s="2"/>
      <c r="S108" s="2"/>
      <c r="T108" s="2"/>
      <c r="U108" s="2"/>
      <c r="V108" s="2"/>
      <c r="W108" s="2"/>
      <c r="X108" s="2"/>
      <c r="Y108" s="2"/>
      <c r="Z108" s="2"/>
    </row>
    <row r="109" spans="1:26" ht="15.75" customHeight="1">
      <c r="A109" s="47" t="s">
        <v>56</v>
      </c>
      <c r="B109" s="43" t="s">
        <v>86</v>
      </c>
      <c r="C109" s="28">
        <v>0.08</v>
      </c>
      <c r="D109" s="29">
        <f>(C64+D124+D127)*C109</f>
        <v>0</v>
      </c>
      <c r="E109" s="48"/>
      <c r="F109" s="48"/>
      <c r="G109" s="48"/>
      <c r="H109" s="48"/>
      <c r="I109" s="48"/>
      <c r="J109" s="48"/>
      <c r="K109" s="48"/>
      <c r="L109" s="48"/>
      <c r="M109" s="48"/>
      <c r="N109" s="48"/>
      <c r="O109" s="48"/>
      <c r="P109" s="2"/>
      <c r="Q109" s="2"/>
      <c r="R109" s="2"/>
      <c r="S109" s="2"/>
      <c r="T109" s="2"/>
      <c r="U109" s="2"/>
      <c r="V109" s="2"/>
      <c r="W109" s="2"/>
      <c r="X109" s="2"/>
      <c r="Y109" s="2"/>
      <c r="Z109" s="2"/>
    </row>
    <row r="110" spans="1:26" ht="30">
      <c r="A110" s="30" t="s">
        <v>58</v>
      </c>
      <c r="B110" s="31" t="s">
        <v>87</v>
      </c>
      <c r="C110" s="32">
        <v>0.03</v>
      </c>
      <c r="D110" s="33">
        <f>(C64+D124+D127)*C110</f>
        <v>0</v>
      </c>
      <c r="E110" s="48"/>
      <c r="F110" s="48"/>
      <c r="G110" s="48"/>
      <c r="H110" s="48"/>
      <c r="I110" s="48"/>
      <c r="J110" s="48"/>
      <c r="K110" s="48"/>
      <c r="L110" s="48"/>
      <c r="M110" s="48"/>
      <c r="N110" s="48"/>
      <c r="O110" s="48"/>
      <c r="P110" s="2"/>
      <c r="Q110" s="2"/>
      <c r="R110" s="2"/>
      <c r="S110" s="2"/>
      <c r="T110" s="2"/>
      <c r="U110" s="2"/>
      <c r="V110" s="2"/>
      <c r="W110" s="2"/>
      <c r="X110" s="2"/>
      <c r="Y110" s="2"/>
      <c r="Z110" s="2"/>
    </row>
    <row r="111" spans="1:26" ht="15.75" customHeight="1">
      <c r="A111" s="47" t="s">
        <v>60</v>
      </c>
      <c r="B111" s="43" t="s">
        <v>88</v>
      </c>
      <c r="C111" s="28">
        <v>6.0000000000000001E-3</v>
      </c>
      <c r="D111" s="29">
        <f>(C64+D124+D127)*C111</f>
        <v>0</v>
      </c>
      <c r="E111" s="48"/>
      <c r="F111" s="48"/>
      <c r="G111" s="48"/>
      <c r="H111" s="48"/>
      <c r="I111" s="48"/>
      <c r="J111" s="48"/>
      <c r="K111" s="48"/>
      <c r="L111" s="48"/>
      <c r="M111" s="48"/>
      <c r="N111" s="48"/>
      <c r="O111" s="48"/>
      <c r="P111" s="2"/>
      <c r="Q111" s="2"/>
      <c r="R111" s="2"/>
      <c r="S111" s="2"/>
      <c r="T111" s="2"/>
      <c r="U111" s="2"/>
      <c r="V111" s="2"/>
      <c r="W111" s="2"/>
      <c r="X111" s="2"/>
      <c r="Y111" s="2"/>
      <c r="Z111" s="2"/>
    </row>
    <row r="112" spans="1:26" ht="15.75" customHeight="1">
      <c r="A112" s="181" t="s">
        <v>89</v>
      </c>
      <c r="B112" s="180"/>
      <c r="C112" s="36">
        <f t="shared" ref="C112:D112" si="1">SUM(C104:C111)</f>
        <v>0.3680000000000001</v>
      </c>
      <c r="D112" s="37">
        <f t="shared" si="1"/>
        <v>0</v>
      </c>
      <c r="E112" s="48"/>
      <c r="F112" s="48"/>
      <c r="G112" s="48"/>
      <c r="H112" s="48"/>
      <c r="I112" s="48"/>
      <c r="J112" s="48"/>
      <c r="K112" s="48"/>
      <c r="L112" s="48"/>
      <c r="M112" s="48"/>
      <c r="N112" s="48"/>
      <c r="O112" s="48"/>
      <c r="P112" s="2"/>
      <c r="Q112" s="2"/>
      <c r="R112" s="2"/>
      <c r="S112" s="2"/>
      <c r="T112" s="2"/>
      <c r="U112" s="2"/>
      <c r="V112" s="2"/>
      <c r="W112" s="2"/>
      <c r="X112" s="2"/>
      <c r="Y112" s="2"/>
      <c r="Z112" s="2"/>
    </row>
    <row r="113" spans="1:26" ht="15.75" customHeight="1">
      <c r="A113" s="25"/>
      <c r="B113" s="48"/>
      <c r="C113" s="48"/>
      <c r="D113" s="48"/>
      <c r="E113" s="48"/>
      <c r="F113" s="48"/>
      <c r="G113" s="48"/>
      <c r="H113" s="48"/>
      <c r="I113" s="48"/>
      <c r="J113" s="48"/>
      <c r="K113" s="48"/>
      <c r="L113" s="48"/>
      <c r="M113" s="48"/>
      <c r="N113" s="48"/>
      <c r="O113" s="48"/>
      <c r="P113" s="2"/>
      <c r="Q113" s="2"/>
      <c r="R113" s="2"/>
      <c r="S113" s="2"/>
      <c r="T113" s="2"/>
      <c r="U113" s="2"/>
      <c r="V113" s="2"/>
      <c r="W113" s="2"/>
      <c r="X113" s="2"/>
      <c r="Y113" s="2"/>
      <c r="Z113" s="2"/>
    </row>
    <row r="114" spans="1:26" ht="15.75" customHeight="1">
      <c r="A114" s="182" t="s">
        <v>91</v>
      </c>
      <c r="B114" s="183"/>
      <c r="C114" s="183"/>
      <c r="D114" s="180"/>
      <c r="E114" s="48"/>
      <c r="F114" s="48"/>
      <c r="G114" s="48"/>
      <c r="H114" s="48"/>
      <c r="I114" s="48"/>
      <c r="J114" s="48"/>
      <c r="K114" s="48"/>
      <c r="L114" s="48"/>
      <c r="M114" s="48"/>
      <c r="N114" s="48"/>
      <c r="O114" s="48"/>
      <c r="P114" s="2"/>
      <c r="Q114" s="2"/>
      <c r="R114" s="2"/>
      <c r="S114" s="2"/>
      <c r="T114" s="2"/>
      <c r="U114" s="2"/>
      <c r="V114" s="2"/>
      <c r="W114" s="2"/>
      <c r="X114" s="2"/>
      <c r="Y114" s="2"/>
      <c r="Z114" s="2"/>
    </row>
    <row r="115" spans="1:26" ht="15.75" customHeight="1">
      <c r="A115" s="16" t="s">
        <v>92</v>
      </c>
      <c r="B115" s="16" t="s">
        <v>93</v>
      </c>
      <c r="C115" s="16" t="s">
        <v>80</v>
      </c>
      <c r="D115" s="16" t="s">
        <v>49</v>
      </c>
      <c r="E115" s="48"/>
      <c r="F115" s="48"/>
      <c r="G115" s="48"/>
      <c r="H115" s="48"/>
      <c r="I115" s="48"/>
      <c r="J115" s="48"/>
      <c r="K115" s="48"/>
      <c r="L115" s="48"/>
      <c r="M115" s="48"/>
      <c r="N115" s="48"/>
      <c r="O115" s="48"/>
      <c r="P115" s="2"/>
      <c r="Q115" s="2"/>
      <c r="R115" s="2"/>
      <c r="S115" s="2"/>
      <c r="T115" s="2"/>
      <c r="U115" s="2"/>
      <c r="V115" s="2"/>
      <c r="W115" s="2"/>
      <c r="X115" s="2"/>
      <c r="Y115" s="2"/>
      <c r="Z115" s="2"/>
    </row>
    <row r="116" spans="1:26" ht="15.75" customHeight="1">
      <c r="A116" s="47" t="s">
        <v>8</v>
      </c>
      <c r="B116" s="43" t="s">
        <v>94</v>
      </c>
      <c r="C116" s="28">
        <v>8.3299999999999999E-2</v>
      </c>
      <c r="D116" s="29">
        <f>C52*C116</f>
        <v>0</v>
      </c>
      <c r="E116" s="48"/>
      <c r="F116" s="48"/>
      <c r="G116" s="48"/>
      <c r="H116" s="48"/>
      <c r="I116" s="48"/>
      <c r="J116" s="48"/>
      <c r="K116" s="48"/>
      <c r="L116" s="48"/>
      <c r="M116" s="48"/>
      <c r="N116" s="48"/>
      <c r="O116" s="48"/>
      <c r="P116" s="2"/>
      <c r="Q116" s="2"/>
      <c r="R116" s="2"/>
      <c r="S116" s="2"/>
      <c r="T116" s="2"/>
      <c r="U116" s="2"/>
      <c r="V116" s="2"/>
      <c r="W116" s="2"/>
      <c r="X116" s="2"/>
      <c r="Y116" s="2"/>
      <c r="Z116" s="2"/>
    </row>
    <row r="117" spans="1:26" ht="15.75" customHeight="1">
      <c r="A117" s="47" t="s">
        <v>11</v>
      </c>
      <c r="B117" s="43" t="s">
        <v>95</v>
      </c>
      <c r="C117" s="28">
        <v>2.7799999999999998E-2</v>
      </c>
      <c r="D117" s="29">
        <f>C117*$C$52</f>
        <v>0</v>
      </c>
      <c r="E117" s="48"/>
      <c r="F117" s="48"/>
      <c r="G117" s="48"/>
      <c r="H117" s="48"/>
      <c r="I117" s="48"/>
      <c r="J117" s="48"/>
      <c r="K117" s="48"/>
      <c r="L117" s="48"/>
      <c r="M117" s="48"/>
      <c r="N117" s="48"/>
      <c r="O117" s="48"/>
      <c r="P117" s="2"/>
      <c r="Q117" s="2"/>
      <c r="R117" s="2"/>
      <c r="S117" s="2"/>
      <c r="T117" s="2"/>
      <c r="U117" s="2"/>
      <c r="V117" s="2"/>
      <c r="W117" s="2"/>
      <c r="X117" s="2"/>
      <c r="Y117" s="2"/>
      <c r="Z117" s="2"/>
    </row>
    <row r="118" spans="1:26" ht="15.75" customHeight="1">
      <c r="A118" s="47"/>
      <c r="B118" s="7" t="s">
        <v>96</v>
      </c>
      <c r="C118" s="28"/>
      <c r="D118" s="29">
        <v>0</v>
      </c>
      <c r="E118" s="48"/>
      <c r="F118" s="48"/>
      <c r="G118" s="48"/>
      <c r="H118" s="48"/>
      <c r="I118" s="48"/>
      <c r="J118" s="48"/>
      <c r="K118" s="48"/>
      <c r="L118" s="48"/>
      <c r="M118" s="48"/>
      <c r="N118" s="48"/>
      <c r="O118" s="48"/>
      <c r="P118" s="2"/>
      <c r="Q118" s="2"/>
      <c r="R118" s="2"/>
      <c r="S118" s="2"/>
      <c r="T118" s="2"/>
      <c r="U118" s="2"/>
      <c r="V118" s="2"/>
      <c r="W118" s="2"/>
      <c r="X118" s="2"/>
      <c r="Y118" s="2"/>
      <c r="Z118" s="2"/>
    </row>
    <row r="119" spans="1:26" ht="30">
      <c r="A119" s="47"/>
      <c r="B119" s="43" t="s">
        <v>97</v>
      </c>
      <c r="C119" s="28">
        <f>SUM(C116:C118)</f>
        <v>0.1111</v>
      </c>
      <c r="D119" s="29">
        <f>C119*$C$52</f>
        <v>0</v>
      </c>
      <c r="E119" s="48"/>
      <c r="F119" s="48"/>
      <c r="G119" s="48"/>
      <c r="H119" s="48"/>
      <c r="I119" s="48"/>
      <c r="J119" s="48"/>
      <c r="K119" s="48"/>
      <c r="L119" s="48"/>
      <c r="M119" s="48"/>
      <c r="N119" s="48"/>
      <c r="O119" s="48"/>
      <c r="P119" s="2"/>
      <c r="Q119" s="2"/>
      <c r="R119" s="2"/>
      <c r="S119" s="2"/>
      <c r="T119" s="2"/>
      <c r="U119" s="2"/>
      <c r="V119" s="2"/>
      <c r="W119" s="2"/>
      <c r="X119" s="2"/>
      <c r="Y119" s="2"/>
      <c r="Z119" s="2"/>
    </row>
    <row r="120" spans="1:26" ht="15.75" customHeight="1">
      <c r="A120" s="179" t="s">
        <v>89</v>
      </c>
      <c r="B120" s="180"/>
      <c r="C120" s="34"/>
      <c r="D120" s="24">
        <f>D116+D117</f>
        <v>0</v>
      </c>
      <c r="E120" s="48"/>
      <c r="F120" s="48"/>
      <c r="G120" s="48"/>
      <c r="H120" s="48"/>
      <c r="I120" s="48"/>
      <c r="J120" s="48"/>
      <c r="K120" s="48"/>
      <c r="L120" s="48"/>
      <c r="M120" s="48"/>
      <c r="N120" s="48"/>
      <c r="O120" s="48"/>
      <c r="P120" s="2"/>
      <c r="Q120" s="2"/>
      <c r="R120" s="2"/>
      <c r="S120" s="2"/>
      <c r="T120" s="2"/>
      <c r="U120" s="2"/>
      <c r="V120" s="2"/>
      <c r="W120" s="2"/>
      <c r="X120" s="2"/>
      <c r="Y120" s="2"/>
      <c r="Z120" s="2"/>
    </row>
    <row r="121" spans="1:26" ht="15.75" customHeight="1">
      <c r="A121" s="25"/>
      <c r="B121" s="48"/>
      <c r="C121" s="48"/>
      <c r="D121" s="48"/>
      <c r="E121" s="48"/>
      <c r="F121" s="48"/>
      <c r="G121" s="48"/>
      <c r="H121" s="48"/>
      <c r="I121" s="48"/>
      <c r="J121" s="48"/>
      <c r="K121" s="48"/>
      <c r="L121" s="48"/>
      <c r="M121" s="48"/>
      <c r="N121" s="48"/>
      <c r="O121" s="48"/>
      <c r="P121" s="2"/>
      <c r="Q121" s="2"/>
      <c r="R121" s="2"/>
      <c r="S121" s="2"/>
      <c r="T121" s="2"/>
      <c r="U121" s="2"/>
      <c r="V121" s="2"/>
      <c r="W121" s="2"/>
      <c r="X121" s="2"/>
      <c r="Y121" s="2"/>
      <c r="Z121" s="2"/>
    </row>
    <row r="122" spans="1:26" ht="15.75" customHeight="1">
      <c r="A122" s="186" t="s">
        <v>98</v>
      </c>
      <c r="B122" s="183"/>
      <c r="C122" s="183"/>
      <c r="D122" s="180"/>
      <c r="E122" s="48"/>
      <c r="F122" s="48"/>
      <c r="G122" s="48"/>
      <c r="H122" s="48"/>
      <c r="I122" s="48"/>
      <c r="J122" s="48"/>
      <c r="K122" s="48"/>
      <c r="L122" s="48"/>
      <c r="M122" s="48"/>
      <c r="N122" s="48"/>
      <c r="O122" s="48"/>
      <c r="P122" s="2"/>
      <c r="Q122" s="2"/>
      <c r="R122" s="2"/>
      <c r="S122" s="2"/>
      <c r="T122" s="2"/>
      <c r="U122" s="2"/>
      <c r="V122" s="2"/>
      <c r="W122" s="2"/>
      <c r="X122" s="2"/>
      <c r="Y122" s="2"/>
      <c r="Z122" s="2"/>
    </row>
    <row r="123" spans="1:26" ht="15.75" customHeight="1">
      <c r="A123" s="26" t="s">
        <v>92</v>
      </c>
      <c r="B123" s="26" t="s">
        <v>93</v>
      </c>
      <c r="C123" s="26" t="s">
        <v>80</v>
      </c>
      <c r="D123" s="26" t="s">
        <v>49</v>
      </c>
      <c r="E123" s="48"/>
      <c r="F123" s="48"/>
      <c r="G123" s="48"/>
      <c r="H123" s="48"/>
      <c r="I123" s="48"/>
      <c r="J123" s="48"/>
      <c r="K123" s="48"/>
      <c r="L123" s="48"/>
      <c r="M123" s="48"/>
      <c r="N123" s="48"/>
      <c r="O123" s="48"/>
      <c r="P123" s="2"/>
      <c r="Q123" s="2"/>
      <c r="R123" s="2"/>
      <c r="S123" s="2"/>
      <c r="T123" s="2"/>
      <c r="U123" s="2"/>
      <c r="V123" s="2"/>
      <c r="W123" s="2"/>
      <c r="X123" s="2"/>
      <c r="Y123" s="2"/>
      <c r="Z123" s="2"/>
    </row>
    <row r="124" spans="1:26" ht="15.75" customHeight="1">
      <c r="A124" s="47" t="s">
        <v>8</v>
      </c>
      <c r="B124" s="43" t="s">
        <v>94</v>
      </c>
      <c r="C124" s="28">
        <v>8.3299999999999999E-2</v>
      </c>
      <c r="D124" s="29">
        <f>C64*C124</f>
        <v>0</v>
      </c>
      <c r="E124" s="48"/>
      <c r="F124" s="48"/>
      <c r="G124" s="48"/>
      <c r="H124" s="48"/>
      <c r="I124" s="48"/>
      <c r="J124" s="48"/>
      <c r="K124" s="48"/>
      <c r="L124" s="48"/>
      <c r="M124" s="48"/>
      <c r="N124" s="48"/>
      <c r="O124" s="48"/>
      <c r="P124" s="2"/>
      <c r="Q124" s="2"/>
      <c r="R124" s="2"/>
      <c r="S124" s="2"/>
      <c r="T124" s="2"/>
      <c r="U124" s="2"/>
      <c r="V124" s="2"/>
      <c r="W124" s="2"/>
      <c r="X124" s="2"/>
      <c r="Y124" s="2"/>
      <c r="Z124" s="2"/>
    </row>
    <row r="125" spans="1:26" ht="15.75" customHeight="1">
      <c r="A125" s="47" t="s">
        <v>11</v>
      </c>
      <c r="B125" s="43" t="s">
        <v>95</v>
      </c>
      <c r="C125" s="28">
        <v>2.7799999999999998E-2</v>
      </c>
      <c r="D125" s="29">
        <f>C125*$C$64</f>
        <v>0</v>
      </c>
      <c r="E125" s="48"/>
      <c r="F125" s="48"/>
      <c r="G125" s="48"/>
      <c r="H125" s="48"/>
      <c r="I125" s="48"/>
      <c r="J125" s="48"/>
      <c r="K125" s="48"/>
      <c r="L125" s="48"/>
      <c r="M125" s="48"/>
      <c r="N125" s="48"/>
      <c r="O125" s="48"/>
      <c r="P125" s="2"/>
      <c r="Q125" s="2"/>
      <c r="R125" s="2"/>
      <c r="S125" s="2"/>
      <c r="T125" s="2"/>
      <c r="U125" s="2"/>
      <c r="V125" s="2"/>
      <c r="W125" s="2"/>
      <c r="X125" s="2"/>
      <c r="Y125" s="2"/>
      <c r="Z125" s="2"/>
    </row>
    <row r="126" spans="1:26" ht="15.75" customHeight="1">
      <c r="A126" s="47"/>
      <c r="B126" s="7" t="s">
        <v>96</v>
      </c>
      <c r="C126" s="28"/>
      <c r="D126" s="29">
        <f>SUM(D125)</f>
        <v>0</v>
      </c>
      <c r="E126" s="48"/>
      <c r="F126" s="48"/>
      <c r="G126" s="48"/>
      <c r="H126" s="48"/>
      <c r="I126" s="48"/>
      <c r="J126" s="48"/>
      <c r="K126" s="48"/>
      <c r="L126" s="48"/>
      <c r="M126" s="48"/>
      <c r="N126" s="48"/>
      <c r="O126" s="48"/>
      <c r="P126" s="2"/>
      <c r="Q126" s="2"/>
      <c r="R126" s="2"/>
      <c r="S126" s="2"/>
      <c r="T126" s="2"/>
      <c r="U126" s="2"/>
      <c r="V126" s="2"/>
      <c r="W126" s="2"/>
      <c r="X126" s="2"/>
      <c r="Y126" s="2"/>
      <c r="Z126" s="2"/>
    </row>
    <row r="127" spans="1:26" ht="30">
      <c r="A127" s="47"/>
      <c r="B127" s="43" t="s">
        <v>97</v>
      </c>
      <c r="C127" s="28">
        <f>SUM(C124:C126)</f>
        <v>0.1111</v>
      </c>
      <c r="D127" s="29">
        <f>C127*$C$64</f>
        <v>0</v>
      </c>
      <c r="E127" s="48"/>
      <c r="F127" s="48"/>
      <c r="G127" s="48"/>
      <c r="H127" s="48"/>
      <c r="I127" s="48"/>
      <c r="J127" s="48"/>
      <c r="K127" s="48"/>
      <c r="L127" s="48"/>
      <c r="M127" s="48"/>
      <c r="N127" s="48"/>
      <c r="O127" s="48"/>
      <c r="P127" s="2"/>
      <c r="Q127" s="2"/>
      <c r="R127" s="2"/>
      <c r="S127" s="2"/>
      <c r="T127" s="2"/>
      <c r="U127" s="2"/>
      <c r="V127" s="2"/>
      <c r="W127" s="2"/>
      <c r="X127" s="2"/>
      <c r="Y127" s="2"/>
      <c r="Z127" s="2"/>
    </row>
    <row r="128" spans="1:26" ht="15.75" customHeight="1">
      <c r="A128" s="181" t="s">
        <v>89</v>
      </c>
      <c r="B128" s="180"/>
      <c r="C128" s="36"/>
      <c r="D128" s="27">
        <f>D124+D126</f>
        <v>0</v>
      </c>
      <c r="E128" s="48"/>
      <c r="F128" s="48"/>
      <c r="G128" s="48"/>
      <c r="H128" s="48"/>
      <c r="I128" s="48"/>
      <c r="J128" s="48"/>
      <c r="K128" s="48"/>
      <c r="L128" s="48"/>
      <c r="M128" s="48"/>
      <c r="N128" s="48"/>
      <c r="O128" s="48"/>
      <c r="P128" s="2"/>
      <c r="Q128" s="2"/>
      <c r="R128" s="2"/>
      <c r="S128" s="2"/>
      <c r="T128" s="2"/>
      <c r="U128" s="2"/>
      <c r="V128" s="2"/>
      <c r="W128" s="2"/>
      <c r="X128" s="2"/>
      <c r="Y128" s="2"/>
      <c r="Z128" s="2"/>
    </row>
    <row r="129" spans="1:26" ht="15.75" customHeight="1">
      <c r="A129" s="25"/>
      <c r="B129" s="48"/>
      <c r="C129" s="48"/>
      <c r="D129" s="48"/>
      <c r="E129" s="48"/>
      <c r="F129" s="48"/>
      <c r="G129" s="48"/>
      <c r="H129" s="48"/>
      <c r="I129" s="48"/>
      <c r="J129" s="48"/>
      <c r="K129" s="48"/>
      <c r="L129" s="48"/>
      <c r="M129" s="48"/>
      <c r="N129" s="48"/>
      <c r="O129" s="48"/>
      <c r="P129" s="2"/>
      <c r="Q129" s="2"/>
      <c r="R129" s="2"/>
      <c r="S129" s="2"/>
      <c r="T129" s="2"/>
      <c r="U129" s="2"/>
      <c r="V129" s="2"/>
      <c r="W129" s="2"/>
      <c r="X129" s="2"/>
      <c r="Y129" s="2"/>
      <c r="Z129" s="2"/>
    </row>
    <row r="130" spans="1:26" ht="15.75" customHeight="1">
      <c r="A130" s="182" t="s">
        <v>99</v>
      </c>
      <c r="B130" s="183"/>
      <c r="C130" s="183"/>
      <c r="D130" s="180"/>
      <c r="E130" s="48"/>
      <c r="F130" s="48"/>
      <c r="G130" s="48"/>
      <c r="H130" s="48"/>
      <c r="I130" s="48"/>
      <c r="J130" s="48"/>
      <c r="K130" s="48"/>
      <c r="L130" s="48"/>
      <c r="M130" s="48"/>
      <c r="N130" s="48"/>
      <c r="O130" s="48"/>
      <c r="P130" s="2"/>
      <c r="Q130" s="2"/>
      <c r="R130" s="2"/>
      <c r="S130" s="2"/>
      <c r="T130" s="2"/>
      <c r="U130" s="2"/>
      <c r="V130" s="2"/>
      <c r="W130" s="2"/>
      <c r="X130" s="2"/>
      <c r="Y130" s="2"/>
      <c r="Z130" s="2"/>
    </row>
    <row r="131" spans="1:26" ht="15.75" customHeight="1">
      <c r="A131" s="16" t="s">
        <v>100</v>
      </c>
      <c r="B131" s="16" t="s">
        <v>101</v>
      </c>
      <c r="C131" s="16" t="s">
        <v>80</v>
      </c>
      <c r="D131" s="16" t="s">
        <v>49</v>
      </c>
      <c r="E131" s="48"/>
      <c r="F131" s="48"/>
      <c r="G131" s="48"/>
      <c r="H131" s="48"/>
      <c r="I131" s="48"/>
      <c r="J131" s="48"/>
      <c r="K131" s="48"/>
      <c r="L131" s="48"/>
      <c r="M131" s="48"/>
      <c r="N131" s="48"/>
      <c r="O131" s="48"/>
      <c r="P131" s="2"/>
      <c r="Q131" s="2"/>
      <c r="R131" s="2"/>
      <c r="S131" s="2"/>
      <c r="T131" s="2"/>
      <c r="U131" s="2"/>
      <c r="V131" s="2"/>
      <c r="W131" s="2"/>
      <c r="X131" s="2"/>
      <c r="Y131" s="2"/>
      <c r="Z131" s="2"/>
    </row>
    <row r="132" spans="1:26" ht="15.75" customHeight="1">
      <c r="A132" s="47" t="s">
        <v>8</v>
      </c>
      <c r="B132" s="43" t="s">
        <v>101</v>
      </c>
      <c r="C132" s="32">
        <v>5.0000000000000001E-4</v>
      </c>
      <c r="D132" s="33">
        <f t="shared" ref="D132:D133" si="2">C132*$C$52</f>
        <v>0</v>
      </c>
      <c r="E132" s="48"/>
      <c r="F132" s="48"/>
      <c r="G132" s="48"/>
      <c r="H132" s="38"/>
      <c r="I132" s="48"/>
      <c r="J132" s="48"/>
      <c r="K132" s="48"/>
      <c r="L132" s="48"/>
      <c r="M132" s="48"/>
      <c r="N132" s="48"/>
      <c r="O132" s="48"/>
      <c r="P132" s="2"/>
      <c r="Q132" s="2"/>
      <c r="R132" s="2"/>
      <c r="S132" s="2"/>
      <c r="T132" s="2"/>
      <c r="U132" s="2"/>
      <c r="V132" s="2"/>
      <c r="W132" s="2"/>
      <c r="X132" s="2"/>
      <c r="Y132" s="2"/>
      <c r="Z132" s="2"/>
    </row>
    <row r="133" spans="1:26" ht="30">
      <c r="A133" s="47" t="s">
        <v>11</v>
      </c>
      <c r="B133" s="43" t="s">
        <v>102</v>
      </c>
      <c r="C133" s="28"/>
      <c r="D133" s="29">
        <f t="shared" si="2"/>
        <v>0</v>
      </c>
      <c r="E133" s="48"/>
      <c r="F133" s="48"/>
      <c r="G133" s="48"/>
      <c r="H133" s="48"/>
      <c r="I133" s="48"/>
      <c r="J133" s="48"/>
      <c r="K133" s="48"/>
      <c r="L133" s="48"/>
      <c r="M133" s="48"/>
      <c r="N133" s="48"/>
      <c r="O133" s="48"/>
      <c r="P133" s="2"/>
      <c r="Q133" s="2"/>
      <c r="R133" s="2"/>
      <c r="S133" s="2"/>
      <c r="T133" s="2"/>
      <c r="U133" s="2"/>
      <c r="V133" s="2"/>
      <c r="W133" s="2"/>
      <c r="X133" s="2"/>
      <c r="Y133" s="2"/>
      <c r="Z133" s="2"/>
    </row>
    <row r="134" spans="1:26" ht="15.75" customHeight="1">
      <c r="A134" s="179" t="s">
        <v>89</v>
      </c>
      <c r="B134" s="180"/>
      <c r="C134" s="34"/>
      <c r="D134" s="24">
        <f>SUM(D133,D132)</f>
        <v>0</v>
      </c>
      <c r="E134" s="48"/>
      <c r="F134" s="48"/>
      <c r="G134" s="48"/>
      <c r="H134" s="48"/>
      <c r="I134" s="48"/>
      <c r="J134" s="48"/>
      <c r="K134" s="48"/>
      <c r="L134" s="48"/>
      <c r="M134" s="48"/>
      <c r="N134" s="48"/>
      <c r="O134" s="48"/>
      <c r="P134" s="2"/>
      <c r="Q134" s="2"/>
      <c r="R134" s="2"/>
      <c r="S134" s="2"/>
      <c r="T134" s="2"/>
      <c r="U134" s="2"/>
      <c r="V134" s="2"/>
      <c r="W134" s="2"/>
      <c r="X134" s="2"/>
      <c r="Y134" s="2"/>
      <c r="Z134" s="2"/>
    </row>
    <row r="135" spans="1:26" ht="15.75" customHeight="1">
      <c r="A135" s="39"/>
      <c r="B135" s="48"/>
      <c r="C135" s="48"/>
      <c r="D135" s="48"/>
      <c r="E135" s="48"/>
      <c r="F135" s="48"/>
      <c r="G135" s="48"/>
      <c r="H135" s="48"/>
      <c r="I135" s="48"/>
      <c r="J135" s="48"/>
      <c r="K135" s="48"/>
      <c r="L135" s="48"/>
      <c r="M135" s="48"/>
      <c r="N135" s="48"/>
      <c r="O135" s="48"/>
      <c r="P135" s="2"/>
      <c r="Q135" s="2"/>
      <c r="R135" s="2"/>
      <c r="S135" s="2"/>
      <c r="T135" s="2"/>
      <c r="U135" s="2"/>
      <c r="V135" s="2"/>
      <c r="W135" s="2"/>
      <c r="X135" s="2"/>
      <c r="Y135" s="2"/>
      <c r="Z135" s="2"/>
    </row>
    <row r="136" spans="1:26" ht="15.75" customHeight="1">
      <c r="A136" s="186" t="s">
        <v>103</v>
      </c>
      <c r="B136" s="183"/>
      <c r="C136" s="183"/>
      <c r="D136" s="180"/>
      <c r="E136" s="48"/>
      <c r="F136" s="48"/>
      <c r="G136" s="48"/>
      <c r="H136" s="48"/>
      <c r="I136" s="48"/>
      <c r="J136" s="48"/>
      <c r="K136" s="48"/>
      <c r="L136" s="48"/>
      <c r="M136" s="48"/>
      <c r="N136" s="48"/>
      <c r="O136" s="48"/>
      <c r="P136" s="2"/>
      <c r="Q136" s="2"/>
      <c r="R136" s="2"/>
      <c r="S136" s="2"/>
      <c r="T136" s="2"/>
      <c r="U136" s="2"/>
      <c r="V136" s="2"/>
      <c r="W136" s="2"/>
      <c r="X136" s="2"/>
      <c r="Y136" s="2"/>
      <c r="Z136" s="2"/>
    </row>
    <row r="137" spans="1:26" ht="15.75" customHeight="1">
      <c r="A137" s="26" t="s">
        <v>100</v>
      </c>
      <c r="B137" s="26" t="s">
        <v>101</v>
      </c>
      <c r="C137" s="26" t="s">
        <v>80</v>
      </c>
      <c r="D137" s="26" t="s">
        <v>49</v>
      </c>
      <c r="E137" s="48"/>
      <c r="F137" s="48"/>
      <c r="G137" s="48"/>
      <c r="H137" s="48"/>
      <c r="I137" s="48"/>
      <c r="J137" s="48"/>
      <c r="K137" s="48"/>
      <c r="L137" s="48"/>
      <c r="M137" s="48"/>
      <c r="N137" s="48"/>
      <c r="O137" s="48"/>
      <c r="P137" s="2"/>
      <c r="Q137" s="2"/>
      <c r="R137" s="2"/>
      <c r="S137" s="2"/>
      <c r="T137" s="2"/>
      <c r="U137" s="2"/>
      <c r="V137" s="2"/>
      <c r="W137" s="2"/>
      <c r="X137" s="2"/>
      <c r="Y137" s="2"/>
      <c r="Z137" s="2"/>
    </row>
    <row r="138" spans="1:26" ht="15.75" customHeight="1">
      <c r="A138" s="47" t="s">
        <v>8</v>
      </c>
      <c r="B138" s="43" t="s">
        <v>101</v>
      </c>
      <c r="C138" s="32">
        <v>5.0000000000000001E-4</v>
      </c>
      <c r="D138" s="33">
        <f>C138*$C$64</f>
        <v>0</v>
      </c>
      <c r="E138" s="48"/>
      <c r="F138" s="48"/>
      <c r="G138" s="48"/>
      <c r="H138" s="48"/>
      <c r="I138" s="48"/>
      <c r="J138" s="48"/>
      <c r="K138" s="48"/>
      <c r="L138" s="48"/>
      <c r="M138" s="48"/>
      <c r="N138" s="48"/>
      <c r="O138" s="48"/>
      <c r="P138" s="2"/>
      <c r="Q138" s="2"/>
      <c r="R138" s="2"/>
      <c r="S138" s="2"/>
      <c r="T138" s="2"/>
      <c r="U138" s="2"/>
      <c r="V138" s="2"/>
      <c r="W138" s="2"/>
      <c r="X138" s="2"/>
      <c r="Y138" s="2"/>
      <c r="Z138" s="2"/>
    </row>
    <row r="139" spans="1:26" ht="30">
      <c r="A139" s="47" t="s">
        <v>11</v>
      </c>
      <c r="B139" s="43" t="s">
        <v>102</v>
      </c>
      <c r="C139" s="28"/>
      <c r="D139" s="29">
        <f t="shared" ref="D139" si="3">C139*$C$52</f>
        <v>0</v>
      </c>
      <c r="E139" s="48"/>
      <c r="F139" s="48"/>
      <c r="G139" s="48"/>
      <c r="H139" s="48"/>
      <c r="I139" s="48"/>
      <c r="J139" s="48"/>
      <c r="K139" s="48"/>
      <c r="L139" s="48"/>
      <c r="M139" s="48"/>
      <c r="N139" s="48"/>
      <c r="O139" s="48"/>
      <c r="P139" s="2"/>
      <c r="Q139" s="2"/>
      <c r="R139" s="2"/>
      <c r="S139" s="2"/>
      <c r="T139" s="2"/>
      <c r="U139" s="2"/>
      <c r="V139" s="2"/>
      <c r="W139" s="2"/>
      <c r="X139" s="2"/>
      <c r="Y139" s="2"/>
      <c r="Z139" s="2"/>
    </row>
    <row r="140" spans="1:26" ht="15.75" customHeight="1">
      <c r="A140" s="181" t="s">
        <v>89</v>
      </c>
      <c r="B140" s="180"/>
      <c r="C140" s="36"/>
      <c r="D140" s="27">
        <f>SUM(D139,D138)</f>
        <v>0</v>
      </c>
      <c r="E140" s="48"/>
      <c r="F140" s="48"/>
      <c r="G140" s="48"/>
      <c r="H140" s="48"/>
      <c r="I140" s="48"/>
      <c r="J140" s="48"/>
      <c r="K140" s="48"/>
      <c r="L140" s="48"/>
      <c r="M140" s="48"/>
      <c r="N140" s="48"/>
      <c r="O140" s="48"/>
      <c r="P140" s="2"/>
      <c r="Q140" s="2"/>
      <c r="R140" s="2"/>
      <c r="S140" s="2"/>
      <c r="T140" s="2"/>
      <c r="U140" s="2"/>
      <c r="V140" s="2"/>
      <c r="W140" s="2"/>
      <c r="X140" s="2"/>
      <c r="Y140" s="2"/>
      <c r="Z140" s="2"/>
    </row>
    <row r="141" spans="1:26" ht="15.75" customHeight="1">
      <c r="A141" s="39"/>
      <c r="B141" s="48"/>
      <c r="C141" s="48"/>
      <c r="D141" s="48"/>
      <c r="E141" s="48"/>
      <c r="F141" s="48"/>
      <c r="G141" s="48"/>
      <c r="H141" s="48"/>
      <c r="I141" s="48"/>
      <c r="J141" s="48"/>
      <c r="K141" s="48"/>
      <c r="L141" s="48"/>
      <c r="M141" s="48"/>
      <c r="N141" s="48"/>
      <c r="O141" s="48"/>
      <c r="P141" s="2"/>
      <c r="Q141" s="2"/>
      <c r="R141" s="2"/>
      <c r="S141" s="2"/>
      <c r="T141" s="2"/>
      <c r="U141" s="2"/>
      <c r="V141" s="2"/>
      <c r="W141" s="2"/>
      <c r="X141" s="2"/>
      <c r="Y141" s="2"/>
      <c r="Z141" s="2"/>
    </row>
    <row r="142" spans="1:26" ht="15.75" customHeight="1">
      <c r="A142" s="182" t="s">
        <v>104</v>
      </c>
      <c r="B142" s="183"/>
      <c r="C142" s="183"/>
      <c r="D142" s="180"/>
      <c r="E142" s="48"/>
      <c r="F142" s="48"/>
      <c r="G142" s="48"/>
      <c r="H142" s="48"/>
      <c r="I142" s="48"/>
      <c r="J142" s="48"/>
      <c r="K142" s="48"/>
      <c r="L142" s="48"/>
      <c r="M142" s="48"/>
      <c r="N142" s="48"/>
      <c r="O142" s="48"/>
      <c r="P142" s="2"/>
      <c r="Q142" s="2"/>
      <c r="R142" s="2"/>
      <c r="S142" s="2"/>
      <c r="T142" s="2"/>
      <c r="U142" s="2"/>
      <c r="V142" s="2"/>
      <c r="W142" s="2"/>
      <c r="X142" s="2"/>
      <c r="Y142" s="2"/>
      <c r="Z142" s="2"/>
    </row>
    <row r="143" spans="1:26" ht="15.75" customHeight="1">
      <c r="A143" s="16" t="s">
        <v>105</v>
      </c>
      <c r="B143" s="16" t="s">
        <v>106</v>
      </c>
      <c r="C143" s="16" t="s">
        <v>80</v>
      </c>
      <c r="D143" s="16" t="s">
        <v>49</v>
      </c>
      <c r="E143" s="48"/>
      <c r="F143" s="48"/>
      <c r="G143" s="48"/>
      <c r="H143" s="48"/>
      <c r="I143" s="48"/>
      <c r="J143" s="48"/>
      <c r="K143" s="48"/>
      <c r="L143" s="48"/>
      <c r="M143" s="48"/>
      <c r="N143" s="48"/>
      <c r="O143" s="48"/>
      <c r="P143" s="2"/>
      <c r="Q143" s="2"/>
      <c r="R143" s="2"/>
      <c r="S143" s="2"/>
      <c r="T143" s="2"/>
      <c r="U143" s="2"/>
      <c r="V143" s="2"/>
      <c r="W143" s="2"/>
      <c r="X143" s="2"/>
      <c r="Y143" s="2"/>
      <c r="Z143" s="2"/>
    </row>
    <row r="144" spans="1:26" ht="15.75" customHeight="1">
      <c r="A144" s="47" t="s">
        <v>8</v>
      </c>
      <c r="B144" s="43" t="s">
        <v>107</v>
      </c>
      <c r="C144" s="32">
        <v>1.2999999999999999E-3</v>
      </c>
      <c r="D144" s="33">
        <f t="shared" ref="D144:D149" si="4">C144*$C$52</f>
        <v>0</v>
      </c>
      <c r="E144" s="48"/>
      <c r="F144" s="48"/>
      <c r="G144" s="48"/>
      <c r="H144" s="48"/>
      <c r="I144" s="48"/>
      <c r="J144" s="48"/>
      <c r="K144" s="48"/>
      <c r="L144" s="48"/>
      <c r="M144" s="48"/>
      <c r="N144" s="48"/>
      <c r="O144" s="48"/>
      <c r="P144" s="2"/>
      <c r="Q144" s="2"/>
      <c r="R144" s="2"/>
      <c r="S144" s="2"/>
      <c r="T144" s="2"/>
      <c r="U144" s="2"/>
      <c r="V144" s="2"/>
      <c r="W144" s="2"/>
      <c r="X144" s="2"/>
      <c r="Y144" s="2"/>
      <c r="Z144" s="2"/>
    </row>
    <row r="145" spans="1:26" ht="30">
      <c r="A145" s="47" t="s">
        <v>11</v>
      </c>
      <c r="B145" s="43" t="s">
        <v>108</v>
      </c>
      <c r="C145" s="32">
        <v>2.8999999999999998E-3</v>
      </c>
      <c r="D145" s="33">
        <f t="shared" si="4"/>
        <v>0</v>
      </c>
      <c r="E145" s="48"/>
      <c r="F145" s="48"/>
      <c r="G145" s="48"/>
      <c r="H145" s="48"/>
      <c r="I145" s="48"/>
      <c r="J145" s="48"/>
      <c r="K145" s="48"/>
      <c r="L145" s="48"/>
      <c r="M145" s="48"/>
      <c r="N145" s="48"/>
      <c r="O145" s="48"/>
      <c r="P145" s="2"/>
      <c r="Q145" s="2"/>
      <c r="R145" s="2"/>
      <c r="S145" s="2"/>
      <c r="T145" s="2"/>
      <c r="U145" s="2"/>
      <c r="V145" s="2"/>
      <c r="W145" s="2"/>
      <c r="X145" s="2"/>
      <c r="Y145" s="2"/>
      <c r="Z145" s="2"/>
    </row>
    <row r="146" spans="1:26" ht="30">
      <c r="A146" s="47" t="s">
        <v>13</v>
      </c>
      <c r="B146" s="43" t="s">
        <v>109</v>
      </c>
      <c r="C146" s="32">
        <v>0.04</v>
      </c>
      <c r="D146" s="33">
        <f t="shared" si="4"/>
        <v>0</v>
      </c>
      <c r="E146" s="48"/>
      <c r="F146" s="48"/>
      <c r="G146" s="48"/>
      <c r="H146" s="48"/>
      <c r="I146" s="48"/>
      <c r="J146" s="48"/>
      <c r="K146" s="48"/>
      <c r="L146" s="48"/>
      <c r="M146" s="48"/>
      <c r="N146" s="48"/>
      <c r="O146" s="48"/>
      <c r="P146" s="2"/>
      <c r="Q146" s="2"/>
      <c r="R146" s="2"/>
      <c r="S146" s="2"/>
      <c r="T146" s="2"/>
      <c r="U146" s="2"/>
      <c r="V146" s="2"/>
      <c r="W146" s="2"/>
      <c r="X146" s="2"/>
      <c r="Y146" s="2"/>
      <c r="Z146" s="2"/>
    </row>
    <row r="147" spans="1:26" ht="15.75" customHeight="1">
      <c r="A147" s="47" t="s">
        <v>16</v>
      </c>
      <c r="B147" s="43" t="s">
        <v>110</v>
      </c>
      <c r="C147" s="32">
        <v>1.2200000000000001E-2</v>
      </c>
      <c r="D147" s="33">
        <f t="shared" si="4"/>
        <v>0</v>
      </c>
      <c r="E147" s="48"/>
      <c r="F147" s="48"/>
      <c r="G147" s="48"/>
      <c r="H147" s="48"/>
      <c r="I147" s="48"/>
      <c r="J147" s="48"/>
      <c r="K147" s="48"/>
      <c r="L147" s="48"/>
      <c r="M147" s="48"/>
      <c r="N147" s="48"/>
      <c r="O147" s="48"/>
      <c r="P147" s="2"/>
      <c r="Q147" s="2"/>
      <c r="R147" s="2"/>
      <c r="S147" s="2"/>
      <c r="T147" s="2"/>
      <c r="U147" s="2"/>
      <c r="V147" s="2"/>
      <c r="W147" s="2"/>
      <c r="X147" s="2"/>
      <c r="Y147" s="2"/>
      <c r="Z147" s="2"/>
    </row>
    <row r="148" spans="1:26" ht="30">
      <c r="A148" s="47" t="s">
        <v>54</v>
      </c>
      <c r="B148" s="43" t="s">
        <v>111</v>
      </c>
      <c r="C148" s="32">
        <v>4.4999999999999997E-3</v>
      </c>
      <c r="D148" s="33">
        <f t="shared" si="4"/>
        <v>0</v>
      </c>
      <c r="E148" s="48"/>
      <c r="F148" s="48"/>
      <c r="G148" s="48"/>
      <c r="H148" s="48"/>
      <c r="I148" s="48"/>
      <c r="J148" s="48"/>
      <c r="K148" s="48"/>
      <c r="L148" s="48"/>
      <c r="M148" s="48"/>
      <c r="N148" s="48"/>
      <c r="O148" s="48"/>
      <c r="P148" s="2"/>
      <c r="Q148" s="2"/>
      <c r="R148" s="2"/>
      <c r="S148" s="2"/>
      <c r="T148" s="2"/>
      <c r="U148" s="2"/>
      <c r="V148" s="2"/>
      <c r="W148" s="2"/>
      <c r="X148" s="2"/>
      <c r="Y148" s="2"/>
      <c r="Z148" s="2"/>
    </row>
    <row r="149" spans="1:26" ht="15.75" customHeight="1">
      <c r="A149" s="47" t="s">
        <v>56</v>
      </c>
      <c r="B149" s="43" t="s">
        <v>112</v>
      </c>
      <c r="C149" s="32">
        <v>0.04</v>
      </c>
      <c r="D149" s="33">
        <f t="shared" si="4"/>
        <v>0</v>
      </c>
      <c r="E149" s="48"/>
      <c r="F149" s="48"/>
      <c r="G149" s="48"/>
      <c r="H149" s="48"/>
      <c r="I149" s="48"/>
      <c r="J149" s="48"/>
      <c r="K149" s="48"/>
      <c r="L149" s="48"/>
      <c r="M149" s="48"/>
      <c r="N149" s="48"/>
      <c r="O149" s="48"/>
      <c r="P149" s="2"/>
      <c r="Q149" s="2"/>
      <c r="R149" s="2"/>
      <c r="S149" s="2"/>
      <c r="T149" s="2"/>
      <c r="U149" s="2"/>
      <c r="V149" s="2"/>
      <c r="W149" s="2"/>
      <c r="X149" s="2"/>
      <c r="Y149" s="2"/>
      <c r="Z149" s="2"/>
    </row>
    <row r="150" spans="1:26" ht="15.75" customHeight="1">
      <c r="A150" s="179" t="s">
        <v>113</v>
      </c>
      <c r="B150" s="180"/>
      <c r="C150" s="34">
        <f t="shared" ref="C150:D150" si="5">SUM(C144:C149)</f>
        <v>0.1009</v>
      </c>
      <c r="D150" s="24">
        <f t="shared" si="5"/>
        <v>0</v>
      </c>
      <c r="E150" s="48"/>
      <c r="F150" s="48"/>
      <c r="G150" s="48"/>
      <c r="H150" s="48"/>
      <c r="I150" s="48"/>
      <c r="J150" s="48"/>
      <c r="K150" s="48"/>
      <c r="L150" s="48"/>
      <c r="M150" s="48"/>
      <c r="N150" s="48"/>
      <c r="O150" s="48"/>
      <c r="P150" s="2"/>
      <c r="Q150" s="2"/>
      <c r="R150" s="2"/>
      <c r="S150" s="2"/>
      <c r="T150" s="2"/>
      <c r="U150" s="2"/>
      <c r="V150" s="2"/>
      <c r="W150" s="2"/>
      <c r="X150" s="2"/>
      <c r="Y150" s="2"/>
      <c r="Z150" s="2"/>
    </row>
    <row r="151" spans="1:26" ht="15.75" customHeight="1">
      <c r="A151" s="39"/>
      <c r="B151" s="48"/>
      <c r="C151" s="48"/>
      <c r="D151" s="48"/>
      <c r="E151" s="48"/>
      <c r="F151" s="48"/>
      <c r="G151" s="48"/>
      <c r="H151" s="48"/>
      <c r="I151" s="48"/>
      <c r="J151" s="48"/>
      <c r="K151" s="48"/>
      <c r="L151" s="48"/>
      <c r="M151" s="48"/>
      <c r="N151" s="48"/>
      <c r="O151" s="48"/>
      <c r="P151" s="2"/>
      <c r="Q151" s="2"/>
      <c r="R151" s="2"/>
      <c r="S151" s="2"/>
      <c r="T151" s="2"/>
      <c r="U151" s="2"/>
      <c r="V151" s="2"/>
      <c r="W151" s="2"/>
      <c r="X151" s="2"/>
      <c r="Y151" s="2"/>
      <c r="Z151" s="2"/>
    </row>
    <row r="152" spans="1:26" ht="18.75" customHeight="1">
      <c r="A152" s="186" t="s">
        <v>114</v>
      </c>
      <c r="B152" s="183"/>
      <c r="C152" s="183"/>
      <c r="D152" s="180"/>
      <c r="E152" s="48"/>
      <c r="F152" s="48"/>
      <c r="G152" s="48"/>
      <c r="H152" s="48"/>
      <c r="I152" s="48"/>
      <c r="J152" s="48"/>
      <c r="K152" s="48"/>
      <c r="L152" s="48"/>
      <c r="M152" s="48"/>
      <c r="N152" s="48"/>
      <c r="O152" s="48"/>
      <c r="P152" s="2"/>
      <c r="Q152" s="2"/>
      <c r="R152" s="2"/>
      <c r="S152" s="2"/>
      <c r="T152" s="2"/>
      <c r="U152" s="2"/>
      <c r="V152" s="2"/>
      <c r="W152" s="2"/>
      <c r="X152" s="2"/>
      <c r="Y152" s="2"/>
      <c r="Z152" s="2"/>
    </row>
    <row r="153" spans="1:26" ht="15.75" customHeight="1">
      <c r="A153" s="26" t="s">
        <v>105</v>
      </c>
      <c r="B153" s="26" t="s">
        <v>106</v>
      </c>
      <c r="C153" s="26" t="s">
        <v>80</v>
      </c>
      <c r="D153" s="26" t="s">
        <v>49</v>
      </c>
      <c r="E153" s="48"/>
      <c r="F153" s="48"/>
      <c r="G153" s="48"/>
      <c r="H153" s="48"/>
      <c r="I153" s="48"/>
      <c r="J153" s="48"/>
      <c r="K153" s="48"/>
      <c r="L153" s="48"/>
      <c r="M153" s="48"/>
      <c r="N153" s="48"/>
      <c r="O153" s="48"/>
      <c r="P153" s="2"/>
      <c r="Q153" s="2"/>
      <c r="R153" s="2"/>
      <c r="S153" s="2"/>
      <c r="T153" s="2"/>
      <c r="U153" s="2"/>
      <c r="V153" s="2"/>
      <c r="W153" s="2"/>
      <c r="X153" s="2"/>
      <c r="Y153" s="2"/>
      <c r="Z153" s="2"/>
    </row>
    <row r="154" spans="1:26" ht="15.75" customHeight="1">
      <c r="A154" s="47" t="s">
        <v>8</v>
      </c>
      <c r="B154" s="43" t="s">
        <v>107</v>
      </c>
      <c r="C154" s="32">
        <v>1.2999999999999999E-3</v>
      </c>
      <c r="D154" s="33">
        <f t="shared" ref="D154:D159" si="6">C154*$C$64</f>
        <v>0</v>
      </c>
      <c r="E154" s="48"/>
      <c r="F154" s="48"/>
      <c r="G154" s="48"/>
      <c r="H154" s="48"/>
      <c r="I154" s="48"/>
      <c r="J154" s="48"/>
      <c r="K154" s="48"/>
      <c r="L154" s="48"/>
      <c r="M154" s="48"/>
      <c r="N154" s="48"/>
      <c r="O154" s="48"/>
      <c r="P154" s="2"/>
      <c r="Q154" s="2"/>
      <c r="R154" s="2"/>
      <c r="S154" s="2"/>
      <c r="T154" s="2"/>
      <c r="U154" s="2"/>
      <c r="V154" s="2"/>
      <c r="W154" s="2"/>
      <c r="X154" s="2"/>
      <c r="Y154" s="2"/>
      <c r="Z154" s="2"/>
    </row>
    <row r="155" spans="1:26" ht="30">
      <c r="A155" s="47" t="s">
        <v>11</v>
      </c>
      <c r="B155" s="43" t="s">
        <v>108</v>
      </c>
      <c r="C155" s="32">
        <v>2.8999999999999998E-3</v>
      </c>
      <c r="D155" s="33">
        <f t="shared" si="6"/>
        <v>0</v>
      </c>
      <c r="E155" s="48"/>
      <c r="F155" s="48"/>
      <c r="G155" s="48"/>
      <c r="H155" s="48"/>
      <c r="I155" s="48"/>
      <c r="J155" s="48"/>
      <c r="K155" s="48"/>
      <c r="L155" s="48"/>
      <c r="M155" s="48"/>
      <c r="N155" s="48"/>
      <c r="O155" s="48"/>
      <c r="P155" s="2"/>
      <c r="Q155" s="2"/>
      <c r="R155" s="2"/>
      <c r="S155" s="2"/>
      <c r="T155" s="2"/>
      <c r="U155" s="2"/>
      <c r="V155" s="2"/>
      <c r="W155" s="2"/>
      <c r="X155" s="2"/>
      <c r="Y155" s="2"/>
      <c r="Z155" s="2"/>
    </row>
    <row r="156" spans="1:26" ht="30">
      <c r="A156" s="47" t="s">
        <v>13</v>
      </c>
      <c r="B156" s="43" t="s">
        <v>109</v>
      </c>
      <c r="C156" s="32">
        <v>0.04</v>
      </c>
      <c r="D156" s="33">
        <f t="shared" si="6"/>
        <v>0</v>
      </c>
      <c r="E156" s="48"/>
      <c r="F156" s="48"/>
      <c r="G156" s="48"/>
      <c r="H156" s="48"/>
      <c r="I156" s="48"/>
      <c r="J156" s="48"/>
      <c r="K156" s="48"/>
      <c r="L156" s="48"/>
      <c r="M156" s="48"/>
      <c r="N156" s="48"/>
      <c r="O156" s="48"/>
      <c r="P156" s="2"/>
      <c r="Q156" s="2"/>
      <c r="R156" s="2"/>
      <c r="S156" s="2"/>
      <c r="T156" s="2"/>
      <c r="U156" s="2"/>
      <c r="V156" s="2"/>
      <c r="W156" s="2"/>
      <c r="X156" s="2"/>
      <c r="Y156" s="2"/>
      <c r="Z156" s="2"/>
    </row>
    <row r="157" spans="1:26" ht="15.75" customHeight="1">
      <c r="A157" s="47" t="s">
        <v>16</v>
      </c>
      <c r="B157" s="43" t="s">
        <v>110</v>
      </c>
      <c r="C157" s="32">
        <v>1.2200000000000001E-2</v>
      </c>
      <c r="D157" s="33">
        <f t="shared" si="6"/>
        <v>0</v>
      </c>
      <c r="E157" s="48"/>
      <c r="F157" s="48"/>
      <c r="G157" s="48"/>
      <c r="H157" s="48"/>
      <c r="I157" s="48"/>
      <c r="J157" s="48"/>
      <c r="K157" s="48"/>
      <c r="L157" s="48"/>
      <c r="M157" s="48"/>
      <c r="N157" s="48"/>
      <c r="O157" s="48"/>
      <c r="P157" s="2"/>
      <c r="Q157" s="2"/>
      <c r="R157" s="2"/>
      <c r="S157" s="2"/>
      <c r="T157" s="2"/>
      <c r="U157" s="2"/>
      <c r="V157" s="2"/>
      <c r="W157" s="2"/>
      <c r="X157" s="2"/>
      <c r="Y157" s="2"/>
      <c r="Z157" s="2"/>
    </row>
    <row r="158" spans="1:26" ht="30">
      <c r="A158" s="47" t="s">
        <v>54</v>
      </c>
      <c r="B158" s="43" t="s">
        <v>111</v>
      </c>
      <c r="C158" s="32">
        <v>4.4999999999999997E-3</v>
      </c>
      <c r="D158" s="33">
        <f t="shared" si="6"/>
        <v>0</v>
      </c>
      <c r="E158" s="48"/>
      <c r="F158" s="48"/>
      <c r="G158" s="48"/>
      <c r="H158" s="48"/>
      <c r="I158" s="48"/>
      <c r="J158" s="48"/>
      <c r="K158" s="48"/>
      <c r="L158" s="48"/>
      <c r="M158" s="48"/>
      <c r="N158" s="48"/>
      <c r="O158" s="48"/>
      <c r="P158" s="2"/>
      <c r="Q158" s="2"/>
      <c r="R158" s="2"/>
      <c r="S158" s="2"/>
      <c r="T158" s="2"/>
      <c r="U158" s="2"/>
      <c r="V158" s="2"/>
      <c r="W158" s="2"/>
      <c r="X158" s="2"/>
      <c r="Y158" s="2"/>
      <c r="Z158" s="2"/>
    </row>
    <row r="159" spans="1:26" ht="15.75" customHeight="1">
      <c r="A159" s="47" t="s">
        <v>56</v>
      </c>
      <c r="B159" s="43" t="s">
        <v>112</v>
      </c>
      <c r="C159" s="32">
        <v>0.04</v>
      </c>
      <c r="D159" s="33">
        <f t="shared" si="6"/>
        <v>0</v>
      </c>
      <c r="E159" s="48"/>
      <c r="F159" s="48"/>
      <c r="G159" s="48"/>
      <c r="H159" s="48"/>
      <c r="I159" s="48"/>
      <c r="J159" s="48"/>
      <c r="K159" s="48"/>
      <c r="L159" s="48"/>
      <c r="M159" s="48"/>
      <c r="N159" s="48"/>
      <c r="O159" s="48"/>
      <c r="P159" s="2"/>
      <c r="Q159" s="2"/>
      <c r="R159" s="2"/>
      <c r="S159" s="2"/>
      <c r="T159" s="2"/>
      <c r="U159" s="2"/>
      <c r="V159" s="2"/>
      <c r="W159" s="2"/>
      <c r="X159" s="2"/>
      <c r="Y159" s="2"/>
      <c r="Z159" s="2"/>
    </row>
    <row r="160" spans="1:26" ht="15.75" customHeight="1">
      <c r="A160" s="181" t="s">
        <v>113</v>
      </c>
      <c r="B160" s="180"/>
      <c r="C160" s="36">
        <f t="shared" ref="C160" si="7">SUM(C154:C159)</f>
        <v>0.1009</v>
      </c>
      <c r="D160" s="27">
        <f>SUM(D154:D159)</f>
        <v>0</v>
      </c>
      <c r="E160" s="48"/>
      <c r="F160" s="48"/>
      <c r="G160" s="48"/>
      <c r="H160" s="48"/>
      <c r="I160" s="48"/>
      <c r="J160" s="48"/>
      <c r="K160" s="48"/>
      <c r="L160" s="48"/>
      <c r="M160" s="48"/>
      <c r="N160" s="48"/>
      <c r="O160" s="48"/>
      <c r="P160" s="2"/>
      <c r="Q160" s="2"/>
      <c r="R160" s="2"/>
      <c r="S160" s="2"/>
      <c r="T160" s="2"/>
      <c r="U160" s="2"/>
      <c r="V160" s="2"/>
      <c r="W160" s="2"/>
      <c r="X160" s="2"/>
      <c r="Y160" s="2"/>
      <c r="Z160" s="2"/>
    </row>
    <row r="161" spans="1:26" ht="15.75" customHeight="1">
      <c r="A161" s="39"/>
      <c r="B161" s="48"/>
      <c r="C161" s="48"/>
      <c r="D161" s="48"/>
      <c r="E161" s="48"/>
      <c r="F161" s="48"/>
      <c r="G161" s="48"/>
      <c r="H161" s="48"/>
      <c r="I161" s="48"/>
      <c r="J161" s="48"/>
      <c r="K161" s="48"/>
      <c r="L161" s="48"/>
      <c r="M161" s="48"/>
      <c r="N161" s="48"/>
      <c r="O161" s="48"/>
      <c r="P161" s="2"/>
      <c r="Q161" s="2"/>
      <c r="R161" s="2"/>
      <c r="S161" s="2"/>
      <c r="T161" s="2"/>
      <c r="U161" s="2"/>
      <c r="V161" s="2"/>
      <c r="W161" s="2"/>
      <c r="X161" s="2"/>
      <c r="Y161" s="2"/>
      <c r="Z161" s="2"/>
    </row>
    <row r="162" spans="1:26" ht="15.75" customHeight="1">
      <c r="A162" s="182" t="s">
        <v>115</v>
      </c>
      <c r="B162" s="183"/>
      <c r="C162" s="183"/>
      <c r="D162" s="180"/>
      <c r="E162" s="48"/>
      <c r="F162" s="48"/>
      <c r="G162" s="48"/>
      <c r="H162" s="48"/>
      <c r="I162" s="48"/>
      <c r="J162" s="48"/>
      <c r="K162" s="48"/>
      <c r="L162" s="48"/>
      <c r="M162" s="48"/>
      <c r="N162" s="48"/>
      <c r="O162" s="48"/>
      <c r="P162" s="2"/>
      <c r="Q162" s="2"/>
      <c r="R162" s="2"/>
      <c r="S162" s="2"/>
      <c r="T162" s="2"/>
      <c r="U162" s="2"/>
      <c r="V162" s="2"/>
      <c r="W162" s="2"/>
      <c r="X162" s="2"/>
      <c r="Y162" s="2"/>
      <c r="Z162" s="2"/>
    </row>
    <row r="163" spans="1:26" ht="30">
      <c r="A163" s="16" t="s">
        <v>116</v>
      </c>
      <c r="B163" s="16" t="s">
        <v>117</v>
      </c>
      <c r="C163" s="16" t="s">
        <v>80</v>
      </c>
      <c r="D163" s="16" t="s">
        <v>49</v>
      </c>
      <c r="E163" s="48"/>
      <c r="F163" s="48"/>
      <c r="G163" s="48"/>
      <c r="H163" s="48"/>
      <c r="I163" s="48"/>
      <c r="J163" s="48"/>
      <c r="K163" s="48"/>
      <c r="L163" s="48"/>
      <c r="M163" s="48"/>
      <c r="N163" s="48"/>
      <c r="O163" s="48"/>
      <c r="P163" s="2"/>
      <c r="Q163" s="2"/>
      <c r="R163" s="2"/>
      <c r="S163" s="2"/>
      <c r="T163" s="2"/>
      <c r="U163" s="2"/>
      <c r="V163" s="2"/>
      <c r="W163" s="2"/>
      <c r="X163" s="2"/>
      <c r="Y163" s="2"/>
      <c r="Z163" s="2"/>
    </row>
    <row r="164" spans="1:26" ht="15.75" customHeight="1">
      <c r="A164" s="47" t="s">
        <v>8</v>
      </c>
      <c r="B164" s="43" t="s">
        <v>118</v>
      </c>
      <c r="C164" s="32">
        <v>1.6199999999999999E-2</v>
      </c>
      <c r="D164" s="33">
        <f>(C52+D99)*C164</f>
        <v>0</v>
      </c>
      <c r="E164" s="48"/>
      <c r="F164" s="48"/>
      <c r="G164" s="48"/>
      <c r="H164" s="48"/>
      <c r="I164" s="48"/>
      <c r="J164" s="48"/>
      <c r="K164" s="48"/>
      <c r="L164" s="48"/>
      <c r="M164" s="48"/>
      <c r="N164" s="48"/>
      <c r="O164" s="48"/>
      <c r="P164" s="2"/>
      <c r="Q164" s="2"/>
      <c r="R164" s="2"/>
      <c r="S164" s="2"/>
      <c r="T164" s="2"/>
      <c r="U164" s="2"/>
      <c r="V164" s="2"/>
      <c r="W164" s="2"/>
      <c r="X164" s="2"/>
      <c r="Y164" s="2"/>
      <c r="Z164" s="2"/>
    </row>
    <row r="165" spans="1:26" ht="15.75" customHeight="1">
      <c r="A165" s="47" t="s">
        <v>11</v>
      </c>
      <c r="B165" s="43" t="s">
        <v>119</v>
      </c>
      <c r="C165" s="32">
        <v>0</v>
      </c>
      <c r="D165" s="33">
        <f>(C52+C75+D99+D120+D150)*C165</f>
        <v>0</v>
      </c>
      <c r="E165" s="48"/>
      <c r="F165" s="48"/>
      <c r="G165" s="48"/>
      <c r="H165" s="48"/>
      <c r="I165" s="48"/>
      <c r="J165" s="48"/>
      <c r="K165" s="48"/>
      <c r="L165" s="48"/>
      <c r="M165" s="48"/>
      <c r="N165" s="48"/>
      <c r="O165" s="48"/>
      <c r="P165" s="2"/>
      <c r="Q165" s="2"/>
      <c r="R165" s="2"/>
      <c r="S165" s="2"/>
      <c r="T165" s="2"/>
      <c r="U165" s="2"/>
      <c r="V165" s="2"/>
      <c r="W165" s="2"/>
      <c r="X165" s="2"/>
      <c r="Y165" s="2"/>
      <c r="Z165" s="2"/>
    </row>
    <row r="166" spans="1:26" ht="15.75" customHeight="1">
      <c r="A166" s="47" t="s">
        <v>13</v>
      </c>
      <c r="B166" s="43" t="s">
        <v>120</v>
      </c>
      <c r="C166" s="32">
        <v>2.0000000000000001E-4</v>
      </c>
      <c r="D166" s="33">
        <f>(C52+C75+D99+D120+D150)*C166</f>
        <v>0</v>
      </c>
      <c r="E166" s="48"/>
      <c r="F166" s="48"/>
      <c r="G166" s="48"/>
      <c r="H166" s="48"/>
      <c r="I166" s="48"/>
      <c r="J166" s="48"/>
      <c r="K166" s="48"/>
      <c r="L166" s="48"/>
      <c r="M166" s="48"/>
      <c r="N166" s="48"/>
      <c r="O166" s="48"/>
      <c r="P166" s="2"/>
      <c r="Q166" s="2"/>
      <c r="R166" s="2"/>
      <c r="S166" s="2"/>
      <c r="T166" s="2"/>
      <c r="U166" s="2"/>
      <c r="V166" s="2"/>
      <c r="W166" s="2"/>
      <c r="X166" s="2"/>
      <c r="Y166" s="2"/>
      <c r="Z166" s="2"/>
    </row>
    <row r="167" spans="1:26" ht="15.75" customHeight="1">
      <c r="A167" s="47" t="s">
        <v>16</v>
      </c>
      <c r="B167" s="43" t="s">
        <v>121</v>
      </c>
      <c r="C167" s="32">
        <v>7.3000000000000001E-3</v>
      </c>
      <c r="D167" s="33">
        <f>(C52+C75+D99+D120+D150)*C167</f>
        <v>0</v>
      </c>
      <c r="E167" s="48"/>
      <c r="F167" s="48"/>
      <c r="G167" s="48"/>
      <c r="H167" s="48"/>
      <c r="I167" s="48"/>
      <c r="J167" s="48"/>
      <c r="K167" s="48"/>
      <c r="L167" s="48"/>
      <c r="M167" s="48"/>
      <c r="N167" s="48"/>
      <c r="O167" s="48"/>
      <c r="P167" s="2"/>
      <c r="Q167" s="2"/>
      <c r="R167" s="2"/>
      <c r="S167" s="2"/>
      <c r="T167" s="2"/>
      <c r="U167" s="2"/>
      <c r="V167" s="2"/>
      <c r="W167" s="2"/>
      <c r="X167" s="2"/>
      <c r="Y167" s="2"/>
      <c r="Z167" s="2"/>
    </row>
    <row r="168" spans="1:26" ht="15.75" customHeight="1">
      <c r="A168" s="47" t="s">
        <v>54</v>
      </c>
      <c r="B168" s="43" t="s">
        <v>122</v>
      </c>
      <c r="C168" s="32">
        <v>2.9999999999999997E-4</v>
      </c>
      <c r="D168" s="33">
        <f>(C52+C75+D99+D120+D150)*C168</f>
        <v>0</v>
      </c>
      <c r="E168" s="48"/>
      <c r="F168" s="48"/>
      <c r="G168" s="48"/>
      <c r="H168" s="48"/>
      <c r="I168" s="48"/>
      <c r="J168" s="48"/>
      <c r="K168" s="48"/>
      <c r="L168" s="48"/>
      <c r="M168" s="48"/>
      <c r="N168" s="48"/>
      <c r="O168" s="48"/>
      <c r="P168" s="2"/>
      <c r="Q168" s="2"/>
      <c r="R168" s="2"/>
      <c r="S168" s="2"/>
      <c r="T168" s="2"/>
      <c r="U168" s="2"/>
      <c r="V168" s="2"/>
      <c r="W168" s="2"/>
      <c r="X168" s="2"/>
      <c r="Y168" s="2"/>
      <c r="Z168" s="2"/>
    </row>
    <row r="169" spans="1:26" ht="15.75" customHeight="1">
      <c r="A169" s="47" t="s">
        <v>56</v>
      </c>
      <c r="B169" s="43" t="s">
        <v>61</v>
      </c>
      <c r="C169" s="32">
        <v>5.0000000000000001E-4</v>
      </c>
      <c r="D169" s="33">
        <f>(C52+C75+D99+D120+D150)*C169</f>
        <v>0</v>
      </c>
      <c r="E169" s="48"/>
      <c r="F169" s="48"/>
      <c r="G169" s="48"/>
      <c r="H169" s="48"/>
      <c r="I169" s="48"/>
      <c r="J169" s="48"/>
      <c r="K169" s="48"/>
      <c r="L169" s="48"/>
      <c r="M169" s="48"/>
      <c r="N169" s="48"/>
      <c r="O169" s="48"/>
      <c r="P169" s="2"/>
      <c r="Q169" s="2"/>
      <c r="R169" s="2"/>
      <c r="S169" s="2"/>
      <c r="T169" s="2"/>
      <c r="U169" s="2"/>
      <c r="V169" s="2"/>
      <c r="W169" s="2"/>
      <c r="X169" s="2"/>
      <c r="Y169" s="2"/>
      <c r="Z169" s="2"/>
    </row>
    <row r="170" spans="1:26" ht="15.75" customHeight="1">
      <c r="A170" s="47"/>
      <c r="B170" s="7" t="s">
        <v>96</v>
      </c>
      <c r="C170" s="32"/>
      <c r="D170" s="33">
        <f>SUM(D164:D169)</f>
        <v>0</v>
      </c>
      <c r="E170" s="48"/>
      <c r="F170" s="48"/>
      <c r="G170" s="48"/>
      <c r="H170" s="48"/>
      <c r="I170" s="48"/>
      <c r="J170" s="48"/>
      <c r="K170" s="48"/>
      <c r="L170" s="48"/>
      <c r="M170" s="48"/>
      <c r="N170" s="48"/>
      <c r="O170" s="48"/>
      <c r="P170" s="2"/>
      <c r="Q170" s="2"/>
      <c r="R170" s="2"/>
      <c r="S170" s="2"/>
      <c r="T170" s="2"/>
      <c r="U170" s="2"/>
      <c r="V170" s="2"/>
      <c r="W170" s="2"/>
      <c r="X170" s="2"/>
      <c r="Y170" s="2"/>
      <c r="Z170" s="2"/>
    </row>
    <row r="171" spans="1:26" ht="30">
      <c r="A171" s="47" t="s">
        <v>58</v>
      </c>
      <c r="B171" s="43" t="s">
        <v>123</v>
      </c>
      <c r="C171" s="32"/>
      <c r="D171" s="33">
        <f>(C52+D99+D120+D150)*C171</f>
        <v>0</v>
      </c>
      <c r="E171" s="48"/>
      <c r="F171" s="48"/>
      <c r="G171" s="48"/>
      <c r="H171" s="48"/>
      <c r="I171" s="48"/>
      <c r="J171" s="48"/>
      <c r="K171" s="48"/>
      <c r="L171" s="48"/>
      <c r="M171" s="48"/>
      <c r="N171" s="48"/>
      <c r="O171" s="48"/>
      <c r="P171" s="2"/>
      <c r="Q171" s="2"/>
      <c r="R171" s="2"/>
      <c r="S171" s="2"/>
      <c r="T171" s="2"/>
      <c r="U171" s="2"/>
      <c r="V171" s="2"/>
      <c r="W171" s="2"/>
      <c r="X171" s="2"/>
      <c r="Y171" s="2"/>
      <c r="Z171" s="2"/>
    </row>
    <row r="172" spans="1:26" ht="15.75" customHeight="1">
      <c r="A172" s="179" t="s">
        <v>113</v>
      </c>
      <c r="B172" s="180"/>
      <c r="C172" s="34"/>
      <c r="D172" s="24">
        <f>SUM(D170:D171)</f>
        <v>0</v>
      </c>
      <c r="E172" s="48"/>
      <c r="F172" s="48"/>
      <c r="G172" s="48"/>
      <c r="H172" s="48"/>
      <c r="I172" s="48"/>
      <c r="J172" s="48"/>
      <c r="K172" s="48"/>
      <c r="L172" s="48"/>
      <c r="M172" s="48"/>
      <c r="N172" s="48"/>
      <c r="O172" s="48"/>
      <c r="P172" s="2"/>
      <c r="Q172" s="2"/>
      <c r="R172" s="2"/>
      <c r="S172" s="2"/>
      <c r="T172" s="2"/>
      <c r="U172" s="2"/>
      <c r="V172" s="2"/>
      <c r="W172" s="2"/>
      <c r="X172" s="2"/>
      <c r="Y172" s="2"/>
      <c r="Z172" s="2"/>
    </row>
    <row r="173" spans="1:26" ht="15.75" customHeight="1">
      <c r="A173" s="39"/>
      <c r="B173" s="48"/>
      <c r="C173" s="48"/>
      <c r="D173" s="48"/>
      <c r="E173" s="48"/>
      <c r="F173" s="48"/>
      <c r="G173" s="48"/>
      <c r="H173" s="48"/>
      <c r="I173" s="48"/>
      <c r="J173" s="48"/>
      <c r="K173" s="48"/>
      <c r="L173" s="48"/>
      <c r="M173" s="48"/>
      <c r="N173" s="48"/>
      <c r="O173" s="48"/>
      <c r="P173" s="2"/>
      <c r="Q173" s="2"/>
      <c r="R173" s="2"/>
      <c r="S173" s="2"/>
      <c r="T173" s="2"/>
      <c r="U173" s="2"/>
      <c r="V173" s="2"/>
      <c r="W173" s="2"/>
      <c r="X173" s="2"/>
      <c r="Y173" s="2"/>
      <c r="Z173" s="2"/>
    </row>
    <row r="174" spans="1:26" ht="15.75" customHeight="1">
      <c r="A174" s="186" t="s">
        <v>124</v>
      </c>
      <c r="B174" s="183"/>
      <c r="C174" s="183"/>
      <c r="D174" s="180"/>
      <c r="E174" s="48"/>
      <c r="F174" s="48"/>
      <c r="G174" s="48"/>
      <c r="H174" s="48"/>
      <c r="I174" s="48"/>
      <c r="J174" s="48"/>
      <c r="K174" s="48"/>
      <c r="L174" s="48"/>
      <c r="M174" s="48"/>
      <c r="N174" s="48"/>
      <c r="O174" s="48"/>
      <c r="P174" s="2"/>
      <c r="Q174" s="2"/>
      <c r="R174" s="2"/>
      <c r="S174" s="2"/>
      <c r="T174" s="2"/>
      <c r="U174" s="2"/>
      <c r="V174" s="2"/>
      <c r="W174" s="2"/>
      <c r="X174" s="2"/>
      <c r="Y174" s="2"/>
      <c r="Z174" s="2"/>
    </row>
    <row r="175" spans="1:26" ht="30">
      <c r="A175" s="26" t="s">
        <v>116</v>
      </c>
      <c r="B175" s="26" t="s">
        <v>117</v>
      </c>
      <c r="C175" s="26" t="s">
        <v>80</v>
      </c>
      <c r="D175" s="26" t="s">
        <v>49</v>
      </c>
      <c r="E175" s="48"/>
      <c r="F175" s="48"/>
      <c r="G175" s="48"/>
      <c r="H175" s="48"/>
      <c r="I175" s="48"/>
      <c r="J175" s="48"/>
      <c r="K175" s="48"/>
      <c r="L175" s="48"/>
      <c r="M175" s="48"/>
      <c r="N175" s="48"/>
      <c r="O175" s="48"/>
      <c r="P175" s="2"/>
      <c r="Q175" s="2"/>
      <c r="R175" s="2"/>
      <c r="S175" s="2"/>
      <c r="T175" s="2"/>
      <c r="U175" s="2"/>
      <c r="V175" s="2"/>
      <c r="W175" s="2"/>
      <c r="X175" s="2"/>
      <c r="Y175" s="2"/>
      <c r="Z175" s="2"/>
    </row>
    <row r="176" spans="1:26" ht="15.75" customHeight="1">
      <c r="A176" s="47" t="s">
        <v>8</v>
      </c>
      <c r="B176" s="43" t="s">
        <v>118</v>
      </c>
      <c r="C176" s="32">
        <v>1.6199999999999999E-2</v>
      </c>
      <c r="D176" s="33">
        <f>(C64+D112)*C176</f>
        <v>0</v>
      </c>
      <c r="E176" s="48"/>
      <c r="F176" s="48"/>
      <c r="G176" s="48"/>
      <c r="H176" s="48"/>
      <c r="I176" s="48"/>
      <c r="J176" s="48"/>
      <c r="K176" s="48"/>
      <c r="L176" s="48"/>
      <c r="M176" s="48"/>
      <c r="N176" s="48"/>
      <c r="O176" s="48"/>
      <c r="P176" s="2"/>
      <c r="Q176" s="2"/>
      <c r="R176" s="2"/>
      <c r="S176" s="2"/>
      <c r="T176" s="2"/>
      <c r="U176" s="2"/>
      <c r="V176" s="2"/>
      <c r="W176" s="2"/>
      <c r="X176" s="2"/>
      <c r="Y176" s="2"/>
      <c r="Z176" s="2"/>
    </row>
    <row r="177" spans="1:26" ht="15.75" customHeight="1">
      <c r="A177" s="47" t="s">
        <v>11</v>
      </c>
      <c r="B177" s="43" t="s">
        <v>119</v>
      </c>
      <c r="C177" s="32">
        <v>0</v>
      </c>
      <c r="D177" s="33">
        <f>(C64+C86+D112+D128+D160)*C177</f>
        <v>0</v>
      </c>
      <c r="E177" s="48"/>
      <c r="F177" s="48"/>
      <c r="G177" s="48"/>
      <c r="H177" s="48"/>
      <c r="I177" s="48"/>
      <c r="J177" s="48"/>
      <c r="K177" s="48"/>
      <c r="L177" s="48"/>
      <c r="M177" s="48"/>
      <c r="N177" s="48"/>
      <c r="O177" s="48"/>
      <c r="P177" s="2"/>
      <c r="Q177" s="2"/>
      <c r="R177" s="2"/>
      <c r="S177" s="2"/>
      <c r="T177" s="2"/>
      <c r="U177" s="2"/>
      <c r="V177" s="2"/>
      <c r="W177" s="2"/>
      <c r="X177" s="2"/>
      <c r="Y177" s="2"/>
      <c r="Z177" s="2"/>
    </row>
    <row r="178" spans="1:26" ht="15.75" customHeight="1">
      <c r="A178" s="47" t="s">
        <v>13</v>
      </c>
      <c r="B178" s="43" t="s">
        <v>120</v>
      </c>
      <c r="C178" s="32">
        <v>2.0000000000000001E-4</v>
      </c>
      <c r="D178" s="33">
        <f>(C64+C86+D112+D128+D160)*C178</f>
        <v>0</v>
      </c>
      <c r="E178" s="48"/>
      <c r="F178" s="48"/>
      <c r="G178" s="48"/>
      <c r="H178" s="48"/>
      <c r="I178" s="48"/>
      <c r="J178" s="48"/>
      <c r="K178" s="48"/>
      <c r="L178" s="48"/>
      <c r="M178" s="48"/>
      <c r="N178" s="48"/>
      <c r="O178" s="48"/>
      <c r="P178" s="2"/>
      <c r="Q178" s="2"/>
      <c r="R178" s="2"/>
      <c r="S178" s="2"/>
      <c r="T178" s="2"/>
      <c r="U178" s="2"/>
      <c r="V178" s="2"/>
      <c r="W178" s="2"/>
      <c r="X178" s="2"/>
      <c r="Y178" s="2"/>
      <c r="Z178" s="2"/>
    </row>
    <row r="179" spans="1:26" ht="15.75" customHeight="1">
      <c r="A179" s="47" t="s">
        <v>16</v>
      </c>
      <c r="B179" s="43" t="s">
        <v>121</v>
      </c>
      <c r="C179" s="32">
        <v>7.3000000000000001E-3</v>
      </c>
      <c r="D179" s="33">
        <f>(C64+C86+D112+D128+D160)*C179</f>
        <v>0</v>
      </c>
      <c r="E179" s="48"/>
      <c r="F179" s="48"/>
      <c r="G179" s="48"/>
      <c r="H179" s="48"/>
      <c r="I179" s="48"/>
      <c r="J179" s="48"/>
      <c r="K179" s="48"/>
      <c r="L179" s="48"/>
      <c r="M179" s="48"/>
      <c r="N179" s="48"/>
      <c r="O179" s="48"/>
      <c r="P179" s="2"/>
      <c r="Q179" s="2"/>
      <c r="R179" s="2"/>
      <c r="S179" s="2"/>
      <c r="T179" s="2"/>
      <c r="U179" s="2"/>
      <c r="V179" s="2"/>
      <c r="W179" s="2"/>
      <c r="X179" s="2"/>
      <c r="Y179" s="2"/>
      <c r="Z179" s="2"/>
    </row>
    <row r="180" spans="1:26" ht="15.75" customHeight="1">
      <c r="A180" s="47" t="s">
        <v>54</v>
      </c>
      <c r="B180" s="43" t="s">
        <v>122</v>
      </c>
      <c r="C180" s="32">
        <v>2.9999999999999997E-4</v>
      </c>
      <c r="D180" s="33">
        <f>(C64+C86+D112+D128+D160)*C180</f>
        <v>0</v>
      </c>
      <c r="E180" s="48"/>
      <c r="F180" s="48"/>
      <c r="G180" s="48"/>
      <c r="H180" s="48"/>
      <c r="I180" s="48"/>
      <c r="J180" s="48"/>
      <c r="K180" s="48"/>
      <c r="L180" s="48"/>
      <c r="M180" s="48"/>
      <c r="N180" s="48"/>
      <c r="O180" s="48"/>
      <c r="P180" s="2"/>
      <c r="Q180" s="2"/>
      <c r="R180" s="2"/>
      <c r="S180" s="2"/>
      <c r="T180" s="2"/>
      <c r="U180" s="2"/>
      <c r="V180" s="2"/>
      <c r="W180" s="2"/>
      <c r="X180" s="2"/>
      <c r="Y180" s="2"/>
      <c r="Z180" s="2"/>
    </row>
    <row r="181" spans="1:26" ht="15.75" customHeight="1">
      <c r="A181" s="47" t="s">
        <v>56</v>
      </c>
      <c r="B181" s="43" t="s">
        <v>61</v>
      </c>
      <c r="C181" s="32">
        <v>5.0000000000000001E-4</v>
      </c>
      <c r="D181" s="33">
        <f>(C64+C86+D112+D128+D160)*C181</f>
        <v>0</v>
      </c>
      <c r="E181" s="48"/>
      <c r="F181" s="48"/>
      <c r="G181" s="48"/>
      <c r="H181" s="48"/>
      <c r="I181" s="48"/>
      <c r="J181" s="48"/>
      <c r="K181" s="48"/>
      <c r="L181" s="48"/>
      <c r="M181" s="48"/>
      <c r="N181" s="48"/>
      <c r="O181" s="48"/>
      <c r="P181" s="2"/>
      <c r="Q181" s="2"/>
      <c r="R181" s="2"/>
      <c r="S181" s="2"/>
      <c r="T181" s="2"/>
      <c r="U181" s="2"/>
      <c r="V181" s="2"/>
      <c r="W181" s="2"/>
      <c r="X181" s="2"/>
      <c r="Y181" s="2"/>
      <c r="Z181" s="2"/>
    </row>
    <row r="182" spans="1:26" ht="15.75" customHeight="1">
      <c r="A182" s="47"/>
      <c r="B182" s="7" t="s">
        <v>96</v>
      </c>
      <c r="C182" s="32"/>
      <c r="D182" s="33">
        <f>SUM(D176:D181)</f>
        <v>0</v>
      </c>
      <c r="E182" s="48"/>
      <c r="F182" s="48"/>
      <c r="G182" s="48"/>
      <c r="H182" s="48"/>
      <c r="I182" s="48"/>
      <c r="J182" s="48"/>
      <c r="K182" s="48"/>
      <c r="L182" s="48"/>
      <c r="M182" s="48"/>
      <c r="N182" s="48"/>
      <c r="O182" s="48"/>
      <c r="P182" s="2"/>
      <c r="Q182" s="2"/>
      <c r="R182" s="2"/>
      <c r="S182" s="2"/>
      <c r="T182" s="2"/>
      <c r="U182" s="2"/>
      <c r="V182" s="2"/>
      <c r="W182" s="2"/>
      <c r="X182" s="2"/>
      <c r="Y182" s="2"/>
      <c r="Z182" s="2"/>
    </row>
    <row r="183" spans="1:26" ht="30">
      <c r="A183" s="47" t="s">
        <v>58</v>
      </c>
      <c r="B183" s="43" t="s">
        <v>123</v>
      </c>
      <c r="C183" s="32"/>
      <c r="D183" s="33">
        <f>(C64+C86+D112+D128+D160)*C183</f>
        <v>0</v>
      </c>
      <c r="E183" s="48"/>
      <c r="F183" s="48"/>
      <c r="G183" s="48"/>
      <c r="H183" s="48"/>
      <c r="I183" s="48"/>
      <c r="J183" s="48"/>
      <c r="K183" s="48"/>
      <c r="L183" s="48"/>
      <c r="M183" s="48"/>
      <c r="N183" s="48"/>
      <c r="O183" s="48"/>
      <c r="P183" s="2"/>
      <c r="Q183" s="2"/>
      <c r="R183" s="2"/>
      <c r="S183" s="2"/>
      <c r="T183" s="2"/>
      <c r="U183" s="2"/>
      <c r="V183" s="2"/>
      <c r="W183" s="2"/>
      <c r="X183" s="2"/>
      <c r="Y183" s="2"/>
      <c r="Z183" s="2"/>
    </row>
    <row r="184" spans="1:26" ht="15.75" customHeight="1">
      <c r="A184" s="181" t="s">
        <v>113</v>
      </c>
      <c r="B184" s="180"/>
      <c r="C184" s="36"/>
      <c r="D184" s="27">
        <f>SUM(D182:D183)</f>
        <v>0</v>
      </c>
      <c r="E184" s="48"/>
      <c r="F184" s="48"/>
      <c r="G184" s="48"/>
      <c r="H184" s="48"/>
      <c r="I184" s="48"/>
      <c r="J184" s="48"/>
      <c r="K184" s="48"/>
      <c r="L184" s="48"/>
      <c r="M184" s="48"/>
      <c r="N184" s="48"/>
      <c r="O184" s="48"/>
      <c r="P184" s="2"/>
      <c r="Q184" s="2"/>
      <c r="R184" s="2"/>
      <c r="S184" s="2"/>
      <c r="T184" s="2"/>
      <c r="U184" s="2"/>
      <c r="V184" s="2"/>
      <c r="W184" s="2"/>
      <c r="X184" s="2"/>
      <c r="Y184" s="2"/>
      <c r="Z184" s="2"/>
    </row>
    <row r="185" spans="1:26" ht="15.75" customHeight="1">
      <c r="A185" s="19"/>
      <c r="B185" s="48"/>
      <c r="C185" s="48"/>
      <c r="D185" s="48"/>
      <c r="E185" s="48"/>
      <c r="F185" s="48"/>
      <c r="G185" s="48"/>
      <c r="H185" s="48"/>
      <c r="I185" s="48"/>
      <c r="J185" s="48"/>
      <c r="K185" s="48"/>
      <c r="L185" s="48"/>
      <c r="M185" s="48"/>
      <c r="N185" s="48"/>
      <c r="O185" s="48"/>
      <c r="P185" s="2"/>
      <c r="Q185" s="2"/>
      <c r="R185" s="2"/>
      <c r="S185" s="2"/>
      <c r="T185" s="2"/>
      <c r="U185" s="2"/>
      <c r="V185" s="2"/>
      <c r="W185" s="2"/>
      <c r="X185" s="2"/>
      <c r="Y185" s="2"/>
      <c r="Z185" s="2"/>
    </row>
    <row r="186" spans="1:26" ht="39" customHeight="1">
      <c r="A186" s="187" t="s">
        <v>125</v>
      </c>
      <c r="B186" s="183"/>
      <c r="C186" s="180"/>
      <c r="D186" s="48"/>
      <c r="E186" s="48"/>
      <c r="F186" s="48"/>
      <c r="G186" s="48"/>
      <c r="H186" s="48"/>
      <c r="I186" s="48"/>
      <c r="J186" s="48"/>
      <c r="K186" s="48"/>
      <c r="L186" s="48"/>
      <c r="M186" s="48"/>
      <c r="N186" s="48"/>
      <c r="O186" s="48"/>
      <c r="P186" s="2"/>
      <c r="Q186" s="2"/>
      <c r="R186" s="2"/>
      <c r="S186" s="2"/>
      <c r="T186" s="2"/>
      <c r="U186" s="2"/>
      <c r="V186" s="2"/>
      <c r="W186" s="2"/>
      <c r="X186" s="2"/>
      <c r="Y186" s="2"/>
      <c r="Z186" s="2"/>
    </row>
    <row r="187" spans="1:26" ht="30">
      <c r="A187" s="16">
        <v>3</v>
      </c>
      <c r="B187" s="16" t="s">
        <v>126</v>
      </c>
      <c r="C187" s="16" t="s">
        <v>49</v>
      </c>
      <c r="D187" s="48"/>
      <c r="E187" s="48"/>
      <c r="F187" s="48"/>
      <c r="G187" s="48"/>
      <c r="H187" s="48"/>
      <c r="I187" s="48"/>
      <c r="J187" s="48"/>
      <c r="K187" s="48"/>
      <c r="L187" s="48"/>
      <c r="M187" s="48"/>
      <c r="N187" s="48"/>
      <c r="O187" s="48"/>
      <c r="P187" s="2"/>
      <c r="Q187" s="2"/>
      <c r="R187" s="2"/>
      <c r="S187" s="2"/>
      <c r="T187" s="2"/>
      <c r="U187" s="2"/>
      <c r="V187" s="2"/>
      <c r="W187" s="2"/>
      <c r="X187" s="2"/>
      <c r="Y187" s="2"/>
      <c r="Z187" s="2"/>
    </row>
    <row r="188" spans="1:26" ht="30">
      <c r="A188" s="47" t="s">
        <v>78</v>
      </c>
      <c r="B188" s="43" t="s">
        <v>127</v>
      </c>
      <c r="C188" s="29">
        <f>D96+D91</f>
        <v>0</v>
      </c>
      <c r="D188" s="48"/>
      <c r="E188" s="48"/>
      <c r="F188" s="48"/>
      <c r="G188" s="48"/>
      <c r="H188" s="48"/>
      <c r="I188" s="48"/>
      <c r="J188" s="48"/>
      <c r="K188" s="48"/>
      <c r="L188" s="48"/>
      <c r="M188" s="48"/>
      <c r="N188" s="48"/>
      <c r="O188" s="48"/>
      <c r="P188" s="2"/>
      <c r="Q188" s="2"/>
      <c r="R188" s="2"/>
      <c r="S188" s="2"/>
      <c r="T188" s="2"/>
      <c r="U188" s="2"/>
      <c r="V188" s="2"/>
      <c r="W188" s="2"/>
      <c r="X188" s="2"/>
      <c r="Y188" s="2"/>
      <c r="Z188" s="2"/>
    </row>
    <row r="189" spans="1:26" ht="15.75" customHeight="1">
      <c r="A189" s="47" t="s">
        <v>92</v>
      </c>
      <c r="B189" s="43" t="s">
        <v>128</v>
      </c>
      <c r="C189" s="29">
        <f>D120</f>
        <v>0</v>
      </c>
      <c r="D189" s="48"/>
      <c r="E189" s="48"/>
      <c r="F189" s="48"/>
      <c r="G189" s="48"/>
      <c r="H189" s="48"/>
      <c r="I189" s="48"/>
      <c r="J189" s="48"/>
      <c r="K189" s="48"/>
      <c r="L189" s="48"/>
      <c r="M189" s="48"/>
      <c r="N189" s="48"/>
      <c r="O189" s="48"/>
      <c r="P189" s="2"/>
      <c r="Q189" s="2"/>
      <c r="R189" s="2"/>
      <c r="S189" s="2"/>
      <c r="T189" s="2"/>
      <c r="U189" s="2"/>
      <c r="V189" s="2"/>
      <c r="W189" s="2"/>
      <c r="X189" s="2"/>
      <c r="Y189" s="2"/>
      <c r="Z189" s="2"/>
    </row>
    <row r="190" spans="1:26" ht="15.75" customHeight="1">
      <c r="A190" s="47" t="s">
        <v>100</v>
      </c>
      <c r="B190" s="43" t="s">
        <v>101</v>
      </c>
      <c r="C190" s="29">
        <f>D134</f>
        <v>0</v>
      </c>
      <c r="D190" s="48"/>
      <c r="E190" s="48"/>
      <c r="F190" s="48"/>
      <c r="G190" s="48"/>
      <c r="H190" s="48"/>
      <c r="I190" s="48"/>
      <c r="J190" s="48"/>
      <c r="K190" s="48"/>
      <c r="L190" s="48"/>
      <c r="M190" s="48"/>
      <c r="N190" s="48"/>
      <c r="O190" s="48"/>
      <c r="P190" s="2"/>
      <c r="Q190" s="2"/>
      <c r="R190" s="2"/>
      <c r="S190" s="2"/>
      <c r="T190" s="2"/>
      <c r="U190" s="2"/>
      <c r="V190" s="2"/>
      <c r="W190" s="2"/>
      <c r="X190" s="2"/>
      <c r="Y190" s="2"/>
      <c r="Z190" s="2"/>
    </row>
    <row r="191" spans="1:26" ht="15.75" customHeight="1">
      <c r="A191" s="47" t="s">
        <v>105</v>
      </c>
      <c r="B191" s="43" t="s">
        <v>129</v>
      </c>
      <c r="C191" s="29">
        <f>D150</f>
        <v>0</v>
      </c>
      <c r="D191" s="48"/>
      <c r="E191" s="48"/>
      <c r="F191" s="48"/>
      <c r="G191" s="48"/>
      <c r="H191" s="48"/>
      <c r="I191" s="48"/>
      <c r="J191" s="48"/>
      <c r="K191" s="48"/>
      <c r="L191" s="48"/>
      <c r="M191" s="48"/>
      <c r="N191" s="48"/>
      <c r="O191" s="48"/>
      <c r="P191" s="2"/>
      <c r="Q191" s="2"/>
      <c r="R191" s="2"/>
      <c r="S191" s="2"/>
      <c r="T191" s="2"/>
      <c r="U191" s="2"/>
      <c r="V191" s="2"/>
      <c r="W191" s="2"/>
      <c r="X191" s="2"/>
      <c r="Y191" s="2"/>
      <c r="Z191" s="2"/>
    </row>
    <row r="192" spans="1:26" ht="30">
      <c r="A192" s="47" t="s">
        <v>116</v>
      </c>
      <c r="B192" s="43" t="s">
        <v>130</v>
      </c>
      <c r="C192" s="29">
        <f>D172</f>
        <v>0</v>
      </c>
      <c r="D192" s="48"/>
      <c r="E192" s="48"/>
      <c r="F192" s="48"/>
      <c r="G192" s="48"/>
      <c r="H192" s="48"/>
      <c r="I192" s="48"/>
      <c r="J192" s="48"/>
      <c r="K192" s="48"/>
      <c r="L192" s="48"/>
      <c r="M192" s="48"/>
      <c r="N192" s="48"/>
      <c r="O192" s="48"/>
      <c r="P192" s="2"/>
      <c r="Q192" s="2"/>
      <c r="R192" s="2"/>
      <c r="S192" s="2"/>
      <c r="T192" s="2"/>
      <c r="U192" s="2"/>
      <c r="V192" s="2"/>
      <c r="W192" s="2"/>
      <c r="X192" s="2"/>
      <c r="Y192" s="2"/>
      <c r="Z192" s="2"/>
    </row>
    <row r="193" spans="1:26" ht="15.75" customHeight="1">
      <c r="A193" s="47" t="s">
        <v>131</v>
      </c>
      <c r="B193" s="43" t="s">
        <v>132</v>
      </c>
      <c r="C193" s="29" t="s">
        <v>133</v>
      </c>
      <c r="D193" s="48"/>
      <c r="E193" s="48"/>
      <c r="F193" s="48"/>
      <c r="G193" s="48"/>
      <c r="H193" s="48"/>
      <c r="I193" s="48"/>
      <c r="J193" s="48"/>
      <c r="K193" s="48"/>
      <c r="L193" s="48"/>
      <c r="M193" s="48"/>
      <c r="N193" s="48"/>
      <c r="O193" s="48"/>
      <c r="P193" s="2"/>
      <c r="Q193" s="2"/>
      <c r="R193" s="2"/>
      <c r="S193" s="2"/>
      <c r="T193" s="2"/>
      <c r="U193" s="2"/>
      <c r="V193" s="2"/>
      <c r="W193" s="2"/>
      <c r="X193" s="2"/>
      <c r="Y193" s="2"/>
      <c r="Z193" s="2"/>
    </row>
    <row r="194" spans="1:26" ht="15.75" customHeight="1">
      <c r="A194" s="179" t="s">
        <v>113</v>
      </c>
      <c r="B194" s="180"/>
      <c r="C194" s="24">
        <f>SUM(C188:C193)</f>
        <v>0</v>
      </c>
      <c r="D194" s="48"/>
      <c r="E194" s="48"/>
      <c r="F194" s="48"/>
      <c r="G194" s="48"/>
      <c r="H194" s="48"/>
      <c r="I194" s="48"/>
      <c r="J194" s="48"/>
      <c r="K194" s="48"/>
      <c r="L194" s="48"/>
      <c r="M194" s="48"/>
      <c r="N194" s="48"/>
      <c r="O194" s="48"/>
      <c r="P194" s="2"/>
      <c r="Q194" s="2"/>
      <c r="R194" s="2"/>
      <c r="S194" s="2"/>
      <c r="T194" s="2"/>
      <c r="U194" s="2"/>
      <c r="V194" s="2"/>
      <c r="W194" s="2"/>
      <c r="X194" s="2"/>
      <c r="Y194" s="2"/>
      <c r="Z194" s="2"/>
    </row>
    <row r="195" spans="1:26" ht="15.75" customHeight="1">
      <c r="A195" s="25"/>
      <c r="B195" s="48"/>
      <c r="C195" s="48"/>
      <c r="D195" s="48"/>
      <c r="E195" s="48"/>
      <c r="F195" s="48"/>
      <c r="G195" s="48"/>
      <c r="H195" s="48"/>
      <c r="I195" s="48"/>
      <c r="J195" s="48"/>
      <c r="K195" s="48"/>
      <c r="L195" s="48"/>
      <c r="M195" s="48"/>
      <c r="N195" s="48"/>
      <c r="O195" s="48"/>
      <c r="P195" s="2"/>
      <c r="Q195" s="2"/>
      <c r="R195" s="2"/>
      <c r="S195" s="2"/>
      <c r="T195" s="2"/>
      <c r="U195" s="2"/>
      <c r="V195" s="2"/>
      <c r="W195" s="2"/>
      <c r="X195" s="2"/>
      <c r="Y195" s="2"/>
      <c r="Z195" s="2"/>
    </row>
    <row r="196" spans="1:26" ht="17.25" customHeight="1">
      <c r="A196" s="192" t="s">
        <v>134</v>
      </c>
      <c r="B196" s="183"/>
      <c r="C196" s="180"/>
      <c r="D196" s="48"/>
      <c r="E196" s="48"/>
      <c r="F196" s="48"/>
      <c r="G196" s="48"/>
      <c r="H196" s="48"/>
      <c r="I196" s="48"/>
      <c r="J196" s="48"/>
      <c r="K196" s="48"/>
      <c r="L196" s="48"/>
      <c r="M196" s="48"/>
      <c r="N196" s="48"/>
      <c r="O196" s="48"/>
      <c r="P196" s="2"/>
      <c r="Q196" s="2"/>
      <c r="R196" s="2"/>
      <c r="S196" s="2"/>
      <c r="T196" s="2"/>
      <c r="U196" s="2"/>
      <c r="V196" s="2"/>
      <c r="W196" s="2"/>
      <c r="X196" s="2"/>
      <c r="Y196" s="2"/>
      <c r="Z196" s="2"/>
    </row>
    <row r="197" spans="1:26" ht="30">
      <c r="A197" s="26">
        <v>3</v>
      </c>
      <c r="B197" s="26" t="s">
        <v>126</v>
      </c>
      <c r="C197" s="26" t="s">
        <v>49</v>
      </c>
      <c r="D197" s="48"/>
      <c r="E197" s="48"/>
      <c r="F197" s="48"/>
      <c r="G197" s="48"/>
      <c r="H197" s="48"/>
      <c r="I197" s="48"/>
      <c r="J197" s="48"/>
      <c r="K197" s="48"/>
      <c r="L197" s="48"/>
      <c r="M197" s="48"/>
      <c r="N197" s="48"/>
      <c r="O197" s="48"/>
      <c r="P197" s="2"/>
      <c r="Q197" s="2"/>
      <c r="R197" s="2"/>
      <c r="S197" s="2"/>
      <c r="T197" s="2"/>
      <c r="U197" s="2"/>
      <c r="V197" s="2"/>
      <c r="W197" s="2"/>
      <c r="X197" s="2"/>
      <c r="Y197" s="2"/>
      <c r="Z197" s="2"/>
    </row>
    <row r="198" spans="1:26" ht="30">
      <c r="A198" s="47" t="s">
        <v>78</v>
      </c>
      <c r="B198" s="43" t="s">
        <v>127</v>
      </c>
      <c r="C198" s="29">
        <f>D109+D104</f>
        <v>0</v>
      </c>
      <c r="D198" s="48"/>
      <c r="E198" s="48"/>
      <c r="F198" s="48"/>
      <c r="G198" s="48"/>
      <c r="H198" s="48"/>
      <c r="I198" s="48"/>
      <c r="J198" s="48"/>
      <c r="K198" s="48"/>
      <c r="L198" s="48"/>
      <c r="M198" s="48"/>
      <c r="N198" s="48"/>
      <c r="O198" s="48"/>
      <c r="P198" s="2"/>
      <c r="Q198" s="2"/>
      <c r="R198" s="2"/>
      <c r="S198" s="2"/>
      <c r="T198" s="2"/>
      <c r="U198" s="2"/>
      <c r="V198" s="2"/>
      <c r="W198" s="2"/>
      <c r="X198" s="2"/>
      <c r="Y198" s="2"/>
      <c r="Z198" s="2"/>
    </row>
    <row r="199" spans="1:26" ht="15.75" customHeight="1">
      <c r="A199" s="47" t="s">
        <v>92</v>
      </c>
      <c r="B199" s="43" t="s">
        <v>128</v>
      </c>
      <c r="C199" s="29">
        <f>D128</f>
        <v>0</v>
      </c>
      <c r="D199" s="48"/>
      <c r="E199" s="48"/>
      <c r="F199" s="48"/>
      <c r="G199" s="48"/>
      <c r="H199" s="48"/>
      <c r="I199" s="48"/>
      <c r="J199" s="48"/>
      <c r="K199" s="48"/>
      <c r="L199" s="48"/>
      <c r="M199" s="48"/>
      <c r="N199" s="48"/>
      <c r="O199" s="48"/>
      <c r="P199" s="2"/>
      <c r="Q199" s="2"/>
      <c r="R199" s="2"/>
      <c r="S199" s="2"/>
      <c r="T199" s="2"/>
      <c r="U199" s="2"/>
      <c r="V199" s="2"/>
      <c r="W199" s="2"/>
      <c r="X199" s="2"/>
      <c r="Y199" s="2"/>
      <c r="Z199" s="2"/>
    </row>
    <row r="200" spans="1:26" ht="15.75" customHeight="1">
      <c r="A200" s="47" t="s">
        <v>100</v>
      </c>
      <c r="B200" s="43" t="s">
        <v>101</v>
      </c>
      <c r="C200" s="29">
        <f>D140</f>
        <v>0</v>
      </c>
      <c r="D200" s="48"/>
      <c r="E200" s="48"/>
      <c r="F200" s="48"/>
      <c r="G200" s="48"/>
      <c r="H200" s="48"/>
      <c r="I200" s="48"/>
      <c r="J200" s="48"/>
      <c r="K200" s="48"/>
      <c r="L200" s="48"/>
      <c r="M200" s="48"/>
      <c r="N200" s="48"/>
      <c r="O200" s="48"/>
      <c r="P200" s="2"/>
      <c r="Q200" s="2"/>
      <c r="R200" s="2"/>
      <c r="S200" s="2"/>
      <c r="T200" s="2"/>
      <c r="U200" s="2"/>
      <c r="V200" s="2"/>
      <c r="W200" s="2"/>
      <c r="X200" s="2"/>
      <c r="Y200" s="2"/>
      <c r="Z200" s="2"/>
    </row>
    <row r="201" spans="1:26" ht="15.75" customHeight="1">
      <c r="A201" s="47" t="s">
        <v>105</v>
      </c>
      <c r="B201" s="43" t="s">
        <v>129</v>
      </c>
      <c r="C201" s="29">
        <f>D160</f>
        <v>0</v>
      </c>
      <c r="D201" s="48"/>
      <c r="E201" s="48"/>
      <c r="F201" s="48"/>
      <c r="G201" s="48"/>
      <c r="H201" s="48"/>
      <c r="I201" s="48"/>
      <c r="J201" s="48"/>
      <c r="K201" s="48"/>
      <c r="L201" s="48"/>
      <c r="M201" s="48"/>
      <c r="N201" s="48"/>
      <c r="O201" s="48"/>
      <c r="P201" s="2"/>
      <c r="Q201" s="2"/>
      <c r="R201" s="2"/>
      <c r="S201" s="2"/>
      <c r="T201" s="2"/>
      <c r="U201" s="2"/>
      <c r="V201" s="2"/>
      <c r="W201" s="2"/>
      <c r="X201" s="2"/>
      <c r="Y201" s="2"/>
      <c r="Z201" s="2"/>
    </row>
    <row r="202" spans="1:26" ht="30">
      <c r="A202" s="47" t="s">
        <v>116</v>
      </c>
      <c r="B202" s="43" t="s">
        <v>130</v>
      </c>
      <c r="C202" s="29">
        <f>D182</f>
        <v>0</v>
      </c>
      <c r="D202" s="48"/>
      <c r="E202" s="48"/>
      <c r="F202" s="48"/>
      <c r="G202" s="48"/>
      <c r="H202" s="48"/>
      <c r="I202" s="48"/>
      <c r="J202" s="48"/>
      <c r="K202" s="48"/>
      <c r="L202" s="48"/>
      <c r="M202" s="48"/>
      <c r="N202" s="48"/>
      <c r="O202" s="48"/>
      <c r="P202" s="2"/>
      <c r="Q202" s="2"/>
      <c r="R202" s="2"/>
      <c r="S202" s="2"/>
      <c r="T202" s="2"/>
      <c r="U202" s="2"/>
      <c r="V202" s="2"/>
      <c r="W202" s="2"/>
      <c r="X202" s="2"/>
      <c r="Y202" s="2"/>
      <c r="Z202" s="2"/>
    </row>
    <row r="203" spans="1:26" ht="15.75" customHeight="1">
      <c r="A203" s="47" t="s">
        <v>131</v>
      </c>
      <c r="B203" s="43" t="s">
        <v>132</v>
      </c>
      <c r="C203" s="29" t="s">
        <v>133</v>
      </c>
      <c r="D203" s="48"/>
      <c r="E203" s="48"/>
      <c r="F203" s="48"/>
      <c r="G203" s="48"/>
      <c r="H203" s="48"/>
      <c r="I203" s="48"/>
      <c r="J203" s="48"/>
      <c r="K203" s="48"/>
      <c r="L203" s="48"/>
      <c r="M203" s="48"/>
      <c r="N203" s="48"/>
      <c r="O203" s="48"/>
      <c r="P203" s="2"/>
      <c r="Q203" s="2"/>
      <c r="R203" s="2"/>
      <c r="S203" s="2"/>
      <c r="T203" s="2"/>
      <c r="U203" s="2"/>
      <c r="V203" s="2"/>
      <c r="W203" s="2"/>
      <c r="X203" s="2"/>
      <c r="Y203" s="2"/>
      <c r="Z203" s="2"/>
    </row>
    <row r="204" spans="1:26" ht="15.75" customHeight="1">
      <c r="A204" s="181" t="s">
        <v>113</v>
      </c>
      <c r="B204" s="180"/>
      <c r="C204" s="27">
        <f>SUM(C198:C203)</f>
        <v>0</v>
      </c>
      <c r="D204" s="48"/>
      <c r="E204" s="48"/>
      <c r="F204" s="48"/>
      <c r="G204" s="48"/>
      <c r="H204" s="48"/>
      <c r="I204" s="48"/>
      <c r="J204" s="48"/>
      <c r="K204" s="48"/>
      <c r="L204" s="48"/>
      <c r="M204" s="48"/>
      <c r="N204" s="48"/>
      <c r="O204" s="48"/>
      <c r="P204" s="2"/>
      <c r="Q204" s="2"/>
      <c r="R204" s="2"/>
      <c r="S204" s="2"/>
      <c r="T204" s="2"/>
      <c r="U204" s="2"/>
      <c r="V204" s="2"/>
      <c r="W204" s="2"/>
      <c r="X204" s="2"/>
      <c r="Y204" s="2"/>
      <c r="Z204" s="2"/>
    </row>
    <row r="205" spans="1:26" ht="15.75" customHeight="1">
      <c r="A205" s="25"/>
      <c r="B205" s="48"/>
      <c r="C205" s="48"/>
      <c r="D205" s="48"/>
      <c r="E205" s="48"/>
      <c r="F205" s="48"/>
      <c r="G205" s="48"/>
      <c r="H205" s="48"/>
      <c r="I205" s="48"/>
      <c r="J205" s="48"/>
      <c r="K205" s="48"/>
      <c r="L205" s="48"/>
      <c r="M205" s="48"/>
      <c r="N205" s="48"/>
      <c r="O205" s="48"/>
      <c r="P205" s="2"/>
      <c r="Q205" s="2"/>
      <c r="R205" s="2"/>
      <c r="S205" s="2"/>
      <c r="T205" s="2"/>
      <c r="U205" s="2"/>
      <c r="V205" s="2"/>
      <c r="W205" s="2"/>
      <c r="X205" s="2"/>
      <c r="Y205" s="2"/>
      <c r="Z205" s="2"/>
    </row>
    <row r="206" spans="1:26" ht="15.75" customHeight="1">
      <c r="A206" s="187" t="s">
        <v>135</v>
      </c>
      <c r="B206" s="183"/>
      <c r="C206" s="183"/>
      <c r="D206" s="180"/>
      <c r="E206" s="48"/>
      <c r="F206" s="48"/>
      <c r="G206" s="48"/>
      <c r="H206" s="48"/>
      <c r="I206" s="48"/>
      <c r="J206" s="48"/>
      <c r="K206" s="48"/>
      <c r="L206" s="48"/>
      <c r="M206" s="48"/>
      <c r="N206" s="48"/>
      <c r="O206" s="48"/>
      <c r="P206" s="2"/>
      <c r="Q206" s="2"/>
      <c r="R206" s="2"/>
      <c r="S206" s="2"/>
      <c r="T206" s="2"/>
      <c r="U206" s="2"/>
      <c r="V206" s="2"/>
      <c r="W206" s="2"/>
      <c r="X206" s="2"/>
      <c r="Y206" s="2"/>
      <c r="Z206" s="2"/>
    </row>
    <row r="207" spans="1:26" ht="42.75" customHeight="1">
      <c r="A207" s="179" t="s">
        <v>136</v>
      </c>
      <c r="B207" s="180"/>
      <c r="C207" s="179" t="s">
        <v>137</v>
      </c>
      <c r="D207" s="180"/>
      <c r="E207" s="48"/>
      <c r="F207" s="48"/>
      <c r="G207" s="48"/>
      <c r="H207" s="48"/>
      <c r="I207" s="48"/>
      <c r="J207" s="48"/>
      <c r="K207" s="48"/>
      <c r="L207" s="48"/>
      <c r="M207" s="48"/>
      <c r="N207" s="48"/>
      <c r="O207" s="48"/>
      <c r="P207" s="2"/>
      <c r="Q207" s="2"/>
      <c r="R207" s="2"/>
      <c r="S207" s="2"/>
      <c r="T207" s="2"/>
      <c r="U207" s="2"/>
      <c r="V207" s="2"/>
      <c r="W207" s="2"/>
      <c r="X207" s="2"/>
      <c r="Y207" s="2"/>
      <c r="Z207" s="2"/>
    </row>
    <row r="208" spans="1:26" ht="30">
      <c r="A208" s="47" t="s">
        <v>8</v>
      </c>
      <c r="B208" s="43" t="s">
        <v>138</v>
      </c>
      <c r="C208" s="190">
        <f>C52</f>
        <v>0</v>
      </c>
      <c r="D208" s="180"/>
      <c r="E208" s="48"/>
      <c r="F208" s="48"/>
      <c r="G208" s="48"/>
      <c r="H208" s="48"/>
      <c r="I208" s="48"/>
      <c r="J208" s="48"/>
      <c r="K208" s="48"/>
      <c r="L208" s="48"/>
      <c r="M208" s="48"/>
      <c r="N208" s="48"/>
      <c r="O208" s="48"/>
      <c r="P208" s="2"/>
      <c r="Q208" s="2"/>
      <c r="R208" s="2"/>
      <c r="S208" s="2"/>
      <c r="T208" s="2"/>
      <c r="U208" s="2"/>
      <c r="V208" s="2"/>
      <c r="W208" s="2"/>
      <c r="X208" s="2"/>
      <c r="Y208" s="2"/>
      <c r="Z208" s="2"/>
    </row>
    <row r="209" spans="1:26" ht="30">
      <c r="A209" s="47" t="s">
        <v>11</v>
      </c>
      <c r="B209" s="43" t="s">
        <v>139</v>
      </c>
      <c r="C209" s="190">
        <f>C75</f>
        <v>0</v>
      </c>
      <c r="D209" s="180"/>
      <c r="E209" s="48"/>
      <c r="F209" s="48"/>
      <c r="G209" s="48"/>
      <c r="H209" s="48"/>
      <c r="I209" s="48"/>
      <c r="J209" s="48"/>
      <c r="K209" s="48"/>
      <c r="L209" s="48"/>
      <c r="M209" s="48"/>
      <c r="N209" s="48"/>
      <c r="O209" s="48"/>
      <c r="P209" s="2"/>
      <c r="Q209" s="2"/>
      <c r="R209" s="2"/>
      <c r="S209" s="2"/>
      <c r="T209" s="2"/>
      <c r="U209" s="2"/>
      <c r="V209" s="2"/>
      <c r="W209" s="2"/>
      <c r="X209" s="2"/>
      <c r="Y209" s="2"/>
      <c r="Z209" s="2"/>
    </row>
    <row r="210" spans="1:26" ht="30">
      <c r="A210" s="47" t="s">
        <v>13</v>
      </c>
      <c r="B210" s="43" t="s">
        <v>140</v>
      </c>
      <c r="C210" s="190">
        <f>C194</f>
        <v>0</v>
      </c>
      <c r="D210" s="180"/>
      <c r="E210" s="48"/>
      <c r="F210" s="48"/>
      <c r="G210" s="48"/>
      <c r="H210" s="48"/>
      <c r="I210" s="48"/>
      <c r="J210" s="48"/>
      <c r="K210" s="48"/>
      <c r="L210" s="48"/>
      <c r="M210" s="48"/>
      <c r="N210" s="48"/>
      <c r="O210" s="48"/>
      <c r="P210" s="2"/>
      <c r="Q210" s="2"/>
      <c r="R210" s="2"/>
      <c r="S210" s="2"/>
      <c r="T210" s="2"/>
      <c r="U210" s="2"/>
      <c r="V210" s="2"/>
      <c r="W210" s="2"/>
      <c r="X210" s="2"/>
      <c r="Y210" s="2"/>
      <c r="Z210" s="2"/>
    </row>
    <row r="211" spans="1:26" ht="28.5" customHeight="1">
      <c r="A211" s="189" t="s">
        <v>141</v>
      </c>
      <c r="B211" s="180"/>
      <c r="C211" s="190">
        <f>SUM(C208:D210)</f>
        <v>0</v>
      </c>
      <c r="D211" s="180"/>
      <c r="E211" s="48"/>
      <c r="F211" s="48"/>
      <c r="G211" s="48"/>
      <c r="H211" s="48"/>
      <c r="I211" s="48"/>
      <c r="J211" s="48"/>
      <c r="K211" s="48"/>
      <c r="L211" s="48"/>
      <c r="M211" s="48"/>
      <c r="N211" s="48"/>
      <c r="O211" s="48"/>
      <c r="P211" s="2"/>
      <c r="Q211" s="2"/>
      <c r="R211" s="2"/>
      <c r="S211" s="2"/>
      <c r="T211" s="2"/>
      <c r="U211" s="2"/>
      <c r="V211" s="2"/>
      <c r="W211" s="2"/>
      <c r="X211" s="2"/>
      <c r="Y211" s="2"/>
      <c r="Z211" s="2"/>
    </row>
    <row r="212" spans="1:26" ht="15.75" customHeight="1">
      <c r="A212" s="179" t="s">
        <v>142</v>
      </c>
      <c r="B212" s="180"/>
      <c r="C212" s="193">
        <f>SUM(C211)</f>
        <v>0</v>
      </c>
      <c r="D212" s="180"/>
      <c r="E212" s="48"/>
      <c r="F212" s="48"/>
      <c r="G212" s="48"/>
      <c r="H212" s="48"/>
      <c r="I212" s="48"/>
      <c r="J212" s="48"/>
      <c r="K212" s="48"/>
      <c r="L212" s="48"/>
      <c r="M212" s="48"/>
      <c r="N212" s="48"/>
      <c r="O212" s="48"/>
      <c r="P212" s="2"/>
      <c r="Q212" s="2"/>
      <c r="R212" s="2"/>
      <c r="S212" s="2"/>
      <c r="T212" s="2"/>
      <c r="U212" s="2"/>
      <c r="V212" s="2"/>
      <c r="W212" s="2"/>
      <c r="X212" s="2"/>
      <c r="Y212" s="2"/>
      <c r="Z212" s="2"/>
    </row>
    <row r="213" spans="1:26" ht="15.75" customHeight="1">
      <c r="A213" s="48"/>
      <c r="B213" s="48"/>
      <c r="C213" s="48"/>
      <c r="D213" s="48"/>
      <c r="E213" s="48"/>
      <c r="F213" s="48"/>
      <c r="G213" s="48"/>
      <c r="H213" s="48"/>
      <c r="I213" s="48"/>
      <c r="J213" s="48"/>
      <c r="K213" s="48"/>
      <c r="L213" s="48"/>
      <c r="M213" s="48"/>
      <c r="N213" s="48"/>
      <c r="O213" s="48"/>
      <c r="P213" s="2"/>
      <c r="Q213" s="2"/>
      <c r="R213" s="2"/>
      <c r="S213" s="2"/>
      <c r="T213" s="2"/>
      <c r="U213" s="2"/>
      <c r="V213" s="2"/>
      <c r="W213" s="2"/>
      <c r="X213" s="2"/>
      <c r="Y213" s="2"/>
      <c r="Z213" s="2"/>
    </row>
    <row r="214" spans="1:26" ht="15.75" hidden="1" customHeight="1">
      <c r="A214" s="48"/>
      <c r="B214" s="48"/>
      <c r="C214" s="48"/>
      <c r="D214" s="40">
        <f>C212</f>
        <v>0</v>
      </c>
      <c r="E214" s="48"/>
      <c r="F214" s="48"/>
      <c r="G214" s="48"/>
      <c r="H214" s="48"/>
      <c r="I214" s="48"/>
      <c r="J214" s="48"/>
      <c r="K214" s="48"/>
      <c r="L214" s="48"/>
      <c r="M214" s="48"/>
      <c r="N214" s="48"/>
      <c r="O214" s="48"/>
      <c r="P214" s="2"/>
      <c r="Q214" s="2"/>
      <c r="R214" s="2"/>
      <c r="S214" s="2"/>
      <c r="T214" s="2"/>
      <c r="U214" s="2"/>
      <c r="V214" s="2"/>
      <c r="W214" s="2"/>
      <c r="X214" s="2"/>
      <c r="Y214" s="2"/>
      <c r="Z214" s="2"/>
    </row>
    <row r="215" spans="1:26" ht="15.75" customHeight="1">
      <c r="A215" s="192" t="s">
        <v>143</v>
      </c>
      <c r="B215" s="183"/>
      <c r="C215" s="183"/>
      <c r="D215" s="180"/>
      <c r="E215" s="48"/>
      <c r="F215" s="48"/>
      <c r="G215" s="48"/>
      <c r="H215" s="48"/>
      <c r="I215" s="48"/>
      <c r="J215" s="48"/>
      <c r="K215" s="48"/>
      <c r="L215" s="48"/>
      <c r="M215" s="48"/>
      <c r="N215" s="48"/>
      <c r="O215" s="48"/>
      <c r="P215" s="2"/>
      <c r="Q215" s="2"/>
      <c r="R215" s="2"/>
      <c r="S215" s="2"/>
      <c r="T215" s="2"/>
      <c r="U215" s="2"/>
      <c r="V215" s="2"/>
      <c r="W215" s="2"/>
      <c r="X215" s="2"/>
      <c r="Y215" s="2"/>
      <c r="Z215" s="2"/>
    </row>
    <row r="216" spans="1:26" ht="15.75" customHeight="1">
      <c r="A216" s="181" t="s">
        <v>136</v>
      </c>
      <c r="B216" s="180"/>
      <c r="C216" s="181" t="s">
        <v>137</v>
      </c>
      <c r="D216" s="180"/>
      <c r="E216" s="48"/>
      <c r="F216" s="48"/>
      <c r="G216" s="48"/>
      <c r="H216" s="48"/>
      <c r="I216" s="48"/>
      <c r="J216" s="48"/>
      <c r="K216" s="48"/>
      <c r="L216" s="48"/>
      <c r="M216" s="48"/>
      <c r="N216" s="48"/>
      <c r="O216" s="48"/>
      <c r="P216" s="2"/>
      <c r="Q216" s="2"/>
      <c r="R216" s="2"/>
      <c r="S216" s="2"/>
      <c r="T216" s="2"/>
      <c r="U216" s="2"/>
      <c r="V216" s="2"/>
      <c r="W216" s="2"/>
      <c r="X216" s="2"/>
      <c r="Y216" s="2"/>
      <c r="Z216" s="2"/>
    </row>
    <row r="217" spans="1:26" ht="30">
      <c r="A217" s="47" t="s">
        <v>8</v>
      </c>
      <c r="B217" s="43" t="s">
        <v>138</v>
      </c>
      <c r="C217" s="190">
        <f>C64</f>
        <v>0</v>
      </c>
      <c r="D217" s="180"/>
      <c r="E217" s="48"/>
      <c r="F217" s="48"/>
      <c r="G217" s="48"/>
      <c r="H217" s="48"/>
      <c r="I217" s="48"/>
      <c r="J217" s="48"/>
      <c r="K217" s="48"/>
      <c r="L217" s="48"/>
      <c r="M217" s="48"/>
      <c r="N217" s="48"/>
      <c r="O217" s="48"/>
      <c r="P217" s="2"/>
      <c r="Q217" s="2"/>
      <c r="R217" s="2"/>
      <c r="S217" s="2"/>
      <c r="T217" s="2"/>
      <c r="U217" s="2"/>
      <c r="V217" s="2"/>
      <c r="W217" s="2"/>
      <c r="X217" s="2"/>
      <c r="Y217" s="2"/>
      <c r="Z217" s="2"/>
    </row>
    <row r="218" spans="1:26" ht="30">
      <c r="A218" s="47" t="s">
        <v>11</v>
      </c>
      <c r="B218" s="43" t="s">
        <v>139</v>
      </c>
      <c r="C218" s="190">
        <f>C86</f>
        <v>0</v>
      </c>
      <c r="D218" s="180"/>
      <c r="E218" s="48"/>
      <c r="F218" s="48"/>
      <c r="G218" s="48"/>
      <c r="H218" s="48"/>
      <c r="I218" s="48"/>
      <c r="J218" s="48"/>
      <c r="K218" s="48"/>
      <c r="L218" s="48"/>
      <c r="M218" s="48"/>
      <c r="N218" s="48"/>
      <c r="O218" s="48"/>
      <c r="P218" s="2"/>
      <c r="Q218" s="2"/>
      <c r="R218" s="2"/>
      <c r="S218" s="2"/>
      <c r="T218" s="2"/>
      <c r="U218" s="2"/>
      <c r="V218" s="2"/>
      <c r="W218" s="2"/>
      <c r="X218" s="2"/>
      <c r="Y218" s="2"/>
      <c r="Z218" s="2"/>
    </row>
    <row r="219" spans="1:26" ht="30">
      <c r="A219" s="47" t="s">
        <v>13</v>
      </c>
      <c r="B219" s="43" t="s">
        <v>140</v>
      </c>
      <c r="C219" s="190">
        <f>C204</f>
        <v>0</v>
      </c>
      <c r="D219" s="180"/>
      <c r="E219" s="48"/>
      <c r="F219" s="48"/>
      <c r="G219" s="48"/>
      <c r="H219" s="48"/>
      <c r="I219" s="48"/>
      <c r="J219" s="48"/>
      <c r="K219" s="48"/>
      <c r="L219" s="48"/>
      <c r="M219" s="48"/>
      <c r="N219" s="48"/>
      <c r="O219" s="48"/>
      <c r="P219" s="2"/>
      <c r="Q219" s="2"/>
      <c r="R219" s="2"/>
      <c r="S219" s="2"/>
      <c r="T219" s="2"/>
      <c r="U219" s="2"/>
      <c r="V219" s="2"/>
      <c r="W219" s="2"/>
      <c r="X219" s="2"/>
      <c r="Y219" s="2"/>
      <c r="Z219" s="2"/>
    </row>
    <row r="220" spans="1:26" ht="15.75" customHeight="1">
      <c r="A220" s="189" t="s">
        <v>141</v>
      </c>
      <c r="B220" s="180"/>
      <c r="C220" s="190">
        <f>SUM(C217:D219)</f>
        <v>0</v>
      </c>
      <c r="D220" s="180"/>
      <c r="E220" s="48"/>
      <c r="F220" s="48"/>
      <c r="G220" s="48"/>
      <c r="H220" s="48"/>
      <c r="I220" s="48"/>
      <c r="J220" s="48"/>
      <c r="K220" s="48"/>
      <c r="L220" s="48"/>
      <c r="M220" s="48"/>
      <c r="N220" s="48"/>
      <c r="O220" s="48"/>
      <c r="P220" s="2"/>
      <c r="Q220" s="2"/>
      <c r="R220" s="2"/>
      <c r="S220" s="2"/>
      <c r="T220" s="2"/>
      <c r="U220" s="2"/>
      <c r="V220" s="2"/>
      <c r="W220" s="2"/>
      <c r="X220" s="2"/>
      <c r="Y220" s="2"/>
      <c r="Z220" s="2"/>
    </row>
    <row r="221" spans="1:26" ht="15.75" customHeight="1">
      <c r="A221" s="181" t="s">
        <v>142</v>
      </c>
      <c r="B221" s="180"/>
      <c r="C221" s="191">
        <f>SUM(C220)</f>
        <v>0</v>
      </c>
      <c r="D221" s="180"/>
      <c r="E221" s="48"/>
      <c r="F221" s="48"/>
      <c r="G221" s="48"/>
      <c r="H221" s="48"/>
      <c r="I221" s="48"/>
      <c r="J221" s="48"/>
      <c r="K221" s="48"/>
      <c r="L221" s="48"/>
      <c r="M221" s="48"/>
      <c r="N221" s="48"/>
      <c r="O221" s="48"/>
      <c r="P221" s="2"/>
      <c r="Q221" s="2"/>
      <c r="R221" s="2"/>
      <c r="S221" s="2"/>
      <c r="T221" s="2"/>
      <c r="U221" s="2"/>
      <c r="V221" s="2"/>
      <c r="W221" s="2"/>
      <c r="X221" s="2"/>
      <c r="Y221" s="2"/>
      <c r="Z221" s="2"/>
    </row>
    <row r="222" spans="1:26" ht="15.75" customHeight="1">
      <c r="A222" s="48"/>
      <c r="B222" s="48"/>
      <c r="C222" s="48"/>
      <c r="D222" s="48"/>
      <c r="E222" s="48"/>
      <c r="F222" s="48"/>
      <c r="G222" s="48"/>
      <c r="H222" s="48"/>
      <c r="I222" s="48"/>
      <c r="J222" s="48"/>
      <c r="K222" s="48"/>
      <c r="L222" s="48"/>
      <c r="M222" s="48"/>
      <c r="N222" s="48"/>
      <c r="O222" s="48"/>
      <c r="P222" s="2"/>
      <c r="Q222" s="2"/>
      <c r="R222" s="2"/>
      <c r="S222" s="2"/>
      <c r="T222" s="2"/>
      <c r="U222" s="2"/>
      <c r="V222" s="2"/>
      <c r="W222" s="2"/>
      <c r="X222" s="2"/>
      <c r="Y222" s="2"/>
      <c r="Z222" s="2"/>
    </row>
    <row r="223" spans="1:26" ht="15.75" customHeight="1">
      <c r="A223" s="194" t="s">
        <v>144</v>
      </c>
      <c r="B223" s="183"/>
      <c r="C223" s="180"/>
      <c r="D223" s="48"/>
      <c r="E223" s="48"/>
      <c r="F223" s="48"/>
      <c r="G223" s="48"/>
      <c r="H223" s="48"/>
      <c r="I223" s="48"/>
      <c r="J223" s="48"/>
      <c r="K223" s="48"/>
      <c r="L223" s="48"/>
      <c r="M223" s="48"/>
      <c r="N223" s="48"/>
      <c r="O223" s="48"/>
      <c r="P223" s="2"/>
      <c r="Q223" s="2"/>
      <c r="R223" s="2"/>
      <c r="S223" s="2"/>
      <c r="T223" s="2"/>
      <c r="U223" s="2"/>
      <c r="V223" s="2"/>
      <c r="W223" s="2"/>
      <c r="X223" s="2"/>
      <c r="Y223" s="2"/>
      <c r="Z223" s="2"/>
    </row>
    <row r="224" spans="1:26" ht="15.75" customHeight="1">
      <c r="A224" s="41" t="s">
        <v>145</v>
      </c>
      <c r="B224" s="42" t="s">
        <v>146</v>
      </c>
      <c r="C224" s="42" t="s">
        <v>133</v>
      </c>
      <c r="D224" s="48"/>
      <c r="E224" s="48"/>
      <c r="F224" s="48"/>
      <c r="G224" s="48"/>
      <c r="H224" s="48"/>
      <c r="I224" s="48"/>
      <c r="J224" s="48"/>
      <c r="K224" s="48"/>
      <c r="L224" s="48"/>
      <c r="M224" s="48"/>
      <c r="N224" s="48"/>
      <c r="O224" s="48"/>
      <c r="P224" s="2"/>
      <c r="Q224" s="2"/>
      <c r="R224" s="2"/>
      <c r="S224" s="2"/>
      <c r="T224" s="2"/>
      <c r="U224" s="2"/>
      <c r="V224" s="2"/>
      <c r="W224" s="2"/>
      <c r="X224" s="2"/>
      <c r="Y224" s="2"/>
      <c r="Z224" s="2"/>
    </row>
    <row r="225" spans="1:26" ht="15.75" customHeight="1">
      <c r="A225" s="47" t="s">
        <v>16</v>
      </c>
      <c r="B225" s="126" t="s">
        <v>147</v>
      </c>
      <c r="C225" s="166">
        <v>0</v>
      </c>
      <c r="D225" s="40"/>
      <c r="E225" s="48"/>
      <c r="F225" s="48"/>
      <c r="G225" s="48"/>
      <c r="H225" s="48"/>
      <c r="I225" s="48"/>
      <c r="J225" s="48"/>
      <c r="K225" s="48"/>
      <c r="L225" s="48"/>
      <c r="M225" s="48"/>
      <c r="N225" s="48"/>
      <c r="O225" s="48"/>
      <c r="P225" s="2"/>
      <c r="Q225" s="2"/>
      <c r="R225" s="2"/>
      <c r="S225" s="2"/>
      <c r="T225" s="2"/>
      <c r="U225" s="2"/>
      <c r="V225" s="2"/>
      <c r="W225" s="2"/>
      <c r="X225" s="2"/>
      <c r="Y225" s="2"/>
      <c r="Z225" s="2"/>
    </row>
    <row r="226" spans="1:26" ht="15.75" customHeight="1">
      <c r="A226" s="47" t="s">
        <v>54</v>
      </c>
      <c r="B226" s="126" t="s">
        <v>148</v>
      </c>
      <c r="C226" s="166">
        <v>0</v>
      </c>
      <c r="D226" s="40"/>
      <c r="E226" s="89" t="s">
        <v>597</v>
      </c>
      <c r="F226" s="89" t="s">
        <v>596</v>
      </c>
      <c r="G226" s="89" t="s">
        <v>599</v>
      </c>
      <c r="H226" s="89"/>
      <c r="I226" s="89" t="s">
        <v>598</v>
      </c>
      <c r="J226" s="89" t="s">
        <v>597</v>
      </c>
      <c r="K226" s="48"/>
      <c r="L226" s="48"/>
      <c r="M226" s="48"/>
      <c r="N226" s="48"/>
      <c r="O226" s="48"/>
      <c r="P226" s="2"/>
      <c r="Q226" s="2"/>
      <c r="R226" s="2"/>
      <c r="S226" s="2"/>
      <c r="T226" s="2"/>
      <c r="U226" s="2"/>
      <c r="V226" s="2"/>
      <c r="W226" s="2"/>
      <c r="X226" s="2"/>
      <c r="Y226" s="2"/>
      <c r="Z226" s="2"/>
    </row>
    <row r="227" spans="1:26" ht="15.75" customHeight="1">
      <c r="A227" s="47" t="s">
        <v>56</v>
      </c>
      <c r="B227" s="126" t="s">
        <v>149</v>
      </c>
      <c r="C227" s="166">
        <v>0</v>
      </c>
      <c r="D227" s="40"/>
      <c r="E227" s="89" t="s">
        <v>593</v>
      </c>
      <c r="F227" s="89">
        <v>10</v>
      </c>
      <c r="G227" s="91">
        <v>0.15</v>
      </c>
      <c r="H227" s="89"/>
      <c r="I227" s="89" t="s">
        <v>595</v>
      </c>
      <c r="J227" s="89" t="s">
        <v>593</v>
      </c>
      <c r="K227" s="48"/>
      <c r="L227" s="48"/>
      <c r="M227" s="48"/>
      <c r="N227" s="48"/>
      <c r="O227" s="48"/>
      <c r="P227" s="2"/>
      <c r="Q227" s="2"/>
      <c r="R227" s="2"/>
      <c r="S227" s="2"/>
      <c r="T227" s="2"/>
      <c r="U227" s="2"/>
      <c r="V227" s="2"/>
      <c r="W227" s="2"/>
      <c r="X227" s="2"/>
      <c r="Y227" s="2"/>
      <c r="Z227" s="2"/>
    </row>
    <row r="228" spans="1:26" ht="15.75" customHeight="1">
      <c r="A228" s="47" t="s">
        <v>58</v>
      </c>
      <c r="B228" s="126" t="s">
        <v>150</v>
      </c>
      <c r="C228" s="166">
        <v>0</v>
      </c>
      <c r="D228" s="40"/>
      <c r="E228" s="89" t="s">
        <v>591</v>
      </c>
      <c r="F228" s="89">
        <v>12</v>
      </c>
      <c r="G228" s="91">
        <v>0.1</v>
      </c>
      <c r="H228" s="89"/>
      <c r="I228" s="89" t="s">
        <v>594</v>
      </c>
      <c r="J228" s="89" t="s">
        <v>593</v>
      </c>
      <c r="K228" s="48"/>
      <c r="L228" s="48"/>
      <c r="M228" s="48"/>
      <c r="N228" s="48"/>
      <c r="O228" s="48"/>
      <c r="P228" s="2"/>
      <c r="Q228" s="2"/>
      <c r="R228" s="2"/>
      <c r="S228" s="2"/>
      <c r="T228" s="2"/>
      <c r="U228" s="2"/>
      <c r="V228" s="2"/>
      <c r="W228" s="2"/>
      <c r="X228" s="2"/>
      <c r="Y228" s="2"/>
      <c r="Z228" s="2"/>
    </row>
    <row r="229" spans="1:26" ht="15.75" customHeight="1">
      <c r="A229" s="47" t="s">
        <v>47</v>
      </c>
      <c r="B229" s="126" t="s">
        <v>151</v>
      </c>
      <c r="C229" s="166">
        <v>0</v>
      </c>
      <c r="D229" s="40"/>
      <c r="E229" s="48"/>
      <c r="F229" s="48"/>
      <c r="G229" s="48"/>
      <c r="H229" s="89"/>
      <c r="I229" s="89" t="s">
        <v>592</v>
      </c>
      <c r="J229" s="89" t="s">
        <v>591</v>
      </c>
      <c r="K229" s="89" t="s">
        <v>596</v>
      </c>
      <c r="L229" s="89" t="s">
        <v>159</v>
      </c>
      <c r="M229" s="48"/>
      <c r="N229" s="48"/>
      <c r="O229" s="48"/>
      <c r="P229" s="2"/>
      <c r="Q229" s="2"/>
      <c r="R229" s="2"/>
      <c r="S229" s="2"/>
      <c r="T229" s="2"/>
      <c r="U229" s="2"/>
      <c r="V229" s="2"/>
      <c r="W229" s="2"/>
      <c r="X229" s="2"/>
      <c r="Y229" s="2"/>
      <c r="Z229" s="2"/>
    </row>
    <row r="230" spans="1:26" ht="15.75" customHeight="1">
      <c r="A230" s="47" t="s">
        <v>152</v>
      </c>
      <c r="B230" s="125" t="s">
        <v>605</v>
      </c>
      <c r="C230" s="166">
        <v>0</v>
      </c>
      <c r="D230" s="40"/>
      <c r="E230" s="48"/>
      <c r="F230" s="48"/>
      <c r="G230" s="48"/>
      <c r="H230" s="48"/>
      <c r="I230" s="48"/>
      <c r="J230" s="48"/>
      <c r="K230" s="89" t="e">
        <f>VLOOKUP(J230,E$229:F$231,2,0)</f>
        <v>#N/A</v>
      </c>
      <c r="L230" s="90" t="e">
        <f>VLOOKUP(J230,E$229:G$231,3,0)</f>
        <v>#N/A</v>
      </c>
      <c r="M230" s="48"/>
      <c r="N230" s="48"/>
      <c r="O230" s="48"/>
      <c r="P230" s="2"/>
      <c r="Q230" s="2"/>
      <c r="R230" s="2"/>
      <c r="S230" s="2"/>
      <c r="T230" s="2"/>
      <c r="U230" s="2"/>
      <c r="V230" s="2"/>
      <c r="W230" s="2"/>
      <c r="X230" s="2"/>
      <c r="Y230" s="2"/>
      <c r="Z230" s="2"/>
    </row>
    <row r="231" spans="1:26" ht="15.75" customHeight="1">
      <c r="A231" s="47" t="s">
        <v>153</v>
      </c>
      <c r="B231" s="43" t="s">
        <v>154</v>
      </c>
      <c r="C231" s="44">
        <f>SUM(C225:C230)</f>
        <v>0</v>
      </c>
      <c r="D231" s="40"/>
      <c r="E231" s="48"/>
      <c r="F231" s="48"/>
      <c r="G231" s="48"/>
      <c r="H231" s="48"/>
      <c r="I231" s="48"/>
      <c r="J231" s="48"/>
      <c r="K231" s="89" t="e">
        <f>VLOOKUP(J231,E$229:F$231,2,0)</f>
        <v>#N/A</v>
      </c>
      <c r="L231" s="90" t="e">
        <f>VLOOKUP(J231,E$229:G$231,3,0)</f>
        <v>#N/A</v>
      </c>
      <c r="M231" s="48"/>
      <c r="N231" s="48"/>
      <c r="O231" s="48"/>
      <c r="P231" s="2"/>
      <c r="Q231" s="2"/>
      <c r="R231" s="2"/>
      <c r="S231" s="2"/>
      <c r="T231" s="2"/>
      <c r="U231" s="2"/>
      <c r="V231" s="2"/>
      <c r="W231" s="2"/>
      <c r="X231" s="2"/>
      <c r="Y231" s="2"/>
      <c r="Z231" s="2"/>
    </row>
    <row r="232" spans="1:26" ht="15.75" customHeight="1">
      <c r="A232" s="47" t="s">
        <v>155</v>
      </c>
      <c r="B232" s="43" t="s">
        <v>156</v>
      </c>
      <c r="C232" s="45">
        <f>C231/E26</f>
        <v>0</v>
      </c>
      <c r="D232" s="40"/>
      <c r="E232" s="48"/>
      <c r="F232" s="48"/>
      <c r="G232" s="48"/>
      <c r="H232" s="48"/>
      <c r="I232" s="138" t="s">
        <v>604</v>
      </c>
      <c r="J232" s="138"/>
      <c r="K232" s="89" t="e">
        <f>VLOOKUP(J232,E$229:F$231,2,0)</f>
        <v>#N/A</v>
      </c>
      <c r="L232" s="90" t="e">
        <f>VLOOKUP(J232,E$229:G$231,3,0)</f>
        <v>#N/A</v>
      </c>
      <c r="M232" s="48"/>
      <c r="N232" s="48"/>
      <c r="O232" s="48"/>
      <c r="P232" s="2"/>
      <c r="Q232" s="2"/>
      <c r="R232" s="2"/>
      <c r="S232" s="2"/>
      <c r="T232" s="2"/>
      <c r="U232" s="2"/>
      <c r="V232" s="2"/>
      <c r="W232" s="2"/>
      <c r="X232" s="2"/>
      <c r="Y232" s="2"/>
      <c r="Z232" s="2"/>
    </row>
    <row r="233" spans="1:26" ht="15.75" customHeight="1">
      <c r="A233" s="48"/>
      <c r="B233" s="48"/>
      <c r="C233" s="48"/>
      <c r="D233" s="40"/>
      <c r="E233" s="48"/>
      <c r="F233" s="48"/>
      <c r="G233" s="48"/>
      <c r="H233" s="48"/>
      <c r="I233" s="138"/>
      <c r="J233" s="138"/>
      <c r="K233" s="48"/>
      <c r="L233" s="48"/>
      <c r="M233" s="48"/>
      <c r="N233" s="48"/>
      <c r="O233" s="48"/>
      <c r="P233" s="2"/>
      <c r="Q233" s="2"/>
      <c r="R233" s="2"/>
      <c r="S233" s="2"/>
      <c r="T233" s="2"/>
      <c r="U233" s="2"/>
      <c r="V233" s="2"/>
      <c r="W233" s="2"/>
      <c r="X233" s="2"/>
      <c r="Y233" s="2"/>
      <c r="Z233" s="2"/>
    </row>
    <row r="234" spans="1:26" ht="15.75" customHeight="1">
      <c r="A234" s="194" t="s">
        <v>157</v>
      </c>
      <c r="B234" s="183"/>
      <c r="C234" s="183"/>
      <c r="D234" s="180"/>
      <c r="E234" s="48"/>
      <c r="F234" s="48"/>
      <c r="G234" s="48"/>
      <c r="H234" s="48"/>
      <c r="I234" s="138"/>
      <c r="J234" s="138"/>
      <c r="K234" s="48"/>
      <c r="L234" s="48"/>
      <c r="M234" s="48"/>
      <c r="N234" s="48"/>
      <c r="O234" s="48"/>
      <c r="P234" s="2"/>
      <c r="Q234" s="2"/>
      <c r="R234" s="2"/>
      <c r="S234" s="2"/>
      <c r="T234" s="2"/>
      <c r="U234" s="2"/>
      <c r="V234" s="2"/>
      <c r="W234" s="2"/>
      <c r="X234" s="2"/>
      <c r="Y234" s="2"/>
      <c r="Z234" s="2"/>
    </row>
    <row r="235" spans="1:26" ht="15.75" customHeight="1">
      <c r="A235" s="46" t="s">
        <v>158</v>
      </c>
      <c r="B235" s="16" t="s">
        <v>159</v>
      </c>
      <c r="C235" s="46" t="s">
        <v>160</v>
      </c>
      <c r="D235" s="46" t="s">
        <v>161</v>
      </c>
      <c r="E235" s="48"/>
      <c r="F235" s="139"/>
      <c r="G235" s="139"/>
      <c r="H235" s="139"/>
      <c r="I235" s="138"/>
      <c r="J235" s="138"/>
      <c r="K235" s="48"/>
      <c r="L235" s="48"/>
      <c r="M235" s="48"/>
      <c r="N235" s="48"/>
      <c r="O235" s="48"/>
      <c r="P235" s="2"/>
      <c r="Q235" s="2"/>
      <c r="R235" s="2"/>
      <c r="S235" s="2"/>
      <c r="T235" s="2"/>
      <c r="U235" s="2"/>
      <c r="V235" s="2"/>
      <c r="W235" s="2"/>
      <c r="X235" s="2"/>
      <c r="Y235" s="2"/>
      <c r="Z235" s="2"/>
    </row>
    <row r="236" spans="1:26" ht="15.75" customHeight="1">
      <c r="A236" s="47" t="s">
        <v>8</v>
      </c>
      <c r="B236" s="43" t="s">
        <v>162</v>
      </c>
      <c r="C236" s="47" t="s">
        <v>595</v>
      </c>
      <c r="D236" s="92" t="s">
        <v>601</v>
      </c>
      <c r="E236" s="48"/>
      <c r="F236" s="139"/>
      <c r="G236" s="139"/>
      <c r="H236" s="139"/>
      <c r="I236" s="138"/>
      <c r="J236" s="138"/>
      <c r="K236" s="48"/>
      <c r="L236" s="48"/>
      <c r="M236" s="48"/>
      <c r="N236" s="48"/>
      <c r="O236" s="48"/>
      <c r="P236" s="2"/>
      <c r="Q236" s="2"/>
      <c r="R236" s="2"/>
      <c r="S236" s="2"/>
      <c r="T236" s="2"/>
      <c r="U236" s="2"/>
      <c r="V236" s="2"/>
      <c r="W236" s="2"/>
      <c r="X236" s="2"/>
      <c r="Y236" s="2"/>
      <c r="Z236" s="2"/>
    </row>
    <row r="237" spans="1:26" ht="15.75" customHeight="1">
      <c r="A237" s="47" t="s">
        <v>11</v>
      </c>
      <c r="B237" s="43" t="s">
        <v>163</v>
      </c>
      <c r="C237" s="47" t="s">
        <v>164</v>
      </c>
      <c r="D237" s="167">
        <v>0</v>
      </c>
      <c r="E237" s="48"/>
      <c r="F237" s="139"/>
      <c r="G237" s="139"/>
      <c r="H237" s="139"/>
      <c r="I237" s="138"/>
      <c r="J237" s="138"/>
      <c r="K237" s="48"/>
      <c r="L237" s="48"/>
      <c r="M237" s="48"/>
      <c r="N237" s="48"/>
      <c r="O237" s="48"/>
      <c r="P237" s="2"/>
      <c r="Q237" s="2"/>
      <c r="R237" s="2"/>
      <c r="S237" s="2"/>
      <c r="T237" s="2"/>
      <c r="U237" s="2"/>
      <c r="V237" s="2"/>
      <c r="W237" s="2"/>
      <c r="X237" s="2"/>
      <c r="Y237" s="2"/>
      <c r="Z237" s="2"/>
    </row>
    <row r="238" spans="1:26" ht="15.75" customHeight="1">
      <c r="A238" s="47" t="s">
        <v>13</v>
      </c>
      <c r="B238" s="43" t="s">
        <v>165</v>
      </c>
      <c r="C238" s="47" t="s">
        <v>164</v>
      </c>
      <c r="D238" s="47">
        <f>VLOOKUP(C236,I:K,3,0)</f>
        <v>0</v>
      </c>
      <c r="E238" s="48"/>
      <c r="F238" s="139"/>
      <c r="G238" s="139"/>
      <c r="H238" s="139"/>
      <c r="I238" s="138"/>
      <c r="J238" s="138"/>
      <c r="K238" s="124"/>
      <c r="L238" s="124"/>
      <c r="M238" s="124"/>
      <c r="N238" s="95"/>
      <c r="O238" s="48"/>
      <c r="P238" s="2"/>
      <c r="Q238" s="2"/>
      <c r="R238" s="2"/>
      <c r="S238" s="2"/>
      <c r="T238" s="2"/>
      <c r="U238" s="2"/>
      <c r="V238" s="2"/>
      <c r="W238" s="2"/>
      <c r="X238" s="2"/>
      <c r="Y238" s="2"/>
      <c r="Z238" s="2"/>
    </row>
    <row r="239" spans="1:26" ht="15.75" customHeight="1">
      <c r="A239" s="47" t="s">
        <v>16</v>
      </c>
      <c r="B239" s="43" t="s">
        <v>602</v>
      </c>
      <c r="C239" s="47" t="s">
        <v>80</v>
      </c>
      <c r="D239" s="49">
        <f>VLOOKUP(C236,I:L,4,0)</f>
        <v>0</v>
      </c>
      <c r="E239" s="50"/>
      <c r="F239" s="48"/>
      <c r="G239" s="48"/>
      <c r="H239" s="48"/>
      <c r="I239" s="138"/>
      <c r="J239" s="138"/>
      <c r="K239" s="124"/>
      <c r="L239" s="124"/>
      <c r="M239" s="124"/>
      <c r="N239" s="95"/>
      <c r="O239" s="48"/>
      <c r="P239" s="2"/>
      <c r="Q239" s="2"/>
      <c r="R239" s="2"/>
      <c r="S239" s="2"/>
      <c r="T239" s="2"/>
      <c r="U239" s="2"/>
      <c r="V239" s="2"/>
      <c r="W239" s="2"/>
      <c r="X239" s="2"/>
      <c r="Y239" s="2"/>
      <c r="Z239" s="2"/>
    </row>
    <row r="240" spans="1:26" ht="15.75" customHeight="1">
      <c r="A240" s="47" t="s">
        <v>54</v>
      </c>
      <c r="B240" s="43" t="s">
        <v>166</v>
      </c>
      <c r="C240" s="47" t="s">
        <v>133</v>
      </c>
      <c r="D240" s="168">
        <v>0</v>
      </c>
      <c r="E240" s="51"/>
      <c r="F240" s="48"/>
      <c r="G240" s="48"/>
      <c r="H240" s="48"/>
      <c r="I240" s="48"/>
      <c r="J240" s="48"/>
      <c r="K240" s="124"/>
      <c r="L240" s="124"/>
      <c r="M240" s="124"/>
      <c r="N240" s="95"/>
      <c r="O240" s="48"/>
      <c r="P240" s="2"/>
      <c r="Q240" s="2"/>
      <c r="R240" s="2"/>
      <c r="S240" s="2"/>
      <c r="T240" s="2"/>
      <c r="U240" s="2"/>
      <c r="V240" s="2"/>
      <c r="W240" s="2"/>
      <c r="X240" s="2"/>
      <c r="Y240" s="2"/>
      <c r="Z240" s="2"/>
    </row>
    <row r="241" spans="1:26" ht="15.75" customHeight="1">
      <c r="A241" s="47" t="s">
        <v>56</v>
      </c>
      <c r="B241" s="43" t="s">
        <v>603</v>
      </c>
      <c r="C241" s="47"/>
      <c r="D241" s="94">
        <f>IF(D238&lt;=D237,0,D240*D239)</f>
        <v>0</v>
      </c>
      <c r="E241" s="51"/>
      <c r="F241" s="48"/>
      <c r="G241" s="48"/>
      <c r="H241" s="48"/>
      <c r="I241" s="48"/>
      <c r="J241" s="48"/>
      <c r="K241" s="124"/>
      <c r="L241" s="124"/>
      <c r="M241" s="124"/>
      <c r="N241" s="95"/>
      <c r="O241" s="48"/>
      <c r="P241" s="2"/>
      <c r="Q241" s="2"/>
      <c r="R241" s="2"/>
      <c r="S241" s="2"/>
      <c r="T241" s="2"/>
      <c r="U241" s="2"/>
      <c r="V241" s="2"/>
      <c r="W241" s="2"/>
      <c r="X241" s="2"/>
      <c r="Y241" s="2"/>
      <c r="Z241" s="2"/>
    </row>
    <row r="242" spans="1:26" ht="15.75" customHeight="1">
      <c r="A242" s="47" t="s">
        <v>58</v>
      </c>
      <c r="B242" s="43" t="s">
        <v>600</v>
      </c>
      <c r="C242" s="47" t="s">
        <v>133</v>
      </c>
      <c r="D242" s="93">
        <f>D241/12</f>
        <v>0</v>
      </c>
      <c r="E242" s="48"/>
      <c r="F242" s="48"/>
      <c r="G242" s="48"/>
      <c r="H242" s="48"/>
      <c r="I242" s="48"/>
      <c r="J242" s="48"/>
      <c r="K242" s="48"/>
      <c r="L242" s="48"/>
      <c r="M242" s="48"/>
      <c r="N242" s="48"/>
      <c r="O242" s="48"/>
      <c r="P242" s="2"/>
      <c r="Q242" s="2"/>
      <c r="R242" s="2"/>
      <c r="S242" s="2"/>
      <c r="T242" s="2"/>
      <c r="U242" s="2"/>
      <c r="V242" s="2"/>
      <c r="W242" s="2"/>
      <c r="X242" s="2"/>
      <c r="Y242" s="2"/>
      <c r="Z242" s="2"/>
    </row>
    <row r="243" spans="1:26" ht="15.75" customHeight="1">
      <c r="A243" s="47" t="s">
        <v>60</v>
      </c>
      <c r="B243" s="43" t="s">
        <v>167</v>
      </c>
      <c r="C243" s="29" t="s">
        <v>133</v>
      </c>
      <c r="D243" s="93">
        <f>D241/E26</f>
        <v>0</v>
      </c>
      <c r="E243" s="48"/>
      <c r="F243" s="48"/>
      <c r="G243" s="48"/>
      <c r="H243" s="48"/>
      <c r="I243" s="48"/>
      <c r="J243" s="48"/>
      <c r="K243" s="48"/>
      <c r="L243" s="48"/>
      <c r="M243" s="48"/>
      <c r="N243" s="48"/>
      <c r="O243" s="48"/>
      <c r="P243" s="2"/>
      <c r="Q243" s="2"/>
      <c r="R243" s="2"/>
      <c r="S243" s="2"/>
      <c r="T243" s="2"/>
      <c r="U243" s="2"/>
      <c r="V243" s="2"/>
      <c r="W243" s="2"/>
      <c r="X243" s="2"/>
      <c r="Y243" s="2"/>
      <c r="Z243" s="2"/>
    </row>
    <row r="244" spans="1:26" ht="15.75" customHeight="1">
      <c r="A244" s="48"/>
      <c r="B244" s="48"/>
      <c r="C244" s="48"/>
      <c r="D244" s="40"/>
      <c r="E244" s="52"/>
      <c r="F244" s="48"/>
      <c r="G244" s="48"/>
      <c r="H244" s="48"/>
      <c r="I244" s="48"/>
      <c r="J244" s="48"/>
      <c r="K244" s="48"/>
      <c r="L244" s="48"/>
      <c r="M244" s="48"/>
      <c r="N244" s="48"/>
      <c r="O244" s="48"/>
      <c r="P244" s="2"/>
      <c r="Q244" s="2"/>
      <c r="R244" s="2"/>
      <c r="S244" s="2"/>
      <c r="T244" s="2"/>
      <c r="U244" s="2"/>
      <c r="V244" s="2"/>
      <c r="W244" s="2"/>
      <c r="X244" s="2"/>
      <c r="Y244" s="2"/>
      <c r="Z244" s="2"/>
    </row>
    <row r="245" spans="1:26" ht="15.75" customHeight="1">
      <c r="A245" s="48"/>
      <c r="B245" s="48"/>
      <c r="C245" s="48"/>
      <c r="D245" s="48"/>
      <c r="E245" s="48"/>
      <c r="F245" s="48"/>
      <c r="G245" s="48"/>
      <c r="H245" s="48"/>
      <c r="I245" s="48"/>
      <c r="J245" s="48"/>
      <c r="K245" s="48"/>
      <c r="L245" s="48"/>
      <c r="M245" s="48"/>
      <c r="N245" s="48"/>
      <c r="O245" s="48"/>
      <c r="P245" s="2"/>
      <c r="Q245" s="2"/>
      <c r="R245" s="2"/>
      <c r="S245" s="2"/>
      <c r="T245" s="2"/>
      <c r="U245" s="2"/>
      <c r="V245" s="2"/>
      <c r="W245" s="2"/>
      <c r="X245" s="2"/>
      <c r="Y245" s="2"/>
      <c r="Z245" s="2"/>
    </row>
    <row r="246" spans="1:26" ht="15.75" customHeight="1">
      <c r="A246" s="188" t="s">
        <v>606</v>
      </c>
      <c r="B246" s="183"/>
      <c r="C246" s="183"/>
      <c r="D246" s="180"/>
      <c r="E246" s="48"/>
      <c r="F246" s="48"/>
      <c r="G246" s="48"/>
      <c r="H246" s="48"/>
      <c r="I246" s="48"/>
      <c r="J246" s="48"/>
      <c r="K246" s="48"/>
      <c r="L246" s="48"/>
      <c r="M246" s="48"/>
      <c r="N246" s="48"/>
      <c r="O246" s="48"/>
      <c r="P246" s="2"/>
      <c r="Q246" s="2"/>
      <c r="R246" s="2"/>
      <c r="S246" s="2"/>
      <c r="T246" s="2"/>
      <c r="U246" s="2"/>
      <c r="V246" s="2"/>
      <c r="W246" s="2"/>
      <c r="X246" s="2"/>
      <c r="Y246" s="2"/>
      <c r="Z246" s="2"/>
    </row>
    <row r="247" spans="1:26" ht="15.75" customHeight="1">
      <c r="A247" s="16" t="s">
        <v>168</v>
      </c>
      <c r="B247" s="16" t="s">
        <v>169</v>
      </c>
      <c r="C247" s="16" t="s">
        <v>170</v>
      </c>
      <c r="D247" s="16"/>
      <c r="E247" s="48"/>
      <c r="F247" s="177" t="s">
        <v>606</v>
      </c>
      <c r="G247" s="177"/>
      <c r="H247" s="177"/>
      <c r="I247" s="48"/>
      <c r="J247" s="48"/>
      <c r="K247" s="48"/>
      <c r="L247" s="48"/>
      <c r="M247" s="48"/>
      <c r="N247" s="48"/>
      <c r="O247" s="48"/>
      <c r="P247" s="2"/>
      <c r="Q247" s="2"/>
      <c r="R247" s="2"/>
      <c r="S247" s="2"/>
      <c r="T247" s="2"/>
      <c r="U247" s="2"/>
      <c r="V247" s="2"/>
      <c r="W247" s="2"/>
      <c r="X247" s="2"/>
      <c r="Y247" s="2"/>
      <c r="Z247" s="2"/>
    </row>
    <row r="248" spans="1:26" ht="15.75" customHeight="1">
      <c r="A248" s="47"/>
      <c r="B248" s="189" t="s">
        <v>169</v>
      </c>
      <c r="C248" s="180"/>
      <c r="D248" s="33"/>
      <c r="E248" s="48"/>
      <c r="F248" s="101" t="s">
        <v>607</v>
      </c>
      <c r="G248" s="102" t="s">
        <v>608</v>
      </c>
      <c r="H248" s="103" t="s">
        <v>609</v>
      </c>
      <c r="I248" s="48"/>
      <c r="J248" s="48"/>
      <c r="K248" s="48"/>
      <c r="L248" s="48"/>
      <c r="M248" s="48"/>
      <c r="N248" s="48"/>
      <c r="O248" s="48"/>
      <c r="P248" s="2"/>
      <c r="Q248" s="2"/>
      <c r="R248" s="2"/>
      <c r="S248" s="2"/>
      <c r="T248" s="2"/>
      <c r="U248" s="2"/>
      <c r="V248" s="2"/>
      <c r="W248" s="2"/>
      <c r="X248" s="2"/>
      <c r="Y248" s="2"/>
      <c r="Z248" s="2"/>
    </row>
    <row r="249" spans="1:26" ht="15.75" customHeight="1">
      <c r="A249" s="53"/>
      <c r="B249" s="97" t="s">
        <v>610</v>
      </c>
      <c r="C249" s="99">
        <f>C324</f>
        <v>0.05</v>
      </c>
      <c r="D249" s="127"/>
      <c r="E249" s="54"/>
      <c r="F249" s="104">
        <v>2.9700000000000001E-2</v>
      </c>
      <c r="G249" s="105">
        <v>5.0799999999999998E-2</v>
      </c>
      <c r="H249" s="106">
        <v>6.2700000000000006E-2</v>
      </c>
      <c r="I249" s="48"/>
      <c r="J249" s="48"/>
      <c r="K249" s="48"/>
      <c r="L249" s="48"/>
      <c r="M249" s="48"/>
      <c r="N249" s="48"/>
      <c r="O249" s="48"/>
      <c r="P249" s="2"/>
      <c r="Q249" s="2"/>
      <c r="R249" s="2"/>
      <c r="S249" s="2"/>
      <c r="T249" s="2"/>
      <c r="U249" s="2"/>
      <c r="V249" s="2"/>
      <c r="W249" s="2"/>
      <c r="X249" s="2"/>
      <c r="Y249" s="2"/>
      <c r="Z249" s="2"/>
    </row>
    <row r="250" spans="1:26" ht="15.75" customHeight="1">
      <c r="A250" s="53"/>
      <c r="B250" s="96" t="s">
        <v>611</v>
      </c>
      <c r="C250" s="99">
        <f>C325</f>
        <v>1.3299999999999999E-2</v>
      </c>
      <c r="D250" s="127"/>
      <c r="E250" s="54"/>
      <c r="F250" s="107">
        <f>0.3%+0.56%</f>
        <v>8.6E-3</v>
      </c>
      <c r="G250" s="108">
        <f>0.48%+0.85%</f>
        <v>1.3299999999999999E-2</v>
      </c>
      <c r="H250" s="109">
        <f>0.82%+0.89%</f>
        <v>1.7099999999999997E-2</v>
      </c>
      <c r="I250" s="48"/>
      <c r="J250" s="48"/>
      <c r="K250" s="48"/>
      <c r="L250" s="48"/>
      <c r="M250" s="48"/>
      <c r="N250" s="48"/>
      <c r="O250" s="48"/>
      <c r="P250" s="2"/>
      <c r="Q250" s="2"/>
      <c r="R250" s="2"/>
      <c r="S250" s="2"/>
      <c r="T250" s="2"/>
      <c r="U250" s="2"/>
      <c r="V250" s="2"/>
      <c r="W250" s="2"/>
      <c r="X250" s="2"/>
      <c r="Y250" s="2"/>
      <c r="Z250" s="2"/>
    </row>
    <row r="251" spans="1:26" ht="15.75" customHeight="1">
      <c r="A251" s="53"/>
      <c r="B251" s="96" t="s">
        <v>612</v>
      </c>
      <c r="C251" s="100">
        <f>C315</f>
        <v>0</v>
      </c>
      <c r="D251" s="127"/>
      <c r="E251" s="54"/>
      <c r="F251" s="107">
        <v>7.7799999999999994E-2</v>
      </c>
      <c r="G251" s="108">
        <v>0.1085</v>
      </c>
      <c r="H251" s="109">
        <v>0.13550000000000001</v>
      </c>
      <c r="I251" s="48"/>
      <c r="J251" s="48"/>
      <c r="K251" s="48"/>
      <c r="L251" s="48"/>
      <c r="M251" s="48"/>
      <c r="N251" s="48"/>
      <c r="O251" s="48"/>
      <c r="P251" s="2"/>
      <c r="Q251" s="2"/>
      <c r="R251" s="2"/>
      <c r="S251" s="2"/>
      <c r="T251" s="2"/>
      <c r="U251" s="2"/>
      <c r="V251" s="2"/>
      <c r="W251" s="2"/>
      <c r="X251" s="2"/>
      <c r="Y251" s="2"/>
      <c r="Z251" s="2"/>
    </row>
    <row r="252" spans="1:26" ht="15.75" customHeight="1">
      <c r="A252" s="53"/>
      <c r="B252" s="96" t="s">
        <v>613</v>
      </c>
      <c r="C252" s="100">
        <f>(1+G252)^(G253/252)-1</f>
        <v>0</v>
      </c>
      <c r="D252" s="127"/>
      <c r="E252" s="54"/>
      <c r="F252" s="107" t="s">
        <v>625</v>
      </c>
      <c r="G252" s="169">
        <v>0</v>
      </c>
      <c r="H252" s="110"/>
      <c r="I252" s="48"/>
      <c r="J252" s="48"/>
      <c r="K252" s="48"/>
      <c r="L252" s="48"/>
      <c r="M252" s="48"/>
      <c r="N252" s="48"/>
      <c r="O252" s="48"/>
      <c r="P252" s="2"/>
      <c r="Q252" s="2"/>
      <c r="R252" s="2"/>
      <c r="S252" s="2"/>
      <c r="T252" s="2"/>
      <c r="U252" s="2"/>
      <c r="V252" s="2"/>
      <c r="W252" s="2"/>
      <c r="X252" s="2"/>
      <c r="Y252" s="2"/>
      <c r="Z252" s="2"/>
    </row>
    <row r="253" spans="1:26" ht="15.75" customHeight="1">
      <c r="A253" s="53"/>
      <c r="B253" s="96" t="s">
        <v>614</v>
      </c>
      <c r="C253" s="100">
        <f>C322</f>
        <v>0.03</v>
      </c>
      <c r="D253" s="127"/>
      <c r="E253" s="54"/>
      <c r="F253" s="111" t="s">
        <v>624</v>
      </c>
      <c r="G253" s="140">
        <v>10</v>
      </c>
      <c r="H253" s="112"/>
      <c r="I253" s="48"/>
      <c r="J253" s="48"/>
      <c r="K253" s="48"/>
      <c r="L253" s="48"/>
      <c r="M253" s="48"/>
      <c r="N253" s="48"/>
      <c r="O253" s="48"/>
      <c r="P253" s="2"/>
      <c r="Q253" s="2"/>
      <c r="R253" s="2"/>
      <c r="S253" s="2"/>
      <c r="T253" s="2"/>
      <c r="U253" s="2"/>
      <c r="V253" s="2"/>
      <c r="W253" s="2"/>
      <c r="X253" s="2"/>
      <c r="Y253" s="2"/>
      <c r="Z253" s="2"/>
    </row>
    <row r="254" spans="1:26" ht="15.75" customHeight="1">
      <c r="A254" s="53"/>
      <c r="B254" s="119" t="s">
        <v>615</v>
      </c>
      <c r="C254" s="120">
        <f>C317</f>
        <v>0.08</v>
      </c>
      <c r="D254" s="127"/>
      <c r="E254" s="54"/>
      <c r="F254" s="113"/>
      <c r="G254" s="114"/>
      <c r="H254" s="112"/>
      <c r="I254" s="48"/>
      <c r="J254" s="48"/>
      <c r="K254" s="48"/>
      <c r="L254" s="48"/>
      <c r="M254" s="48"/>
      <c r="N254" s="48"/>
      <c r="O254" s="48"/>
      <c r="P254" s="2"/>
      <c r="Q254" s="2"/>
      <c r="R254" s="2"/>
      <c r="S254" s="2"/>
      <c r="T254" s="2"/>
      <c r="U254" s="2"/>
      <c r="V254" s="2"/>
      <c r="W254" s="2"/>
      <c r="X254" s="2"/>
      <c r="Y254" s="2"/>
      <c r="Z254" s="2"/>
    </row>
    <row r="255" spans="1:26" ht="15.75" customHeight="1">
      <c r="A255" s="118"/>
      <c r="B255" s="122" t="s">
        <v>616</v>
      </c>
      <c r="C255" s="123"/>
      <c r="D255" s="128"/>
      <c r="E255" s="54"/>
      <c r="F255" s="113"/>
      <c r="G255" s="114"/>
      <c r="H255" s="112"/>
      <c r="I255" s="48"/>
      <c r="J255" s="48"/>
      <c r="K255" s="48"/>
      <c r="L255" s="48"/>
      <c r="M255" s="48"/>
      <c r="N255" s="48"/>
      <c r="O255" s="48"/>
      <c r="P255" s="2"/>
      <c r="Q255" s="2"/>
      <c r="R255" s="2"/>
      <c r="S255" s="2"/>
      <c r="T255" s="2"/>
      <c r="U255" s="2"/>
      <c r="V255" s="2"/>
      <c r="W255" s="2"/>
      <c r="X255" s="2"/>
      <c r="Y255" s="2"/>
      <c r="Z255" s="2"/>
    </row>
    <row r="256" spans="1:26" ht="15.75" customHeight="1">
      <c r="A256" s="118"/>
      <c r="B256" s="178" t="s">
        <v>617</v>
      </c>
      <c r="C256" s="178"/>
      <c r="D256" s="128"/>
      <c r="E256" s="54"/>
      <c r="F256" s="113"/>
      <c r="G256" s="114"/>
      <c r="H256" s="112"/>
      <c r="I256" s="48"/>
      <c r="J256" s="48"/>
      <c r="K256" s="48"/>
      <c r="L256" s="48"/>
      <c r="M256" s="48"/>
      <c r="N256" s="48"/>
      <c r="O256" s="48"/>
      <c r="P256" s="2"/>
      <c r="Q256" s="2"/>
      <c r="R256" s="2"/>
      <c r="S256" s="2"/>
      <c r="T256" s="2"/>
      <c r="U256" s="2"/>
      <c r="V256" s="2"/>
      <c r="W256" s="2"/>
      <c r="X256" s="2"/>
      <c r="Y256" s="2"/>
      <c r="Z256" s="2"/>
    </row>
    <row r="257" spans="1:26" ht="15.75" customHeight="1" thickBot="1">
      <c r="A257" s="197" t="s">
        <v>89</v>
      </c>
      <c r="B257" s="198"/>
      <c r="C257" s="121">
        <f>ROUND((((1+C249+C250)*(1+C251)*(1+C252))/(1-(C253+C254))-1),4)</f>
        <v>0.19470000000000001</v>
      </c>
      <c r="D257" s="98"/>
      <c r="E257" s="48"/>
      <c r="F257" s="115">
        <v>0.21429999999999999</v>
      </c>
      <c r="G257" s="116">
        <v>0.2717</v>
      </c>
      <c r="H257" s="117">
        <v>0.3362</v>
      </c>
      <c r="I257" s="48"/>
      <c r="J257" s="48"/>
      <c r="K257" s="48"/>
      <c r="L257" s="48"/>
      <c r="M257" s="48"/>
      <c r="N257" s="48"/>
      <c r="O257" s="48"/>
      <c r="P257" s="2"/>
      <c r="Q257" s="2"/>
      <c r="R257" s="2"/>
      <c r="S257" s="2"/>
      <c r="T257" s="2"/>
      <c r="U257" s="2"/>
      <c r="V257" s="2"/>
      <c r="W257" s="2"/>
      <c r="X257" s="2"/>
      <c r="Y257" s="2"/>
      <c r="Z257" s="2"/>
    </row>
    <row r="258" spans="1:26" ht="15.75" customHeight="1">
      <c r="A258" s="48"/>
      <c r="B258" s="48"/>
      <c r="C258" s="48"/>
      <c r="D258" s="48"/>
      <c r="E258" s="48"/>
      <c r="F258" s="48"/>
      <c r="G258" s="48"/>
      <c r="H258" s="48"/>
      <c r="I258" s="48"/>
      <c r="J258" s="48"/>
      <c r="K258" s="48"/>
      <c r="L258" s="48"/>
      <c r="M258" s="48"/>
      <c r="N258" s="48"/>
      <c r="O258" s="48"/>
      <c r="P258" s="2"/>
      <c r="Q258" s="2"/>
      <c r="R258" s="2"/>
      <c r="S258" s="2"/>
      <c r="T258" s="2"/>
      <c r="U258" s="2"/>
      <c r="V258" s="2"/>
      <c r="W258" s="2"/>
      <c r="X258" s="2"/>
      <c r="Y258" s="2"/>
      <c r="Z258" s="2"/>
    </row>
    <row r="259" spans="1:26" ht="15.75" customHeight="1">
      <c r="A259" s="48"/>
      <c r="B259" s="48"/>
      <c r="C259" s="48"/>
      <c r="D259" s="48"/>
      <c r="E259" s="48"/>
      <c r="F259" s="48"/>
      <c r="G259" s="48"/>
      <c r="H259" s="48"/>
      <c r="I259" s="48"/>
      <c r="J259" s="48"/>
      <c r="K259" s="48"/>
      <c r="L259" s="48"/>
      <c r="M259" s="48"/>
      <c r="N259" s="48"/>
      <c r="O259" s="48"/>
      <c r="P259" s="2"/>
      <c r="Q259" s="2"/>
      <c r="R259" s="2"/>
      <c r="S259" s="2"/>
      <c r="T259" s="2"/>
      <c r="U259" s="2"/>
      <c r="V259" s="2"/>
      <c r="W259" s="2"/>
      <c r="X259" s="2"/>
      <c r="Y259" s="2"/>
      <c r="Z259" s="2"/>
    </row>
    <row r="260" spans="1:26" ht="15.75" customHeight="1">
      <c r="A260" s="48"/>
      <c r="B260" s="48"/>
      <c r="C260" s="48"/>
      <c r="D260" s="48"/>
      <c r="E260" s="48"/>
      <c r="F260" s="48"/>
      <c r="G260" s="48"/>
      <c r="H260" s="48"/>
      <c r="I260" s="48"/>
      <c r="J260" s="48"/>
      <c r="K260" s="48"/>
      <c r="L260" s="48"/>
      <c r="M260" s="48"/>
      <c r="N260" s="48"/>
      <c r="O260" s="48"/>
      <c r="P260" s="2"/>
      <c r="Q260" s="2"/>
      <c r="R260" s="2"/>
      <c r="S260" s="2"/>
      <c r="T260" s="2"/>
      <c r="U260" s="2"/>
      <c r="V260" s="2"/>
      <c r="W260" s="2"/>
      <c r="X260" s="2"/>
      <c r="Y260" s="2"/>
      <c r="Z260" s="2"/>
    </row>
    <row r="261" spans="1:26" ht="15.75" customHeight="1">
      <c r="A261" s="187" t="s">
        <v>171</v>
      </c>
      <c r="B261" s="183"/>
      <c r="C261" s="183"/>
      <c r="D261" s="180"/>
      <c r="E261" s="48"/>
      <c r="F261" s="48"/>
      <c r="G261" s="48"/>
      <c r="H261" s="48"/>
      <c r="I261" s="48"/>
      <c r="J261" s="48"/>
      <c r="K261" s="48"/>
      <c r="L261" s="48"/>
      <c r="M261" s="48"/>
      <c r="N261" s="48"/>
      <c r="O261" s="48"/>
      <c r="P261" s="2"/>
      <c r="Q261" s="2"/>
      <c r="R261" s="2"/>
      <c r="S261" s="2"/>
      <c r="T261" s="2"/>
      <c r="U261" s="2"/>
      <c r="V261" s="2"/>
      <c r="W261" s="2"/>
      <c r="X261" s="2"/>
      <c r="Y261" s="2"/>
      <c r="Z261" s="2"/>
    </row>
    <row r="262" spans="1:26" ht="15.75" customHeight="1">
      <c r="A262" s="47" t="s">
        <v>8</v>
      </c>
      <c r="B262" s="43" t="s">
        <v>172</v>
      </c>
      <c r="C262" s="190">
        <f>(C212+C221)*12</f>
        <v>0</v>
      </c>
      <c r="D262" s="180"/>
      <c r="E262" s="48"/>
      <c r="F262" s="48"/>
      <c r="G262" s="48"/>
      <c r="H262" s="48"/>
      <c r="I262" s="48"/>
      <c r="J262" s="48"/>
      <c r="K262" s="48"/>
      <c r="L262" s="48"/>
      <c r="M262" s="48"/>
      <c r="N262" s="48"/>
      <c r="O262" s="48"/>
      <c r="P262" s="2"/>
      <c r="Q262" s="2"/>
      <c r="R262" s="2"/>
      <c r="S262" s="2"/>
      <c r="T262" s="2"/>
      <c r="U262" s="2"/>
      <c r="V262" s="2"/>
      <c r="W262" s="2"/>
      <c r="X262" s="2"/>
      <c r="Y262" s="2"/>
      <c r="Z262" s="2"/>
    </row>
    <row r="263" spans="1:26" ht="15.75" customHeight="1">
      <c r="A263" s="47" t="s">
        <v>11</v>
      </c>
      <c r="B263" s="43" t="s">
        <v>173</v>
      </c>
      <c r="C263" s="190">
        <f>C231</f>
        <v>0</v>
      </c>
      <c r="D263" s="180"/>
      <c r="E263" s="48"/>
      <c r="F263" s="48"/>
      <c r="G263" s="48"/>
      <c r="H263" s="48"/>
      <c r="I263" s="48"/>
      <c r="J263" s="48"/>
      <c r="K263" s="48"/>
      <c r="L263" s="48"/>
      <c r="M263" s="48"/>
      <c r="N263" s="48"/>
      <c r="O263" s="48"/>
      <c r="P263" s="2"/>
      <c r="Q263" s="2"/>
      <c r="R263" s="2"/>
      <c r="S263" s="2"/>
      <c r="T263" s="2"/>
      <c r="U263" s="2"/>
      <c r="V263" s="2"/>
      <c r="W263" s="2"/>
      <c r="X263" s="2"/>
      <c r="Y263" s="2"/>
      <c r="Z263" s="2"/>
    </row>
    <row r="264" spans="1:26" ht="15.75" customHeight="1">
      <c r="A264" s="47" t="s">
        <v>13</v>
      </c>
      <c r="B264" s="43" t="s">
        <v>174</v>
      </c>
      <c r="C264" s="190">
        <f>D241</f>
        <v>0</v>
      </c>
      <c r="D264" s="180"/>
      <c r="E264" s="48"/>
      <c r="F264" s="48"/>
      <c r="G264" s="48"/>
      <c r="H264" s="48"/>
      <c r="I264" s="48"/>
      <c r="J264" s="48"/>
      <c r="K264" s="48"/>
      <c r="L264" s="48"/>
      <c r="M264" s="48"/>
      <c r="N264" s="48"/>
      <c r="O264" s="48"/>
      <c r="P264" s="2"/>
      <c r="Q264" s="2"/>
      <c r="R264" s="2"/>
      <c r="S264" s="2"/>
      <c r="T264" s="2"/>
      <c r="U264" s="2"/>
      <c r="V264" s="2"/>
      <c r="W264" s="2"/>
      <c r="X264" s="2"/>
      <c r="Y264" s="2"/>
      <c r="Z264" s="2"/>
    </row>
    <row r="265" spans="1:26">
      <c r="A265" s="189" t="s">
        <v>175</v>
      </c>
      <c r="B265" s="180"/>
      <c r="C265" s="190">
        <f>SUM(C262:D264)</f>
        <v>0</v>
      </c>
      <c r="D265" s="180"/>
      <c r="E265" s="48"/>
      <c r="F265" s="48"/>
      <c r="G265" s="48"/>
      <c r="H265" s="48"/>
      <c r="I265" s="48"/>
      <c r="J265" s="48"/>
      <c r="K265" s="48"/>
      <c r="L265" s="48"/>
      <c r="M265" s="48"/>
      <c r="N265" s="48"/>
      <c r="O265" s="48"/>
      <c r="P265" s="2"/>
      <c r="Q265" s="2"/>
      <c r="R265" s="2"/>
      <c r="S265" s="2"/>
      <c r="T265" s="2"/>
      <c r="U265" s="2"/>
      <c r="V265" s="2"/>
      <c r="W265" s="2"/>
      <c r="X265" s="2"/>
      <c r="Y265" s="2"/>
      <c r="Z265" s="2"/>
    </row>
    <row r="266" spans="1:26">
      <c r="A266" s="179" t="s">
        <v>176</v>
      </c>
      <c r="B266" s="180"/>
      <c r="C266" s="193">
        <f>SUM(C265)</f>
        <v>0</v>
      </c>
      <c r="D266" s="180"/>
      <c r="E266" s="48"/>
      <c r="F266" s="48"/>
      <c r="G266" s="48"/>
      <c r="H266" s="48"/>
      <c r="I266" s="48"/>
      <c r="J266" s="48"/>
      <c r="K266" s="48"/>
      <c r="L266" s="48"/>
      <c r="M266" s="48"/>
      <c r="N266" s="48"/>
      <c r="O266" s="48"/>
      <c r="P266" s="2"/>
      <c r="Q266" s="2"/>
      <c r="R266" s="2"/>
      <c r="S266" s="2"/>
      <c r="T266" s="2"/>
      <c r="U266" s="2"/>
      <c r="V266" s="2"/>
      <c r="W266" s="2"/>
      <c r="X266" s="2"/>
      <c r="Y266" s="2"/>
      <c r="Z266" s="2"/>
    </row>
    <row r="267" spans="1:26" ht="15.75" customHeight="1">
      <c r="A267" s="48"/>
      <c r="B267" s="48"/>
      <c r="C267" s="48"/>
      <c r="D267" s="48"/>
      <c r="E267" s="48"/>
      <c r="F267" s="48"/>
      <c r="G267" s="48"/>
      <c r="H267" s="48"/>
      <c r="I267" s="48"/>
      <c r="J267" s="48"/>
      <c r="K267" s="48"/>
      <c r="L267" s="48"/>
      <c r="M267" s="48"/>
      <c r="N267" s="48"/>
      <c r="O267" s="48"/>
      <c r="P267" s="2"/>
      <c r="Q267" s="2"/>
      <c r="R267" s="2"/>
      <c r="S267" s="2"/>
      <c r="T267" s="2"/>
      <c r="U267" s="2"/>
      <c r="V267" s="2"/>
      <c r="W267" s="2"/>
      <c r="X267" s="2"/>
      <c r="Y267" s="2"/>
      <c r="Z267" s="2"/>
    </row>
    <row r="268" spans="1:26" ht="15.75" customHeight="1">
      <c r="A268" s="48"/>
      <c r="B268" s="48"/>
      <c r="C268" s="48"/>
      <c r="D268" s="48"/>
      <c r="E268" s="48"/>
      <c r="F268" s="48"/>
      <c r="G268" s="48"/>
      <c r="H268" s="48"/>
      <c r="I268" s="48"/>
      <c r="J268" s="48"/>
      <c r="K268" s="48"/>
      <c r="L268" s="48"/>
      <c r="M268" s="48"/>
      <c r="N268" s="48"/>
      <c r="O268" s="48"/>
      <c r="P268" s="2"/>
      <c r="Q268" s="2"/>
      <c r="R268" s="2"/>
      <c r="S268" s="2"/>
      <c r="T268" s="2"/>
      <c r="U268" s="2"/>
      <c r="V268" s="2"/>
      <c r="W268" s="2"/>
      <c r="X268" s="2"/>
      <c r="Y268" s="2"/>
      <c r="Z268" s="2"/>
    </row>
    <row r="269" spans="1:26" ht="15.75" customHeight="1">
      <c r="A269" s="48"/>
      <c r="B269" s="48"/>
      <c r="C269" s="48"/>
      <c r="D269" s="48"/>
      <c r="E269" s="48"/>
      <c r="F269" s="48"/>
      <c r="G269" s="48"/>
      <c r="H269" s="48"/>
      <c r="I269" s="48"/>
      <c r="J269" s="48"/>
      <c r="K269" s="48"/>
      <c r="L269" s="48"/>
      <c r="M269" s="48"/>
      <c r="N269" s="48"/>
      <c r="O269" s="48"/>
      <c r="P269" s="2"/>
      <c r="Q269" s="2"/>
      <c r="R269" s="2"/>
      <c r="S269" s="2"/>
      <c r="T269" s="2"/>
      <c r="U269" s="2"/>
      <c r="V269" s="2"/>
      <c r="W269" s="2"/>
      <c r="X269" s="2"/>
      <c r="Y269" s="2"/>
      <c r="Z269" s="2"/>
    </row>
    <row r="270" spans="1:26" ht="15.75" customHeight="1">
      <c r="A270" s="48"/>
      <c r="B270" s="48"/>
      <c r="C270" s="48"/>
      <c r="D270" s="48"/>
      <c r="E270" s="48"/>
      <c r="F270" s="48"/>
      <c r="G270" s="48"/>
      <c r="H270" s="48"/>
      <c r="I270" s="48"/>
      <c r="J270" s="48"/>
      <c r="K270" s="48"/>
      <c r="L270" s="48"/>
      <c r="M270" s="48"/>
      <c r="N270" s="48"/>
      <c r="O270" s="48"/>
      <c r="P270" s="2"/>
      <c r="Q270" s="2"/>
      <c r="R270" s="2"/>
      <c r="S270" s="2"/>
      <c r="T270" s="2"/>
      <c r="U270" s="2"/>
      <c r="V270" s="2"/>
      <c r="W270" s="2"/>
      <c r="X270" s="2"/>
      <c r="Y270" s="2"/>
      <c r="Z270" s="2"/>
    </row>
    <row r="271" spans="1:26" ht="15.75" customHeight="1">
      <c r="A271" s="194" t="s">
        <v>177</v>
      </c>
      <c r="B271" s="183"/>
      <c r="C271" s="183"/>
      <c r="D271" s="180"/>
      <c r="E271" s="48"/>
      <c r="F271" s="48"/>
      <c r="G271" s="48"/>
      <c r="H271" s="48"/>
      <c r="I271" s="48"/>
      <c r="J271" s="48"/>
      <c r="K271" s="48"/>
      <c r="L271" s="48"/>
      <c r="M271" s="48"/>
      <c r="N271" s="48"/>
      <c r="O271" s="48"/>
      <c r="P271" s="2"/>
      <c r="Q271" s="2"/>
      <c r="R271" s="2"/>
      <c r="S271" s="2"/>
      <c r="T271" s="2"/>
      <c r="U271" s="2"/>
      <c r="V271" s="2"/>
      <c r="W271" s="2"/>
      <c r="X271" s="2"/>
      <c r="Y271" s="2"/>
      <c r="Z271" s="2"/>
    </row>
    <row r="272" spans="1:26" ht="15.75" customHeight="1">
      <c r="A272" s="46" t="s">
        <v>178</v>
      </c>
      <c r="B272" s="64" t="s">
        <v>179</v>
      </c>
      <c r="C272" s="195" t="s">
        <v>180</v>
      </c>
      <c r="D272" s="180"/>
      <c r="E272" s="48"/>
      <c r="F272" s="48"/>
      <c r="G272" s="48"/>
      <c r="H272" s="48"/>
      <c r="I272" s="48"/>
      <c r="J272" s="48"/>
      <c r="K272" s="48"/>
      <c r="L272" s="48"/>
      <c r="M272" s="48"/>
      <c r="N272" s="48"/>
      <c r="O272" s="48"/>
      <c r="P272" s="2"/>
      <c r="Q272" s="2"/>
      <c r="R272" s="2"/>
      <c r="S272" s="2"/>
      <c r="T272" s="2"/>
      <c r="U272" s="2"/>
      <c r="V272" s="2"/>
      <c r="W272" s="2"/>
      <c r="X272" s="2"/>
      <c r="Y272" s="2"/>
      <c r="Z272" s="2"/>
    </row>
    <row r="273" spans="1:26" ht="15.75" customHeight="1">
      <c r="A273" s="47" t="s">
        <v>8</v>
      </c>
      <c r="B273" s="55" t="s">
        <v>181</v>
      </c>
      <c r="C273" s="56">
        <f>E38</f>
        <v>0</v>
      </c>
      <c r="D273" s="62" t="s">
        <v>133</v>
      </c>
      <c r="E273" s="48"/>
      <c r="F273" s="48"/>
      <c r="G273" s="48"/>
      <c r="H273" s="48"/>
      <c r="I273" s="48"/>
      <c r="J273" s="48"/>
      <c r="K273" s="48"/>
      <c r="L273" s="48"/>
      <c r="M273" s="48"/>
      <c r="N273" s="48"/>
      <c r="O273" s="48"/>
      <c r="P273" s="2"/>
      <c r="Q273" s="2"/>
      <c r="R273" s="2"/>
      <c r="S273" s="2"/>
      <c r="T273" s="2"/>
      <c r="U273" s="2"/>
      <c r="V273" s="2"/>
      <c r="W273" s="2"/>
      <c r="X273" s="2"/>
      <c r="Y273" s="2"/>
      <c r="Z273" s="2"/>
    </row>
    <row r="274" spans="1:26" ht="15.75" customHeight="1">
      <c r="A274" s="47" t="s">
        <v>11</v>
      </c>
      <c r="B274" s="57" t="s">
        <v>182</v>
      </c>
      <c r="C274" s="170">
        <v>0</v>
      </c>
      <c r="D274" s="62" t="s">
        <v>183</v>
      </c>
      <c r="E274" s="48"/>
      <c r="F274" s="48"/>
      <c r="G274" s="48"/>
      <c r="H274" s="48"/>
      <c r="I274" s="48"/>
      <c r="J274" s="48"/>
      <c r="K274" s="48"/>
      <c r="L274" s="48"/>
      <c r="M274" s="48"/>
      <c r="N274" s="48"/>
      <c r="O274" s="48"/>
      <c r="P274" s="2"/>
      <c r="Q274" s="2"/>
      <c r="R274" s="2"/>
      <c r="S274" s="2"/>
      <c r="T274" s="2"/>
      <c r="U274" s="2"/>
      <c r="V274" s="2"/>
      <c r="W274" s="2"/>
      <c r="X274" s="2"/>
      <c r="Y274" s="2"/>
      <c r="Z274" s="2"/>
    </row>
    <row r="275" spans="1:26" ht="15.75" customHeight="1">
      <c r="A275" s="47" t="s">
        <v>13</v>
      </c>
      <c r="B275" s="57" t="s">
        <v>184</v>
      </c>
      <c r="C275" s="58">
        <f>E25</f>
        <v>131.53399999999999</v>
      </c>
      <c r="D275" s="62" t="s">
        <v>185</v>
      </c>
      <c r="E275" s="48"/>
      <c r="F275" s="48"/>
      <c r="G275" s="48"/>
      <c r="H275" s="48"/>
      <c r="I275" s="48"/>
      <c r="J275" s="48"/>
      <c r="K275" s="48"/>
      <c r="L275" s="48"/>
      <c r="M275" s="48"/>
      <c r="N275" s="48"/>
      <c r="O275" s="48"/>
      <c r="P275" s="2"/>
      <c r="Q275" s="2"/>
      <c r="R275" s="2"/>
      <c r="S275" s="2"/>
      <c r="T275" s="2"/>
      <c r="U275" s="2"/>
      <c r="V275" s="2"/>
      <c r="W275" s="2"/>
      <c r="X275" s="2"/>
      <c r="Y275" s="2"/>
      <c r="Z275" s="2"/>
    </row>
    <row r="276" spans="1:26" ht="15.75" customHeight="1">
      <c r="A276" s="47" t="s">
        <v>16</v>
      </c>
      <c r="B276" s="57" t="s">
        <v>186</v>
      </c>
      <c r="C276" s="59" t="e">
        <f>(C275/C274)*C273</f>
        <v>#DIV/0!</v>
      </c>
      <c r="D276" s="30"/>
      <c r="E276" s="48"/>
      <c r="F276" s="48"/>
      <c r="G276" s="48"/>
      <c r="H276" s="48"/>
      <c r="I276" s="48"/>
      <c r="J276" s="48"/>
      <c r="K276" s="48"/>
      <c r="L276" s="48"/>
      <c r="M276" s="48"/>
      <c r="N276" s="48"/>
      <c r="O276" s="48"/>
      <c r="P276" s="2"/>
      <c r="Q276" s="2"/>
      <c r="R276" s="2"/>
      <c r="S276" s="2"/>
      <c r="T276" s="2"/>
      <c r="U276" s="2"/>
      <c r="V276" s="2"/>
      <c r="W276" s="2"/>
      <c r="X276" s="2"/>
      <c r="Y276" s="2"/>
      <c r="Z276" s="2"/>
    </row>
    <row r="277" spans="1:26" ht="15.75" customHeight="1">
      <c r="A277" s="47" t="s">
        <v>54</v>
      </c>
      <c r="B277" s="57" t="s">
        <v>187</v>
      </c>
      <c r="C277" s="60" t="e">
        <f>C276*E22</f>
        <v>#DIV/0!</v>
      </c>
      <c r="D277" s="47" t="s">
        <v>133</v>
      </c>
      <c r="E277" s="48"/>
      <c r="F277" s="48"/>
      <c r="G277" s="48"/>
      <c r="H277" s="48"/>
      <c r="I277" s="48"/>
      <c r="J277" s="48"/>
      <c r="K277" s="48"/>
      <c r="L277" s="48"/>
      <c r="M277" s="48"/>
      <c r="N277" s="48"/>
      <c r="O277" s="48"/>
      <c r="P277" s="2"/>
      <c r="Q277" s="2"/>
      <c r="R277" s="2"/>
      <c r="S277" s="2"/>
      <c r="T277" s="2"/>
      <c r="U277" s="2"/>
      <c r="V277" s="2"/>
      <c r="W277" s="2"/>
      <c r="X277" s="2"/>
      <c r="Y277" s="2"/>
      <c r="Z277" s="2"/>
    </row>
    <row r="278" spans="1:26" ht="15.75" customHeight="1">
      <c r="A278" s="46" t="s">
        <v>56</v>
      </c>
      <c r="B278" s="196" t="s">
        <v>188</v>
      </c>
      <c r="C278" s="180"/>
      <c r="D278" s="24" t="e">
        <f>C277/E26</f>
        <v>#DIV/0!</v>
      </c>
      <c r="E278" s="25"/>
      <c r="F278" s="48"/>
      <c r="G278" s="48"/>
      <c r="H278" s="48"/>
      <c r="I278" s="48"/>
      <c r="J278" s="48"/>
      <c r="K278" s="48"/>
      <c r="L278" s="48"/>
      <c r="M278" s="48"/>
      <c r="N278" s="48"/>
      <c r="O278" s="48"/>
      <c r="P278" s="2"/>
      <c r="Q278" s="2"/>
      <c r="R278" s="2"/>
      <c r="S278" s="2"/>
      <c r="T278" s="2"/>
      <c r="U278" s="2"/>
      <c r="V278" s="2"/>
      <c r="W278" s="2"/>
      <c r="X278" s="2"/>
      <c r="Y278" s="2"/>
      <c r="Z278" s="2"/>
    </row>
    <row r="279" spans="1:26" ht="15.75" customHeight="1">
      <c r="A279" s="48"/>
      <c r="B279" s="48"/>
      <c r="C279" s="48"/>
      <c r="D279" s="48"/>
      <c r="E279" s="48"/>
      <c r="F279" s="48"/>
      <c r="G279" s="48"/>
      <c r="H279" s="48"/>
      <c r="I279" s="48"/>
      <c r="J279" s="48"/>
      <c r="K279" s="48"/>
      <c r="L279" s="48"/>
      <c r="M279" s="48"/>
      <c r="N279" s="48"/>
      <c r="O279" s="48"/>
      <c r="P279" s="2"/>
      <c r="Q279" s="2"/>
      <c r="R279" s="2"/>
      <c r="S279" s="2"/>
      <c r="T279" s="2"/>
      <c r="U279" s="2"/>
      <c r="V279" s="2"/>
      <c r="W279" s="2"/>
      <c r="X279" s="2"/>
      <c r="Y279" s="2"/>
      <c r="Z279" s="2"/>
    </row>
    <row r="280" spans="1:26" ht="15.75" customHeight="1">
      <c r="A280" s="46" t="s">
        <v>189</v>
      </c>
      <c r="B280" s="64" t="s">
        <v>190</v>
      </c>
      <c r="C280" s="61"/>
      <c r="D280" s="46" t="s">
        <v>191</v>
      </c>
      <c r="E280" s="48"/>
      <c r="F280" s="48"/>
      <c r="G280" s="48"/>
      <c r="H280" s="48"/>
      <c r="I280" s="48"/>
      <c r="J280" s="48"/>
      <c r="K280" s="48"/>
      <c r="L280" s="48"/>
      <c r="M280" s="48"/>
      <c r="N280" s="48"/>
      <c r="O280" s="48"/>
      <c r="P280" s="2"/>
      <c r="Q280" s="2"/>
      <c r="R280" s="2"/>
      <c r="S280" s="2"/>
      <c r="T280" s="2"/>
      <c r="U280" s="2"/>
      <c r="V280" s="2"/>
      <c r="W280" s="2"/>
      <c r="X280" s="2"/>
      <c r="Y280" s="2"/>
      <c r="Z280" s="2"/>
    </row>
    <row r="281" spans="1:26" ht="15.75" customHeight="1">
      <c r="A281" s="47" t="s">
        <v>8</v>
      </c>
      <c r="B281" s="57" t="s">
        <v>192</v>
      </c>
      <c r="C281" s="171">
        <v>0</v>
      </c>
      <c r="D281" s="47"/>
      <c r="E281" s="48"/>
      <c r="F281" s="48"/>
      <c r="G281" s="48"/>
      <c r="H281" s="48"/>
      <c r="I281" s="48"/>
      <c r="J281" s="48"/>
      <c r="K281" s="48"/>
      <c r="L281" s="48"/>
      <c r="M281" s="48"/>
      <c r="N281" s="48"/>
      <c r="O281" s="48"/>
      <c r="P281" s="2"/>
      <c r="Q281" s="2"/>
      <c r="R281" s="2"/>
      <c r="S281" s="2"/>
      <c r="T281" s="2"/>
      <c r="U281" s="2"/>
      <c r="V281" s="2"/>
      <c r="W281" s="2"/>
      <c r="X281" s="2"/>
      <c r="Y281" s="2"/>
      <c r="Z281" s="2"/>
    </row>
    <row r="282" spans="1:26" ht="15.75" customHeight="1">
      <c r="A282" s="47" t="s">
        <v>11</v>
      </c>
      <c r="B282" s="57" t="s">
        <v>193</v>
      </c>
      <c r="C282" s="171">
        <v>0</v>
      </c>
      <c r="D282" s="47" t="s">
        <v>133</v>
      </c>
      <c r="E282" s="48"/>
      <c r="F282" s="48"/>
      <c r="G282" s="48"/>
      <c r="H282" s="48"/>
      <c r="I282" s="48"/>
      <c r="J282" s="48"/>
      <c r="K282" s="48"/>
      <c r="L282" s="48"/>
      <c r="M282" s="48"/>
      <c r="N282" s="48"/>
      <c r="O282" s="48"/>
      <c r="P282" s="2"/>
      <c r="Q282" s="2"/>
      <c r="R282" s="2"/>
      <c r="S282" s="2"/>
      <c r="T282" s="2"/>
      <c r="U282" s="2"/>
      <c r="V282" s="2"/>
      <c r="W282" s="2"/>
      <c r="X282" s="2"/>
      <c r="Y282" s="2"/>
      <c r="Z282" s="2"/>
    </row>
    <row r="283" spans="1:26" ht="15.75" customHeight="1">
      <c r="A283" s="47" t="s">
        <v>16</v>
      </c>
      <c r="B283" s="57" t="s">
        <v>194</v>
      </c>
      <c r="C283" s="62">
        <f>C281</f>
        <v>0</v>
      </c>
      <c r="D283" s="47"/>
      <c r="E283" s="48"/>
      <c r="F283" s="48"/>
      <c r="G283" s="48"/>
      <c r="H283" s="48"/>
      <c r="I283" s="48"/>
      <c r="J283" s="48"/>
      <c r="K283" s="48"/>
      <c r="L283" s="48"/>
      <c r="M283" s="48"/>
      <c r="N283" s="48"/>
      <c r="O283" s="48"/>
      <c r="P283" s="2"/>
      <c r="Q283" s="2"/>
      <c r="R283" s="2"/>
      <c r="S283" s="2"/>
      <c r="T283" s="2"/>
      <c r="U283" s="2"/>
      <c r="V283" s="2"/>
      <c r="W283" s="2"/>
      <c r="X283" s="2"/>
      <c r="Y283" s="2"/>
      <c r="Z283" s="2"/>
    </row>
    <row r="284" spans="1:26" ht="15.75" customHeight="1">
      <c r="A284" s="47" t="s">
        <v>54</v>
      </c>
      <c r="B284" s="57" t="s">
        <v>195</v>
      </c>
      <c r="C284" s="171">
        <v>0</v>
      </c>
      <c r="D284" s="47" t="s">
        <v>133</v>
      </c>
      <c r="E284" s="48"/>
      <c r="F284" s="48"/>
      <c r="G284" s="48"/>
      <c r="H284" s="48"/>
      <c r="I284" s="48"/>
      <c r="J284" s="48"/>
      <c r="K284" s="48"/>
      <c r="L284" s="48"/>
      <c r="M284" s="48"/>
      <c r="N284" s="48"/>
      <c r="O284" s="48"/>
      <c r="P284" s="2"/>
      <c r="Q284" s="2"/>
      <c r="R284" s="2"/>
      <c r="S284" s="2"/>
      <c r="T284" s="2"/>
      <c r="U284" s="2"/>
      <c r="V284" s="2"/>
      <c r="W284" s="2"/>
      <c r="X284" s="2"/>
      <c r="Y284" s="2"/>
      <c r="Z284" s="2"/>
    </row>
    <row r="285" spans="1:26" ht="15.75" customHeight="1">
      <c r="A285" s="47" t="s">
        <v>56</v>
      </c>
      <c r="B285" s="57" t="s">
        <v>196</v>
      </c>
      <c r="C285" s="86">
        <v>85000</v>
      </c>
      <c r="D285" s="47"/>
      <c r="E285" s="48"/>
      <c r="F285" s="48"/>
      <c r="G285" s="48"/>
      <c r="H285" s="48"/>
      <c r="I285" s="48"/>
      <c r="J285" s="48"/>
      <c r="K285" s="48"/>
      <c r="L285" s="48"/>
      <c r="M285" s="48"/>
      <c r="N285" s="48"/>
      <c r="O285" s="48"/>
      <c r="P285" s="2"/>
      <c r="Q285" s="2"/>
      <c r="R285" s="2"/>
      <c r="S285" s="2"/>
      <c r="T285" s="2"/>
      <c r="U285" s="2"/>
      <c r="V285" s="2"/>
      <c r="W285" s="2"/>
      <c r="X285" s="2"/>
      <c r="Y285" s="2"/>
      <c r="Z285" s="2"/>
    </row>
    <row r="286" spans="1:26" ht="15.75" customHeight="1">
      <c r="A286" s="47" t="s">
        <v>58</v>
      </c>
      <c r="B286" s="57" t="s">
        <v>197</v>
      </c>
      <c r="C286" s="63">
        <f>((E26/C285)*C281)*C282</f>
        <v>0</v>
      </c>
      <c r="D286" s="47" t="s">
        <v>133</v>
      </c>
      <c r="E286" s="48"/>
      <c r="F286" s="48"/>
      <c r="G286" s="48"/>
      <c r="H286" s="48"/>
      <c r="I286" s="48"/>
      <c r="J286" s="48"/>
      <c r="K286" s="48"/>
      <c r="L286" s="48"/>
      <c r="M286" s="48"/>
      <c r="N286" s="48"/>
      <c r="O286" s="48"/>
      <c r="P286" s="2"/>
      <c r="Q286" s="2"/>
      <c r="R286" s="2"/>
      <c r="S286" s="2"/>
      <c r="T286" s="2"/>
      <c r="U286" s="2"/>
      <c r="V286" s="2"/>
      <c r="W286" s="2"/>
      <c r="X286" s="2"/>
      <c r="Y286" s="2"/>
      <c r="Z286" s="2"/>
    </row>
    <row r="287" spans="1:26" ht="15.75" customHeight="1">
      <c r="A287" s="46" t="s">
        <v>60</v>
      </c>
      <c r="B287" s="64" t="s">
        <v>198</v>
      </c>
      <c r="C287" s="65">
        <f>(((C282*C281)+(C284*C281*C283))/C285)</f>
        <v>0</v>
      </c>
      <c r="D287" s="46" t="s">
        <v>133</v>
      </c>
      <c r="E287" s="48"/>
      <c r="F287" s="48"/>
      <c r="G287" s="48"/>
      <c r="H287" s="48"/>
      <c r="I287" s="48"/>
      <c r="J287" s="48"/>
      <c r="K287" s="48"/>
      <c r="L287" s="48"/>
      <c r="M287" s="48"/>
      <c r="N287" s="48"/>
      <c r="O287" s="48"/>
      <c r="P287" s="2"/>
      <c r="Q287" s="2"/>
      <c r="R287" s="2"/>
      <c r="S287" s="2"/>
      <c r="T287" s="2"/>
      <c r="U287" s="2"/>
      <c r="V287" s="2"/>
      <c r="W287" s="2"/>
      <c r="X287" s="2"/>
      <c r="Y287" s="2"/>
      <c r="Z287" s="2"/>
    </row>
    <row r="288" spans="1:26" ht="15.75" customHeight="1">
      <c r="A288" s="48"/>
      <c r="B288" s="48"/>
      <c r="C288" s="48"/>
      <c r="D288" s="48"/>
      <c r="E288" s="48"/>
      <c r="F288" s="48"/>
      <c r="G288" s="48"/>
      <c r="H288" s="48"/>
      <c r="I288" s="48"/>
      <c r="J288" s="48"/>
      <c r="K288" s="48"/>
      <c r="L288" s="48"/>
      <c r="M288" s="48"/>
      <c r="N288" s="48"/>
      <c r="O288" s="48"/>
      <c r="P288" s="2"/>
      <c r="Q288" s="2"/>
      <c r="R288" s="2"/>
      <c r="S288" s="2"/>
      <c r="T288" s="2"/>
      <c r="U288" s="2"/>
      <c r="V288" s="2"/>
      <c r="W288" s="2"/>
      <c r="X288" s="2"/>
      <c r="Y288" s="2"/>
      <c r="Z288" s="2"/>
    </row>
    <row r="289" spans="1:26" ht="15.75" customHeight="1">
      <c r="A289" s="48"/>
      <c r="B289" s="3"/>
      <c r="C289" s="66"/>
      <c r="D289" s="48"/>
      <c r="E289" s="48"/>
      <c r="F289" s="48"/>
      <c r="G289" s="48"/>
      <c r="H289" s="48"/>
      <c r="I289" s="48"/>
      <c r="J289" s="48"/>
      <c r="K289" s="48"/>
      <c r="L289" s="48"/>
      <c r="M289" s="48"/>
      <c r="N289" s="48"/>
      <c r="O289" s="48"/>
      <c r="P289" s="2"/>
      <c r="Q289" s="2"/>
      <c r="R289" s="2"/>
      <c r="S289" s="2"/>
      <c r="T289" s="2"/>
      <c r="U289" s="2"/>
      <c r="V289" s="2"/>
      <c r="W289" s="2"/>
      <c r="X289" s="2"/>
      <c r="Y289" s="2"/>
      <c r="Z289" s="2"/>
    </row>
    <row r="290" spans="1:26" ht="15.75" customHeight="1">
      <c r="A290" s="46" t="s">
        <v>199</v>
      </c>
      <c r="B290" s="196" t="s">
        <v>200</v>
      </c>
      <c r="C290" s="180"/>
      <c r="D290" s="16" t="s">
        <v>133</v>
      </c>
      <c r="E290" s="48"/>
      <c r="F290" s="227" t="s">
        <v>666</v>
      </c>
      <c r="G290" s="228"/>
      <c r="H290" s="229"/>
      <c r="I290" s="48"/>
      <c r="J290" s="48"/>
      <c r="K290" s="48"/>
      <c r="L290" s="48"/>
      <c r="M290" s="48"/>
      <c r="N290" s="48"/>
      <c r="O290" s="48"/>
      <c r="P290" s="2"/>
      <c r="Q290" s="2"/>
      <c r="R290" s="2"/>
      <c r="S290" s="2"/>
      <c r="T290" s="2"/>
      <c r="U290" s="2"/>
      <c r="V290" s="2"/>
      <c r="W290" s="2"/>
      <c r="X290" s="2"/>
      <c r="Y290" s="2"/>
      <c r="Z290" s="2"/>
    </row>
    <row r="291" spans="1:26" ht="15.75" customHeight="1">
      <c r="A291" s="53" t="s">
        <v>8</v>
      </c>
      <c r="B291" s="67" t="s">
        <v>201</v>
      </c>
      <c r="C291" s="172">
        <v>0</v>
      </c>
      <c r="D291" s="149">
        <f>C291/E26</f>
        <v>0</v>
      </c>
      <c r="E291" s="54"/>
      <c r="F291" s="158" t="s">
        <v>667</v>
      </c>
      <c r="G291" s="159">
        <f>((1+(G292*G294)))</f>
        <v>1.0686819999999999</v>
      </c>
      <c r="H291" s="158"/>
      <c r="I291" s="48"/>
      <c r="J291" s="48"/>
      <c r="K291" s="48"/>
      <c r="L291" s="48"/>
      <c r="M291" s="48"/>
      <c r="N291" s="48"/>
      <c r="O291" s="48"/>
      <c r="P291" s="2"/>
      <c r="Q291" s="2"/>
      <c r="R291" s="2"/>
      <c r="S291" s="2"/>
      <c r="T291" s="2"/>
      <c r="U291" s="2"/>
      <c r="V291" s="2"/>
      <c r="W291" s="2"/>
      <c r="X291" s="2"/>
      <c r="Y291" s="2"/>
      <c r="Z291" s="2"/>
    </row>
    <row r="292" spans="1:26" ht="15.75" customHeight="1">
      <c r="A292" s="53" t="s">
        <v>13</v>
      </c>
      <c r="B292" s="67" t="s">
        <v>202</v>
      </c>
      <c r="C292" s="172">
        <v>0</v>
      </c>
      <c r="D292" s="150">
        <f>C292/E26</f>
        <v>0</v>
      </c>
      <c r="E292" s="54"/>
      <c r="F292" s="158" t="s">
        <v>668</v>
      </c>
      <c r="G292" s="160">
        <f>E24</f>
        <v>68.682000000000002</v>
      </c>
      <c r="H292" s="158"/>
      <c r="I292" s="48"/>
      <c r="J292" s="48"/>
      <c r="K292" s="48"/>
      <c r="L292" s="48"/>
      <c r="M292" s="48"/>
      <c r="N292" s="48"/>
      <c r="O292" s="48"/>
      <c r="P292" s="2"/>
      <c r="Q292" s="2"/>
      <c r="R292" s="2"/>
      <c r="S292" s="2"/>
      <c r="T292" s="2"/>
      <c r="U292" s="2"/>
      <c r="V292" s="2"/>
      <c r="W292" s="2"/>
      <c r="X292" s="2"/>
      <c r="Y292" s="2"/>
      <c r="Z292" s="2"/>
    </row>
    <row r="293" spans="1:26" ht="15.75" customHeight="1">
      <c r="A293" s="53" t="s">
        <v>16</v>
      </c>
      <c r="B293" s="67" t="s">
        <v>89</v>
      </c>
      <c r="C293" s="151">
        <f>SUM(C291:C292)</f>
        <v>0</v>
      </c>
      <c r="D293" s="149">
        <f>D291+D292</f>
        <v>0</v>
      </c>
      <c r="E293" s="54"/>
      <c r="F293" s="161" t="s">
        <v>669</v>
      </c>
      <c r="G293" s="162">
        <f>E23</f>
        <v>62.851999999999997</v>
      </c>
      <c r="H293" s="158"/>
      <c r="I293" s="48"/>
      <c r="J293" s="48"/>
      <c r="K293" s="48"/>
      <c r="L293" s="48"/>
      <c r="M293" s="48"/>
      <c r="N293" s="48"/>
      <c r="O293" s="48"/>
      <c r="P293" s="2"/>
      <c r="Q293" s="2"/>
      <c r="R293" s="2"/>
      <c r="S293" s="2"/>
      <c r="T293" s="2"/>
      <c r="U293" s="2"/>
      <c r="V293" s="2"/>
      <c r="W293" s="2"/>
      <c r="X293" s="2"/>
      <c r="Y293" s="2"/>
      <c r="Z293" s="2"/>
    </row>
    <row r="294" spans="1:26" ht="15.75" customHeight="1">
      <c r="A294" s="53" t="s">
        <v>54</v>
      </c>
      <c r="B294" s="152" t="s">
        <v>664</v>
      </c>
      <c r="C294" s="153">
        <f>D294*E26</f>
        <v>0</v>
      </c>
      <c r="D294" s="154">
        <f>(D293*G291)-D293</f>
        <v>0</v>
      </c>
      <c r="E294" s="54"/>
      <c r="F294" s="158" t="s">
        <v>670</v>
      </c>
      <c r="G294" s="158">
        <v>1E-3</v>
      </c>
      <c r="H294" s="158"/>
      <c r="I294" s="48"/>
      <c r="J294" s="48"/>
      <c r="K294" s="48"/>
      <c r="L294" s="48"/>
      <c r="M294" s="48"/>
      <c r="N294" s="48"/>
      <c r="O294" s="48"/>
      <c r="P294" s="2"/>
      <c r="Q294" s="2"/>
      <c r="R294" s="2"/>
      <c r="S294" s="2"/>
      <c r="T294" s="2"/>
      <c r="U294" s="2"/>
      <c r="V294" s="2"/>
      <c r="W294" s="2"/>
      <c r="X294" s="2"/>
      <c r="Y294" s="2"/>
      <c r="Z294" s="2"/>
    </row>
    <row r="295" spans="1:26" ht="15.75" customHeight="1">
      <c r="A295" s="46"/>
      <c r="B295" s="155" t="s">
        <v>665</v>
      </c>
      <c r="C295" s="156">
        <f>C293+C294</f>
        <v>0</v>
      </c>
      <c r="D295" s="157">
        <f>C295/E26</f>
        <v>0</v>
      </c>
      <c r="E295" s="48"/>
      <c r="F295" s="48"/>
      <c r="G295" s="48"/>
      <c r="H295" s="48"/>
      <c r="I295" s="48"/>
      <c r="J295" s="48"/>
      <c r="K295" s="48"/>
      <c r="L295" s="48"/>
      <c r="M295" s="48"/>
      <c r="N295" s="48"/>
      <c r="O295" s="48"/>
      <c r="P295" s="2"/>
      <c r="Q295" s="2"/>
      <c r="R295" s="2"/>
      <c r="S295" s="2"/>
      <c r="T295" s="2"/>
      <c r="U295" s="2"/>
      <c r="V295" s="2"/>
      <c r="W295" s="2"/>
      <c r="X295" s="2"/>
      <c r="Y295" s="2"/>
      <c r="Z295" s="2"/>
    </row>
    <row r="296" spans="1:26" ht="15.75" customHeight="1">
      <c r="A296" s="6"/>
      <c r="B296" s="48"/>
      <c r="C296" s="48"/>
      <c r="D296" s="48"/>
      <c r="E296" s="48"/>
      <c r="F296" s="48"/>
      <c r="G296" s="48"/>
      <c r="H296" s="48"/>
      <c r="I296" s="48"/>
      <c r="J296" s="48"/>
      <c r="K296" s="48"/>
      <c r="L296" s="48"/>
      <c r="M296" s="48"/>
      <c r="N296" s="48"/>
      <c r="O296" s="48"/>
      <c r="P296" s="2"/>
      <c r="Q296" s="2"/>
      <c r="R296" s="2"/>
      <c r="S296" s="2"/>
      <c r="T296" s="2"/>
      <c r="U296" s="2"/>
      <c r="V296" s="2"/>
      <c r="W296" s="2"/>
      <c r="X296" s="2"/>
      <c r="Y296" s="2"/>
      <c r="Z296" s="2"/>
    </row>
    <row r="297" spans="1:26" ht="15.75" customHeight="1">
      <c r="A297" s="48"/>
      <c r="B297" s="48"/>
      <c r="C297" s="48"/>
      <c r="D297" s="48"/>
      <c r="E297" s="48"/>
      <c r="F297" s="48"/>
      <c r="G297" s="48"/>
      <c r="H297" s="48"/>
      <c r="I297" s="48"/>
      <c r="J297" s="48"/>
      <c r="K297" s="48"/>
      <c r="L297" s="48"/>
      <c r="M297" s="48"/>
      <c r="N297" s="48"/>
      <c r="O297" s="48"/>
      <c r="P297" s="2"/>
      <c r="Q297" s="2"/>
      <c r="R297" s="2"/>
      <c r="S297" s="2"/>
      <c r="T297" s="2"/>
      <c r="U297" s="2"/>
      <c r="V297" s="2"/>
      <c r="W297" s="2"/>
      <c r="X297" s="2"/>
      <c r="Y297" s="2"/>
      <c r="Z297" s="2"/>
    </row>
    <row r="298" spans="1:26" ht="15.75" customHeight="1">
      <c r="A298" s="68" t="s">
        <v>203</v>
      </c>
      <c r="B298" s="69" t="s">
        <v>204</v>
      </c>
      <c r="C298" s="68"/>
      <c r="D298" s="70" t="s">
        <v>205</v>
      </c>
      <c r="E298" s="54"/>
      <c r="F298" s="48"/>
      <c r="G298" s="48"/>
      <c r="H298" s="48"/>
      <c r="I298" s="48"/>
      <c r="J298" s="48"/>
      <c r="K298" s="48"/>
      <c r="L298" s="48"/>
      <c r="M298" s="48"/>
      <c r="N298" s="48"/>
      <c r="O298" s="48"/>
      <c r="P298" s="2"/>
      <c r="Q298" s="2"/>
      <c r="R298" s="2"/>
      <c r="S298" s="2"/>
      <c r="T298" s="2"/>
      <c r="U298" s="2"/>
      <c r="V298" s="2"/>
      <c r="W298" s="2"/>
      <c r="X298" s="2"/>
      <c r="Y298" s="2"/>
      <c r="Z298" s="2"/>
    </row>
    <row r="299" spans="1:26" ht="15.75" customHeight="1">
      <c r="A299" s="53" t="s">
        <v>8</v>
      </c>
      <c r="B299" s="67" t="s">
        <v>206</v>
      </c>
      <c r="C299" s="167">
        <v>0</v>
      </c>
      <c r="D299" s="53">
        <f>C299*2</f>
        <v>0</v>
      </c>
      <c r="E299" s="54"/>
      <c r="F299" s="48"/>
      <c r="G299" s="48"/>
      <c r="H299" s="48"/>
      <c r="I299" s="48"/>
      <c r="J299" s="48"/>
      <c r="K299" s="48"/>
      <c r="L299" s="48"/>
      <c r="M299" s="48"/>
      <c r="N299" s="48"/>
      <c r="O299" s="48"/>
      <c r="P299" s="2"/>
      <c r="Q299" s="2"/>
      <c r="R299" s="2"/>
      <c r="S299" s="2"/>
      <c r="T299" s="2"/>
      <c r="U299" s="2"/>
      <c r="V299" s="2"/>
      <c r="W299" s="2"/>
      <c r="X299" s="2"/>
      <c r="Y299" s="2"/>
      <c r="Z299" s="2"/>
    </row>
    <row r="300" spans="1:26" ht="15.75" customHeight="1">
      <c r="A300" s="53" t="s">
        <v>11</v>
      </c>
      <c r="B300" s="67" t="s">
        <v>207</v>
      </c>
      <c r="C300" s="53">
        <f>D299*200</f>
        <v>0</v>
      </c>
      <c r="D300" s="71">
        <f>C300/E26</f>
        <v>0</v>
      </c>
      <c r="E300" s="54"/>
      <c r="F300" s="48"/>
      <c r="G300" s="48"/>
      <c r="H300" s="48"/>
      <c r="I300" s="48"/>
      <c r="J300" s="48"/>
      <c r="K300" s="48"/>
      <c r="L300" s="48"/>
      <c r="M300" s="48"/>
      <c r="N300" s="48"/>
      <c r="O300" s="48"/>
      <c r="P300" s="2"/>
      <c r="Q300" s="2"/>
      <c r="R300" s="2"/>
      <c r="S300" s="2"/>
      <c r="T300" s="2"/>
      <c r="U300" s="2"/>
      <c r="V300" s="2"/>
      <c r="W300" s="2"/>
      <c r="X300" s="2"/>
      <c r="Y300" s="2"/>
      <c r="Z300" s="2"/>
    </row>
    <row r="301" spans="1:26" ht="15.75" customHeight="1">
      <c r="A301" s="53" t="s">
        <v>13</v>
      </c>
      <c r="B301" s="67" t="s">
        <v>208</v>
      </c>
      <c r="C301" s="71">
        <f>D300*E22</f>
        <v>0</v>
      </c>
      <c r="D301" s="129">
        <f>D299*E22</f>
        <v>0</v>
      </c>
      <c r="E301" s="54"/>
      <c r="F301" s="48"/>
      <c r="G301" s="48"/>
      <c r="H301" s="48"/>
      <c r="I301" s="48"/>
      <c r="J301" s="48"/>
      <c r="K301" s="48"/>
      <c r="L301" s="48"/>
      <c r="M301" s="48"/>
      <c r="N301" s="48"/>
      <c r="O301" s="48"/>
      <c r="P301" s="2"/>
      <c r="Q301" s="2"/>
      <c r="R301" s="2"/>
      <c r="S301" s="2"/>
      <c r="T301" s="2"/>
      <c r="U301" s="2"/>
      <c r="V301" s="2"/>
      <c r="W301" s="2"/>
      <c r="X301" s="2"/>
      <c r="Y301" s="2"/>
      <c r="Z301" s="2"/>
    </row>
    <row r="302" spans="1:26" ht="15.75" customHeight="1">
      <c r="A302" s="72"/>
      <c r="B302" s="48"/>
      <c r="C302" s="48"/>
      <c r="D302" s="48"/>
      <c r="E302" s="48"/>
      <c r="F302" s="48"/>
      <c r="G302" s="48"/>
      <c r="H302" s="48"/>
      <c r="I302" s="48"/>
      <c r="J302" s="48"/>
      <c r="K302" s="48"/>
      <c r="L302" s="48"/>
      <c r="M302" s="48"/>
      <c r="N302" s="48"/>
      <c r="O302" s="48"/>
      <c r="P302" s="2"/>
      <c r="Q302" s="2"/>
      <c r="R302" s="2"/>
      <c r="S302" s="2"/>
      <c r="T302" s="2"/>
      <c r="U302" s="2"/>
      <c r="V302" s="2"/>
      <c r="W302" s="2"/>
      <c r="X302" s="2"/>
      <c r="Y302" s="2"/>
      <c r="Z302" s="2"/>
    </row>
    <row r="303" spans="1:26" ht="15.75" customHeight="1">
      <c r="A303" s="48"/>
      <c r="B303" s="48"/>
      <c r="C303" s="48"/>
      <c r="D303" s="48"/>
      <c r="E303" s="48"/>
      <c r="F303" s="48"/>
      <c r="G303" s="48"/>
      <c r="H303" s="48"/>
      <c r="I303" s="48"/>
      <c r="J303" s="48"/>
      <c r="K303" s="48"/>
      <c r="L303" s="48"/>
      <c r="M303" s="48"/>
      <c r="N303" s="48"/>
      <c r="O303" s="48"/>
      <c r="P303" s="2"/>
      <c r="Q303" s="2"/>
      <c r="R303" s="2"/>
      <c r="S303" s="2"/>
      <c r="T303" s="2"/>
      <c r="U303" s="2"/>
      <c r="V303" s="2"/>
      <c r="W303" s="2"/>
      <c r="X303" s="2"/>
      <c r="Y303" s="2"/>
      <c r="Z303" s="2"/>
    </row>
    <row r="304" spans="1:26" ht="15.75" customHeight="1">
      <c r="A304" s="187" t="s">
        <v>209</v>
      </c>
      <c r="B304" s="183"/>
      <c r="C304" s="183"/>
      <c r="D304" s="180"/>
      <c r="E304" s="48"/>
      <c r="F304" s="48"/>
      <c r="G304" s="48"/>
      <c r="H304" s="48"/>
      <c r="I304" s="48"/>
      <c r="J304" s="48"/>
      <c r="K304" s="48"/>
      <c r="L304" s="48"/>
      <c r="M304" s="48"/>
      <c r="N304" s="48"/>
      <c r="O304" s="48"/>
      <c r="P304" s="2"/>
      <c r="Q304" s="2"/>
      <c r="R304" s="2"/>
      <c r="S304" s="2"/>
      <c r="T304" s="2"/>
      <c r="U304" s="2"/>
      <c r="V304" s="2"/>
      <c r="W304" s="2"/>
      <c r="X304" s="2"/>
      <c r="Y304" s="2"/>
      <c r="Z304" s="2"/>
    </row>
    <row r="305" spans="1:26" ht="15.75" customHeight="1">
      <c r="A305" s="179" t="s">
        <v>210</v>
      </c>
      <c r="B305" s="180"/>
      <c r="C305" s="179" t="s">
        <v>137</v>
      </c>
      <c r="D305" s="180"/>
      <c r="E305" s="48"/>
      <c r="F305" s="48"/>
      <c r="G305" s="48"/>
      <c r="H305" s="48"/>
      <c r="I305" s="48"/>
      <c r="J305" s="48"/>
      <c r="K305" s="48"/>
      <c r="L305" s="48"/>
      <c r="M305" s="48"/>
      <c r="N305" s="48"/>
      <c r="O305" s="48"/>
      <c r="P305" s="2"/>
      <c r="Q305" s="2"/>
      <c r="R305" s="2"/>
      <c r="S305" s="2"/>
      <c r="T305" s="2"/>
      <c r="U305" s="2"/>
      <c r="V305" s="2"/>
      <c r="W305" s="2"/>
      <c r="X305" s="2"/>
      <c r="Y305" s="2"/>
      <c r="Z305" s="2"/>
    </row>
    <row r="306" spans="1:26" ht="15.75" customHeight="1">
      <c r="A306" s="47" t="s">
        <v>8</v>
      </c>
      <c r="B306" s="43" t="s">
        <v>211</v>
      </c>
      <c r="C306" s="201" t="e">
        <f>C277</f>
        <v>#DIV/0!</v>
      </c>
      <c r="D306" s="180"/>
      <c r="E306" s="48"/>
      <c r="F306" s="48"/>
      <c r="G306" s="48"/>
      <c r="H306" s="48"/>
      <c r="I306" s="48"/>
      <c r="J306" s="48"/>
      <c r="K306" s="48"/>
      <c r="L306" s="48"/>
      <c r="M306" s="48"/>
      <c r="N306" s="48"/>
      <c r="O306" s="48"/>
      <c r="P306" s="2"/>
      <c r="Q306" s="2"/>
      <c r="R306" s="2"/>
      <c r="S306" s="2"/>
      <c r="T306" s="2"/>
      <c r="U306" s="2"/>
      <c r="V306" s="2"/>
      <c r="W306" s="2"/>
      <c r="X306" s="2"/>
      <c r="Y306" s="2"/>
      <c r="Z306" s="2"/>
    </row>
    <row r="307" spans="1:26" ht="15.75" customHeight="1">
      <c r="A307" s="47" t="s">
        <v>11</v>
      </c>
      <c r="B307" s="43" t="s">
        <v>190</v>
      </c>
      <c r="C307" s="202">
        <f>C286</f>
        <v>0</v>
      </c>
      <c r="D307" s="180"/>
      <c r="E307" s="48"/>
      <c r="F307" s="48"/>
      <c r="G307" s="48"/>
      <c r="H307" s="48"/>
      <c r="I307" s="48"/>
      <c r="J307" s="48"/>
      <c r="K307" s="48"/>
      <c r="L307" s="48"/>
      <c r="M307" s="48"/>
      <c r="N307" s="48"/>
      <c r="O307" s="48"/>
      <c r="P307" s="2"/>
      <c r="Q307" s="2"/>
      <c r="R307" s="2"/>
      <c r="S307" s="2"/>
      <c r="T307" s="2"/>
      <c r="U307" s="2"/>
      <c r="V307" s="2"/>
      <c r="W307" s="2"/>
      <c r="X307" s="2"/>
      <c r="Y307" s="2"/>
      <c r="Z307" s="2"/>
    </row>
    <row r="308" spans="1:26" ht="15.75" customHeight="1">
      <c r="A308" s="47" t="s">
        <v>13</v>
      </c>
      <c r="B308" s="43" t="s">
        <v>212</v>
      </c>
      <c r="C308" s="203">
        <f>C295</f>
        <v>0</v>
      </c>
      <c r="D308" s="180"/>
      <c r="E308" s="48"/>
      <c r="F308" s="48"/>
      <c r="G308" s="48"/>
      <c r="H308" s="48"/>
      <c r="I308" s="48"/>
      <c r="J308" s="48"/>
      <c r="K308" s="48"/>
      <c r="L308" s="48"/>
      <c r="M308" s="48"/>
      <c r="N308" s="48"/>
      <c r="O308" s="48"/>
      <c r="P308" s="2"/>
      <c r="Q308" s="2"/>
      <c r="R308" s="2"/>
      <c r="S308" s="2"/>
      <c r="T308" s="2"/>
      <c r="U308" s="2"/>
      <c r="V308" s="2"/>
      <c r="W308" s="2"/>
      <c r="X308" s="2"/>
      <c r="Y308" s="2"/>
      <c r="Z308" s="2"/>
    </row>
    <row r="309" spans="1:26" ht="15.75" customHeight="1">
      <c r="A309" s="47" t="s">
        <v>16</v>
      </c>
      <c r="B309" s="43" t="s">
        <v>213</v>
      </c>
      <c r="C309" s="204">
        <f>D301</f>
        <v>0</v>
      </c>
      <c r="D309" s="180"/>
      <c r="E309" s="48"/>
      <c r="F309" s="48"/>
      <c r="G309" s="48"/>
      <c r="H309" s="48"/>
      <c r="I309" s="48"/>
      <c r="J309" s="48"/>
      <c r="K309" s="48"/>
      <c r="L309" s="48"/>
      <c r="M309" s="48"/>
      <c r="N309" s="48"/>
      <c r="O309" s="48"/>
      <c r="P309" s="2"/>
      <c r="Q309" s="2"/>
      <c r="R309" s="2"/>
      <c r="S309" s="2"/>
      <c r="T309" s="2"/>
      <c r="U309" s="2"/>
      <c r="V309" s="2"/>
      <c r="W309" s="2"/>
      <c r="X309" s="2"/>
      <c r="Y309" s="2"/>
      <c r="Z309" s="2"/>
    </row>
    <row r="310" spans="1:26" ht="15.75" customHeight="1">
      <c r="A310" s="189" t="s">
        <v>175</v>
      </c>
      <c r="B310" s="180"/>
      <c r="C310" s="203" t="e">
        <f>SUM(C306:D308)</f>
        <v>#DIV/0!</v>
      </c>
      <c r="D310" s="180"/>
      <c r="E310" s="48"/>
      <c r="F310" s="48"/>
      <c r="G310" s="48"/>
      <c r="H310" s="48"/>
      <c r="I310" s="48"/>
      <c r="J310" s="48"/>
      <c r="K310" s="48"/>
      <c r="L310" s="48"/>
      <c r="M310" s="48"/>
      <c r="N310" s="48"/>
      <c r="O310" s="48"/>
      <c r="P310" s="2"/>
      <c r="Q310" s="2"/>
      <c r="R310" s="2"/>
      <c r="S310" s="2"/>
      <c r="T310" s="2"/>
      <c r="U310" s="2"/>
      <c r="V310" s="2"/>
      <c r="W310" s="2"/>
      <c r="X310" s="2"/>
      <c r="Y310" s="2"/>
      <c r="Z310" s="2"/>
    </row>
    <row r="311" spans="1:26" ht="15.75" customHeight="1">
      <c r="A311" s="48"/>
      <c r="B311" s="48"/>
      <c r="C311" s="48"/>
      <c r="D311" s="48"/>
      <c r="E311" s="48"/>
      <c r="F311" s="48"/>
      <c r="G311" s="48"/>
      <c r="H311" s="48"/>
      <c r="I311" s="48"/>
      <c r="J311" s="48"/>
      <c r="K311" s="48"/>
      <c r="L311" s="48"/>
      <c r="M311" s="48"/>
      <c r="N311" s="48"/>
      <c r="O311" s="48"/>
      <c r="P311" s="2"/>
      <c r="Q311" s="2"/>
      <c r="R311" s="2"/>
      <c r="S311" s="2"/>
      <c r="T311" s="2"/>
      <c r="U311" s="2"/>
      <c r="V311" s="2"/>
      <c r="W311" s="2"/>
      <c r="X311" s="2"/>
      <c r="Y311" s="2"/>
      <c r="Z311" s="2"/>
    </row>
    <row r="312" spans="1:26" ht="15.75" customHeight="1">
      <c r="A312" s="48"/>
      <c r="B312" s="48"/>
      <c r="C312" s="48"/>
      <c r="D312" s="48"/>
      <c r="E312" s="48"/>
      <c r="F312" s="48"/>
      <c r="G312" s="48"/>
      <c r="H312" s="48"/>
      <c r="I312" s="48"/>
      <c r="J312" s="48"/>
      <c r="K312" s="48"/>
      <c r="L312" s="48"/>
      <c r="M312" s="48"/>
      <c r="N312" s="48"/>
      <c r="O312" s="48"/>
      <c r="P312" s="2"/>
      <c r="Q312" s="2"/>
      <c r="R312" s="2"/>
      <c r="S312" s="2"/>
      <c r="T312" s="2"/>
      <c r="U312" s="2"/>
      <c r="V312" s="2"/>
      <c r="W312" s="2"/>
      <c r="X312" s="2"/>
      <c r="Y312" s="2"/>
      <c r="Z312" s="2"/>
    </row>
    <row r="313" spans="1:26" ht="15.75" customHeight="1">
      <c r="A313" s="188" t="s">
        <v>618</v>
      </c>
      <c r="B313" s="185"/>
      <c r="C313" s="185"/>
      <c r="D313" s="180"/>
      <c r="E313" s="48"/>
      <c r="F313" s="48"/>
      <c r="G313" s="48"/>
      <c r="H313" s="48"/>
      <c r="I313" s="48"/>
      <c r="J313" s="48"/>
      <c r="K313" s="48"/>
      <c r="L313" s="48"/>
      <c r="M313" s="48"/>
      <c r="N313" s="48"/>
      <c r="O313" s="48"/>
      <c r="P313" s="2"/>
      <c r="Q313" s="2"/>
      <c r="R313" s="2"/>
      <c r="S313" s="2"/>
      <c r="T313" s="2"/>
      <c r="U313" s="2"/>
      <c r="V313" s="2"/>
      <c r="W313" s="2"/>
      <c r="X313" s="2"/>
      <c r="Y313" s="2"/>
      <c r="Z313" s="2"/>
    </row>
    <row r="314" spans="1:26" ht="15.75" customHeight="1">
      <c r="A314" s="16" t="s">
        <v>78</v>
      </c>
      <c r="B314" s="16" t="s">
        <v>619</v>
      </c>
      <c r="C314" s="16" t="s">
        <v>170</v>
      </c>
      <c r="D314" s="16" t="s">
        <v>49</v>
      </c>
      <c r="E314" s="48"/>
      <c r="F314" s="40"/>
      <c r="G314" s="48"/>
      <c r="H314" s="48"/>
      <c r="I314" s="48"/>
      <c r="J314" s="48"/>
      <c r="K314" s="48"/>
      <c r="L314" s="48"/>
      <c r="M314" s="48"/>
      <c r="N314" s="48"/>
      <c r="O314" s="48"/>
      <c r="P314" s="2"/>
      <c r="Q314" s="2"/>
      <c r="R314" s="2"/>
      <c r="S314" s="2"/>
      <c r="T314" s="2"/>
      <c r="U314" s="2"/>
      <c r="V314" s="2"/>
      <c r="W314" s="2"/>
      <c r="X314" s="2"/>
      <c r="Y314" s="2"/>
      <c r="Z314" s="2"/>
    </row>
    <row r="315" spans="1:26" ht="15.75" customHeight="1">
      <c r="A315" s="73" t="s">
        <v>8</v>
      </c>
      <c r="B315" s="141" t="s">
        <v>214</v>
      </c>
      <c r="C315" s="173">
        <v>0</v>
      </c>
      <c r="D315" s="142" t="e">
        <f>(C332+C333)*C315</f>
        <v>#DIV/0!</v>
      </c>
      <c r="E315" s="48"/>
      <c r="F315" s="48"/>
      <c r="G315" s="48"/>
      <c r="H315" s="48"/>
      <c r="I315" s="48"/>
      <c r="J315" s="48"/>
      <c r="K315" s="48"/>
      <c r="L315" s="48"/>
      <c r="M315" s="48"/>
      <c r="N315" s="48"/>
      <c r="O315" s="48"/>
      <c r="P315" s="2"/>
      <c r="Q315" s="2"/>
      <c r="R315" s="2"/>
      <c r="S315" s="2"/>
      <c r="T315" s="2"/>
      <c r="U315" s="2"/>
      <c r="V315" s="2"/>
      <c r="W315" s="2"/>
      <c r="X315" s="2"/>
      <c r="Y315" s="2"/>
      <c r="Z315" s="2"/>
    </row>
    <row r="316" spans="1:26" ht="15.75" customHeight="1">
      <c r="A316" s="73" t="s">
        <v>11</v>
      </c>
      <c r="B316" s="143" t="s">
        <v>663</v>
      </c>
      <c r="C316" s="144"/>
      <c r="D316" s="142" t="e">
        <f>D317+D320+D321+D323</f>
        <v>#DIV/0!</v>
      </c>
      <c r="E316" s="48"/>
      <c r="F316" s="48"/>
      <c r="G316" s="48"/>
      <c r="H316" s="48"/>
      <c r="I316" s="48"/>
      <c r="J316" s="48"/>
      <c r="K316" s="48"/>
      <c r="L316" s="48"/>
      <c r="M316" s="48"/>
      <c r="N316" s="48"/>
      <c r="O316" s="48"/>
      <c r="P316" s="2"/>
      <c r="Q316" s="2"/>
      <c r="R316" s="2"/>
      <c r="S316" s="2"/>
      <c r="T316" s="2"/>
      <c r="U316" s="2"/>
      <c r="V316" s="2"/>
      <c r="W316" s="2"/>
      <c r="X316" s="2"/>
      <c r="Y316" s="2"/>
      <c r="Z316" s="2"/>
    </row>
    <row r="317" spans="1:26" ht="15.75" customHeight="1">
      <c r="A317" s="7" t="s">
        <v>215</v>
      </c>
      <c r="B317" s="74" t="s">
        <v>216</v>
      </c>
      <c r="C317" s="75">
        <f>C319+C318</f>
        <v>0.08</v>
      </c>
      <c r="D317" s="76" t="e">
        <f>D318+D319</f>
        <v>#DIV/0!</v>
      </c>
      <c r="E317" s="48"/>
      <c r="F317" s="48"/>
      <c r="G317" s="48"/>
      <c r="H317" s="48"/>
      <c r="I317" s="48"/>
      <c r="J317" s="48"/>
      <c r="K317" s="48"/>
      <c r="L317" s="48"/>
      <c r="M317" s="48"/>
      <c r="N317" s="48"/>
      <c r="O317" s="48"/>
      <c r="P317" s="2"/>
      <c r="Q317" s="2"/>
      <c r="R317" s="2"/>
      <c r="S317" s="2"/>
      <c r="T317" s="2"/>
      <c r="U317" s="2"/>
      <c r="V317" s="2"/>
      <c r="W317" s="2"/>
      <c r="X317" s="2"/>
      <c r="Y317" s="2"/>
      <c r="Z317" s="2"/>
    </row>
    <row r="318" spans="1:26" ht="15.75" customHeight="1">
      <c r="A318" s="47" t="s">
        <v>217</v>
      </c>
      <c r="B318" s="43" t="s">
        <v>218</v>
      </c>
      <c r="C318" s="174">
        <v>0.03</v>
      </c>
      <c r="D318" s="29" t="e">
        <f>(C332+C333)*C318</f>
        <v>#DIV/0!</v>
      </c>
      <c r="E318" s="48"/>
      <c r="F318" s="48"/>
      <c r="G318" s="48"/>
      <c r="H318" s="48"/>
      <c r="I318" s="48"/>
      <c r="J318" s="48"/>
      <c r="K318" s="48"/>
      <c r="L318" s="48"/>
      <c r="M318" s="48"/>
      <c r="N318" s="48"/>
      <c r="O318" s="48"/>
      <c r="P318" s="2"/>
      <c r="Q318" s="2"/>
      <c r="R318" s="2"/>
      <c r="S318" s="2"/>
      <c r="T318" s="2"/>
      <c r="U318" s="2"/>
      <c r="V318" s="2"/>
      <c r="W318" s="2"/>
      <c r="X318" s="2"/>
      <c r="Y318" s="2"/>
      <c r="Z318" s="2"/>
    </row>
    <row r="319" spans="1:26" ht="15.75" customHeight="1">
      <c r="A319" s="47" t="s">
        <v>219</v>
      </c>
      <c r="B319" s="43" t="s">
        <v>220</v>
      </c>
      <c r="C319" s="174">
        <v>0.05</v>
      </c>
      <c r="D319" s="29" t="e">
        <f>(C332+C333)*C319</f>
        <v>#DIV/0!</v>
      </c>
      <c r="E319" s="48"/>
      <c r="F319" s="48"/>
      <c r="G319" s="48"/>
      <c r="H319" s="48"/>
      <c r="I319" s="48"/>
      <c r="J319" s="48"/>
      <c r="K319" s="48"/>
      <c r="L319" s="48"/>
      <c r="M319" s="48"/>
      <c r="N319" s="48"/>
      <c r="O319" s="48"/>
      <c r="P319" s="2"/>
      <c r="Q319" s="2"/>
      <c r="R319" s="2"/>
      <c r="S319" s="2"/>
      <c r="T319" s="2"/>
      <c r="U319" s="2"/>
      <c r="V319" s="2"/>
      <c r="W319" s="2"/>
      <c r="X319" s="2"/>
      <c r="Y319" s="2"/>
      <c r="Z319" s="2"/>
    </row>
    <row r="320" spans="1:26" ht="15.75" customHeight="1">
      <c r="A320" s="7" t="s">
        <v>221</v>
      </c>
      <c r="B320" s="74" t="s">
        <v>222</v>
      </c>
      <c r="C320" s="75">
        <v>0</v>
      </c>
      <c r="D320" s="76">
        <v>0</v>
      </c>
      <c r="E320" s="48"/>
      <c r="F320" s="48"/>
      <c r="G320" s="48"/>
      <c r="H320" s="48"/>
      <c r="I320" s="48"/>
      <c r="J320" s="48"/>
      <c r="K320" s="48"/>
      <c r="L320" s="48"/>
      <c r="M320" s="48"/>
      <c r="N320" s="48"/>
      <c r="O320" s="48"/>
      <c r="P320" s="2"/>
      <c r="Q320" s="2"/>
      <c r="R320" s="2"/>
      <c r="S320" s="2"/>
      <c r="T320" s="2"/>
      <c r="U320" s="2"/>
      <c r="V320" s="2"/>
      <c r="W320" s="2"/>
      <c r="X320" s="2"/>
      <c r="Y320" s="2"/>
      <c r="Z320" s="2"/>
    </row>
    <row r="321" spans="1:26" ht="15.75" customHeight="1">
      <c r="A321" s="7" t="s">
        <v>223</v>
      </c>
      <c r="B321" s="74" t="s">
        <v>224</v>
      </c>
      <c r="C321" s="75">
        <f t="shared" ref="C321:D321" si="8">C322</f>
        <v>0.03</v>
      </c>
      <c r="D321" s="76" t="e">
        <f t="shared" si="8"/>
        <v>#DIV/0!</v>
      </c>
      <c r="E321" s="48"/>
      <c r="F321" s="48"/>
      <c r="G321" s="48"/>
      <c r="H321" s="48"/>
      <c r="I321" s="48"/>
      <c r="J321" s="48"/>
      <c r="K321" s="48"/>
      <c r="L321" s="48"/>
      <c r="M321" s="48"/>
      <c r="N321" s="48"/>
      <c r="O321" s="48"/>
      <c r="P321" s="2"/>
      <c r="Q321" s="2"/>
      <c r="R321" s="2"/>
      <c r="S321" s="2"/>
      <c r="T321" s="2"/>
      <c r="U321" s="2"/>
      <c r="V321" s="2"/>
      <c r="W321" s="2"/>
      <c r="X321" s="2"/>
      <c r="Y321" s="2"/>
      <c r="Z321" s="2"/>
    </row>
    <row r="322" spans="1:26" ht="15.75" customHeight="1">
      <c r="A322" s="47" t="s">
        <v>225</v>
      </c>
      <c r="B322" s="43" t="s">
        <v>226</v>
      </c>
      <c r="C322" s="174">
        <v>0.03</v>
      </c>
      <c r="D322" s="29" t="e">
        <f>(C333+C332)*C322</f>
        <v>#DIV/0!</v>
      </c>
      <c r="E322" s="48"/>
      <c r="F322" s="48"/>
      <c r="G322" s="48"/>
      <c r="H322" s="48"/>
      <c r="I322" s="48"/>
      <c r="J322" s="48"/>
      <c r="K322" s="48"/>
      <c r="L322" s="48"/>
      <c r="M322" s="48"/>
      <c r="N322" s="48"/>
      <c r="O322" s="48"/>
      <c r="P322" s="2"/>
      <c r="Q322" s="2"/>
      <c r="R322" s="2"/>
      <c r="S322" s="2"/>
      <c r="T322" s="2"/>
      <c r="U322" s="2"/>
      <c r="V322" s="2"/>
      <c r="W322" s="2"/>
      <c r="X322" s="2"/>
      <c r="Y322" s="2"/>
      <c r="Z322" s="2"/>
    </row>
    <row r="323" spans="1:26" ht="15.75" customHeight="1">
      <c r="A323" s="7"/>
      <c r="B323" s="130"/>
      <c r="C323" s="131"/>
      <c r="D323" s="145" t="e">
        <f>SUM(D326:D327)</f>
        <v>#DIV/0!</v>
      </c>
      <c r="E323" s="48"/>
      <c r="F323" s="48"/>
      <c r="G323" s="48"/>
      <c r="H323" s="48"/>
      <c r="I323" s="48"/>
      <c r="J323" s="48"/>
      <c r="K323" s="48"/>
      <c r="L323" s="48"/>
      <c r="M323" s="48"/>
      <c r="N323" s="48"/>
      <c r="O323" s="48"/>
      <c r="P323" s="2"/>
      <c r="Q323" s="2"/>
      <c r="R323" s="2"/>
      <c r="S323" s="2"/>
      <c r="T323" s="2"/>
      <c r="U323" s="2"/>
      <c r="V323" s="2"/>
      <c r="W323" s="2"/>
      <c r="X323" s="2"/>
      <c r="Y323" s="2"/>
      <c r="Z323" s="2"/>
    </row>
    <row r="324" spans="1:26" ht="15.75" customHeight="1">
      <c r="A324" s="146"/>
      <c r="B324" s="97" t="s">
        <v>610</v>
      </c>
      <c r="C324" s="175">
        <v>0.05</v>
      </c>
      <c r="D324" s="147" t="e">
        <f>(C332+C333)*C324</f>
        <v>#DIV/0!</v>
      </c>
      <c r="E324" s="48"/>
      <c r="F324" s="48"/>
      <c r="G324" s="48"/>
      <c r="H324" s="48"/>
      <c r="I324" s="48"/>
      <c r="J324" s="48"/>
      <c r="K324" s="48"/>
      <c r="L324" s="48"/>
      <c r="M324" s="48"/>
      <c r="N324" s="48"/>
      <c r="O324" s="48"/>
      <c r="P324" s="2"/>
      <c r="Q324" s="2"/>
      <c r="R324" s="2"/>
      <c r="S324" s="2"/>
      <c r="T324" s="2"/>
      <c r="U324" s="2"/>
      <c r="V324" s="2"/>
      <c r="W324" s="2"/>
      <c r="X324" s="2"/>
      <c r="Y324" s="2"/>
      <c r="Z324" s="2"/>
    </row>
    <row r="325" spans="1:26" ht="15.75" customHeight="1">
      <c r="A325" s="146"/>
      <c r="B325" s="96" t="s">
        <v>611</v>
      </c>
      <c r="C325" s="175">
        <v>1.3299999999999999E-2</v>
      </c>
      <c r="D325" s="147" t="e">
        <f>(C332+C333)*C325</f>
        <v>#DIV/0!</v>
      </c>
      <c r="E325" s="48"/>
      <c r="F325" s="48"/>
      <c r="G325" s="48"/>
      <c r="H325" s="48"/>
      <c r="I325" s="48"/>
      <c r="J325" s="48"/>
      <c r="K325" s="48"/>
      <c r="L325" s="48"/>
      <c r="M325" s="48"/>
      <c r="N325" s="48"/>
      <c r="O325" s="48"/>
      <c r="P325" s="2"/>
      <c r="Q325" s="2"/>
      <c r="R325" s="2"/>
      <c r="S325" s="2"/>
      <c r="T325" s="2"/>
      <c r="U325" s="2"/>
      <c r="V325" s="2"/>
      <c r="W325" s="2"/>
      <c r="X325" s="2"/>
      <c r="Y325" s="2"/>
      <c r="Z325" s="2"/>
    </row>
    <row r="326" spans="1:26" ht="15.75" customHeight="1">
      <c r="A326" s="205" t="s">
        <v>620</v>
      </c>
      <c r="B326" s="132" t="s">
        <v>621</v>
      </c>
      <c r="C326" s="133" t="s">
        <v>622</v>
      </c>
      <c r="D326" s="148" t="s">
        <v>623</v>
      </c>
      <c r="E326" s="48"/>
      <c r="F326" s="48"/>
      <c r="G326" s="48"/>
      <c r="H326" s="48"/>
      <c r="I326" s="48"/>
      <c r="J326" s="48"/>
      <c r="K326" s="48"/>
      <c r="L326" s="48"/>
      <c r="M326" s="48"/>
      <c r="N326" s="48"/>
      <c r="O326" s="48"/>
      <c r="P326" s="2"/>
      <c r="Q326" s="2"/>
      <c r="R326" s="2"/>
      <c r="S326" s="2"/>
      <c r="T326" s="2"/>
      <c r="U326" s="2"/>
      <c r="V326" s="2"/>
      <c r="W326" s="2"/>
      <c r="X326" s="2"/>
      <c r="Y326" s="2"/>
      <c r="Z326" s="2"/>
    </row>
    <row r="327" spans="1:26" ht="15.75" customHeight="1">
      <c r="A327" s="206"/>
      <c r="B327" s="134" t="e">
        <f>C332+C333</f>
        <v>#DIV/0!</v>
      </c>
      <c r="C327" s="176">
        <f>C257</f>
        <v>0.19470000000000001</v>
      </c>
      <c r="D327" s="127" t="e">
        <f>B327*C327/1</f>
        <v>#DIV/0!</v>
      </c>
      <c r="E327" s="48"/>
      <c r="F327" s="48"/>
      <c r="G327" s="48"/>
      <c r="H327" s="48"/>
      <c r="I327" s="48"/>
      <c r="J327" s="48"/>
      <c r="K327" s="48"/>
      <c r="L327" s="48"/>
      <c r="M327" s="48"/>
      <c r="N327" s="48"/>
      <c r="O327" s="48"/>
      <c r="P327" s="2"/>
      <c r="Q327" s="2"/>
      <c r="R327" s="2"/>
      <c r="S327" s="2"/>
      <c r="T327" s="2"/>
      <c r="U327" s="2"/>
      <c r="V327" s="2"/>
      <c r="W327" s="2"/>
      <c r="X327" s="2"/>
      <c r="Y327" s="2"/>
      <c r="Z327" s="2"/>
    </row>
    <row r="328" spans="1:26" ht="18" customHeight="1">
      <c r="A328" s="179" t="s">
        <v>89</v>
      </c>
      <c r="B328" s="183"/>
      <c r="C328" s="180"/>
      <c r="D328" s="24" t="e">
        <f>D327</f>
        <v>#DIV/0!</v>
      </c>
      <c r="E328" s="48"/>
      <c r="F328" s="48"/>
      <c r="G328" s="48"/>
      <c r="H328" s="48"/>
      <c r="I328" s="48"/>
      <c r="J328" s="48"/>
      <c r="K328" s="48"/>
      <c r="L328" s="48"/>
      <c r="M328" s="48"/>
      <c r="N328" s="48"/>
      <c r="O328" s="48"/>
      <c r="P328" s="2"/>
      <c r="Q328" s="2"/>
      <c r="R328" s="2"/>
      <c r="S328" s="2"/>
      <c r="T328" s="2"/>
      <c r="U328" s="2"/>
      <c r="V328" s="2"/>
      <c r="W328" s="2"/>
      <c r="X328" s="2"/>
      <c r="Y328" s="2"/>
      <c r="Z328" s="2"/>
    </row>
    <row r="329" spans="1:26" ht="15.75" customHeight="1">
      <c r="A329" s="48"/>
      <c r="B329" s="48"/>
      <c r="C329" s="48"/>
      <c r="D329" s="48"/>
      <c r="E329" s="48"/>
      <c r="F329" s="48"/>
      <c r="G329" s="48"/>
      <c r="H329" s="48"/>
      <c r="I329" s="48"/>
      <c r="J329" s="48"/>
      <c r="K329" s="48"/>
      <c r="L329" s="48"/>
      <c r="M329" s="48"/>
      <c r="N329" s="48"/>
      <c r="O329" s="48"/>
      <c r="P329" s="2"/>
      <c r="Q329" s="2"/>
      <c r="R329" s="2"/>
      <c r="S329" s="2"/>
      <c r="T329" s="2"/>
      <c r="U329" s="2"/>
      <c r="V329" s="2"/>
      <c r="W329" s="2"/>
      <c r="X329" s="2"/>
      <c r="Y329" s="2"/>
      <c r="Z329" s="2"/>
    </row>
    <row r="330" spans="1:26" ht="15.75" customHeight="1">
      <c r="A330" s="48"/>
      <c r="B330" s="48"/>
      <c r="C330" s="48"/>
      <c r="D330" s="48"/>
      <c r="E330" s="48"/>
      <c r="F330" s="48"/>
      <c r="G330" s="48"/>
      <c r="H330" s="48"/>
      <c r="I330" s="48"/>
      <c r="J330" s="48"/>
      <c r="K330" s="48"/>
      <c r="L330" s="48"/>
      <c r="M330" s="48"/>
      <c r="N330" s="48"/>
      <c r="O330" s="48"/>
      <c r="P330" s="2"/>
      <c r="Q330" s="2"/>
      <c r="R330" s="2"/>
      <c r="S330" s="2"/>
      <c r="T330" s="2"/>
      <c r="U330" s="2"/>
      <c r="V330" s="2"/>
      <c r="W330" s="2"/>
      <c r="X330" s="2"/>
      <c r="Y330" s="2"/>
      <c r="Z330" s="2"/>
    </row>
    <row r="331" spans="1:26" ht="15.75" customHeight="1">
      <c r="A331" s="194" t="s">
        <v>227</v>
      </c>
      <c r="B331" s="183"/>
      <c r="C331" s="180"/>
      <c r="D331" s="48"/>
      <c r="E331" s="48"/>
      <c r="F331" s="48"/>
      <c r="G331" s="48"/>
      <c r="H331" s="48"/>
      <c r="I331" s="48"/>
      <c r="J331" s="48"/>
      <c r="K331" s="48"/>
      <c r="L331" s="48"/>
      <c r="M331" s="48"/>
      <c r="N331" s="48"/>
      <c r="O331" s="48"/>
      <c r="P331" s="2"/>
      <c r="Q331" s="2"/>
      <c r="R331" s="2"/>
      <c r="S331" s="2"/>
      <c r="T331" s="2"/>
      <c r="U331" s="2"/>
      <c r="V331" s="2"/>
      <c r="W331" s="2"/>
      <c r="X331" s="2"/>
      <c r="Y331" s="2"/>
      <c r="Z331" s="2"/>
    </row>
    <row r="332" spans="1:26" ht="15.75" customHeight="1">
      <c r="A332" s="77" t="s">
        <v>8</v>
      </c>
      <c r="B332" s="78" t="s">
        <v>228</v>
      </c>
      <c r="C332" s="79">
        <f>C266</f>
        <v>0</v>
      </c>
      <c r="D332" s="48"/>
      <c r="E332" s="48"/>
      <c r="F332" s="48"/>
      <c r="G332" s="48"/>
      <c r="H332" s="48"/>
      <c r="I332" s="48"/>
      <c r="J332" s="48"/>
      <c r="K332" s="48"/>
      <c r="L332" s="48"/>
      <c r="M332" s="48"/>
      <c r="N332" s="48"/>
      <c r="O332" s="48"/>
      <c r="P332" s="2"/>
      <c r="Q332" s="2"/>
      <c r="R332" s="2"/>
      <c r="S332" s="2"/>
      <c r="T332" s="2"/>
      <c r="U332" s="2"/>
      <c r="V332" s="2"/>
      <c r="W332" s="2"/>
      <c r="X332" s="2"/>
      <c r="Y332" s="2"/>
      <c r="Z332" s="2"/>
    </row>
    <row r="333" spans="1:26" ht="15.75" customHeight="1">
      <c r="A333" s="77" t="s">
        <v>11</v>
      </c>
      <c r="B333" s="78" t="s">
        <v>229</v>
      </c>
      <c r="C333" s="79" t="e">
        <f>C310</f>
        <v>#DIV/0!</v>
      </c>
      <c r="D333" s="48"/>
      <c r="E333" s="48"/>
      <c r="F333" s="48"/>
      <c r="G333" s="48"/>
      <c r="H333" s="48"/>
      <c r="I333" s="48"/>
      <c r="J333" s="48"/>
      <c r="K333" s="48"/>
      <c r="L333" s="48"/>
      <c r="M333" s="48"/>
      <c r="N333" s="48"/>
      <c r="O333" s="48"/>
      <c r="P333" s="2"/>
      <c r="Q333" s="2"/>
      <c r="R333" s="2"/>
      <c r="S333" s="2"/>
      <c r="T333" s="2"/>
      <c r="U333" s="2"/>
      <c r="V333" s="2"/>
      <c r="W333" s="2"/>
      <c r="X333" s="2"/>
      <c r="Y333" s="2"/>
      <c r="Z333" s="2"/>
    </row>
    <row r="334" spans="1:26" ht="15.75" customHeight="1">
      <c r="A334" s="77" t="s">
        <v>13</v>
      </c>
      <c r="B334" s="78" t="s">
        <v>230</v>
      </c>
      <c r="C334" s="79" t="e">
        <f>D328</f>
        <v>#DIV/0!</v>
      </c>
      <c r="D334" s="48"/>
      <c r="E334" s="48"/>
      <c r="F334" s="48"/>
      <c r="G334" s="48"/>
      <c r="H334" s="48"/>
      <c r="I334" s="48"/>
      <c r="J334" s="48"/>
      <c r="K334" s="48"/>
      <c r="L334" s="48"/>
      <c r="M334" s="48"/>
      <c r="N334" s="48"/>
      <c r="O334" s="48"/>
      <c r="P334" s="2"/>
      <c r="Q334" s="2"/>
      <c r="R334" s="2"/>
      <c r="S334" s="2"/>
      <c r="T334" s="2"/>
      <c r="U334" s="2"/>
      <c r="V334" s="2"/>
      <c r="W334" s="2"/>
      <c r="X334" s="2"/>
      <c r="Y334" s="2"/>
      <c r="Z334" s="2"/>
    </row>
    <row r="335" spans="1:26" ht="15.75" customHeight="1">
      <c r="A335" s="77" t="s">
        <v>16</v>
      </c>
      <c r="B335" s="78" t="s">
        <v>231</v>
      </c>
      <c r="C335" s="79" t="e">
        <f>C332+C333+C334</f>
        <v>#DIV/0!</v>
      </c>
      <c r="D335" s="48"/>
      <c r="E335" s="48"/>
      <c r="F335" s="48"/>
      <c r="G335" s="48"/>
      <c r="H335" s="48"/>
      <c r="I335" s="48"/>
      <c r="J335" s="48"/>
      <c r="K335" s="48"/>
      <c r="L335" s="48"/>
      <c r="M335" s="48"/>
      <c r="N335" s="48"/>
      <c r="O335" s="48"/>
      <c r="P335" s="2"/>
      <c r="Q335" s="2"/>
      <c r="R335" s="2"/>
      <c r="S335" s="2"/>
      <c r="T335" s="2"/>
      <c r="U335" s="2"/>
      <c r="V335" s="2"/>
      <c r="W335" s="2"/>
      <c r="X335" s="2"/>
      <c r="Y335" s="2"/>
      <c r="Z335" s="2"/>
    </row>
    <row r="336" spans="1:26" ht="15.75" customHeight="1">
      <c r="A336" s="77" t="s">
        <v>54</v>
      </c>
      <c r="B336" s="78" t="s">
        <v>232</v>
      </c>
      <c r="C336" s="80">
        <f>E26</f>
        <v>26306.799999999999</v>
      </c>
      <c r="D336" s="48"/>
      <c r="E336" s="48"/>
      <c r="F336" s="48"/>
      <c r="G336" s="48"/>
      <c r="H336" s="48"/>
      <c r="I336" s="48"/>
      <c r="J336" s="48"/>
      <c r="K336" s="48"/>
      <c r="L336" s="48"/>
      <c r="M336" s="48"/>
      <c r="N336" s="48"/>
      <c r="O336" s="48"/>
      <c r="P336" s="2"/>
      <c r="Q336" s="2"/>
      <c r="R336" s="2"/>
      <c r="S336" s="2"/>
      <c r="T336" s="2"/>
      <c r="U336" s="2"/>
      <c r="V336" s="2"/>
      <c r="W336" s="2"/>
      <c r="X336" s="2"/>
      <c r="Y336" s="2"/>
      <c r="Z336" s="2"/>
    </row>
    <row r="337" spans="1:26" ht="15.75" customHeight="1">
      <c r="A337" s="77" t="s">
        <v>56</v>
      </c>
      <c r="B337" s="78" t="s">
        <v>233</v>
      </c>
      <c r="C337" s="81" t="e">
        <f>C335/C336</f>
        <v>#DIV/0!</v>
      </c>
      <c r="D337" s="48"/>
      <c r="E337" s="48"/>
      <c r="F337" s="48"/>
      <c r="G337" s="48"/>
      <c r="H337" s="48"/>
      <c r="I337" s="48"/>
      <c r="J337" s="48"/>
      <c r="K337" s="48"/>
      <c r="L337" s="48"/>
      <c r="M337" s="48"/>
      <c r="N337" s="48"/>
      <c r="O337" s="48"/>
      <c r="P337" s="2"/>
      <c r="Q337" s="2"/>
      <c r="R337" s="2"/>
      <c r="S337" s="2"/>
      <c r="T337" s="2"/>
      <c r="U337" s="2"/>
      <c r="V337" s="2"/>
      <c r="W337" s="2"/>
      <c r="X337" s="2"/>
      <c r="Y337" s="2"/>
      <c r="Z337" s="2"/>
    </row>
    <row r="338" spans="1:26" ht="15.75" customHeight="1">
      <c r="A338" s="48"/>
      <c r="B338" s="48"/>
      <c r="C338" s="48"/>
      <c r="D338" s="48"/>
      <c r="E338" s="48"/>
      <c r="F338" s="48"/>
      <c r="G338" s="48"/>
      <c r="H338" s="48"/>
      <c r="I338" s="48"/>
      <c r="J338" s="48"/>
      <c r="K338" s="48"/>
      <c r="L338" s="48"/>
      <c r="M338" s="48"/>
      <c r="N338" s="48"/>
      <c r="O338" s="48"/>
      <c r="P338" s="2"/>
      <c r="Q338" s="2"/>
      <c r="R338" s="2"/>
      <c r="S338" s="2"/>
      <c r="T338" s="2"/>
      <c r="U338" s="2"/>
      <c r="V338" s="2"/>
      <c r="W338" s="2"/>
      <c r="X338" s="2"/>
      <c r="Y338" s="2"/>
      <c r="Z338" s="2"/>
    </row>
    <row r="339" spans="1:26" ht="15.75" customHeight="1">
      <c r="A339" s="82" t="s">
        <v>234</v>
      </c>
      <c r="B339" s="83"/>
      <c r="C339" s="72"/>
      <c r="D339" s="72"/>
      <c r="E339" s="72"/>
      <c r="F339" s="72"/>
      <c r="G339" s="72"/>
      <c r="H339" s="72"/>
      <c r="I339" s="72"/>
      <c r="J339" s="48"/>
      <c r="K339" s="48"/>
      <c r="L339" s="48"/>
      <c r="M339" s="48"/>
      <c r="N339" s="48"/>
      <c r="O339" s="48"/>
      <c r="P339" s="2"/>
      <c r="Q339" s="2"/>
      <c r="R339" s="2"/>
      <c r="S339" s="2"/>
      <c r="T339" s="2"/>
      <c r="U339" s="2"/>
      <c r="V339" s="2"/>
      <c r="W339" s="2"/>
      <c r="X339" s="2"/>
      <c r="Y339" s="2"/>
      <c r="Z339" s="2"/>
    </row>
    <row r="340" spans="1:26" ht="15.75" customHeight="1">
      <c r="A340" s="84"/>
      <c r="B340" s="84"/>
      <c r="C340" s="72"/>
      <c r="D340" s="72"/>
      <c r="E340" s="48"/>
      <c r="F340" s="48"/>
      <c r="G340" s="48"/>
      <c r="H340" s="48"/>
      <c r="I340" s="48"/>
      <c r="J340" s="48"/>
      <c r="K340" s="48"/>
      <c r="L340" s="48"/>
      <c r="M340" s="48"/>
      <c r="N340" s="48"/>
      <c r="O340" s="48"/>
      <c r="P340" s="2"/>
      <c r="Q340" s="2"/>
      <c r="R340" s="2"/>
      <c r="S340" s="2"/>
      <c r="T340" s="2"/>
      <c r="U340" s="2"/>
      <c r="V340" s="2"/>
      <c r="W340" s="2"/>
      <c r="X340" s="2"/>
      <c r="Y340" s="2"/>
      <c r="Z340" s="2"/>
    </row>
    <row r="341" spans="1:26" ht="15.75" customHeight="1">
      <c r="A341" s="72"/>
      <c r="B341" s="72"/>
      <c r="C341" s="72"/>
      <c r="D341" s="72"/>
      <c r="E341" s="72"/>
      <c r="F341" s="48"/>
      <c r="G341" s="48"/>
      <c r="H341" s="48"/>
      <c r="I341" s="48"/>
      <c r="J341" s="48"/>
      <c r="K341" s="48"/>
      <c r="L341" s="48"/>
      <c r="M341" s="48"/>
      <c r="N341" s="48"/>
      <c r="O341" s="48"/>
      <c r="P341" s="2"/>
      <c r="Q341" s="2"/>
      <c r="R341" s="2"/>
      <c r="S341" s="2"/>
      <c r="T341" s="2"/>
      <c r="U341" s="2"/>
      <c r="V341" s="2"/>
      <c r="W341" s="2"/>
      <c r="X341" s="2"/>
      <c r="Y341" s="2"/>
      <c r="Z341" s="2"/>
    </row>
    <row r="342" spans="1:26" ht="15.75" customHeight="1">
      <c r="A342" s="199" t="s">
        <v>235</v>
      </c>
      <c r="B342" s="200"/>
      <c r="C342" s="72"/>
      <c r="D342" s="72"/>
      <c r="E342" s="72"/>
      <c r="F342" s="48"/>
      <c r="G342" s="48"/>
      <c r="H342" s="48"/>
      <c r="I342" s="48"/>
      <c r="J342" s="48"/>
      <c r="K342" s="48"/>
      <c r="L342" s="48"/>
      <c r="M342" s="48"/>
      <c r="N342" s="48"/>
      <c r="O342" s="48"/>
      <c r="P342" s="2"/>
      <c r="Q342" s="2"/>
      <c r="R342" s="2"/>
      <c r="S342" s="2"/>
      <c r="T342" s="2"/>
      <c r="U342" s="2"/>
      <c r="V342" s="2"/>
      <c r="W342" s="2"/>
      <c r="X342" s="2"/>
      <c r="Y342" s="2"/>
      <c r="Z342" s="2"/>
    </row>
    <row r="343" spans="1:26" ht="15.75" customHeight="1">
      <c r="A343" s="48"/>
      <c r="B343" s="48"/>
      <c r="C343" s="48"/>
      <c r="D343" s="48"/>
      <c r="E343" s="48"/>
      <c r="F343" s="48"/>
      <c r="G343" s="48"/>
      <c r="H343" s="48"/>
      <c r="I343" s="48"/>
      <c r="J343" s="48"/>
      <c r="K343" s="48"/>
      <c r="L343" s="48"/>
      <c r="M343" s="48"/>
      <c r="N343" s="48"/>
      <c r="O343" s="48"/>
      <c r="P343" s="2"/>
      <c r="Q343" s="2"/>
      <c r="R343" s="2"/>
      <c r="S343" s="2"/>
      <c r="T343" s="2"/>
      <c r="U343" s="2"/>
      <c r="V343" s="2"/>
      <c r="W343" s="2"/>
      <c r="X343" s="2"/>
      <c r="Y343" s="2"/>
      <c r="Z343" s="2"/>
    </row>
    <row r="344" spans="1:26" ht="15.75" customHeight="1">
      <c r="A344" s="199" t="s">
        <v>235</v>
      </c>
      <c r="B344" s="200"/>
      <c r="C344" s="72"/>
      <c r="D344" s="72"/>
      <c r="E344" s="72"/>
      <c r="F344" s="48"/>
      <c r="G344" s="48"/>
      <c r="H344" s="48"/>
      <c r="I344" s="48"/>
      <c r="J344" s="48"/>
      <c r="K344" s="48"/>
      <c r="L344" s="48"/>
      <c r="M344" s="48"/>
      <c r="N344" s="48"/>
      <c r="O344" s="48"/>
      <c r="P344" s="2"/>
      <c r="Q344" s="2"/>
      <c r="R344" s="2"/>
      <c r="S344" s="2"/>
      <c r="T344" s="2"/>
      <c r="U344" s="2"/>
      <c r="V344" s="2"/>
      <c r="W344" s="2"/>
      <c r="X344" s="2"/>
      <c r="Y344" s="2"/>
      <c r="Z344" s="2"/>
    </row>
    <row r="345" spans="1:26" ht="15.75" customHeight="1">
      <c r="A345" s="48"/>
      <c r="B345" s="48"/>
      <c r="C345" s="48"/>
      <c r="D345" s="48"/>
      <c r="E345" s="48"/>
      <c r="F345" s="48"/>
      <c r="G345" s="48"/>
      <c r="H345" s="48"/>
      <c r="I345" s="48"/>
      <c r="J345" s="48"/>
      <c r="K345" s="48"/>
      <c r="L345" s="48"/>
      <c r="M345" s="48"/>
      <c r="N345" s="48"/>
      <c r="O345" s="48"/>
      <c r="P345" s="2"/>
      <c r="Q345" s="2"/>
      <c r="R345" s="2"/>
      <c r="S345" s="2"/>
      <c r="T345" s="2"/>
      <c r="U345" s="2"/>
      <c r="V345" s="2"/>
      <c r="W345" s="2"/>
      <c r="X345" s="2"/>
      <c r="Y345" s="2"/>
      <c r="Z345" s="2"/>
    </row>
    <row r="346" spans="1:26" ht="15.75" customHeight="1">
      <c r="A346" s="48"/>
      <c r="B346" s="48"/>
      <c r="C346" s="48"/>
      <c r="D346" s="48"/>
      <c r="E346" s="48"/>
      <c r="F346" s="48"/>
      <c r="G346" s="48"/>
      <c r="H346" s="48"/>
      <c r="I346" s="48"/>
      <c r="J346" s="48"/>
      <c r="K346" s="48"/>
      <c r="L346" s="48"/>
      <c r="M346" s="48"/>
      <c r="N346" s="48"/>
      <c r="O346" s="48"/>
      <c r="P346" s="2"/>
      <c r="Q346" s="2"/>
      <c r="R346" s="2"/>
      <c r="S346" s="2"/>
      <c r="T346" s="2"/>
      <c r="U346" s="2"/>
      <c r="V346" s="2"/>
      <c r="W346" s="2"/>
      <c r="X346" s="2"/>
      <c r="Y346" s="2"/>
      <c r="Z346" s="2"/>
    </row>
    <row r="347" spans="1:26" ht="15.75" customHeight="1">
      <c r="A347" s="48"/>
      <c r="B347" s="48"/>
      <c r="C347" s="48"/>
      <c r="D347" s="48"/>
      <c r="E347" s="48"/>
      <c r="F347" s="48"/>
      <c r="G347" s="48"/>
      <c r="H347" s="48"/>
      <c r="I347" s="48"/>
      <c r="J347" s="48"/>
      <c r="K347" s="48"/>
      <c r="L347" s="48"/>
      <c r="M347" s="48"/>
      <c r="N347" s="48"/>
      <c r="O347" s="48"/>
      <c r="P347" s="2"/>
      <c r="Q347" s="2"/>
      <c r="R347" s="2"/>
      <c r="S347" s="2"/>
      <c r="T347" s="2"/>
      <c r="U347" s="2"/>
      <c r="V347" s="2"/>
      <c r="W347" s="2"/>
      <c r="X347" s="2"/>
      <c r="Y347" s="2"/>
      <c r="Z347" s="2"/>
    </row>
    <row r="348" spans="1:26" ht="15.75" customHeight="1">
      <c r="A348" s="48"/>
      <c r="B348" s="48"/>
      <c r="C348" s="48"/>
      <c r="D348" s="48"/>
      <c r="E348" s="48"/>
      <c r="F348" s="48"/>
      <c r="G348" s="48"/>
      <c r="H348" s="48"/>
      <c r="I348" s="48"/>
      <c r="J348" s="48"/>
      <c r="K348" s="48"/>
      <c r="L348" s="48"/>
      <c r="M348" s="48"/>
      <c r="N348" s="48"/>
      <c r="O348" s="48"/>
      <c r="P348" s="2"/>
      <c r="Q348" s="2"/>
      <c r="R348" s="2"/>
      <c r="S348" s="2"/>
      <c r="T348" s="2"/>
      <c r="U348" s="2"/>
      <c r="V348" s="2"/>
      <c r="W348" s="2"/>
      <c r="X348" s="2"/>
      <c r="Y348" s="2"/>
      <c r="Z348" s="2"/>
    </row>
    <row r="349" spans="1:26" ht="15.75" customHeight="1">
      <c r="A349" s="48"/>
      <c r="B349" s="48"/>
      <c r="C349" s="48"/>
      <c r="D349" s="48"/>
      <c r="E349" s="48"/>
      <c r="F349" s="48"/>
      <c r="G349" s="48"/>
      <c r="H349" s="48"/>
      <c r="I349" s="48"/>
      <c r="J349" s="48"/>
      <c r="K349" s="48"/>
      <c r="L349" s="48"/>
      <c r="M349" s="48"/>
      <c r="N349" s="48"/>
      <c r="O349" s="48"/>
      <c r="P349" s="2"/>
      <c r="Q349" s="2"/>
      <c r="R349" s="2"/>
      <c r="S349" s="2"/>
      <c r="T349" s="2"/>
      <c r="U349" s="2"/>
      <c r="V349" s="2"/>
      <c r="W349" s="2"/>
      <c r="X349" s="2"/>
      <c r="Y349" s="2"/>
      <c r="Z349" s="2"/>
    </row>
    <row r="350" spans="1:26" ht="15.75" customHeight="1">
      <c r="A350" s="48"/>
      <c r="B350" s="48"/>
      <c r="C350" s="48"/>
      <c r="D350" s="48"/>
      <c r="E350" s="48"/>
      <c r="F350" s="48"/>
      <c r="G350" s="48"/>
      <c r="H350" s="48"/>
      <c r="I350" s="48"/>
      <c r="J350" s="48"/>
      <c r="K350" s="48"/>
      <c r="L350" s="48"/>
      <c r="M350" s="48"/>
      <c r="N350" s="48"/>
      <c r="O350" s="48"/>
      <c r="P350" s="2"/>
      <c r="Q350" s="2"/>
      <c r="R350" s="2"/>
      <c r="S350" s="2"/>
      <c r="T350" s="2"/>
      <c r="U350" s="2"/>
      <c r="V350" s="2"/>
      <c r="W350" s="2"/>
      <c r="X350" s="2"/>
      <c r="Y350" s="2"/>
      <c r="Z350" s="2"/>
    </row>
    <row r="351" spans="1:26" ht="15.75" customHeight="1">
      <c r="A351" s="48"/>
      <c r="B351" s="48"/>
      <c r="C351" s="48"/>
      <c r="D351" s="48"/>
      <c r="E351" s="48"/>
      <c r="F351" s="48"/>
      <c r="G351" s="48"/>
      <c r="H351" s="48"/>
      <c r="I351" s="48"/>
      <c r="J351" s="48"/>
      <c r="K351" s="48"/>
      <c r="L351" s="48"/>
      <c r="M351" s="48"/>
      <c r="N351" s="48"/>
      <c r="O351" s="48"/>
      <c r="P351" s="2"/>
      <c r="Q351" s="2"/>
      <c r="R351" s="2"/>
      <c r="S351" s="2"/>
      <c r="T351" s="2"/>
      <c r="U351" s="2"/>
      <c r="V351" s="2"/>
      <c r="W351" s="2"/>
      <c r="X351" s="2"/>
      <c r="Y351" s="2"/>
      <c r="Z351" s="2"/>
    </row>
    <row r="352" spans="1:26" ht="15.75" customHeight="1">
      <c r="A352" s="48"/>
      <c r="B352" s="48"/>
      <c r="C352" s="48"/>
      <c r="D352" s="48"/>
      <c r="E352" s="48"/>
      <c r="F352" s="48"/>
      <c r="G352" s="48"/>
      <c r="H352" s="48"/>
      <c r="I352" s="48"/>
      <c r="J352" s="48"/>
      <c r="K352" s="48"/>
      <c r="L352" s="48"/>
      <c r="M352" s="48"/>
      <c r="N352" s="48"/>
      <c r="O352" s="48"/>
      <c r="P352" s="2"/>
      <c r="Q352" s="2"/>
      <c r="R352" s="2"/>
      <c r="S352" s="2"/>
      <c r="T352" s="2"/>
      <c r="U352" s="2"/>
      <c r="V352" s="2"/>
      <c r="W352" s="2"/>
      <c r="X352" s="2"/>
      <c r="Y352" s="2"/>
      <c r="Z352" s="2"/>
    </row>
    <row r="353" spans="1:26" ht="15.75" customHeight="1">
      <c r="A353" s="48"/>
      <c r="B353" s="48"/>
      <c r="C353" s="48"/>
      <c r="D353" s="48"/>
      <c r="E353" s="48"/>
      <c r="F353" s="48"/>
      <c r="G353" s="48"/>
      <c r="H353" s="48"/>
      <c r="I353" s="48"/>
      <c r="J353" s="48"/>
      <c r="K353" s="48"/>
      <c r="L353" s="48"/>
      <c r="M353" s="48"/>
      <c r="N353" s="48"/>
      <c r="O353" s="48"/>
      <c r="P353" s="2"/>
      <c r="Q353" s="2"/>
      <c r="R353" s="2"/>
      <c r="S353" s="2"/>
      <c r="T353" s="2"/>
      <c r="U353" s="2"/>
      <c r="V353" s="2"/>
      <c r="W353" s="2"/>
      <c r="X353" s="2"/>
      <c r="Y353" s="2"/>
      <c r="Z353" s="2"/>
    </row>
    <row r="354" spans="1:26" ht="15.75" customHeight="1">
      <c r="A354" s="48"/>
      <c r="B354" s="48"/>
      <c r="C354" s="48"/>
      <c r="D354" s="48"/>
      <c r="E354" s="48"/>
      <c r="F354" s="48"/>
      <c r="G354" s="48"/>
      <c r="H354" s="48"/>
      <c r="I354" s="48"/>
      <c r="J354" s="48"/>
      <c r="K354" s="48"/>
      <c r="L354" s="48"/>
      <c r="M354" s="48"/>
      <c r="N354" s="48"/>
      <c r="O354" s="48"/>
      <c r="P354" s="2"/>
      <c r="Q354" s="2"/>
      <c r="R354" s="2"/>
      <c r="S354" s="2"/>
      <c r="T354" s="2"/>
      <c r="U354" s="2"/>
      <c r="V354" s="2"/>
      <c r="W354" s="2"/>
      <c r="X354" s="2"/>
      <c r="Y354" s="2"/>
      <c r="Z354" s="2"/>
    </row>
    <row r="355" spans="1:26" ht="15.75" customHeight="1">
      <c r="A355" s="48"/>
      <c r="B355" s="48"/>
      <c r="C355" s="48"/>
      <c r="D355" s="48"/>
      <c r="E355" s="48"/>
      <c r="F355" s="48"/>
      <c r="G355" s="48"/>
      <c r="H355" s="48"/>
      <c r="I355" s="48"/>
      <c r="J355" s="48"/>
      <c r="K355" s="48"/>
      <c r="L355" s="48"/>
      <c r="M355" s="48"/>
      <c r="N355" s="48"/>
      <c r="O355" s="48"/>
      <c r="P355" s="2"/>
      <c r="Q355" s="2"/>
      <c r="R355" s="2"/>
      <c r="S355" s="2"/>
      <c r="T355" s="2"/>
      <c r="U355" s="2"/>
      <c r="V355" s="2"/>
      <c r="W355" s="2"/>
      <c r="X355" s="2"/>
      <c r="Y355" s="2"/>
      <c r="Z355" s="2"/>
    </row>
    <row r="356" spans="1:26" ht="15.75" customHeight="1">
      <c r="A356" s="48"/>
      <c r="B356" s="48"/>
      <c r="C356" s="48"/>
      <c r="D356" s="48"/>
      <c r="E356" s="48"/>
      <c r="F356" s="48"/>
      <c r="G356" s="48"/>
      <c r="H356" s="48"/>
      <c r="I356" s="48"/>
      <c r="J356" s="48"/>
      <c r="K356" s="48"/>
      <c r="L356" s="48"/>
      <c r="M356" s="48"/>
      <c r="N356" s="48"/>
      <c r="O356" s="48"/>
      <c r="P356" s="2"/>
      <c r="Q356" s="2"/>
      <c r="R356" s="2"/>
      <c r="S356" s="2"/>
      <c r="T356" s="2"/>
      <c r="U356" s="2"/>
      <c r="V356" s="2"/>
      <c r="W356" s="2"/>
      <c r="X356" s="2"/>
      <c r="Y356" s="2"/>
      <c r="Z356" s="2"/>
    </row>
    <row r="357" spans="1:26" ht="15.75" customHeight="1">
      <c r="A357" s="48"/>
      <c r="B357" s="48"/>
      <c r="C357" s="48"/>
      <c r="D357" s="48"/>
      <c r="E357" s="48"/>
      <c r="F357" s="48"/>
      <c r="G357" s="48"/>
      <c r="H357" s="48"/>
      <c r="I357" s="48"/>
      <c r="J357" s="48"/>
      <c r="K357" s="48"/>
      <c r="L357" s="48"/>
      <c r="M357" s="48"/>
      <c r="N357" s="48"/>
      <c r="O357" s="48"/>
      <c r="P357" s="2"/>
      <c r="Q357" s="2"/>
      <c r="R357" s="2"/>
      <c r="S357" s="2"/>
      <c r="T357" s="2"/>
      <c r="U357" s="2"/>
      <c r="V357" s="2"/>
      <c r="W357" s="2"/>
      <c r="X357" s="2"/>
      <c r="Y357" s="2"/>
      <c r="Z357" s="2"/>
    </row>
    <row r="358" spans="1:26" ht="15.75" customHeight="1">
      <c r="A358" s="48"/>
      <c r="B358" s="48"/>
      <c r="C358" s="48"/>
      <c r="D358" s="48"/>
      <c r="E358" s="48"/>
      <c r="F358" s="48"/>
      <c r="G358" s="48"/>
      <c r="H358" s="48"/>
      <c r="I358" s="48"/>
      <c r="J358" s="48"/>
      <c r="K358" s="48"/>
      <c r="L358" s="48"/>
      <c r="M358" s="48"/>
      <c r="N358" s="48"/>
      <c r="O358" s="48"/>
      <c r="P358" s="2"/>
      <c r="Q358" s="2"/>
      <c r="R358" s="2"/>
      <c r="S358" s="2"/>
      <c r="T358" s="2"/>
      <c r="U358" s="2"/>
      <c r="V358" s="2"/>
      <c r="W358" s="2"/>
      <c r="X358" s="2"/>
      <c r="Y358" s="2"/>
      <c r="Z358" s="2"/>
    </row>
    <row r="359" spans="1:26" ht="15.75" customHeight="1">
      <c r="A359" s="48"/>
      <c r="B359" s="48"/>
      <c r="C359" s="48"/>
      <c r="D359" s="48"/>
      <c r="E359" s="48"/>
      <c r="F359" s="48"/>
      <c r="G359" s="48"/>
      <c r="H359" s="48"/>
      <c r="I359" s="48"/>
      <c r="J359" s="48"/>
      <c r="K359" s="48"/>
      <c r="L359" s="48"/>
      <c r="M359" s="48"/>
      <c r="N359" s="48"/>
      <c r="O359" s="48"/>
      <c r="P359" s="2"/>
      <c r="Q359" s="2"/>
      <c r="R359" s="2"/>
      <c r="S359" s="2"/>
      <c r="T359" s="2"/>
      <c r="U359" s="2"/>
      <c r="V359" s="2"/>
      <c r="W359" s="2"/>
      <c r="X359" s="2"/>
      <c r="Y359" s="2"/>
      <c r="Z359" s="2"/>
    </row>
    <row r="360" spans="1:26" ht="15.75" customHeight="1">
      <c r="A360" s="48"/>
      <c r="B360" s="48"/>
      <c r="C360" s="48"/>
      <c r="D360" s="48"/>
      <c r="E360" s="48"/>
      <c r="F360" s="48"/>
      <c r="G360" s="48"/>
      <c r="H360" s="48"/>
      <c r="I360" s="48"/>
      <c r="J360" s="48"/>
      <c r="K360" s="48"/>
      <c r="L360" s="48"/>
      <c r="M360" s="48"/>
      <c r="N360" s="48"/>
      <c r="O360" s="48"/>
      <c r="P360" s="2"/>
      <c r="Q360" s="2"/>
      <c r="R360" s="2"/>
      <c r="S360" s="2"/>
      <c r="T360" s="2"/>
      <c r="U360" s="2"/>
      <c r="V360" s="2"/>
      <c r="W360" s="2"/>
      <c r="X360" s="2"/>
      <c r="Y360" s="2"/>
      <c r="Z360" s="2"/>
    </row>
    <row r="361" spans="1:26" ht="15.75" customHeight="1">
      <c r="A361" s="48"/>
      <c r="B361" s="48"/>
      <c r="C361" s="48"/>
      <c r="D361" s="48"/>
      <c r="E361" s="48"/>
      <c r="F361" s="48"/>
      <c r="G361" s="48"/>
      <c r="H361" s="48"/>
      <c r="I361" s="48"/>
      <c r="J361" s="48"/>
      <c r="K361" s="48"/>
      <c r="L361" s="48"/>
      <c r="M361" s="48"/>
      <c r="N361" s="48"/>
      <c r="O361" s="48"/>
      <c r="P361" s="2"/>
      <c r="Q361" s="2"/>
      <c r="R361" s="2"/>
      <c r="S361" s="2"/>
      <c r="T361" s="2"/>
      <c r="U361" s="2"/>
      <c r="V361" s="2"/>
      <c r="W361" s="2"/>
      <c r="X361" s="2"/>
      <c r="Y361" s="2"/>
      <c r="Z361" s="2"/>
    </row>
    <row r="362" spans="1:26" ht="15.75" customHeight="1">
      <c r="A362" s="48"/>
      <c r="B362" s="48"/>
      <c r="C362" s="48"/>
      <c r="D362" s="48"/>
      <c r="E362" s="48"/>
      <c r="F362" s="48"/>
      <c r="G362" s="48"/>
      <c r="H362" s="48"/>
      <c r="I362" s="48"/>
      <c r="J362" s="48"/>
      <c r="K362" s="48"/>
      <c r="L362" s="48"/>
      <c r="M362" s="48"/>
      <c r="N362" s="48"/>
      <c r="O362" s="48"/>
      <c r="P362" s="2"/>
      <c r="Q362" s="2"/>
      <c r="R362" s="2"/>
      <c r="S362" s="2"/>
      <c r="T362" s="2"/>
      <c r="U362" s="2"/>
      <c r="V362" s="2"/>
      <c r="W362" s="2"/>
      <c r="X362" s="2"/>
      <c r="Y362" s="2"/>
      <c r="Z362" s="2"/>
    </row>
    <row r="363" spans="1:26" ht="15.75" customHeight="1">
      <c r="A363" s="48"/>
      <c r="B363" s="48"/>
      <c r="C363" s="48"/>
      <c r="D363" s="48"/>
      <c r="E363" s="48"/>
      <c r="F363" s="48"/>
      <c r="G363" s="48"/>
      <c r="H363" s="48"/>
      <c r="I363" s="48"/>
      <c r="J363" s="48"/>
      <c r="K363" s="48"/>
      <c r="L363" s="48"/>
      <c r="M363" s="48"/>
      <c r="N363" s="48"/>
      <c r="O363" s="48"/>
      <c r="P363" s="2"/>
      <c r="Q363" s="2"/>
      <c r="R363" s="2"/>
      <c r="S363" s="2"/>
      <c r="T363" s="2"/>
      <c r="U363" s="2"/>
      <c r="V363" s="2"/>
      <c r="W363" s="2"/>
      <c r="X363" s="2"/>
      <c r="Y363" s="2"/>
      <c r="Z363" s="2"/>
    </row>
    <row r="364" spans="1:26" ht="15.75" customHeight="1">
      <c r="A364" s="48"/>
      <c r="B364" s="48"/>
      <c r="C364" s="48"/>
      <c r="D364" s="48"/>
      <c r="E364" s="48"/>
      <c r="F364" s="48"/>
      <c r="G364" s="48"/>
      <c r="H364" s="48"/>
      <c r="I364" s="48"/>
      <c r="J364" s="48"/>
      <c r="K364" s="48"/>
      <c r="L364" s="48"/>
      <c r="M364" s="48"/>
      <c r="N364" s="48"/>
      <c r="O364" s="48"/>
      <c r="P364" s="2"/>
      <c r="Q364" s="2"/>
      <c r="R364" s="2"/>
      <c r="S364" s="2"/>
      <c r="T364" s="2"/>
      <c r="U364" s="2"/>
      <c r="V364" s="2"/>
      <c r="W364" s="2"/>
      <c r="X364" s="2"/>
      <c r="Y364" s="2"/>
      <c r="Z364" s="2"/>
    </row>
    <row r="365" spans="1:26" ht="15.75" customHeight="1">
      <c r="A365" s="48"/>
      <c r="B365" s="48"/>
      <c r="C365" s="48"/>
      <c r="D365" s="48"/>
      <c r="E365" s="48"/>
      <c r="F365" s="48"/>
      <c r="G365" s="48"/>
      <c r="H365" s="48"/>
      <c r="I365" s="48"/>
      <c r="J365" s="48"/>
      <c r="K365" s="48"/>
      <c r="L365" s="48"/>
      <c r="M365" s="48"/>
      <c r="N365" s="48"/>
      <c r="O365" s="48"/>
      <c r="P365" s="2"/>
      <c r="Q365" s="2"/>
      <c r="R365" s="2"/>
      <c r="S365" s="2"/>
      <c r="T365" s="2"/>
      <c r="U365" s="2"/>
      <c r="V365" s="2"/>
      <c r="W365" s="2"/>
      <c r="X365" s="2"/>
      <c r="Y365" s="2"/>
      <c r="Z365" s="2"/>
    </row>
    <row r="366" spans="1:26" ht="15.75" customHeight="1">
      <c r="A366" s="48"/>
      <c r="B366" s="48"/>
      <c r="C366" s="48"/>
      <c r="D366" s="48"/>
      <c r="E366" s="48"/>
      <c r="F366" s="48"/>
      <c r="G366" s="48"/>
      <c r="H366" s="48"/>
      <c r="I366" s="48"/>
      <c r="J366" s="48"/>
      <c r="K366" s="48"/>
      <c r="L366" s="48"/>
      <c r="M366" s="48"/>
      <c r="N366" s="48"/>
      <c r="O366" s="48"/>
      <c r="P366" s="2"/>
      <c r="Q366" s="2"/>
      <c r="R366" s="2"/>
      <c r="S366" s="2"/>
      <c r="T366" s="2"/>
      <c r="U366" s="2"/>
      <c r="V366" s="2"/>
      <c r="W366" s="2"/>
      <c r="X366" s="2"/>
      <c r="Y366" s="2"/>
      <c r="Z366" s="2"/>
    </row>
    <row r="367" spans="1:26"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sheetProtection algorithmName="SHA-512" hashValue="DBb9PrcCj0hvdg0RS87wTFrWEnilXG4tvcQo3QYtUQXJtS4WgHgpUVqLiEEyIJTlsuA75nNcEPywkY5vFLOnZw==" saltValue="zNZNhcMHbyDw0I5t9Swpqg==" spinCount="100000" sheet="1" objects="1" scenarios="1" formatCells="0" formatColumns="0" formatRows="0" sort="0" autoFilter="0" pivotTables="0"/>
  <mergeCells count="126">
    <mergeCell ref="F290:H290"/>
    <mergeCell ref="A304:D304"/>
    <mergeCell ref="A305:B305"/>
    <mergeCell ref="C305:D305"/>
    <mergeCell ref="C306:D306"/>
    <mergeCell ref="A310:B310"/>
    <mergeCell ref="A313:D313"/>
    <mergeCell ref="A328:C328"/>
    <mergeCell ref="A331:C331"/>
    <mergeCell ref="A326:A327"/>
    <mergeCell ref="F247:H247"/>
    <mergeCell ref="B248:C248"/>
    <mergeCell ref="B256:C256"/>
    <mergeCell ref="A257:B257"/>
    <mergeCell ref="A261:D261"/>
    <mergeCell ref="C262:D262"/>
    <mergeCell ref="C263:D263"/>
    <mergeCell ref="C264:D264"/>
    <mergeCell ref="A265:B265"/>
    <mergeCell ref="C265:D265"/>
    <mergeCell ref="A75:B75"/>
    <mergeCell ref="A86:B86"/>
    <mergeCell ref="A88:D88"/>
    <mergeCell ref="C266:D266"/>
    <mergeCell ref="A266:B266"/>
    <mergeCell ref="A271:D271"/>
    <mergeCell ref="C272:D272"/>
    <mergeCell ref="A42:C42"/>
    <mergeCell ref="A52:B52"/>
    <mergeCell ref="A54:C54"/>
    <mergeCell ref="A64:B64"/>
    <mergeCell ref="A66:C66"/>
    <mergeCell ref="A77:C77"/>
    <mergeCell ref="C217:D217"/>
    <mergeCell ref="C218:D218"/>
    <mergeCell ref="C219:D219"/>
    <mergeCell ref="A212:B212"/>
    <mergeCell ref="C212:D212"/>
    <mergeCell ref="A215:D215"/>
    <mergeCell ref="A216:B216"/>
    <mergeCell ref="C216:D216"/>
    <mergeCell ref="A150:B150"/>
    <mergeCell ref="A152:D152"/>
    <mergeCell ref="A162:D162"/>
    <mergeCell ref="A33:E33"/>
    <mergeCell ref="A34:D34"/>
    <mergeCell ref="A35:D35"/>
    <mergeCell ref="A36:D36"/>
    <mergeCell ref="A37:D37"/>
    <mergeCell ref="A38:D38"/>
    <mergeCell ref="A39:D39"/>
    <mergeCell ref="A40:E40"/>
    <mergeCell ref="A41:C41"/>
    <mergeCell ref="A22:D22"/>
    <mergeCell ref="A23:D23"/>
    <mergeCell ref="A24:D24"/>
    <mergeCell ref="A25:D25"/>
    <mergeCell ref="A26:D26"/>
    <mergeCell ref="A28:C28"/>
    <mergeCell ref="A29:C29"/>
    <mergeCell ref="A30:C30"/>
    <mergeCell ref="A31:C31"/>
    <mergeCell ref="B14:C14"/>
    <mergeCell ref="D14:E14"/>
    <mergeCell ref="B15:C15"/>
    <mergeCell ref="D15:E15"/>
    <mergeCell ref="D16:E16"/>
    <mergeCell ref="B16:C16"/>
    <mergeCell ref="B17:C17"/>
    <mergeCell ref="D17:E17"/>
    <mergeCell ref="A19:E19"/>
    <mergeCell ref="A2:E2"/>
    <mergeCell ref="A3:E3"/>
    <mergeCell ref="A5:E5"/>
    <mergeCell ref="A6:B6"/>
    <mergeCell ref="C6:E6"/>
    <mergeCell ref="A7:E8"/>
    <mergeCell ref="B10:E10"/>
    <mergeCell ref="B11:E11"/>
    <mergeCell ref="A13:E13"/>
    <mergeCell ref="A207:B207"/>
    <mergeCell ref="C207:D207"/>
    <mergeCell ref="C208:D208"/>
    <mergeCell ref="C209:D209"/>
    <mergeCell ref="C210:D210"/>
    <mergeCell ref="A211:B211"/>
    <mergeCell ref="C211:D211"/>
    <mergeCell ref="A344:B344"/>
    <mergeCell ref="C307:D307"/>
    <mergeCell ref="C308:D308"/>
    <mergeCell ref="C309:D309"/>
    <mergeCell ref="C310:D310"/>
    <mergeCell ref="B278:C278"/>
    <mergeCell ref="B290:C290"/>
    <mergeCell ref="A342:B342"/>
    <mergeCell ref="A220:B220"/>
    <mergeCell ref="C220:D220"/>
    <mergeCell ref="A221:B221"/>
    <mergeCell ref="C221:D221"/>
    <mergeCell ref="A234:D234"/>
    <mergeCell ref="A246:D246"/>
    <mergeCell ref="A223:C223"/>
    <mergeCell ref="A89:D89"/>
    <mergeCell ref="A100:D100"/>
    <mergeCell ref="A101:D101"/>
    <mergeCell ref="A102:D102"/>
    <mergeCell ref="A99:B99"/>
    <mergeCell ref="A112:B112"/>
    <mergeCell ref="A196:C196"/>
    <mergeCell ref="A204:B204"/>
    <mergeCell ref="A206:D206"/>
    <mergeCell ref="A184:B184"/>
    <mergeCell ref="A186:C186"/>
    <mergeCell ref="A194:B194"/>
    <mergeCell ref="A114:D114"/>
    <mergeCell ref="A120:B120"/>
    <mergeCell ref="A122:D122"/>
    <mergeCell ref="A128:B128"/>
    <mergeCell ref="A130:D130"/>
    <mergeCell ref="A134:B134"/>
    <mergeCell ref="A136:D136"/>
    <mergeCell ref="A140:B140"/>
    <mergeCell ref="A142:D142"/>
    <mergeCell ref="A160:B160"/>
    <mergeCell ref="A172:B172"/>
    <mergeCell ref="A174:D174"/>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 footer="0"/>
  <pageSetup paperSize="9" fitToHeight="0" orientation="portrait"/>
  <tableParts count="2">
    <tablePart r:id="rId1"/>
    <tablePart r:id="rId2"/>
  </tablePart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7">
    <tabColor rgb="FF8DB3E2"/>
    <pageSetUpPr fitToPage="1"/>
  </sheetPr>
  <dimension ref="A1:Z1000"/>
  <sheetViews>
    <sheetView showGridLines="0" topLeftCell="A7" workbookViewId="0">
      <selection activeCell="D17" sqref="D17:E17"/>
    </sheetView>
  </sheetViews>
  <sheetFormatPr defaultColWidth="14.42578125" defaultRowHeight="15" customHeight="1"/>
  <cols>
    <col min="1" max="1" width="30.7109375" customWidth="1"/>
    <col min="2" max="2" width="34.42578125" customWidth="1"/>
    <col min="3" max="4" width="31.5703125" customWidth="1"/>
    <col min="5" max="5" width="33.7109375" customWidth="1"/>
    <col min="6" max="6" width="18.140625" customWidth="1"/>
    <col min="7" max="10" width="9.140625" customWidth="1"/>
    <col min="11" max="26" width="8.7109375" customWidth="1"/>
  </cols>
  <sheetData>
    <row r="1" spans="1:26">
      <c r="A1" s="1"/>
      <c r="B1" s="2"/>
      <c r="C1" s="2"/>
      <c r="D1" s="2"/>
      <c r="E1" s="2"/>
      <c r="F1" s="2"/>
      <c r="G1" s="2"/>
      <c r="H1" s="2"/>
      <c r="I1" s="2"/>
      <c r="J1" s="2"/>
      <c r="K1" s="2"/>
      <c r="L1" s="2"/>
      <c r="M1" s="2"/>
      <c r="N1" s="2"/>
      <c r="O1" s="2"/>
      <c r="P1" s="2"/>
      <c r="Q1" s="2"/>
      <c r="R1" s="2"/>
      <c r="S1" s="2"/>
      <c r="T1" s="2"/>
      <c r="U1" s="2"/>
      <c r="V1" s="2"/>
      <c r="W1" s="2"/>
      <c r="X1" s="2"/>
      <c r="Y1" s="2"/>
      <c r="Z1" s="2"/>
    </row>
    <row r="2" spans="1:26" ht="48" customHeight="1">
      <c r="A2" s="207" t="s">
        <v>481</v>
      </c>
      <c r="B2" s="183"/>
      <c r="C2" s="183"/>
      <c r="D2" s="183"/>
      <c r="E2" s="180"/>
      <c r="F2" s="3"/>
      <c r="G2" s="3"/>
      <c r="H2" s="3"/>
      <c r="I2" s="3"/>
      <c r="J2" s="2"/>
      <c r="K2" s="2"/>
      <c r="L2" s="2"/>
      <c r="M2" s="2"/>
      <c r="N2" s="2"/>
      <c r="O2" s="2"/>
      <c r="P2" s="2"/>
      <c r="Q2" s="2"/>
      <c r="R2" s="2"/>
      <c r="S2" s="2"/>
      <c r="T2" s="2"/>
      <c r="U2" s="2"/>
      <c r="V2" s="2"/>
      <c r="W2" s="2"/>
      <c r="X2" s="2"/>
      <c r="Y2" s="2"/>
      <c r="Z2" s="2"/>
    </row>
    <row r="3" spans="1:26" ht="21.75" customHeight="1">
      <c r="A3" s="179" t="s">
        <v>1</v>
      </c>
      <c r="B3" s="183"/>
      <c r="C3" s="183"/>
      <c r="D3" s="183"/>
      <c r="E3" s="180"/>
      <c r="F3" s="2"/>
      <c r="G3" s="2"/>
      <c r="H3" s="2"/>
      <c r="I3" s="2"/>
      <c r="J3" s="2"/>
      <c r="K3" s="2"/>
      <c r="L3" s="2"/>
      <c r="M3" s="2"/>
      <c r="N3" s="2"/>
      <c r="O3" s="2"/>
      <c r="P3" s="2"/>
      <c r="Q3" s="2"/>
      <c r="R3" s="2"/>
      <c r="S3" s="2"/>
      <c r="T3" s="2"/>
      <c r="U3" s="2"/>
      <c r="V3" s="2"/>
      <c r="W3" s="2"/>
      <c r="X3" s="2"/>
      <c r="Y3" s="2"/>
      <c r="Z3" s="2"/>
    </row>
    <row r="4" spans="1:26" ht="21.75" customHeight="1">
      <c r="A4" s="4"/>
      <c r="B4" s="4"/>
      <c r="C4" s="4"/>
      <c r="D4" s="4"/>
      <c r="E4" s="4"/>
      <c r="F4" s="2"/>
      <c r="G4" s="2"/>
      <c r="H4" s="2"/>
      <c r="I4" s="2"/>
      <c r="J4" s="2"/>
      <c r="K4" s="2"/>
      <c r="L4" s="2"/>
      <c r="M4" s="2"/>
      <c r="N4" s="2"/>
      <c r="O4" s="2"/>
      <c r="P4" s="2"/>
      <c r="Q4" s="2"/>
      <c r="R4" s="2"/>
      <c r="S4" s="2"/>
      <c r="T4" s="2"/>
      <c r="U4" s="2"/>
      <c r="V4" s="2"/>
      <c r="W4" s="2"/>
      <c r="X4" s="2"/>
      <c r="Y4" s="2"/>
      <c r="Z4" s="2"/>
    </row>
    <row r="5" spans="1:26" ht="21.75" customHeight="1">
      <c r="A5" s="208" t="s">
        <v>2</v>
      </c>
      <c r="B5" s="183"/>
      <c r="C5" s="183"/>
      <c r="D5" s="183"/>
      <c r="E5" s="180"/>
      <c r="F5" s="2"/>
      <c r="G5" s="2"/>
      <c r="H5" s="2"/>
      <c r="I5" s="2"/>
      <c r="J5" s="2"/>
      <c r="K5" s="2"/>
      <c r="L5" s="2"/>
      <c r="M5" s="2"/>
      <c r="N5" s="2"/>
      <c r="O5" s="2"/>
      <c r="P5" s="2"/>
      <c r="Q5" s="2"/>
      <c r="R5" s="2"/>
      <c r="S5" s="2"/>
      <c r="T5" s="2"/>
      <c r="U5" s="2"/>
      <c r="V5" s="2"/>
      <c r="W5" s="2"/>
      <c r="X5" s="2"/>
      <c r="Y5" s="2"/>
      <c r="Z5" s="2"/>
    </row>
    <row r="6" spans="1:26" ht="21.75" customHeight="1">
      <c r="A6" s="232" t="s">
        <v>482</v>
      </c>
      <c r="B6" s="234"/>
      <c r="C6" s="232" t="s">
        <v>483</v>
      </c>
      <c r="D6" s="233"/>
      <c r="E6" s="234"/>
      <c r="F6" s="2"/>
      <c r="G6" s="2"/>
      <c r="H6" s="2"/>
      <c r="I6" s="2"/>
      <c r="J6" s="2"/>
      <c r="K6" s="2"/>
      <c r="L6" s="2"/>
      <c r="M6" s="2"/>
      <c r="N6" s="2"/>
      <c r="O6" s="2"/>
      <c r="P6" s="2"/>
      <c r="Q6" s="2"/>
      <c r="R6" s="2"/>
      <c r="S6" s="2"/>
      <c r="T6" s="2"/>
      <c r="U6" s="2"/>
      <c r="V6" s="2"/>
      <c r="W6" s="2"/>
      <c r="X6" s="2"/>
      <c r="Y6" s="2"/>
      <c r="Z6" s="2"/>
    </row>
    <row r="7" spans="1:26" ht="24" customHeight="1">
      <c r="A7" s="235" t="s">
        <v>652</v>
      </c>
      <c r="B7" s="236"/>
      <c r="C7" s="236"/>
      <c r="D7" s="236"/>
      <c r="E7" s="237"/>
      <c r="F7" s="2"/>
      <c r="G7" s="2"/>
      <c r="H7" s="2"/>
      <c r="I7" s="2"/>
      <c r="J7" s="2"/>
      <c r="K7" s="2"/>
      <c r="L7" s="2"/>
      <c r="M7" s="2"/>
      <c r="N7" s="2"/>
      <c r="O7" s="2"/>
      <c r="P7" s="2"/>
      <c r="Q7" s="2"/>
      <c r="R7" s="2"/>
      <c r="S7" s="2"/>
      <c r="T7" s="2"/>
      <c r="U7" s="2"/>
      <c r="V7" s="2"/>
      <c r="W7" s="2"/>
      <c r="X7" s="2"/>
      <c r="Y7" s="2"/>
      <c r="Z7" s="2"/>
    </row>
    <row r="8" spans="1:26" ht="66" customHeight="1">
      <c r="A8" s="238"/>
      <c r="B8" s="239"/>
      <c r="C8" s="239"/>
      <c r="D8" s="239"/>
      <c r="E8" s="240"/>
      <c r="F8" s="2"/>
      <c r="G8" s="2"/>
      <c r="H8" s="2"/>
      <c r="I8" s="2"/>
      <c r="J8" s="2"/>
      <c r="K8" s="2"/>
      <c r="L8" s="2"/>
      <c r="M8" s="2"/>
      <c r="N8" s="2"/>
      <c r="O8" s="2"/>
      <c r="P8" s="2"/>
      <c r="Q8" s="2"/>
      <c r="R8" s="2"/>
      <c r="S8" s="2"/>
      <c r="T8" s="2"/>
      <c r="U8" s="2"/>
      <c r="V8" s="2"/>
      <c r="W8" s="2"/>
      <c r="X8" s="2"/>
      <c r="Y8" s="2"/>
      <c r="Z8" s="2"/>
    </row>
    <row r="9" spans="1:26" ht="21.75" customHeight="1">
      <c r="A9" s="4"/>
      <c r="B9" s="4"/>
      <c r="C9" s="4"/>
      <c r="D9" s="4"/>
      <c r="E9" s="4"/>
      <c r="F9" s="2"/>
      <c r="G9" s="2"/>
      <c r="H9" s="2"/>
      <c r="I9" s="2"/>
      <c r="J9" s="2"/>
      <c r="K9" s="2"/>
      <c r="L9" s="2"/>
      <c r="M9" s="2"/>
      <c r="N9" s="2"/>
      <c r="O9" s="2"/>
      <c r="P9" s="2"/>
      <c r="Q9" s="2"/>
      <c r="R9" s="2"/>
      <c r="S9" s="2"/>
      <c r="T9" s="2"/>
      <c r="U9" s="2"/>
      <c r="V9" s="2"/>
      <c r="W9" s="2"/>
      <c r="X9" s="2"/>
      <c r="Y9" s="2"/>
      <c r="Z9" s="2"/>
    </row>
    <row r="10" spans="1:26" ht="28.5" customHeight="1">
      <c r="A10" s="5" t="s">
        <v>5</v>
      </c>
      <c r="B10" s="215"/>
      <c r="C10" s="242"/>
      <c r="D10" s="242"/>
      <c r="E10" s="217"/>
      <c r="F10" s="2"/>
      <c r="G10" s="2"/>
      <c r="H10" s="2"/>
      <c r="I10" s="2"/>
      <c r="J10" s="2"/>
      <c r="K10" s="2"/>
      <c r="L10" s="2"/>
      <c r="M10" s="2"/>
      <c r="N10" s="2"/>
      <c r="O10" s="2"/>
      <c r="P10" s="2"/>
      <c r="Q10" s="2"/>
      <c r="R10" s="2"/>
      <c r="S10" s="2"/>
      <c r="T10" s="2"/>
      <c r="U10" s="2"/>
      <c r="V10" s="2"/>
      <c r="W10" s="2"/>
      <c r="X10" s="2"/>
      <c r="Y10" s="2"/>
      <c r="Z10" s="2"/>
    </row>
    <row r="11" spans="1:26" ht="28.5" customHeight="1">
      <c r="A11" s="5" t="s">
        <v>6</v>
      </c>
      <c r="B11" s="215"/>
      <c r="C11" s="242"/>
      <c r="D11" s="242"/>
      <c r="E11" s="217"/>
      <c r="F11" s="2"/>
      <c r="G11" s="2"/>
      <c r="H11" s="2"/>
      <c r="I11" s="2"/>
      <c r="J11" s="2"/>
      <c r="K11" s="2"/>
      <c r="L11" s="2"/>
      <c r="M11" s="2"/>
      <c r="N11" s="2"/>
      <c r="O11" s="2"/>
      <c r="P11" s="2"/>
      <c r="Q11" s="2"/>
      <c r="R11" s="2"/>
      <c r="S11" s="2"/>
      <c r="T11" s="2"/>
      <c r="U11" s="2"/>
      <c r="V11" s="2"/>
      <c r="W11" s="2"/>
      <c r="X11" s="2"/>
      <c r="Y11" s="2"/>
      <c r="Z11" s="2"/>
    </row>
    <row r="12" spans="1:26">
      <c r="A12" s="6"/>
      <c r="B12" s="6"/>
      <c r="C12" s="6"/>
      <c r="D12" s="2"/>
      <c r="E12" s="2"/>
      <c r="F12" s="2"/>
      <c r="G12" s="2"/>
      <c r="H12" s="2"/>
      <c r="I12" s="2"/>
      <c r="J12" s="2"/>
      <c r="K12" s="2"/>
      <c r="L12" s="2"/>
      <c r="M12" s="2"/>
      <c r="N12" s="2"/>
      <c r="O12" s="2"/>
      <c r="P12" s="2"/>
      <c r="Q12" s="2"/>
      <c r="R12" s="2"/>
      <c r="S12" s="2"/>
      <c r="T12" s="2"/>
      <c r="U12" s="2"/>
      <c r="V12" s="2"/>
      <c r="W12" s="2"/>
      <c r="X12" s="2"/>
      <c r="Y12" s="2"/>
      <c r="Z12" s="2"/>
    </row>
    <row r="13" spans="1:26" ht="24" customHeight="1">
      <c r="A13" s="179" t="s">
        <v>7</v>
      </c>
      <c r="B13" s="183"/>
      <c r="C13" s="183"/>
      <c r="D13" s="183"/>
      <c r="E13" s="180"/>
      <c r="F13" s="2"/>
      <c r="G13" s="2"/>
      <c r="H13" s="2"/>
      <c r="I13" s="2"/>
      <c r="J13" s="2"/>
      <c r="K13" s="2"/>
      <c r="L13" s="2"/>
      <c r="M13" s="2"/>
      <c r="N13" s="2"/>
      <c r="O13" s="2"/>
      <c r="P13" s="2"/>
      <c r="Q13" s="2"/>
      <c r="R13" s="2"/>
      <c r="S13" s="2"/>
      <c r="T13" s="2"/>
      <c r="U13" s="2"/>
      <c r="V13" s="2"/>
      <c r="W13" s="2"/>
      <c r="X13" s="2"/>
      <c r="Y13" s="2"/>
      <c r="Z13" s="2"/>
    </row>
    <row r="14" spans="1:26" ht="24" customHeight="1">
      <c r="A14" s="7" t="s">
        <v>8</v>
      </c>
      <c r="B14" s="218" t="s">
        <v>9</v>
      </c>
      <c r="C14" s="180"/>
      <c r="D14" s="219" t="s">
        <v>10</v>
      </c>
      <c r="E14" s="217"/>
      <c r="F14" s="2"/>
      <c r="G14" s="2"/>
      <c r="H14" s="2"/>
      <c r="I14" s="2"/>
      <c r="J14" s="2"/>
      <c r="K14" s="2"/>
      <c r="L14" s="2"/>
      <c r="M14" s="2"/>
      <c r="N14" s="2"/>
      <c r="O14" s="2"/>
      <c r="P14" s="2"/>
      <c r="Q14" s="2"/>
      <c r="R14" s="2"/>
      <c r="S14" s="2"/>
      <c r="T14" s="2"/>
      <c r="U14" s="2"/>
      <c r="V14" s="2"/>
      <c r="W14" s="2"/>
      <c r="X14" s="2"/>
      <c r="Y14" s="2"/>
      <c r="Z14" s="2"/>
    </row>
    <row r="15" spans="1:26" ht="24" customHeight="1">
      <c r="A15" s="7" t="s">
        <v>11</v>
      </c>
      <c r="B15" s="218" t="s">
        <v>12</v>
      </c>
      <c r="C15" s="180"/>
      <c r="D15" s="219"/>
      <c r="E15" s="217"/>
      <c r="F15" s="2"/>
      <c r="G15" s="2"/>
      <c r="H15" s="2"/>
      <c r="I15" s="2"/>
      <c r="J15" s="2"/>
      <c r="K15" s="2"/>
      <c r="L15" s="2"/>
      <c r="M15" s="2"/>
      <c r="N15" s="2"/>
      <c r="O15" s="2"/>
      <c r="P15" s="2"/>
      <c r="Q15" s="2"/>
      <c r="R15" s="2"/>
      <c r="S15" s="2"/>
      <c r="T15" s="2"/>
      <c r="U15" s="2"/>
      <c r="V15" s="2"/>
      <c r="W15" s="2"/>
      <c r="X15" s="2"/>
      <c r="Y15" s="2"/>
      <c r="Z15" s="2"/>
    </row>
    <row r="16" spans="1:26" ht="24" customHeight="1">
      <c r="A16" s="7" t="s">
        <v>13</v>
      </c>
      <c r="B16" s="218" t="s">
        <v>14</v>
      </c>
      <c r="C16" s="180"/>
      <c r="D16" s="219" t="s">
        <v>15</v>
      </c>
      <c r="E16" s="217"/>
      <c r="F16" s="2"/>
      <c r="G16" s="2"/>
      <c r="H16" s="2"/>
      <c r="I16" s="2"/>
      <c r="J16" s="2"/>
      <c r="K16" s="2"/>
      <c r="L16" s="2"/>
      <c r="M16" s="2"/>
      <c r="N16" s="2"/>
      <c r="O16" s="2"/>
      <c r="P16" s="2"/>
      <c r="Q16" s="2"/>
      <c r="R16" s="2"/>
      <c r="S16" s="2"/>
      <c r="T16" s="2"/>
      <c r="U16" s="2"/>
      <c r="V16" s="2"/>
      <c r="W16" s="2"/>
      <c r="X16" s="2"/>
      <c r="Y16" s="2"/>
      <c r="Z16" s="2"/>
    </row>
    <row r="17" spans="1:26" ht="24" customHeight="1">
      <c r="A17" s="7" t="s">
        <v>16</v>
      </c>
      <c r="B17" s="218" t="s">
        <v>17</v>
      </c>
      <c r="C17" s="180"/>
      <c r="D17" s="220"/>
      <c r="E17" s="221"/>
      <c r="F17" s="2"/>
      <c r="G17" s="2"/>
      <c r="H17" s="2"/>
      <c r="I17" s="2"/>
      <c r="J17" s="2"/>
      <c r="K17" s="2"/>
      <c r="L17" s="2"/>
      <c r="M17" s="2"/>
      <c r="N17" s="2"/>
      <c r="O17" s="2"/>
      <c r="P17" s="2"/>
      <c r="Q17" s="2"/>
      <c r="R17" s="2"/>
      <c r="S17" s="2"/>
      <c r="T17" s="2"/>
      <c r="U17" s="2"/>
      <c r="V17" s="2"/>
      <c r="W17" s="2"/>
      <c r="X17" s="2"/>
      <c r="Y17" s="2"/>
      <c r="Z17" s="2"/>
    </row>
    <row r="18" spans="1:26">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c r="A19" s="179" t="s">
        <v>484</v>
      </c>
      <c r="B19" s="183"/>
      <c r="C19" s="183"/>
      <c r="D19" s="183"/>
      <c r="E19" s="180"/>
      <c r="F19" s="2"/>
      <c r="G19" s="2"/>
      <c r="H19" s="2"/>
      <c r="I19" s="2"/>
      <c r="J19" s="2"/>
      <c r="K19" s="2"/>
      <c r="L19" s="2"/>
      <c r="M19" s="2"/>
      <c r="N19" s="2"/>
      <c r="O19" s="2"/>
      <c r="P19" s="2"/>
      <c r="Q19" s="2"/>
      <c r="R19" s="2"/>
      <c r="S19" s="2"/>
      <c r="T19" s="2"/>
      <c r="U19" s="2"/>
      <c r="V19" s="2"/>
      <c r="W19" s="2"/>
      <c r="X19" s="2"/>
      <c r="Y19" s="2"/>
      <c r="Z19" s="2"/>
    </row>
    <row r="20" spans="1:26" ht="27.75" customHeight="1">
      <c r="A20" s="8" t="s">
        <v>19</v>
      </c>
      <c r="B20" s="8" t="s">
        <v>20</v>
      </c>
      <c r="C20" s="8" t="s">
        <v>21</v>
      </c>
      <c r="D20" s="8" t="s">
        <v>22</v>
      </c>
      <c r="E20" s="8" t="s">
        <v>23</v>
      </c>
      <c r="F20" s="2"/>
      <c r="G20" s="2"/>
      <c r="H20" s="2"/>
      <c r="I20" s="2"/>
      <c r="J20" s="2"/>
      <c r="K20" s="2"/>
      <c r="L20" s="2"/>
      <c r="M20" s="2"/>
      <c r="N20" s="2"/>
      <c r="O20" s="2"/>
      <c r="P20" s="2"/>
      <c r="Q20" s="2"/>
      <c r="R20" s="2"/>
      <c r="S20" s="2"/>
      <c r="T20" s="2"/>
      <c r="U20" s="2"/>
      <c r="V20" s="2"/>
      <c r="W20" s="2"/>
      <c r="X20" s="2"/>
      <c r="Y20" s="2"/>
      <c r="Z20" s="2"/>
    </row>
    <row r="21" spans="1:26" ht="27.75" customHeight="1">
      <c r="A21" s="9" t="s">
        <v>24</v>
      </c>
      <c r="B21" s="10">
        <v>12</v>
      </c>
      <c r="C21" s="10">
        <v>12</v>
      </c>
      <c r="D21" s="10">
        <v>0</v>
      </c>
      <c r="E21" s="11">
        <v>12</v>
      </c>
      <c r="F21" s="2"/>
      <c r="G21" s="2"/>
      <c r="H21" s="2"/>
      <c r="I21" s="2"/>
      <c r="J21" s="2"/>
      <c r="K21" s="2"/>
      <c r="L21" s="2"/>
      <c r="M21" s="2"/>
      <c r="N21" s="2"/>
      <c r="O21" s="2"/>
      <c r="P21" s="2"/>
      <c r="Q21" s="2"/>
      <c r="R21" s="2"/>
      <c r="S21" s="2"/>
      <c r="T21" s="2"/>
      <c r="U21" s="2"/>
      <c r="V21" s="2"/>
      <c r="W21" s="2"/>
      <c r="X21" s="2"/>
      <c r="Y21" s="2"/>
      <c r="Z21" s="2"/>
    </row>
    <row r="22" spans="1:26" ht="17.25" customHeight="1">
      <c r="A22" s="222" t="s">
        <v>485</v>
      </c>
      <c r="B22" s="183"/>
      <c r="C22" s="183"/>
      <c r="D22" s="180"/>
      <c r="E22" s="12">
        <v>200</v>
      </c>
      <c r="F22" s="2"/>
      <c r="G22" s="2"/>
      <c r="H22" s="2"/>
      <c r="I22" s="2"/>
      <c r="J22" s="2"/>
      <c r="K22" s="2"/>
      <c r="L22" s="2"/>
      <c r="M22" s="2"/>
      <c r="N22" s="2"/>
      <c r="O22" s="2"/>
      <c r="P22" s="2"/>
      <c r="Q22" s="2"/>
      <c r="R22" s="2"/>
      <c r="S22" s="2"/>
      <c r="T22" s="2"/>
      <c r="U22" s="2"/>
      <c r="V22" s="2"/>
      <c r="W22" s="2"/>
      <c r="X22" s="2"/>
      <c r="Y22" s="2"/>
      <c r="Z22" s="2"/>
    </row>
    <row r="23" spans="1:26" ht="17.25" customHeight="1">
      <c r="A23" s="218" t="s">
        <v>26</v>
      </c>
      <c r="B23" s="183"/>
      <c r="C23" s="183"/>
      <c r="D23" s="180"/>
      <c r="E23" s="14">
        <v>38.411999999999999</v>
      </c>
      <c r="F23" s="2"/>
      <c r="G23" s="2"/>
      <c r="H23" s="2"/>
      <c r="I23" s="2"/>
      <c r="J23" s="2"/>
      <c r="K23" s="2"/>
      <c r="L23" s="2"/>
      <c r="M23" s="2"/>
      <c r="N23" s="2"/>
      <c r="O23" s="2"/>
      <c r="P23" s="2"/>
      <c r="Q23" s="2"/>
      <c r="R23" s="2"/>
      <c r="S23" s="2"/>
      <c r="T23" s="2"/>
      <c r="U23" s="2"/>
      <c r="V23" s="2"/>
      <c r="W23" s="2"/>
      <c r="X23" s="2"/>
      <c r="Y23" s="2"/>
      <c r="Z23" s="2"/>
    </row>
    <row r="24" spans="1:26" ht="17.25" customHeight="1">
      <c r="A24" s="218" t="s">
        <v>27</v>
      </c>
      <c r="B24" s="183"/>
      <c r="C24" s="183"/>
      <c r="D24" s="180"/>
      <c r="E24" s="14">
        <v>63.88</v>
      </c>
      <c r="F24" s="2"/>
      <c r="G24" s="2"/>
      <c r="H24" s="2"/>
      <c r="I24" s="2"/>
      <c r="J24" s="2"/>
      <c r="K24" s="2"/>
      <c r="L24" s="2"/>
      <c r="M24" s="2"/>
      <c r="N24" s="2"/>
      <c r="O24" s="2"/>
      <c r="P24" s="2"/>
      <c r="Q24" s="2"/>
      <c r="R24" s="2"/>
      <c r="S24" s="2"/>
      <c r="T24" s="2"/>
      <c r="U24" s="2"/>
      <c r="V24" s="2"/>
      <c r="W24" s="2"/>
      <c r="X24" s="2"/>
      <c r="Y24" s="2"/>
      <c r="Z24" s="2"/>
    </row>
    <row r="25" spans="1:26" ht="17.25" customHeight="1">
      <c r="A25" s="218" t="s">
        <v>486</v>
      </c>
      <c r="B25" s="183"/>
      <c r="C25" s="183"/>
      <c r="D25" s="180"/>
      <c r="E25" s="14">
        <f>E23+E24</f>
        <v>102.292</v>
      </c>
      <c r="F25" s="2"/>
      <c r="G25" s="2"/>
      <c r="H25" s="2"/>
      <c r="I25" s="2"/>
      <c r="J25" s="2"/>
      <c r="K25" s="2"/>
      <c r="L25" s="2"/>
      <c r="M25" s="2"/>
      <c r="N25" s="2"/>
      <c r="O25" s="2"/>
      <c r="P25" s="2"/>
      <c r="Q25" s="2"/>
      <c r="R25" s="2"/>
      <c r="S25" s="2"/>
      <c r="T25" s="2"/>
      <c r="U25" s="2"/>
      <c r="V25" s="2"/>
      <c r="W25" s="2"/>
      <c r="X25" s="2"/>
      <c r="Y25" s="2"/>
      <c r="Z25" s="2"/>
    </row>
    <row r="26" spans="1:26" ht="17.25" customHeight="1">
      <c r="A26" s="222" t="s">
        <v>487</v>
      </c>
      <c r="B26" s="183"/>
      <c r="C26" s="183"/>
      <c r="D26" s="180"/>
      <c r="E26" s="14">
        <f>E25*E22</f>
        <v>20458.400000000001</v>
      </c>
      <c r="F26" s="2"/>
      <c r="G26" s="2"/>
      <c r="H26" s="2"/>
      <c r="I26" s="2"/>
      <c r="J26" s="2"/>
      <c r="K26" s="2"/>
      <c r="L26" s="2"/>
      <c r="M26" s="2"/>
      <c r="N26" s="2"/>
      <c r="O26" s="2"/>
      <c r="P26" s="2"/>
      <c r="Q26" s="2"/>
      <c r="R26" s="2"/>
      <c r="S26" s="2"/>
      <c r="T26" s="2"/>
      <c r="U26" s="2"/>
      <c r="V26" s="2"/>
      <c r="W26" s="2"/>
      <c r="X26" s="2"/>
      <c r="Y26" s="2"/>
      <c r="Z26" s="2"/>
    </row>
    <row r="27" spans="1:26" ht="15.75" customHeight="1">
      <c r="A27" s="15"/>
      <c r="B27" s="2"/>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c r="A28" s="223" t="s">
        <v>30</v>
      </c>
      <c r="B28" s="183"/>
      <c r="C28" s="180"/>
      <c r="D28" s="16" t="s">
        <v>31</v>
      </c>
      <c r="E28" s="17"/>
      <c r="F28" s="2"/>
      <c r="G28" s="2"/>
      <c r="H28" s="2"/>
      <c r="I28" s="2"/>
      <c r="J28" s="2"/>
      <c r="K28" s="2"/>
      <c r="L28" s="2"/>
      <c r="M28" s="2"/>
      <c r="N28" s="2"/>
      <c r="O28" s="2"/>
      <c r="P28" s="2"/>
      <c r="Q28" s="2"/>
      <c r="R28" s="2"/>
      <c r="S28" s="2"/>
      <c r="T28" s="2"/>
      <c r="U28" s="2"/>
      <c r="V28" s="2"/>
      <c r="W28" s="2"/>
      <c r="X28" s="2"/>
      <c r="Y28" s="2"/>
      <c r="Z28" s="2"/>
    </row>
    <row r="29" spans="1:26" ht="15.75" customHeight="1">
      <c r="A29" s="222" t="s">
        <v>488</v>
      </c>
      <c r="B29" s="183"/>
      <c r="C29" s="180"/>
      <c r="D29" s="18" t="s">
        <v>33</v>
      </c>
      <c r="E29" s="17"/>
      <c r="F29" s="2"/>
      <c r="G29" s="2"/>
      <c r="H29" s="2"/>
      <c r="I29" s="2"/>
      <c r="J29" s="2"/>
      <c r="K29" s="2"/>
      <c r="L29" s="2"/>
      <c r="M29" s="2"/>
      <c r="N29" s="2"/>
      <c r="O29" s="2"/>
      <c r="P29" s="2"/>
      <c r="Q29" s="2"/>
      <c r="R29" s="2"/>
      <c r="S29" s="2"/>
      <c r="T29" s="2"/>
      <c r="U29" s="2"/>
      <c r="V29" s="2"/>
      <c r="W29" s="2"/>
      <c r="X29" s="2"/>
      <c r="Y29" s="2"/>
      <c r="Z29" s="2"/>
    </row>
    <row r="30" spans="1:26" ht="15.75" customHeight="1">
      <c r="A30" s="222" t="s">
        <v>489</v>
      </c>
      <c r="B30" s="183"/>
      <c r="C30" s="180"/>
      <c r="D30" s="18" t="s">
        <v>35</v>
      </c>
      <c r="E30" s="4"/>
      <c r="F30" s="2"/>
      <c r="G30" s="2"/>
      <c r="H30" s="2"/>
      <c r="I30" s="2"/>
      <c r="J30" s="2"/>
      <c r="K30" s="2"/>
      <c r="L30" s="2"/>
      <c r="M30" s="2"/>
      <c r="N30" s="2"/>
      <c r="O30" s="2"/>
      <c r="P30" s="2"/>
      <c r="Q30" s="2"/>
      <c r="R30" s="2"/>
      <c r="S30" s="2"/>
      <c r="T30" s="2"/>
      <c r="U30" s="2"/>
      <c r="V30" s="2"/>
      <c r="W30" s="2"/>
      <c r="X30" s="2"/>
      <c r="Y30" s="2"/>
      <c r="Z30" s="2"/>
    </row>
    <row r="31" spans="1:26" ht="15.75" customHeight="1">
      <c r="A31" s="222" t="s">
        <v>490</v>
      </c>
      <c r="B31" s="183"/>
      <c r="C31" s="180"/>
      <c r="D31" s="18" t="s">
        <v>37</v>
      </c>
      <c r="E31" s="4"/>
      <c r="F31" s="2"/>
      <c r="G31" s="2"/>
      <c r="H31" s="2"/>
      <c r="I31" s="2"/>
      <c r="J31" s="2"/>
      <c r="K31" s="2"/>
      <c r="L31" s="2"/>
      <c r="M31" s="2"/>
      <c r="N31" s="2"/>
      <c r="O31" s="2"/>
      <c r="P31" s="2"/>
      <c r="Q31" s="2"/>
      <c r="R31" s="2"/>
      <c r="S31" s="2"/>
      <c r="T31" s="2"/>
      <c r="U31" s="2"/>
      <c r="V31" s="2"/>
      <c r="W31" s="2"/>
      <c r="X31" s="2"/>
      <c r="Y31" s="2"/>
      <c r="Z31" s="2"/>
    </row>
    <row r="32" spans="1:26" ht="15.75" customHeight="1">
      <c r="A32" s="19"/>
      <c r="B32" s="19"/>
      <c r="C32" s="19"/>
      <c r="D32" s="19"/>
      <c r="E32" s="2"/>
      <c r="F32" s="2"/>
      <c r="G32" s="2"/>
      <c r="H32" s="2"/>
      <c r="I32" s="2"/>
      <c r="J32" s="2"/>
      <c r="K32" s="2"/>
      <c r="L32" s="2"/>
      <c r="M32" s="2"/>
      <c r="N32" s="2"/>
      <c r="O32" s="2"/>
      <c r="P32" s="2"/>
      <c r="Q32" s="2"/>
      <c r="R32" s="2"/>
      <c r="S32" s="2"/>
      <c r="T32" s="2"/>
      <c r="U32" s="2"/>
      <c r="V32" s="2"/>
      <c r="W32" s="2"/>
      <c r="X32" s="2"/>
      <c r="Y32" s="2"/>
      <c r="Z32" s="2"/>
    </row>
    <row r="33" spans="1:26" ht="15.75" customHeight="1">
      <c r="A33" s="224" t="s">
        <v>30</v>
      </c>
      <c r="B33" s="183"/>
      <c r="C33" s="183"/>
      <c r="D33" s="183"/>
      <c r="E33" s="180"/>
      <c r="F33" s="2"/>
      <c r="G33" s="2"/>
      <c r="H33" s="2"/>
      <c r="I33" s="2"/>
      <c r="J33" s="2"/>
      <c r="K33" s="2"/>
      <c r="L33" s="2"/>
      <c r="M33" s="2"/>
      <c r="N33" s="2"/>
      <c r="O33" s="2"/>
      <c r="P33" s="2"/>
      <c r="Q33" s="2"/>
      <c r="R33" s="2"/>
      <c r="S33" s="2"/>
      <c r="T33" s="2"/>
      <c r="U33" s="2"/>
      <c r="V33" s="2"/>
      <c r="W33" s="2"/>
      <c r="X33" s="2"/>
      <c r="Y33" s="2"/>
      <c r="Z33" s="2"/>
    </row>
    <row r="34" spans="1:26" ht="15" customHeight="1">
      <c r="A34" s="225" t="s">
        <v>38</v>
      </c>
      <c r="B34" s="183"/>
      <c r="C34" s="183"/>
      <c r="D34" s="180"/>
      <c r="E34" s="20">
        <v>12</v>
      </c>
      <c r="F34" s="2"/>
      <c r="G34" s="2"/>
      <c r="H34" s="2"/>
      <c r="I34" s="2"/>
      <c r="J34" s="2"/>
      <c r="K34" s="2"/>
      <c r="L34" s="2"/>
      <c r="M34" s="2"/>
      <c r="N34" s="2"/>
      <c r="O34" s="2"/>
      <c r="P34" s="2"/>
      <c r="Q34" s="2"/>
      <c r="R34" s="2"/>
      <c r="S34" s="2"/>
      <c r="T34" s="2"/>
      <c r="U34" s="2"/>
      <c r="V34" s="2"/>
      <c r="W34" s="2"/>
      <c r="X34" s="2"/>
      <c r="Y34" s="2"/>
      <c r="Z34" s="2"/>
    </row>
    <row r="35" spans="1:26" ht="15" customHeight="1">
      <c r="A35" s="225" t="s">
        <v>39</v>
      </c>
      <c r="B35" s="183"/>
      <c r="C35" s="183"/>
      <c r="D35" s="180"/>
      <c r="E35" s="20" t="s">
        <v>40</v>
      </c>
      <c r="F35" s="2"/>
      <c r="G35" s="2"/>
      <c r="H35" s="2"/>
      <c r="I35" s="2"/>
      <c r="J35" s="2"/>
      <c r="K35" s="2"/>
      <c r="L35" s="2"/>
      <c r="M35" s="2"/>
      <c r="N35" s="2"/>
      <c r="O35" s="2"/>
      <c r="P35" s="2"/>
      <c r="Q35" s="2"/>
      <c r="R35" s="2"/>
      <c r="S35" s="2"/>
      <c r="T35" s="2"/>
      <c r="U35" s="2"/>
      <c r="V35" s="2"/>
      <c r="W35" s="2"/>
      <c r="X35" s="2"/>
      <c r="Y35" s="2"/>
      <c r="Z35" s="2"/>
    </row>
    <row r="36" spans="1:26" ht="15.75" customHeight="1">
      <c r="A36" s="225" t="s">
        <v>41</v>
      </c>
      <c r="B36" s="183"/>
      <c r="C36" s="183"/>
      <c r="D36" s="180"/>
      <c r="E36" s="21">
        <v>5.9</v>
      </c>
      <c r="F36" s="2"/>
      <c r="G36" s="2"/>
      <c r="H36" s="2"/>
      <c r="I36" s="2"/>
      <c r="J36" s="2"/>
      <c r="K36" s="2"/>
      <c r="L36" s="2"/>
      <c r="M36" s="2"/>
      <c r="N36" s="2"/>
      <c r="O36" s="2"/>
      <c r="P36" s="2"/>
      <c r="Q36" s="2"/>
      <c r="R36" s="2"/>
      <c r="S36" s="2"/>
      <c r="T36" s="2"/>
      <c r="U36" s="2"/>
      <c r="V36" s="2"/>
      <c r="W36" s="2"/>
      <c r="X36" s="2"/>
      <c r="Y36" s="2"/>
      <c r="Z36" s="2"/>
    </row>
    <row r="37" spans="1:26" ht="15.75" customHeight="1">
      <c r="A37" s="222" t="s">
        <v>42</v>
      </c>
      <c r="B37" s="183"/>
      <c r="C37" s="183"/>
      <c r="D37" s="180"/>
      <c r="E37" s="22">
        <v>6.24</v>
      </c>
      <c r="F37" s="2"/>
      <c r="G37" s="2"/>
      <c r="H37" s="2"/>
      <c r="I37" s="2"/>
      <c r="J37" s="2"/>
      <c r="K37" s="2"/>
      <c r="L37" s="2"/>
      <c r="M37" s="2"/>
      <c r="N37" s="2"/>
      <c r="O37" s="2"/>
      <c r="P37" s="2"/>
      <c r="Q37" s="2"/>
      <c r="R37" s="2"/>
      <c r="S37" s="2"/>
      <c r="T37" s="2"/>
      <c r="U37" s="2"/>
      <c r="V37" s="2"/>
      <c r="W37" s="2"/>
      <c r="X37" s="2"/>
      <c r="Y37" s="2"/>
      <c r="Z37" s="2"/>
    </row>
    <row r="38" spans="1:26" ht="15.75" customHeight="1">
      <c r="A38" s="222" t="s">
        <v>43</v>
      </c>
      <c r="B38" s="183"/>
      <c r="C38" s="183"/>
      <c r="D38" s="180"/>
      <c r="E38" s="164">
        <v>0</v>
      </c>
      <c r="F38" s="48"/>
      <c r="G38" s="48"/>
      <c r="H38" s="48"/>
      <c r="I38" s="48"/>
      <c r="J38" s="48"/>
      <c r="K38" s="2"/>
      <c r="L38" s="2"/>
      <c r="M38" s="2"/>
      <c r="N38" s="2"/>
      <c r="O38" s="2"/>
      <c r="P38" s="2"/>
      <c r="Q38" s="2"/>
      <c r="R38" s="2"/>
      <c r="S38" s="2"/>
      <c r="T38" s="2"/>
      <c r="U38" s="2"/>
      <c r="V38" s="2"/>
      <c r="W38" s="2"/>
      <c r="X38" s="2"/>
      <c r="Y38" s="2"/>
      <c r="Z38" s="2"/>
    </row>
    <row r="39" spans="1:26" ht="15.75" customHeight="1">
      <c r="A39" s="189" t="s">
        <v>44</v>
      </c>
      <c r="B39" s="183"/>
      <c r="C39" s="183"/>
      <c r="D39" s="180"/>
      <c r="E39" s="23"/>
      <c r="F39" s="48"/>
      <c r="G39" s="48"/>
      <c r="H39" s="48"/>
      <c r="I39" s="48"/>
      <c r="J39" s="48"/>
      <c r="K39" s="2"/>
      <c r="L39" s="2"/>
      <c r="M39" s="2"/>
      <c r="N39" s="2"/>
      <c r="O39" s="2"/>
      <c r="P39" s="2"/>
      <c r="Q39" s="2"/>
      <c r="R39" s="2"/>
      <c r="S39" s="2"/>
      <c r="T39" s="2"/>
      <c r="U39" s="2"/>
      <c r="V39" s="2"/>
      <c r="W39" s="2"/>
      <c r="X39" s="2"/>
      <c r="Y39" s="2"/>
      <c r="Z39" s="2"/>
    </row>
    <row r="40" spans="1:26" ht="8.25" customHeight="1">
      <c r="A40" s="226"/>
      <c r="B40" s="210"/>
      <c r="C40" s="210"/>
      <c r="D40" s="210"/>
      <c r="E40" s="210"/>
      <c r="F40" s="48"/>
      <c r="G40" s="48"/>
      <c r="H40" s="48"/>
      <c r="I40" s="48"/>
      <c r="J40" s="48"/>
      <c r="K40" s="2"/>
      <c r="L40" s="2"/>
      <c r="M40" s="2"/>
      <c r="N40" s="2"/>
      <c r="O40" s="2"/>
      <c r="P40" s="2"/>
      <c r="Q40" s="2"/>
      <c r="R40" s="2"/>
      <c r="S40" s="2"/>
      <c r="T40" s="2"/>
      <c r="U40" s="2"/>
      <c r="V40" s="2"/>
      <c r="W40" s="2"/>
      <c r="X40" s="2"/>
      <c r="Y40" s="2"/>
      <c r="Z40" s="2"/>
    </row>
    <row r="41" spans="1:26" ht="25.5" customHeight="1">
      <c r="A41" s="194" t="s">
        <v>45</v>
      </c>
      <c r="B41" s="183"/>
      <c r="C41" s="180"/>
      <c r="D41" s="48"/>
      <c r="E41" s="48"/>
      <c r="F41" s="48"/>
      <c r="G41" s="48"/>
      <c r="H41" s="48"/>
      <c r="I41" s="48"/>
      <c r="J41" s="48"/>
      <c r="K41" s="48"/>
      <c r="L41" s="48"/>
      <c r="M41" s="48"/>
      <c r="N41" s="48"/>
      <c r="O41" s="48"/>
      <c r="P41" s="2"/>
      <c r="Q41" s="2"/>
      <c r="R41" s="2"/>
      <c r="S41" s="2"/>
      <c r="T41" s="2"/>
      <c r="U41" s="2"/>
      <c r="V41" s="2"/>
      <c r="W41" s="2"/>
      <c r="X41" s="2"/>
      <c r="Y41" s="2"/>
      <c r="Z41" s="2"/>
    </row>
    <row r="42" spans="1:26" ht="25.5" customHeight="1">
      <c r="A42" s="182" t="s">
        <v>46</v>
      </c>
      <c r="B42" s="183"/>
      <c r="C42" s="180"/>
      <c r="D42" s="48"/>
      <c r="E42" s="48"/>
      <c r="F42" s="48"/>
      <c r="G42" s="48"/>
      <c r="H42" s="48"/>
      <c r="I42" s="48"/>
      <c r="J42" s="48"/>
      <c r="K42" s="48"/>
      <c r="L42" s="48"/>
      <c r="M42" s="48"/>
      <c r="N42" s="48"/>
      <c r="O42" s="48"/>
      <c r="P42" s="2"/>
      <c r="Q42" s="2"/>
      <c r="R42" s="2"/>
      <c r="S42" s="2"/>
      <c r="T42" s="2"/>
      <c r="U42" s="2"/>
      <c r="V42" s="2"/>
      <c r="W42" s="2"/>
      <c r="X42" s="2"/>
      <c r="Y42" s="2"/>
      <c r="Z42" s="2"/>
    </row>
    <row r="43" spans="1:26" ht="15.75" customHeight="1">
      <c r="A43" s="16" t="s">
        <v>47</v>
      </c>
      <c r="B43" s="16" t="s">
        <v>48</v>
      </c>
      <c r="C43" s="16" t="s">
        <v>49</v>
      </c>
      <c r="D43" s="48"/>
      <c r="E43" s="48"/>
      <c r="F43" s="48"/>
      <c r="G43" s="48"/>
      <c r="H43" s="48"/>
      <c r="I43" s="48"/>
      <c r="J43" s="48"/>
      <c r="K43" s="48"/>
      <c r="L43" s="48"/>
      <c r="M43" s="48"/>
      <c r="N43" s="48"/>
      <c r="O43" s="48"/>
      <c r="P43" s="2"/>
      <c r="Q43" s="2"/>
      <c r="R43" s="2"/>
      <c r="S43" s="2"/>
      <c r="T43" s="2"/>
      <c r="U43" s="2"/>
      <c r="V43" s="2"/>
      <c r="W43" s="2"/>
      <c r="X43" s="2"/>
      <c r="Y43" s="2"/>
      <c r="Z43" s="2"/>
    </row>
    <row r="44" spans="1:26" ht="15.75" customHeight="1">
      <c r="A44" s="47" t="s">
        <v>8</v>
      </c>
      <c r="B44" s="43" t="s">
        <v>50</v>
      </c>
      <c r="C44" s="165">
        <v>0</v>
      </c>
      <c r="D44" s="48"/>
      <c r="E44" s="48"/>
      <c r="F44" s="48"/>
      <c r="G44" s="48"/>
      <c r="H44" s="48"/>
      <c r="I44" s="48"/>
      <c r="J44" s="48"/>
      <c r="K44" s="48"/>
      <c r="L44" s="48"/>
      <c r="M44" s="48"/>
      <c r="N44" s="48"/>
      <c r="O44" s="48"/>
      <c r="P44" s="2"/>
      <c r="Q44" s="2"/>
      <c r="R44" s="2"/>
      <c r="S44" s="2"/>
      <c r="T44" s="2"/>
      <c r="U44" s="2"/>
      <c r="V44" s="2"/>
      <c r="W44" s="2"/>
      <c r="X44" s="2"/>
      <c r="Y44" s="2"/>
      <c r="Z44" s="2"/>
    </row>
    <row r="45" spans="1:26" ht="15.75" customHeight="1">
      <c r="A45" s="47" t="s">
        <v>11</v>
      </c>
      <c r="B45" s="43" t="s">
        <v>51</v>
      </c>
      <c r="C45" s="165">
        <v>0</v>
      </c>
      <c r="D45" s="48"/>
      <c r="E45" s="48"/>
      <c r="F45" s="48"/>
      <c r="G45" s="48"/>
      <c r="H45" s="48"/>
      <c r="I45" s="48"/>
      <c r="J45" s="48"/>
      <c r="K45" s="48"/>
      <c r="L45" s="48"/>
      <c r="M45" s="48"/>
      <c r="N45" s="48"/>
      <c r="O45" s="48"/>
      <c r="P45" s="2"/>
      <c r="Q45" s="2"/>
      <c r="R45" s="2"/>
      <c r="S45" s="2"/>
      <c r="T45" s="2"/>
      <c r="U45" s="2"/>
      <c r="V45" s="2"/>
      <c r="W45" s="2"/>
      <c r="X45" s="2"/>
      <c r="Y45" s="2"/>
      <c r="Z45" s="2"/>
    </row>
    <row r="46" spans="1:26" ht="15.75" customHeight="1">
      <c r="A46" s="47" t="s">
        <v>13</v>
      </c>
      <c r="B46" s="43" t="s">
        <v>52</v>
      </c>
      <c r="C46" s="165">
        <v>0</v>
      </c>
      <c r="D46" s="163"/>
      <c r="E46" s="48"/>
      <c r="F46" s="48"/>
      <c r="G46" s="48"/>
      <c r="H46" s="48"/>
      <c r="I46" s="48"/>
      <c r="J46" s="48"/>
      <c r="K46" s="48"/>
      <c r="L46" s="48"/>
      <c r="M46" s="48"/>
      <c r="N46" s="48"/>
      <c r="O46" s="48"/>
      <c r="P46" s="2"/>
      <c r="Q46" s="2"/>
      <c r="R46" s="2"/>
      <c r="S46" s="2"/>
      <c r="T46" s="2"/>
      <c r="U46" s="2"/>
      <c r="V46" s="2"/>
      <c r="W46" s="2"/>
      <c r="X46" s="2"/>
      <c r="Y46" s="2"/>
      <c r="Z46" s="2"/>
    </row>
    <row r="47" spans="1:26" ht="15.75" customHeight="1">
      <c r="A47" s="47" t="s">
        <v>16</v>
      </c>
      <c r="B47" s="43" t="s">
        <v>53</v>
      </c>
      <c r="C47" s="165"/>
      <c r="D47" s="48"/>
      <c r="E47" s="48"/>
      <c r="F47" s="48"/>
      <c r="G47" s="48"/>
      <c r="H47" s="48"/>
      <c r="I47" s="48"/>
      <c r="J47" s="48"/>
      <c r="K47" s="48"/>
      <c r="L47" s="48"/>
      <c r="M47" s="48"/>
      <c r="N47" s="48"/>
      <c r="O47" s="48"/>
      <c r="P47" s="2"/>
      <c r="Q47" s="2"/>
      <c r="R47" s="2"/>
      <c r="S47" s="2"/>
      <c r="T47" s="2"/>
      <c r="U47" s="2"/>
      <c r="V47" s="2"/>
      <c r="W47" s="2"/>
      <c r="X47" s="2"/>
      <c r="Y47" s="2"/>
      <c r="Z47" s="2"/>
    </row>
    <row r="48" spans="1:26" ht="15.75" customHeight="1">
      <c r="A48" s="47" t="s">
        <v>54</v>
      </c>
      <c r="B48" s="43" t="s">
        <v>55</v>
      </c>
      <c r="C48" s="165"/>
      <c r="D48" s="48"/>
      <c r="E48" s="48"/>
      <c r="F48" s="48"/>
      <c r="G48" s="48"/>
      <c r="H48" s="48"/>
      <c r="I48" s="48"/>
      <c r="J48" s="48"/>
      <c r="K48" s="48"/>
      <c r="L48" s="48"/>
      <c r="M48" s="48"/>
      <c r="N48" s="48"/>
      <c r="O48" s="48"/>
      <c r="P48" s="2"/>
      <c r="Q48" s="2"/>
      <c r="R48" s="2"/>
      <c r="S48" s="2"/>
      <c r="T48" s="2"/>
      <c r="U48" s="2"/>
      <c r="V48" s="2"/>
      <c r="W48" s="2"/>
      <c r="X48" s="2"/>
      <c r="Y48" s="2"/>
      <c r="Z48" s="2"/>
    </row>
    <row r="49" spans="1:26" ht="15.75" customHeight="1">
      <c r="A49" s="47" t="s">
        <v>56</v>
      </c>
      <c r="B49" s="43" t="s">
        <v>57</v>
      </c>
      <c r="C49" s="165"/>
      <c r="D49" s="48"/>
      <c r="E49" s="48"/>
      <c r="F49" s="48"/>
      <c r="G49" s="48"/>
      <c r="H49" s="48"/>
      <c r="I49" s="48"/>
      <c r="J49" s="48"/>
      <c r="K49" s="48"/>
      <c r="L49" s="48"/>
      <c r="M49" s="48"/>
      <c r="N49" s="48"/>
      <c r="O49" s="48"/>
      <c r="P49" s="2"/>
      <c r="Q49" s="2"/>
      <c r="R49" s="2"/>
      <c r="S49" s="2"/>
      <c r="T49" s="2"/>
      <c r="U49" s="2"/>
      <c r="V49" s="2"/>
      <c r="W49" s="2"/>
      <c r="X49" s="2"/>
      <c r="Y49" s="2"/>
      <c r="Z49" s="2"/>
    </row>
    <row r="50" spans="1:26" ht="15.75" customHeight="1">
      <c r="A50" s="47" t="s">
        <v>58</v>
      </c>
      <c r="B50" s="43" t="s">
        <v>59</v>
      </c>
      <c r="C50" s="165">
        <v>0</v>
      </c>
      <c r="D50" s="48"/>
      <c r="E50" s="48"/>
      <c r="F50" s="48"/>
      <c r="G50" s="48"/>
      <c r="H50" s="48"/>
      <c r="I50" s="48"/>
      <c r="J50" s="48"/>
      <c r="K50" s="48"/>
      <c r="L50" s="48"/>
      <c r="M50" s="48"/>
      <c r="N50" s="48"/>
      <c r="O50" s="48"/>
      <c r="P50" s="2"/>
      <c r="Q50" s="2"/>
      <c r="R50" s="2"/>
      <c r="S50" s="2"/>
      <c r="T50" s="2"/>
      <c r="U50" s="2"/>
      <c r="V50" s="2"/>
      <c r="W50" s="2"/>
      <c r="X50" s="2"/>
      <c r="Y50" s="2"/>
      <c r="Z50" s="2"/>
    </row>
    <row r="51" spans="1:26" ht="15.75" customHeight="1">
      <c r="A51" s="47" t="s">
        <v>60</v>
      </c>
      <c r="B51" s="43" t="s">
        <v>61</v>
      </c>
      <c r="C51" s="165"/>
      <c r="D51" s="48"/>
      <c r="E51" s="48"/>
      <c r="F51" s="48"/>
      <c r="G51" s="48"/>
      <c r="H51" s="48"/>
      <c r="I51" s="48"/>
      <c r="J51" s="48"/>
      <c r="K51" s="48"/>
      <c r="L51" s="48"/>
      <c r="M51" s="48"/>
      <c r="N51" s="48"/>
      <c r="O51" s="48"/>
      <c r="P51" s="2"/>
      <c r="Q51" s="2"/>
      <c r="R51" s="2"/>
      <c r="S51" s="2"/>
      <c r="T51" s="2"/>
      <c r="U51" s="2"/>
      <c r="V51" s="2"/>
      <c r="W51" s="2"/>
      <c r="X51" s="2"/>
      <c r="Y51" s="2"/>
      <c r="Z51" s="2"/>
    </row>
    <row r="52" spans="1:26" ht="28.5" customHeight="1">
      <c r="A52" s="179" t="s">
        <v>62</v>
      </c>
      <c r="B52" s="180"/>
      <c r="C52" s="24">
        <f>SUM(C44:C51)</f>
        <v>0</v>
      </c>
      <c r="D52" s="48"/>
      <c r="E52" s="48"/>
      <c r="F52" s="48"/>
      <c r="G52" s="48"/>
      <c r="H52" s="48"/>
      <c r="I52" s="48"/>
      <c r="J52" s="48"/>
      <c r="K52" s="48"/>
      <c r="L52" s="48"/>
      <c r="M52" s="48"/>
      <c r="N52" s="48"/>
      <c r="O52" s="48"/>
      <c r="P52" s="2"/>
      <c r="Q52" s="2"/>
      <c r="R52" s="2"/>
      <c r="S52" s="2"/>
      <c r="T52" s="2"/>
      <c r="U52" s="2"/>
      <c r="V52" s="2"/>
      <c r="W52" s="2"/>
      <c r="X52" s="2"/>
      <c r="Y52" s="2"/>
      <c r="Z52" s="2"/>
    </row>
    <row r="53" spans="1:26" ht="15.75" customHeight="1">
      <c r="A53" s="25"/>
      <c r="B53" s="48"/>
      <c r="C53" s="48"/>
      <c r="D53" s="48"/>
      <c r="E53" s="48"/>
      <c r="F53" s="48"/>
      <c r="G53" s="48"/>
      <c r="H53" s="48"/>
      <c r="I53" s="48"/>
      <c r="J53" s="48"/>
      <c r="K53" s="48"/>
      <c r="L53" s="48"/>
      <c r="M53" s="48"/>
      <c r="N53" s="48"/>
      <c r="O53" s="48"/>
      <c r="P53" s="2"/>
      <c r="Q53" s="2"/>
      <c r="R53" s="2"/>
      <c r="S53" s="2"/>
      <c r="T53" s="2"/>
      <c r="U53" s="2"/>
      <c r="V53" s="2"/>
      <c r="W53" s="2"/>
      <c r="X53" s="2"/>
      <c r="Y53" s="2"/>
      <c r="Z53" s="2"/>
    </row>
    <row r="54" spans="1:26" ht="15.75" customHeight="1">
      <c r="A54" s="186" t="s">
        <v>63</v>
      </c>
      <c r="B54" s="183"/>
      <c r="C54" s="180"/>
      <c r="D54" s="48"/>
      <c r="E54" s="48"/>
      <c r="F54" s="48"/>
      <c r="G54" s="48"/>
      <c r="H54" s="48"/>
      <c r="I54" s="48"/>
      <c r="J54" s="48"/>
      <c r="K54" s="48"/>
      <c r="L54" s="48"/>
      <c r="M54" s="48"/>
      <c r="N54" s="48"/>
      <c r="O54" s="48"/>
      <c r="P54" s="2"/>
      <c r="Q54" s="2"/>
      <c r="R54" s="2"/>
      <c r="S54" s="2"/>
      <c r="T54" s="2"/>
      <c r="U54" s="2"/>
      <c r="V54" s="2"/>
      <c r="W54" s="2"/>
      <c r="X54" s="2"/>
      <c r="Y54" s="2"/>
      <c r="Z54" s="2"/>
    </row>
    <row r="55" spans="1:26" ht="15.75" customHeight="1">
      <c r="A55" s="26" t="s">
        <v>47</v>
      </c>
      <c r="B55" s="26" t="s">
        <v>48</v>
      </c>
      <c r="C55" s="26" t="s">
        <v>49</v>
      </c>
      <c r="D55" s="48"/>
      <c r="E55" s="48"/>
      <c r="F55" s="48"/>
      <c r="G55" s="48"/>
      <c r="H55" s="48"/>
      <c r="I55" s="48"/>
      <c r="J55" s="48"/>
      <c r="K55" s="48"/>
      <c r="L55" s="48"/>
      <c r="M55" s="48"/>
      <c r="N55" s="48"/>
      <c r="O55" s="48"/>
      <c r="P55" s="2"/>
      <c r="Q55" s="2"/>
      <c r="R55" s="2"/>
      <c r="S55" s="2"/>
      <c r="T55" s="2"/>
      <c r="U55" s="2"/>
      <c r="V55" s="2"/>
      <c r="W55" s="2"/>
      <c r="X55" s="2"/>
      <c r="Y55" s="2"/>
      <c r="Z55" s="2"/>
    </row>
    <row r="56" spans="1:26" ht="15.75" customHeight="1">
      <c r="A56" s="47" t="s">
        <v>8</v>
      </c>
      <c r="B56" s="43" t="s">
        <v>50</v>
      </c>
      <c r="C56" s="165">
        <v>0</v>
      </c>
      <c r="D56" s="48"/>
      <c r="E56" s="48"/>
      <c r="F56" s="48"/>
      <c r="G56" s="48"/>
      <c r="H56" s="48"/>
      <c r="I56" s="48"/>
      <c r="J56" s="48"/>
      <c r="K56" s="48"/>
      <c r="L56" s="48"/>
      <c r="M56" s="48"/>
      <c r="N56" s="48"/>
      <c r="O56" s="48"/>
      <c r="P56" s="2"/>
      <c r="Q56" s="2"/>
      <c r="R56" s="2"/>
      <c r="S56" s="2"/>
      <c r="T56" s="2"/>
      <c r="U56" s="2"/>
      <c r="V56" s="2"/>
      <c r="W56" s="2"/>
      <c r="X56" s="2"/>
      <c r="Y56" s="2"/>
      <c r="Z56" s="2"/>
    </row>
    <row r="57" spans="1:26" ht="15.75" customHeight="1">
      <c r="A57" s="47" t="s">
        <v>11</v>
      </c>
      <c r="B57" s="43" t="s">
        <v>51</v>
      </c>
      <c r="C57" s="165">
        <v>0</v>
      </c>
      <c r="D57" s="48"/>
      <c r="E57" s="48"/>
      <c r="F57" s="48"/>
      <c r="G57" s="48"/>
      <c r="H57" s="48"/>
      <c r="I57" s="48"/>
      <c r="J57" s="48"/>
      <c r="K57" s="48"/>
      <c r="L57" s="48"/>
      <c r="M57" s="48"/>
      <c r="N57" s="48"/>
      <c r="O57" s="48"/>
      <c r="P57" s="2"/>
      <c r="Q57" s="2"/>
      <c r="R57" s="2"/>
      <c r="S57" s="2"/>
      <c r="T57" s="2"/>
      <c r="U57" s="2"/>
      <c r="V57" s="2"/>
      <c r="W57" s="2"/>
      <c r="X57" s="2"/>
      <c r="Y57" s="2"/>
      <c r="Z57" s="2"/>
    </row>
    <row r="58" spans="1:26" ht="15.75" customHeight="1">
      <c r="A58" s="47" t="s">
        <v>13</v>
      </c>
      <c r="B58" s="43" t="s">
        <v>52</v>
      </c>
      <c r="C58" s="165"/>
      <c r="D58" s="48"/>
      <c r="E58" s="48"/>
      <c r="F58" s="48"/>
      <c r="G58" s="48"/>
      <c r="H58" s="48"/>
      <c r="I58" s="48"/>
      <c r="J58" s="48"/>
      <c r="K58" s="48"/>
      <c r="L58" s="48"/>
      <c r="M58" s="48"/>
      <c r="N58" s="48"/>
      <c r="O58" s="48"/>
      <c r="P58" s="2"/>
      <c r="Q58" s="2"/>
      <c r="R58" s="2"/>
      <c r="S58" s="2"/>
      <c r="T58" s="2"/>
      <c r="U58" s="2"/>
      <c r="V58" s="2"/>
      <c r="W58" s="2"/>
      <c r="X58" s="2"/>
      <c r="Y58" s="2"/>
      <c r="Z58" s="2"/>
    </row>
    <row r="59" spans="1:26" ht="15.75" customHeight="1">
      <c r="A59" s="47" t="s">
        <v>16</v>
      </c>
      <c r="B59" s="43" t="s">
        <v>53</v>
      </c>
      <c r="C59" s="165"/>
      <c r="D59" s="48"/>
      <c r="E59" s="48"/>
      <c r="F59" s="48"/>
      <c r="G59" s="48"/>
      <c r="H59" s="48"/>
      <c r="I59" s="48"/>
      <c r="J59" s="48"/>
      <c r="K59" s="48"/>
      <c r="L59" s="48"/>
      <c r="M59" s="48"/>
      <c r="N59" s="48"/>
      <c r="O59" s="48"/>
      <c r="P59" s="2"/>
      <c r="Q59" s="2"/>
      <c r="R59" s="2"/>
      <c r="S59" s="2"/>
      <c r="T59" s="2"/>
      <c r="U59" s="2"/>
      <c r="V59" s="2"/>
      <c r="W59" s="2"/>
      <c r="X59" s="2"/>
      <c r="Y59" s="2"/>
      <c r="Z59" s="2"/>
    </row>
    <row r="60" spans="1:26" ht="15.75" customHeight="1">
      <c r="A60" s="47" t="s">
        <v>54</v>
      </c>
      <c r="B60" s="43" t="s">
        <v>55</v>
      </c>
      <c r="C60" s="165"/>
      <c r="D60" s="48"/>
      <c r="E60" s="48"/>
      <c r="F60" s="48"/>
      <c r="G60" s="48"/>
      <c r="H60" s="48"/>
      <c r="I60" s="48"/>
      <c r="J60" s="48"/>
      <c r="K60" s="48"/>
      <c r="L60" s="48"/>
      <c r="M60" s="48"/>
      <c r="N60" s="48"/>
      <c r="O60" s="48"/>
      <c r="P60" s="2"/>
      <c r="Q60" s="2"/>
      <c r="R60" s="2"/>
      <c r="S60" s="2"/>
      <c r="T60" s="2"/>
      <c r="U60" s="2"/>
      <c r="V60" s="2"/>
      <c r="W60" s="2"/>
      <c r="X60" s="2"/>
      <c r="Y60" s="2"/>
      <c r="Z60" s="2"/>
    </row>
    <row r="61" spans="1:26" ht="15.75" customHeight="1">
      <c r="A61" s="47" t="s">
        <v>56</v>
      </c>
      <c r="B61" s="43" t="s">
        <v>57</v>
      </c>
      <c r="C61" s="165"/>
      <c r="D61" s="48"/>
      <c r="E61" s="48"/>
      <c r="F61" s="48"/>
      <c r="G61" s="48"/>
      <c r="H61" s="48"/>
      <c r="I61" s="48"/>
      <c r="J61" s="48"/>
      <c r="K61" s="48"/>
      <c r="L61" s="48"/>
      <c r="M61" s="48"/>
      <c r="N61" s="48"/>
      <c r="O61" s="48"/>
      <c r="P61" s="2"/>
      <c r="Q61" s="2"/>
      <c r="R61" s="2"/>
      <c r="S61" s="2"/>
      <c r="T61" s="2"/>
      <c r="U61" s="2"/>
      <c r="V61" s="2"/>
      <c r="W61" s="2"/>
      <c r="X61" s="2"/>
      <c r="Y61" s="2"/>
      <c r="Z61" s="2"/>
    </row>
    <row r="62" spans="1:26" ht="15.75" customHeight="1">
      <c r="A62" s="47" t="s">
        <v>58</v>
      </c>
      <c r="B62" s="43" t="s">
        <v>59</v>
      </c>
      <c r="C62" s="165"/>
      <c r="D62" s="48"/>
      <c r="E62" s="48"/>
      <c r="F62" s="48"/>
      <c r="G62" s="48"/>
      <c r="H62" s="48"/>
      <c r="I62" s="48"/>
      <c r="J62" s="48"/>
      <c r="K62" s="48"/>
      <c r="L62" s="48"/>
      <c r="M62" s="48"/>
      <c r="N62" s="48"/>
      <c r="O62" s="48"/>
      <c r="P62" s="2"/>
      <c r="Q62" s="2"/>
      <c r="R62" s="2"/>
      <c r="S62" s="2"/>
      <c r="T62" s="2"/>
      <c r="U62" s="2"/>
      <c r="V62" s="2"/>
      <c r="W62" s="2"/>
      <c r="X62" s="2"/>
      <c r="Y62" s="2"/>
      <c r="Z62" s="2"/>
    </row>
    <row r="63" spans="1:26" ht="15.75" customHeight="1">
      <c r="A63" s="47" t="s">
        <v>60</v>
      </c>
      <c r="B63" s="43" t="s">
        <v>61</v>
      </c>
      <c r="C63" s="165"/>
      <c r="D63" s="48"/>
      <c r="E63" s="48"/>
      <c r="F63" s="48"/>
      <c r="G63" s="48"/>
      <c r="H63" s="48"/>
      <c r="I63" s="48"/>
      <c r="J63" s="48"/>
      <c r="K63" s="48"/>
      <c r="L63" s="48"/>
      <c r="M63" s="48"/>
      <c r="N63" s="48"/>
      <c r="O63" s="48"/>
      <c r="P63" s="2"/>
      <c r="Q63" s="2"/>
      <c r="R63" s="2"/>
      <c r="S63" s="2"/>
      <c r="T63" s="2"/>
      <c r="U63" s="2"/>
      <c r="V63" s="2"/>
      <c r="W63" s="2"/>
      <c r="X63" s="2"/>
      <c r="Y63" s="2"/>
      <c r="Z63" s="2"/>
    </row>
    <row r="64" spans="1:26" ht="15.75" customHeight="1">
      <c r="A64" s="181" t="s">
        <v>62</v>
      </c>
      <c r="B64" s="180"/>
      <c r="C64" s="27">
        <f>SUM(C56:C63)</f>
        <v>0</v>
      </c>
      <c r="D64" s="48"/>
      <c r="E64" s="48"/>
      <c r="F64" s="48"/>
      <c r="G64" s="48"/>
      <c r="H64" s="48"/>
      <c r="I64" s="48"/>
      <c r="J64" s="48"/>
      <c r="K64" s="48"/>
      <c r="L64" s="48"/>
      <c r="M64" s="48"/>
      <c r="N64" s="48"/>
      <c r="O64" s="48"/>
      <c r="P64" s="2"/>
      <c r="Q64" s="2"/>
      <c r="R64" s="2"/>
      <c r="S64" s="2"/>
      <c r="T64" s="2"/>
      <c r="U64" s="2"/>
      <c r="V64" s="2"/>
      <c r="W64" s="2"/>
      <c r="X64" s="2"/>
      <c r="Y64" s="2"/>
      <c r="Z64" s="2"/>
    </row>
    <row r="65" spans="1:26" ht="15.75" customHeight="1">
      <c r="A65" s="25"/>
      <c r="B65" s="48"/>
      <c r="C65" s="48"/>
      <c r="D65" s="48"/>
      <c r="E65" s="48"/>
      <c r="F65" s="48"/>
      <c r="G65" s="48"/>
      <c r="H65" s="48"/>
      <c r="I65" s="48"/>
      <c r="J65" s="48"/>
      <c r="K65" s="48"/>
      <c r="L65" s="48"/>
      <c r="M65" s="48"/>
      <c r="N65" s="48"/>
      <c r="O65" s="48"/>
      <c r="P65" s="2"/>
      <c r="Q65" s="2"/>
      <c r="R65" s="2"/>
      <c r="S65" s="2"/>
      <c r="T65" s="2"/>
      <c r="U65" s="2"/>
      <c r="V65" s="2"/>
      <c r="W65" s="2"/>
      <c r="X65" s="2"/>
      <c r="Y65" s="2"/>
      <c r="Z65" s="2"/>
    </row>
    <row r="66" spans="1:26" ht="15.75" customHeight="1">
      <c r="A66" s="182" t="s">
        <v>64</v>
      </c>
      <c r="B66" s="183"/>
      <c r="C66" s="180"/>
      <c r="D66" s="48"/>
      <c r="E66" s="48"/>
      <c r="F66" s="48"/>
      <c r="G66" s="48"/>
      <c r="H66" s="48"/>
      <c r="I66" s="48"/>
      <c r="J66" s="48"/>
      <c r="K66" s="48"/>
      <c r="L66" s="48"/>
      <c r="M66" s="48"/>
      <c r="N66" s="48"/>
      <c r="O66" s="48"/>
      <c r="P66" s="2"/>
      <c r="Q66" s="2"/>
      <c r="R66" s="2"/>
      <c r="S66" s="2"/>
      <c r="T66" s="2"/>
      <c r="U66" s="2"/>
      <c r="V66" s="2"/>
      <c r="W66" s="2"/>
      <c r="X66" s="2"/>
      <c r="Y66" s="2"/>
      <c r="Z66" s="2"/>
    </row>
    <row r="67" spans="1:26" ht="15.75" customHeight="1">
      <c r="A67" s="16" t="s">
        <v>65</v>
      </c>
      <c r="B67" s="16" t="s">
        <v>66</v>
      </c>
      <c r="C67" s="16" t="s">
        <v>49</v>
      </c>
      <c r="D67" s="48"/>
      <c r="E67" s="48"/>
      <c r="F67" s="48"/>
      <c r="G67" s="48"/>
      <c r="H67" s="48"/>
      <c r="I67" s="48"/>
      <c r="J67" s="48"/>
      <c r="K67" s="48"/>
      <c r="L67" s="48"/>
      <c r="M67" s="48"/>
      <c r="N67" s="48"/>
      <c r="O67" s="48"/>
      <c r="P67" s="2"/>
      <c r="Q67" s="2"/>
      <c r="R67" s="2"/>
      <c r="S67" s="2"/>
      <c r="T67" s="2"/>
      <c r="U67" s="2"/>
      <c r="V67" s="2"/>
      <c r="W67" s="2"/>
      <c r="X67" s="2"/>
      <c r="Y67" s="2"/>
      <c r="Z67" s="2"/>
    </row>
    <row r="68" spans="1:26" ht="15.75" customHeight="1">
      <c r="A68" s="47" t="s">
        <v>8</v>
      </c>
      <c r="B68" s="43" t="s">
        <v>67</v>
      </c>
      <c r="C68" s="165">
        <v>0</v>
      </c>
      <c r="D68" s="48"/>
      <c r="E68" s="48"/>
      <c r="F68" s="48"/>
      <c r="G68" s="48"/>
      <c r="H68" s="48"/>
      <c r="I68" s="48"/>
      <c r="J68" s="48"/>
      <c r="K68" s="48"/>
      <c r="L68" s="48"/>
      <c r="M68" s="48"/>
      <c r="N68" s="48"/>
      <c r="O68" s="48"/>
      <c r="P68" s="2"/>
      <c r="Q68" s="2"/>
      <c r="R68" s="2"/>
      <c r="S68" s="2"/>
      <c r="T68" s="2"/>
      <c r="U68" s="2"/>
      <c r="V68" s="2"/>
      <c r="W68" s="2"/>
      <c r="X68" s="2"/>
      <c r="Y68" s="2"/>
      <c r="Z68" s="2"/>
    </row>
    <row r="69" spans="1:26" ht="15.75" customHeight="1">
      <c r="A69" s="47" t="s">
        <v>68</v>
      </c>
      <c r="B69" s="43" t="s">
        <v>69</v>
      </c>
      <c r="C69" s="165">
        <v>0</v>
      </c>
      <c r="D69" s="48"/>
      <c r="E69" s="48"/>
      <c r="F69" s="48"/>
      <c r="G69" s="48"/>
      <c r="H69" s="48"/>
      <c r="I69" s="48"/>
      <c r="J69" s="48"/>
      <c r="K69" s="48"/>
      <c r="L69" s="48"/>
      <c r="M69" s="48"/>
      <c r="N69" s="48"/>
      <c r="O69" s="48"/>
      <c r="P69" s="2"/>
      <c r="Q69" s="2"/>
      <c r="R69" s="2"/>
      <c r="S69" s="2"/>
      <c r="T69" s="2"/>
      <c r="U69" s="2"/>
      <c r="V69" s="2"/>
      <c r="W69" s="2"/>
      <c r="X69" s="2"/>
      <c r="Y69" s="2"/>
      <c r="Z69" s="2"/>
    </row>
    <row r="70" spans="1:26" ht="30">
      <c r="A70" s="47" t="s">
        <v>11</v>
      </c>
      <c r="B70" s="43" t="s">
        <v>70</v>
      </c>
      <c r="C70" s="165">
        <v>0</v>
      </c>
      <c r="D70" s="48"/>
      <c r="E70" s="48"/>
      <c r="F70" s="48"/>
      <c r="G70" s="48"/>
      <c r="H70" s="48"/>
      <c r="I70" s="48"/>
      <c r="J70" s="48"/>
      <c r="K70" s="48"/>
      <c r="L70" s="48"/>
      <c r="M70" s="48"/>
      <c r="N70" s="48"/>
      <c r="O70" s="48"/>
      <c r="P70" s="2"/>
      <c r="Q70" s="2"/>
      <c r="R70" s="2"/>
      <c r="S70" s="2"/>
      <c r="T70" s="2"/>
      <c r="U70" s="2"/>
      <c r="V70" s="2"/>
      <c r="W70" s="2"/>
      <c r="X70" s="2"/>
      <c r="Y70" s="2"/>
      <c r="Z70" s="2"/>
    </row>
    <row r="71" spans="1:26" ht="15.75" customHeight="1">
      <c r="A71" s="47" t="s">
        <v>13</v>
      </c>
      <c r="B71" s="43" t="s">
        <v>71</v>
      </c>
      <c r="C71" s="165"/>
      <c r="D71" s="48"/>
      <c r="E71" s="48"/>
      <c r="F71" s="48"/>
      <c r="G71" s="48"/>
      <c r="H71" s="48"/>
      <c r="I71" s="48"/>
      <c r="J71" s="48"/>
      <c r="K71" s="48"/>
      <c r="L71" s="48"/>
      <c r="M71" s="48"/>
      <c r="N71" s="48"/>
      <c r="O71" s="48"/>
      <c r="P71" s="2"/>
      <c r="Q71" s="2"/>
      <c r="R71" s="2"/>
      <c r="S71" s="2"/>
      <c r="T71" s="2"/>
      <c r="U71" s="2"/>
      <c r="V71" s="2"/>
      <c r="W71" s="2"/>
      <c r="X71" s="2"/>
      <c r="Y71" s="2"/>
      <c r="Z71" s="2"/>
    </row>
    <row r="72" spans="1:26" ht="15.75" customHeight="1">
      <c r="A72" s="47" t="s">
        <v>16</v>
      </c>
      <c r="B72" s="43" t="s">
        <v>72</v>
      </c>
      <c r="C72" s="165"/>
      <c r="D72" s="48"/>
      <c r="E72" s="48"/>
      <c r="F72" s="48"/>
      <c r="G72" s="48"/>
      <c r="H72" s="48"/>
      <c r="I72" s="48"/>
      <c r="J72" s="48"/>
      <c r="K72" s="48"/>
      <c r="L72" s="48"/>
      <c r="M72" s="48"/>
      <c r="N72" s="48"/>
      <c r="O72" s="48"/>
      <c r="P72" s="2"/>
      <c r="Q72" s="2"/>
      <c r="R72" s="2"/>
      <c r="S72" s="2"/>
      <c r="T72" s="2"/>
      <c r="U72" s="2"/>
      <c r="V72" s="2"/>
      <c r="W72" s="2"/>
      <c r="X72" s="2"/>
      <c r="Y72" s="2"/>
      <c r="Z72" s="2"/>
    </row>
    <row r="73" spans="1:26" ht="35.25" customHeight="1">
      <c r="A73" s="47" t="s">
        <v>54</v>
      </c>
      <c r="B73" s="43" t="s">
        <v>73</v>
      </c>
      <c r="C73" s="165"/>
      <c r="D73" s="48"/>
      <c r="E73" s="48"/>
      <c r="F73" s="48"/>
      <c r="G73" s="48"/>
      <c r="H73" s="48"/>
      <c r="I73" s="48"/>
      <c r="J73" s="48"/>
      <c r="K73" s="48"/>
      <c r="L73" s="48"/>
      <c r="M73" s="48"/>
      <c r="N73" s="48"/>
      <c r="O73" s="48"/>
      <c r="P73" s="2"/>
      <c r="Q73" s="2"/>
      <c r="R73" s="2"/>
      <c r="S73" s="2"/>
      <c r="T73" s="2"/>
      <c r="U73" s="2"/>
      <c r="V73" s="2"/>
      <c r="W73" s="2"/>
      <c r="X73" s="2"/>
      <c r="Y73" s="2"/>
      <c r="Z73" s="2"/>
    </row>
    <row r="74" spans="1:26" ht="15.75" customHeight="1">
      <c r="A74" s="47" t="s">
        <v>56</v>
      </c>
      <c r="B74" s="43" t="s">
        <v>61</v>
      </c>
      <c r="C74" s="165">
        <v>0</v>
      </c>
      <c r="D74" s="48"/>
      <c r="E74" s="48"/>
      <c r="F74" s="48"/>
      <c r="G74" s="48"/>
      <c r="H74" s="48"/>
      <c r="I74" s="48"/>
      <c r="J74" s="48"/>
      <c r="K74" s="48"/>
      <c r="L74" s="48"/>
      <c r="M74" s="48"/>
      <c r="N74" s="48"/>
      <c r="O74" s="48"/>
      <c r="P74" s="2"/>
      <c r="Q74" s="2"/>
      <c r="R74" s="2"/>
      <c r="S74" s="2"/>
      <c r="T74" s="2"/>
      <c r="U74" s="2"/>
      <c r="V74" s="2"/>
      <c r="W74" s="2"/>
      <c r="X74" s="2"/>
      <c r="Y74" s="2"/>
      <c r="Z74" s="2"/>
    </row>
    <row r="75" spans="1:26" ht="15.75" customHeight="1">
      <c r="A75" s="179" t="s">
        <v>74</v>
      </c>
      <c r="B75" s="180"/>
      <c r="C75" s="24">
        <f>SUM(C68:C74)</f>
        <v>0</v>
      </c>
      <c r="D75" s="48"/>
      <c r="E75" s="48"/>
      <c r="F75" s="48"/>
      <c r="G75" s="48"/>
      <c r="H75" s="48"/>
      <c r="I75" s="48"/>
      <c r="J75" s="48"/>
      <c r="K75" s="48"/>
      <c r="L75" s="48"/>
      <c r="M75" s="48"/>
      <c r="N75" s="48"/>
      <c r="O75" s="48"/>
      <c r="P75" s="2"/>
      <c r="Q75" s="2"/>
      <c r="R75" s="2"/>
      <c r="S75" s="2"/>
      <c r="T75" s="2"/>
      <c r="U75" s="2"/>
      <c r="V75" s="2"/>
      <c r="W75" s="2"/>
      <c r="X75" s="2"/>
      <c r="Y75" s="2"/>
      <c r="Z75" s="2"/>
    </row>
    <row r="76" spans="1:26" ht="15.75" customHeight="1">
      <c r="A76" s="25"/>
      <c r="B76" s="48"/>
      <c r="C76" s="48"/>
      <c r="D76" s="48"/>
      <c r="E76" s="48"/>
      <c r="F76" s="48"/>
      <c r="G76" s="48"/>
      <c r="H76" s="48"/>
      <c r="I76" s="48"/>
      <c r="J76" s="48"/>
      <c r="K76" s="48"/>
      <c r="L76" s="48"/>
      <c r="M76" s="48"/>
      <c r="N76" s="48"/>
      <c r="O76" s="48"/>
      <c r="P76" s="2"/>
      <c r="Q76" s="2"/>
      <c r="R76" s="2"/>
      <c r="S76" s="2"/>
      <c r="T76" s="2"/>
      <c r="U76" s="2"/>
      <c r="V76" s="2"/>
      <c r="W76" s="2"/>
      <c r="X76" s="2"/>
      <c r="Y76" s="2"/>
      <c r="Z76" s="2"/>
    </row>
    <row r="77" spans="1:26" ht="15.75" customHeight="1">
      <c r="A77" s="186" t="s">
        <v>75</v>
      </c>
      <c r="B77" s="183"/>
      <c r="C77" s="180"/>
      <c r="D77" s="48"/>
      <c r="E77" s="48"/>
      <c r="F77" s="48"/>
      <c r="G77" s="48"/>
      <c r="H77" s="48"/>
      <c r="I77" s="48"/>
      <c r="J77" s="48"/>
      <c r="K77" s="48"/>
      <c r="L77" s="48"/>
      <c r="M77" s="48"/>
      <c r="N77" s="48"/>
      <c r="O77" s="48"/>
      <c r="P77" s="2"/>
      <c r="Q77" s="2"/>
      <c r="R77" s="2"/>
      <c r="S77" s="2"/>
      <c r="T77" s="2"/>
      <c r="U77" s="2"/>
      <c r="V77" s="2"/>
      <c r="W77" s="2"/>
      <c r="X77" s="2"/>
      <c r="Y77" s="2"/>
      <c r="Z77" s="2"/>
    </row>
    <row r="78" spans="1:26" ht="18.75" customHeight="1">
      <c r="A78" s="26" t="s">
        <v>65</v>
      </c>
      <c r="B78" s="26" t="s">
        <v>66</v>
      </c>
      <c r="C78" s="26" t="s">
        <v>49</v>
      </c>
      <c r="D78" s="48"/>
      <c r="E78" s="48"/>
      <c r="F78" s="48"/>
      <c r="G78" s="48"/>
      <c r="H78" s="48"/>
      <c r="I78" s="48"/>
      <c r="J78" s="48"/>
      <c r="K78" s="48"/>
      <c r="L78" s="48"/>
      <c r="M78" s="48"/>
      <c r="N78" s="48"/>
      <c r="O78" s="48"/>
      <c r="P78" s="2"/>
      <c r="Q78" s="2"/>
      <c r="R78" s="2"/>
      <c r="S78" s="2"/>
      <c r="T78" s="2"/>
      <c r="U78" s="2"/>
      <c r="V78" s="2"/>
      <c r="W78" s="2"/>
      <c r="X78" s="2"/>
      <c r="Y78" s="2"/>
      <c r="Z78" s="2"/>
    </row>
    <row r="79" spans="1:26" ht="15.75" customHeight="1">
      <c r="A79" s="47" t="s">
        <v>8</v>
      </c>
      <c r="B79" s="43" t="s">
        <v>67</v>
      </c>
      <c r="C79" s="165">
        <v>0</v>
      </c>
      <c r="D79" s="48"/>
      <c r="E79" s="48"/>
      <c r="F79" s="48"/>
      <c r="G79" s="48"/>
      <c r="H79" s="48"/>
      <c r="I79" s="48"/>
      <c r="J79" s="48"/>
      <c r="K79" s="48"/>
      <c r="L79" s="48"/>
      <c r="M79" s="48"/>
      <c r="N79" s="48"/>
      <c r="O79" s="48"/>
      <c r="P79" s="2"/>
      <c r="Q79" s="2"/>
      <c r="R79" s="2"/>
      <c r="S79" s="2"/>
      <c r="T79" s="2"/>
      <c r="U79" s="2"/>
      <c r="V79" s="2"/>
      <c r="W79" s="2"/>
      <c r="X79" s="2"/>
      <c r="Y79" s="2"/>
      <c r="Z79" s="2"/>
    </row>
    <row r="80" spans="1:26" ht="15.75" customHeight="1">
      <c r="A80" s="47" t="s">
        <v>68</v>
      </c>
      <c r="B80" s="43" t="s">
        <v>69</v>
      </c>
      <c r="C80" s="165"/>
      <c r="D80" s="48"/>
      <c r="E80" s="48"/>
      <c r="F80" s="48"/>
      <c r="G80" s="48"/>
      <c r="H80" s="48"/>
      <c r="I80" s="48"/>
      <c r="J80" s="48"/>
      <c r="K80" s="48"/>
      <c r="L80" s="48"/>
      <c r="M80" s="48"/>
      <c r="N80" s="48"/>
      <c r="O80" s="48"/>
      <c r="P80" s="2"/>
      <c r="Q80" s="2"/>
      <c r="R80" s="2"/>
      <c r="S80" s="2"/>
      <c r="T80" s="2"/>
      <c r="U80" s="2"/>
      <c r="V80" s="2"/>
      <c r="W80" s="2"/>
      <c r="X80" s="2"/>
      <c r="Y80" s="2"/>
      <c r="Z80" s="2"/>
    </row>
    <row r="81" spans="1:26" ht="30">
      <c r="A81" s="47" t="s">
        <v>11</v>
      </c>
      <c r="B81" s="43" t="s">
        <v>70</v>
      </c>
      <c r="C81" s="165">
        <v>0</v>
      </c>
      <c r="D81" s="48"/>
      <c r="E81" s="48"/>
      <c r="F81" s="48"/>
      <c r="G81" s="48"/>
      <c r="H81" s="48"/>
      <c r="I81" s="48"/>
      <c r="J81" s="48"/>
      <c r="K81" s="48"/>
      <c r="L81" s="48"/>
      <c r="M81" s="48"/>
      <c r="N81" s="48"/>
      <c r="O81" s="48"/>
      <c r="P81" s="2"/>
      <c r="Q81" s="2"/>
      <c r="R81" s="2"/>
      <c r="S81" s="2"/>
      <c r="T81" s="2"/>
      <c r="U81" s="2"/>
      <c r="V81" s="2"/>
      <c r="W81" s="2"/>
      <c r="X81" s="2"/>
      <c r="Y81" s="2"/>
      <c r="Z81" s="2"/>
    </row>
    <row r="82" spans="1:26" ht="15.75" customHeight="1">
      <c r="A82" s="47" t="s">
        <v>13</v>
      </c>
      <c r="B82" s="43" t="s">
        <v>71</v>
      </c>
      <c r="C82" s="165"/>
      <c r="D82" s="48"/>
      <c r="E82" s="48"/>
      <c r="F82" s="48"/>
      <c r="G82" s="48"/>
      <c r="H82" s="48"/>
      <c r="I82" s="48"/>
      <c r="J82" s="48"/>
      <c r="K82" s="48"/>
      <c r="L82" s="48"/>
      <c r="M82" s="48"/>
      <c r="N82" s="48"/>
      <c r="O82" s="48"/>
      <c r="P82" s="2"/>
      <c r="Q82" s="2"/>
      <c r="R82" s="2"/>
      <c r="S82" s="2"/>
      <c r="T82" s="2"/>
      <c r="U82" s="2"/>
      <c r="V82" s="2"/>
      <c r="W82" s="2"/>
      <c r="X82" s="2"/>
      <c r="Y82" s="2"/>
      <c r="Z82" s="2"/>
    </row>
    <row r="83" spans="1:26" ht="15.75" customHeight="1">
      <c r="A83" s="47" t="s">
        <v>16</v>
      </c>
      <c r="B83" s="43" t="s">
        <v>72</v>
      </c>
      <c r="C83" s="165"/>
      <c r="D83" s="48"/>
      <c r="E83" s="48"/>
      <c r="F83" s="48"/>
      <c r="G83" s="48"/>
      <c r="H83" s="48"/>
      <c r="I83" s="48"/>
      <c r="J83" s="48"/>
      <c r="K83" s="48"/>
      <c r="L83" s="48"/>
      <c r="M83" s="48"/>
      <c r="N83" s="48"/>
      <c r="O83" s="48"/>
      <c r="P83" s="2"/>
      <c r="Q83" s="2"/>
      <c r="R83" s="2"/>
      <c r="S83" s="2"/>
      <c r="T83" s="2"/>
      <c r="U83" s="2"/>
      <c r="V83" s="2"/>
      <c r="W83" s="2"/>
      <c r="X83" s="2"/>
      <c r="Y83" s="2"/>
      <c r="Z83" s="2"/>
    </row>
    <row r="84" spans="1:26" ht="15.75" customHeight="1">
      <c r="A84" s="47" t="s">
        <v>54</v>
      </c>
      <c r="B84" s="43" t="s">
        <v>73</v>
      </c>
      <c r="C84" s="165"/>
      <c r="D84" s="48"/>
      <c r="E84" s="48"/>
      <c r="F84" s="48"/>
      <c r="G84" s="48"/>
      <c r="H84" s="48"/>
      <c r="I84" s="48"/>
      <c r="J84" s="48"/>
      <c r="K84" s="48"/>
      <c r="L84" s="48"/>
      <c r="M84" s="48"/>
      <c r="N84" s="48"/>
      <c r="O84" s="48"/>
      <c r="P84" s="2"/>
      <c r="Q84" s="2"/>
      <c r="R84" s="2"/>
      <c r="S84" s="2"/>
      <c r="T84" s="2"/>
      <c r="U84" s="2"/>
      <c r="V84" s="2"/>
      <c r="W84" s="2"/>
      <c r="X84" s="2"/>
      <c r="Y84" s="2"/>
      <c r="Z84" s="2"/>
    </row>
    <row r="85" spans="1:26" ht="15.75" customHeight="1">
      <c r="A85" s="47" t="s">
        <v>56</v>
      </c>
      <c r="B85" s="43" t="s">
        <v>61</v>
      </c>
      <c r="C85" s="165">
        <v>0</v>
      </c>
      <c r="D85" s="48"/>
      <c r="E85" s="48"/>
      <c r="F85" s="48"/>
      <c r="G85" s="48"/>
      <c r="H85" s="48"/>
      <c r="I85" s="48"/>
      <c r="J85" s="48"/>
      <c r="K85" s="48"/>
      <c r="L85" s="48"/>
      <c r="M85" s="48"/>
      <c r="N85" s="48"/>
      <c r="O85" s="48"/>
      <c r="P85" s="2"/>
      <c r="Q85" s="2"/>
      <c r="R85" s="2"/>
      <c r="S85" s="2"/>
      <c r="T85" s="2"/>
      <c r="U85" s="2"/>
      <c r="V85" s="2"/>
      <c r="W85" s="2"/>
      <c r="X85" s="2"/>
      <c r="Y85" s="2"/>
      <c r="Z85" s="2"/>
    </row>
    <row r="86" spans="1:26" ht="15.75" customHeight="1">
      <c r="A86" s="181" t="s">
        <v>74</v>
      </c>
      <c r="B86" s="180"/>
      <c r="C86" s="27">
        <f>SUM(C79:C85)</f>
        <v>0</v>
      </c>
      <c r="D86" s="48"/>
      <c r="E86" s="48"/>
      <c r="F86" s="48"/>
      <c r="G86" s="48"/>
      <c r="H86" s="48"/>
      <c r="I86" s="48"/>
      <c r="J86" s="48"/>
      <c r="K86" s="48"/>
      <c r="L86" s="48"/>
      <c r="M86" s="48"/>
      <c r="N86" s="48"/>
      <c r="O86" s="48"/>
      <c r="P86" s="2"/>
      <c r="Q86" s="2"/>
      <c r="R86" s="2"/>
      <c r="S86" s="2"/>
      <c r="T86" s="2"/>
      <c r="U86" s="2"/>
      <c r="V86" s="2"/>
      <c r="W86" s="2"/>
      <c r="X86" s="2"/>
      <c r="Y86" s="2"/>
      <c r="Z86" s="2"/>
    </row>
    <row r="87" spans="1:26" ht="15" customHeight="1">
      <c r="A87" s="25"/>
      <c r="B87" s="48"/>
      <c r="C87" s="48"/>
      <c r="D87" s="48"/>
      <c r="E87" s="48"/>
      <c r="F87" s="48"/>
      <c r="G87" s="48"/>
      <c r="H87" s="48"/>
      <c r="I87" s="48"/>
      <c r="J87" s="48"/>
      <c r="K87" s="48"/>
      <c r="L87" s="48"/>
      <c r="M87" s="48"/>
      <c r="N87" s="48"/>
      <c r="O87" s="48"/>
      <c r="P87" s="2"/>
      <c r="Q87" s="2"/>
      <c r="R87" s="2"/>
      <c r="S87" s="2"/>
      <c r="T87" s="2"/>
      <c r="U87" s="2"/>
      <c r="V87" s="2"/>
      <c r="W87" s="2"/>
      <c r="X87" s="2"/>
      <c r="Y87" s="2"/>
      <c r="Z87" s="2"/>
    </row>
    <row r="88" spans="1:26" ht="15.75" customHeight="1">
      <c r="A88" s="182" t="s">
        <v>76</v>
      </c>
      <c r="B88" s="183"/>
      <c r="C88" s="183"/>
      <c r="D88" s="180"/>
      <c r="E88" s="48"/>
      <c r="F88" s="48"/>
      <c r="G88" s="48"/>
      <c r="H88" s="48"/>
      <c r="I88" s="48"/>
      <c r="J88" s="48"/>
      <c r="K88" s="48"/>
      <c r="L88" s="48"/>
      <c r="M88" s="48"/>
      <c r="N88" s="48"/>
      <c r="O88" s="48"/>
      <c r="P88" s="2"/>
      <c r="Q88" s="2"/>
      <c r="R88" s="2"/>
      <c r="S88" s="2"/>
      <c r="T88" s="2"/>
      <c r="U88" s="2"/>
      <c r="V88" s="2"/>
      <c r="W88" s="2"/>
      <c r="X88" s="2"/>
      <c r="Y88" s="2"/>
      <c r="Z88" s="2"/>
    </row>
    <row r="89" spans="1:26" ht="15.75" customHeight="1">
      <c r="A89" s="182" t="s">
        <v>77</v>
      </c>
      <c r="B89" s="183"/>
      <c r="C89" s="183"/>
      <c r="D89" s="180"/>
      <c r="E89" s="48"/>
      <c r="F89" s="48"/>
      <c r="G89" s="48"/>
      <c r="H89" s="48"/>
      <c r="I89" s="48"/>
      <c r="J89" s="48"/>
      <c r="K89" s="48"/>
      <c r="L89" s="48"/>
      <c r="M89" s="48"/>
      <c r="N89" s="48"/>
      <c r="O89" s="48"/>
      <c r="P89" s="2"/>
      <c r="Q89" s="2"/>
      <c r="R89" s="2"/>
      <c r="S89" s="2"/>
      <c r="T89" s="2"/>
      <c r="U89" s="2"/>
      <c r="V89" s="2"/>
      <c r="W89" s="2"/>
      <c r="X89" s="2"/>
      <c r="Y89" s="2"/>
      <c r="Z89" s="2"/>
    </row>
    <row r="90" spans="1:26" ht="15.75" customHeight="1">
      <c r="A90" s="16" t="s">
        <v>78</v>
      </c>
      <c r="B90" s="16" t="s">
        <v>79</v>
      </c>
      <c r="C90" s="16" t="s">
        <v>80</v>
      </c>
      <c r="D90" s="16" t="s">
        <v>49</v>
      </c>
      <c r="E90" s="48"/>
      <c r="F90" s="48"/>
      <c r="G90" s="48"/>
      <c r="H90" s="48"/>
      <c r="I90" s="48"/>
      <c r="J90" s="48"/>
      <c r="K90" s="48"/>
      <c r="L90" s="48"/>
      <c r="M90" s="48"/>
      <c r="N90" s="48"/>
      <c r="O90" s="48"/>
      <c r="P90" s="2"/>
      <c r="Q90" s="2"/>
      <c r="R90" s="2"/>
      <c r="S90" s="2"/>
      <c r="T90" s="2"/>
      <c r="U90" s="2"/>
      <c r="V90" s="2"/>
      <c r="W90" s="2"/>
      <c r="X90" s="2"/>
      <c r="Y90" s="2"/>
      <c r="Z90" s="2"/>
    </row>
    <row r="91" spans="1:26" ht="15.75" customHeight="1">
      <c r="A91" s="47" t="s">
        <v>8</v>
      </c>
      <c r="B91" s="43" t="s">
        <v>81</v>
      </c>
      <c r="C91" s="28">
        <v>0.2</v>
      </c>
      <c r="D91" s="29">
        <f>(C52+D116+D119)*C91</f>
        <v>0</v>
      </c>
      <c r="E91" s="48"/>
      <c r="F91" s="48"/>
      <c r="G91" s="48"/>
      <c r="H91" s="48"/>
      <c r="I91" s="48"/>
      <c r="J91" s="48"/>
      <c r="K91" s="48"/>
      <c r="L91" s="48"/>
      <c r="M91" s="48"/>
      <c r="N91" s="48"/>
      <c r="O91" s="48"/>
      <c r="P91" s="2"/>
      <c r="Q91" s="2"/>
      <c r="R91" s="2"/>
      <c r="S91" s="2"/>
      <c r="T91" s="2"/>
      <c r="U91" s="2"/>
      <c r="V91" s="2"/>
      <c r="W91" s="2"/>
      <c r="X91" s="2"/>
      <c r="Y91" s="2"/>
      <c r="Z91" s="2"/>
    </row>
    <row r="92" spans="1:26" ht="15.75" customHeight="1">
      <c r="A92" s="47" t="s">
        <v>11</v>
      </c>
      <c r="B92" s="43" t="s">
        <v>82</v>
      </c>
      <c r="C92" s="28">
        <v>1.4999999999999999E-2</v>
      </c>
      <c r="D92" s="29">
        <f>(C52+D116+D119)*C92</f>
        <v>0</v>
      </c>
      <c r="E92" s="48"/>
      <c r="F92" s="48"/>
      <c r="G92" s="48"/>
      <c r="H92" s="48"/>
      <c r="I92" s="48"/>
      <c r="J92" s="48"/>
      <c r="K92" s="48"/>
      <c r="L92" s="48"/>
      <c r="M92" s="48"/>
      <c r="N92" s="48"/>
      <c r="O92" s="48"/>
      <c r="P92" s="2"/>
      <c r="Q92" s="2"/>
      <c r="R92" s="2"/>
      <c r="S92" s="2"/>
      <c r="T92" s="2"/>
      <c r="U92" s="2"/>
      <c r="V92" s="2"/>
      <c r="W92" s="2"/>
      <c r="X92" s="2"/>
      <c r="Y92" s="2"/>
      <c r="Z92" s="2"/>
    </row>
    <row r="93" spans="1:26" ht="15.75" customHeight="1">
      <c r="A93" s="47" t="s">
        <v>13</v>
      </c>
      <c r="B93" s="43" t="s">
        <v>83</v>
      </c>
      <c r="C93" s="28">
        <v>0.01</v>
      </c>
      <c r="D93" s="29">
        <f>(C52+D116+D119)*C93</f>
        <v>0</v>
      </c>
      <c r="E93" s="48"/>
      <c r="F93" s="48"/>
      <c r="G93" s="48"/>
      <c r="H93" s="48"/>
      <c r="I93" s="48"/>
      <c r="J93" s="48"/>
      <c r="K93" s="48"/>
      <c r="L93" s="48"/>
      <c r="M93" s="48"/>
      <c r="N93" s="48"/>
      <c r="O93" s="48"/>
      <c r="P93" s="2"/>
      <c r="Q93" s="2"/>
      <c r="R93" s="2"/>
      <c r="S93" s="2"/>
      <c r="T93" s="2"/>
      <c r="U93" s="2"/>
      <c r="V93" s="2"/>
      <c r="W93" s="2"/>
      <c r="X93" s="2"/>
      <c r="Y93" s="2"/>
      <c r="Z93" s="2"/>
    </row>
    <row r="94" spans="1:26" ht="15.75" customHeight="1">
      <c r="A94" s="47" t="s">
        <v>16</v>
      </c>
      <c r="B94" s="43" t="s">
        <v>84</v>
      </c>
      <c r="C94" s="28">
        <v>2E-3</v>
      </c>
      <c r="D94" s="29">
        <f>(C52+D116+D119)*C94</f>
        <v>0</v>
      </c>
      <c r="E94" s="48"/>
      <c r="F94" s="48"/>
      <c r="G94" s="48"/>
      <c r="H94" s="48"/>
      <c r="I94" s="48"/>
      <c r="J94" s="48"/>
      <c r="K94" s="48"/>
      <c r="L94" s="48"/>
      <c r="M94" s="48"/>
      <c r="N94" s="48"/>
      <c r="O94" s="48"/>
      <c r="P94" s="2"/>
      <c r="Q94" s="2"/>
      <c r="R94" s="2"/>
      <c r="S94" s="2"/>
      <c r="T94" s="2"/>
      <c r="U94" s="2"/>
      <c r="V94" s="2"/>
      <c r="W94" s="2"/>
      <c r="X94" s="2"/>
      <c r="Y94" s="2"/>
      <c r="Z94" s="2"/>
    </row>
    <row r="95" spans="1:26" ht="15.75" customHeight="1">
      <c r="A95" s="47" t="s">
        <v>54</v>
      </c>
      <c r="B95" s="43" t="s">
        <v>85</v>
      </c>
      <c r="C95" s="28">
        <v>2.5000000000000001E-2</v>
      </c>
      <c r="D95" s="29">
        <f>(C52+D116+D119)*C95</f>
        <v>0</v>
      </c>
      <c r="E95" s="48"/>
      <c r="F95" s="48"/>
      <c r="G95" s="48"/>
      <c r="H95" s="48"/>
      <c r="I95" s="48"/>
      <c r="J95" s="48"/>
      <c r="K95" s="48"/>
      <c r="L95" s="48"/>
      <c r="M95" s="48"/>
      <c r="N95" s="48"/>
      <c r="O95" s="48"/>
      <c r="P95" s="2"/>
      <c r="Q95" s="2"/>
      <c r="R95" s="2"/>
      <c r="S95" s="2"/>
      <c r="T95" s="2"/>
      <c r="U95" s="2"/>
      <c r="V95" s="2"/>
      <c r="W95" s="2"/>
      <c r="X95" s="2"/>
      <c r="Y95" s="2"/>
      <c r="Z95" s="2"/>
    </row>
    <row r="96" spans="1:26" ht="15.75" customHeight="1">
      <c r="A96" s="47" t="s">
        <v>56</v>
      </c>
      <c r="B96" s="43" t="s">
        <v>86</v>
      </c>
      <c r="C96" s="28">
        <v>0.08</v>
      </c>
      <c r="D96" s="29">
        <f>(C52+D116+D119)*C96</f>
        <v>0</v>
      </c>
      <c r="E96" s="48"/>
      <c r="F96" s="48"/>
      <c r="G96" s="48"/>
      <c r="H96" s="48"/>
      <c r="I96" s="48"/>
      <c r="J96" s="48"/>
      <c r="K96" s="48"/>
      <c r="L96" s="48"/>
      <c r="M96" s="48"/>
      <c r="N96" s="48"/>
      <c r="O96" s="48"/>
      <c r="P96" s="2"/>
      <c r="Q96" s="2"/>
      <c r="R96" s="2"/>
      <c r="S96" s="2"/>
      <c r="T96" s="2"/>
      <c r="U96" s="2"/>
      <c r="V96" s="2"/>
      <c r="W96" s="2"/>
      <c r="X96" s="2"/>
      <c r="Y96" s="2"/>
      <c r="Z96" s="2"/>
    </row>
    <row r="97" spans="1:26" ht="30">
      <c r="A97" s="30" t="s">
        <v>58</v>
      </c>
      <c r="B97" s="31" t="s">
        <v>87</v>
      </c>
      <c r="C97" s="32">
        <v>0.03</v>
      </c>
      <c r="D97" s="33">
        <f>(C52+D116+D119)*C97</f>
        <v>0</v>
      </c>
      <c r="E97" s="48"/>
      <c r="F97" s="48"/>
      <c r="G97" s="48"/>
      <c r="H97" s="48"/>
      <c r="I97" s="48"/>
      <c r="J97" s="48"/>
      <c r="K97" s="48"/>
      <c r="L97" s="48"/>
      <c r="M97" s="48"/>
      <c r="N97" s="48"/>
      <c r="O97" s="48"/>
      <c r="P97" s="2"/>
      <c r="Q97" s="2"/>
      <c r="R97" s="2"/>
      <c r="S97" s="2"/>
      <c r="T97" s="2"/>
      <c r="U97" s="2"/>
      <c r="V97" s="2"/>
      <c r="W97" s="2"/>
      <c r="X97" s="2"/>
      <c r="Y97" s="2"/>
      <c r="Z97" s="2"/>
    </row>
    <row r="98" spans="1:26" ht="15.75" customHeight="1">
      <c r="A98" s="47" t="s">
        <v>60</v>
      </c>
      <c r="B98" s="43" t="s">
        <v>88</v>
      </c>
      <c r="C98" s="28">
        <v>6.0000000000000001E-3</v>
      </c>
      <c r="D98" s="29">
        <f>(C52+D116+D119)*C98</f>
        <v>0</v>
      </c>
      <c r="E98" s="48"/>
      <c r="F98" s="48"/>
      <c r="G98" s="48"/>
      <c r="H98" s="48"/>
      <c r="I98" s="48"/>
      <c r="J98" s="48"/>
      <c r="K98" s="48"/>
      <c r="L98" s="48"/>
      <c r="M98" s="48"/>
      <c r="N98" s="48"/>
      <c r="O98" s="48"/>
      <c r="P98" s="2"/>
      <c r="Q98" s="2"/>
      <c r="R98" s="2"/>
      <c r="S98" s="2"/>
      <c r="T98" s="2"/>
      <c r="U98" s="2"/>
      <c r="V98" s="2"/>
      <c r="W98" s="2"/>
      <c r="X98" s="2"/>
      <c r="Y98" s="2"/>
      <c r="Z98" s="2"/>
    </row>
    <row r="99" spans="1:26" ht="15.75" customHeight="1">
      <c r="A99" s="179" t="s">
        <v>89</v>
      </c>
      <c r="B99" s="180"/>
      <c r="C99" s="34">
        <f t="shared" ref="C99:D99" si="0">SUM(C91:C98)</f>
        <v>0.3680000000000001</v>
      </c>
      <c r="D99" s="35">
        <f t="shared" si="0"/>
        <v>0</v>
      </c>
      <c r="E99" s="48"/>
      <c r="F99" s="48"/>
      <c r="G99" s="48"/>
      <c r="H99" s="48"/>
      <c r="I99" s="48"/>
      <c r="J99" s="48"/>
      <c r="K99" s="48"/>
      <c r="L99" s="48"/>
      <c r="M99" s="48"/>
      <c r="N99" s="48"/>
      <c r="O99" s="48"/>
      <c r="P99" s="2"/>
      <c r="Q99" s="2"/>
      <c r="R99" s="2"/>
      <c r="S99" s="2"/>
      <c r="T99" s="2"/>
      <c r="U99" s="2"/>
      <c r="V99" s="2"/>
      <c r="W99" s="2"/>
      <c r="X99" s="2"/>
      <c r="Y99" s="2"/>
      <c r="Z99" s="2"/>
    </row>
    <row r="100" spans="1:26" ht="15.75" customHeight="1">
      <c r="A100" s="184"/>
      <c r="B100" s="183"/>
      <c r="C100" s="183"/>
      <c r="D100" s="185"/>
      <c r="E100" s="48"/>
      <c r="F100" s="48"/>
      <c r="G100" s="48"/>
      <c r="H100" s="48"/>
      <c r="I100" s="48"/>
      <c r="J100" s="48"/>
      <c r="K100" s="48"/>
      <c r="L100" s="48"/>
      <c r="M100" s="48"/>
      <c r="N100" s="48"/>
      <c r="O100" s="48"/>
      <c r="P100" s="2"/>
      <c r="Q100" s="2"/>
      <c r="R100" s="2"/>
      <c r="S100" s="2"/>
      <c r="T100" s="2"/>
      <c r="U100" s="2"/>
      <c r="V100" s="2"/>
      <c r="W100" s="2"/>
      <c r="X100" s="2"/>
      <c r="Y100" s="2"/>
      <c r="Z100" s="2"/>
    </row>
    <row r="101" spans="1:26" ht="15.75" customHeight="1">
      <c r="A101" s="186" t="s">
        <v>90</v>
      </c>
      <c r="B101" s="183"/>
      <c r="C101" s="183"/>
      <c r="D101" s="180"/>
      <c r="E101" s="48"/>
      <c r="F101" s="48"/>
      <c r="G101" s="48"/>
      <c r="H101" s="48"/>
      <c r="I101" s="48"/>
      <c r="J101" s="48"/>
      <c r="K101" s="48"/>
      <c r="L101" s="48"/>
      <c r="M101" s="48"/>
      <c r="N101" s="48"/>
      <c r="O101" s="48"/>
      <c r="P101" s="2"/>
      <c r="Q101" s="2"/>
      <c r="R101" s="2"/>
      <c r="S101" s="2"/>
      <c r="T101" s="2"/>
      <c r="U101" s="2"/>
      <c r="V101" s="2"/>
      <c r="W101" s="2"/>
      <c r="X101" s="2"/>
      <c r="Y101" s="2"/>
      <c r="Z101" s="2"/>
    </row>
    <row r="102" spans="1:26" ht="15.75" customHeight="1">
      <c r="A102" s="186" t="s">
        <v>77</v>
      </c>
      <c r="B102" s="183"/>
      <c r="C102" s="183"/>
      <c r="D102" s="180"/>
      <c r="E102" s="48"/>
      <c r="F102" s="48"/>
      <c r="G102" s="48"/>
      <c r="H102" s="48"/>
      <c r="I102" s="48"/>
      <c r="J102" s="48"/>
      <c r="K102" s="48"/>
      <c r="L102" s="48"/>
      <c r="M102" s="48"/>
      <c r="N102" s="48"/>
      <c r="O102" s="48"/>
      <c r="P102" s="2"/>
      <c r="Q102" s="2"/>
      <c r="R102" s="2"/>
      <c r="S102" s="2"/>
      <c r="T102" s="2"/>
      <c r="U102" s="2"/>
      <c r="V102" s="2"/>
      <c r="W102" s="2"/>
      <c r="X102" s="2"/>
      <c r="Y102" s="2"/>
      <c r="Z102" s="2"/>
    </row>
    <row r="103" spans="1:26" ht="15.75" customHeight="1">
      <c r="A103" s="26" t="s">
        <v>78</v>
      </c>
      <c r="B103" s="26" t="s">
        <v>79</v>
      </c>
      <c r="C103" s="26" t="s">
        <v>80</v>
      </c>
      <c r="D103" s="26" t="s">
        <v>49</v>
      </c>
      <c r="E103" s="48"/>
      <c r="F103" s="48"/>
      <c r="G103" s="48"/>
      <c r="H103" s="48"/>
      <c r="I103" s="48"/>
      <c r="J103" s="48"/>
      <c r="K103" s="48"/>
      <c r="L103" s="48"/>
      <c r="M103" s="48"/>
      <c r="N103" s="48"/>
      <c r="O103" s="48"/>
      <c r="P103" s="2"/>
      <c r="Q103" s="2"/>
      <c r="R103" s="2"/>
      <c r="S103" s="2"/>
      <c r="T103" s="2"/>
      <c r="U103" s="2"/>
      <c r="V103" s="2"/>
      <c r="W103" s="2"/>
      <c r="X103" s="2"/>
      <c r="Y103" s="2"/>
      <c r="Z103" s="2"/>
    </row>
    <row r="104" spans="1:26" ht="15.75" customHeight="1">
      <c r="A104" s="47" t="s">
        <v>8</v>
      </c>
      <c r="B104" s="43" t="s">
        <v>81</v>
      </c>
      <c r="C104" s="28">
        <v>0.2</v>
      </c>
      <c r="D104" s="29">
        <f>(C64+D124+D127)*C104</f>
        <v>0</v>
      </c>
      <c r="E104" s="48"/>
      <c r="F104" s="48"/>
      <c r="G104" s="48"/>
      <c r="H104" s="48"/>
      <c r="I104" s="48"/>
      <c r="J104" s="48"/>
      <c r="K104" s="48"/>
      <c r="L104" s="48"/>
      <c r="M104" s="48"/>
      <c r="N104" s="48"/>
      <c r="O104" s="48"/>
      <c r="P104" s="2"/>
      <c r="Q104" s="2"/>
      <c r="R104" s="2"/>
      <c r="S104" s="2"/>
      <c r="T104" s="2"/>
      <c r="U104" s="2"/>
      <c r="V104" s="2"/>
      <c r="W104" s="2"/>
      <c r="X104" s="2"/>
      <c r="Y104" s="2"/>
      <c r="Z104" s="2"/>
    </row>
    <row r="105" spans="1:26" ht="15.75" customHeight="1">
      <c r="A105" s="47" t="s">
        <v>11</v>
      </c>
      <c r="B105" s="43" t="s">
        <v>82</v>
      </c>
      <c r="C105" s="28">
        <v>1.4999999999999999E-2</v>
      </c>
      <c r="D105" s="29">
        <f>(C64+D124+D127)*C105</f>
        <v>0</v>
      </c>
      <c r="E105" s="48"/>
      <c r="F105" s="48"/>
      <c r="G105" s="48"/>
      <c r="H105" s="48"/>
      <c r="I105" s="48"/>
      <c r="J105" s="48"/>
      <c r="K105" s="48"/>
      <c r="L105" s="48"/>
      <c r="M105" s="48"/>
      <c r="N105" s="48"/>
      <c r="O105" s="48"/>
      <c r="P105" s="2"/>
      <c r="Q105" s="2"/>
      <c r="R105" s="2"/>
      <c r="S105" s="2"/>
      <c r="T105" s="2"/>
      <c r="U105" s="2"/>
      <c r="V105" s="2"/>
      <c r="W105" s="2"/>
      <c r="X105" s="2"/>
      <c r="Y105" s="2"/>
      <c r="Z105" s="2"/>
    </row>
    <row r="106" spans="1:26" ht="15.75" customHeight="1">
      <c r="A106" s="47" t="s">
        <v>13</v>
      </c>
      <c r="B106" s="43" t="s">
        <v>83</v>
      </c>
      <c r="C106" s="28">
        <v>0.01</v>
      </c>
      <c r="D106" s="29">
        <f>(C64+D124+D127)*C106</f>
        <v>0</v>
      </c>
      <c r="E106" s="48"/>
      <c r="F106" s="48"/>
      <c r="G106" s="48"/>
      <c r="H106" s="48"/>
      <c r="I106" s="48"/>
      <c r="J106" s="48"/>
      <c r="K106" s="48"/>
      <c r="L106" s="48"/>
      <c r="M106" s="48"/>
      <c r="N106" s="48"/>
      <c r="O106" s="48"/>
      <c r="P106" s="2"/>
      <c r="Q106" s="2"/>
      <c r="R106" s="2"/>
      <c r="S106" s="2"/>
      <c r="T106" s="2"/>
      <c r="U106" s="2"/>
      <c r="V106" s="2"/>
      <c r="W106" s="2"/>
      <c r="X106" s="2"/>
      <c r="Y106" s="2"/>
      <c r="Z106" s="2"/>
    </row>
    <row r="107" spans="1:26" ht="15.75" customHeight="1">
      <c r="A107" s="47" t="s">
        <v>16</v>
      </c>
      <c r="B107" s="43" t="s">
        <v>84</v>
      </c>
      <c r="C107" s="28">
        <v>2E-3</v>
      </c>
      <c r="D107" s="29">
        <f>(C64+D124+D127)*C107</f>
        <v>0</v>
      </c>
      <c r="E107" s="48"/>
      <c r="F107" s="48"/>
      <c r="G107" s="48"/>
      <c r="H107" s="48"/>
      <c r="I107" s="48"/>
      <c r="J107" s="48"/>
      <c r="K107" s="48"/>
      <c r="L107" s="48"/>
      <c r="M107" s="48"/>
      <c r="N107" s="48"/>
      <c r="O107" s="48"/>
      <c r="P107" s="2"/>
      <c r="Q107" s="2"/>
      <c r="R107" s="2"/>
      <c r="S107" s="2"/>
      <c r="T107" s="2"/>
      <c r="U107" s="2"/>
      <c r="V107" s="2"/>
      <c r="W107" s="2"/>
      <c r="X107" s="2"/>
      <c r="Y107" s="2"/>
      <c r="Z107" s="2"/>
    </row>
    <row r="108" spans="1:26" ht="15.75" customHeight="1">
      <c r="A108" s="47" t="s">
        <v>54</v>
      </c>
      <c r="B108" s="43" t="s">
        <v>85</v>
      </c>
      <c r="C108" s="28">
        <v>2.5000000000000001E-2</v>
      </c>
      <c r="D108" s="29">
        <f>(C64+D124+D127)*C108</f>
        <v>0</v>
      </c>
      <c r="E108" s="48"/>
      <c r="F108" s="48"/>
      <c r="G108" s="48"/>
      <c r="H108" s="48"/>
      <c r="I108" s="48"/>
      <c r="J108" s="48"/>
      <c r="K108" s="48"/>
      <c r="L108" s="48"/>
      <c r="M108" s="48"/>
      <c r="N108" s="48"/>
      <c r="O108" s="48"/>
      <c r="P108" s="2"/>
      <c r="Q108" s="2"/>
      <c r="R108" s="2"/>
      <c r="S108" s="2"/>
      <c r="T108" s="2"/>
      <c r="U108" s="2"/>
      <c r="V108" s="2"/>
      <c r="W108" s="2"/>
      <c r="X108" s="2"/>
      <c r="Y108" s="2"/>
      <c r="Z108" s="2"/>
    </row>
    <row r="109" spans="1:26" ht="15.75" customHeight="1">
      <c r="A109" s="47" t="s">
        <v>56</v>
      </c>
      <c r="B109" s="43" t="s">
        <v>86</v>
      </c>
      <c r="C109" s="28">
        <v>0.08</v>
      </c>
      <c r="D109" s="29">
        <f>(C64+D124+D127)*C109</f>
        <v>0</v>
      </c>
      <c r="E109" s="48"/>
      <c r="F109" s="48"/>
      <c r="G109" s="48"/>
      <c r="H109" s="48"/>
      <c r="I109" s="48"/>
      <c r="J109" s="48"/>
      <c r="K109" s="48"/>
      <c r="L109" s="48"/>
      <c r="M109" s="48"/>
      <c r="N109" s="48"/>
      <c r="O109" s="48"/>
      <c r="P109" s="2"/>
      <c r="Q109" s="2"/>
      <c r="R109" s="2"/>
      <c r="S109" s="2"/>
      <c r="T109" s="2"/>
      <c r="U109" s="2"/>
      <c r="V109" s="2"/>
      <c r="W109" s="2"/>
      <c r="X109" s="2"/>
      <c r="Y109" s="2"/>
      <c r="Z109" s="2"/>
    </row>
    <row r="110" spans="1:26" ht="30">
      <c r="A110" s="30" t="s">
        <v>58</v>
      </c>
      <c r="B110" s="31" t="s">
        <v>87</v>
      </c>
      <c r="C110" s="32">
        <v>0.03</v>
      </c>
      <c r="D110" s="33">
        <f>(C64+D124+D127)*C110</f>
        <v>0</v>
      </c>
      <c r="E110" s="48"/>
      <c r="F110" s="48"/>
      <c r="G110" s="48"/>
      <c r="H110" s="48"/>
      <c r="I110" s="48"/>
      <c r="J110" s="48"/>
      <c r="K110" s="48"/>
      <c r="L110" s="48"/>
      <c r="M110" s="48"/>
      <c r="N110" s="48"/>
      <c r="O110" s="48"/>
      <c r="P110" s="2"/>
      <c r="Q110" s="2"/>
      <c r="R110" s="2"/>
      <c r="S110" s="2"/>
      <c r="T110" s="2"/>
      <c r="U110" s="2"/>
      <c r="V110" s="2"/>
      <c r="W110" s="2"/>
      <c r="X110" s="2"/>
      <c r="Y110" s="2"/>
      <c r="Z110" s="2"/>
    </row>
    <row r="111" spans="1:26" ht="15.75" customHeight="1">
      <c r="A111" s="47" t="s">
        <v>60</v>
      </c>
      <c r="B111" s="43" t="s">
        <v>88</v>
      </c>
      <c r="C111" s="28">
        <v>6.0000000000000001E-3</v>
      </c>
      <c r="D111" s="29">
        <f>(C64+D124+D127)*C111</f>
        <v>0</v>
      </c>
      <c r="E111" s="48"/>
      <c r="F111" s="48"/>
      <c r="G111" s="48"/>
      <c r="H111" s="48"/>
      <c r="I111" s="48"/>
      <c r="J111" s="48"/>
      <c r="K111" s="48"/>
      <c r="L111" s="48"/>
      <c r="M111" s="48"/>
      <c r="N111" s="48"/>
      <c r="O111" s="48"/>
      <c r="P111" s="2"/>
      <c r="Q111" s="2"/>
      <c r="R111" s="2"/>
      <c r="S111" s="2"/>
      <c r="T111" s="2"/>
      <c r="U111" s="2"/>
      <c r="V111" s="2"/>
      <c r="W111" s="2"/>
      <c r="X111" s="2"/>
      <c r="Y111" s="2"/>
      <c r="Z111" s="2"/>
    </row>
    <row r="112" spans="1:26" ht="15.75" customHeight="1">
      <c r="A112" s="181" t="s">
        <v>89</v>
      </c>
      <c r="B112" s="180"/>
      <c r="C112" s="36">
        <f t="shared" ref="C112:D112" si="1">SUM(C104:C111)</f>
        <v>0.3680000000000001</v>
      </c>
      <c r="D112" s="37">
        <f t="shared" si="1"/>
        <v>0</v>
      </c>
      <c r="E112" s="48"/>
      <c r="F112" s="48"/>
      <c r="G112" s="48"/>
      <c r="H112" s="48"/>
      <c r="I112" s="48"/>
      <c r="J112" s="48"/>
      <c r="K112" s="48"/>
      <c r="L112" s="48"/>
      <c r="M112" s="48"/>
      <c r="N112" s="48"/>
      <c r="O112" s="48"/>
      <c r="P112" s="2"/>
      <c r="Q112" s="2"/>
      <c r="R112" s="2"/>
      <c r="S112" s="2"/>
      <c r="T112" s="2"/>
      <c r="U112" s="2"/>
      <c r="V112" s="2"/>
      <c r="W112" s="2"/>
      <c r="X112" s="2"/>
      <c r="Y112" s="2"/>
      <c r="Z112" s="2"/>
    </row>
    <row r="113" spans="1:26" ht="15.75" customHeight="1">
      <c r="A113" s="25"/>
      <c r="B113" s="48"/>
      <c r="C113" s="48"/>
      <c r="D113" s="48"/>
      <c r="E113" s="48"/>
      <c r="F113" s="48"/>
      <c r="G113" s="48"/>
      <c r="H113" s="48"/>
      <c r="I113" s="48"/>
      <c r="J113" s="48"/>
      <c r="K113" s="48"/>
      <c r="L113" s="48"/>
      <c r="M113" s="48"/>
      <c r="N113" s="48"/>
      <c r="O113" s="48"/>
      <c r="P113" s="2"/>
      <c r="Q113" s="2"/>
      <c r="R113" s="2"/>
      <c r="S113" s="2"/>
      <c r="T113" s="2"/>
      <c r="U113" s="2"/>
      <c r="V113" s="2"/>
      <c r="W113" s="2"/>
      <c r="X113" s="2"/>
      <c r="Y113" s="2"/>
      <c r="Z113" s="2"/>
    </row>
    <row r="114" spans="1:26" ht="15.75" customHeight="1">
      <c r="A114" s="182" t="s">
        <v>91</v>
      </c>
      <c r="B114" s="183"/>
      <c r="C114" s="183"/>
      <c r="D114" s="180"/>
      <c r="E114" s="48"/>
      <c r="F114" s="48"/>
      <c r="G114" s="48"/>
      <c r="H114" s="48"/>
      <c r="I114" s="48"/>
      <c r="J114" s="48"/>
      <c r="K114" s="48"/>
      <c r="L114" s="48"/>
      <c r="M114" s="48"/>
      <c r="N114" s="48"/>
      <c r="O114" s="48"/>
      <c r="P114" s="2"/>
      <c r="Q114" s="2"/>
      <c r="R114" s="2"/>
      <c r="S114" s="2"/>
      <c r="T114" s="2"/>
      <c r="U114" s="2"/>
      <c r="V114" s="2"/>
      <c r="W114" s="2"/>
      <c r="X114" s="2"/>
      <c r="Y114" s="2"/>
      <c r="Z114" s="2"/>
    </row>
    <row r="115" spans="1:26" ht="15.75" customHeight="1">
      <c r="A115" s="16" t="s">
        <v>92</v>
      </c>
      <c r="B115" s="16" t="s">
        <v>93</v>
      </c>
      <c r="C115" s="16" t="s">
        <v>80</v>
      </c>
      <c r="D115" s="16" t="s">
        <v>49</v>
      </c>
      <c r="E115" s="48"/>
      <c r="F115" s="48"/>
      <c r="G115" s="48"/>
      <c r="H115" s="48"/>
      <c r="I115" s="48"/>
      <c r="J115" s="48"/>
      <c r="K115" s="48"/>
      <c r="L115" s="48"/>
      <c r="M115" s="48"/>
      <c r="N115" s="48"/>
      <c r="O115" s="48"/>
      <c r="P115" s="2"/>
      <c r="Q115" s="2"/>
      <c r="R115" s="2"/>
      <c r="S115" s="2"/>
      <c r="T115" s="2"/>
      <c r="U115" s="2"/>
      <c r="V115" s="2"/>
      <c r="W115" s="2"/>
      <c r="X115" s="2"/>
      <c r="Y115" s="2"/>
      <c r="Z115" s="2"/>
    </row>
    <row r="116" spans="1:26" ht="15.75" customHeight="1">
      <c r="A116" s="47" t="s">
        <v>8</v>
      </c>
      <c r="B116" s="43" t="s">
        <v>94</v>
      </c>
      <c r="C116" s="28">
        <v>8.3299999999999999E-2</v>
      </c>
      <c r="D116" s="29">
        <f>C52*C116</f>
        <v>0</v>
      </c>
      <c r="E116" s="48"/>
      <c r="F116" s="48"/>
      <c r="G116" s="48"/>
      <c r="H116" s="48"/>
      <c r="I116" s="48"/>
      <c r="J116" s="48"/>
      <c r="K116" s="48"/>
      <c r="L116" s="48"/>
      <c r="M116" s="48"/>
      <c r="N116" s="48"/>
      <c r="O116" s="48"/>
      <c r="P116" s="2"/>
      <c r="Q116" s="2"/>
      <c r="R116" s="2"/>
      <c r="S116" s="2"/>
      <c r="T116" s="2"/>
      <c r="U116" s="2"/>
      <c r="V116" s="2"/>
      <c r="W116" s="2"/>
      <c r="X116" s="2"/>
      <c r="Y116" s="2"/>
      <c r="Z116" s="2"/>
    </row>
    <row r="117" spans="1:26" ht="15.75" customHeight="1">
      <c r="A117" s="47" t="s">
        <v>11</v>
      </c>
      <c r="B117" s="43" t="s">
        <v>95</v>
      </c>
      <c r="C117" s="28">
        <v>2.7799999999999998E-2</v>
      </c>
      <c r="D117" s="29">
        <f>C117*$C$52</f>
        <v>0</v>
      </c>
      <c r="E117" s="48"/>
      <c r="F117" s="48"/>
      <c r="G117" s="48"/>
      <c r="H117" s="48"/>
      <c r="I117" s="48"/>
      <c r="J117" s="48"/>
      <c r="K117" s="48"/>
      <c r="L117" s="48"/>
      <c r="M117" s="48"/>
      <c r="N117" s="48"/>
      <c r="O117" s="48"/>
      <c r="P117" s="2"/>
      <c r="Q117" s="2"/>
      <c r="R117" s="2"/>
      <c r="S117" s="2"/>
      <c r="T117" s="2"/>
      <c r="U117" s="2"/>
      <c r="V117" s="2"/>
      <c r="W117" s="2"/>
      <c r="X117" s="2"/>
      <c r="Y117" s="2"/>
      <c r="Z117" s="2"/>
    </row>
    <row r="118" spans="1:26" ht="15.75" customHeight="1">
      <c r="A118" s="47"/>
      <c r="B118" s="7" t="s">
        <v>96</v>
      </c>
      <c r="C118" s="28"/>
      <c r="D118" s="29">
        <v>0</v>
      </c>
      <c r="E118" s="48"/>
      <c r="F118" s="48"/>
      <c r="G118" s="48"/>
      <c r="H118" s="48"/>
      <c r="I118" s="48"/>
      <c r="J118" s="48"/>
      <c r="K118" s="48"/>
      <c r="L118" s="48"/>
      <c r="M118" s="48"/>
      <c r="N118" s="48"/>
      <c r="O118" s="48"/>
      <c r="P118" s="2"/>
      <c r="Q118" s="2"/>
      <c r="R118" s="2"/>
      <c r="S118" s="2"/>
      <c r="T118" s="2"/>
      <c r="U118" s="2"/>
      <c r="V118" s="2"/>
      <c r="W118" s="2"/>
      <c r="X118" s="2"/>
      <c r="Y118" s="2"/>
      <c r="Z118" s="2"/>
    </row>
    <row r="119" spans="1:26" ht="30">
      <c r="A119" s="47"/>
      <c r="B119" s="43" t="s">
        <v>97</v>
      </c>
      <c r="C119" s="28">
        <f>SUM(C116:C118)</f>
        <v>0.1111</v>
      </c>
      <c r="D119" s="29">
        <f>C119*$C$52</f>
        <v>0</v>
      </c>
      <c r="E119" s="48"/>
      <c r="F119" s="48"/>
      <c r="G119" s="48"/>
      <c r="H119" s="48"/>
      <c r="I119" s="48"/>
      <c r="J119" s="48"/>
      <c r="K119" s="48"/>
      <c r="L119" s="48"/>
      <c r="M119" s="48"/>
      <c r="N119" s="48"/>
      <c r="O119" s="48"/>
      <c r="P119" s="2"/>
      <c r="Q119" s="2"/>
      <c r="R119" s="2"/>
      <c r="S119" s="2"/>
      <c r="T119" s="2"/>
      <c r="U119" s="2"/>
      <c r="V119" s="2"/>
      <c r="W119" s="2"/>
      <c r="X119" s="2"/>
      <c r="Y119" s="2"/>
      <c r="Z119" s="2"/>
    </row>
    <row r="120" spans="1:26" ht="15.75" customHeight="1">
      <c r="A120" s="179" t="s">
        <v>89</v>
      </c>
      <c r="B120" s="180"/>
      <c r="C120" s="34"/>
      <c r="D120" s="24">
        <f>D116+D117</f>
        <v>0</v>
      </c>
      <c r="E120" s="48"/>
      <c r="F120" s="48"/>
      <c r="G120" s="48"/>
      <c r="H120" s="48"/>
      <c r="I120" s="48"/>
      <c r="J120" s="48"/>
      <c r="K120" s="48"/>
      <c r="L120" s="48"/>
      <c r="M120" s="48"/>
      <c r="N120" s="48"/>
      <c r="O120" s="48"/>
      <c r="P120" s="2"/>
      <c r="Q120" s="2"/>
      <c r="R120" s="2"/>
      <c r="S120" s="2"/>
      <c r="T120" s="2"/>
      <c r="U120" s="2"/>
      <c r="V120" s="2"/>
      <c r="W120" s="2"/>
      <c r="X120" s="2"/>
      <c r="Y120" s="2"/>
      <c r="Z120" s="2"/>
    </row>
    <row r="121" spans="1:26" ht="15.75" customHeight="1">
      <c r="A121" s="25"/>
      <c r="B121" s="48"/>
      <c r="C121" s="48"/>
      <c r="D121" s="48"/>
      <c r="E121" s="48"/>
      <c r="F121" s="48"/>
      <c r="G121" s="48"/>
      <c r="H121" s="48"/>
      <c r="I121" s="48"/>
      <c r="J121" s="48"/>
      <c r="K121" s="48"/>
      <c r="L121" s="48"/>
      <c r="M121" s="48"/>
      <c r="N121" s="48"/>
      <c r="O121" s="48"/>
      <c r="P121" s="2"/>
      <c r="Q121" s="2"/>
      <c r="R121" s="2"/>
      <c r="S121" s="2"/>
      <c r="T121" s="2"/>
      <c r="U121" s="2"/>
      <c r="V121" s="2"/>
      <c r="W121" s="2"/>
      <c r="X121" s="2"/>
      <c r="Y121" s="2"/>
      <c r="Z121" s="2"/>
    </row>
    <row r="122" spans="1:26" ht="15.75" customHeight="1">
      <c r="A122" s="186" t="s">
        <v>98</v>
      </c>
      <c r="B122" s="183"/>
      <c r="C122" s="183"/>
      <c r="D122" s="180"/>
      <c r="E122" s="48"/>
      <c r="F122" s="48"/>
      <c r="G122" s="48"/>
      <c r="H122" s="48"/>
      <c r="I122" s="48"/>
      <c r="J122" s="48"/>
      <c r="K122" s="48"/>
      <c r="L122" s="48"/>
      <c r="M122" s="48"/>
      <c r="N122" s="48"/>
      <c r="O122" s="48"/>
      <c r="P122" s="2"/>
      <c r="Q122" s="2"/>
      <c r="R122" s="2"/>
      <c r="S122" s="2"/>
      <c r="T122" s="2"/>
      <c r="U122" s="2"/>
      <c r="V122" s="2"/>
      <c r="W122" s="2"/>
      <c r="X122" s="2"/>
      <c r="Y122" s="2"/>
      <c r="Z122" s="2"/>
    </row>
    <row r="123" spans="1:26" ht="15.75" customHeight="1">
      <c r="A123" s="26" t="s">
        <v>92</v>
      </c>
      <c r="B123" s="26" t="s">
        <v>93</v>
      </c>
      <c r="C123" s="26" t="s">
        <v>80</v>
      </c>
      <c r="D123" s="26" t="s">
        <v>49</v>
      </c>
      <c r="E123" s="48"/>
      <c r="F123" s="48"/>
      <c r="G123" s="48"/>
      <c r="H123" s="48"/>
      <c r="I123" s="48"/>
      <c r="J123" s="48"/>
      <c r="K123" s="48"/>
      <c r="L123" s="48"/>
      <c r="M123" s="48"/>
      <c r="N123" s="48"/>
      <c r="O123" s="48"/>
      <c r="P123" s="2"/>
      <c r="Q123" s="2"/>
      <c r="R123" s="2"/>
      <c r="S123" s="2"/>
      <c r="T123" s="2"/>
      <c r="U123" s="2"/>
      <c r="V123" s="2"/>
      <c r="W123" s="2"/>
      <c r="X123" s="2"/>
      <c r="Y123" s="2"/>
      <c r="Z123" s="2"/>
    </row>
    <row r="124" spans="1:26" ht="15.75" customHeight="1">
      <c r="A124" s="47" t="s">
        <v>8</v>
      </c>
      <c r="B124" s="43" t="s">
        <v>94</v>
      </c>
      <c r="C124" s="28">
        <v>8.3299999999999999E-2</v>
      </c>
      <c r="D124" s="29">
        <f>C64*C124</f>
        <v>0</v>
      </c>
      <c r="E124" s="48"/>
      <c r="F124" s="48"/>
      <c r="G124" s="48"/>
      <c r="H124" s="48"/>
      <c r="I124" s="48"/>
      <c r="J124" s="48"/>
      <c r="K124" s="48"/>
      <c r="L124" s="48"/>
      <c r="M124" s="48"/>
      <c r="N124" s="48"/>
      <c r="O124" s="48"/>
      <c r="P124" s="2"/>
      <c r="Q124" s="2"/>
      <c r="R124" s="2"/>
      <c r="S124" s="2"/>
      <c r="T124" s="2"/>
      <c r="U124" s="2"/>
      <c r="V124" s="2"/>
      <c r="W124" s="2"/>
      <c r="X124" s="2"/>
      <c r="Y124" s="2"/>
      <c r="Z124" s="2"/>
    </row>
    <row r="125" spans="1:26" ht="15.75" customHeight="1">
      <c r="A125" s="47" t="s">
        <v>11</v>
      </c>
      <c r="B125" s="43" t="s">
        <v>95</v>
      </c>
      <c r="C125" s="28">
        <v>2.7799999999999998E-2</v>
      </c>
      <c r="D125" s="29">
        <f>C125*$C$64</f>
        <v>0</v>
      </c>
      <c r="E125" s="48"/>
      <c r="F125" s="48"/>
      <c r="G125" s="48"/>
      <c r="H125" s="48"/>
      <c r="I125" s="48"/>
      <c r="J125" s="48"/>
      <c r="K125" s="48"/>
      <c r="L125" s="48"/>
      <c r="M125" s="48"/>
      <c r="N125" s="48"/>
      <c r="O125" s="48"/>
      <c r="P125" s="2"/>
      <c r="Q125" s="2"/>
      <c r="R125" s="2"/>
      <c r="S125" s="2"/>
      <c r="T125" s="2"/>
      <c r="U125" s="2"/>
      <c r="V125" s="2"/>
      <c r="W125" s="2"/>
      <c r="X125" s="2"/>
      <c r="Y125" s="2"/>
      <c r="Z125" s="2"/>
    </row>
    <row r="126" spans="1:26" ht="15.75" customHeight="1">
      <c r="A126" s="47"/>
      <c r="B126" s="7" t="s">
        <v>96</v>
      </c>
      <c r="C126" s="28"/>
      <c r="D126" s="29">
        <f>SUM(D125)</f>
        <v>0</v>
      </c>
      <c r="E126" s="48"/>
      <c r="F126" s="48"/>
      <c r="G126" s="48"/>
      <c r="H126" s="48"/>
      <c r="I126" s="48"/>
      <c r="J126" s="48"/>
      <c r="K126" s="48"/>
      <c r="L126" s="48"/>
      <c r="M126" s="48"/>
      <c r="N126" s="48"/>
      <c r="O126" s="48"/>
      <c r="P126" s="2"/>
      <c r="Q126" s="2"/>
      <c r="R126" s="2"/>
      <c r="S126" s="2"/>
      <c r="T126" s="2"/>
      <c r="U126" s="2"/>
      <c r="V126" s="2"/>
      <c r="W126" s="2"/>
      <c r="X126" s="2"/>
      <c r="Y126" s="2"/>
      <c r="Z126" s="2"/>
    </row>
    <row r="127" spans="1:26" ht="30">
      <c r="A127" s="47"/>
      <c r="B127" s="43" t="s">
        <v>97</v>
      </c>
      <c r="C127" s="28">
        <f>SUM(C124:C126)</f>
        <v>0.1111</v>
      </c>
      <c r="D127" s="29">
        <f>C127*$C$64</f>
        <v>0</v>
      </c>
      <c r="E127" s="48"/>
      <c r="F127" s="48"/>
      <c r="G127" s="48"/>
      <c r="H127" s="48"/>
      <c r="I127" s="48"/>
      <c r="J127" s="48"/>
      <c r="K127" s="48"/>
      <c r="L127" s="48"/>
      <c r="M127" s="48"/>
      <c r="N127" s="48"/>
      <c r="O127" s="48"/>
      <c r="P127" s="2"/>
      <c r="Q127" s="2"/>
      <c r="R127" s="2"/>
      <c r="S127" s="2"/>
      <c r="T127" s="2"/>
      <c r="U127" s="2"/>
      <c r="V127" s="2"/>
      <c r="W127" s="2"/>
      <c r="X127" s="2"/>
      <c r="Y127" s="2"/>
      <c r="Z127" s="2"/>
    </row>
    <row r="128" spans="1:26" ht="15.75" customHeight="1">
      <c r="A128" s="181" t="s">
        <v>89</v>
      </c>
      <c r="B128" s="180"/>
      <c r="C128" s="36"/>
      <c r="D128" s="27">
        <f>D124+D126</f>
        <v>0</v>
      </c>
      <c r="E128" s="48"/>
      <c r="F128" s="48"/>
      <c r="G128" s="48"/>
      <c r="H128" s="48"/>
      <c r="I128" s="48"/>
      <c r="J128" s="48"/>
      <c r="K128" s="48"/>
      <c r="L128" s="48"/>
      <c r="M128" s="48"/>
      <c r="N128" s="48"/>
      <c r="O128" s="48"/>
      <c r="P128" s="2"/>
      <c r="Q128" s="2"/>
      <c r="R128" s="2"/>
      <c r="S128" s="2"/>
      <c r="T128" s="2"/>
      <c r="U128" s="2"/>
      <c r="V128" s="2"/>
      <c r="W128" s="2"/>
      <c r="X128" s="2"/>
      <c r="Y128" s="2"/>
      <c r="Z128" s="2"/>
    </row>
    <row r="129" spans="1:26" ht="15.75" customHeight="1">
      <c r="A129" s="25"/>
      <c r="B129" s="48"/>
      <c r="C129" s="48"/>
      <c r="D129" s="48"/>
      <c r="E129" s="48"/>
      <c r="F129" s="48"/>
      <c r="G129" s="48"/>
      <c r="H129" s="48"/>
      <c r="I129" s="48"/>
      <c r="J129" s="48"/>
      <c r="K129" s="48"/>
      <c r="L129" s="48"/>
      <c r="M129" s="48"/>
      <c r="N129" s="48"/>
      <c r="O129" s="48"/>
      <c r="P129" s="2"/>
      <c r="Q129" s="2"/>
      <c r="R129" s="2"/>
      <c r="S129" s="2"/>
      <c r="T129" s="2"/>
      <c r="U129" s="2"/>
      <c r="V129" s="2"/>
      <c r="W129" s="2"/>
      <c r="X129" s="2"/>
      <c r="Y129" s="2"/>
      <c r="Z129" s="2"/>
    </row>
    <row r="130" spans="1:26" ht="15.75" customHeight="1">
      <c r="A130" s="182" t="s">
        <v>99</v>
      </c>
      <c r="B130" s="183"/>
      <c r="C130" s="183"/>
      <c r="D130" s="180"/>
      <c r="E130" s="48"/>
      <c r="F130" s="48"/>
      <c r="G130" s="48"/>
      <c r="H130" s="48"/>
      <c r="I130" s="48"/>
      <c r="J130" s="48"/>
      <c r="K130" s="48"/>
      <c r="L130" s="48"/>
      <c r="M130" s="48"/>
      <c r="N130" s="48"/>
      <c r="O130" s="48"/>
      <c r="P130" s="2"/>
      <c r="Q130" s="2"/>
      <c r="R130" s="2"/>
      <c r="S130" s="2"/>
      <c r="T130" s="2"/>
      <c r="U130" s="2"/>
      <c r="V130" s="2"/>
      <c r="W130" s="2"/>
      <c r="X130" s="2"/>
      <c r="Y130" s="2"/>
      <c r="Z130" s="2"/>
    </row>
    <row r="131" spans="1:26" ht="15.75" customHeight="1">
      <c r="A131" s="16" t="s">
        <v>100</v>
      </c>
      <c r="B131" s="16" t="s">
        <v>101</v>
      </c>
      <c r="C131" s="16" t="s">
        <v>80</v>
      </c>
      <c r="D131" s="16" t="s">
        <v>49</v>
      </c>
      <c r="E131" s="48"/>
      <c r="F131" s="48"/>
      <c r="G131" s="48"/>
      <c r="H131" s="48"/>
      <c r="I131" s="48"/>
      <c r="J131" s="48"/>
      <c r="K131" s="48"/>
      <c r="L131" s="48"/>
      <c r="M131" s="48"/>
      <c r="N131" s="48"/>
      <c r="O131" s="48"/>
      <c r="P131" s="2"/>
      <c r="Q131" s="2"/>
      <c r="R131" s="2"/>
      <c r="S131" s="2"/>
      <c r="T131" s="2"/>
      <c r="U131" s="2"/>
      <c r="V131" s="2"/>
      <c r="W131" s="2"/>
      <c r="X131" s="2"/>
      <c r="Y131" s="2"/>
      <c r="Z131" s="2"/>
    </row>
    <row r="132" spans="1:26" ht="15.75" customHeight="1">
      <c r="A132" s="47" t="s">
        <v>8</v>
      </c>
      <c r="B132" s="43" t="s">
        <v>101</v>
      </c>
      <c r="C132" s="32">
        <v>5.0000000000000001E-4</v>
      </c>
      <c r="D132" s="33">
        <f t="shared" ref="D132:D133" si="2">C132*$C$52</f>
        <v>0</v>
      </c>
      <c r="E132" s="48"/>
      <c r="F132" s="48"/>
      <c r="G132" s="48"/>
      <c r="H132" s="38"/>
      <c r="I132" s="48"/>
      <c r="J132" s="48"/>
      <c r="K132" s="48"/>
      <c r="L132" s="48"/>
      <c r="M132" s="48"/>
      <c r="N132" s="48"/>
      <c r="O132" s="48"/>
      <c r="P132" s="2"/>
      <c r="Q132" s="2"/>
      <c r="R132" s="2"/>
      <c r="S132" s="2"/>
      <c r="T132" s="2"/>
      <c r="U132" s="2"/>
      <c r="V132" s="2"/>
      <c r="W132" s="2"/>
      <c r="X132" s="2"/>
      <c r="Y132" s="2"/>
      <c r="Z132" s="2"/>
    </row>
    <row r="133" spans="1:26" ht="30">
      <c r="A133" s="47" t="s">
        <v>11</v>
      </c>
      <c r="B133" s="43" t="s">
        <v>102</v>
      </c>
      <c r="C133" s="28"/>
      <c r="D133" s="29">
        <f t="shared" si="2"/>
        <v>0</v>
      </c>
      <c r="E133" s="48"/>
      <c r="F133" s="48"/>
      <c r="G133" s="48"/>
      <c r="H133" s="48"/>
      <c r="I133" s="48"/>
      <c r="J133" s="48"/>
      <c r="K133" s="48"/>
      <c r="L133" s="48"/>
      <c r="M133" s="48"/>
      <c r="N133" s="48"/>
      <c r="O133" s="48"/>
      <c r="P133" s="2"/>
      <c r="Q133" s="2"/>
      <c r="R133" s="2"/>
      <c r="S133" s="2"/>
      <c r="T133" s="2"/>
      <c r="U133" s="2"/>
      <c r="V133" s="2"/>
      <c r="W133" s="2"/>
      <c r="X133" s="2"/>
      <c r="Y133" s="2"/>
      <c r="Z133" s="2"/>
    </row>
    <row r="134" spans="1:26" ht="15.75" customHeight="1">
      <c r="A134" s="179" t="s">
        <v>89</v>
      </c>
      <c r="B134" s="180"/>
      <c r="C134" s="34"/>
      <c r="D134" s="24">
        <f>SUM(D133,D132)</f>
        <v>0</v>
      </c>
      <c r="E134" s="48"/>
      <c r="F134" s="48"/>
      <c r="G134" s="48"/>
      <c r="H134" s="48"/>
      <c r="I134" s="48"/>
      <c r="J134" s="48"/>
      <c r="K134" s="48"/>
      <c r="L134" s="48"/>
      <c r="M134" s="48"/>
      <c r="N134" s="48"/>
      <c r="O134" s="48"/>
      <c r="P134" s="2"/>
      <c r="Q134" s="2"/>
      <c r="R134" s="2"/>
      <c r="S134" s="2"/>
      <c r="T134" s="2"/>
      <c r="U134" s="2"/>
      <c r="V134" s="2"/>
      <c r="W134" s="2"/>
      <c r="X134" s="2"/>
      <c r="Y134" s="2"/>
      <c r="Z134" s="2"/>
    </row>
    <row r="135" spans="1:26" ht="15.75" customHeight="1">
      <c r="A135" s="39"/>
      <c r="B135" s="48"/>
      <c r="C135" s="48"/>
      <c r="D135" s="48"/>
      <c r="E135" s="48"/>
      <c r="F135" s="48"/>
      <c r="G135" s="48"/>
      <c r="H135" s="48"/>
      <c r="I135" s="48"/>
      <c r="J135" s="48"/>
      <c r="K135" s="48"/>
      <c r="L135" s="48"/>
      <c r="M135" s="48"/>
      <c r="N135" s="48"/>
      <c r="O135" s="48"/>
      <c r="P135" s="2"/>
      <c r="Q135" s="2"/>
      <c r="R135" s="2"/>
      <c r="S135" s="2"/>
      <c r="T135" s="2"/>
      <c r="U135" s="2"/>
      <c r="V135" s="2"/>
      <c r="W135" s="2"/>
      <c r="X135" s="2"/>
      <c r="Y135" s="2"/>
      <c r="Z135" s="2"/>
    </row>
    <row r="136" spans="1:26" ht="15.75" customHeight="1">
      <c r="A136" s="186" t="s">
        <v>103</v>
      </c>
      <c r="B136" s="183"/>
      <c r="C136" s="183"/>
      <c r="D136" s="180"/>
      <c r="E136" s="48"/>
      <c r="F136" s="48"/>
      <c r="G136" s="48"/>
      <c r="H136" s="48"/>
      <c r="I136" s="48"/>
      <c r="J136" s="48"/>
      <c r="K136" s="48"/>
      <c r="L136" s="48"/>
      <c r="M136" s="48"/>
      <c r="N136" s="48"/>
      <c r="O136" s="48"/>
      <c r="P136" s="2"/>
      <c r="Q136" s="2"/>
      <c r="R136" s="2"/>
      <c r="S136" s="2"/>
      <c r="T136" s="2"/>
      <c r="U136" s="2"/>
      <c r="V136" s="2"/>
      <c r="W136" s="2"/>
      <c r="X136" s="2"/>
      <c r="Y136" s="2"/>
      <c r="Z136" s="2"/>
    </row>
    <row r="137" spans="1:26" ht="15.75" customHeight="1">
      <c r="A137" s="26" t="s">
        <v>100</v>
      </c>
      <c r="B137" s="26" t="s">
        <v>101</v>
      </c>
      <c r="C137" s="26" t="s">
        <v>80</v>
      </c>
      <c r="D137" s="26" t="s">
        <v>49</v>
      </c>
      <c r="E137" s="48"/>
      <c r="F137" s="48"/>
      <c r="G137" s="48"/>
      <c r="H137" s="48"/>
      <c r="I137" s="48"/>
      <c r="J137" s="48"/>
      <c r="K137" s="48"/>
      <c r="L137" s="48"/>
      <c r="M137" s="48"/>
      <c r="N137" s="48"/>
      <c r="O137" s="48"/>
      <c r="P137" s="2"/>
      <c r="Q137" s="2"/>
      <c r="R137" s="2"/>
      <c r="S137" s="2"/>
      <c r="T137" s="2"/>
      <c r="U137" s="2"/>
      <c r="V137" s="2"/>
      <c r="W137" s="2"/>
      <c r="X137" s="2"/>
      <c r="Y137" s="2"/>
      <c r="Z137" s="2"/>
    </row>
    <row r="138" spans="1:26" ht="15.75" customHeight="1">
      <c r="A138" s="47" t="s">
        <v>8</v>
      </c>
      <c r="B138" s="43" t="s">
        <v>101</v>
      </c>
      <c r="C138" s="32">
        <v>5.0000000000000001E-4</v>
      </c>
      <c r="D138" s="33">
        <f>C138*$C$64</f>
        <v>0</v>
      </c>
      <c r="E138" s="48"/>
      <c r="F138" s="48"/>
      <c r="G138" s="48"/>
      <c r="H138" s="48"/>
      <c r="I138" s="48"/>
      <c r="J138" s="48"/>
      <c r="K138" s="48"/>
      <c r="L138" s="48"/>
      <c r="M138" s="48"/>
      <c r="N138" s="48"/>
      <c r="O138" s="48"/>
      <c r="P138" s="2"/>
      <c r="Q138" s="2"/>
      <c r="R138" s="2"/>
      <c r="S138" s="2"/>
      <c r="T138" s="2"/>
      <c r="U138" s="2"/>
      <c r="V138" s="2"/>
      <c r="W138" s="2"/>
      <c r="X138" s="2"/>
      <c r="Y138" s="2"/>
      <c r="Z138" s="2"/>
    </row>
    <row r="139" spans="1:26" ht="30">
      <c r="A139" s="47" t="s">
        <v>11</v>
      </c>
      <c r="B139" s="43" t="s">
        <v>102</v>
      </c>
      <c r="C139" s="28"/>
      <c r="D139" s="29">
        <f t="shared" ref="D139" si="3">C139*$C$52</f>
        <v>0</v>
      </c>
      <c r="E139" s="48"/>
      <c r="F139" s="48"/>
      <c r="G139" s="48"/>
      <c r="H139" s="48"/>
      <c r="I139" s="48"/>
      <c r="J139" s="48"/>
      <c r="K139" s="48"/>
      <c r="L139" s="48"/>
      <c r="M139" s="48"/>
      <c r="N139" s="48"/>
      <c r="O139" s="48"/>
      <c r="P139" s="2"/>
      <c r="Q139" s="2"/>
      <c r="R139" s="2"/>
      <c r="S139" s="2"/>
      <c r="T139" s="2"/>
      <c r="U139" s="2"/>
      <c r="V139" s="2"/>
      <c r="W139" s="2"/>
      <c r="X139" s="2"/>
      <c r="Y139" s="2"/>
      <c r="Z139" s="2"/>
    </row>
    <row r="140" spans="1:26" ht="15.75" customHeight="1">
      <c r="A140" s="181" t="s">
        <v>89</v>
      </c>
      <c r="B140" s="180"/>
      <c r="C140" s="36"/>
      <c r="D140" s="27">
        <f>SUM(D139,D138)</f>
        <v>0</v>
      </c>
      <c r="E140" s="48"/>
      <c r="F140" s="48"/>
      <c r="G140" s="48"/>
      <c r="H140" s="48"/>
      <c r="I140" s="48"/>
      <c r="J140" s="48"/>
      <c r="K140" s="48"/>
      <c r="L140" s="48"/>
      <c r="M140" s="48"/>
      <c r="N140" s="48"/>
      <c r="O140" s="48"/>
      <c r="P140" s="2"/>
      <c r="Q140" s="2"/>
      <c r="R140" s="2"/>
      <c r="S140" s="2"/>
      <c r="T140" s="2"/>
      <c r="U140" s="2"/>
      <c r="V140" s="2"/>
      <c r="W140" s="2"/>
      <c r="X140" s="2"/>
      <c r="Y140" s="2"/>
      <c r="Z140" s="2"/>
    </row>
    <row r="141" spans="1:26" ht="15.75" customHeight="1">
      <c r="A141" s="39"/>
      <c r="B141" s="48"/>
      <c r="C141" s="48"/>
      <c r="D141" s="48"/>
      <c r="E141" s="48"/>
      <c r="F141" s="48"/>
      <c r="G141" s="48"/>
      <c r="H141" s="48"/>
      <c r="I141" s="48"/>
      <c r="J141" s="48"/>
      <c r="K141" s="48"/>
      <c r="L141" s="48"/>
      <c r="M141" s="48"/>
      <c r="N141" s="48"/>
      <c r="O141" s="48"/>
      <c r="P141" s="2"/>
      <c r="Q141" s="2"/>
      <c r="R141" s="2"/>
      <c r="S141" s="2"/>
      <c r="T141" s="2"/>
      <c r="U141" s="2"/>
      <c r="V141" s="2"/>
      <c r="W141" s="2"/>
      <c r="X141" s="2"/>
      <c r="Y141" s="2"/>
      <c r="Z141" s="2"/>
    </row>
    <row r="142" spans="1:26" ht="15.75" customHeight="1">
      <c r="A142" s="182" t="s">
        <v>104</v>
      </c>
      <c r="B142" s="183"/>
      <c r="C142" s="183"/>
      <c r="D142" s="180"/>
      <c r="E142" s="48"/>
      <c r="F142" s="48"/>
      <c r="G142" s="48"/>
      <c r="H142" s="48"/>
      <c r="I142" s="48"/>
      <c r="J142" s="48"/>
      <c r="K142" s="48"/>
      <c r="L142" s="48"/>
      <c r="M142" s="48"/>
      <c r="N142" s="48"/>
      <c r="O142" s="48"/>
      <c r="P142" s="2"/>
      <c r="Q142" s="2"/>
      <c r="R142" s="2"/>
      <c r="S142" s="2"/>
      <c r="T142" s="2"/>
      <c r="U142" s="2"/>
      <c r="V142" s="2"/>
      <c r="W142" s="2"/>
      <c r="X142" s="2"/>
      <c r="Y142" s="2"/>
      <c r="Z142" s="2"/>
    </row>
    <row r="143" spans="1:26" ht="15.75" customHeight="1">
      <c r="A143" s="16" t="s">
        <v>105</v>
      </c>
      <c r="B143" s="16" t="s">
        <v>106</v>
      </c>
      <c r="C143" s="16" t="s">
        <v>80</v>
      </c>
      <c r="D143" s="16" t="s">
        <v>49</v>
      </c>
      <c r="E143" s="48"/>
      <c r="F143" s="48"/>
      <c r="G143" s="48"/>
      <c r="H143" s="48"/>
      <c r="I143" s="48"/>
      <c r="J143" s="48"/>
      <c r="K143" s="48"/>
      <c r="L143" s="48"/>
      <c r="M143" s="48"/>
      <c r="N143" s="48"/>
      <c r="O143" s="48"/>
      <c r="P143" s="2"/>
      <c r="Q143" s="2"/>
      <c r="R143" s="2"/>
      <c r="S143" s="2"/>
      <c r="T143" s="2"/>
      <c r="U143" s="2"/>
      <c r="V143" s="2"/>
      <c r="W143" s="2"/>
      <c r="X143" s="2"/>
      <c r="Y143" s="2"/>
      <c r="Z143" s="2"/>
    </row>
    <row r="144" spans="1:26" ht="15.75" customHeight="1">
      <c r="A144" s="47" t="s">
        <v>8</v>
      </c>
      <c r="B144" s="43" t="s">
        <v>107</v>
      </c>
      <c r="C144" s="32">
        <v>1.2999999999999999E-3</v>
      </c>
      <c r="D144" s="33">
        <f t="shared" ref="D144:D149" si="4">C144*$C$52</f>
        <v>0</v>
      </c>
      <c r="E144" s="48"/>
      <c r="F144" s="48"/>
      <c r="G144" s="48"/>
      <c r="H144" s="48"/>
      <c r="I144" s="48"/>
      <c r="J144" s="48"/>
      <c r="K144" s="48"/>
      <c r="L144" s="48"/>
      <c r="M144" s="48"/>
      <c r="N144" s="48"/>
      <c r="O144" s="48"/>
      <c r="P144" s="2"/>
      <c r="Q144" s="2"/>
      <c r="R144" s="2"/>
      <c r="S144" s="2"/>
      <c r="T144" s="2"/>
      <c r="U144" s="2"/>
      <c r="V144" s="2"/>
      <c r="W144" s="2"/>
      <c r="X144" s="2"/>
      <c r="Y144" s="2"/>
      <c r="Z144" s="2"/>
    </row>
    <row r="145" spans="1:26" ht="30">
      <c r="A145" s="47" t="s">
        <v>11</v>
      </c>
      <c r="B145" s="43" t="s">
        <v>108</v>
      </c>
      <c r="C145" s="32">
        <v>2.8999999999999998E-3</v>
      </c>
      <c r="D145" s="33">
        <f t="shared" si="4"/>
        <v>0</v>
      </c>
      <c r="E145" s="48"/>
      <c r="F145" s="48"/>
      <c r="G145" s="48"/>
      <c r="H145" s="48"/>
      <c r="I145" s="48"/>
      <c r="J145" s="48"/>
      <c r="K145" s="48"/>
      <c r="L145" s="48"/>
      <c r="M145" s="48"/>
      <c r="N145" s="48"/>
      <c r="O145" s="48"/>
      <c r="P145" s="2"/>
      <c r="Q145" s="2"/>
      <c r="R145" s="2"/>
      <c r="S145" s="2"/>
      <c r="T145" s="2"/>
      <c r="U145" s="2"/>
      <c r="V145" s="2"/>
      <c r="W145" s="2"/>
      <c r="X145" s="2"/>
      <c r="Y145" s="2"/>
      <c r="Z145" s="2"/>
    </row>
    <row r="146" spans="1:26" ht="30">
      <c r="A146" s="47" t="s">
        <v>13</v>
      </c>
      <c r="B146" s="43" t="s">
        <v>109</v>
      </c>
      <c r="C146" s="32">
        <v>0.04</v>
      </c>
      <c r="D146" s="33">
        <f t="shared" si="4"/>
        <v>0</v>
      </c>
      <c r="E146" s="48"/>
      <c r="F146" s="48"/>
      <c r="G146" s="48"/>
      <c r="H146" s="48"/>
      <c r="I146" s="48"/>
      <c r="J146" s="48"/>
      <c r="K146" s="48"/>
      <c r="L146" s="48"/>
      <c r="M146" s="48"/>
      <c r="N146" s="48"/>
      <c r="O146" s="48"/>
      <c r="P146" s="2"/>
      <c r="Q146" s="2"/>
      <c r="R146" s="2"/>
      <c r="S146" s="2"/>
      <c r="T146" s="2"/>
      <c r="U146" s="2"/>
      <c r="V146" s="2"/>
      <c r="W146" s="2"/>
      <c r="X146" s="2"/>
      <c r="Y146" s="2"/>
      <c r="Z146" s="2"/>
    </row>
    <row r="147" spans="1:26" ht="15.75" customHeight="1">
      <c r="A147" s="47" t="s">
        <v>16</v>
      </c>
      <c r="B147" s="43" t="s">
        <v>110</v>
      </c>
      <c r="C147" s="32">
        <v>1.2200000000000001E-2</v>
      </c>
      <c r="D147" s="33">
        <f t="shared" si="4"/>
        <v>0</v>
      </c>
      <c r="E147" s="48"/>
      <c r="F147" s="48"/>
      <c r="G147" s="48"/>
      <c r="H147" s="48"/>
      <c r="I147" s="48"/>
      <c r="J147" s="48"/>
      <c r="K147" s="48"/>
      <c r="L147" s="48"/>
      <c r="M147" s="48"/>
      <c r="N147" s="48"/>
      <c r="O147" s="48"/>
      <c r="P147" s="2"/>
      <c r="Q147" s="2"/>
      <c r="R147" s="2"/>
      <c r="S147" s="2"/>
      <c r="T147" s="2"/>
      <c r="U147" s="2"/>
      <c r="V147" s="2"/>
      <c r="W147" s="2"/>
      <c r="X147" s="2"/>
      <c r="Y147" s="2"/>
      <c r="Z147" s="2"/>
    </row>
    <row r="148" spans="1:26" ht="30">
      <c r="A148" s="47" t="s">
        <v>54</v>
      </c>
      <c r="B148" s="43" t="s">
        <v>111</v>
      </c>
      <c r="C148" s="32">
        <v>4.4999999999999997E-3</v>
      </c>
      <c r="D148" s="33">
        <f t="shared" si="4"/>
        <v>0</v>
      </c>
      <c r="E148" s="48"/>
      <c r="F148" s="48"/>
      <c r="G148" s="48"/>
      <c r="H148" s="48"/>
      <c r="I148" s="48"/>
      <c r="J148" s="48"/>
      <c r="K148" s="48"/>
      <c r="L148" s="48"/>
      <c r="M148" s="48"/>
      <c r="N148" s="48"/>
      <c r="O148" s="48"/>
      <c r="P148" s="2"/>
      <c r="Q148" s="2"/>
      <c r="R148" s="2"/>
      <c r="S148" s="2"/>
      <c r="T148" s="2"/>
      <c r="U148" s="2"/>
      <c r="V148" s="2"/>
      <c r="W148" s="2"/>
      <c r="X148" s="2"/>
      <c r="Y148" s="2"/>
      <c r="Z148" s="2"/>
    </row>
    <row r="149" spans="1:26" ht="15.75" customHeight="1">
      <c r="A149" s="47" t="s">
        <v>56</v>
      </c>
      <c r="B149" s="43" t="s">
        <v>112</v>
      </c>
      <c r="C149" s="32">
        <v>0.04</v>
      </c>
      <c r="D149" s="33">
        <f t="shared" si="4"/>
        <v>0</v>
      </c>
      <c r="E149" s="48"/>
      <c r="F149" s="48"/>
      <c r="G149" s="48"/>
      <c r="H149" s="48"/>
      <c r="I149" s="48"/>
      <c r="J149" s="48"/>
      <c r="K149" s="48"/>
      <c r="L149" s="48"/>
      <c r="M149" s="48"/>
      <c r="N149" s="48"/>
      <c r="O149" s="48"/>
      <c r="P149" s="2"/>
      <c r="Q149" s="2"/>
      <c r="R149" s="2"/>
      <c r="S149" s="2"/>
      <c r="T149" s="2"/>
      <c r="U149" s="2"/>
      <c r="V149" s="2"/>
      <c r="W149" s="2"/>
      <c r="X149" s="2"/>
      <c r="Y149" s="2"/>
      <c r="Z149" s="2"/>
    </row>
    <row r="150" spans="1:26" ht="15.75" customHeight="1">
      <c r="A150" s="179" t="s">
        <v>113</v>
      </c>
      <c r="B150" s="180"/>
      <c r="C150" s="34">
        <f t="shared" ref="C150:D150" si="5">SUM(C144:C149)</f>
        <v>0.1009</v>
      </c>
      <c r="D150" s="24">
        <f t="shared" si="5"/>
        <v>0</v>
      </c>
      <c r="E150" s="48"/>
      <c r="F150" s="48"/>
      <c r="G150" s="48"/>
      <c r="H150" s="48"/>
      <c r="I150" s="48"/>
      <c r="J150" s="48"/>
      <c r="K150" s="48"/>
      <c r="L150" s="48"/>
      <c r="M150" s="48"/>
      <c r="N150" s="48"/>
      <c r="O150" s="48"/>
      <c r="P150" s="2"/>
      <c r="Q150" s="2"/>
      <c r="R150" s="2"/>
      <c r="S150" s="2"/>
      <c r="T150" s="2"/>
      <c r="U150" s="2"/>
      <c r="V150" s="2"/>
      <c r="W150" s="2"/>
      <c r="X150" s="2"/>
      <c r="Y150" s="2"/>
      <c r="Z150" s="2"/>
    </row>
    <row r="151" spans="1:26" ht="15.75" customHeight="1">
      <c r="A151" s="39"/>
      <c r="B151" s="48"/>
      <c r="C151" s="48"/>
      <c r="D151" s="48"/>
      <c r="E151" s="48"/>
      <c r="F151" s="48"/>
      <c r="G151" s="48"/>
      <c r="H151" s="48"/>
      <c r="I151" s="48"/>
      <c r="J151" s="48"/>
      <c r="K151" s="48"/>
      <c r="L151" s="48"/>
      <c r="M151" s="48"/>
      <c r="N151" s="48"/>
      <c r="O151" s="48"/>
      <c r="P151" s="2"/>
      <c r="Q151" s="2"/>
      <c r="R151" s="2"/>
      <c r="S151" s="2"/>
      <c r="T151" s="2"/>
      <c r="U151" s="2"/>
      <c r="V151" s="2"/>
      <c r="W151" s="2"/>
      <c r="X151" s="2"/>
      <c r="Y151" s="2"/>
      <c r="Z151" s="2"/>
    </row>
    <row r="152" spans="1:26" ht="18.75" customHeight="1">
      <c r="A152" s="186" t="s">
        <v>114</v>
      </c>
      <c r="B152" s="183"/>
      <c r="C152" s="183"/>
      <c r="D152" s="180"/>
      <c r="E152" s="48"/>
      <c r="F152" s="48"/>
      <c r="G152" s="48"/>
      <c r="H152" s="48"/>
      <c r="I152" s="48"/>
      <c r="J152" s="48"/>
      <c r="K152" s="48"/>
      <c r="L152" s="48"/>
      <c r="M152" s="48"/>
      <c r="N152" s="48"/>
      <c r="O152" s="48"/>
      <c r="P152" s="2"/>
      <c r="Q152" s="2"/>
      <c r="R152" s="2"/>
      <c r="S152" s="2"/>
      <c r="T152" s="2"/>
      <c r="U152" s="2"/>
      <c r="V152" s="2"/>
      <c r="W152" s="2"/>
      <c r="X152" s="2"/>
      <c r="Y152" s="2"/>
      <c r="Z152" s="2"/>
    </row>
    <row r="153" spans="1:26" ht="15.75" customHeight="1">
      <c r="A153" s="26" t="s">
        <v>105</v>
      </c>
      <c r="B153" s="26" t="s">
        <v>106</v>
      </c>
      <c r="C153" s="26" t="s">
        <v>80</v>
      </c>
      <c r="D153" s="26" t="s">
        <v>49</v>
      </c>
      <c r="E153" s="48"/>
      <c r="F153" s="48"/>
      <c r="G153" s="48"/>
      <c r="H153" s="48"/>
      <c r="I153" s="48"/>
      <c r="J153" s="48"/>
      <c r="K153" s="48"/>
      <c r="L153" s="48"/>
      <c r="M153" s="48"/>
      <c r="N153" s="48"/>
      <c r="O153" s="48"/>
      <c r="P153" s="2"/>
      <c r="Q153" s="2"/>
      <c r="R153" s="2"/>
      <c r="S153" s="2"/>
      <c r="T153" s="2"/>
      <c r="U153" s="2"/>
      <c r="V153" s="2"/>
      <c r="W153" s="2"/>
      <c r="X153" s="2"/>
      <c r="Y153" s="2"/>
      <c r="Z153" s="2"/>
    </row>
    <row r="154" spans="1:26" ht="15.75" customHeight="1">
      <c r="A154" s="47" t="s">
        <v>8</v>
      </c>
      <c r="B154" s="43" t="s">
        <v>107</v>
      </c>
      <c r="C154" s="32">
        <v>1.2999999999999999E-3</v>
      </c>
      <c r="D154" s="33">
        <f t="shared" ref="D154:D159" si="6">C154*$C$64</f>
        <v>0</v>
      </c>
      <c r="E154" s="48"/>
      <c r="F154" s="48"/>
      <c r="G154" s="48"/>
      <c r="H154" s="48"/>
      <c r="I154" s="48"/>
      <c r="J154" s="48"/>
      <c r="K154" s="48"/>
      <c r="L154" s="48"/>
      <c r="M154" s="48"/>
      <c r="N154" s="48"/>
      <c r="O154" s="48"/>
      <c r="P154" s="2"/>
      <c r="Q154" s="2"/>
      <c r="R154" s="2"/>
      <c r="S154" s="2"/>
      <c r="T154" s="2"/>
      <c r="U154" s="2"/>
      <c r="V154" s="2"/>
      <c r="W154" s="2"/>
      <c r="X154" s="2"/>
      <c r="Y154" s="2"/>
      <c r="Z154" s="2"/>
    </row>
    <row r="155" spans="1:26" ht="30">
      <c r="A155" s="47" t="s">
        <v>11</v>
      </c>
      <c r="B155" s="43" t="s">
        <v>108</v>
      </c>
      <c r="C155" s="32">
        <v>2.8999999999999998E-3</v>
      </c>
      <c r="D155" s="33">
        <f t="shared" si="6"/>
        <v>0</v>
      </c>
      <c r="E155" s="48"/>
      <c r="F155" s="48"/>
      <c r="G155" s="48"/>
      <c r="H155" s="48"/>
      <c r="I155" s="48"/>
      <c r="J155" s="48"/>
      <c r="K155" s="48"/>
      <c r="L155" s="48"/>
      <c r="M155" s="48"/>
      <c r="N155" s="48"/>
      <c r="O155" s="48"/>
      <c r="P155" s="2"/>
      <c r="Q155" s="2"/>
      <c r="R155" s="2"/>
      <c r="S155" s="2"/>
      <c r="T155" s="2"/>
      <c r="U155" s="2"/>
      <c r="V155" s="2"/>
      <c r="W155" s="2"/>
      <c r="X155" s="2"/>
      <c r="Y155" s="2"/>
      <c r="Z155" s="2"/>
    </row>
    <row r="156" spans="1:26" ht="30">
      <c r="A156" s="47" t="s">
        <v>13</v>
      </c>
      <c r="B156" s="43" t="s">
        <v>109</v>
      </c>
      <c r="C156" s="32">
        <v>0.04</v>
      </c>
      <c r="D156" s="33">
        <f t="shared" si="6"/>
        <v>0</v>
      </c>
      <c r="E156" s="48"/>
      <c r="F156" s="48"/>
      <c r="G156" s="48"/>
      <c r="H156" s="48"/>
      <c r="I156" s="48"/>
      <c r="J156" s="48"/>
      <c r="K156" s="48"/>
      <c r="L156" s="48"/>
      <c r="M156" s="48"/>
      <c r="N156" s="48"/>
      <c r="O156" s="48"/>
      <c r="P156" s="2"/>
      <c r="Q156" s="2"/>
      <c r="R156" s="2"/>
      <c r="S156" s="2"/>
      <c r="T156" s="2"/>
      <c r="U156" s="2"/>
      <c r="V156" s="2"/>
      <c r="W156" s="2"/>
      <c r="X156" s="2"/>
      <c r="Y156" s="2"/>
      <c r="Z156" s="2"/>
    </row>
    <row r="157" spans="1:26" ht="15.75" customHeight="1">
      <c r="A157" s="47" t="s">
        <v>16</v>
      </c>
      <c r="B157" s="43" t="s">
        <v>110</v>
      </c>
      <c r="C157" s="32">
        <v>1.2200000000000001E-2</v>
      </c>
      <c r="D157" s="33">
        <f t="shared" si="6"/>
        <v>0</v>
      </c>
      <c r="E157" s="48"/>
      <c r="F157" s="48"/>
      <c r="G157" s="48"/>
      <c r="H157" s="48"/>
      <c r="I157" s="48"/>
      <c r="J157" s="48"/>
      <c r="K157" s="48"/>
      <c r="L157" s="48"/>
      <c r="M157" s="48"/>
      <c r="N157" s="48"/>
      <c r="O157" s="48"/>
      <c r="P157" s="2"/>
      <c r="Q157" s="2"/>
      <c r="R157" s="2"/>
      <c r="S157" s="2"/>
      <c r="T157" s="2"/>
      <c r="U157" s="2"/>
      <c r="V157" s="2"/>
      <c r="W157" s="2"/>
      <c r="X157" s="2"/>
      <c r="Y157" s="2"/>
      <c r="Z157" s="2"/>
    </row>
    <row r="158" spans="1:26" ht="30">
      <c r="A158" s="47" t="s">
        <v>54</v>
      </c>
      <c r="B158" s="43" t="s">
        <v>111</v>
      </c>
      <c r="C158" s="32">
        <v>4.4999999999999997E-3</v>
      </c>
      <c r="D158" s="33">
        <f t="shared" si="6"/>
        <v>0</v>
      </c>
      <c r="E158" s="48"/>
      <c r="F158" s="48"/>
      <c r="G158" s="48"/>
      <c r="H158" s="48"/>
      <c r="I158" s="48"/>
      <c r="J158" s="48"/>
      <c r="K158" s="48"/>
      <c r="L158" s="48"/>
      <c r="M158" s="48"/>
      <c r="N158" s="48"/>
      <c r="O158" s="48"/>
      <c r="P158" s="2"/>
      <c r="Q158" s="2"/>
      <c r="R158" s="2"/>
      <c r="S158" s="2"/>
      <c r="T158" s="2"/>
      <c r="U158" s="2"/>
      <c r="V158" s="2"/>
      <c r="W158" s="2"/>
      <c r="X158" s="2"/>
      <c r="Y158" s="2"/>
      <c r="Z158" s="2"/>
    </row>
    <row r="159" spans="1:26" ht="15.75" customHeight="1">
      <c r="A159" s="47" t="s">
        <v>56</v>
      </c>
      <c r="B159" s="43" t="s">
        <v>112</v>
      </c>
      <c r="C159" s="32">
        <v>0.04</v>
      </c>
      <c r="D159" s="33">
        <f t="shared" si="6"/>
        <v>0</v>
      </c>
      <c r="E159" s="48"/>
      <c r="F159" s="48"/>
      <c r="G159" s="48"/>
      <c r="H159" s="48"/>
      <c r="I159" s="48"/>
      <c r="J159" s="48"/>
      <c r="K159" s="48"/>
      <c r="L159" s="48"/>
      <c r="M159" s="48"/>
      <c r="N159" s="48"/>
      <c r="O159" s="48"/>
      <c r="P159" s="2"/>
      <c r="Q159" s="2"/>
      <c r="R159" s="2"/>
      <c r="S159" s="2"/>
      <c r="T159" s="2"/>
      <c r="U159" s="2"/>
      <c r="V159" s="2"/>
      <c r="W159" s="2"/>
      <c r="X159" s="2"/>
      <c r="Y159" s="2"/>
      <c r="Z159" s="2"/>
    </row>
    <row r="160" spans="1:26" ht="15.75" customHeight="1">
      <c r="A160" s="181" t="s">
        <v>113</v>
      </c>
      <c r="B160" s="180"/>
      <c r="C160" s="36">
        <f t="shared" ref="C160" si="7">SUM(C154:C159)</f>
        <v>0.1009</v>
      </c>
      <c r="D160" s="27">
        <f>SUM(D154:D159)</f>
        <v>0</v>
      </c>
      <c r="E160" s="48"/>
      <c r="F160" s="48"/>
      <c r="G160" s="48"/>
      <c r="H160" s="48"/>
      <c r="I160" s="48"/>
      <c r="J160" s="48"/>
      <c r="K160" s="48"/>
      <c r="L160" s="48"/>
      <c r="M160" s="48"/>
      <c r="N160" s="48"/>
      <c r="O160" s="48"/>
      <c r="P160" s="2"/>
      <c r="Q160" s="2"/>
      <c r="R160" s="2"/>
      <c r="S160" s="2"/>
      <c r="T160" s="2"/>
      <c r="U160" s="2"/>
      <c r="V160" s="2"/>
      <c r="W160" s="2"/>
      <c r="X160" s="2"/>
      <c r="Y160" s="2"/>
      <c r="Z160" s="2"/>
    </row>
    <row r="161" spans="1:26" ht="15.75" customHeight="1">
      <c r="A161" s="39"/>
      <c r="B161" s="48"/>
      <c r="C161" s="48"/>
      <c r="D161" s="48"/>
      <c r="E161" s="48"/>
      <c r="F161" s="48"/>
      <c r="G161" s="48"/>
      <c r="H161" s="48"/>
      <c r="I161" s="48"/>
      <c r="J161" s="48"/>
      <c r="K161" s="48"/>
      <c r="L161" s="48"/>
      <c r="M161" s="48"/>
      <c r="N161" s="48"/>
      <c r="O161" s="48"/>
      <c r="P161" s="2"/>
      <c r="Q161" s="2"/>
      <c r="R161" s="2"/>
      <c r="S161" s="2"/>
      <c r="T161" s="2"/>
      <c r="U161" s="2"/>
      <c r="V161" s="2"/>
      <c r="W161" s="2"/>
      <c r="X161" s="2"/>
      <c r="Y161" s="2"/>
      <c r="Z161" s="2"/>
    </row>
    <row r="162" spans="1:26" ht="15.75" customHeight="1">
      <c r="A162" s="182" t="s">
        <v>115</v>
      </c>
      <c r="B162" s="183"/>
      <c r="C162" s="183"/>
      <c r="D162" s="180"/>
      <c r="E162" s="48"/>
      <c r="F162" s="48"/>
      <c r="G162" s="48"/>
      <c r="H162" s="48"/>
      <c r="I162" s="48"/>
      <c r="J162" s="48"/>
      <c r="K162" s="48"/>
      <c r="L162" s="48"/>
      <c r="M162" s="48"/>
      <c r="N162" s="48"/>
      <c r="O162" s="48"/>
      <c r="P162" s="2"/>
      <c r="Q162" s="2"/>
      <c r="R162" s="2"/>
      <c r="S162" s="2"/>
      <c r="T162" s="2"/>
      <c r="U162" s="2"/>
      <c r="V162" s="2"/>
      <c r="W162" s="2"/>
      <c r="X162" s="2"/>
      <c r="Y162" s="2"/>
      <c r="Z162" s="2"/>
    </row>
    <row r="163" spans="1:26" ht="30">
      <c r="A163" s="16" t="s">
        <v>116</v>
      </c>
      <c r="B163" s="16" t="s">
        <v>117</v>
      </c>
      <c r="C163" s="16" t="s">
        <v>80</v>
      </c>
      <c r="D163" s="16" t="s">
        <v>49</v>
      </c>
      <c r="E163" s="48"/>
      <c r="F163" s="48"/>
      <c r="G163" s="48"/>
      <c r="H163" s="48"/>
      <c r="I163" s="48"/>
      <c r="J163" s="48"/>
      <c r="K163" s="48"/>
      <c r="L163" s="48"/>
      <c r="M163" s="48"/>
      <c r="N163" s="48"/>
      <c r="O163" s="48"/>
      <c r="P163" s="2"/>
      <c r="Q163" s="2"/>
      <c r="R163" s="2"/>
      <c r="S163" s="2"/>
      <c r="T163" s="2"/>
      <c r="U163" s="2"/>
      <c r="V163" s="2"/>
      <c r="W163" s="2"/>
      <c r="X163" s="2"/>
      <c r="Y163" s="2"/>
      <c r="Z163" s="2"/>
    </row>
    <row r="164" spans="1:26" ht="15.75" customHeight="1">
      <c r="A164" s="47" t="s">
        <v>8</v>
      </c>
      <c r="B164" s="43" t="s">
        <v>118</v>
      </c>
      <c r="C164" s="32">
        <v>1.6199999999999999E-2</v>
      </c>
      <c r="D164" s="33">
        <f>(C52+D99)*C164</f>
        <v>0</v>
      </c>
      <c r="E164" s="48"/>
      <c r="F164" s="48"/>
      <c r="G164" s="48"/>
      <c r="H164" s="48"/>
      <c r="I164" s="48"/>
      <c r="J164" s="48"/>
      <c r="K164" s="48"/>
      <c r="L164" s="48"/>
      <c r="M164" s="48"/>
      <c r="N164" s="48"/>
      <c r="O164" s="48"/>
      <c r="P164" s="2"/>
      <c r="Q164" s="2"/>
      <c r="R164" s="2"/>
      <c r="S164" s="2"/>
      <c r="T164" s="2"/>
      <c r="U164" s="2"/>
      <c r="V164" s="2"/>
      <c r="W164" s="2"/>
      <c r="X164" s="2"/>
      <c r="Y164" s="2"/>
      <c r="Z164" s="2"/>
    </row>
    <row r="165" spans="1:26" ht="15.75" customHeight="1">
      <c r="A165" s="47" t="s">
        <v>11</v>
      </c>
      <c r="B165" s="43" t="s">
        <v>119</v>
      </c>
      <c r="C165" s="32">
        <v>0</v>
      </c>
      <c r="D165" s="33">
        <f>(C52+C75+D99+D120+D150)*C165</f>
        <v>0</v>
      </c>
      <c r="E165" s="48"/>
      <c r="F165" s="48"/>
      <c r="G165" s="48"/>
      <c r="H165" s="48"/>
      <c r="I165" s="48"/>
      <c r="J165" s="48"/>
      <c r="K165" s="48"/>
      <c r="L165" s="48"/>
      <c r="M165" s="48"/>
      <c r="N165" s="48"/>
      <c r="O165" s="48"/>
      <c r="P165" s="2"/>
      <c r="Q165" s="2"/>
      <c r="R165" s="2"/>
      <c r="S165" s="2"/>
      <c r="T165" s="2"/>
      <c r="U165" s="2"/>
      <c r="V165" s="2"/>
      <c r="W165" s="2"/>
      <c r="X165" s="2"/>
      <c r="Y165" s="2"/>
      <c r="Z165" s="2"/>
    </row>
    <row r="166" spans="1:26" ht="15.75" customHeight="1">
      <c r="A166" s="47" t="s">
        <v>13</v>
      </c>
      <c r="B166" s="43" t="s">
        <v>120</v>
      </c>
      <c r="C166" s="32">
        <v>2.0000000000000001E-4</v>
      </c>
      <c r="D166" s="33">
        <f>(C52+C75+D99+D120+D150)*C166</f>
        <v>0</v>
      </c>
      <c r="E166" s="48"/>
      <c r="F166" s="48"/>
      <c r="G166" s="48"/>
      <c r="H166" s="48"/>
      <c r="I166" s="48"/>
      <c r="J166" s="48"/>
      <c r="K166" s="48"/>
      <c r="L166" s="48"/>
      <c r="M166" s="48"/>
      <c r="N166" s="48"/>
      <c r="O166" s="48"/>
      <c r="P166" s="2"/>
      <c r="Q166" s="2"/>
      <c r="R166" s="2"/>
      <c r="S166" s="2"/>
      <c r="T166" s="2"/>
      <c r="U166" s="2"/>
      <c r="V166" s="2"/>
      <c r="W166" s="2"/>
      <c r="X166" s="2"/>
      <c r="Y166" s="2"/>
      <c r="Z166" s="2"/>
    </row>
    <row r="167" spans="1:26" ht="15.75" customHeight="1">
      <c r="A167" s="47" t="s">
        <v>16</v>
      </c>
      <c r="B167" s="43" t="s">
        <v>121</v>
      </c>
      <c r="C167" s="32">
        <v>7.3000000000000001E-3</v>
      </c>
      <c r="D167" s="33">
        <f>(C52+C75+D99+D120+D150)*C167</f>
        <v>0</v>
      </c>
      <c r="E167" s="48"/>
      <c r="F167" s="48"/>
      <c r="G167" s="48"/>
      <c r="H167" s="48"/>
      <c r="I167" s="48"/>
      <c r="J167" s="48"/>
      <c r="K167" s="48"/>
      <c r="L167" s="48"/>
      <c r="M167" s="48"/>
      <c r="N167" s="48"/>
      <c r="O167" s="48"/>
      <c r="P167" s="2"/>
      <c r="Q167" s="2"/>
      <c r="R167" s="2"/>
      <c r="S167" s="2"/>
      <c r="T167" s="2"/>
      <c r="U167" s="2"/>
      <c r="V167" s="2"/>
      <c r="W167" s="2"/>
      <c r="X167" s="2"/>
      <c r="Y167" s="2"/>
      <c r="Z167" s="2"/>
    </row>
    <row r="168" spans="1:26" ht="15.75" customHeight="1">
      <c r="A168" s="47" t="s">
        <v>54</v>
      </c>
      <c r="B168" s="43" t="s">
        <v>122</v>
      </c>
      <c r="C168" s="32">
        <v>2.9999999999999997E-4</v>
      </c>
      <c r="D168" s="33">
        <f>(C52+C75+D99+D120+D150)*C168</f>
        <v>0</v>
      </c>
      <c r="E168" s="48"/>
      <c r="F168" s="48"/>
      <c r="G168" s="48"/>
      <c r="H168" s="48"/>
      <c r="I168" s="48"/>
      <c r="J168" s="48"/>
      <c r="K168" s="48"/>
      <c r="L168" s="48"/>
      <c r="M168" s="48"/>
      <c r="N168" s="48"/>
      <c r="O168" s="48"/>
      <c r="P168" s="2"/>
      <c r="Q168" s="2"/>
      <c r="R168" s="2"/>
      <c r="S168" s="2"/>
      <c r="T168" s="2"/>
      <c r="U168" s="2"/>
      <c r="V168" s="2"/>
      <c r="W168" s="2"/>
      <c r="X168" s="2"/>
      <c r="Y168" s="2"/>
      <c r="Z168" s="2"/>
    </row>
    <row r="169" spans="1:26" ht="15.75" customHeight="1">
      <c r="A169" s="47" t="s">
        <v>56</v>
      </c>
      <c r="B169" s="43" t="s">
        <v>61</v>
      </c>
      <c r="C169" s="32">
        <v>5.0000000000000001E-4</v>
      </c>
      <c r="D169" s="33">
        <f>(C52+C75+D99+D120+D150)*C169</f>
        <v>0</v>
      </c>
      <c r="E169" s="48"/>
      <c r="F169" s="48"/>
      <c r="G169" s="48"/>
      <c r="H169" s="48"/>
      <c r="I169" s="48"/>
      <c r="J169" s="48"/>
      <c r="K169" s="48"/>
      <c r="L169" s="48"/>
      <c r="M169" s="48"/>
      <c r="N169" s="48"/>
      <c r="O169" s="48"/>
      <c r="P169" s="2"/>
      <c r="Q169" s="2"/>
      <c r="R169" s="2"/>
      <c r="S169" s="2"/>
      <c r="T169" s="2"/>
      <c r="U169" s="2"/>
      <c r="V169" s="2"/>
      <c r="W169" s="2"/>
      <c r="X169" s="2"/>
      <c r="Y169" s="2"/>
      <c r="Z169" s="2"/>
    </row>
    <row r="170" spans="1:26" ht="15.75" customHeight="1">
      <c r="A170" s="47"/>
      <c r="B170" s="7" t="s">
        <v>96</v>
      </c>
      <c r="C170" s="32"/>
      <c r="D170" s="33">
        <f>SUM(D164:D169)</f>
        <v>0</v>
      </c>
      <c r="E170" s="48"/>
      <c r="F170" s="48"/>
      <c r="G170" s="48"/>
      <c r="H170" s="48"/>
      <c r="I170" s="48"/>
      <c r="J170" s="48"/>
      <c r="K170" s="48"/>
      <c r="L170" s="48"/>
      <c r="M170" s="48"/>
      <c r="N170" s="48"/>
      <c r="O170" s="48"/>
      <c r="P170" s="2"/>
      <c r="Q170" s="2"/>
      <c r="R170" s="2"/>
      <c r="S170" s="2"/>
      <c r="T170" s="2"/>
      <c r="U170" s="2"/>
      <c r="V170" s="2"/>
      <c r="W170" s="2"/>
      <c r="X170" s="2"/>
      <c r="Y170" s="2"/>
      <c r="Z170" s="2"/>
    </row>
    <row r="171" spans="1:26" ht="30">
      <c r="A171" s="47" t="s">
        <v>58</v>
      </c>
      <c r="B171" s="43" t="s">
        <v>123</v>
      </c>
      <c r="C171" s="32"/>
      <c r="D171" s="33">
        <f>(C52+D99+D120+D150)*C171</f>
        <v>0</v>
      </c>
      <c r="E171" s="48"/>
      <c r="F171" s="48"/>
      <c r="G171" s="48"/>
      <c r="H171" s="48"/>
      <c r="I171" s="48"/>
      <c r="J171" s="48"/>
      <c r="K171" s="48"/>
      <c r="L171" s="48"/>
      <c r="M171" s="48"/>
      <c r="N171" s="48"/>
      <c r="O171" s="48"/>
      <c r="P171" s="2"/>
      <c r="Q171" s="2"/>
      <c r="R171" s="2"/>
      <c r="S171" s="2"/>
      <c r="T171" s="2"/>
      <c r="U171" s="2"/>
      <c r="V171" s="2"/>
      <c r="W171" s="2"/>
      <c r="X171" s="2"/>
      <c r="Y171" s="2"/>
      <c r="Z171" s="2"/>
    </row>
    <row r="172" spans="1:26" ht="15.75" customHeight="1">
      <c r="A172" s="179" t="s">
        <v>113</v>
      </c>
      <c r="B172" s="180"/>
      <c r="C172" s="34"/>
      <c r="D172" s="24">
        <f>SUM(D170:D171)</f>
        <v>0</v>
      </c>
      <c r="E172" s="48"/>
      <c r="F172" s="48"/>
      <c r="G172" s="48"/>
      <c r="H172" s="48"/>
      <c r="I172" s="48"/>
      <c r="J172" s="48"/>
      <c r="K172" s="48"/>
      <c r="L172" s="48"/>
      <c r="M172" s="48"/>
      <c r="N172" s="48"/>
      <c r="O172" s="48"/>
      <c r="P172" s="2"/>
      <c r="Q172" s="2"/>
      <c r="R172" s="2"/>
      <c r="S172" s="2"/>
      <c r="T172" s="2"/>
      <c r="U172" s="2"/>
      <c r="V172" s="2"/>
      <c r="W172" s="2"/>
      <c r="X172" s="2"/>
      <c r="Y172" s="2"/>
      <c r="Z172" s="2"/>
    </row>
    <row r="173" spans="1:26" ht="15.75" customHeight="1">
      <c r="A173" s="39"/>
      <c r="B173" s="48"/>
      <c r="C173" s="48"/>
      <c r="D173" s="48"/>
      <c r="E173" s="48"/>
      <c r="F173" s="48"/>
      <c r="G173" s="48"/>
      <c r="H173" s="48"/>
      <c r="I173" s="48"/>
      <c r="J173" s="48"/>
      <c r="K173" s="48"/>
      <c r="L173" s="48"/>
      <c r="M173" s="48"/>
      <c r="N173" s="48"/>
      <c r="O173" s="48"/>
      <c r="P173" s="2"/>
      <c r="Q173" s="2"/>
      <c r="R173" s="2"/>
      <c r="S173" s="2"/>
      <c r="T173" s="2"/>
      <c r="U173" s="2"/>
      <c r="V173" s="2"/>
      <c r="W173" s="2"/>
      <c r="X173" s="2"/>
      <c r="Y173" s="2"/>
      <c r="Z173" s="2"/>
    </row>
    <row r="174" spans="1:26" ht="15.75" customHeight="1">
      <c r="A174" s="186" t="s">
        <v>124</v>
      </c>
      <c r="B174" s="183"/>
      <c r="C174" s="183"/>
      <c r="D174" s="180"/>
      <c r="E174" s="48"/>
      <c r="F174" s="48"/>
      <c r="G174" s="48"/>
      <c r="H174" s="48"/>
      <c r="I174" s="48"/>
      <c r="J174" s="48"/>
      <c r="K174" s="48"/>
      <c r="L174" s="48"/>
      <c r="M174" s="48"/>
      <c r="N174" s="48"/>
      <c r="O174" s="48"/>
      <c r="P174" s="2"/>
      <c r="Q174" s="2"/>
      <c r="R174" s="2"/>
      <c r="S174" s="2"/>
      <c r="T174" s="2"/>
      <c r="U174" s="2"/>
      <c r="V174" s="2"/>
      <c r="W174" s="2"/>
      <c r="X174" s="2"/>
      <c r="Y174" s="2"/>
      <c r="Z174" s="2"/>
    </row>
    <row r="175" spans="1:26" ht="30">
      <c r="A175" s="26" t="s">
        <v>116</v>
      </c>
      <c r="B175" s="26" t="s">
        <v>117</v>
      </c>
      <c r="C175" s="26" t="s">
        <v>80</v>
      </c>
      <c r="D175" s="26" t="s">
        <v>49</v>
      </c>
      <c r="E175" s="48"/>
      <c r="F175" s="48"/>
      <c r="G175" s="48"/>
      <c r="H175" s="48"/>
      <c r="I175" s="48"/>
      <c r="J175" s="48"/>
      <c r="K175" s="48"/>
      <c r="L175" s="48"/>
      <c r="M175" s="48"/>
      <c r="N175" s="48"/>
      <c r="O175" s="48"/>
      <c r="P175" s="2"/>
      <c r="Q175" s="2"/>
      <c r="R175" s="2"/>
      <c r="S175" s="2"/>
      <c r="T175" s="2"/>
      <c r="U175" s="2"/>
      <c r="V175" s="2"/>
      <c r="W175" s="2"/>
      <c r="X175" s="2"/>
      <c r="Y175" s="2"/>
      <c r="Z175" s="2"/>
    </row>
    <row r="176" spans="1:26" ht="15.75" customHeight="1">
      <c r="A176" s="47" t="s">
        <v>8</v>
      </c>
      <c r="B176" s="43" t="s">
        <v>118</v>
      </c>
      <c r="C176" s="32">
        <v>1.6199999999999999E-2</v>
      </c>
      <c r="D176" s="33">
        <f>(C64+D112)*C176</f>
        <v>0</v>
      </c>
      <c r="E176" s="48"/>
      <c r="F176" s="48"/>
      <c r="G176" s="48"/>
      <c r="H176" s="48"/>
      <c r="I176" s="48"/>
      <c r="J176" s="48"/>
      <c r="K176" s="48"/>
      <c r="L176" s="48"/>
      <c r="M176" s="48"/>
      <c r="N176" s="48"/>
      <c r="O176" s="48"/>
      <c r="P176" s="2"/>
      <c r="Q176" s="2"/>
      <c r="R176" s="2"/>
      <c r="S176" s="2"/>
      <c r="T176" s="2"/>
      <c r="U176" s="2"/>
      <c r="V176" s="2"/>
      <c r="W176" s="2"/>
      <c r="X176" s="2"/>
      <c r="Y176" s="2"/>
      <c r="Z176" s="2"/>
    </row>
    <row r="177" spans="1:26" ht="15.75" customHeight="1">
      <c r="A177" s="47" t="s">
        <v>11</v>
      </c>
      <c r="B177" s="43" t="s">
        <v>119</v>
      </c>
      <c r="C177" s="32">
        <v>0</v>
      </c>
      <c r="D177" s="33">
        <f>(C64+C86+D112+D128+D160)*C177</f>
        <v>0</v>
      </c>
      <c r="E177" s="48"/>
      <c r="F177" s="48"/>
      <c r="G177" s="48"/>
      <c r="H177" s="48"/>
      <c r="I177" s="48"/>
      <c r="J177" s="48"/>
      <c r="K177" s="48"/>
      <c r="L177" s="48"/>
      <c r="M177" s="48"/>
      <c r="N177" s="48"/>
      <c r="O177" s="48"/>
      <c r="P177" s="2"/>
      <c r="Q177" s="2"/>
      <c r="R177" s="2"/>
      <c r="S177" s="2"/>
      <c r="T177" s="2"/>
      <c r="U177" s="2"/>
      <c r="V177" s="2"/>
      <c r="W177" s="2"/>
      <c r="X177" s="2"/>
      <c r="Y177" s="2"/>
      <c r="Z177" s="2"/>
    </row>
    <row r="178" spans="1:26" ht="15.75" customHeight="1">
      <c r="A178" s="47" t="s">
        <v>13</v>
      </c>
      <c r="B178" s="43" t="s">
        <v>120</v>
      </c>
      <c r="C178" s="32">
        <v>2.0000000000000001E-4</v>
      </c>
      <c r="D178" s="33">
        <f>(C64+C86+D112+D128+D160)*C178</f>
        <v>0</v>
      </c>
      <c r="E178" s="48"/>
      <c r="F178" s="48"/>
      <c r="G178" s="48"/>
      <c r="H178" s="48"/>
      <c r="I178" s="48"/>
      <c r="J178" s="48"/>
      <c r="K178" s="48"/>
      <c r="L178" s="48"/>
      <c r="M178" s="48"/>
      <c r="N178" s="48"/>
      <c r="O178" s="48"/>
      <c r="P178" s="2"/>
      <c r="Q178" s="2"/>
      <c r="R178" s="2"/>
      <c r="S178" s="2"/>
      <c r="T178" s="2"/>
      <c r="U178" s="2"/>
      <c r="V178" s="2"/>
      <c r="W178" s="2"/>
      <c r="X178" s="2"/>
      <c r="Y178" s="2"/>
      <c r="Z178" s="2"/>
    </row>
    <row r="179" spans="1:26" ht="15.75" customHeight="1">
      <c r="A179" s="47" t="s">
        <v>16</v>
      </c>
      <c r="B179" s="43" t="s">
        <v>121</v>
      </c>
      <c r="C179" s="32">
        <v>7.3000000000000001E-3</v>
      </c>
      <c r="D179" s="33">
        <f>(C64+C86+D112+D128+D160)*C179</f>
        <v>0</v>
      </c>
      <c r="E179" s="48"/>
      <c r="F179" s="48"/>
      <c r="G179" s="48"/>
      <c r="H179" s="48"/>
      <c r="I179" s="48"/>
      <c r="J179" s="48"/>
      <c r="K179" s="48"/>
      <c r="L179" s="48"/>
      <c r="M179" s="48"/>
      <c r="N179" s="48"/>
      <c r="O179" s="48"/>
      <c r="P179" s="2"/>
      <c r="Q179" s="2"/>
      <c r="R179" s="2"/>
      <c r="S179" s="2"/>
      <c r="T179" s="2"/>
      <c r="U179" s="2"/>
      <c r="V179" s="2"/>
      <c r="W179" s="2"/>
      <c r="X179" s="2"/>
      <c r="Y179" s="2"/>
      <c r="Z179" s="2"/>
    </row>
    <row r="180" spans="1:26" ht="15.75" customHeight="1">
      <c r="A180" s="47" t="s">
        <v>54</v>
      </c>
      <c r="B180" s="43" t="s">
        <v>122</v>
      </c>
      <c r="C180" s="32">
        <v>2.9999999999999997E-4</v>
      </c>
      <c r="D180" s="33">
        <f>(C64+C86+D112+D128+D160)*C180</f>
        <v>0</v>
      </c>
      <c r="E180" s="48"/>
      <c r="F180" s="48"/>
      <c r="G180" s="48"/>
      <c r="H180" s="48"/>
      <c r="I180" s="48"/>
      <c r="J180" s="48"/>
      <c r="K180" s="48"/>
      <c r="L180" s="48"/>
      <c r="M180" s="48"/>
      <c r="N180" s="48"/>
      <c r="O180" s="48"/>
      <c r="P180" s="2"/>
      <c r="Q180" s="2"/>
      <c r="R180" s="2"/>
      <c r="S180" s="2"/>
      <c r="T180" s="2"/>
      <c r="U180" s="2"/>
      <c r="V180" s="2"/>
      <c r="W180" s="2"/>
      <c r="X180" s="2"/>
      <c r="Y180" s="2"/>
      <c r="Z180" s="2"/>
    </row>
    <row r="181" spans="1:26" ht="15.75" customHeight="1">
      <c r="A181" s="47" t="s">
        <v>56</v>
      </c>
      <c r="B181" s="43" t="s">
        <v>61</v>
      </c>
      <c r="C181" s="32">
        <v>5.0000000000000001E-4</v>
      </c>
      <c r="D181" s="33">
        <f>(C64+C86+D112+D128+D160)*C181</f>
        <v>0</v>
      </c>
      <c r="E181" s="48"/>
      <c r="F181" s="48"/>
      <c r="G181" s="48"/>
      <c r="H181" s="48"/>
      <c r="I181" s="48"/>
      <c r="J181" s="48"/>
      <c r="K181" s="48"/>
      <c r="L181" s="48"/>
      <c r="M181" s="48"/>
      <c r="N181" s="48"/>
      <c r="O181" s="48"/>
      <c r="P181" s="2"/>
      <c r="Q181" s="2"/>
      <c r="R181" s="2"/>
      <c r="S181" s="2"/>
      <c r="T181" s="2"/>
      <c r="U181" s="2"/>
      <c r="V181" s="2"/>
      <c r="W181" s="2"/>
      <c r="X181" s="2"/>
      <c r="Y181" s="2"/>
      <c r="Z181" s="2"/>
    </row>
    <row r="182" spans="1:26" ht="15.75" customHeight="1">
      <c r="A182" s="47"/>
      <c r="B182" s="7" t="s">
        <v>96</v>
      </c>
      <c r="C182" s="32"/>
      <c r="D182" s="33">
        <f>SUM(D176:D181)</f>
        <v>0</v>
      </c>
      <c r="E182" s="48"/>
      <c r="F182" s="48"/>
      <c r="G182" s="48"/>
      <c r="H182" s="48"/>
      <c r="I182" s="48"/>
      <c r="J182" s="48"/>
      <c r="K182" s="48"/>
      <c r="L182" s="48"/>
      <c r="M182" s="48"/>
      <c r="N182" s="48"/>
      <c r="O182" s="48"/>
      <c r="P182" s="2"/>
      <c r="Q182" s="2"/>
      <c r="R182" s="2"/>
      <c r="S182" s="2"/>
      <c r="T182" s="2"/>
      <c r="U182" s="2"/>
      <c r="V182" s="2"/>
      <c r="W182" s="2"/>
      <c r="X182" s="2"/>
      <c r="Y182" s="2"/>
      <c r="Z182" s="2"/>
    </row>
    <row r="183" spans="1:26" ht="30">
      <c r="A183" s="47" t="s">
        <v>58</v>
      </c>
      <c r="B183" s="43" t="s">
        <v>123</v>
      </c>
      <c r="C183" s="32"/>
      <c r="D183" s="33">
        <f>(C64+C86+D112+D128+D160)*C183</f>
        <v>0</v>
      </c>
      <c r="E183" s="48"/>
      <c r="F183" s="48"/>
      <c r="G183" s="48"/>
      <c r="H183" s="48"/>
      <c r="I183" s="48"/>
      <c r="J183" s="48"/>
      <c r="K183" s="48"/>
      <c r="L183" s="48"/>
      <c r="M183" s="48"/>
      <c r="N183" s="48"/>
      <c r="O183" s="48"/>
      <c r="P183" s="2"/>
      <c r="Q183" s="2"/>
      <c r="R183" s="2"/>
      <c r="S183" s="2"/>
      <c r="T183" s="2"/>
      <c r="U183" s="2"/>
      <c r="V183" s="2"/>
      <c r="W183" s="2"/>
      <c r="X183" s="2"/>
      <c r="Y183" s="2"/>
      <c r="Z183" s="2"/>
    </row>
    <row r="184" spans="1:26" ht="15.75" customHeight="1">
      <c r="A184" s="181" t="s">
        <v>113</v>
      </c>
      <c r="B184" s="180"/>
      <c r="C184" s="36"/>
      <c r="D184" s="27">
        <f>SUM(D182:D183)</f>
        <v>0</v>
      </c>
      <c r="E184" s="48"/>
      <c r="F184" s="48"/>
      <c r="G184" s="48"/>
      <c r="H184" s="48"/>
      <c r="I184" s="48"/>
      <c r="J184" s="48"/>
      <c r="K184" s="48"/>
      <c r="L184" s="48"/>
      <c r="M184" s="48"/>
      <c r="N184" s="48"/>
      <c r="O184" s="48"/>
      <c r="P184" s="2"/>
      <c r="Q184" s="2"/>
      <c r="R184" s="2"/>
      <c r="S184" s="2"/>
      <c r="T184" s="2"/>
      <c r="U184" s="2"/>
      <c r="V184" s="2"/>
      <c r="W184" s="2"/>
      <c r="X184" s="2"/>
      <c r="Y184" s="2"/>
      <c r="Z184" s="2"/>
    </row>
    <row r="185" spans="1:26" ht="15.75" customHeight="1">
      <c r="A185" s="19"/>
      <c r="B185" s="48"/>
      <c r="C185" s="48"/>
      <c r="D185" s="48"/>
      <c r="E185" s="48"/>
      <c r="F185" s="48"/>
      <c r="G185" s="48"/>
      <c r="H185" s="48"/>
      <c r="I185" s="48"/>
      <c r="J185" s="48"/>
      <c r="K185" s="48"/>
      <c r="L185" s="48"/>
      <c r="M185" s="48"/>
      <c r="N185" s="48"/>
      <c r="O185" s="48"/>
      <c r="P185" s="2"/>
      <c r="Q185" s="2"/>
      <c r="R185" s="2"/>
      <c r="S185" s="2"/>
      <c r="T185" s="2"/>
      <c r="U185" s="2"/>
      <c r="V185" s="2"/>
      <c r="W185" s="2"/>
      <c r="X185" s="2"/>
      <c r="Y185" s="2"/>
      <c r="Z185" s="2"/>
    </row>
    <row r="186" spans="1:26" ht="39" customHeight="1">
      <c r="A186" s="187" t="s">
        <v>125</v>
      </c>
      <c r="B186" s="183"/>
      <c r="C186" s="180"/>
      <c r="D186" s="48"/>
      <c r="E186" s="48"/>
      <c r="F186" s="48"/>
      <c r="G186" s="48"/>
      <c r="H186" s="48"/>
      <c r="I186" s="48"/>
      <c r="J186" s="48"/>
      <c r="K186" s="48"/>
      <c r="L186" s="48"/>
      <c r="M186" s="48"/>
      <c r="N186" s="48"/>
      <c r="O186" s="48"/>
      <c r="P186" s="2"/>
      <c r="Q186" s="2"/>
      <c r="R186" s="2"/>
      <c r="S186" s="2"/>
      <c r="T186" s="2"/>
      <c r="U186" s="2"/>
      <c r="V186" s="2"/>
      <c r="W186" s="2"/>
      <c r="X186" s="2"/>
      <c r="Y186" s="2"/>
      <c r="Z186" s="2"/>
    </row>
    <row r="187" spans="1:26" ht="30">
      <c r="A187" s="16">
        <v>3</v>
      </c>
      <c r="B187" s="16" t="s">
        <v>126</v>
      </c>
      <c r="C187" s="16" t="s">
        <v>49</v>
      </c>
      <c r="D187" s="48"/>
      <c r="E187" s="48"/>
      <c r="F187" s="48"/>
      <c r="G187" s="48"/>
      <c r="H187" s="48"/>
      <c r="I187" s="48"/>
      <c r="J187" s="48"/>
      <c r="K187" s="48"/>
      <c r="L187" s="48"/>
      <c r="M187" s="48"/>
      <c r="N187" s="48"/>
      <c r="O187" s="48"/>
      <c r="P187" s="2"/>
      <c r="Q187" s="2"/>
      <c r="R187" s="2"/>
      <c r="S187" s="2"/>
      <c r="T187" s="2"/>
      <c r="U187" s="2"/>
      <c r="V187" s="2"/>
      <c r="W187" s="2"/>
      <c r="X187" s="2"/>
      <c r="Y187" s="2"/>
      <c r="Z187" s="2"/>
    </row>
    <row r="188" spans="1:26" ht="30">
      <c r="A188" s="47" t="s">
        <v>78</v>
      </c>
      <c r="B188" s="43" t="s">
        <v>127</v>
      </c>
      <c r="C188" s="29">
        <f>D96+D91</f>
        <v>0</v>
      </c>
      <c r="D188" s="48"/>
      <c r="E188" s="48"/>
      <c r="F188" s="48"/>
      <c r="G188" s="48"/>
      <c r="H188" s="48"/>
      <c r="I188" s="48"/>
      <c r="J188" s="48"/>
      <c r="K188" s="48"/>
      <c r="L188" s="48"/>
      <c r="M188" s="48"/>
      <c r="N188" s="48"/>
      <c r="O188" s="48"/>
      <c r="P188" s="2"/>
      <c r="Q188" s="2"/>
      <c r="R188" s="2"/>
      <c r="S188" s="2"/>
      <c r="T188" s="2"/>
      <c r="U188" s="2"/>
      <c r="V188" s="2"/>
      <c r="W188" s="2"/>
      <c r="X188" s="2"/>
      <c r="Y188" s="2"/>
      <c r="Z188" s="2"/>
    </row>
    <row r="189" spans="1:26" ht="15.75" customHeight="1">
      <c r="A189" s="47" t="s">
        <v>92</v>
      </c>
      <c r="B189" s="43" t="s">
        <v>128</v>
      </c>
      <c r="C189" s="29">
        <f>D120</f>
        <v>0</v>
      </c>
      <c r="D189" s="48"/>
      <c r="E189" s="48"/>
      <c r="F189" s="48"/>
      <c r="G189" s="48"/>
      <c r="H189" s="48"/>
      <c r="I189" s="48"/>
      <c r="J189" s="48"/>
      <c r="K189" s="48"/>
      <c r="L189" s="48"/>
      <c r="M189" s="48"/>
      <c r="N189" s="48"/>
      <c r="O189" s="48"/>
      <c r="P189" s="2"/>
      <c r="Q189" s="2"/>
      <c r="R189" s="2"/>
      <c r="S189" s="2"/>
      <c r="T189" s="2"/>
      <c r="U189" s="2"/>
      <c r="V189" s="2"/>
      <c r="W189" s="2"/>
      <c r="X189" s="2"/>
      <c r="Y189" s="2"/>
      <c r="Z189" s="2"/>
    </row>
    <row r="190" spans="1:26" ht="15.75" customHeight="1">
      <c r="A190" s="47" t="s">
        <v>100</v>
      </c>
      <c r="B190" s="43" t="s">
        <v>101</v>
      </c>
      <c r="C190" s="29">
        <f>D134</f>
        <v>0</v>
      </c>
      <c r="D190" s="48"/>
      <c r="E190" s="48"/>
      <c r="F190" s="48"/>
      <c r="G190" s="48"/>
      <c r="H190" s="48"/>
      <c r="I190" s="48"/>
      <c r="J190" s="48"/>
      <c r="K190" s="48"/>
      <c r="L190" s="48"/>
      <c r="M190" s="48"/>
      <c r="N190" s="48"/>
      <c r="O190" s="48"/>
      <c r="P190" s="2"/>
      <c r="Q190" s="2"/>
      <c r="R190" s="2"/>
      <c r="S190" s="2"/>
      <c r="T190" s="2"/>
      <c r="U190" s="2"/>
      <c r="V190" s="2"/>
      <c r="W190" s="2"/>
      <c r="X190" s="2"/>
      <c r="Y190" s="2"/>
      <c r="Z190" s="2"/>
    </row>
    <row r="191" spans="1:26" ht="15.75" customHeight="1">
      <c r="A191" s="47" t="s">
        <v>105</v>
      </c>
      <c r="B191" s="43" t="s">
        <v>129</v>
      </c>
      <c r="C191" s="29">
        <f>D150</f>
        <v>0</v>
      </c>
      <c r="D191" s="48"/>
      <c r="E191" s="48"/>
      <c r="F191" s="48"/>
      <c r="G191" s="48"/>
      <c r="H191" s="48"/>
      <c r="I191" s="48"/>
      <c r="J191" s="48"/>
      <c r="K191" s="48"/>
      <c r="L191" s="48"/>
      <c r="M191" s="48"/>
      <c r="N191" s="48"/>
      <c r="O191" s="48"/>
      <c r="P191" s="2"/>
      <c r="Q191" s="2"/>
      <c r="R191" s="2"/>
      <c r="S191" s="2"/>
      <c r="T191" s="2"/>
      <c r="U191" s="2"/>
      <c r="V191" s="2"/>
      <c r="W191" s="2"/>
      <c r="X191" s="2"/>
      <c r="Y191" s="2"/>
      <c r="Z191" s="2"/>
    </row>
    <row r="192" spans="1:26" ht="30">
      <c r="A192" s="47" t="s">
        <v>116</v>
      </c>
      <c r="B192" s="43" t="s">
        <v>130</v>
      </c>
      <c r="C192" s="29">
        <f>D172</f>
        <v>0</v>
      </c>
      <c r="D192" s="48"/>
      <c r="E192" s="48"/>
      <c r="F192" s="48"/>
      <c r="G192" s="48"/>
      <c r="H192" s="48"/>
      <c r="I192" s="48"/>
      <c r="J192" s="48"/>
      <c r="K192" s="48"/>
      <c r="L192" s="48"/>
      <c r="M192" s="48"/>
      <c r="N192" s="48"/>
      <c r="O192" s="48"/>
      <c r="P192" s="2"/>
      <c r="Q192" s="2"/>
      <c r="R192" s="2"/>
      <c r="S192" s="2"/>
      <c r="T192" s="2"/>
      <c r="U192" s="2"/>
      <c r="V192" s="2"/>
      <c r="W192" s="2"/>
      <c r="X192" s="2"/>
      <c r="Y192" s="2"/>
      <c r="Z192" s="2"/>
    </row>
    <row r="193" spans="1:26" ht="15.75" customHeight="1">
      <c r="A193" s="47" t="s">
        <v>131</v>
      </c>
      <c r="B193" s="43" t="s">
        <v>132</v>
      </c>
      <c r="C193" s="29" t="s">
        <v>133</v>
      </c>
      <c r="D193" s="48"/>
      <c r="E193" s="48"/>
      <c r="F193" s="48"/>
      <c r="G193" s="48"/>
      <c r="H193" s="48"/>
      <c r="I193" s="48"/>
      <c r="J193" s="48"/>
      <c r="K193" s="48"/>
      <c r="L193" s="48"/>
      <c r="M193" s="48"/>
      <c r="N193" s="48"/>
      <c r="O193" s="48"/>
      <c r="P193" s="2"/>
      <c r="Q193" s="2"/>
      <c r="R193" s="2"/>
      <c r="S193" s="2"/>
      <c r="T193" s="2"/>
      <c r="U193" s="2"/>
      <c r="V193" s="2"/>
      <c r="W193" s="2"/>
      <c r="X193" s="2"/>
      <c r="Y193" s="2"/>
      <c r="Z193" s="2"/>
    </row>
    <row r="194" spans="1:26" ht="15.75" customHeight="1">
      <c r="A194" s="179" t="s">
        <v>113</v>
      </c>
      <c r="B194" s="180"/>
      <c r="C194" s="24">
        <f>SUM(C188:C193)</f>
        <v>0</v>
      </c>
      <c r="D194" s="48"/>
      <c r="E194" s="48"/>
      <c r="F194" s="48"/>
      <c r="G194" s="48"/>
      <c r="H194" s="48"/>
      <c r="I194" s="48"/>
      <c r="J194" s="48"/>
      <c r="K194" s="48"/>
      <c r="L194" s="48"/>
      <c r="M194" s="48"/>
      <c r="N194" s="48"/>
      <c r="O194" s="48"/>
      <c r="P194" s="2"/>
      <c r="Q194" s="2"/>
      <c r="R194" s="2"/>
      <c r="S194" s="2"/>
      <c r="T194" s="2"/>
      <c r="U194" s="2"/>
      <c r="V194" s="2"/>
      <c r="W194" s="2"/>
      <c r="X194" s="2"/>
      <c r="Y194" s="2"/>
      <c r="Z194" s="2"/>
    </row>
    <row r="195" spans="1:26" ht="15.75" customHeight="1">
      <c r="A195" s="25"/>
      <c r="B195" s="48"/>
      <c r="C195" s="48"/>
      <c r="D195" s="48"/>
      <c r="E195" s="48"/>
      <c r="F195" s="48"/>
      <c r="G195" s="48"/>
      <c r="H195" s="48"/>
      <c r="I195" s="48"/>
      <c r="J195" s="48"/>
      <c r="K195" s="48"/>
      <c r="L195" s="48"/>
      <c r="M195" s="48"/>
      <c r="N195" s="48"/>
      <c r="O195" s="48"/>
      <c r="P195" s="2"/>
      <c r="Q195" s="2"/>
      <c r="R195" s="2"/>
      <c r="S195" s="2"/>
      <c r="T195" s="2"/>
      <c r="U195" s="2"/>
      <c r="V195" s="2"/>
      <c r="W195" s="2"/>
      <c r="X195" s="2"/>
      <c r="Y195" s="2"/>
      <c r="Z195" s="2"/>
    </row>
    <row r="196" spans="1:26" ht="17.25" customHeight="1">
      <c r="A196" s="192" t="s">
        <v>134</v>
      </c>
      <c r="B196" s="183"/>
      <c r="C196" s="180"/>
      <c r="D196" s="48"/>
      <c r="E196" s="48"/>
      <c r="F196" s="48"/>
      <c r="G196" s="48"/>
      <c r="H196" s="48"/>
      <c r="I196" s="48"/>
      <c r="J196" s="48"/>
      <c r="K196" s="48"/>
      <c r="L196" s="48"/>
      <c r="M196" s="48"/>
      <c r="N196" s="48"/>
      <c r="O196" s="48"/>
      <c r="P196" s="2"/>
      <c r="Q196" s="2"/>
      <c r="R196" s="2"/>
      <c r="S196" s="2"/>
      <c r="T196" s="2"/>
      <c r="U196" s="2"/>
      <c r="V196" s="2"/>
      <c r="W196" s="2"/>
      <c r="X196" s="2"/>
      <c r="Y196" s="2"/>
      <c r="Z196" s="2"/>
    </row>
    <row r="197" spans="1:26" ht="30">
      <c r="A197" s="26">
        <v>3</v>
      </c>
      <c r="B197" s="26" t="s">
        <v>126</v>
      </c>
      <c r="C197" s="26" t="s">
        <v>49</v>
      </c>
      <c r="D197" s="48"/>
      <c r="E197" s="48"/>
      <c r="F197" s="48"/>
      <c r="G197" s="48"/>
      <c r="H197" s="48"/>
      <c r="I197" s="48"/>
      <c r="J197" s="48"/>
      <c r="K197" s="48"/>
      <c r="L197" s="48"/>
      <c r="M197" s="48"/>
      <c r="N197" s="48"/>
      <c r="O197" s="48"/>
      <c r="P197" s="2"/>
      <c r="Q197" s="2"/>
      <c r="R197" s="2"/>
      <c r="S197" s="2"/>
      <c r="T197" s="2"/>
      <c r="U197" s="2"/>
      <c r="V197" s="2"/>
      <c r="W197" s="2"/>
      <c r="X197" s="2"/>
      <c r="Y197" s="2"/>
      <c r="Z197" s="2"/>
    </row>
    <row r="198" spans="1:26" ht="30">
      <c r="A198" s="47" t="s">
        <v>78</v>
      </c>
      <c r="B198" s="43" t="s">
        <v>127</v>
      </c>
      <c r="C198" s="29">
        <f>D109+D104</f>
        <v>0</v>
      </c>
      <c r="D198" s="48"/>
      <c r="E198" s="48"/>
      <c r="F198" s="48"/>
      <c r="G198" s="48"/>
      <c r="H198" s="48"/>
      <c r="I198" s="48"/>
      <c r="J198" s="48"/>
      <c r="K198" s="48"/>
      <c r="L198" s="48"/>
      <c r="M198" s="48"/>
      <c r="N198" s="48"/>
      <c r="O198" s="48"/>
      <c r="P198" s="2"/>
      <c r="Q198" s="2"/>
      <c r="R198" s="2"/>
      <c r="S198" s="2"/>
      <c r="T198" s="2"/>
      <c r="U198" s="2"/>
      <c r="V198" s="2"/>
      <c r="W198" s="2"/>
      <c r="X198" s="2"/>
      <c r="Y198" s="2"/>
      <c r="Z198" s="2"/>
    </row>
    <row r="199" spans="1:26" ht="15.75" customHeight="1">
      <c r="A199" s="47" t="s">
        <v>92</v>
      </c>
      <c r="B199" s="43" t="s">
        <v>128</v>
      </c>
      <c r="C199" s="29">
        <f>D128</f>
        <v>0</v>
      </c>
      <c r="D199" s="48"/>
      <c r="E199" s="48"/>
      <c r="F199" s="48"/>
      <c r="G199" s="48"/>
      <c r="H199" s="48"/>
      <c r="I199" s="48"/>
      <c r="J199" s="48"/>
      <c r="K199" s="48"/>
      <c r="L199" s="48"/>
      <c r="M199" s="48"/>
      <c r="N199" s="48"/>
      <c r="O199" s="48"/>
      <c r="P199" s="2"/>
      <c r="Q199" s="2"/>
      <c r="R199" s="2"/>
      <c r="S199" s="2"/>
      <c r="T199" s="2"/>
      <c r="U199" s="2"/>
      <c r="V199" s="2"/>
      <c r="W199" s="2"/>
      <c r="X199" s="2"/>
      <c r="Y199" s="2"/>
      <c r="Z199" s="2"/>
    </row>
    <row r="200" spans="1:26" ht="15.75" customHeight="1">
      <c r="A200" s="47" t="s">
        <v>100</v>
      </c>
      <c r="B200" s="43" t="s">
        <v>101</v>
      </c>
      <c r="C200" s="29">
        <f>D140</f>
        <v>0</v>
      </c>
      <c r="D200" s="48"/>
      <c r="E200" s="48"/>
      <c r="F200" s="48"/>
      <c r="G200" s="48"/>
      <c r="H200" s="48"/>
      <c r="I200" s="48"/>
      <c r="J200" s="48"/>
      <c r="K200" s="48"/>
      <c r="L200" s="48"/>
      <c r="M200" s="48"/>
      <c r="N200" s="48"/>
      <c r="O200" s="48"/>
      <c r="P200" s="2"/>
      <c r="Q200" s="2"/>
      <c r="R200" s="2"/>
      <c r="S200" s="2"/>
      <c r="T200" s="2"/>
      <c r="U200" s="2"/>
      <c r="V200" s="2"/>
      <c r="W200" s="2"/>
      <c r="X200" s="2"/>
      <c r="Y200" s="2"/>
      <c r="Z200" s="2"/>
    </row>
    <row r="201" spans="1:26" ht="15.75" customHeight="1">
      <c r="A201" s="47" t="s">
        <v>105</v>
      </c>
      <c r="B201" s="43" t="s">
        <v>129</v>
      </c>
      <c r="C201" s="29">
        <f>D160</f>
        <v>0</v>
      </c>
      <c r="D201" s="48"/>
      <c r="E201" s="48"/>
      <c r="F201" s="48"/>
      <c r="G201" s="48"/>
      <c r="H201" s="48"/>
      <c r="I201" s="48"/>
      <c r="J201" s="48"/>
      <c r="K201" s="48"/>
      <c r="L201" s="48"/>
      <c r="M201" s="48"/>
      <c r="N201" s="48"/>
      <c r="O201" s="48"/>
      <c r="P201" s="2"/>
      <c r="Q201" s="2"/>
      <c r="R201" s="2"/>
      <c r="S201" s="2"/>
      <c r="T201" s="2"/>
      <c r="U201" s="2"/>
      <c r="V201" s="2"/>
      <c r="W201" s="2"/>
      <c r="X201" s="2"/>
      <c r="Y201" s="2"/>
      <c r="Z201" s="2"/>
    </row>
    <row r="202" spans="1:26" ht="30">
      <c r="A202" s="47" t="s">
        <v>116</v>
      </c>
      <c r="B202" s="43" t="s">
        <v>130</v>
      </c>
      <c r="C202" s="29">
        <f>D182</f>
        <v>0</v>
      </c>
      <c r="D202" s="48"/>
      <c r="E202" s="48"/>
      <c r="F202" s="48"/>
      <c r="G202" s="48"/>
      <c r="H202" s="48"/>
      <c r="I202" s="48"/>
      <c r="J202" s="48"/>
      <c r="K202" s="48"/>
      <c r="L202" s="48"/>
      <c r="M202" s="48"/>
      <c r="N202" s="48"/>
      <c r="O202" s="48"/>
      <c r="P202" s="2"/>
      <c r="Q202" s="2"/>
      <c r="R202" s="2"/>
      <c r="S202" s="2"/>
      <c r="T202" s="2"/>
      <c r="U202" s="2"/>
      <c r="V202" s="2"/>
      <c r="W202" s="2"/>
      <c r="X202" s="2"/>
      <c r="Y202" s="2"/>
      <c r="Z202" s="2"/>
    </row>
    <row r="203" spans="1:26" ht="15.75" customHeight="1">
      <c r="A203" s="47" t="s">
        <v>131</v>
      </c>
      <c r="B203" s="43" t="s">
        <v>132</v>
      </c>
      <c r="C203" s="29" t="s">
        <v>133</v>
      </c>
      <c r="D203" s="48"/>
      <c r="E203" s="48"/>
      <c r="F203" s="48"/>
      <c r="G203" s="48"/>
      <c r="H203" s="48"/>
      <c r="I203" s="48"/>
      <c r="J203" s="48"/>
      <c r="K203" s="48"/>
      <c r="L203" s="48"/>
      <c r="M203" s="48"/>
      <c r="N203" s="48"/>
      <c r="O203" s="48"/>
      <c r="P203" s="2"/>
      <c r="Q203" s="2"/>
      <c r="R203" s="2"/>
      <c r="S203" s="2"/>
      <c r="T203" s="2"/>
      <c r="U203" s="2"/>
      <c r="V203" s="2"/>
      <c r="W203" s="2"/>
      <c r="X203" s="2"/>
      <c r="Y203" s="2"/>
      <c r="Z203" s="2"/>
    </row>
    <row r="204" spans="1:26" ht="15.75" customHeight="1">
      <c r="A204" s="181" t="s">
        <v>113</v>
      </c>
      <c r="B204" s="180"/>
      <c r="C204" s="27">
        <f>SUM(C198:C203)</f>
        <v>0</v>
      </c>
      <c r="D204" s="48"/>
      <c r="E204" s="48"/>
      <c r="F204" s="48"/>
      <c r="G204" s="48"/>
      <c r="H204" s="48"/>
      <c r="I204" s="48"/>
      <c r="J204" s="48"/>
      <c r="K204" s="48"/>
      <c r="L204" s="48"/>
      <c r="M204" s="48"/>
      <c r="N204" s="48"/>
      <c r="O204" s="48"/>
      <c r="P204" s="2"/>
      <c r="Q204" s="2"/>
      <c r="R204" s="2"/>
      <c r="S204" s="2"/>
      <c r="T204" s="2"/>
      <c r="U204" s="2"/>
      <c r="V204" s="2"/>
      <c r="W204" s="2"/>
      <c r="X204" s="2"/>
      <c r="Y204" s="2"/>
      <c r="Z204" s="2"/>
    </row>
    <row r="205" spans="1:26" ht="15.75" customHeight="1">
      <c r="A205" s="25"/>
      <c r="B205" s="48"/>
      <c r="C205" s="48"/>
      <c r="D205" s="48"/>
      <c r="E205" s="48"/>
      <c r="F205" s="48"/>
      <c r="G205" s="48"/>
      <c r="H205" s="48"/>
      <c r="I205" s="48"/>
      <c r="J205" s="48"/>
      <c r="K205" s="48"/>
      <c r="L205" s="48"/>
      <c r="M205" s="48"/>
      <c r="N205" s="48"/>
      <c r="O205" s="48"/>
      <c r="P205" s="2"/>
      <c r="Q205" s="2"/>
      <c r="R205" s="2"/>
      <c r="S205" s="2"/>
      <c r="T205" s="2"/>
      <c r="U205" s="2"/>
      <c r="V205" s="2"/>
      <c r="W205" s="2"/>
      <c r="X205" s="2"/>
      <c r="Y205" s="2"/>
      <c r="Z205" s="2"/>
    </row>
    <row r="206" spans="1:26" ht="15.75" customHeight="1">
      <c r="A206" s="187" t="s">
        <v>135</v>
      </c>
      <c r="B206" s="183"/>
      <c r="C206" s="183"/>
      <c r="D206" s="180"/>
      <c r="E206" s="48"/>
      <c r="F206" s="48"/>
      <c r="G206" s="48"/>
      <c r="H206" s="48"/>
      <c r="I206" s="48"/>
      <c r="J206" s="48"/>
      <c r="K206" s="48"/>
      <c r="L206" s="48"/>
      <c r="M206" s="48"/>
      <c r="N206" s="48"/>
      <c r="O206" s="48"/>
      <c r="P206" s="2"/>
      <c r="Q206" s="2"/>
      <c r="R206" s="2"/>
      <c r="S206" s="2"/>
      <c r="T206" s="2"/>
      <c r="U206" s="2"/>
      <c r="V206" s="2"/>
      <c r="W206" s="2"/>
      <c r="X206" s="2"/>
      <c r="Y206" s="2"/>
      <c r="Z206" s="2"/>
    </row>
    <row r="207" spans="1:26" ht="42.75" customHeight="1">
      <c r="A207" s="179" t="s">
        <v>136</v>
      </c>
      <c r="B207" s="180"/>
      <c r="C207" s="179" t="s">
        <v>137</v>
      </c>
      <c r="D207" s="180"/>
      <c r="E207" s="48"/>
      <c r="F207" s="48"/>
      <c r="G207" s="48"/>
      <c r="H207" s="48"/>
      <c r="I207" s="48"/>
      <c r="J207" s="48"/>
      <c r="K207" s="48"/>
      <c r="L207" s="48"/>
      <c r="M207" s="48"/>
      <c r="N207" s="48"/>
      <c r="O207" s="48"/>
      <c r="P207" s="2"/>
      <c r="Q207" s="2"/>
      <c r="R207" s="2"/>
      <c r="S207" s="2"/>
      <c r="T207" s="2"/>
      <c r="U207" s="2"/>
      <c r="V207" s="2"/>
      <c r="W207" s="2"/>
      <c r="X207" s="2"/>
      <c r="Y207" s="2"/>
      <c r="Z207" s="2"/>
    </row>
    <row r="208" spans="1:26" ht="30">
      <c r="A208" s="47" t="s">
        <v>8</v>
      </c>
      <c r="B208" s="43" t="s">
        <v>138</v>
      </c>
      <c r="C208" s="190">
        <f>C52</f>
        <v>0</v>
      </c>
      <c r="D208" s="180"/>
      <c r="E208" s="48"/>
      <c r="F208" s="48"/>
      <c r="G208" s="48"/>
      <c r="H208" s="48"/>
      <c r="I208" s="48"/>
      <c r="J208" s="48"/>
      <c r="K208" s="48"/>
      <c r="L208" s="48"/>
      <c r="M208" s="48"/>
      <c r="N208" s="48"/>
      <c r="O208" s="48"/>
      <c r="P208" s="2"/>
      <c r="Q208" s="2"/>
      <c r="R208" s="2"/>
      <c r="S208" s="2"/>
      <c r="T208" s="2"/>
      <c r="U208" s="2"/>
      <c r="V208" s="2"/>
      <c r="W208" s="2"/>
      <c r="X208" s="2"/>
      <c r="Y208" s="2"/>
      <c r="Z208" s="2"/>
    </row>
    <row r="209" spans="1:26" ht="30">
      <c r="A209" s="47" t="s">
        <v>11</v>
      </c>
      <c r="B209" s="43" t="s">
        <v>139</v>
      </c>
      <c r="C209" s="190">
        <f>C75</f>
        <v>0</v>
      </c>
      <c r="D209" s="180"/>
      <c r="E209" s="48"/>
      <c r="F209" s="48"/>
      <c r="G209" s="48"/>
      <c r="H209" s="48"/>
      <c r="I209" s="48"/>
      <c r="J209" s="48"/>
      <c r="K209" s="48"/>
      <c r="L209" s="48"/>
      <c r="M209" s="48"/>
      <c r="N209" s="48"/>
      <c r="O209" s="48"/>
      <c r="P209" s="2"/>
      <c r="Q209" s="2"/>
      <c r="R209" s="2"/>
      <c r="S209" s="2"/>
      <c r="T209" s="2"/>
      <c r="U209" s="2"/>
      <c r="V209" s="2"/>
      <c r="W209" s="2"/>
      <c r="X209" s="2"/>
      <c r="Y209" s="2"/>
      <c r="Z209" s="2"/>
    </row>
    <row r="210" spans="1:26" ht="30">
      <c r="A210" s="47" t="s">
        <v>13</v>
      </c>
      <c r="B210" s="43" t="s">
        <v>140</v>
      </c>
      <c r="C210" s="190">
        <f>C194</f>
        <v>0</v>
      </c>
      <c r="D210" s="180"/>
      <c r="E210" s="48"/>
      <c r="F210" s="48"/>
      <c r="G210" s="48"/>
      <c r="H210" s="48"/>
      <c r="I210" s="48"/>
      <c r="J210" s="48"/>
      <c r="K210" s="48"/>
      <c r="L210" s="48"/>
      <c r="M210" s="48"/>
      <c r="N210" s="48"/>
      <c r="O210" s="48"/>
      <c r="P210" s="2"/>
      <c r="Q210" s="2"/>
      <c r="R210" s="2"/>
      <c r="S210" s="2"/>
      <c r="T210" s="2"/>
      <c r="U210" s="2"/>
      <c r="V210" s="2"/>
      <c r="W210" s="2"/>
      <c r="X210" s="2"/>
      <c r="Y210" s="2"/>
      <c r="Z210" s="2"/>
    </row>
    <row r="211" spans="1:26" ht="28.5" customHeight="1">
      <c r="A211" s="189" t="s">
        <v>141</v>
      </c>
      <c r="B211" s="180"/>
      <c r="C211" s="190">
        <f>SUM(C208:D210)</f>
        <v>0</v>
      </c>
      <c r="D211" s="180"/>
      <c r="E211" s="48"/>
      <c r="F211" s="48"/>
      <c r="G211" s="48"/>
      <c r="H211" s="48"/>
      <c r="I211" s="48"/>
      <c r="J211" s="48"/>
      <c r="K211" s="48"/>
      <c r="L211" s="48"/>
      <c r="M211" s="48"/>
      <c r="N211" s="48"/>
      <c r="O211" s="48"/>
      <c r="P211" s="2"/>
      <c r="Q211" s="2"/>
      <c r="R211" s="2"/>
      <c r="S211" s="2"/>
      <c r="T211" s="2"/>
      <c r="U211" s="2"/>
      <c r="V211" s="2"/>
      <c r="W211" s="2"/>
      <c r="X211" s="2"/>
      <c r="Y211" s="2"/>
      <c r="Z211" s="2"/>
    </row>
    <row r="212" spans="1:26" ht="15.75" customHeight="1">
      <c r="A212" s="179" t="s">
        <v>142</v>
      </c>
      <c r="B212" s="180"/>
      <c r="C212" s="193">
        <f>SUM(C211)</f>
        <v>0</v>
      </c>
      <c r="D212" s="180"/>
      <c r="E212" s="48"/>
      <c r="F212" s="48"/>
      <c r="G212" s="48"/>
      <c r="H212" s="48"/>
      <c r="I212" s="48"/>
      <c r="J212" s="48"/>
      <c r="K212" s="48"/>
      <c r="L212" s="48"/>
      <c r="M212" s="48"/>
      <c r="N212" s="48"/>
      <c r="O212" s="48"/>
      <c r="P212" s="2"/>
      <c r="Q212" s="2"/>
      <c r="R212" s="2"/>
      <c r="S212" s="2"/>
      <c r="T212" s="2"/>
      <c r="U212" s="2"/>
      <c r="V212" s="2"/>
      <c r="W212" s="2"/>
      <c r="X212" s="2"/>
      <c r="Y212" s="2"/>
      <c r="Z212" s="2"/>
    </row>
    <row r="213" spans="1:26" ht="15.75" customHeight="1">
      <c r="A213" s="48"/>
      <c r="B213" s="48"/>
      <c r="C213" s="48"/>
      <c r="D213" s="48"/>
      <c r="E213" s="48"/>
      <c r="F213" s="48"/>
      <c r="G213" s="48"/>
      <c r="H213" s="48"/>
      <c r="I213" s="48"/>
      <c r="J213" s="48"/>
      <c r="K213" s="48"/>
      <c r="L213" s="48"/>
      <c r="M213" s="48"/>
      <c r="N213" s="48"/>
      <c r="O213" s="48"/>
      <c r="P213" s="2"/>
      <c r="Q213" s="2"/>
      <c r="R213" s="2"/>
      <c r="S213" s="2"/>
      <c r="T213" s="2"/>
      <c r="U213" s="2"/>
      <c r="V213" s="2"/>
      <c r="W213" s="2"/>
      <c r="X213" s="2"/>
      <c r="Y213" s="2"/>
      <c r="Z213" s="2"/>
    </row>
    <row r="214" spans="1:26" ht="15.75" hidden="1" customHeight="1">
      <c r="A214" s="48"/>
      <c r="B214" s="48"/>
      <c r="C214" s="48"/>
      <c r="D214" s="40">
        <f>C212</f>
        <v>0</v>
      </c>
      <c r="E214" s="48"/>
      <c r="F214" s="48"/>
      <c r="G214" s="48"/>
      <c r="H214" s="48"/>
      <c r="I214" s="48"/>
      <c r="J214" s="48"/>
      <c r="K214" s="48"/>
      <c r="L214" s="48"/>
      <c r="M214" s="48"/>
      <c r="N214" s="48"/>
      <c r="O214" s="48"/>
      <c r="P214" s="2"/>
      <c r="Q214" s="2"/>
      <c r="R214" s="2"/>
      <c r="S214" s="2"/>
      <c r="T214" s="2"/>
      <c r="U214" s="2"/>
      <c r="V214" s="2"/>
      <c r="W214" s="2"/>
      <c r="X214" s="2"/>
      <c r="Y214" s="2"/>
      <c r="Z214" s="2"/>
    </row>
    <row r="215" spans="1:26" ht="15.75" customHeight="1">
      <c r="A215" s="192" t="s">
        <v>143</v>
      </c>
      <c r="B215" s="183"/>
      <c r="C215" s="183"/>
      <c r="D215" s="180"/>
      <c r="E215" s="48"/>
      <c r="F215" s="48"/>
      <c r="G215" s="48"/>
      <c r="H215" s="48"/>
      <c r="I215" s="48"/>
      <c r="J215" s="48"/>
      <c r="K215" s="48"/>
      <c r="L215" s="48"/>
      <c r="M215" s="48"/>
      <c r="N215" s="48"/>
      <c r="O215" s="48"/>
      <c r="P215" s="2"/>
      <c r="Q215" s="2"/>
      <c r="R215" s="2"/>
      <c r="S215" s="2"/>
      <c r="T215" s="2"/>
      <c r="U215" s="2"/>
      <c r="V215" s="2"/>
      <c r="W215" s="2"/>
      <c r="X215" s="2"/>
      <c r="Y215" s="2"/>
      <c r="Z215" s="2"/>
    </row>
    <row r="216" spans="1:26" ht="15.75" customHeight="1">
      <c r="A216" s="181" t="s">
        <v>136</v>
      </c>
      <c r="B216" s="180"/>
      <c r="C216" s="181" t="s">
        <v>137</v>
      </c>
      <c r="D216" s="180"/>
      <c r="E216" s="48"/>
      <c r="F216" s="48"/>
      <c r="G216" s="48"/>
      <c r="H216" s="48"/>
      <c r="I216" s="48"/>
      <c r="J216" s="48"/>
      <c r="K216" s="48"/>
      <c r="L216" s="48"/>
      <c r="M216" s="48"/>
      <c r="N216" s="48"/>
      <c r="O216" s="48"/>
      <c r="P216" s="2"/>
      <c r="Q216" s="2"/>
      <c r="R216" s="2"/>
      <c r="S216" s="2"/>
      <c r="T216" s="2"/>
      <c r="U216" s="2"/>
      <c r="V216" s="2"/>
      <c r="W216" s="2"/>
      <c r="X216" s="2"/>
      <c r="Y216" s="2"/>
      <c r="Z216" s="2"/>
    </row>
    <row r="217" spans="1:26" ht="30">
      <c r="A217" s="47" t="s">
        <v>8</v>
      </c>
      <c r="B217" s="43" t="s">
        <v>138</v>
      </c>
      <c r="C217" s="190">
        <f>C64</f>
        <v>0</v>
      </c>
      <c r="D217" s="180"/>
      <c r="E217" s="48"/>
      <c r="F217" s="48"/>
      <c r="G217" s="48"/>
      <c r="H217" s="48"/>
      <c r="I217" s="48"/>
      <c r="J217" s="48"/>
      <c r="K217" s="48"/>
      <c r="L217" s="48"/>
      <c r="M217" s="48"/>
      <c r="N217" s="48"/>
      <c r="O217" s="48"/>
      <c r="P217" s="2"/>
      <c r="Q217" s="2"/>
      <c r="R217" s="2"/>
      <c r="S217" s="2"/>
      <c r="T217" s="2"/>
      <c r="U217" s="2"/>
      <c r="V217" s="2"/>
      <c r="W217" s="2"/>
      <c r="X217" s="2"/>
      <c r="Y217" s="2"/>
      <c r="Z217" s="2"/>
    </row>
    <row r="218" spans="1:26" ht="30">
      <c r="A218" s="47" t="s">
        <v>11</v>
      </c>
      <c r="B218" s="43" t="s">
        <v>139</v>
      </c>
      <c r="C218" s="190">
        <f>C86</f>
        <v>0</v>
      </c>
      <c r="D218" s="180"/>
      <c r="E218" s="48"/>
      <c r="F218" s="48"/>
      <c r="G218" s="48"/>
      <c r="H218" s="48"/>
      <c r="I218" s="48"/>
      <c r="J218" s="48"/>
      <c r="K218" s="48"/>
      <c r="L218" s="48"/>
      <c r="M218" s="48"/>
      <c r="N218" s="48"/>
      <c r="O218" s="48"/>
      <c r="P218" s="2"/>
      <c r="Q218" s="2"/>
      <c r="R218" s="2"/>
      <c r="S218" s="2"/>
      <c r="T218" s="2"/>
      <c r="U218" s="2"/>
      <c r="V218" s="2"/>
      <c r="W218" s="2"/>
      <c r="X218" s="2"/>
      <c r="Y218" s="2"/>
      <c r="Z218" s="2"/>
    </row>
    <row r="219" spans="1:26" ht="30">
      <c r="A219" s="47" t="s">
        <v>13</v>
      </c>
      <c r="B219" s="43" t="s">
        <v>140</v>
      </c>
      <c r="C219" s="190">
        <f>C204</f>
        <v>0</v>
      </c>
      <c r="D219" s="180"/>
      <c r="E219" s="48"/>
      <c r="F219" s="48"/>
      <c r="G219" s="48"/>
      <c r="H219" s="48"/>
      <c r="I219" s="48"/>
      <c r="J219" s="48"/>
      <c r="K219" s="48"/>
      <c r="L219" s="48"/>
      <c r="M219" s="48"/>
      <c r="N219" s="48"/>
      <c r="O219" s="48"/>
      <c r="P219" s="2"/>
      <c r="Q219" s="2"/>
      <c r="R219" s="2"/>
      <c r="S219" s="2"/>
      <c r="T219" s="2"/>
      <c r="U219" s="2"/>
      <c r="V219" s="2"/>
      <c r="W219" s="2"/>
      <c r="X219" s="2"/>
      <c r="Y219" s="2"/>
      <c r="Z219" s="2"/>
    </row>
    <row r="220" spans="1:26" ht="15.75" customHeight="1">
      <c r="A220" s="189" t="s">
        <v>141</v>
      </c>
      <c r="B220" s="180"/>
      <c r="C220" s="190">
        <f>SUM(C217:D219)</f>
        <v>0</v>
      </c>
      <c r="D220" s="180"/>
      <c r="E220" s="48"/>
      <c r="F220" s="48"/>
      <c r="G220" s="48"/>
      <c r="H220" s="48"/>
      <c r="I220" s="48"/>
      <c r="J220" s="48"/>
      <c r="K220" s="48"/>
      <c r="L220" s="48"/>
      <c r="M220" s="48"/>
      <c r="N220" s="48"/>
      <c r="O220" s="48"/>
      <c r="P220" s="2"/>
      <c r="Q220" s="2"/>
      <c r="R220" s="2"/>
      <c r="S220" s="2"/>
      <c r="T220" s="2"/>
      <c r="U220" s="2"/>
      <c r="V220" s="2"/>
      <c r="W220" s="2"/>
      <c r="X220" s="2"/>
      <c r="Y220" s="2"/>
      <c r="Z220" s="2"/>
    </row>
    <row r="221" spans="1:26" ht="15.75" customHeight="1">
      <c r="A221" s="181" t="s">
        <v>142</v>
      </c>
      <c r="B221" s="180"/>
      <c r="C221" s="191">
        <f>SUM(C220)</f>
        <v>0</v>
      </c>
      <c r="D221" s="180"/>
      <c r="E221" s="48"/>
      <c r="F221" s="48"/>
      <c r="G221" s="48"/>
      <c r="H221" s="48"/>
      <c r="I221" s="48"/>
      <c r="J221" s="48"/>
      <c r="K221" s="48"/>
      <c r="L221" s="48"/>
      <c r="M221" s="48"/>
      <c r="N221" s="48"/>
      <c r="O221" s="48"/>
      <c r="P221" s="2"/>
      <c r="Q221" s="2"/>
      <c r="R221" s="2"/>
      <c r="S221" s="2"/>
      <c r="T221" s="2"/>
      <c r="U221" s="2"/>
      <c r="V221" s="2"/>
      <c r="W221" s="2"/>
      <c r="X221" s="2"/>
      <c r="Y221" s="2"/>
      <c r="Z221" s="2"/>
    </row>
    <row r="222" spans="1:26" ht="15.75" customHeight="1">
      <c r="A222" s="48"/>
      <c r="B222" s="48"/>
      <c r="C222" s="48"/>
      <c r="D222" s="48"/>
      <c r="E222" s="48"/>
      <c r="F222" s="48"/>
      <c r="G222" s="48"/>
      <c r="H222" s="48"/>
      <c r="I222" s="48"/>
      <c r="J222" s="48"/>
      <c r="K222" s="48"/>
      <c r="L222" s="48"/>
      <c r="M222" s="48"/>
      <c r="N222" s="48"/>
      <c r="O222" s="48"/>
      <c r="P222" s="2"/>
      <c r="Q222" s="2"/>
      <c r="R222" s="2"/>
      <c r="S222" s="2"/>
      <c r="T222" s="2"/>
      <c r="U222" s="2"/>
      <c r="V222" s="2"/>
      <c r="W222" s="2"/>
      <c r="X222" s="2"/>
      <c r="Y222" s="2"/>
      <c r="Z222" s="2"/>
    </row>
    <row r="223" spans="1:26" ht="15.75" customHeight="1">
      <c r="A223" s="194" t="s">
        <v>144</v>
      </c>
      <c r="B223" s="183"/>
      <c r="C223" s="180"/>
      <c r="D223" s="48"/>
      <c r="E223" s="48"/>
      <c r="F223" s="48"/>
      <c r="G223" s="48"/>
      <c r="H223" s="48"/>
      <c r="I223" s="48"/>
      <c r="J223" s="48"/>
      <c r="K223" s="48"/>
      <c r="L223" s="48"/>
      <c r="M223" s="48"/>
      <c r="N223" s="48"/>
      <c r="O223" s="48"/>
      <c r="P223" s="2"/>
      <c r="Q223" s="2"/>
      <c r="R223" s="2"/>
      <c r="S223" s="2"/>
      <c r="T223" s="2"/>
      <c r="U223" s="2"/>
      <c r="V223" s="2"/>
      <c r="W223" s="2"/>
      <c r="X223" s="2"/>
      <c r="Y223" s="2"/>
      <c r="Z223" s="2"/>
    </row>
    <row r="224" spans="1:26" ht="15.75" customHeight="1">
      <c r="A224" s="41" t="s">
        <v>145</v>
      </c>
      <c r="B224" s="42" t="s">
        <v>146</v>
      </c>
      <c r="C224" s="42" t="s">
        <v>133</v>
      </c>
      <c r="D224" s="48"/>
      <c r="E224" s="48"/>
      <c r="F224" s="48"/>
      <c r="G224" s="48"/>
      <c r="H224" s="48"/>
      <c r="I224" s="48"/>
      <c r="J224" s="48"/>
      <c r="K224" s="48"/>
      <c r="L224" s="48"/>
      <c r="M224" s="48"/>
      <c r="N224" s="48"/>
      <c r="O224" s="48"/>
      <c r="P224" s="2"/>
      <c r="Q224" s="2"/>
      <c r="R224" s="2"/>
      <c r="S224" s="2"/>
      <c r="T224" s="2"/>
      <c r="U224" s="2"/>
      <c r="V224" s="2"/>
      <c r="W224" s="2"/>
      <c r="X224" s="2"/>
      <c r="Y224" s="2"/>
      <c r="Z224" s="2"/>
    </row>
    <row r="225" spans="1:26" ht="15.75" customHeight="1">
      <c r="A225" s="47" t="s">
        <v>16</v>
      </c>
      <c r="B225" s="126" t="s">
        <v>147</v>
      </c>
      <c r="C225" s="166">
        <v>0</v>
      </c>
      <c r="D225" s="40"/>
      <c r="E225" s="48"/>
      <c r="F225" s="48"/>
      <c r="G225" s="48"/>
      <c r="H225" s="48"/>
      <c r="I225" s="48"/>
      <c r="J225" s="48"/>
      <c r="K225" s="48"/>
      <c r="L225" s="48"/>
      <c r="M225" s="48"/>
      <c r="N225" s="48"/>
      <c r="O225" s="48"/>
      <c r="P225" s="2"/>
      <c r="Q225" s="2"/>
      <c r="R225" s="2"/>
      <c r="S225" s="2"/>
      <c r="T225" s="2"/>
      <c r="U225" s="2"/>
      <c r="V225" s="2"/>
      <c r="W225" s="2"/>
      <c r="X225" s="2"/>
      <c r="Y225" s="2"/>
      <c r="Z225" s="2"/>
    </row>
    <row r="226" spans="1:26" ht="15.75" customHeight="1">
      <c r="A226" s="47" t="s">
        <v>54</v>
      </c>
      <c r="B226" s="126" t="s">
        <v>148</v>
      </c>
      <c r="C226" s="166">
        <v>0</v>
      </c>
      <c r="D226" s="40"/>
      <c r="E226" s="89" t="s">
        <v>597</v>
      </c>
      <c r="F226" s="89" t="s">
        <v>596</v>
      </c>
      <c r="G226" s="89" t="s">
        <v>599</v>
      </c>
      <c r="H226" s="89"/>
      <c r="I226" s="89" t="s">
        <v>598</v>
      </c>
      <c r="J226" s="89" t="s">
        <v>597</v>
      </c>
      <c r="K226" s="48"/>
      <c r="L226" s="48"/>
      <c r="M226" s="48"/>
      <c r="N226" s="48"/>
      <c r="O226" s="48"/>
      <c r="P226" s="2"/>
      <c r="Q226" s="2"/>
      <c r="R226" s="2"/>
      <c r="S226" s="2"/>
      <c r="T226" s="2"/>
      <c r="U226" s="2"/>
      <c r="V226" s="2"/>
      <c r="W226" s="2"/>
      <c r="X226" s="2"/>
      <c r="Y226" s="2"/>
      <c r="Z226" s="2"/>
    </row>
    <row r="227" spans="1:26" ht="15.75" customHeight="1">
      <c r="A227" s="47" t="s">
        <v>56</v>
      </c>
      <c r="B227" s="126" t="s">
        <v>149</v>
      </c>
      <c r="C227" s="166">
        <v>0</v>
      </c>
      <c r="D227" s="40"/>
      <c r="E227" s="89" t="s">
        <v>593</v>
      </c>
      <c r="F227" s="89">
        <v>10</v>
      </c>
      <c r="G227" s="91">
        <v>0.15</v>
      </c>
      <c r="H227" s="89"/>
      <c r="I227" s="89" t="s">
        <v>595</v>
      </c>
      <c r="J227" s="89" t="s">
        <v>593</v>
      </c>
      <c r="K227" s="48"/>
      <c r="L227" s="48"/>
      <c r="M227" s="48"/>
      <c r="N227" s="48"/>
      <c r="O227" s="48"/>
      <c r="P227" s="2"/>
      <c r="Q227" s="2"/>
      <c r="R227" s="2"/>
      <c r="S227" s="2"/>
      <c r="T227" s="2"/>
      <c r="U227" s="2"/>
      <c r="V227" s="2"/>
      <c r="W227" s="2"/>
      <c r="X227" s="2"/>
      <c r="Y227" s="2"/>
      <c r="Z227" s="2"/>
    </row>
    <row r="228" spans="1:26" ht="15.75" customHeight="1">
      <c r="A228" s="47" t="s">
        <v>58</v>
      </c>
      <c r="B228" s="126" t="s">
        <v>150</v>
      </c>
      <c r="C228" s="166">
        <v>0</v>
      </c>
      <c r="D228" s="40"/>
      <c r="E228" s="89" t="s">
        <v>591</v>
      </c>
      <c r="F228" s="89">
        <v>12</v>
      </c>
      <c r="G228" s="91">
        <v>0.1</v>
      </c>
      <c r="H228" s="89"/>
      <c r="I228" s="89" t="s">
        <v>594</v>
      </c>
      <c r="J228" s="89" t="s">
        <v>593</v>
      </c>
      <c r="K228" s="48"/>
      <c r="L228" s="48"/>
      <c r="M228" s="48"/>
      <c r="N228" s="48"/>
      <c r="O228" s="48"/>
      <c r="P228" s="2"/>
      <c r="Q228" s="2"/>
      <c r="R228" s="2"/>
      <c r="S228" s="2"/>
      <c r="T228" s="2"/>
      <c r="U228" s="2"/>
      <c r="V228" s="2"/>
      <c r="W228" s="2"/>
      <c r="X228" s="2"/>
      <c r="Y228" s="2"/>
      <c r="Z228" s="2"/>
    </row>
    <row r="229" spans="1:26" ht="15.75" customHeight="1">
      <c r="A229" s="47" t="s">
        <v>47</v>
      </c>
      <c r="B229" s="126" t="s">
        <v>151</v>
      </c>
      <c r="C229" s="166">
        <v>0</v>
      </c>
      <c r="D229" s="40"/>
      <c r="E229" s="48"/>
      <c r="F229" s="48"/>
      <c r="G229" s="48"/>
      <c r="H229" s="89"/>
      <c r="I229" s="89" t="s">
        <v>592</v>
      </c>
      <c r="J229" s="89" t="s">
        <v>591</v>
      </c>
      <c r="K229" s="89" t="s">
        <v>596</v>
      </c>
      <c r="L229" s="89" t="s">
        <v>159</v>
      </c>
      <c r="M229" s="48"/>
      <c r="N229" s="48"/>
      <c r="O229" s="48"/>
      <c r="P229" s="2"/>
      <c r="Q229" s="2"/>
      <c r="R229" s="2"/>
      <c r="S229" s="2"/>
      <c r="T229" s="2"/>
      <c r="U229" s="2"/>
      <c r="V229" s="2"/>
      <c r="W229" s="2"/>
      <c r="X229" s="2"/>
      <c r="Y229" s="2"/>
      <c r="Z229" s="2"/>
    </row>
    <row r="230" spans="1:26" ht="15.75" customHeight="1">
      <c r="A230" s="47" t="s">
        <v>152</v>
      </c>
      <c r="B230" s="125" t="s">
        <v>605</v>
      </c>
      <c r="C230" s="166">
        <v>0</v>
      </c>
      <c r="D230" s="40"/>
      <c r="E230" s="48"/>
      <c r="F230" s="48"/>
      <c r="G230" s="48"/>
      <c r="H230" s="48"/>
      <c r="I230" s="48"/>
      <c r="J230" s="48"/>
      <c r="K230" s="89" t="e">
        <f>VLOOKUP(J230,E$229:F$231,2,0)</f>
        <v>#N/A</v>
      </c>
      <c r="L230" s="90" t="e">
        <f>VLOOKUP(J230,E$229:G$231,3,0)</f>
        <v>#N/A</v>
      </c>
      <c r="M230" s="48"/>
      <c r="N230" s="48"/>
      <c r="O230" s="48"/>
      <c r="P230" s="2"/>
      <c r="Q230" s="2"/>
      <c r="R230" s="2"/>
      <c r="S230" s="2"/>
      <c r="T230" s="2"/>
      <c r="U230" s="2"/>
      <c r="V230" s="2"/>
      <c r="W230" s="2"/>
      <c r="X230" s="2"/>
      <c r="Y230" s="2"/>
      <c r="Z230" s="2"/>
    </row>
    <row r="231" spans="1:26" ht="15.75" customHeight="1">
      <c r="A231" s="47" t="s">
        <v>153</v>
      </c>
      <c r="B231" s="43" t="s">
        <v>154</v>
      </c>
      <c r="C231" s="44">
        <f>SUM(C225:C230)</f>
        <v>0</v>
      </c>
      <c r="D231" s="40"/>
      <c r="E231" s="48"/>
      <c r="F231" s="48"/>
      <c r="G231" s="48"/>
      <c r="H231" s="48"/>
      <c r="I231" s="48"/>
      <c r="J231" s="48"/>
      <c r="K231" s="89" t="e">
        <f>VLOOKUP(J231,E$229:F$231,2,0)</f>
        <v>#N/A</v>
      </c>
      <c r="L231" s="90" t="e">
        <f>VLOOKUP(J231,E$229:G$231,3,0)</f>
        <v>#N/A</v>
      </c>
      <c r="M231" s="48"/>
      <c r="N231" s="48"/>
      <c r="O231" s="48"/>
      <c r="P231" s="2"/>
      <c r="Q231" s="2"/>
      <c r="R231" s="2"/>
      <c r="S231" s="2"/>
      <c r="T231" s="2"/>
      <c r="U231" s="2"/>
      <c r="V231" s="2"/>
      <c r="W231" s="2"/>
      <c r="X231" s="2"/>
      <c r="Y231" s="2"/>
      <c r="Z231" s="2"/>
    </row>
    <row r="232" spans="1:26" ht="15.75" customHeight="1">
      <c r="A232" s="47" t="s">
        <v>155</v>
      </c>
      <c r="B232" s="43" t="s">
        <v>156</v>
      </c>
      <c r="C232" s="45">
        <f>C231/E26</f>
        <v>0</v>
      </c>
      <c r="D232" s="40"/>
      <c r="E232" s="48"/>
      <c r="F232" s="48"/>
      <c r="G232" s="48"/>
      <c r="H232" s="48"/>
      <c r="I232" s="138" t="s">
        <v>604</v>
      </c>
      <c r="J232" s="138"/>
      <c r="K232" s="89" t="e">
        <f>VLOOKUP(J232,E$229:F$231,2,0)</f>
        <v>#N/A</v>
      </c>
      <c r="L232" s="90" t="e">
        <f>VLOOKUP(J232,E$229:G$231,3,0)</f>
        <v>#N/A</v>
      </c>
      <c r="M232" s="48"/>
      <c r="N232" s="48"/>
      <c r="O232" s="48"/>
      <c r="P232" s="2"/>
      <c r="Q232" s="2"/>
      <c r="R232" s="2"/>
      <c r="S232" s="2"/>
      <c r="T232" s="2"/>
      <c r="U232" s="2"/>
      <c r="V232" s="2"/>
      <c r="W232" s="2"/>
      <c r="X232" s="2"/>
      <c r="Y232" s="2"/>
      <c r="Z232" s="2"/>
    </row>
    <row r="233" spans="1:26" ht="15.75" customHeight="1">
      <c r="A233" s="48"/>
      <c r="B233" s="48"/>
      <c r="C233" s="48"/>
      <c r="D233" s="40"/>
      <c r="E233" s="48"/>
      <c r="F233" s="48"/>
      <c r="G233" s="48"/>
      <c r="H233" s="48"/>
      <c r="I233" s="138"/>
      <c r="J233" s="138"/>
      <c r="K233" s="48"/>
      <c r="L233" s="48"/>
      <c r="M233" s="48"/>
      <c r="N233" s="48"/>
      <c r="O233" s="48"/>
      <c r="P233" s="2"/>
      <c r="Q233" s="2"/>
      <c r="R233" s="2"/>
      <c r="S233" s="2"/>
      <c r="T233" s="2"/>
      <c r="U233" s="2"/>
      <c r="V233" s="2"/>
      <c r="W233" s="2"/>
      <c r="X233" s="2"/>
      <c r="Y233" s="2"/>
      <c r="Z233" s="2"/>
    </row>
    <row r="234" spans="1:26" ht="15.75" customHeight="1">
      <c r="A234" s="194" t="s">
        <v>157</v>
      </c>
      <c r="B234" s="183"/>
      <c r="C234" s="183"/>
      <c r="D234" s="180"/>
      <c r="E234" s="48"/>
      <c r="F234" s="48"/>
      <c r="G234" s="48"/>
      <c r="H234" s="48"/>
      <c r="I234" s="138"/>
      <c r="J234" s="138"/>
      <c r="K234" s="48"/>
      <c r="L234" s="48"/>
      <c r="M234" s="48"/>
      <c r="N234" s="48"/>
      <c r="O234" s="48"/>
      <c r="P234" s="2"/>
      <c r="Q234" s="2"/>
      <c r="R234" s="2"/>
      <c r="S234" s="2"/>
      <c r="T234" s="2"/>
      <c r="U234" s="2"/>
      <c r="V234" s="2"/>
      <c r="W234" s="2"/>
      <c r="X234" s="2"/>
      <c r="Y234" s="2"/>
      <c r="Z234" s="2"/>
    </row>
    <row r="235" spans="1:26" ht="15.75" customHeight="1">
      <c r="A235" s="46" t="s">
        <v>158</v>
      </c>
      <c r="B235" s="16" t="s">
        <v>159</v>
      </c>
      <c r="C235" s="46" t="s">
        <v>160</v>
      </c>
      <c r="D235" s="46" t="s">
        <v>161</v>
      </c>
      <c r="E235" s="48"/>
      <c r="F235" s="139"/>
      <c r="G235" s="139"/>
      <c r="H235" s="139"/>
      <c r="I235" s="138"/>
      <c r="J235" s="138"/>
      <c r="K235" s="48"/>
      <c r="L235" s="48"/>
      <c r="M235" s="48"/>
      <c r="N235" s="48"/>
      <c r="O235" s="48"/>
      <c r="P235" s="2"/>
      <c r="Q235" s="2"/>
      <c r="R235" s="2"/>
      <c r="S235" s="2"/>
      <c r="T235" s="2"/>
      <c r="U235" s="2"/>
      <c r="V235" s="2"/>
      <c r="W235" s="2"/>
      <c r="X235" s="2"/>
      <c r="Y235" s="2"/>
      <c r="Z235" s="2"/>
    </row>
    <row r="236" spans="1:26" ht="15.75" customHeight="1">
      <c r="A236" s="47" t="s">
        <v>8</v>
      </c>
      <c r="B236" s="43" t="s">
        <v>162</v>
      </c>
      <c r="C236" s="47" t="s">
        <v>595</v>
      </c>
      <c r="D236" s="92" t="s">
        <v>601</v>
      </c>
      <c r="E236" s="48"/>
      <c r="F236" s="139"/>
      <c r="G236" s="139"/>
      <c r="H236" s="139"/>
      <c r="I236" s="138"/>
      <c r="J236" s="138"/>
      <c r="K236" s="48"/>
      <c r="L236" s="48"/>
      <c r="M236" s="48"/>
      <c r="N236" s="48"/>
      <c r="O236" s="48"/>
      <c r="P236" s="2"/>
      <c r="Q236" s="2"/>
      <c r="R236" s="2"/>
      <c r="S236" s="2"/>
      <c r="T236" s="2"/>
      <c r="U236" s="2"/>
      <c r="V236" s="2"/>
      <c r="W236" s="2"/>
      <c r="X236" s="2"/>
      <c r="Y236" s="2"/>
      <c r="Z236" s="2"/>
    </row>
    <row r="237" spans="1:26" ht="15.75" customHeight="1">
      <c r="A237" s="47" t="s">
        <v>11</v>
      </c>
      <c r="B237" s="43" t="s">
        <v>163</v>
      </c>
      <c r="C237" s="47" t="s">
        <v>164</v>
      </c>
      <c r="D237" s="167">
        <v>0</v>
      </c>
      <c r="E237" s="48"/>
      <c r="F237" s="139"/>
      <c r="G237" s="139"/>
      <c r="H237" s="139"/>
      <c r="I237" s="138"/>
      <c r="J237" s="138"/>
      <c r="K237" s="48"/>
      <c r="L237" s="48"/>
      <c r="M237" s="48"/>
      <c r="N237" s="48"/>
      <c r="O237" s="48"/>
      <c r="P237" s="2"/>
      <c r="Q237" s="2"/>
      <c r="R237" s="2"/>
      <c r="S237" s="2"/>
      <c r="T237" s="2"/>
      <c r="U237" s="2"/>
      <c r="V237" s="2"/>
      <c r="W237" s="2"/>
      <c r="X237" s="2"/>
      <c r="Y237" s="2"/>
      <c r="Z237" s="2"/>
    </row>
    <row r="238" spans="1:26" ht="15.75" customHeight="1">
      <c r="A238" s="47" t="s">
        <v>13</v>
      </c>
      <c r="B238" s="43" t="s">
        <v>165</v>
      </c>
      <c r="C238" s="47" t="s">
        <v>164</v>
      </c>
      <c r="D238" s="47">
        <f>VLOOKUP(C236,I:K,3,0)</f>
        <v>0</v>
      </c>
      <c r="E238" s="48"/>
      <c r="F238" s="139"/>
      <c r="G238" s="139"/>
      <c r="H238" s="139"/>
      <c r="I238" s="138"/>
      <c r="J238" s="138"/>
      <c r="K238" s="124"/>
      <c r="L238" s="124"/>
      <c r="M238" s="124"/>
      <c r="N238" s="95"/>
      <c r="O238" s="48"/>
      <c r="P238" s="2"/>
      <c r="Q238" s="2"/>
      <c r="R238" s="2"/>
      <c r="S238" s="2"/>
      <c r="T238" s="2"/>
      <c r="U238" s="2"/>
      <c r="V238" s="2"/>
      <c r="W238" s="2"/>
      <c r="X238" s="2"/>
      <c r="Y238" s="2"/>
      <c r="Z238" s="2"/>
    </row>
    <row r="239" spans="1:26" ht="15.75" customHeight="1">
      <c r="A239" s="47" t="s">
        <v>16</v>
      </c>
      <c r="B239" s="43" t="s">
        <v>602</v>
      </c>
      <c r="C239" s="47" t="s">
        <v>80</v>
      </c>
      <c r="D239" s="49">
        <f>VLOOKUP(C236,I:L,4,0)</f>
        <v>0</v>
      </c>
      <c r="E239" s="50"/>
      <c r="F239" s="48"/>
      <c r="G239" s="48"/>
      <c r="H239" s="48"/>
      <c r="I239" s="138"/>
      <c r="J239" s="138"/>
      <c r="K239" s="124"/>
      <c r="L239" s="124"/>
      <c r="M239" s="124"/>
      <c r="N239" s="95"/>
      <c r="O239" s="48"/>
      <c r="P239" s="2"/>
      <c r="Q239" s="2"/>
      <c r="R239" s="2"/>
      <c r="S239" s="2"/>
      <c r="T239" s="2"/>
      <c r="U239" s="2"/>
      <c r="V239" s="2"/>
      <c r="W239" s="2"/>
      <c r="X239" s="2"/>
      <c r="Y239" s="2"/>
      <c r="Z239" s="2"/>
    </row>
    <row r="240" spans="1:26" ht="15.75" customHeight="1">
      <c r="A240" s="47" t="s">
        <v>54</v>
      </c>
      <c r="B240" s="43" t="s">
        <v>166</v>
      </c>
      <c r="C240" s="47" t="s">
        <v>133</v>
      </c>
      <c r="D240" s="168">
        <v>0</v>
      </c>
      <c r="E240" s="51"/>
      <c r="F240" s="48"/>
      <c r="G240" s="48"/>
      <c r="H240" s="48"/>
      <c r="I240" s="48"/>
      <c r="J240" s="48"/>
      <c r="K240" s="124"/>
      <c r="L240" s="124"/>
      <c r="M240" s="124"/>
      <c r="N240" s="95"/>
      <c r="O240" s="48"/>
      <c r="P240" s="2"/>
      <c r="Q240" s="2"/>
      <c r="R240" s="2"/>
      <c r="S240" s="2"/>
      <c r="T240" s="2"/>
      <c r="U240" s="2"/>
      <c r="V240" s="2"/>
      <c r="W240" s="2"/>
      <c r="X240" s="2"/>
      <c r="Y240" s="2"/>
      <c r="Z240" s="2"/>
    </row>
    <row r="241" spans="1:26" ht="15.75" customHeight="1">
      <c r="A241" s="47" t="s">
        <v>56</v>
      </c>
      <c r="B241" s="43" t="s">
        <v>603</v>
      </c>
      <c r="C241" s="47"/>
      <c r="D241" s="94">
        <f>IF(D238&lt;=D237,0,D240*D239)</f>
        <v>0</v>
      </c>
      <c r="E241" s="51"/>
      <c r="F241" s="48"/>
      <c r="G241" s="48"/>
      <c r="H241" s="48"/>
      <c r="I241" s="48"/>
      <c r="J241" s="48"/>
      <c r="K241" s="124"/>
      <c r="L241" s="124"/>
      <c r="M241" s="124"/>
      <c r="N241" s="95"/>
      <c r="O241" s="48"/>
      <c r="P241" s="2"/>
      <c r="Q241" s="2"/>
      <c r="R241" s="2"/>
      <c r="S241" s="2"/>
      <c r="T241" s="2"/>
      <c r="U241" s="2"/>
      <c r="V241" s="2"/>
      <c r="W241" s="2"/>
      <c r="X241" s="2"/>
      <c r="Y241" s="2"/>
      <c r="Z241" s="2"/>
    </row>
    <row r="242" spans="1:26" ht="15.75" customHeight="1">
      <c r="A242" s="47" t="s">
        <v>58</v>
      </c>
      <c r="B242" s="43" t="s">
        <v>600</v>
      </c>
      <c r="C242" s="47" t="s">
        <v>133</v>
      </c>
      <c r="D242" s="93">
        <f>D241/12</f>
        <v>0</v>
      </c>
      <c r="E242" s="48"/>
      <c r="F242" s="48"/>
      <c r="G242" s="48"/>
      <c r="H242" s="48"/>
      <c r="I242" s="48"/>
      <c r="J242" s="48"/>
      <c r="K242" s="48"/>
      <c r="L242" s="48"/>
      <c r="M242" s="48"/>
      <c r="N242" s="48"/>
      <c r="O242" s="48"/>
      <c r="P242" s="2"/>
      <c r="Q242" s="2"/>
      <c r="R242" s="2"/>
      <c r="S242" s="2"/>
      <c r="T242" s="2"/>
      <c r="U242" s="2"/>
      <c r="V242" s="2"/>
      <c r="W242" s="2"/>
      <c r="X242" s="2"/>
      <c r="Y242" s="2"/>
      <c r="Z242" s="2"/>
    </row>
    <row r="243" spans="1:26" ht="15.75" customHeight="1">
      <c r="A243" s="47" t="s">
        <v>60</v>
      </c>
      <c r="B243" s="43" t="s">
        <v>167</v>
      </c>
      <c r="C243" s="29" t="s">
        <v>133</v>
      </c>
      <c r="D243" s="93">
        <f>D241/E26</f>
        <v>0</v>
      </c>
      <c r="E243" s="48"/>
      <c r="F243" s="48"/>
      <c r="G243" s="48"/>
      <c r="H243" s="48"/>
      <c r="I243" s="48"/>
      <c r="J243" s="48"/>
      <c r="K243" s="48"/>
      <c r="L243" s="48"/>
      <c r="M243" s="48"/>
      <c r="N243" s="48"/>
      <c r="O243" s="48"/>
      <c r="P243" s="2"/>
      <c r="Q243" s="2"/>
      <c r="R243" s="2"/>
      <c r="S243" s="2"/>
      <c r="T243" s="2"/>
      <c r="U243" s="2"/>
      <c r="V243" s="2"/>
      <c r="W243" s="2"/>
      <c r="X243" s="2"/>
      <c r="Y243" s="2"/>
      <c r="Z243" s="2"/>
    </row>
    <row r="244" spans="1:26" ht="15.75" customHeight="1">
      <c r="A244" s="48"/>
      <c r="B244" s="48"/>
      <c r="C244" s="48"/>
      <c r="D244" s="40"/>
      <c r="E244" s="52"/>
      <c r="F244" s="48"/>
      <c r="G244" s="48"/>
      <c r="H244" s="48"/>
      <c r="I244" s="48"/>
      <c r="J244" s="48"/>
      <c r="K244" s="48"/>
      <c r="L244" s="48"/>
      <c r="M244" s="48"/>
      <c r="N244" s="48"/>
      <c r="O244" s="48"/>
      <c r="P244" s="2"/>
      <c r="Q244" s="2"/>
      <c r="R244" s="2"/>
      <c r="S244" s="2"/>
      <c r="T244" s="2"/>
      <c r="U244" s="2"/>
      <c r="V244" s="2"/>
      <c r="W244" s="2"/>
      <c r="X244" s="2"/>
      <c r="Y244" s="2"/>
      <c r="Z244" s="2"/>
    </row>
    <row r="245" spans="1:26" ht="15.75" customHeight="1">
      <c r="A245" s="48"/>
      <c r="B245" s="48"/>
      <c r="C245" s="48"/>
      <c r="D245" s="48"/>
      <c r="E245" s="48"/>
      <c r="F245" s="48"/>
      <c r="G245" s="48"/>
      <c r="H245" s="48"/>
      <c r="I245" s="48"/>
      <c r="J245" s="48"/>
      <c r="K245" s="48"/>
      <c r="L245" s="48"/>
      <c r="M245" s="48"/>
      <c r="N245" s="48"/>
      <c r="O245" s="48"/>
      <c r="P245" s="2"/>
      <c r="Q245" s="2"/>
      <c r="R245" s="2"/>
      <c r="S245" s="2"/>
      <c r="T245" s="2"/>
      <c r="U245" s="2"/>
      <c r="V245" s="2"/>
      <c r="W245" s="2"/>
      <c r="X245" s="2"/>
      <c r="Y245" s="2"/>
      <c r="Z245" s="2"/>
    </row>
    <row r="246" spans="1:26" ht="15.75" customHeight="1">
      <c r="A246" s="188" t="s">
        <v>606</v>
      </c>
      <c r="B246" s="183"/>
      <c r="C246" s="183"/>
      <c r="D246" s="180"/>
      <c r="E246" s="48"/>
      <c r="F246" s="48"/>
      <c r="G246" s="48"/>
      <c r="H246" s="48"/>
      <c r="I246" s="48"/>
      <c r="J246" s="48"/>
      <c r="K246" s="48"/>
      <c r="L246" s="48"/>
      <c r="M246" s="48"/>
      <c r="N246" s="48"/>
      <c r="O246" s="48"/>
      <c r="P246" s="2"/>
      <c r="Q246" s="2"/>
      <c r="R246" s="2"/>
      <c r="S246" s="2"/>
      <c r="T246" s="2"/>
      <c r="U246" s="2"/>
      <c r="V246" s="2"/>
      <c r="W246" s="2"/>
      <c r="X246" s="2"/>
      <c r="Y246" s="2"/>
      <c r="Z246" s="2"/>
    </row>
    <row r="247" spans="1:26" ht="15.75" customHeight="1">
      <c r="A247" s="16" t="s">
        <v>168</v>
      </c>
      <c r="B247" s="16" t="s">
        <v>169</v>
      </c>
      <c r="C247" s="16" t="s">
        <v>170</v>
      </c>
      <c r="D247" s="16"/>
      <c r="E247" s="48"/>
      <c r="F247" s="177" t="s">
        <v>606</v>
      </c>
      <c r="G247" s="177"/>
      <c r="H247" s="177"/>
      <c r="I247" s="48"/>
      <c r="J247" s="48"/>
      <c r="K247" s="48"/>
      <c r="L247" s="48"/>
      <c r="M247" s="48"/>
      <c r="N247" s="48"/>
      <c r="O247" s="48"/>
      <c r="P247" s="2"/>
      <c r="Q247" s="2"/>
      <c r="R247" s="2"/>
      <c r="S247" s="2"/>
      <c r="T247" s="2"/>
      <c r="U247" s="2"/>
      <c r="V247" s="2"/>
      <c r="W247" s="2"/>
      <c r="X247" s="2"/>
      <c r="Y247" s="2"/>
      <c r="Z247" s="2"/>
    </row>
    <row r="248" spans="1:26" ht="15.75" customHeight="1">
      <c r="A248" s="47"/>
      <c r="B248" s="189" t="s">
        <v>169</v>
      </c>
      <c r="C248" s="180"/>
      <c r="D248" s="33"/>
      <c r="E248" s="48"/>
      <c r="F248" s="101" t="s">
        <v>607</v>
      </c>
      <c r="G248" s="102" t="s">
        <v>608</v>
      </c>
      <c r="H248" s="103" t="s">
        <v>609</v>
      </c>
      <c r="I248" s="48"/>
      <c r="J248" s="48"/>
      <c r="K248" s="48"/>
      <c r="L248" s="48"/>
      <c r="M248" s="48"/>
      <c r="N248" s="48"/>
      <c r="O248" s="48"/>
      <c r="P248" s="2"/>
      <c r="Q248" s="2"/>
      <c r="R248" s="2"/>
      <c r="S248" s="2"/>
      <c r="T248" s="2"/>
      <c r="U248" s="2"/>
      <c r="V248" s="2"/>
      <c r="W248" s="2"/>
      <c r="X248" s="2"/>
      <c r="Y248" s="2"/>
      <c r="Z248" s="2"/>
    </row>
    <row r="249" spans="1:26" ht="15.75" customHeight="1">
      <c r="A249" s="53"/>
      <c r="B249" s="97" t="s">
        <v>610</v>
      </c>
      <c r="C249" s="99">
        <f>C324</f>
        <v>0.05</v>
      </c>
      <c r="D249" s="127"/>
      <c r="E249" s="54"/>
      <c r="F249" s="104">
        <v>2.9700000000000001E-2</v>
      </c>
      <c r="G249" s="105">
        <v>5.0799999999999998E-2</v>
      </c>
      <c r="H249" s="106">
        <v>6.2700000000000006E-2</v>
      </c>
      <c r="I249" s="48"/>
      <c r="J249" s="48"/>
      <c r="K249" s="48"/>
      <c r="L249" s="48"/>
      <c r="M249" s="48"/>
      <c r="N249" s="48"/>
      <c r="O249" s="48"/>
      <c r="P249" s="2"/>
      <c r="Q249" s="2"/>
      <c r="R249" s="2"/>
      <c r="S249" s="2"/>
      <c r="T249" s="2"/>
      <c r="U249" s="2"/>
      <c r="V249" s="2"/>
      <c r="W249" s="2"/>
      <c r="X249" s="2"/>
      <c r="Y249" s="2"/>
      <c r="Z249" s="2"/>
    </row>
    <row r="250" spans="1:26" ht="15.75" customHeight="1">
      <c r="A250" s="53"/>
      <c r="B250" s="96" t="s">
        <v>611</v>
      </c>
      <c r="C250" s="99">
        <f>C325</f>
        <v>1.3299999999999999E-2</v>
      </c>
      <c r="D250" s="127"/>
      <c r="E250" s="54"/>
      <c r="F250" s="107">
        <f>0.3%+0.56%</f>
        <v>8.6E-3</v>
      </c>
      <c r="G250" s="108">
        <f>0.48%+0.85%</f>
        <v>1.3299999999999999E-2</v>
      </c>
      <c r="H250" s="109">
        <f>0.82%+0.89%</f>
        <v>1.7099999999999997E-2</v>
      </c>
      <c r="I250" s="48"/>
      <c r="J250" s="48"/>
      <c r="K250" s="48"/>
      <c r="L250" s="48"/>
      <c r="M250" s="48"/>
      <c r="N250" s="48"/>
      <c r="O250" s="48"/>
      <c r="P250" s="2"/>
      <c r="Q250" s="2"/>
      <c r="R250" s="2"/>
      <c r="S250" s="2"/>
      <c r="T250" s="2"/>
      <c r="U250" s="2"/>
      <c r="V250" s="2"/>
      <c r="W250" s="2"/>
      <c r="X250" s="2"/>
      <c r="Y250" s="2"/>
      <c r="Z250" s="2"/>
    </row>
    <row r="251" spans="1:26" ht="15.75" customHeight="1">
      <c r="A251" s="53"/>
      <c r="B251" s="96" t="s">
        <v>612</v>
      </c>
      <c r="C251" s="100">
        <f>C315</f>
        <v>0</v>
      </c>
      <c r="D251" s="127"/>
      <c r="E251" s="54"/>
      <c r="F251" s="107">
        <v>7.7799999999999994E-2</v>
      </c>
      <c r="G251" s="108">
        <v>0.1085</v>
      </c>
      <c r="H251" s="109">
        <v>0.13550000000000001</v>
      </c>
      <c r="I251" s="48"/>
      <c r="J251" s="48"/>
      <c r="K251" s="48"/>
      <c r="L251" s="48"/>
      <c r="M251" s="48"/>
      <c r="N251" s="48"/>
      <c r="O251" s="48"/>
      <c r="P251" s="2"/>
      <c r="Q251" s="2"/>
      <c r="R251" s="2"/>
      <c r="S251" s="2"/>
      <c r="T251" s="2"/>
      <c r="U251" s="2"/>
      <c r="V251" s="2"/>
      <c r="W251" s="2"/>
      <c r="X251" s="2"/>
      <c r="Y251" s="2"/>
      <c r="Z251" s="2"/>
    </row>
    <row r="252" spans="1:26" ht="15.75" customHeight="1">
      <c r="A252" s="53"/>
      <c r="B252" s="96" t="s">
        <v>613</v>
      </c>
      <c r="C252" s="100">
        <f>(1+G252)^(G253/252)-1</f>
        <v>0</v>
      </c>
      <c r="D252" s="127"/>
      <c r="E252" s="54"/>
      <c r="F252" s="107" t="s">
        <v>625</v>
      </c>
      <c r="G252" s="169">
        <v>0</v>
      </c>
      <c r="H252" s="110"/>
      <c r="I252" s="48"/>
      <c r="J252" s="48"/>
      <c r="K252" s="48"/>
      <c r="L252" s="48"/>
      <c r="M252" s="48"/>
      <c r="N252" s="48"/>
      <c r="O252" s="48"/>
      <c r="P252" s="2"/>
      <c r="Q252" s="2"/>
      <c r="R252" s="2"/>
      <c r="S252" s="2"/>
      <c r="T252" s="2"/>
      <c r="U252" s="2"/>
      <c r="V252" s="2"/>
      <c r="W252" s="2"/>
      <c r="X252" s="2"/>
      <c r="Y252" s="2"/>
      <c r="Z252" s="2"/>
    </row>
    <row r="253" spans="1:26" ht="15.75" customHeight="1">
      <c r="A253" s="53"/>
      <c r="B253" s="96" t="s">
        <v>614</v>
      </c>
      <c r="C253" s="100">
        <f>C322</f>
        <v>0.03</v>
      </c>
      <c r="D253" s="127"/>
      <c r="E253" s="54"/>
      <c r="F253" s="111" t="s">
        <v>624</v>
      </c>
      <c r="G253" s="140">
        <v>10</v>
      </c>
      <c r="H253" s="112"/>
      <c r="I253" s="48"/>
      <c r="J253" s="48"/>
      <c r="K253" s="48"/>
      <c r="L253" s="48"/>
      <c r="M253" s="48"/>
      <c r="N253" s="48"/>
      <c r="O253" s="48"/>
      <c r="P253" s="2"/>
      <c r="Q253" s="2"/>
      <c r="R253" s="2"/>
      <c r="S253" s="2"/>
      <c r="T253" s="2"/>
      <c r="U253" s="2"/>
      <c r="V253" s="2"/>
      <c r="W253" s="2"/>
      <c r="X253" s="2"/>
      <c r="Y253" s="2"/>
      <c r="Z253" s="2"/>
    </row>
    <row r="254" spans="1:26" ht="15.75" customHeight="1">
      <c r="A254" s="53"/>
      <c r="B254" s="119" t="s">
        <v>615</v>
      </c>
      <c r="C254" s="120">
        <f>C317</f>
        <v>0.08</v>
      </c>
      <c r="D254" s="127"/>
      <c r="E254" s="54"/>
      <c r="F254" s="113"/>
      <c r="G254" s="114"/>
      <c r="H254" s="112"/>
      <c r="I254" s="48"/>
      <c r="J254" s="48"/>
      <c r="K254" s="48"/>
      <c r="L254" s="48"/>
      <c r="M254" s="48"/>
      <c r="N254" s="48"/>
      <c r="O254" s="48"/>
      <c r="P254" s="2"/>
      <c r="Q254" s="2"/>
      <c r="R254" s="2"/>
      <c r="S254" s="2"/>
      <c r="T254" s="2"/>
      <c r="U254" s="2"/>
      <c r="V254" s="2"/>
      <c r="W254" s="2"/>
      <c r="X254" s="2"/>
      <c r="Y254" s="2"/>
      <c r="Z254" s="2"/>
    </row>
    <row r="255" spans="1:26" ht="15.75" customHeight="1">
      <c r="A255" s="118"/>
      <c r="B255" s="122" t="s">
        <v>616</v>
      </c>
      <c r="C255" s="123"/>
      <c r="D255" s="128"/>
      <c r="E255" s="54"/>
      <c r="F255" s="113"/>
      <c r="G255" s="114"/>
      <c r="H255" s="112"/>
      <c r="I255" s="48"/>
      <c r="J255" s="48"/>
      <c r="K255" s="48"/>
      <c r="L255" s="48"/>
      <c r="M255" s="48"/>
      <c r="N255" s="48"/>
      <c r="O255" s="48"/>
      <c r="P255" s="2"/>
      <c r="Q255" s="2"/>
      <c r="R255" s="2"/>
      <c r="S255" s="2"/>
      <c r="T255" s="2"/>
      <c r="U255" s="2"/>
      <c r="V255" s="2"/>
      <c r="W255" s="2"/>
      <c r="X255" s="2"/>
      <c r="Y255" s="2"/>
      <c r="Z255" s="2"/>
    </row>
    <row r="256" spans="1:26" ht="15.75" customHeight="1">
      <c r="A256" s="118"/>
      <c r="B256" s="178" t="s">
        <v>617</v>
      </c>
      <c r="C256" s="178"/>
      <c r="D256" s="128"/>
      <c r="E256" s="54"/>
      <c r="F256" s="113"/>
      <c r="G256" s="114"/>
      <c r="H256" s="112"/>
      <c r="I256" s="48"/>
      <c r="J256" s="48"/>
      <c r="K256" s="48"/>
      <c r="L256" s="48"/>
      <c r="M256" s="48"/>
      <c r="N256" s="48"/>
      <c r="O256" s="48"/>
      <c r="P256" s="2"/>
      <c r="Q256" s="2"/>
      <c r="R256" s="2"/>
      <c r="S256" s="2"/>
      <c r="T256" s="2"/>
      <c r="U256" s="2"/>
      <c r="V256" s="2"/>
      <c r="W256" s="2"/>
      <c r="X256" s="2"/>
      <c r="Y256" s="2"/>
      <c r="Z256" s="2"/>
    </row>
    <row r="257" spans="1:26" ht="15.75" customHeight="1" thickBot="1">
      <c r="A257" s="197" t="s">
        <v>89</v>
      </c>
      <c r="B257" s="198"/>
      <c r="C257" s="121">
        <f>ROUND((((1+C249+C250)*(1+C251)*(1+C252))/(1-(C253+C254))-1),4)</f>
        <v>0.19470000000000001</v>
      </c>
      <c r="D257" s="98"/>
      <c r="E257" s="48"/>
      <c r="F257" s="115">
        <v>0.21429999999999999</v>
      </c>
      <c r="G257" s="116">
        <v>0.2717</v>
      </c>
      <c r="H257" s="117">
        <v>0.3362</v>
      </c>
      <c r="I257" s="48"/>
      <c r="J257" s="48"/>
      <c r="K257" s="48"/>
      <c r="L257" s="48"/>
      <c r="M257" s="48"/>
      <c r="N257" s="48"/>
      <c r="O257" s="48"/>
      <c r="P257" s="2"/>
      <c r="Q257" s="2"/>
      <c r="R257" s="2"/>
      <c r="S257" s="2"/>
      <c r="T257" s="2"/>
      <c r="U257" s="2"/>
      <c r="V257" s="2"/>
      <c r="W257" s="2"/>
      <c r="X257" s="2"/>
      <c r="Y257" s="2"/>
      <c r="Z257" s="2"/>
    </row>
    <row r="258" spans="1:26" ht="15.75" customHeight="1">
      <c r="A258" s="48"/>
      <c r="B258" s="48"/>
      <c r="C258" s="48"/>
      <c r="D258" s="48"/>
      <c r="E258" s="48"/>
      <c r="F258" s="48"/>
      <c r="G258" s="48"/>
      <c r="H258" s="48"/>
      <c r="I258" s="48"/>
      <c r="J258" s="48"/>
      <c r="K258" s="48"/>
      <c r="L258" s="48"/>
      <c r="M258" s="48"/>
      <c r="N258" s="48"/>
      <c r="O258" s="48"/>
      <c r="P258" s="2"/>
      <c r="Q258" s="2"/>
      <c r="R258" s="2"/>
      <c r="S258" s="2"/>
      <c r="T258" s="2"/>
      <c r="U258" s="2"/>
      <c r="V258" s="2"/>
      <c r="W258" s="2"/>
      <c r="X258" s="2"/>
      <c r="Y258" s="2"/>
      <c r="Z258" s="2"/>
    </row>
    <row r="259" spans="1:26" ht="15.75" customHeight="1">
      <c r="A259" s="48"/>
      <c r="B259" s="48"/>
      <c r="C259" s="48"/>
      <c r="D259" s="48"/>
      <c r="E259" s="48"/>
      <c r="F259" s="48"/>
      <c r="G259" s="48"/>
      <c r="H259" s="48"/>
      <c r="I259" s="48"/>
      <c r="J259" s="48"/>
      <c r="K259" s="48"/>
      <c r="L259" s="48"/>
      <c r="M259" s="48"/>
      <c r="N259" s="48"/>
      <c r="O259" s="48"/>
      <c r="P259" s="2"/>
      <c r="Q259" s="2"/>
      <c r="R259" s="2"/>
      <c r="S259" s="2"/>
      <c r="T259" s="2"/>
      <c r="U259" s="2"/>
      <c r="V259" s="2"/>
      <c r="W259" s="2"/>
      <c r="X259" s="2"/>
      <c r="Y259" s="2"/>
      <c r="Z259" s="2"/>
    </row>
    <row r="260" spans="1:26" ht="15.75" customHeight="1">
      <c r="A260" s="48"/>
      <c r="B260" s="48"/>
      <c r="C260" s="48"/>
      <c r="D260" s="48"/>
      <c r="E260" s="48"/>
      <c r="F260" s="48"/>
      <c r="G260" s="48"/>
      <c r="H260" s="48"/>
      <c r="I260" s="48"/>
      <c r="J260" s="48"/>
      <c r="K260" s="48"/>
      <c r="L260" s="48"/>
      <c r="M260" s="48"/>
      <c r="N260" s="48"/>
      <c r="O260" s="48"/>
      <c r="P260" s="2"/>
      <c r="Q260" s="2"/>
      <c r="R260" s="2"/>
      <c r="S260" s="2"/>
      <c r="T260" s="2"/>
      <c r="U260" s="2"/>
      <c r="V260" s="2"/>
      <c r="W260" s="2"/>
      <c r="X260" s="2"/>
      <c r="Y260" s="2"/>
      <c r="Z260" s="2"/>
    </row>
    <row r="261" spans="1:26" ht="15.75" customHeight="1">
      <c r="A261" s="187" t="s">
        <v>171</v>
      </c>
      <c r="B261" s="183"/>
      <c r="C261" s="183"/>
      <c r="D261" s="180"/>
      <c r="E261" s="48"/>
      <c r="F261" s="48"/>
      <c r="G261" s="48"/>
      <c r="H261" s="48"/>
      <c r="I261" s="48"/>
      <c r="J261" s="48"/>
      <c r="K261" s="48"/>
      <c r="L261" s="48"/>
      <c r="M261" s="48"/>
      <c r="N261" s="48"/>
      <c r="O261" s="48"/>
      <c r="P261" s="2"/>
      <c r="Q261" s="2"/>
      <c r="R261" s="2"/>
      <c r="S261" s="2"/>
      <c r="T261" s="2"/>
      <c r="U261" s="2"/>
      <c r="V261" s="2"/>
      <c r="W261" s="2"/>
      <c r="X261" s="2"/>
      <c r="Y261" s="2"/>
      <c r="Z261" s="2"/>
    </row>
    <row r="262" spans="1:26" ht="15.75" customHeight="1">
      <c r="A262" s="47" t="s">
        <v>8</v>
      </c>
      <c r="B262" s="43" t="s">
        <v>172</v>
      </c>
      <c r="C262" s="190">
        <f>(C212+C221)*12</f>
        <v>0</v>
      </c>
      <c r="D262" s="180"/>
      <c r="E262" s="48"/>
      <c r="F262" s="48"/>
      <c r="G262" s="48"/>
      <c r="H262" s="48"/>
      <c r="I262" s="48"/>
      <c r="J262" s="48"/>
      <c r="K262" s="48"/>
      <c r="L262" s="48"/>
      <c r="M262" s="48"/>
      <c r="N262" s="48"/>
      <c r="O262" s="48"/>
      <c r="P262" s="2"/>
      <c r="Q262" s="2"/>
      <c r="R262" s="2"/>
      <c r="S262" s="2"/>
      <c r="T262" s="2"/>
      <c r="U262" s="2"/>
      <c r="V262" s="2"/>
      <c r="W262" s="2"/>
      <c r="X262" s="2"/>
      <c r="Y262" s="2"/>
      <c r="Z262" s="2"/>
    </row>
    <row r="263" spans="1:26" ht="15.75" customHeight="1">
      <c r="A263" s="47" t="s">
        <v>11</v>
      </c>
      <c r="B263" s="43" t="s">
        <v>173</v>
      </c>
      <c r="C263" s="190">
        <f>C231</f>
        <v>0</v>
      </c>
      <c r="D263" s="180"/>
      <c r="E263" s="48"/>
      <c r="F263" s="48"/>
      <c r="G263" s="48"/>
      <c r="H263" s="48"/>
      <c r="I263" s="48"/>
      <c r="J263" s="48"/>
      <c r="K263" s="48"/>
      <c r="L263" s="48"/>
      <c r="M263" s="48"/>
      <c r="N263" s="48"/>
      <c r="O263" s="48"/>
      <c r="P263" s="2"/>
      <c r="Q263" s="2"/>
      <c r="R263" s="2"/>
      <c r="S263" s="2"/>
      <c r="T263" s="2"/>
      <c r="U263" s="2"/>
      <c r="V263" s="2"/>
      <c r="W263" s="2"/>
      <c r="X263" s="2"/>
      <c r="Y263" s="2"/>
      <c r="Z263" s="2"/>
    </row>
    <row r="264" spans="1:26" ht="15.75" customHeight="1">
      <c r="A264" s="47" t="s">
        <v>13</v>
      </c>
      <c r="B264" s="43" t="s">
        <v>174</v>
      </c>
      <c r="C264" s="190">
        <f>D241</f>
        <v>0</v>
      </c>
      <c r="D264" s="180"/>
      <c r="E264" s="48"/>
      <c r="F264" s="48"/>
      <c r="G264" s="48"/>
      <c r="H264" s="48"/>
      <c r="I264" s="48"/>
      <c r="J264" s="48"/>
      <c r="K264" s="48"/>
      <c r="L264" s="48"/>
      <c r="M264" s="48"/>
      <c r="N264" s="48"/>
      <c r="O264" s="48"/>
      <c r="P264" s="2"/>
      <c r="Q264" s="2"/>
      <c r="R264" s="2"/>
      <c r="S264" s="2"/>
      <c r="T264" s="2"/>
      <c r="U264" s="2"/>
      <c r="V264" s="2"/>
      <c r="W264" s="2"/>
      <c r="X264" s="2"/>
      <c r="Y264" s="2"/>
      <c r="Z264" s="2"/>
    </row>
    <row r="265" spans="1:26">
      <c r="A265" s="189" t="s">
        <v>175</v>
      </c>
      <c r="B265" s="180"/>
      <c r="C265" s="190">
        <f>SUM(C262:D264)</f>
        <v>0</v>
      </c>
      <c r="D265" s="180"/>
      <c r="E265" s="48"/>
      <c r="F265" s="48"/>
      <c r="G265" s="48"/>
      <c r="H265" s="48"/>
      <c r="I265" s="48"/>
      <c r="J265" s="48"/>
      <c r="K265" s="48"/>
      <c r="L265" s="48"/>
      <c r="M265" s="48"/>
      <c r="N265" s="48"/>
      <c r="O265" s="48"/>
      <c r="P265" s="2"/>
      <c r="Q265" s="2"/>
      <c r="R265" s="2"/>
      <c r="S265" s="2"/>
      <c r="T265" s="2"/>
      <c r="U265" s="2"/>
      <c r="V265" s="2"/>
      <c r="W265" s="2"/>
      <c r="X265" s="2"/>
      <c r="Y265" s="2"/>
      <c r="Z265" s="2"/>
    </row>
    <row r="266" spans="1:26">
      <c r="A266" s="179" t="s">
        <v>176</v>
      </c>
      <c r="B266" s="180"/>
      <c r="C266" s="193">
        <f>SUM(C265)</f>
        <v>0</v>
      </c>
      <c r="D266" s="180"/>
      <c r="E266" s="48"/>
      <c r="F266" s="48"/>
      <c r="G266" s="48"/>
      <c r="H266" s="48"/>
      <c r="I266" s="48"/>
      <c r="J266" s="48"/>
      <c r="K266" s="48"/>
      <c r="L266" s="48"/>
      <c r="M266" s="48"/>
      <c r="N266" s="48"/>
      <c r="O266" s="48"/>
      <c r="P266" s="2"/>
      <c r="Q266" s="2"/>
      <c r="R266" s="2"/>
      <c r="S266" s="2"/>
      <c r="T266" s="2"/>
      <c r="U266" s="2"/>
      <c r="V266" s="2"/>
      <c r="W266" s="2"/>
      <c r="X266" s="2"/>
      <c r="Y266" s="2"/>
      <c r="Z266" s="2"/>
    </row>
    <row r="267" spans="1:26">
      <c r="A267" s="48"/>
      <c r="B267" s="48"/>
      <c r="C267" s="48"/>
      <c r="D267" s="48"/>
      <c r="E267" s="48"/>
      <c r="F267" s="48"/>
      <c r="G267" s="48"/>
      <c r="H267" s="48"/>
      <c r="I267" s="48"/>
      <c r="J267" s="48"/>
      <c r="K267" s="48"/>
      <c r="L267" s="48"/>
      <c r="M267" s="48"/>
      <c r="N267" s="48"/>
      <c r="O267" s="48"/>
      <c r="P267" s="2"/>
      <c r="Q267" s="2"/>
      <c r="R267" s="2"/>
      <c r="S267" s="2"/>
      <c r="T267" s="2"/>
      <c r="U267" s="2"/>
      <c r="V267" s="2"/>
      <c r="W267" s="2"/>
      <c r="X267" s="2"/>
      <c r="Y267" s="2"/>
      <c r="Z267" s="2"/>
    </row>
    <row r="268" spans="1:26" ht="15.75" customHeight="1">
      <c r="A268" s="48"/>
      <c r="B268" s="48"/>
      <c r="C268" s="48"/>
      <c r="D268" s="48"/>
      <c r="E268" s="48"/>
      <c r="F268" s="48"/>
      <c r="G268" s="48"/>
      <c r="H268" s="48"/>
      <c r="I268" s="48"/>
      <c r="J268" s="48"/>
      <c r="K268" s="48"/>
      <c r="L268" s="48"/>
      <c r="M268" s="48"/>
      <c r="N268" s="48"/>
      <c r="O268" s="48"/>
      <c r="P268" s="2"/>
      <c r="Q268" s="2"/>
      <c r="R268" s="2"/>
      <c r="S268" s="2"/>
      <c r="T268" s="2"/>
      <c r="U268" s="2"/>
      <c r="V268" s="2"/>
      <c r="W268" s="2"/>
      <c r="X268" s="2"/>
      <c r="Y268" s="2"/>
      <c r="Z268" s="2"/>
    </row>
    <row r="269" spans="1:26" ht="15.75" customHeight="1">
      <c r="A269" s="48"/>
      <c r="B269" s="48"/>
      <c r="C269" s="48"/>
      <c r="D269" s="48"/>
      <c r="E269" s="48"/>
      <c r="F269" s="48"/>
      <c r="G269" s="48"/>
      <c r="H269" s="48"/>
      <c r="I269" s="48"/>
      <c r="J269" s="48"/>
      <c r="K269" s="48"/>
      <c r="L269" s="48"/>
      <c r="M269" s="48"/>
      <c r="N269" s="48"/>
      <c r="O269" s="48"/>
      <c r="P269" s="2"/>
      <c r="Q269" s="2"/>
      <c r="R269" s="2"/>
      <c r="S269" s="2"/>
      <c r="T269" s="2"/>
      <c r="U269" s="2"/>
      <c r="V269" s="2"/>
      <c r="W269" s="2"/>
      <c r="X269" s="2"/>
      <c r="Y269" s="2"/>
      <c r="Z269" s="2"/>
    </row>
    <row r="270" spans="1:26" ht="15.75" customHeight="1">
      <c r="A270" s="48"/>
      <c r="B270" s="48"/>
      <c r="C270" s="48"/>
      <c r="D270" s="48"/>
      <c r="E270" s="48"/>
      <c r="F270" s="48"/>
      <c r="G270" s="48"/>
      <c r="H270" s="48"/>
      <c r="I270" s="48"/>
      <c r="J270" s="48"/>
      <c r="K270" s="48"/>
      <c r="L270" s="48"/>
      <c r="M270" s="48"/>
      <c r="N270" s="48"/>
      <c r="O270" s="48"/>
      <c r="P270" s="2"/>
      <c r="Q270" s="2"/>
      <c r="R270" s="2"/>
      <c r="S270" s="2"/>
      <c r="T270" s="2"/>
      <c r="U270" s="2"/>
      <c r="V270" s="2"/>
      <c r="W270" s="2"/>
      <c r="X270" s="2"/>
      <c r="Y270" s="2"/>
      <c r="Z270" s="2"/>
    </row>
    <row r="271" spans="1:26" ht="15.75" customHeight="1">
      <c r="A271" s="194" t="s">
        <v>177</v>
      </c>
      <c r="B271" s="183"/>
      <c r="C271" s="183"/>
      <c r="D271" s="180"/>
      <c r="E271" s="48"/>
      <c r="F271" s="48"/>
      <c r="G271" s="48"/>
      <c r="H271" s="48"/>
      <c r="I271" s="48"/>
      <c r="J271" s="48"/>
      <c r="K271" s="48"/>
      <c r="L271" s="48"/>
      <c r="M271" s="48"/>
      <c r="N271" s="48"/>
      <c r="O271" s="48"/>
      <c r="P271" s="2"/>
      <c r="Q271" s="2"/>
      <c r="R271" s="2"/>
      <c r="S271" s="2"/>
      <c r="T271" s="2"/>
      <c r="U271" s="2"/>
      <c r="V271" s="2"/>
      <c r="W271" s="2"/>
      <c r="X271" s="2"/>
      <c r="Y271" s="2"/>
      <c r="Z271" s="2"/>
    </row>
    <row r="272" spans="1:26" ht="15.75" customHeight="1">
      <c r="A272" s="46" t="s">
        <v>178</v>
      </c>
      <c r="B272" s="64" t="s">
        <v>179</v>
      </c>
      <c r="C272" s="195" t="s">
        <v>180</v>
      </c>
      <c r="D272" s="180"/>
      <c r="E272" s="48"/>
      <c r="F272" s="48"/>
      <c r="G272" s="48"/>
      <c r="H272" s="48"/>
      <c r="I272" s="48"/>
      <c r="J272" s="48"/>
      <c r="K272" s="48"/>
      <c r="L272" s="48"/>
      <c r="M272" s="48"/>
      <c r="N272" s="48"/>
      <c r="O272" s="48"/>
      <c r="P272" s="2"/>
      <c r="Q272" s="2"/>
      <c r="R272" s="2"/>
      <c r="S272" s="2"/>
      <c r="T272" s="2"/>
      <c r="U272" s="2"/>
      <c r="V272" s="2"/>
      <c r="W272" s="2"/>
      <c r="X272" s="2"/>
      <c r="Y272" s="2"/>
      <c r="Z272" s="2"/>
    </row>
    <row r="273" spans="1:26" ht="15.75" customHeight="1">
      <c r="A273" s="47" t="s">
        <v>8</v>
      </c>
      <c r="B273" s="55" t="s">
        <v>181</v>
      </c>
      <c r="C273" s="56">
        <f>E38</f>
        <v>0</v>
      </c>
      <c r="D273" s="62" t="s">
        <v>133</v>
      </c>
      <c r="E273" s="48"/>
      <c r="F273" s="48"/>
      <c r="G273" s="48"/>
      <c r="H273" s="48"/>
      <c r="I273" s="48"/>
      <c r="J273" s="48"/>
      <c r="K273" s="48"/>
      <c r="L273" s="48"/>
      <c r="M273" s="48"/>
      <c r="N273" s="48"/>
      <c r="O273" s="48"/>
      <c r="P273" s="2"/>
      <c r="Q273" s="2"/>
      <c r="R273" s="2"/>
      <c r="S273" s="2"/>
      <c r="T273" s="2"/>
      <c r="U273" s="2"/>
      <c r="V273" s="2"/>
      <c r="W273" s="2"/>
      <c r="X273" s="2"/>
      <c r="Y273" s="2"/>
      <c r="Z273" s="2"/>
    </row>
    <row r="274" spans="1:26" ht="15.75" customHeight="1">
      <c r="A274" s="47" t="s">
        <v>11</v>
      </c>
      <c r="B274" s="57" t="s">
        <v>182</v>
      </c>
      <c r="C274" s="170">
        <v>0</v>
      </c>
      <c r="D274" s="62" t="s">
        <v>183</v>
      </c>
      <c r="E274" s="48"/>
      <c r="F274" s="48"/>
      <c r="G274" s="48"/>
      <c r="H274" s="48"/>
      <c r="I274" s="48"/>
      <c r="J274" s="48"/>
      <c r="K274" s="48"/>
      <c r="L274" s="48"/>
      <c r="M274" s="48"/>
      <c r="N274" s="48"/>
      <c r="O274" s="48"/>
      <c r="P274" s="2"/>
      <c r="Q274" s="2"/>
      <c r="R274" s="2"/>
      <c r="S274" s="2"/>
      <c r="T274" s="2"/>
      <c r="U274" s="2"/>
      <c r="V274" s="2"/>
      <c r="W274" s="2"/>
      <c r="X274" s="2"/>
      <c r="Y274" s="2"/>
      <c r="Z274" s="2"/>
    </row>
    <row r="275" spans="1:26" ht="15.75" customHeight="1">
      <c r="A275" s="47" t="s">
        <v>13</v>
      </c>
      <c r="B275" s="57" t="s">
        <v>184</v>
      </c>
      <c r="C275" s="58">
        <f>E25</f>
        <v>102.292</v>
      </c>
      <c r="D275" s="62" t="s">
        <v>185</v>
      </c>
      <c r="E275" s="48"/>
      <c r="F275" s="48"/>
      <c r="G275" s="48"/>
      <c r="H275" s="48"/>
      <c r="I275" s="48"/>
      <c r="J275" s="48"/>
      <c r="K275" s="48"/>
      <c r="L275" s="48"/>
      <c r="M275" s="48"/>
      <c r="N275" s="48"/>
      <c r="O275" s="48"/>
      <c r="P275" s="2"/>
      <c r="Q275" s="2"/>
      <c r="R275" s="2"/>
      <c r="S275" s="2"/>
      <c r="T275" s="2"/>
      <c r="U275" s="2"/>
      <c r="V275" s="2"/>
      <c r="W275" s="2"/>
      <c r="X275" s="2"/>
      <c r="Y275" s="2"/>
      <c r="Z275" s="2"/>
    </row>
    <row r="276" spans="1:26" ht="15.75" customHeight="1">
      <c r="A276" s="47" t="s">
        <v>16</v>
      </c>
      <c r="B276" s="57" t="s">
        <v>186</v>
      </c>
      <c r="C276" s="59" t="e">
        <f>(C275/C274)*C273</f>
        <v>#DIV/0!</v>
      </c>
      <c r="D276" s="30"/>
      <c r="E276" s="48"/>
      <c r="F276" s="48"/>
      <c r="G276" s="48"/>
      <c r="H276" s="48"/>
      <c r="I276" s="48"/>
      <c r="J276" s="48"/>
      <c r="K276" s="48"/>
      <c r="L276" s="48"/>
      <c r="M276" s="48"/>
      <c r="N276" s="48"/>
      <c r="O276" s="48"/>
      <c r="P276" s="2"/>
      <c r="Q276" s="2"/>
      <c r="R276" s="2"/>
      <c r="S276" s="2"/>
      <c r="T276" s="2"/>
      <c r="U276" s="2"/>
      <c r="V276" s="2"/>
      <c r="W276" s="2"/>
      <c r="X276" s="2"/>
      <c r="Y276" s="2"/>
      <c r="Z276" s="2"/>
    </row>
    <row r="277" spans="1:26" ht="15.75" customHeight="1">
      <c r="A277" s="47" t="s">
        <v>54</v>
      </c>
      <c r="B277" s="57" t="s">
        <v>187</v>
      </c>
      <c r="C277" s="60" t="e">
        <f>C276*E22</f>
        <v>#DIV/0!</v>
      </c>
      <c r="D277" s="47" t="s">
        <v>133</v>
      </c>
      <c r="E277" s="48"/>
      <c r="F277" s="48"/>
      <c r="G277" s="48"/>
      <c r="H277" s="48"/>
      <c r="I277" s="48"/>
      <c r="J277" s="48"/>
      <c r="K277" s="48"/>
      <c r="L277" s="48"/>
      <c r="M277" s="48"/>
      <c r="N277" s="48"/>
      <c r="O277" s="48"/>
      <c r="P277" s="2"/>
      <c r="Q277" s="2"/>
      <c r="R277" s="2"/>
      <c r="S277" s="2"/>
      <c r="T277" s="2"/>
      <c r="U277" s="2"/>
      <c r="V277" s="2"/>
      <c r="W277" s="2"/>
      <c r="X277" s="2"/>
      <c r="Y277" s="2"/>
      <c r="Z277" s="2"/>
    </row>
    <row r="278" spans="1:26" ht="15.75" customHeight="1">
      <c r="A278" s="46" t="s">
        <v>56</v>
      </c>
      <c r="B278" s="196" t="s">
        <v>188</v>
      </c>
      <c r="C278" s="180"/>
      <c r="D278" s="24" t="e">
        <f>C277/E26</f>
        <v>#DIV/0!</v>
      </c>
      <c r="E278" s="25"/>
      <c r="F278" s="48"/>
      <c r="G278" s="48"/>
      <c r="H278" s="48"/>
      <c r="I278" s="48"/>
      <c r="J278" s="48"/>
      <c r="K278" s="48"/>
      <c r="L278" s="48"/>
      <c r="M278" s="48"/>
      <c r="N278" s="48"/>
      <c r="O278" s="48"/>
      <c r="P278" s="2"/>
      <c r="Q278" s="2"/>
      <c r="R278" s="2"/>
      <c r="S278" s="2"/>
      <c r="T278" s="2"/>
      <c r="U278" s="2"/>
      <c r="V278" s="2"/>
      <c r="W278" s="2"/>
      <c r="X278" s="2"/>
      <c r="Y278" s="2"/>
      <c r="Z278" s="2"/>
    </row>
    <row r="279" spans="1:26" ht="15.75" customHeight="1">
      <c r="A279" s="48"/>
      <c r="B279" s="48"/>
      <c r="C279" s="48"/>
      <c r="D279" s="48"/>
      <c r="E279" s="48"/>
      <c r="F279" s="48"/>
      <c r="G279" s="48"/>
      <c r="H279" s="48"/>
      <c r="I279" s="48"/>
      <c r="J279" s="48"/>
      <c r="K279" s="48"/>
      <c r="L279" s="48"/>
      <c r="M279" s="48"/>
      <c r="N279" s="48"/>
      <c r="O279" s="48"/>
      <c r="P279" s="2"/>
      <c r="Q279" s="2"/>
      <c r="R279" s="2"/>
      <c r="S279" s="2"/>
      <c r="T279" s="2"/>
      <c r="U279" s="2"/>
      <c r="V279" s="2"/>
      <c r="W279" s="2"/>
      <c r="X279" s="2"/>
      <c r="Y279" s="2"/>
      <c r="Z279" s="2"/>
    </row>
    <row r="280" spans="1:26" ht="15.75" customHeight="1">
      <c r="A280" s="46" t="s">
        <v>189</v>
      </c>
      <c r="B280" s="64" t="s">
        <v>190</v>
      </c>
      <c r="C280" s="61"/>
      <c r="D280" s="46" t="s">
        <v>191</v>
      </c>
      <c r="E280" s="48"/>
      <c r="F280" s="48"/>
      <c r="G280" s="48"/>
      <c r="H280" s="48"/>
      <c r="I280" s="48"/>
      <c r="J280" s="48"/>
      <c r="K280" s="48"/>
      <c r="L280" s="48"/>
      <c r="M280" s="48"/>
      <c r="N280" s="48"/>
      <c r="O280" s="48"/>
      <c r="P280" s="2"/>
      <c r="Q280" s="2"/>
      <c r="R280" s="2"/>
      <c r="S280" s="2"/>
      <c r="T280" s="2"/>
      <c r="U280" s="2"/>
      <c r="V280" s="2"/>
      <c r="W280" s="2"/>
      <c r="X280" s="2"/>
      <c r="Y280" s="2"/>
      <c r="Z280" s="2"/>
    </row>
    <row r="281" spans="1:26" ht="15.75" customHeight="1">
      <c r="A281" s="47" t="s">
        <v>8</v>
      </c>
      <c r="B281" s="57" t="s">
        <v>192</v>
      </c>
      <c r="C281" s="171">
        <v>0</v>
      </c>
      <c r="D281" s="47"/>
      <c r="E281" s="48"/>
      <c r="F281" s="48"/>
      <c r="G281" s="48"/>
      <c r="H281" s="48"/>
      <c r="I281" s="48"/>
      <c r="J281" s="48"/>
      <c r="K281" s="48"/>
      <c r="L281" s="48"/>
      <c r="M281" s="48"/>
      <c r="N281" s="48"/>
      <c r="O281" s="48"/>
      <c r="P281" s="2"/>
      <c r="Q281" s="2"/>
      <c r="R281" s="2"/>
      <c r="S281" s="2"/>
      <c r="T281" s="2"/>
      <c r="U281" s="2"/>
      <c r="V281" s="2"/>
      <c r="W281" s="2"/>
      <c r="X281" s="2"/>
      <c r="Y281" s="2"/>
      <c r="Z281" s="2"/>
    </row>
    <row r="282" spans="1:26" ht="15.75" customHeight="1">
      <c r="A282" s="47" t="s">
        <v>11</v>
      </c>
      <c r="B282" s="57" t="s">
        <v>193</v>
      </c>
      <c r="C282" s="171">
        <v>0</v>
      </c>
      <c r="D282" s="47" t="s">
        <v>133</v>
      </c>
      <c r="E282" s="48"/>
      <c r="F282" s="48"/>
      <c r="G282" s="48"/>
      <c r="H282" s="48"/>
      <c r="I282" s="48"/>
      <c r="J282" s="48"/>
      <c r="K282" s="48"/>
      <c r="L282" s="48"/>
      <c r="M282" s="48"/>
      <c r="N282" s="48"/>
      <c r="O282" s="48"/>
      <c r="P282" s="2"/>
      <c r="Q282" s="2"/>
      <c r="R282" s="2"/>
      <c r="S282" s="2"/>
      <c r="T282" s="2"/>
      <c r="U282" s="2"/>
      <c r="V282" s="2"/>
      <c r="W282" s="2"/>
      <c r="X282" s="2"/>
      <c r="Y282" s="2"/>
      <c r="Z282" s="2"/>
    </row>
    <row r="283" spans="1:26" ht="15.75" customHeight="1">
      <c r="A283" s="47" t="s">
        <v>16</v>
      </c>
      <c r="B283" s="57" t="s">
        <v>194</v>
      </c>
      <c r="C283" s="62">
        <f>C281</f>
        <v>0</v>
      </c>
      <c r="D283" s="47"/>
      <c r="E283" s="48"/>
      <c r="F283" s="48"/>
      <c r="G283" s="48"/>
      <c r="H283" s="48"/>
      <c r="I283" s="48"/>
      <c r="J283" s="48"/>
      <c r="K283" s="48"/>
      <c r="L283" s="48"/>
      <c r="M283" s="48"/>
      <c r="N283" s="48"/>
      <c r="O283" s="48"/>
      <c r="P283" s="2"/>
      <c r="Q283" s="2"/>
      <c r="R283" s="2"/>
      <c r="S283" s="2"/>
      <c r="T283" s="2"/>
      <c r="U283" s="2"/>
      <c r="V283" s="2"/>
      <c r="W283" s="2"/>
      <c r="X283" s="2"/>
      <c r="Y283" s="2"/>
      <c r="Z283" s="2"/>
    </row>
    <row r="284" spans="1:26" ht="15.75" customHeight="1">
      <c r="A284" s="47" t="s">
        <v>54</v>
      </c>
      <c r="B284" s="57" t="s">
        <v>195</v>
      </c>
      <c r="C284" s="171">
        <v>0</v>
      </c>
      <c r="D284" s="47" t="s">
        <v>133</v>
      </c>
      <c r="E284" s="48"/>
      <c r="F284" s="48"/>
      <c r="G284" s="48"/>
      <c r="H284" s="48"/>
      <c r="I284" s="48"/>
      <c r="J284" s="48"/>
      <c r="K284" s="48"/>
      <c r="L284" s="48"/>
      <c r="M284" s="48"/>
      <c r="N284" s="48"/>
      <c r="O284" s="48"/>
      <c r="P284" s="2"/>
      <c r="Q284" s="2"/>
      <c r="R284" s="2"/>
      <c r="S284" s="2"/>
      <c r="T284" s="2"/>
      <c r="U284" s="2"/>
      <c r="V284" s="2"/>
      <c r="W284" s="2"/>
      <c r="X284" s="2"/>
      <c r="Y284" s="2"/>
      <c r="Z284" s="2"/>
    </row>
    <row r="285" spans="1:26" ht="15.75" customHeight="1">
      <c r="A285" s="47" t="s">
        <v>56</v>
      </c>
      <c r="B285" s="57" t="s">
        <v>196</v>
      </c>
      <c r="C285" s="86">
        <v>85000</v>
      </c>
      <c r="D285" s="47"/>
      <c r="E285" s="48"/>
      <c r="F285" s="48"/>
      <c r="G285" s="48"/>
      <c r="H285" s="48"/>
      <c r="I285" s="48"/>
      <c r="J285" s="48"/>
      <c r="K285" s="48"/>
      <c r="L285" s="48"/>
      <c r="M285" s="48"/>
      <c r="N285" s="48"/>
      <c r="O285" s="48"/>
      <c r="P285" s="2"/>
      <c r="Q285" s="2"/>
      <c r="R285" s="2"/>
      <c r="S285" s="2"/>
      <c r="T285" s="2"/>
      <c r="U285" s="2"/>
      <c r="V285" s="2"/>
      <c r="W285" s="2"/>
      <c r="X285" s="2"/>
      <c r="Y285" s="2"/>
      <c r="Z285" s="2"/>
    </row>
    <row r="286" spans="1:26" ht="15.75" customHeight="1">
      <c r="A286" s="47" t="s">
        <v>58</v>
      </c>
      <c r="B286" s="57" t="s">
        <v>197</v>
      </c>
      <c r="C286" s="63">
        <f>((E26/C285)*C281)*C282</f>
        <v>0</v>
      </c>
      <c r="D286" s="47" t="s">
        <v>133</v>
      </c>
      <c r="E286" s="48"/>
      <c r="F286" s="48"/>
      <c r="G286" s="48"/>
      <c r="H286" s="48"/>
      <c r="I286" s="48"/>
      <c r="J286" s="48"/>
      <c r="K286" s="48"/>
      <c r="L286" s="48"/>
      <c r="M286" s="48"/>
      <c r="N286" s="48"/>
      <c r="O286" s="48"/>
      <c r="P286" s="2"/>
      <c r="Q286" s="2"/>
      <c r="R286" s="2"/>
      <c r="S286" s="2"/>
      <c r="T286" s="2"/>
      <c r="U286" s="2"/>
      <c r="V286" s="2"/>
      <c r="W286" s="2"/>
      <c r="X286" s="2"/>
      <c r="Y286" s="2"/>
      <c r="Z286" s="2"/>
    </row>
    <row r="287" spans="1:26" ht="15.75" customHeight="1">
      <c r="A287" s="46" t="s">
        <v>60</v>
      </c>
      <c r="B287" s="64" t="s">
        <v>198</v>
      </c>
      <c r="C287" s="65">
        <f>(((C282*C281)+(C284*C281*C283))/C285)</f>
        <v>0</v>
      </c>
      <c r="D287" s="46" t="s">
        <v>133</v>
      </c>
      <c r="E287" s="48"/>
      <c r="F287" s="48"/>
      <c r="G287" s="48"/>
      <c r="H287" s="48"/>
      <c r="I287" s="48"/>
      <c r="J287" s="48"/>
      <c r="K287" s="48"/>
      <c r="L287" s="48"/>
      <c r="M287" s="48"/>
      <c r="N287" s="48"/>
      <c r="O287" s="48"/>
      <c r="P287" s="2"/>
      <c r="Q287" s="2"/>
      <c r="R287" s="2"/>
      <c r="S287" s="2"/>
      <c r="T287" s="2"/>
      <c r="U287" s="2"/>
      <c r="V287" s="2"/>
      <c r="W287" s="2"/>
      <c r="X287" s="2"/>
      <c r="Y287" s="2"/>
      <c r="Z287" s="2"/>
    </row>
    <row r="288" spans="1:26" ht="15.75" customHeight="1">
      <c r="A288" s="48"/>
      <c r="B288" s="48"/>
      <c r="C288" s="48"/>
      <c r="D288" s="48"/>
      <c r="E288" s="48"/>
      <c r="F288" s="48"/>
      <c r="G288" s="48"/>
      <c r="H288" s="48"/>
      <c r="I288" s="48"/>
      <c r="J288" s="48"/>
      <c r="K288" s="48"/>
      <c r="L288" s="48"/>
      <c r="M288" s="48"/>
      <c r="N288" s="48"/>
      <c r="O288" s="48"/>
      <c r="P288" s="2"/>
      <c r="Q288" s="2"/>
      <c r="R288" s="2"/>
      <c r="S288" s="2"/>
      <c r="T288" s="2"/>
      <c r="U288" s="2"/>
      <c r="V288" s="2"/>
      <c r="W288" s="2"/>
      <c r="X288" s="2"/>
      <c r="Y288" s="2"/>
      <c r="Z288" s="2"/>
    </row>
    <row r="289" spans="1:26" ht="15.75" customHeight="1">
      <c r="A289" s="48"/>
      <c r="B289" s="3"/>
      <c r="C289" s="66"/>
      <c r="D289" s="48"/>
      <c r="E289" s="48"/>
      <c r="F289" s="48"/>
      <c r="G289" s="48"/>
      <c r="H289" s="48"/>
      <c r="I289" s="48"/>
      <c r="J289" s="48"/>
      <c r="K289" s="48"/>
      <c r="L289" s="48"/>
      <c r="M289" s="48"/>
      <c r="N289" s="48"/>
      <c r="O289" s="48"/>
      <c r="P289" s="2"/>
      <c r="Q289" s="2"/>
      <c r="R289" s="2"/>
      <c r="S289" s="2"/>
      <c r="T289" s="2"/>
      <c r="U289" s="2"/>
      <c r="V289" s="2"/>
      <c r="W289" s="2"/>
      <c r="X289" s="2"/>
      <c r="Y289" s="2"/>
      <c r="Z289" s="2"/>
    </row>
    <row r="290" spans="1:26" ht="15.75" customHeight="1">
      <c r="A290" s="46" t="s">
        <v>199</v>
      </c>
      <c r="B290" s="196" t="s">
        <v>200</v>
      </c>
      <c r="C290" s="180"/>
      <c r="D290" s="16" t="s">
        <v>133</v>
      </c>
      <c r="E290" s="48"/>
      <c r="F290" s="227" t="s">
        <v>666</v>
      </c>
      <c r="G290" s="228"/>
      <c r="H290" s="229"/>
      <c r="I290" s="48"/>
      <c r="J290" s="48"/>
      <c r="K290" s="48"/>
      <c r="L290" s="48"/>
      <c r="M290" s="48"/>
      <c r="N290" s="48"/>
      <c r="O290" s="48"/>
      <c r="P290" s="2"/>
      <c r="Q290" s="2"/>
      <c r="R290" s="2"/>
      <c r="S290" s="2"/>
      <c r="T290" s="2"/>
      <c r="U290" s="2"/>
      <c r="V290" s="2"/>
      <c r="W290" s="2"/>
      <c r="X290" s="2"/>
      <c r="Y290" s="2"/>
      <c r="Z290" s="2"/>
    </row>
    <row r="291" spans="1:26" ht="15.75" customHeight="1">
      <c r="A291" s="53" t="s">
        <v>8</v>
      </c>
      <c r="B291" s="67" t="s">
        <v>201</v>
      </c>
      <c r="C291" s="172">
        <v>0</v>
      </c>
      <c r="D291" s="149">
        <f>C291/E26</f>
        <v>0</v>
      </c>
      <c r="E291" s="54"/>
      <c r="F291" s="158" t="s">
        <v>667</v>
      </c>
      <c r="G291" s="159">
        <f>((1+(G292*G294)))</f>
        <v>1.0638799999999999</v>
      </c>
      <c r="H291" s="158"/>
      <c r="I291" s="48"/>
      <c r="J291" s="48"/>
      <c r="K291" s="48"/>
      <c r="L291" s="48"/>
      <c r="M291" s="48"/>
      <c r="N291" s="48"/>
      <c r="O291" s="48"/>
      <c r="P291" s="2"/>
      <c r="Q291" s="2"/>
      <c r="R291" s="2"/>
      <c r="S291" s="2"/>
      <c r="T291" s="2"/>
      <c r="U291" s="2"/>
      <c r="V291" s="2"/>
      <c r="W291" s="2"/>
      <c r="X291" s="2"/>
      <c r="Y291" s="2"/>
      <c r="Z291" s="2"/>
    </row>
    <row r="292" spans="1:26" ht="15.75" customHeight="1">
      <c r="A292" s="53" t="s">
        <v>13</v>
      </c>
      <c r="B292" s="67" t="s">
        <v>202</v>
      </c>
      <c r="C292" s="172">
        <v>0</v>
      </c>
      <c r="D292" s="150">
        <f>C292/E26</f>
        <v>0</v>
      </c>
      <c r="E292" s="54"/>
      <c r="F292" s="158" t="s">
        <v>668</v>
      </c>
      <c r="G292" s="160">
        <f>E24</f>
        <v>63.88</v>
      </c>
      <c r="H292" s="158"/>
      <c r="I292" s="48"/>
      <c r="J292" s="48"/>
      <c r="K292" s="48"/>
      <c r="L292" s="48"/>
      <c r="M292" s="48"/>
      <c r="N292" s="48"/>
      <c r="O292" s="48"/>
      <c r="P292" s="2"/>
      <c r="Q292" s="2"/>
      <c r="R292" s="2"/>
      <c r="S292" s="2"/>
      <c r="T292" s="2"/>
      <c r="U292" s="2"/>
      <c r="V292" s="2"/>
      <c r="W292" s="2"/>
      <c r="X292" s="2"/>
      <c r="Y292" s="2"/>
      <c r="Z292" s="2"/>
    </row>
    <row r="293" spans="1:26" ht="15.75" customHeight="1">
      <c r="A293" s="53" t="s">
        <v>16</v>
      </c>
      <c r="B293" s="67" t="s">
        <v>89</v>
      </c>
      <c r="C293" s="151">
        <f>SUM(C291:C292)</f>
        <v>0</v>
      </c>
      <c r="D293" s="149">
        <f>D291+D292</f>
        <v>0</v>
      </c>
      <c r="E293" s="54"/>
      <c r="F293" s="161" t="s">
        <v>669</v>
      </c>
      <c r="G293" s="162">
        <f>E23</f>
        <v>38.411999999999999</v>
      </c>
      <c r="H293" s="158"/>
      <c r="I293" s="48"/>
      <c r="J293" s="48"/>
      <c r="K293" s="48"/>
      <c r="L293" s="48"/>
      <c r="M293" s="48"/>
      <c r="N293" s="48"/>
      <c r="O293" s="48"/>
      <c r="P293" s="2"/>
      <c r="Q293" s="2"/>
      <c r="R293" s="2"/>
      <c r="S293" s="2"/>
      <c r="T293" s="2"/>
      <c r="U293" s="2"/>
      <c r="V293" s="2"/>
      <c r="W293" s="2"/>
      <c r="X293" s="2"/>
      <c r="Y293" s="2"/>
      <c r="Z293" s="2"/>
    </row>
    <row r="294" spans="1:26" ht="15.75" customHeight="1">
      <c r="A294" s="53" t="s">
        <v>54</v>
      </c>
      <c r="B294" s="152" t="s">
        <v>664</v>
      </c>
      <c r="C294" s="153">
        <f>D294*E26</f>
        <v>0</v>
      </c>
      <c r="D294" s="154">
        <f>(D293*G291)-D293</f>
        <v>0</v>
      </c>
      <c r="E294" s="54"/>
      <c r="F294" s="158" t="s">
        <v>670</v>
      </c>
      <c r="G294" s="158">
        <v>1E-3</v>
      </c>
      <c r="H294" s="158"/>
      <c r="I294" s="48"/>
      <c r="J294" s="48"/>
      <c r="K294" s="48"/>
      <c r="L294" s="48"/>
      <c r="M294" s="48"/>
      <c r="N294" s="48"/>
      <c r="O294" s="48"/>
      <c r="P294" s="2"/>
      <c r="Q294" s="2"/>
      <c r="R294" s="2"/>
      <c r="S294" s="2"/>
      <c r="T294" s="2"/>
      <c r="U294" s="2"/>
      <c r="V294" s="2"/>
      <c r="W294" s="2"/>
      <c r="X294" s="2"/>
      <c r="Y294" s="2"/>
      <c r="Z294" s="2"/>
    </row>
    <row r="295" spans="1:26" ht="15.75" customHeight="1">
      <c r="A295" s="46"/>
      <c r="B295" s="155" t="s">
        <v>665</v>
      </c>
      <c r="C295" s="156">
        <f>C293+C294</f>
        <v>0</v>
      </c>
      <c r="D295" s="157">
        <f>C295/E26</f>
        <v>0</v>
      </c>
      <c r="E295" s="48"/>
      <c r="F295" s="48"/>
      <c r="G295" s="48"/>
      <c r="H295" s="48"/>
      <c r="I295" s="48"/>
      <c r="J295" s="48"/>
      <c r="K295" s="48"/>
      <c r="L295" s="48"/>
      <c r="M295" s="48"/>
      <c r="N295" s="48"/>
      <c r="O295" s="48"/>
      <c r="P295" s="2"/>
      <c r="Q295" s="2"/>
      <c r="R295" s="2"/>
      <c r="S295" s="2"/>
      <c r="T295" s="2"/>
      <c r="U295" s="2"/>
      <c r="V295" s="2"/>
      <c r="W295" s="2"/>
      <c r="X295" s="2"/>
      <c r="Y295" s="2"/>
      <c r="Z295" s="2"/>
    </row>
    <row r="296" spans="1:26" ht="15.75" customHeight="1">
      <c r="A296" s="6"/>
      <c r="B296" s="48"/>
      <c r="C296" s="48"/>
      <c r="D296" s="48"/>
      <c r="E296" s="48"/>
      <c r="F296" s="48"/>
      <c r="G296" s="48"/>
      <c r="H296" s="48"/>
      <c r="I296" s="48"/>
      <c r="J296" s="48"/>
      <c r="K296" s="48"/>
      <c r="L296" s="48"/>
      <c r="M296" s="48"/>
      <c r="N296" s="48"/>
      <c r="O296" s="48"/>
      <c r="P296" s="2"/>
      <c r="Q296" s="2"/>
      <c r="R296" s="2"/>
      <c r="S296" s="2"/>
      <c r="T296" s="2"/>
      <c r="U296" s="2"/>
      <c r="V296" s="2"/>
      <c r="W296" s="2"/>
      <c r="X296" s="2"/>
      <c r="Y296" s="2"/>
      <c r="Z296" s="2"/>
    </row>
    <row r="297" spans="1:26" ht="15.75" customHeight="1">
      <c r="A297" s="48"/>
      <c r="B297" s="48"/>
      <c r="C297" s="48"/>
      <c r="D297" s="48"/>
      <c r="E297" s="48"/>
      <c r="F297" s="48"/>
      <c r="G297" s="48"/>
      <c r="H297" s="48"/>
      <c r="I297" s="48"/>
      <c r="J297" s="48"/>
      <c r="K297" s="48"/>
      <c r="L297" s="48"/>
      <c r="M297" s="48"/>
      <c r="N297" s="48"/>
      <c r="O297" s="48"/>
      <c r="P297" s="2"/>
      <c r="Q297" s="2"/>
      <c r="R297" s="2"/>
      <c r="S297" s="2"/>
      <c r="T297" s="2"/>
      <c r="U297" s="2"/>
      <c r="V297" s="2"/>
      <c r="W297" s="2"/>
      <c r="X297" s="2"/>
      <c r="Y297" s="2"/>
      <c r="Z297" s="2"/>
    </row>
    <row r="298" spans="1:26" ht="15.75" customHeight="1">
      <c r="A298" s="68" t="s">
        <v>203</v>
      </c>
      <c r="B298" s="69" t="s">
        <v>204</v>
      </c>
      <c r="C298" s="68"/>
      <c r="D298" s="70" t="s">
        <v>205</v>
      </c>
      <c r="E298" s="54"/>
      <c r="F298" s="48"/>
      <c r="G298" s="48"/>
      <c r="H298" s="48"/>
      <c r="I298" s="48"/>
      <c r="J298" s="48"/>
      <c r="K298" s="48"/>
      <c r="L298" s="48"/>
      <c r="M298" s="48"/>
      <c r="N298" s="48"/>
      <c r="O298" s="48"/>
      <c r="P298" s="2"/>
      <c r="Q298" s="2"/>
      <c r="R298" s="2"/>
      <c r="S298" s="2"/>
      <c r="T298" s="2"/>
      <c r="U298" s="2"/>
      <c r="V298" s="2"/>
      <c r="W298" s="2"/>
      <c r="X298" s="2"/>
      <c r="Y298" s="2"/>
      <c r="Z298" s="2"/>
    </row>
    <row r="299" spans="1:26" ht="15.75" customHeight="1">
      <c r="A299" s="53" t="s">
        <v>8</v>
      </c>
      <c r="B299" s="67" t="s">
        <v>206</v>
      </c>
      <c r="C299" s="167">
        <v>0</v>
      </c>
      <c r="D299" s="53">
        <f>C299*2</f>
        <v>0</v>
      </c>
      <c r="E299" s="54"/>
      <c r="F299" s="48"/>
      <c r="G299" s="48"/>
      <c r="H299" s="48"/>
      <c r="I299" s="48"/>
      <c r="J299" s="48"/>
      <c r="K299" s="48"/>
      <c r="L299" s="48"/>
      <c r="M299" s="48"/>
      <c r="N299" s="48"/>
      <c r="O299" s="48"/>
      <c r="P299" s="2"/>
      <c r="Q299" s="2"/>
      <c r="R299" s="2"/>
      <c r="S299" s="2"/>
      <c r="T299" s="2"/>
      <c r="U299" s="2"/>
      <c r="V299" s="2"/>
      <c r="W299" s="2"/>
      <c r="X299" s="2"/>
      <c r="Y299" s="2"/>
      <c r="Z299" s="2"/>
    </row>
    <row r="300" spans="1:26" ht="15.75" customHeight="1">
      <c r="A300" s="53" t="s">
        <v>11</v>
      </c>
      <c r="B300" s="67" t="s">
        <v>207</v>
      </c>
      <c r="C300" s="53">
        <f>D299*200</f>
        <v>0</v>
      </c>
      <c r="D300" s="71">
        <f>C300/E26</f>
        <v>0</v>
      </c>
      <c r="E300" s="54"/>
      <c r="F300" s="48"/>
      <c r="G300" s="48"/>
      <c r="H300" s="48"/>
      <c r="I300" s="48"/>
      <c r="J300" s="48"/>
      <c r="K300" s="48"/>
      <c r="L300" s="48"/>
      <c r="M300" s="48"/>
      <c r="N300" s="48"/>
      <c r="O300" s="48"/>
      <c r="P300" s="2"/>
      <c r="Q300" s="2"/>
      <c r="R300" s="2"/>
      <c r="S300" s="2"/>
      <c r="T300" s="2"/>
      <c r="U300" s="2"/>
      <c r="V300" s="2"/>
      <c r="W300" s="2"/>
      <c r="X300" s="2"/>
      <c r="Y300" s="2"/>
      <c r="Z300" s="2"/>
    </row>
    <row r="301" spans="1:26" ht="15.75" customHeight="1">
      <c r="A301" s="53" t="s">
        <v>13</v>
      </c>
      <c r="B301" s="67" t="s">
        <v>208</v>
      </c>
      <c r="C301" s="71">
        <f>D300*E22</f>
        <v>0</v>
      </c>
      <c r="D301" s="129">
        <f>D299*E22</f>
        <v>0</v>
      </c>
      <c r="E301" s="54"/>
      <c r="F301" s="48"/>
      <c r="G301" s="48"/>
      <c r="H301" s="48"/>
      <c r="I301" s="48"/>
      <c r="J301" s="48"/>
      <c r="K301" s="48"/>
      <c r="L301" s="48"/>
      <c r="M301" s="48"/>
      <c r="N301" s="48"/>
      <c r="O301" s="48"/>
      <c r="P301" s="2"/>
      <c r="Q301" s="2"/>
      <c r="R301" s="2"/>
      <c r="S301" s="2"/>
      <c r="T301" s="2"/>
      <c r="U301" s="2"/>
      <c r="V301" s="2"/>
      <c r="W301" s="2"/>
      <c r="X301" s="2"/>
      <c r="Y301" s="2"/>
      <c r="Z301" s="2"/>
    </row>
    <row r="302" spans="1:26" ht="15.75" customHeight="1">
      <c r="A302" s="72"/>
      <c r="B302" s="48"/>
      <c r="C302" s="48"/>
      <c r="D302" s="48"/>
      <c r="E302" s="48"/>
      <c r="F302" s="48"/>
      <c r="G302" s="48"/>
      <c r="H302" s="48"/>
      <c r="I302" s="48"/>
      <c r="J302" s="48"/>
      <c r="K302" s="48"/>
      <c r="L302" s="48"/>
      <c r="M302" s="48"/>
      <c r="N302" s="48"/>
      <c r="O302" s="48"/>
      <c r="P302" s="2"/>
      <c r="Q302" s="2"/>
      <c r="R302" s="2"/>
      <c r="S302" s="2"/>
      <c r="T302" s="2"/>
      <c r="U302" s="2"/>
      <c r="V302" s="2"/>
      <c r="W302" s="2"/>
      <c r="X302" s="2"/>
      <c r="Y302" s="2"/>
      <c r="Z302" s="2"/>
    </row>
    <row r="303" spans="1:26" ht="15.75" customHeight="1">
      <c r="A303" s="48"/>
      <c r="B303" s="48"/>
      <c r="C303" s="48"/>
      <c r="D303" s="48"/>
      <c r="E303" s="48"/>
      <c r="F303" s="48"/>
      <c r="G303" s="48"/>
      <c r="H303" s="48"/>
      <c r="I303" s="48"/>
      <c r="J303" s="48"/>
      <c r="K303" s="48"/>
      <c r="L303" s="48"/>
      <c r="M303" s="48"/>
      <c r="N303" s="48"/>
      <c r="O303" s="48"/>
      <c r="P303" s="2"/>
      <c r="Q303" s="2"/>
      <c r="R303" s="2"/>
      <c r="S303" s="2"/>
      <c r="T303" s="2"/>
      <c r="U303" s="2"/>
      <c r="V303" s="2"/>
      <c r="W303" s="2"/>
      <c r="X303" s="2"/>
      <c r="Y303" s="2"/>
      <c r="Z303" s="2"/>
    </row>
    <row r="304" spans="1:26" ht="15.75" customHeight="1">
      <c r="A304" s="187" t="s">
        <v>209</v>
      </c>
      <c r="B304" s="183"/>
      <c r="C304" s="183"/>
      <c r="D304" s="180"/>
      <c r="E304" s="48"/>
      <c r="F304" s="48"/>
      <c r="G304" s="48"/>
      <c r="H304" s="48"/>
      <c r="I304" s="48"/>
      <c r="J304" s="48"/>
      <c r="K304" s="48"/>
      <c r="L304" s="48"/>
      <c r="M304" s="48"/>
      <c r="N304" s="48"/>
      <c r="O304" s="48"/>
      <c r="P304" s="2"/>
      <c r="Q304" s="2"/>
      <c r="R304" s="2"/>
      <c r="S304" s="2"/>
      <c r="T304" s="2"/>
      <c r="U304" s="2"/>
      <c r="V304" s="2"/>
      <c r="W304" s="2"/>
      <c r="X304" s="2"/>
      <c r="Y304" s="2"/>
      <c r="Z304" s="2"/>
    </row>
    <row r="305" spans="1:26" ht="15.75" customHeight="1">
      <c r="A305" s="179" t="s">
        <v>210</v>
      </c>
      <c r="B305" s="180"/>
      <c r="C305" s="179" t="s">
        <v>137</v>
      </c>
      <c r="D305" s="180"/>
      <c r="E305" s="48"/>
      <c r="F305" s="48"/>
      <c r="G305" s="48"/>
      <c r="H305" s="48"/>
      <c r="I305" s="48"/>
      <c r="J305" s="48"/>
      <c r="K305" s="48"/>
      <c r="L305" s="48"/>
      <c r="M305" s="48"/>
      <c r="N305" s="48"/>
      <c r="O305" s="48"/>
      <c r="P305" s="2"/>
      <c r="Q305" s="2"/>
      <c r="R305" s="2"/>
      <c r="S305" s="2"/>
      <c r="T305" s="2"/>
      <c r="U305" s="2"/>
      <c r="V305" s="2"/>
      <c r="W305" s="2"/>
      <c r="X305" s="2"/>
      <c r="Y305" s="2"/>
      <c r="Z305" s="2"/>
    </row>
    <row r="306" spans="1:26" ht="15.75" customHeight="1">
      <c r="A306" s="47" t="s">
        <v>8</v>
      </c>
      <c r="B306" s="43" t="s">
        <v>211</v>
      </c>
      <c r="C306" s="201" t="e">
        <f>C277</f>
        <v>#DIV/0!</v>
      </c>
      <c r="D306" s="180"/>
      <c r="E306" s="48"/>
      <c r="F306" s="48"/>
      <c r="G306" s="48"/>
      <c r="H306" s="48"/>
      <c r="I306" s="48"/>
      <c r="J306" s="48"/>
      <c r="K306" s="48"/>
      <c r="L306" s="48"/>
      <c r="M306" s="48"/>
      <c r="N306" s="48"/>
      <c r="O306" s="48"/>
      <c r="P306" s="2"/>
      <c r="Q306" s="2"/>
      <c r="R306" s="2"/>
      <c r="S306" s="2"/>
      <c r="T306" s="2"/>
      <c r="U306" s="2"/>
      <c r="V306" s="2"/>
      <c r="W306" s="2"/>
      <c r="X306" s="2"/>
      <c r="Y306" s="2"/>
      <c r="Z306" s="2"/>
    </row>
    <row r="307" spans="1:26" ht="15.75" customHeight="1">
      <c r="A307" s="47" t="s">
        <v>11</v>
      </c>
      <c r="B307" s="43" t="s">
        <v>190</v>
      </c>
      <c r="C307" s="202">
        <f>C286</f>
        <v>0</v>
      </c>
      <c r="D307" s="180"/>
      <c r="E307" s="48"/>
      <c r="F307" s="48"/>
      <c r="G307" s="48"/>
      <c r="H307" s="48"/>
      <c r="I307" s="48"/>
      <c r="J307" s="48"/>
      <c r="K307" s="48"/>
      <c r="L307" s="48"/>
      <c r="M307" s="48"/>
      <c r="N307" s="48"/>
      <c r="O307" s="48"/>
      <c r="P307" s="2"/>
      <c r="Q307" s="2"/>
      <c r="R307" s="2"/>
      <c r="S307" s="2"/>
      <c r="T307" s="2"/>
      <c r="U307" s="2"/>
      <c r="V307" s="2"/>
      <c r="W307" s="2"/>
      <c r="X307" s="2"/>
      <c r="Y307" s="2"/>
      <c r="Z307" s="2"/>
    </row>
    <row r="308" spans="1:26" ht="15.75" customHeight="1">
      <c r="A308" s="47" t="s">
        <v>13</v>
      </c>
      <c r="B308" s="43" t="s">
        <v>212</v>
      </c>
      <c r="C308" s="203">
        <f>C295</f>
        <v>0</v>
      </c>
      <c r="D308" s="180"/>
      <c r="E308" s="48"/>
      <c r="F308" s="48"/>
      <c r="G308" s="48"/>
      <c r="H308" s="48"/>
      <c r="I308" s="48"/>
      <c r="J308" s="48"/>
      <c r="K308" s="48"/>
      <c r="L308" s="48"/>
      <c r="M308" s="48"/>
      <c r="N308" s="48"/>
      <c r="O308" s="48"/>
      <c r="P308" s="2"/>
      <c r="Q308" s="2"/>
      <c r="R308" s="2"/>
      <c r="S308" s="2"/>
      <c r="T308" s="2"/>
      <c r="U308" s="2"/>
      <c r="V308" s="2"/>
      <c r="W308" s="2"/>
      <c r="X308" s="2"/>
      <c r="Y308" s="2"/>
      <c r="Z308" s="2"/>
    </row>
    <row r="309" spans="1:26" ht="15.75" customHeight="1">
      <c r="A309" s="47" t="s">
        <v>16</v>
      </c>
      <c r="B309" s="43" t="s">
        <v>213</v>
      </c>
      <c r="C309" s="204">
        <f>D301</f>
        <v>0</v>
      </c>
      <c r="D309" s="180"/>
      <c r="E309" s="48"/>
      <c r="F309" s="48"/>
      <c r="G309" s="48"/>
      <c r="H309" s="48"/>
      <c r="I309" s="48"/>
      <c r="J309" s="48"/>
      <c r="K309" s="48"/>
      <c r="L309" s="48"/>
      <c r="M309" s="48"/>
      <c r="N309" s="48"/>
      <c r="O309" s="48"/>
      <c r="P309" s="2"/>
      <c r="Q309" s="2"/>
      <c r="R309" s="2"/>
      <c r="S309" s="2"/>
      <c r="T309" s="2"/>
      <c r="U309" s="2"/>
      <c r="V309" s="2"/>
      <c r="W309" s="2"/>
      <c r="X309" s="2"/>
      <c r="Y309" s="2"/>
      <c r="Z309" s="2"/>
    </row>
    <row r="310" spans="1:26" ht="15.75" customHeight="1">
      <c r="A310" s="189" t="s">
        <v>175</v>
      </c>
      <c r="B310" s="180"/>
      <c r="C310" s="203" t="e">
        <f>SUM(C306:D308)</f>
        <v>#DIV/0!</v>
      </c>
      <c r="D310" s="180"/>
      <c r="E310" s="48"/>
      <c r="F310" s="48"/>
      <c r="G310" s="48"/>
      <c r="H310" s="48"/>
      <c r="I310" s="48"/>
      <c r="J310" s="48"/>
      <c r="K310" s="48"/>
      <c r="L310" s="48"/>
      <c r="M310" s="48"/>
      <c r="N310" s="48"/>
      <c r="O310" s="48"/>
      <c r="P310" s="2"/>
      <c r="Q310" s="2"/>
      <c r="R310" s="2"/>
      <c r="S310" s="2"/>
      <c r="T310" s="2"/>
      <c r="U310" s="2"/>
      <c r="V310" s="2"/>
      <c r="W310" s="2"/>
      <c r="X310" s="2"/>
      <c r="Y310" s="2"/>
      <c r="Z310" s="2"/>
    </row>
    <row r="311" spans="1:26" ht="15.75" customHeight="1">
      <c r="A311" s="48"/>
      <c r="B311" s="48"/>
      <c r="C311" s="48"/>
      <c r="D311" s="48"/>
      <c r="E311" s="48"/>
      <c r="F311" s="48"/>
      <c r="G311" s="48"/>
      <c r="H311" s="48"/>
      <c r="I311" s="48"/>
      <c r="J311" s="48"/>
      <c r="K311" s="48"/>
      <c r="L311" s="48"/>
      <c r="M311" s="48"/>
      <c r="N311" s="48"/>
      <c r="O311" s="48"/>
      <c r="P311" s="2"/>
      <c r="Q311" s="2"/>
      <c r="R311" s="2"/>
      <c r="S311" s="2"/>
      <c r="T311" s="2"/>
      <c r="U311" s="2"/>
      <c r="V311" s="2"/>
      <c r="W311" s="2"/>
      <c r="X311" s="2"/>
      <c r="Y311" s="2"/>
      <c r="Z311" s="2"/>
    </row>
    <row r="312" spans="1:26" ht="15.75" customHeight="1">
      <c r="A312" s="48"/>
      <c r="B312" s="48"/>
      <c r="C312" s="48"/>
      <c r="D312" s="48"/>
      <c r="E312" s="48"/>
      <c r="F312" s="48"/>
      <c r="G312" s="48"/>
      <c r="H312" s="48"/>
      <c r="I312" s="48"/>
      <c r="J312" s="48"/>
      <c r="K312" s="48"/>
      <c r="L312" s="48"/>
      <c r="M312" s="48"/>
      <c r="N312" s="48"/>
      <c r="O312" s="48"/>
      <c r="P312" s="2"/>
      <c r="Q312" s="2"/>
      <c r="R312" s="2"/>
      <c r="S312" s="2"/>
      <c r="T312" s="2"/>
      <c r="U312" s="2"/>
      <c r="V312" s="2"/>
      <c r="W312" s="2"/>
      <c r="X312" s="2"/>
      <c r="Y312" s="2"/>
      <c r="Z312" s="2"/>
    </row>
    <row r="313" spans="1:26" ht="15.75" customHeight="1">
      <c r="A313" s="188" t="s">
        <v>618</v>
      </c>
      <c r="B313" s="185"/>
      <c r="C313" s="185"/>
      <c r="D313" s="180"/>
      <c r="E313" s="48"/>
      <c r="F313" s="48"/>
      <c r="G313" s="48"/>
      <c r="H313" s="48"/>
      <c r="I313" s="48"/>
      <c r="J313" s="48"/>
      <c r="K313" s="48"/>
      <c r="L313" s="48"/>
      <c r="M313" s="48"/>
      <c r="N313" s="48"/>
      <c r="O313" s="48"/>
      <c r="P313" s="2"/>
      <c r="Q313" s="2"/>
      <c r="R313" s="2"/>
      <c r="S313" s="2"/>
      <c r="T313" s="2"/>
      <c r="U313" s="2"/>
      <c r="V313" s="2"/>
      <c r="W313" s="2"/>
      <c r="X313" s="2"/>
      <c r="Y313" s="2"/>
      <c r="Z313" s="2"/>
    </row>
    <row r="314" spans="1:26" ht="15.75" customHeight="1">
      <c r="A314" s="16" t="s">
        <v>78</v>
      </c>
      <c r="B314" s="16" t="s">
        <v>619</v>
      </c>
      <c r="C314" s="16" t="s">
        <v>170</v>
      </c>
      <c r="D314" s="16" t="s">
        <v>49</v>
      </c>
      <c r="E314" s="48"/>
      <c r="F314" s="40"/>
      <c r="G314" s="48"/>
      <c r="H314" s="48"/>
      <c r="I314" s="48"/>
      <c r="J314" s="48"/>
      <c r="K314" s="48"/>
      <c r="L314" s="48"/>
      <c r="M314" s="48"/>
      <c r="N314" s="48"/>
      <c r="O314" s="48"/>
      <c r="P314" s="2"/>
      <c r="Q314" s="2"/>
      <c r="R314" s="2"/>
      <c r="S314" s="2"/>
      <c r="T314" s="2"/>
      <c r="U314" s="2"/>
      <c r="V314" s="2"/>
      <c r="W314" s="2"/>
      <c r="X314" s="2"/>
      <c r="Y314" s="2"/>
      <c r="Z314" s="2"/>
    </row>
    <row r="315" spans="1:26" ht="15.75" customHeight="1">
      <c r="A315" s="73" t="s">
        <v>8</v>
      </c>
      <c r="B315" s="141" t="s">
        <v>214</v>
      </c>
      <c r="C315" s="173">
        <v>0</v>
      </c>
      <c r="D315" s="142" t="e">
        <f>(C332+C333)*C315</f>
        <v>#DIV/0!</v>
      </c>
      <c r="E315" s="48"/>
      <c r="F315" s="48"/>
      <c r="G315" s="48"/>
      <c r="H315" s="48"/>
      <c r="I315" s="48"/>
      <c r="J315" s="48"/>
      <c r="K315" s="48"/>
      <c r="L315" s="48"/>
      <c r="M315" s="48"/>
      <c r="N315" s="48"/>
      <c r="O315" s="48"/>
      <c r="P315" s="2"/>
      <c r="Q315" s="2"/>
      <c r="R315" s="2"/>
      <c r="S315" s="2"/>
      <c r="T315" s="2"/>
      <c r="U315" s="2"/>
      <c r="V315" s="2"/>
      <c r="W315" s="2"/>
      <c r="X315" s="2"/>
      <c r="Y315" s="2"/>
      <c r="Z315" s="2"/>
    </row>
    <row r="316" spans="1:26" ht="15.75" customHeight="1">
      <c r="A316" s="73" t="s">
        <v>11</v>
      </c>
      <c r="B316" s="143" t="s">
        <v>663</v>
      </c>
      <c r="C316" s="144"/>
      <c r="D316" s="142" t="e">
        <f>D317+D320+D321+D323</f>
        <v>#DIV/0!</v>
      </c>
      <c r="E316" s="48"/>
      <c r="F316" s="48"/>
      <c r="G316" s="48"/>
      <c r="H316" s="48"/>
      <c r="I316" s="48"/>
      <c r="J316" s="48"/>
      <c r="K316" s="48"/>
      <c r="L316" s="48"/>
      <c r="M316" s="48"/>
      <c r="N316" s="48"/>
      <c r="O316" s="48"/>
      <c r="P316" s="2"/>
      <c r="Q316" s="2"/>
      <c r="R316" s="2"/>
      <c r="S316" s="2"/>
      <c r="T316" s="2"/>
      <c r="U316" s="2"/>
      <c r="V316" s="2"/>
      <c r="W316" s="2"/>
      <c r="X316" s="2"/>
      <c r="Y316" s="2"/>
      <c r="Z316" s="2"/>
    </row>
    <row r="317" spans="1:26" ht="15.75" customHeight="1">
      <c r="A317" s="7" t="s">
        <v>215</v>
      </c>
      <c r="B317" s="74" t="s">
        <v>216</v>
      </c>
      <c r="C317" s="75">
        <f>C319+C318</f>
        <v>0.08</v>
      </c>
      <c r="D317" s="76" t="e">
        <f>D318+D319</f>
        <v>#DIV/0!</v>
      </c>
      <c r="E317" s="48"/>
      <c r="F317" s="48"/>
      <c r="G317" s="48"/>
      <c r="H317" s="48"/>
      <c r="I317" s="48"/>
      <c r="J317" s="48"/>
      <c r="K317" s="48"/>
      <c r="L317" s="48"/>
      <c r="M317" s="48"/>
      <c r="N317" s="48"/>
      <c r="O317" s="48"/>
      <c r="P317" s="2"/>
      <c r="Q317" s="2"/>
      <c r="R317" s="2"/>
      <c r="S317" s="2"/>
      <c r="T317" s="2"/>
      <c r="U317" s="2"/>
      <c r="V317" s="2"/>
      <c r="W317" s="2"/>
      <c r="X317" s="2"/>
      <c r="Y317" s="2"/>
      <c r="Z317" s="2"/>
    </row>
    <row r="318" spans="1:26" ht="15.75" customHeight="1">
      <c r="A318" s="47" t="s">
        <v>217</v>
      </c>
      <c r="B318" s="43" t="s">
        <v>218</v>
      </c>
      <c r="C318" s="174">
        <v>0.03</v>
      </c>
      <c r="D318" s="29" t="e">
        <f>(C332+C333)*C318</f>
        <v>#DIV/0!</v>
      </c>
      <c r="E318" s="48"/>
      <c r="F318" s="48"/>
      <c r="G318" s="48"/>
      <c r="H318" s="48"/>
      <c r="I318" s="48"/>
      <c r="J318" s="48"/>
      <c r="K318" s="48"/>
      <c r="L318" s="48"/>
      <c r="M318" s="48"/>
      <c r="N318" s="48"/>
      <c r="O318" s="48"/>
      <c r="P318" s="2"/>
      <c r="Q318" s="2"/>
      <c r="R318" s="2"/>
      <c r="S318" s="2"/>
      <c r="T318" s="2"/>
      <c r="U318" s="2"/>
      <c r="V318" s="2"/>
      <c r="W318" s="2"/>
      <c r="X318" s="2"/>
      <c r="Y318" s="2"/>
      <c r="Z318" s="2"/>
    </row>
    <row r="319" spans="1:26" ht="15.75" customHeight="1">
      <c r="A319" s="47" t="s">
        <v>219</v>
      </c>
      <c r="B319" s="43" t="s">
        <v>220</v>
      </c>
      <c r="C319" s="174">
        <v>0.05</v>
      </c>
      <c r="D319" s="29" t="e">
        <f>(C332+C333)*C319</f>
        <v>#DIV/0!</v>
      </c>
      <c r="E319" s="48"/>
      <c r="F319" s="48"/>
      <c r="G319" s="48"/>
      <c r="H319" s="48"/>
      <c r="I319" s="48"/>
      <c r="J319" s="48"/>
      <c r="K319" s="48"/>
      <c r="L319" s="48"/>
      <c r="M319" s="48"/>
      <c r="N319" s="48"/>
      <c r="O319" s="48"/>
      <c r="P319" s="2"/>
      <c r="Q319" s="2"/>
      <c r="R319" s="2"/>
      <c r="S319" s="2"/>
      <c r="T319" s="2"/>
      <c r="U319" s="2"/>
      <c r="V319" s="2"/>
      <c r="W319" s="2"/>
      <c r="X319" s="2"/>
      <c r="Y319" s="2"/>
      <c r="Z319" s="2"/>
    </row>
    <row r="320" spans="1:26" ht="15.75" customHeight="1">
      <c r="A320" s="7" t="s">
        <v>221</v>
      </c>
      <c r="B320" s="74" t="s">
        <v>222</v>
      </c>
      <c r="C320" s="75">
        <v>0</v>
      </c>
      <c r="D320" s="76">
        <v>0</v>
      </c>
      <c r="E320" s="48"/>
      <c r="F320" s="48"/>
      <c r="G320" s="48"/>
      <c r="H320" s="48"/>
      <c r="I320" s="48"/>
      <c r="J320" s="48"/>
      <c r="K320" s="48"/>
      <c r="L320" s="48"/>
      <c r="M320" s="48"/>
      <c r="N320" s="48"/>
      <c r="O320" s="48"/>
      <c r="P320" s="2"/>
      <c r="Q320" s="2"/>
      <c r="R320" s="2"/>
      <c r="S320" s="2"/>
      <c r="T320" s="2"/>
      <c r="U320" s="2"/>
      <c r="V320" s="2"/>
      <c r="W320" s="2"/>
      <c r="X320" s="2"/>
      <c r="Y320" s="2"/>
      <c r="Z320" s="2"/>
    </row>
    <row r="321" spans="1:26" ht="15.75" customHeight="1">
      <c r="A321" s="7" t="s">
        <v>223</v>
      </c>
      <c r="B321" s="74" t="s">
        <v>224</v>
      </c>
      <c r="C321" s="75">
        <f t="shared" ref="C321:D321" si="8">C322</f>
        <v>0.03</v>
      </c>
      <c r="D321" s="76" t="e">
        <f t="shared" si="8"/>
        <v>#DIV/0!</v>
      </c>
      <c r="E321" s="48"/>
      <c r="F321" s="48"/>
      <c r="G321" s="48"/>
      <c r="H321" s="48"/>
      <c r="I321" s="48"/>
      <c r="J321" s="48"/>
      <c r="K321" s="48"/>
      <c r="L321" s="48"/>
      <c r="M321" s="48"/>
      <c r="N321" s="48"/>
      <c r="O321" s="48"/>
      <c r="P321" s="2"/>
      <c r="Q321" s="2"/>
      <c r="R321" s="2"/>
      <c r="S321" s="2"/>
      <c r="T321" s="2"/>
      <c r="U321" s="2"/>
      <c r="V321" s="2"/>
      <c r="W321" s="2"/>
      <c r="X321" s="2"/>
      <c r="Y321" s="2"/>
      <c r="Z321" s="2"/>
    </row>
    <row r="322" spans="1:26" ht="15.75" customHeight="1">
      <c r="A322" s="47" t="s">
        <v>225</v>
      </c>
      <c r="B322" s="43" t="s">
        <v>226</v>
      </c>
      <c r="C322" s="174">
        <v>0.03</v>
      </c>
      <c r="D322" s="29" t="e">
        <f>(C333+C332)*C322</f>
        <v>#DIV/0!</v>
      </c>
      <c r="E322" s="48"/>
      <c r="F322" s="48"/>
      <c r="G322" s="48"/>
      <c r="H322" s="48"/>
      <c r="I322" s="48"/>
      <c r="J322" s="48"/>
      <c r="K322" s="48"/>
      <c r="L322" s="48"/>
      <c r="M322" s="48"/>
      <c r="N322" s="48"/>
      <c r="O322" s="48"/>
      <c r="P322" s="2"/>
      <c r="Q322" s="2"/>
      <c r="R322" s="2"/>
      <c r="S322" s="2"/>
      <c r="T322" s="2"/>
      <c r="U322" s="2"/>
      <c r="V322" s="2"/>
      <c r="W322" s="2"/>
      <c r="X322" s="2"/>
      <c r="Y322" s="2"/>
      <c r="Z322" s="2"/>
    </row>
    <row r="323" spans="1:26" ht="15.75" customHeight="1">
      <c r="A323" s="7"/>
      <c r="B323" s="130"/>
      <c r="C323" s="131"/>
      <c r="D323" s="145" t="e">
        <f>SUM(D326:D327)</f>
        <v>#DIV/0!</v>
      </c>
      <c r="E323" s="48"/>
      <c r="F323" s="48"/>
      <c r="G323" s="48"/>
      <c r="H323" s="48"/>
      <c r="I323" s="48"/>
      <c r="J323" s="48"/>
      <c r="K323" s="48"/>
      <c r="L323" s="48"/>
      <c r="M323" s="48"/>
      <c r="N323" s="48"/>
      <c r="O323" s="48"/>
      <c r="P323" s="2"/>
      <c r="Q323" s="2"/>
      <c r="R323" s="2"/>
      <c r="S323" s="2"/>
      <c r="T323" s="2"/>
      <c r="U323" s="2"/>
      <c r="V323" s="2"/>
      <c r="W323" s="2"/>
      <c r="X323" s="2"/>
      <c r="Y323" s="2"/>
      <c r="Z323" s="2"/>
    </row>
    <row r="324" spans="1:26" ht="15.75" customHeight="1">
      <c r="A324" s="146"/>
      <c r="B324" s="97" t="s">
        <v>610</v>
      </c>
      <c r="C324" s="175">
        <v>0.05</v>
      </c>
      <c r="D324" s="147" t="e">
        <f>(C332+C333)*C324</f>
        <v>#DIV/0!</v>
      </c>
      <c r="E324" s="48"/>
      <c r="F324" s="48"/>
      <c r="G324" s="48"/>
      <c r="H324" s="48"/>
      <c r="I324" s="48"/>
      <c r="J324" s="48"/>
      <c r="K324" s="48"/>
      <c r="L324" s="48"/>
      <c r="M324" s="48"/>
      <c r="N324" s="48"/>
      <c r="O324" s="48"/>
      <c r="P324" s="2"/>
      <c r="Q324" s="2"/>
      <c r="R324" s="2"/>
      <c r="S324" s="2"/>
      <c r="T324" s="2"/>
      <c r="U324" s="2"/>
      <c r="V324" s="2"/>
      <c r="W324" s="2"/>
      <c r="X324" s="2"/>
      <c r="Y324" s="2"/>
      <c r="Z324" s="2"/>
    </row>
    <row r="325" spans="1:26" ht="15.75" customHeight="1">
      <c r="A325" s="146"/>
      <c r="B325" s="96" t="s">
        <v>611</v>
      </c>
      <c r="C325" s="175">
        <v>1.3299999999999999E-2</v>
      </c>
      <c r="D325" s="147" t="e">
        <f>(C332+C333)*C325</f>
        <v>#DIV/0!</v>
      </c>
      <c r="E325" s="48"/>
      <c r="F325" s="48"/>
      <c r="G325" s="48"/>
      <c r="H325" s="48"/>
      <c r="I325" s="48"/>
      <c r="J325" s="48"/>
      <c r="K325" s="48"/>
      <c r="L325" s="48"/>
      <c r="M325" s="48"/>
      <c r="N325" s="48"/>
      <c r="O325" s="48"/>
      <c r="P325" s="2"/>
      <c r="Q325" s="2"/>
      <c r="R325" s="2"/>
      <c r="S325" s="2"/>
      <c r="T325" s="2"/>
      <c r="U325" s="2"/>
      <c r="V325" s="2"/>
      <c r="W325" s="2"/>
      <c r="X325" s="2"/>
      <c r="Y325" s="2"/>
      <c r="Z325" s="2"/>
    </row>
    <row r="326" spans="1:26" ht="15.75" customHeight="1">
      <c r="A326" s="205" t="s">
        <v>620</v>
      </c>
      <c r="B326" s="132" t="s">
        <v>621</v>
      </c>
      <c r="C326" s="133" t="s">
        <v>622</v>
      </c>
      <c r="D326" s="148" t="s">
        <v>623</v>
      </c>
      <c r="E326" s="48"/>
      <c r="F326" s="48"/>
      <c r="G326" s="48"/>
      <c r="H326" s="48"/>
      <c r="I326" s="48"/>
      <c r="J326" s="48"/>
      <c r="K326" s="48"/>
      <c r="L326" s="48"/>
      <c r="M326" s="48"/>
      <c r="N326" s="48"/>
      <c r="O326" s="48"/>
      <c r="P326" s="2"/>
      <c r="Q326" s="2"/>
      <c r="R326" s="2"/>
      <c r="S326" s="2"/>
      <c r="T326" s="2"/>
      <c r="U326" s="2"/>
      <c r="V326" s="2"/>
      <c r="W326" s="2"/>
      <c r="X326" s="2"/>
      <c r="Y326" s="2"/>
      <c r="Z326" s="2"/>
    </row>
    <row r="327" spans="1:26" ht="15.75" customHeight="1">
      <c r="A327" s="206"/>
      <c r="B327" s="134" t="e">
        <f>C332+C333</f>
        <v>#DIV/0!</v>
      </c>
      <c r="C327" s="176">
        <f>C257</f>
        <v>0.19470000000000001</v>
      </c>
      <c r="D327" s="127" t="e">
        <f>B327*C327/1</f>
        <v>#DIV/0!</v>
      </c>
      <c r="E327" s="48"/>
      <c r="F327" s="48"/>
      <c r="G327" s="48"/>
      <c r="H327" s="48"/>
      <c r="I327" s="48"/>
      <c r="J327" s="48"/>
      <c r="K327" s="48"/>
      <c r="L327" s="48"/>
      <c r="M327" s="48"/>
      <c r="N327" s="48"/>
      <c r="O327" s="48"/>
      <c r="P327" s="2"/>
      <c r="Q327" s="2"/>
      <c r="R327" s="2"/>
      <c r="S327" s="2"/>
      <c r="T327" s="2"/>
      <c r="U327" s="2"/>
      <c r="V327" s="2"/>
      <c r="W327" s="2"/>
      <c r="X327" s="2"/>
      <c r="Y327" s="2"/>
      <c r="Z327" s="2"/>
    </row>
    <row r="328" spans="1:26" ht="18" customHeight="1">
      <c r="A328" s="179" t="s">
        <v>89</v>
      </c>
      <c r="B328" s="183"/>
      <c r="C328" s="180"/>
      <c r="D328" s="24" t="e">
        <f>D327</f>
        <v>#DIV/0!</v>
      </c>
      <c r="E328" s="48"/>
      <c r="F328" s="48"/>
      <c r="G328" s="48"/>
      <c r="H328" s="48"/>
      <c r="I328" s="48"/>
      <c r="J328" s="48"/>
      <c r="K328" s="48"/>
      <c r="L328" s="48"/>
      <c r="M328" s="48"/>
      <c r="N328" s="48"/>
      <c r="O328" s="48"/>
      <c r="P328" s="2"/>
      <c r="Q328" s="2"/>
      <c r="R328" s="2"/>
      <c r="S328" s="2"/>
      <c r="T328" s="2"/>
      <c r="U328" s="2"/>
      <c r="V328" s="2"/>
      <c r="W328" s="2"/>
      <c r="X328" s="2"/>
      <c r="Y328" s="2"/>
      <c r="Z328" s="2"/>
    </row>
    <row r="329" spans="1:26" ht="15.75" customHeight="1">
      <c r="A329" s="48"/>
      <c r="B329" s="48"/>
      <c r="C329" s="48"/>
      <c r="D329" s="48"/>
      <c r="E329" s="48"/>
      <c r="F329" s="48"/>
      <c r="G329" s="48"/>
      <c r="H329" s="48"/>
      <c r="I329" s="48"/>
      <c r="J329" s="48"/>
      <c r="K329" s="48"/>
      <c r="L329" s="48"/>
      <c r="M329" s="48"/>
      <c r="N329" s="48"/>
      <c r="O329" s="48"/>
      <c r="P329" s="2"/>
      <c r="Q329" s="2"/>
      <c r="R329" s="2"/>
      <c r="S329" s="2"/>
      <c r="T329" s="2"/>
      <c r="U329" s="2"/>
      <c r="V329" s="2"/>
      <c r="W329" s="2"/>
      <c r="X329" s="2"/>
      <c r="Y329" s="2"/>
      <c r="Z329" s="2"/>
    </row>
    <row r="330" spans="1:26" ht="15.75" customHeight="1">
      <c r="A330" s="48"/>
      <c r="B330" s="48"/>
      <c r="C330" s="48"/>
      <c r="D330" s="48"/>
      <c r="E330" s="48"/>
      <c r="F330" s="48"/>
      <c r="G330" s="48"/>
      <c r="H330" s="48"/>
      <c r="I330" s="48"/>
      <c r="J330" s="48"/>
      <c r="K330" s="48"/>
      <c r="L330" s="48"/>
      <c r="M330" s="48"/>
      <c r="N330" s="48"/>
      <c r="O330" s="48"/>
      <c r="P330" s="2"/>
      <c r="Q330" s="2"/>
      <c r="R330" s="2"/>
      <c r="S330" s="2"/>
      <c r="T330" s="2"/>
      <c r="U330" s="2"/>
      <c r="V330" s="2"/>
      <c r="W330" s="2"/>
      <c r="X330" s="2"/>
      <c r="Y330" s="2"/>
      <c r="Z330" s="2"/>
    </row>
    <row r="331" spans="1:26" ht="15.75" customHeight="1">
      <c r="A331" s="194" t="s">
        <v>227</v>
      </c>
      <c r="B331" s="183"/>
      <c r="C331" s="180"/>
      <c r="D331" s="48"/>
      <c r="E331" s="48"/>
      <c r="F331" s="48"/>
      <c r="G331" s="48"/>
      <c r="H331" s="48"/>
      <c r="I331" s="48"/>
      <c r="J331" s="48"/>
      <c r="K331" s="48"/>
      <c r="L331" s="48"/>
      <c r="M331" s="48"/>
      <c r="N331" s="48"/>
      <c r="O331" s="48"/>
      <c r="P331" s="2"/>
      <c r="Q331" s="2"/>
      <c r="R331" s="2"/>
      <c r="S331" s="2"/>
      <c r="T331" s="2"/>
      <c r="U331" s="2"/>
      <c r="V331" s="2"/>
      <c r="W331" s="2"/>
      <c r="X331" s="2"/>
      <c r="Y331" s="2"/>
      <c r="Z331" s="2"/>
    </row>
    <row r="332" spans="1:26" ht="15.75" customHeight="1">
      <c r="A332" s="77" t="s">
        <v>8</v>
      </c>
      <c r="B332" s="78" t="s">
        <v>228</v>
      </c>
      <c r="C332" s="79">
        <f>C266</f>
        <v>0</v>
      </c>
      <c r="D332" s="48"/>
      <c r="E332" s="48"/>
      <c r="F332" s="48"/>
      <c r="G332" s="48"/>
      <c r="H332" s="48"/>
      <c r="I332" s="48"/>
      <c r="J332" s="48"/>
      <c r="K332" s="48"/>
      <c r="L332" s="48"/>
      <c r="M332" s="48"/>
      <c r="N332" s="48"/>
      <c r="O332" s="48"/>
      <c r="P332" s="2"/>
      <c r="Q332" s="2"/>
      <c r="R332" s="2"/>
      <c r="S332" s="2"/>
      <c r="T332" s="2"/>
      <c r="U332" s="2"/>
      <c r="V332" s="2"/>
      <c r="W332" s="2"/>
      <c r="X332" s="2"/>
      <c r="Y332" s="2"/>
      <c r="Z332" s="2"/>
    </row>
    <row r="333" spans="1:26" ht="15.75" customHeight="1">
      <c r="A333" s="77" t="s">
        <v>11</v>
      </c>
      <c r="B333" s="78" t="s">
        <v>229</v>
      </c>
      <c r="C333" s="79" t="e">
        <f>C310</f>
        <v>#DIV/0!</v>
      </c>
      <c r="D333" s="48"/>
      <c r="E333" s="48"/>
      <c r="F333" s="48"/>
      <c r="G333" s="48"/>
      <c r="H333" s="48"/>
      <c r="I333" s="48"/>
      <c r="J333" s="48"/>
      <c r="K333" s="48"/>
      <c r="L333" s="48"/>
      <c r="M333" s="48"/>
      <c r="N333" s="48"/>
      <c r="O333" s="48"/>
      <c r="P333" s="2"/>
      <c r="Q333" s="2"/>
      <c r="R333" s="2"/>
      <c r="S333" s="2"/>
      <c r="T333" s="2"/>
      <c r="U333" s="2"/>
      <c r="V333" s="2"/>
      <c r="W333" s="2"/>
      <c r="X333" s="2"/>
      <c r="Y333" s="2"/>
      <c r="Z333" s="2"/>
    </row>
    <row r="334" spans="1:26" ht="15.75" customHeight="1">
      <c r="A334" s="77" t="s">
        <v>13</v>
      </c>
      <c r="B334" s="78" t="s">
        <v>230</v>
      </c>
      <c r="C334" s="79" t="e">
        <f>D328</f>
        <v>#DIV/0!</v>
      </c>
      <c r="D334" s="48"/>
      <c r="E334" s="48"/>
      <c r="F334" s="48"/>
      <c r="G334" s="48"/>
      <c r="H334" s="48"/>
      <c r="I334" s="48"/>
      <c r="J334" s="48"/>
      <c r="K334" s="48"/>
      <c r="L334" s="48"/>
      <c r="M334" s="48"/>
      <c r="N334" s="48"/>
      <c r="O334" s="48"/>
      <c r="P334" s="2"/>
      <c r="Q334" s="2"/>
      <c r="R334" s="2"/>
      <c r="S334" s="2"/>
      <c r="T334" s="2"/>
      <c r="U334" s="2"/>
      <c r="V334" s="2"/>
      <c r="W334" s="2"/>
      <c r="X334" s="2"/>
      <c r="Y334" s="2"/>
      <c r="Z334" s="2"/>
    </row>
    <row r="335" spans="1:26" ht="15.75" customHeight="1">
      <c r="A335" s="77" t="s">
        <v>16</v>
      </c>
      <c r="B335" s="78" t="s">
        <v>231</v>
      </c>
      <c r="C335" s="79" t="e">
        <f>C332+C333+C334</f>
        <v>#DIV/0!</v>
      </c>
      <c r="D335" s="48"/>
      <c r="E335" s="48"/>
      <c r="F335" s="48"/>
      <c r="G335" s="48"/>
      <c r="H335" s="48"/>
      <c r="I335" s="48"/>
      <c r="J335" s="48"/>
      <c r="K335" s="48"/>
      <c r="L335" s="48"/>
      <c r="M335" s="48"/>
      <c r="N335" s="48"/>
      <c r="O335" s="48"/>
      <c r="P335" s="2"/>
      <c r="Q335" s="2"/>
      <c r="R335" s="2"/>
      <c r="S335" s="2"/>
      <c r="T335" s="2"/>
      <c r="U335" s="2"/>
      <c r="V335" s="2"/>
      <c r="W335" s="2"/>
      <c r="X335" s="2"/>
      <c r="Y335" s="2"/>
      <c r="Z335" s="2"/>
    </row>
    <row r="336" spans="1:26" ht="15.75" customHeight="1">
      <c r="A336" s="77" t="s">
        <v>54</v>
      </c>
      <c r="B336" s="78" t="s">
        <v>232</v>
      </c>
      <c r="C336" s="80">
        <f>E26</f>
        <v>20458.400000000001</v>
      </c>
      <c r="D336" s="48"/>
      <c r="E336" s="48"/>
      <c r="F336" s="48"/>
      <c r="G336" s="48"/>
      <c r="H336" s="48"/>
      <c r="I336" s="48"/>
      <c r="J336" s="48"/>
      <c r="K336" s="48"/>
      <c r="L336" s="48"/>
      <c r="M336" s="48"/>
      <c r="N336" s="48"/>
      <c r="O336" s="48"/>
      <c r="P336" s="2"/>
      <c r="Q336" s="2"/>
      <c r="R336" s="2"/>
      <c r="S336" s="2"/>
      <c r="T336" s="2"/>
      <c r="U336" s="2"/>
      <c r="V336" s="2"/>
      <c r="W336" s="2"/>
      <c r="X336" s="2"/>
      <c r="Y336" s="2"/>
      <c r="Z336" s="2"/>
    </row>
    <row r="337" spans="1:26" ht="15.75" customHeight="1">
      <c r="A337" s="77" t="s">
        <v>56</v>
      </c>
      <c r="B337" s="78" t="s">
        <v>233</v>
      </c>
      <c r="C337" s="81" t="e">
        <f>C335/C336</f>
        <v>#DIV/0!</v>
      </c>
      <c r="D337" s="48"/>
      <c r="E337" s="48"/>
      <c r="F337" s="48"/>
      <c r="G337" s="48"/>
      <c r="H337" s="48"/>
      <c r="I337" s="48"/>
      <c r="J337" s="48"/>
      <c r="K337" s="48"/>
      <c r="L337" s="48"/>
      <c r="M337" s="48"/>
      <c r="N337" s="48"/>
      <c r="O337" s="48"/>
      <c r="P337" s="2"/>
      <c r="Q337" s="2"/>
      <c r="R337" s="2"/>
      <c r="S337" s="2"/>
      <c r="T337" s="2"/>
      <c r="U337" s="2"/>
      <c r="V337" s="2"/>
      <c r="W337" s="2"/>
      <c r="X337" s="2"/>
      <c r="Y337" s="2"/>
      <c r="Z337" s="2"/>
    </row>
    <row r="338" spans="1:26" ht="15.75" customHeight="1">
      <c r="A338" s="48"/>
      <c r="B338" s="48"/>
      <c r="C338" s="48"/>
      <c r="D338" s="48"/>
      <c r="E338" s="48"/>
      <c r="F338" s="48"/>
      <c r="G338" s="48"/>
      <c r="H338" s="48"/>
      <c r="I338" s="48"/>
      <c r="J338" s="48"/>
      <c r="K338" s="48"/>
      <c r="L338" s="48"/>
      <c r="M338" s="48"/>
      <c r="N338" s="48"/>
      <c r="O338" s="48"/>
      <c r="P338" s="2"/>
      <c r="Q338" s="2"/>
      <c r="R338" s="2"/>
      <c r="S338" s="2"/>
      <c r="T338" s="2"/>
      <c r="U338" s="2"/>
      <c r="V338" s="2"/>
      <c r="W338" s="2"/>
      <c r="X338" s="2"/>
      <c r="Y338" s="2"/>
      <c r="Z338" s="2"/>
    </row>
    <row r="339" spans="1:26" ht="15.75" customHeight="1">
      <c r="A339" s="82" t="s">
        <v>234</v>
      </c>
      <c r="B339" s="83"/>
      <c r="C339" s="72"/>
      <c r="D339" s="72"/>
      <c r="E339" s="72"/>
      <c r="F339" s="72"/>
      <c r="G339" s="72"/>
      <c r="H339" s="72"/>
      <c r="I339" s="72"/>
      <c r="J339" s="48"/>
      <c r="K339" s="48"/>
      <c r="L339" s="48"/>
      <c r="M339" s="48"/>
      <c r="N339" s="48"/>
      <c r="O339" s="48"/>
      <c r="P339" s="2"/>
      <c r="Q339" s="2"/>
      <c r="R339" s="2"/>
      <c r="S339" s="2"/>
      <c r="T339" s="2"/>
      <c r="U339" s="2"/>
      <c r="V339" s="2"/>
      <c r="W339" s="2"/>
      <c r="X339" s="2"/>
      <c r="Y339" s="2"/>
      <c r="Z339" s="2"/>
    </row>
    <row r="340" spans="1:26" ht="15.75" customHeight="1">
      <c r="A340" s="84"/>
      <c r="B340" s="84"/>
      <c r="C340" s="72"/>
      <c r="D340" s="72"/>
      <c r="E340" s="48"/>
      <c r="F340" s="48"/>
      <c r="G340" s="48"/>
      <c r="H340" s="48"/>
      <c r="I340" s="48"/>
      <c r="J340" s="48"/>
      <c r="K340" s="48"/>
      <c r="L340" s="48"/>
      <c r="M340" s="48"/>
      <c r="N340" s="48"/>
      <c r="O340" s="48"/>
      <c r="P340" s="2"/>
      <c r="Q340" s="2"/>
      <c r="R340" s="2"/>
      <c r="S340" s="2"/>
      <c r="T340" s="2"/>
      <c r="U340" s="2"/>
      <c r="V340" s="2"/>
      <c r="W340" s="2"/>
      <c r="X340" s="2"/>
      <c r="Y340" s="2"/>
      <c r="Z340" s="2"/>
    </row>
    <row r="341" spans="1:26" ht="15.75" customHeight="1">
      <c r="A341" s="72"/>
      <c r="B341" s="72"/>
      <c r="C341" s="72"/>
      <c r="D341" s="72"/>
      <c r="E341" s="72"/>
      <c r="F341" s="48"/>
      <c r="G341" s="48"/>
      <c r="H341" s="48"/>
      <c r="I341" s="48"/>
      <c r="J341" s="48"/>
      <c r="K341" s="48"/>
      <c r="L341" s="48"/>
      <c r="M341" s="48"/>
      <c r="N341" s="48"/>
      <c r="O341" s="48"/>
      <c r="P341" s="2"/>
      <c r="Q341" s="2"/>
      <c r="R341" s="2"/>
      <c r="S341" s="2"/>
      <c r="T341" s="2"/>
      <c r="U341" s="2"/>
      <c r="V341" s="2"/>
      <c r="W341" s="2"/>
      <c r="X341" s="2"/>
      <c r="Y341" s="2"/>
      <c r="Z341" s="2"/>
    </row>
    <row r="342" spans="1:26" ht="15.75" customHeight="1">
      <c r="A342" s="199" t="s">
        <v>235</v>
      </c>
      <c r="B342" s="200"/>
      <c r="C342" s="72"/>
      <c r="D342" s="72"/>
      <c r="E342" s="72"/>
      <c r="F342" s="48"/>
      <c r="G342" s="48"/>
      <c r="H342" s="48"/>
      <c r="I342" s="48"/>
      <c r="J342" s="48"/>
      <c r="K342" s="48"/>
      <c r="L342" s="48"/>
      <c r="M342" s="48"/>
      <c r="N342" s="48"/>
      <c r="O342" s="48"/>
      <c r="P342" s="2"/>
      <c r="Q342" s="2"/>
      <c r="R342" s="2"/>
      <c r="S342" s="2"/>
      <c r="T342" s="2"/>
      <c r="U342" s="2"/>
      <c r="V342" s="2"/>
      <c r="W342" s="2"/>
      <c r="X342" s="2"/>
      <c r="Y342" s="2"/>
      <c r="Z342" s="2"/>
    </row>
    <row r="343" spans="1:26" ht="15.75" customHeight="1">
      <c r="A343" s="48"/>
      <c r="B343" s="248"/>
      <c r="C343" s="48"/>
      <c r="D343" s="48"/>
      <c r="E343" s="48"/>
      <c r="F343" s="48"/>
      <c r="G343" s="48"/>
      <c r="H343" s="48"/>
      <c r="I343" s="48"/>
      <c r="J343" s="48"/>
      <c r="K343" s="48"/>
      <c r="L343" s="48"/>
      <c r="M343" s="48"/>
      <c r="N343" s="48"/>
      <c r="O343" s="48"/>
      <c r="P343" s="2"/>
      <c r="Q343" s="2"/>
      <c r="R343" s="2"/>
      <c r="S343" s="2"/>
      <c r="T343" s="2"/>
      <c r="U343" s="2"/>
      <c r="V343" s="2"/>
      <c r="W343" s="2"/>
      <c r="X343" s="2"/>
      <c r="Y343" s="2"/>
      <c r="Z343" s="2"/>
    </row>
    <row r="344" spans="1:26" ht="15.75" customHeight="1">
      <c r="A344" s="199" t="s">
        <v>235</v>
      </c>
      <c r="B344" s="200"/>
      <c r="C344" s="72"/>
      <c r="D344" s="72"/>
      <c r="E344" s="72"/>
      <c r="F344" s="48"/>
      <c r="G344" s="48"/>
      <c r="H344" s="48"/>
      <c r="I344" s="48"/>
      <c r="J344" s="48"/>
      <c r="K344" s="48"/>
      <c r="L344" s="48"/>
      <c r="M344" s="48"/>
      <c r="N344" s="48"/>
      <c r="O344" s="48"/>
      <c r="P344" s="2"/>
      <c r="Q344" s="2"/>
      <c r="R344" s="2"/>
      <c r="S344" s="2"/>
      <c r="T344" s="2"/>
      <c r="U344" s="2"/>
      <c r="V344" s="2"/>
      <c r="W344" s="2"/>
      <c r="X344" s="2"/>
      <c r="Y344" s="2"/>
      <c r="Z344" s="2"/>
    </row>
    <row r="345" spans="1:26" ht="15.75" customHeight="1">
      <c r="A345" s="48"/>
      <c r="B345" s="48"/>
      <c r="C345" s="48"/>
      <c r="D345" s="48"/>
      <c r="E345" s="48"/>
      <c r="F345" s="48"/>
      <c r="G345" s="48"/>
      <c r="H345" s="48"/>
      <c r="I345" s="48"/>
      <c r="J345" s="48"/>
      <c r="K345" s="48"/>
      <c r="L345" s="48"/>
      <c r="M345" s="48"/>
      <c r="N345" s="48"/>
      <c r="O345" s="48"/>
      <c r="P345" s="2"/>
      <c r="Q345" s="2"/>
      <c r="R345" s="2"/>
      <c r="S345" s="2"/>
      <c r="T345" s="2"/>
      <c r="U345" s="2"/>
      <c r="V345" s="2"/>
      <c r="W345" s="2"/>
      <c r="X345" s="2"/>
      <c r="Y345" s="2"/>
      <c r="Z345" s="2"/>
    </row>
    <row r="346" spans="1:26" ht="15.75" customHeight="1">
      <c r="A346" s="48"/>
      <c r="B346" s="48"/>
      <c r="C346" s="48"/>
      <c r="D346" s="48"/>
      <c r="E346" s="48"/>
      <c r="F346" s="48"/>
      <c r="G346" s="48"/>
      <c r="H346" s="48"/>
      <c r="I346" s="48"/>
      <c r="J346" s="48"/>
      <c r="K346" s="48"/>
      <c r="L346" s="48"/>
      <c r="M346" s="48"/>
      <c r="N346" s="48"/>
      <c r="O346" s="48"/>
      <c r="P346" s="2"/>
      <c r="Q346" s="2"/>
      <c r="R346" s="2"/>
      <c r="S346" s="2"/>
      <c r="T346" s="2"/>
      <c r="U346" s="2"/>
      <c r="V346" s="2"/>
      <c r="W346" s="2"/>
      <c r="X346" s="2"/>
      <c r="Y346" s="2"/>
      <c r="Z346" s="2"/>
    </row>
    <row r="347" spans="1:26" ht="15.75" customHeight="1">
      <c r="A347" s="48"/>
      <c r="B347" s="48"/>
      <c r="C347" s="48"/>
      <c r="D347" s="48"/>
      <c r="E347" s="48"/>
      <c r="F347" s="48"/>
      <c r="G347" s="48"/>
      <c r="H347" s="48"/>
      <c r="I347" s="48"/>
      <c r="J347" s="48"/>
      <c r="K347" s="48"/>
      <c r="L347" s="48"/>
      <c r="M347" s="48"/>
      <c r="N347" s="48"/>
      <c r="O347" s="48"/>
      <c r="P347" s="2"/>
      <c r="Q347" s="2"/>
      <c r="R347" s="2"/>
      <c r="S347" s="2"/>
      <c r="T347" s="2"/>
      <c r="U347" s="2"/>
      <c r="V347" s="2"/>
      <c r="W347" s="2"/>
      <c r="X347" s="2"/>
      <c r="Y347" s="2"/>
      <c r="Z347" s="2"/>
    </row>
    <row r="348" spans="1:26" ht="15.75" customHeight="1">
      <c r="A348" s="48"/>
      <c r="B348" s="48"/>
      <c r="C348" s="48"/>
      <c r="D348" s="48"/>
      <c r="E348" s="48"/>
      <c r="F348" s="48"/>
      <c r="G348" s="48"/>
      <c r="H348" s="48"/>
      <c r="I348" s="48"/>
      <c r="J348" s="48"/>
      <c r="K348" s="48"/>
      <c r="L348" s="48"/>
      <c r="M348" s="48"/>
      <c r="N348" s="48"/>
      <c r="O348" s="48"/>
      <c r="P348" s="2"/>
      <c r="Q348" s="2"/>
      <c r="R348" s="2"/>
      <c r="S348" s="2"/>
      <c r="T348" s="2"/>
      <c r="U348" s="2"/>
      <c r="V348" s="2"/>
      <c r="W348" s="2"/>
      <c r="X348" s="2"/>
      <c r="Y348" s="2"/>
      <c r="Z348" s="2"/>
    </row>
    <row r="349" spans="1:26" ht="15.75" customHeight="1">
      <c r="A349" s="48"/>
      <c r="B349" s="48"/>
      <c r="C349" s="48"/>
      <c r="D349" s="48"/>
      <c r="E349" s="48"/>
      <c r="F349" s="48"/>
      <c r="G349" s="48"/>
      <c r="H349" s="48"/>
      <c r="I349" s="48"/>
      <c r="J349" s="48"/>
      <c r="K349" s="48"/>
      <c r="L349" s="48"/>
      <c r="M349" s="48"/>
      <c r="N349" s="48"/>
      <c r="O349" s="48"/>
      <c r="P349" s="2"/>
      <c r="Q349" s="2"/>
      <c r="R349" s="2"/>
      <c r="S349" s="2"/>
      <c r="T349" s="2"/>
      <c r="U349" s="2"/>
      <c r="V349" s="2"/>
      <c r="W349" s="2"/>
      <c r="X349" s="2"/>
      <c r="Y349" s="2"/>
      <c r="Z349" s="2"/>
    </row>
    <row r="350" spans="1:26" ht="15.75" customHeight="1">
      <c r="A350" s="48"/>
      <c r="B350" s="48"/>
      <c r="C350" s="48"/>
      <c r="D350" s="48"/>
      <c r="E350" s="48"/>
      <c r="F350" s="48"/>
      <c r="G350" s="48"/>
      <c r="H350" s="48"/>
      <c r="I350" s="48"/>
      <c r="J350" s="48"/>
      <c r="K350" s="48"/>
      <c r="L350" s="48"/>
      <c r="M350" s="48"/>
      <c r="N350" s="48"/>
      <c r="O350" s="48"/>
      <c r="P350" s="2"/>
      <c r="Q350" s="2"/>
      <c r="R350" s="2"/>
      <c r="S350" s="2"/>
      <c r="T350" s="2"/>
      <c r="U350" s="2"/>
      <c r="V350" s="2"/>
      <c r="W350" s="2"/>
      <c r="X350" s="2"/>
      <c r="Y350" s="2"/>
      <c r="Z350" s="2"/>
    </row>
    <row r="351" spans="1:26" ht="15.75" customHeight="1">
      <c r="A351" s="48"/>
      <c r="B351" s="48"/>
      <c r="C351" s="48"/>
      <c r="D351" s="48"/>
      <c r="E351" s="48"/>
      <c r="F351" s="48"/>
      <c r="G351" s="48"/>
      <c r="H351" s="48"/>
      <c r="I351" s="48"/>
      <c r="J351" s="48"/>
      <c r="K351" s="48"/>
      <c r="L351" s="48"/>
      <c r="M351" s="48"/>
      <c r="N351" s="48"/>
      <c r="O351" s="48"/>
      <c r="P351" s="2"/>
      <c r="Q351" s="2"/>
      <c r="R351" s="2"/>
      <c r="S351" s="2"/>
      <c r="T351" s="2"/>
      <c r="U351" s="2"/>
      <c r="V351" s="2"/>
      <c r="W351" s="2"/>
      <c r="X351" s="2"/>
      <c r="Y351" s="2"/>
      <c r="Z351" s="2"/>
    </row>
    <row r="352" spans="1:26" ht="15.75" customHeight="1">
      <c r="A352" s="48"/>
      <c r="B352" s="48"/>
      <c r="C352" s="48"/>
      <c r="D352" s="48"/>
      <c r="E352" s="48"/>
      <c r="F352" s="48"/>
      <c r="G352" s="48"/>
      <c r="H352" s="48"/>
      <c r="I352" s="48"/>
      <c r="J352" s="48"/>
      <c r="K352" s="48"/>
      <c r="L352" s="48"/>
      <c r="M352" s="48"/>
      <c r="N352" s="48"/>
      <c r="O352" s="48"/>
      <c r="P352" s="2"/>
      <c r="Q352" s="2"/>
      <c r="R352" s="2"/>
      <c r="S352" s="2"/>
      <c r="T352" s="2"/>
      <c r="U352" s="2"/>
      <c r="V352" s="2"/>
      <c r="W352" s="2"/>
      <c r="X352" s="2"/>
      <c r="Y352" s="2"/>
      <c r="Z352" s="2"/>
    </row>
    <row r="353" spans="1:26" ht="15.75" customHeight="1">
      <c r="A353" s="48"/>
      <c r="B353" s="48"/>
      <c r="C353" s="48"/>
      <c r="D353" s="48"/>
      <c r="E353" s="48"/>
      <c r="F353" s="48"/>
      <c r="G353" s="48"/>
      <c r="H353" s="48"/>
      <c r="I353" s="48"/>
      <c r="J353" s="48"/>
      <c r="K353" s="48"/>
      <c r="L353" s="48"/>
      <c r="M353" s="48"/>
      <c r="N353" s="48"/>
      <c r="O353" s="48"/>
      <c r="P353" s="2"/>
      <c r="Q353" s="2"/>
      <c r="R353" s="2"/>
      <c r="S353" s="2"/>
      <c r="T353" s="2"/>
      <c r="U353" s="2"/>
      <c r="V353" s="2"/>
      <c r="W353" s="2"/>
      <c r="X353" s="2"/>
      <c r="Y353" s="2"/>
      <c r="Z353" s="2"/>
    </row>
    <row r="354" spans="1:26" ht="15.75" customHeight="1">
      <c r="A354" s="48"/>
      <c r="B354" s="48"/>
      <c r="C354" s="48"/>
      <c r="D354" s="48"/>
      <c r="E354" s="48"/>
      <c r="F354" s="48"/>
      <c r="G354" s="48"/>
      <c r="H354" s="48"/>
      <c r="I354" s="48"/>
      <c r="J354" s="48"/>
      <c r="K354" s="48"/>
      <c r="L354" s="48"/>
      <c r="M354" s="48"/>
      <c r="N354" s="48"/>
      <c r="O354" s="48"/>
      <c r="P354" s="2"/>
      <c r="Q354" s="2"/>
      <c r="R354" s="2"/>
      <c r="S354" s="2"/>
      <c r="T354" s="2"/>
      <c r="U354" s="2"/>
      <c r="V354" s="2"/>
      <c r="W354" s="2"/>
      <c r="X354" s="2"/>
      <c r="Y354" s="2"/>
      <c r="Z354" s="2"/>
    </row>
    <row r="355" spans="1:26" ht="15.75" customHeight="1">
      <c r="A355" s="48"/>
      <c r="B355" s="48"/>
      <c r="C355" s="48"/>
      <c r="D355" s="48"/>
      <c r="E355" s="48"/>
      <c r="F355" s="48"/>
      <c r="G355" s="48"/>
      <c r="H355" s="48"/>
      <c r="I355" s="48"/>
      <c r="J355" s="48"/>
      <c r="K355" s="48"/>
      <c r="L355" s="48"/>
      <c r="M355" s="48"/>
      <c r="N355" s="48"/>
      <c r="O355" s="48"/>
      <c r="P355" s="2"/>
      <c r="Q355" s="2"/>
      <c r="R355" s="2"/>
      <c r="S355" s="2"/>
      <c r="T355" s="2"/>
      <c r="U355" s="2"/>
      <c r="V355" s="2"/>
      <c r="W355" s="2"/>
      <c r="X355" s="2"/>
      <c r="Y355" s="2"/>
      <c r="Z355" s="2"/>
    </row>
    <row r="356" spans="1:26" ht="15.75" customHeight="1">
      <c r="A356" s="48"/>
      <c r="B356" s="48"/>
      <c r="C356" s="48"/>
      <c r="D356" s="48"/>
      <c r="E356" s="48"/>
      <c r="F356" s="48"/>
      <c r="G356" s="48"/>
      <c r="H356" s="48"/>
      <c r="I356" s="48"/>
      <c r="J356" s="48"/>
      <c r="K356" s="48"/>
      <c r="L356" s="48"/>
      <c r="M356" s="48"/>
      <c r="N356" s="48"/>
      <c r="O356" s="48"/>
      <c r="P356" s="2"/>
      <c r="Q356" s="2"/>
      <c r="R356" s="2"/>
      <c r="S356" s="2"/>
      <c r="T356" s="2"/>
      <c r="U356" s="2"/>
      <c r="V356" s="2"/>
      <c r="W356" s="2"/>
      <c r="X356" s="2"/>
      <c r="Y356" s="2"/>
      <c r="Z356" s="2"/>
    </row>
    <row r="357" spans="1:26" ht="15.75" customHeight="1">
      <c r="A357" s="48"/>
      <c r="B357" s="48"/>
      <c r="C357" s="48"/>
      <c r="D357" s="48"/>
      <c r="E357" s="48"/>
      <c r="F357" s="48"/>
      <c r="G357" s="48"/>
      <c r="H357" s="48"/>
      <c r="I357" s="48"/>
      <c r="J357" s="48"/>
      <c r="K357" s="48"/>
      <c r="L357" s="48"/>
      <c r="M357" s="48"/>
      <c r="N357" s="48"/>
      <c r="O357" s="48"/>
      <c r="P357" s="2"/>
      <c r="Q357" s="2"/>
      <c r="R357" s="2"/>
      <c r="S357" s="2"/>
      <c r="T357" s="2"/>
      <c r="U357" s="2"/>
      <c r="V357" s="2"/>
      <c r="W357" s="2"/>
      <c r="X357" s="2"/>
      <c r="Y357" s="2"/>
      <c r="Z357" s="2"/>
    </row>
    <row r="358" spans="1:26" ht="15.75" customHeight="1">
      <c r="A358" s="48"/>
      <c r="B358" s="48"/>
      <c r="C358" s="48"/>
      <c r="D358" s="48"/>
      <c r="E358" s="48"/>
      <c r="F358" s="48"/>
      <c r="G358" s="48"/>
      <c r="H358" s="48"/>
      <c r="I358" s="48"/>
      <c r="J358" s="48"/>
      <c r="K358" s="48"/>
      <c r="L358" s="48"/>
      <c r="M358" s="48"/>
      <c r="N358" s="48"/>
      <c r="O358" s="48"/>
      <c r="P358" s="2"/>
      <c r="Q358" s="2"/>
      <c r="R358" s="2"/>
      <c r="S358" s="2"/>
      <c r="T358" s="2"/>
      <c r="U358" s="2"/>
      <c r="V358" s="2"/>
      <c r="W358" s="2"/>
      <c r="X358" s="2"/>
      <c r="Y358" s="2"/>
      <c r="Z358" s="2"/>
    </row>
    <row r="359" spans="1:26" ht="15.75" customHeight="1">
      <c r="A359" s="48"/>
      <c r="B359" s="48"/>
      <c r="C359" s="48"/>
      <c r="D359" s="48"/>
      <c r="E359" s="48"/>
      <c r="F359" s="48"/>
      <c r="G359" s="48"/>
      <c r="H359" s="48"/>
      <c r="I359" s="48"/>
      <c r="J359" s="48"/>
      <c r="K359" s="48"/>
      <c r="L359" s="48"/>
      <c r="M359" s="48"/>
      <c r="N359" s="48"/>
      <c r="O359" s="48"/>
      <c r="P359" s="2"/>
      <c r="Q359" s="2"/>
      <c r="R359" s="2"/>
      <c r="S359" s="2"/>
      <c r="T359" s="2"/>
      <c r="U359" s="2"/>
      <c r="V359" s="2"/>
      <c r="W359" s="2"/>
      <c r="X359" s="2"/>
      <c r="Y359" s="2"/>
      <c r="Z359" s="2"/>
    </row>
    <row r="360" spans="1:26" ht="15.75" customHeight="1">
      <c r="A360" s="48"/>
      <c r="B360" s="48"/>
      <c r="C360" s="48"/>
      <c r="D360" s="48"/>
      <c r="E360" s="48"/>
      <c r="F360" s="48"/>
      <c r="G360" s="48"/>
      <c r="H360" s="48"/>
      <c r="I360" s="48"/>
      <c r="J360" s="48"/>
      <c r="K360" s="48"/>
      <c r="L360" s="48"/>
      <c r="M360" s="48"/>
      <c r="N360" s="48"/>
      <c r="O360" s="48"/>
      <c r="P360" s="2"/>
      <c r="Q360" s="2"/>
      <c r="R360" s="2"/>
      <c r="S360" s="2"/>
      <c r="T360" s="2"/>
      <c r="U360" s="2"/>
      <c r="V360" s="2"/>
      <c r="W360" s="2"/>
      <c r="X360" s="2"/>
      <c r="Y360" s="2"/>
      <c r="Z360" s="2"/>
    </row>
    <row r="361" spans="1:26" ht="15.75" customHeight="1">
      <c r="A361" s="48"/>
      <c r="B361" s="48"/>
      <c r="C361" s="48"/>
      <c r="D361" s="48"/>
      <c r="E361" s="48"/>
      <c r="F361" s="48"/>
      <c r="G361" s="48"/>
      <c r="H361" s="48"/>
      <c r="I361" s="48"/>
      <c r="J361" s="48"/>
      <c r="K361" s="48"/>
      <c r="L361" s="48"/>
      <c r="M361" s="48"/>
      <c r="N361" s="48"/>
      <c r="O361" s="48"/>
      <c r="P361" s="2"/>
      <c r="Q361" s="2"/>
      <c r="R361" s="2"/>
      <c r="S361" s="2"/>
      <c r="T361" s="2"/>
      <c r="U361" s="2"/>
      <c r="V361" s="2"/>
      <c r="W361" s="2"/>
      <c r="X361" s="2"/>
      <c r="Y361" s="2"/>
      <c r="Z361" s="2"/>
    </row>
    <row r="362" spans="1:26" ht="15.75" customHeight="1">
      <c r="A362" s="48"/>
      <c r="B362" s="48"/>
      <c r="C362" s="48"/>
      <c r="D362" s="48"/>
      <c r="E362" s="48"/>
      <c r="F362" s="48"/>
      <c r="G362" s="48"/>
      <c r="H362" s="48"/>
      <c r="I362" s="48"/>
      <c r="J362" s="48"/>
      <c r="K362" s="48"/>
      <c r="L362" s="48"/>
      <c r="M362" s="48"/>
      <c r="N362" s="48"/>
      <c r="O362" s="48"/>
      <c r="P362" s="2"/>
      <c r="Q362" s="2"/>
      <c r="R362" s="2"/>
      <c r="S362" s="2"/>
      <c r="T362" s="2"/>
      <c r="U362" s="2"/>
      <c r="V362" s="2"/>
      <c r="W362" s="2"/>
      <c r="X362" s="2"/>
      <c r="Y362" s="2"/>
      <c r="Z362" s="2"/>
    </row>
    <row r="363" spans="1:26" ht="15.75" customHeight="1">
      <c r="A363" s="48"/>
      <c r="B363" s="48"/>
      <c r="C363" s="48"/>
      <c r="D363" s="48"/>
      <c r="E363" s="48"/>
      <c r="F363" s="48"/>
      <c r="G363" s="48"/>
      <c r="H363" s="48"/>
      <c r="I363" s="48"/>
      <c r="J363" s="48"/>
      <c r="K363" s="48"/>
      <c r="L363" s="48"/>
      <c r="M363" s="48"/>
      <c r="N363" s="48"/>
      <c r="O363" s="48"/>
      <c r="P363" s="2"/>
      <c r="Q363" s="2"/>
      <c r="R363" s="2"/>
      <c r="S363" s="2"/>
      <c r="T363" s="2"/>
      <c r="U363" s="2"/>
      <c r="V363" s="2"/>
      <c r="W363" s="2"/>
      <c r="X363" s="2"/>
      <c r="Y363" s="2"/>
      <c r="Z363" s="2"/>
    </row>
    <row r="364" spans="1:26" ht="15.75" customHeight="1">
      <c r="A364" s="48"/>
      <c r="B364" s="48"/>
      <c r="C364" s="48"/>
      <c r="D364" s="48"/>
      <c r="E364" s="48"/>
      <c r="F364" s="48"/>
      <c r="G364" s="48"/>
      <c r="H364" s="48"/>
      <c r="I364" s="48"/>
      <c r="J364" s="48"/>
      <c r="K364" s="48"/>
      <c r="L364" s="48"/>
      <c r="M364" s="48"/>
      <c r="N364" s="48"/>
      <c r="O364" s="48"/>
      <c r="P364" s="2"/>
      <c r="Q364" s="2"/>
      <c r="R364" s="2"/>
      <c r="S364" s="2"/>
      <c r="T364" s="2"/>
      <c r="U364" s="2"/>
      <c r="V364" s="2"/>
      <c r="W364" s="2"/>
      <c r="X364" s="2"/>
      <c r="Y364" s="2"/>
      <c r="Z364" s="2"/>
    </row>
    <row r="365" spans="1:26" ht="15.75" customHeight="1">
      <c r="A365" s="48"/>
      <c r="B365" s="48"/>
      <c r="C365" s="48"/>
      <c r="D365" s="48"/>
      <c r="E365" s="48"/>
      <c r="F365" s="48"/>
      <c r="G365" s="48"/>
      <c r="H365" s="48"/>
      <c r="I365" s="48"/>
      <c r="J365" s="48"/>
      <c r="K365" s="48"/>
      <c r="L365" s="48"/>
      <c r="M365" s="48"/>
      <c r="N365" s="48"/>
      <c r="O365" s="48"/>
      <c r="P365" s="2"/>
      <c r="Q365" s="2"/>
      <c r="R365" s="2"/>
      <c r="S365" s="2"/>
      <c r="T365" s="2"/>
      <c r="U365" s="2"/>
      <c r="V365" s="2"/>
      <c r="W365" s="2"/>
      <c r="X365" s="2"/>
      <c r="Y365" s="2"/>
      <c r="Z365" s="2"/>
    </row>
    <row r="366" spans="1:26" ht="15.75" customHeight="1">
      <c r="A366" s="48"/>
      <c r="B366" s="48"/>
      <c r="C366" s="48"/>
      <c r="D366" s="48"/>
      <c r="E366" s="48"/>
      <c r="F366" s="48"/>
      <c r="G366" s="48"/>
      <c r="H366" s="48"/>
      <c r="I366" s="48"/>
      <c r="J366" s="48"/>
      <c r="K366" s="48"/>
      <c r="L366" s="48"/>
      <c r="M366" s="48"/>
      <c r="N366" s="48"/>
      <c r="O366" s="48"/>
      <c r="P366" s="2"/>
      <c r="Q366" s="2"/>
      <c r="R366" s="2"/>
      <c r="S366" s="2"/>
      <c r="T366" s="2"/>
      <c r="U366" s="2"/>
      <c r="V366" s="2"/>
      <c r="W366" s="2"/>
      <c r="X366" s="2"/>
      <c r="Y366" s="2"/>
      <c r="Z366" s="2"/>
    </row>
    <row r="367" spans="1:26"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sheetProtection algorithmName="SHA-512" hashValue="HtQBm8qorc8ZC7NV3M6ZigcwuwbL9Xi+ZItV9Noko+e2IGQ/QzKjUsIIOIJgDFgM7jiWTV3+niUQY9nl7T+v/A==" saltValue="9AS27S2e//b/cRHG51IW/A==" spinCount="100000" sheet="1" objects="1" scenarios="1" formatCells="0" formatColumns="0" formatRows="0" sort="0" autoFilter="0" pivotTables="0"/>
  <mergeCells count="126">
    <mergeCell ref="F290:H290"/>
    <mergeCell ref="A304:D304"/>
    <mergeCell ref="A305:B305"/>
    <mergeCell ref="C305:D305"/>
    <mergeCell ref="C306:D306"/>
    <mergeCell ref="A310:B310"/>
    <mergeCell ref="A313:D313"/>
    <mergeCell ref="A328:C328"/>
    <mergeCell ref="A331:C331"/>
    <mergeCell ref="A326:A327"/>
    <mergeCell ref="F247:H247"/>
    <mergeCell ref="B248:C248"/>
    <mergeCell ref="B256:C256"/>
    <mergeCell ref="A257:B257"/>
    <mergeCell ref="A261:D261"/>
    <mergeCell ref="C262:D262"/>
    <mergeCell ref="C263:D263"/>
    <mergeCell ref="C264:D264"/>
    <mergeCell ref="A265:B265"/>
    <mergeCell ref="C265:D265"/>
    <mergeCell ref="A75:B75"/>
    <mergeCell ref="A86:B86"/>
    <mergeCell ref="A88:D88"/>
    <mergeCell ref="C266:D266"/>
    <mergeCell ref="A266:B266"/>
    <mergeCell ref="A271:D271"/>
    <mergeCell ref="C272:D272"/>
    <mergeCell ref="A42:C42"/>
    <mergeCell ref="A52:B52"/>
    <mergeCell ref="A54:C54"/>
    <mergeCell ref="A64:B64"/>
    <mergeCell ref="A66:C66"/>
    <mergeCell ref="A77:C77"/>
    <mergeCell ref="C217:D217"/>
    <mergeCell ref="C218:D218"/>
    <mergeCell ref="C219:D219"/>
    <mergeCell ref="A212:B212"/>
    <mergeCell ref="C212:D212"/>
    <mergeCell ref="A215:D215"/>
    <mergeCell ref="A216:B216"/>
    <mergeCell ref="C216:D216"/>
    <mergeCell ref="A150:B150"/>
    <mergeCell ref="A152:D152"/>
    <mergeCell ref="A162:D162"/>
    <mergeCell ref="A33:E33"/>
    <mergeCell ref="A34:D34"/>
    <mergeCell ref="A35:D35"/>
    <mergeCell ref="A36:D36"/>
    <mergeCell ref="A37:D37"/>
    <mergeCell ref="A38:D38"/>
    <mergeCell ref="A39:D39"/>
    <mergeCell ref="A40:E40"/>
    <mergeCell ref="A41:C41"/>
    <mergeCell ref="A22:D22"/>
    <mergeCell ref="A23:D23"/>
    <mergeCell ref="A24:D24"/>
    <mergeCell ref="A25:D25"/>
    <mergeCell ref="A26:D26"/>
    <mergeCell ref="A28:C28"/>
    <mergeCell ref="A29:C29"/>
    <mergeCell ref="A30:C30"/>
    <mergeCell ref="A31:C31"/>
    <mergeCell ref="B14:C14"/>
    <mergeCell ref="D14:E14"/>
    <mergeCell ref="B15:C15"/>
    <mergeCell ref="D15:E15"/>
    <mergeCell ref="D16:E16"/>
    <mergeCell ref="B16:C16"/>
    <mergeCell ref="B17:C17"/>
    <mergeCell ref="D17:E17"/>
    <mergeCell ref="A19:E19"/>
    <mergeCell ref="A2:E2"/>
    <mergeCell ref="A3:E3"/>
    <mergeCell ref="A5:E5"/>
    <mergeCell ref="A6:B6"/>
    <mergeCell ref="C6:E6"/>
    <mergeCell ref="A7:E8"/>
    <mergeCell ref="B10:E10"/>
    <mergeCell ref="B11:E11"/>
    <mergeCell ref="A13:E13"/>
    <mergeCell ref="A207:B207"/>
    <mergeCell ref="C207:D207"/>
    <mergeCell ref="C208:D208"/>
    <mergeCell ref="C209:D209"/>
    <mergeCell ref="C210:D210"/>
    <mergeCell ref="A211:B211"/>
    <mergeCell ref="C211:D211"/>
    <mergeCell ref="A344:B344"/>
    <mergeCell ref="C307:D307"/>
    <mergeCell ref="C308:D308"/>
    <mergeCell ref="C309:D309"/>
    <mergeCell ref="C310:D310"/>
    <mergeCell ref="B278:C278"/>
    <mergeCell ref="B290:C290"/>
    <mergeCell ref="A342:B342"/>
    <mergeCell ref="A220:B220"/>
    <mergeCell ref="C220:D220"/>
    <mergeCell ref="A221:B221"/>
    <mergeCell ref="C221:D221"/>
    <mergeCell ref="A234:D234"/>
    <mergeCell ref="A246:D246"/>
    <mergeCell ref="A223:C223"/>
    <mergeCell ref="A89:D89"/>
    <mergeCell ref="A100:D100"/>
    <mergeCell ref="A101:D101"/>
    <mergeCell ref="A102:D102"/>
    <mergeCell ref="A99:B99"/>
    <mergeCell ref="A112:B112"/>
    <mergeCell ref="A196:C196"/>
    <mergeCell ref="A204:B204"/>
    <mergeCell ref="A206:D206"/>
    <mergeCell ref="A184:B184"/>
    <mergeCell ref="A186:C186"/>
    <mergeCell ref="A194:B194"/>
    <mergeCell ref="A114:D114"/>
    <mergeCell ref="A120:B120"/>
    <mergeCell ref="A122:D122"/>
    <mergeCell ref="A128:B128"/>
    <mergeCell ref="A130:D130"/>
    <mergeCell ref="A134:B134"/>
    <mergeCell ref="A136:D136"/>
    <mergeCell ref="A140:B140"/>
    <mergeCell ref="A142:D142"/>
    <mergeCell ref="A160:B160"/>
    <mergeCell ref="A172:B172"/>
    <mergeCell ref="A174:D174"/>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 footer="0"/>
  <pageSetup paperSize="9" fitToHeight="0" orientation="portrait"/>
  <tableParts count="2">
    <tablePart r:id="rId1"/>
    <tablePart r:id="rId2"/>
  </tablePart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8">
    <tabColor rgb="FF8DB3E2"/>
    <pageSetUpPr fitToPage="1"/>
  </sheetPr>
  <dimension ref="A1:Z1000"/>
  <sheetViews>
    <sheetView showGridLines="0" topLeftCell="A4" workbookViewId="0">
      <selection activeCell="D14" activeCellId="2" sqref="D17:E17 B10:E11 D14:E16"/>
    </sheetView>
  </sheetViews>
  <sheetFormatPr defaultColWidth="14.42578125" defaultRowHeight="15" customHeight="1"/>
  <cols>
    <col min="1" max="1" width="30.7109375" customWidth="1"/>
    <col min="2" max="2" width="34.42578125" customWidth="1"/>
    <col min="3" max="4" width="31.5703125" customWidth="1"/>
    <col min="5" max="5" width="33.7109375" customWidth="1"/>
    <col min="6" max="6" width="18.140625" customWidth="1"/>
    <col min="7" max="10" width="9.140625" customWidth="1"/>
    <col min="11" max="26" width="8.7109375" customWidth="1"/>
  </cols>
  <sheetData>
    <row r="1" spans="1:26">
      <c r="A1" s="1"/>
      <c r="B1" s="2"/>
      <c r="C1" s="2"/>
      <c r="D1" s="2"/>
      <c r="E1" s="2"/>
      <c r="F1" s="2"/>
      <c r="G1" s="2"/>
      <c r="H1" s="2"/>
      <c r="I1" s="2"/>
      <c r="J1" s="2"/>
      <c r="K1" s="2"/>
      <c r="L1" s="2"/>
      <c r="M1" s="2"/>
      <c r="N1" s="2"/>
      <c r="O1" s="2"/>
      <c r="P1" s="2"/>
      <c r="Q1" s="2"/>
      <c r="R1" s="2"/>
      <c r="S1" s="2"/>
      <c r="T1" s="2"/>
      <c r="U1" s="2"/>
      <c r="V1" s="2"/>
      <c r="W1" s="2"/>
      <c r="X1" s="2"/>
      <c r="Y1" s="2"/>
      <c r="Z1" s="2"/>
    </row>
    <row r="2" spans="1:26" ht="48" customHeight="1">
      <c r="A2" s="207" t="s">
        <v>491</v>
      </c>
      <c r="B2" s="183"/>
      <c r="C2" s="183"/>
      <c r="D2" s="183"/>
      <c r="E2" s="180"/>
      <c r="F2" s="3"/>
      <c r="G2" s="3"/>
      <c r="H2" s="3"/>
      <c r="I2" s="3"/>
      <c r="J2" s="2"/>
      <c r="K2" s="2"/>
      <c r="L2" s="2"/>
      <c r="M2" s="2"/>
      <c r="N2" s="2"/>
      <c r="O2" s="2"/>
      <c r="P2" s="2"/>
      <c r="Q2" s="2"/>
      <c r="R2" s="2"/>
      <c r="S2" s="2"/>
      <c r="T2" s="2"/>
      <c r="U2" s="2"/>
      <c r="V2" s="2"/>
      <c r="W2" s="2"/>
      <c r="X2" s="2"/>
      <c r="Y2" s="2"/>
      <c r="Z2" s="2"/>
    </row>
    <row r="3" spans="1:26" ht="21.75" customHeight="1">
      <c r="A3" s="179" t="s">
        <v>1</v>
      </c>
      <c r="B3" s="183"/>
      <c r="C3" s="183"/>
      <c r="D3" s="183"/>
      <c r="E3" s="180"/>
      <c r="F3" s="2"/>
      <c r="G3" s="2"/>
      <c r="H3" s="2"/>
      <c r="I3" s="2"/>
      <c r="J3" s="2"/>
      <c r="K3" s="2"/>
      <c r="L3" s="2"/>
      <c r="M3" s="2"/>
      <c r="N3" s="2"/>
      <c r="O3" s="2"/>
      <c r="P3" s="2"/>
      <c r="Q3" s="2"/>
      <c r="R3" s="2"/>
      <c r="S3" s="2"/>
      <c r="T3" s="2"/>
      <c r="U3" s="2"/>
      <c r="V3" s="2"/>
      <c r="W3" s="2"/>
      <c r="X3" s="2"/>
      <c r="Y3" s="2"/>
      <c r="Z3" s="2"/>
    </row>
    <row r="4" spans="1:26" ht="21.75" customHeight="1">
      <c r="A4" s="4"/>
      <c r="B4" s="4"/>
      <c r="C4" s="4"/>
      <c r="D4" s="4"/>
      <c r="E4" s="4"/>
      <c r="F4" s="2"/>
      <c r="G4" s="2"/>
      <c r="H4" s="2"/>
      <c r="I4" s="2"/>
      <c r="J4" s="2"/>
      <c r="K4" s="2"/>
      <c r="L4" s="2"/>
      <c r="M4" s="2"/>
      <c r="N4" s="2"/>
      <c r="O4" s="2"/>
      <c r="P4" s="2"/>
      <c r="Q4" s="2"/>
      <c r="R4" s="2"/>
      <c r="S4" s="2"/>
      <c r="T4" s="2"/>
      <c r="U4" s="2"/>
      <c r="V4" s="2"/>
      <c r="W4" s="2"/>
      <c r="X4" s="2"/>
      <c r="Y4" s="2"/>
      <c r="Z4" s="2"/>
    </row>
    <row r="5" spans="1:26" ht="21.75" customHeight="1">
      <c r="A5" s="208" t="s">
        <v>2</v>
      </c>
      <c r="B5" s="183"/>
      <c r="C5" s="183"/>
      <c r="D5" s="183"/>
      <c r="E5" s="180"/>
      <c r="F5" s="2"/>
      <c r="G5" s="2"/>
      <c r="H5" s="2"/>
      <c r="I5" s="2"/>
      <c r="J5" s="2"/>
      <c r="K5" s="2"/>
      <c r="L5" s="2"/>
      <c r="M5" s="2"/>
      <c r="N5" s="2"/>
      <c r="O5" s="2"/>
      <c r="P5" s="2"/>
      <c r="Q5" s="2"/>
      <c r="R5" s="2"/>
      <c r="S5" s="2"/>
      <c r="T5" s="2"/>
      <c r="U5" s="2"/>
      <c r="V5" s="2"/>
      <c r="W5" s="2"/>
      <c r="X5" s="2"/>
      <c r="Y5" s="2"/>
      <c r="Z5" s="2"/>
    </row>
    <row r="6" spans="1:26" ht="21.75" customHeight="1">
      <c r="A6" s="232" t="s">
        <v>492</v>
      </c>
      <c r="B6" s="234"/>
      <c r="C6" s="232" t="s">
        <v>493</v>
      </c>
      <c r="D6" s="233"/>
      <c r="E6" s="234"/>
      <c r="F6" s="2"/>
      <c r="G6" s="2"/>
      <c r="H6" s="2"/>
      <c r="I6" s="2"/>
      <c r="J6" s="2"/>
      <c r="K6" s="2"/>
      <c r="L6" s="2"/>
      <c r="M6" s="2"/>
      <c r="N6" s="2"/>
      <c r="O6" s="2"/>
      <c r="P6" s="2"/>
      <c r="Q6" s="2"/>
      <c r="R6" s="2"/>
      <c r="S6" s="2"/>
      <c r="T6" s="2"/>
      <c r="U6" s="2"/>
      <c r="V6" s="2"/>
      <c r="W6" s="2"/>
      <c r="X6" s="2"/>
      <c r="Y6" s="2"/>
      <c r="Z6" s="2"/>
    </row>
    <row r="7" spans="1:26" ht="24" customHeight="1">
      <c r="A7" s="235" t="s">
        <v>653</v>
      </c>
      <c r="B7" s="236"/>
      <c r="C7" s="236"/>
      <c r="D7" s="236"/>
      <c r="E7" s="237"/>
      <c r="F7" s="2"/>
      <c r="G7" s="2"/>
      <c r="H7" s="2"/>
      <c r="I7" s="2"/>
      <c r="J7" s="2"/>
      <c r="K7" s="2"/>
      <c r="L7" s="2"/>
      <c r="M7" s="2"/>
      <c r="N7" s="2"/>
      <c r="O7" s="2"/>
      <c r="P7" s="2"/>
      <c r="Q7" s="2"/>
      <c r="R7" s="2"/>
      <c r="S7" s="2"/>
      <c r="T7" s="2"/>
      <c r="U7" s="2"/>
      <c r="V7" s="2"/>
      <c r="W7" s="2"/>
      <c r="X7" s="2"/>
      <c r="Y7" s="2"/>
      <c r="Z7" s="2"/>
    </row>
    <row r="8" spans="1:26" ht="66" customHeight="1">
      <c r="A8" s="238"/>
      <c r="B8" s="239"/>
      <c r="C8" s="239"/>
      <c r="D8" s="239"/>
      <c r="E8" s="240"/>
      <c r="F8" s="2"/>
      <c r="G8" s="2"/>
      <c r="H8" s="2"/>
      <c r="I8" s="2"/>
      <c r="J8" s="2"/>
      <c r="K8" s="2"/>
      <c r="L8" s="2"/>
      <c r="M8" s="2"/>
      <c r="N8" s="2"/>
      <c r="O8" s="2"/>
      <c r="P8" s="2"/>
      <c r="Q8" s="2"/>
      <c r="R8" s="2"/>
      <c r="S8" s="2"/>
      <c r="T8" s="2"/>
      <c r="U8" s="2"/>
      <c r="V8" s="2"/>
      <c r="W8" s="2"/>
      <c r="X8" s="2"/>
      <c r="Y8" s="2"/>
      <c r="Z8" s="2"/>
    </row>
    <row r="9" spans="1:26" ht="21.75" customHeight="1">
      <c r="A9" s="4"/>
      <c r="B9" s="4"/>
      <c r="C9" s="4"/>
      <c r="D9" s="4"/>
      <c r="E9" s="4"/>
      <c r="F9" s="2"/>
      <c r="G9" s="2"/>
      <c r="H9" s="2"/>
      <c r="I9" s="2"/>
      <c r="J9" s="2"/>
      <c r="K9" s="2"/>
      <c r="L9" s="2"/>
      <c r="M9" s="2"/>
      <c r="N9" s="2"/>
      <c r="O9" s="2"/>
      <c r="P9" s="2"/>
      <c r="Q9" s="2"/>
      <c r="R9" s="2"/>
      <c r="S9" s="2"/>
      <c r="T9" s="2"/>
      <c r="U9" s="2"/>
      <c r="V9" s="2"/>
      <c r="W9" s="2"/>
      <c r="X9" s="2"/>
      <c r="Y9" s="2"/>
      <c r="Z9" s="2"/>
    </row>
    <row r="10" spans="1:26" ht="28.5" customHeight="1">
      <c r="A10" s="5" t="s">
        <v>5</v>
      </c>
      <c r="B10" s="215"/>
      <c r="C10" s="242"/>
      <c r="D10" s="242"/>
      <c r="E10" s="217"/>
      <c r="F10" s="2"/>
      <c r="G10" s="2"/>
      <c r="H10" s="2"/>
      <c r="I10" s="2"/>
      <c r="J10" s="2"/>
      <c r="K10" s="2"/>
      <c r="L10" s="2"/>
      <c r="M10" s="2"/>
      <c r="N10" s="2"/>
      <c r="O10" s="2"/>
      <c r="P10" s="2"/>
      <c r="Q10" s="2"/>
      <c r="R10" s="2"/>
      <c r="S10" s="2"/>
      <c r="T10" s="2"/>
      <c r="U10" s="2"/>
      <c r="V10" s="2"/>
      <c r="W10" s="2"/>
      <c r="X10" s="2"/>
      <c r="Y10" s="2"/>
      <c r="Z10" s="2"/>
    </row>
    <row r="11" spans="1:26" ht="28.5" customHeight="1">
      <c r="A11" s="5" t="s">
        <v>6</v>
      </c>
      <c r="B11" s="215"/>
      <c r="C11" s="242"/>
      <c r="D11" s="242"/>
      <c r="E11" s="217"/>
      <c r="F11" s="2"/>
      <c r="G11" s="2"/>
      <c r="H11" s="2"/>
      <c r="I11" s="2"/>
      <c r="J11" s="2"/>
      <c r="K11" s="2"/>
      <c r="L11" s="2"/>
      <c r="M11" s="2"/>
      <c r="N11" s="2"/>
      <c r="O11" s="2"/>
      <c r="P11" s="2"/>
      <c r="Q11" s="2"/>
      <c r="R11" s="2"/>
      <c r="S11" s="2"/>
      <c r="T11" s="2"/>
      <c r="U11" s="2"/>
      <c r="V11" s="2"/>
      <c r="W11" s="2"/>
      <c r="X11" s="2"/>
      <c r="Y11" s="2"/>
      <c r="Z11" s="2"/>
    </row>
    <row r="12" spans="1:26">
      <c r="A12" s="6"/>
      <c r="B12" s="6"/>
      <c r="C12" s="6"/>
      <c r="D12" s="2"/>
      <c r="E12" s="2"/>
      <c r="F12" s="2"/>
      <c r="G12" s="2"/>
      <c r="H12" s="2"/>
      <c r="I12" s="2"/>
      <c r="J12" s="2"/>
      <c r="K12" s="2"/>
      <c r="L12" s="2"/>
      <c r="M12" s="2"/>
      <c r="N12" s="2"/>
      <c r="O12" s="2"/>
      <c r="P12" s="2"/>
      <c r="Q12" s="2"/>
      <c r="R12" s="2"/>
      <c r="S12" s="2"/>
      <c r="T12" s="2"/>
      <c r="U12" s="2"/>
      <c r="V12" s="2"/>
      <c r="W12" s="2"/>
      <c r="X12" s="2"/>
      <c r="Y12" s="2"/>
      <c r="Z12" s="2"/>
    </row>
    <row r="13" spans="1:26" ht="24" customHeight="1">
      <c r="A13" s="179" t="s">
        <v>7</v>
      </c>
      <c r="B13" s="183"/>
      <c r="C13" s="183"/>
      <c r="D13" s="183"/>
      <c r="E13" s="180"/>
      <c r="F13" s="2"/>
      <c r="G13" s="2"/>
      <c r="H13" s="2"/>
      <c r="I13" s="2"/>
      <c r="J13" s="2"/>
      <c r="K13" s="2"/>
      <c r="L13" s="2"/>
      <c r="M13" s="2"/>
      <c r="N13" s="2"/>
      <c r="O13" s="2"/>
      <c r="P13" s="2"/>
      <c r="Q13" s="2"/>
      <c r="R13" s="2"/>
      <c r="S13" s="2"/>
      <c r="T13" s="2"/>
      <c r="U13" s="2"/>
      <c r="V13" s="2"/>
      <c r="W13" s="2"/>
      <c r="X13" s="2"/>
      <c r="Y13" s="2"/>
      <c r="Z13" s="2"/>
    </row>
    <row r="14" spans="1:26" ht="24" customHeight="1">
      <c r="A14" s="7" t="s">
        <v>8</v>
      </c>
      <c r="B14" s="218" t="s">
        <v>9</v>
      </c>
      <c r="C14" s="180"/>
      <c r="D14" s="219" t="s">
        <v>10</v>
      </c>
      <c r="E14" s="217"/>
      <c r="F14" s="2"/>
      <c r="G14" s="2"/>
      <c r="H14" s="2"/>
      <c r="I14" s="2"/>
      <c r="J14" s="2"/>
      <c r="K14" s="2"/>
      <c r="L14" s="2"/>
      <c r="M14" s="2"/>
      <c r="N14" s="2"/>
      <c r="O14" s="2"/>
      <c r="P14" s="2"/>
      <c r="Q14" s="2"/>
      <c r="R14" s="2"/>
      <c r="S14" s="2"/>
      <c r="T14" s="2"/>
      <c r="U14" s="2"/>
      <c r="V14" s="2"/>
      <c r="W14" s="2"/>
      <c r="X14" s="2"/>
      <c r="Y14" s="2"/>
      <c r="Z14" s="2"/>
    </row>
    <row r="15" spans="1:26" ht="24" customHeight="1">
      <c r="A15" s="7" t="s">
        <v>11</v>
      </c>
      <c r="B15" s="218" t="s">
        <v>12</v>
      </c>
      <c r="C15" s="180"/>
      <c r="D15" s="219"/>
      <c r="E15" s="217"/>
      <c r="F15" s="2"/>
      <c r="G15" s="2"/>
      <c r="H15" s="2"/>
      <c r="I15" s="2"/>
      <c r="J15" s="2"/>
      <c r="K15" s="2"/>
      <c r="L15" s="2"/>
      <c r="M15" s="2"/>
      <c r="N15" s="2"/>
      <c r="O15" s="2"/>
      <c r="P15" s="2"/>
      <c r="Q15" s="2"/>
      <c r="R15" s="2"/>
      <c r="S15" s="2"/>
      <c r="T15" s="2"/>
      <c r="U15" s="2"/>
      <c r="V15" s="2"/>
      <c r="W15" s="2"/>
      <c r="X15" s="2"/>
      <c r="Y15" s="2"/>
      <c r="Z15" s="2"/>
    </row>
    <row r="16" spans="1:26" ht="24" customHeight="1">
      <c r="A16" s="7" t="s">
        <v>13</v>
      </c>
      <c r="B16" s="218" t="s">
        <v>14</v>
      </c>
      <c r="C16" s="180"/>
      <c r="D16" s="219" t="s">
        <v>15</v>
      </c>
      <c r="E16" s="217"/>
      <c r="F16" s="2"/>
      <c r="G16" s="2"/>
      <c r="H16" s="2"/>
      <c r="I16" s="2"/>
      <c r="J16" s="2"/>
      <c r="K16" s="2"/>
      <c r="L16" s="2"/>
      <c r="M16" s="2"/>
      <c r="N16" s="2"/>
      <c r="O16" s="2"/>
      <c r="P16" s="2"/>
      <c r="Q16" s="2"/>
      <c r="R16" s="2"/>
      <c r="S16" s="2"/>
      <c r="T16" s="2"/>
      <c r="U16" s="2"/>
      <c r="V16" s="2"/>
      <c r="W16" s="2"/>
      <c r="X16" s="2"/>
      <c r="Y16" s="2"/>
      <c r="Z16" s="2"/>
    </row>
    <row r="17" spans="1:26" ht="24" customHeight="1">
      <c r="A17" s="7" t="s">
        <v>16</v>
      </c>
      <c r="B17" s="218" t="s">
        <v>17</v>
      </c>
      <c r="C17" s="180"/>
      <c r="D17" s="243"/>
      <c r="E17" s="244"/>
      <c r="F17" s="2"/>
      <c r="G17" s="2"/>
      <c r="H17" s="2"/>
      <c r="I17" s="2"/>
      <c r="J17" s="2"/>
      <c r="K17" s="2"/>
      <c r="L17" s="2"/>
      <c r="M17" s="2"/>
      <c r="N17" s="2"/>
      <c r="O17" s="2"/>
      <c r="P17" s="2"/>
      <c r="Q17" s="2"/>
      <c r="R17" s="2"/>
      <c r="S17" s="2"/>
      <c r="T17" s="2"/>
      <c r="U17" s="2"/>
      <c r="V17" s="2"/>
      <c r="W17" s="2"/>
      <c r="X17" s="2"/>
      <c r="Y17" s="2"/>
      <c r="Z17" s="2"/>
    </row>
    <row r="18" spans="1:26">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c r="A19" s="179" t="s">
        <v>494</v>
      </c>
      <c r="B19" s="183"/>
      <c r="C19" s="183"/>
      <c r="D19" s="183"/>
      <c r="E19" s="180"/>
      <c r="F19" s="2"/>
      <c r="G19" s="2"/>
      <c r="H19" s="2"/>
      <c r="I19" s="2"/>
      <c r="J19" s="2"/>
      <c r="K19" s="2"/>
      <c r="L19" s="2"/>
      <c r="M19" s="2"/>
      <c r="N19" s="2"/>
      <c r="O19" s="2"/>
      <c r="P19" s="2"/>
      <c r="Q19" s="2"/>
      <c r="R19" s="2"/>
      <c r="S19" s="2"/>
      <c r="T19" s="2"/>
      <c r="U19" s="2"/>
      <c r="V19" s="2"/>
      <c r="W19" s="2"/>
      <c r="X19" s="2"/>
      <c r="Y19" s="2"/>
      <c r="Z19" s="2"/>
    </row>
    <row r="20" spans="1:26" ht="27.75" customHeight="1">
      <c r="A20" s="8" t="s">
        <v>19</v>
      </c>
      <c r="B20" s="8" t="s">
        <v>20</v>
      </c>
      <c r="C20" s="8" t="s">
        <v>21</v>
      </c>
      <c r="D20" s="8" t="s">
        <v>22</v>
      </c>
      <c r="E20" s="8" t="s">
        <v>23</v>
      </c>
      <c r="F20" s="2"/>
      <c r="G20" s="2"/>
      <c r="H20" s="2"/>
      <c r="I20" s="2"/>
      <c r="J20" s="2"/>
      <c r="K20" s="2"/>
      <c r="L20" s="2"/>
      <c r="M20" s="2"/>
      <c r="N20" s="2"/>
      <c r="O20" s="2"/>
      <c r="P20" s="2"/>
      <c r="Q20" s="2"/>
      <c r="R20" s="2"/>
      <c r="S20" s="2"/>
      <c r="T20" s="2"/>
      <c r="U20" s="2"/>
      <c r="V20" s="2"/>
      <c r="W20" s="2"/>
      <c r="X20" s="2"/>
      <c r="Y20" s="2"/>
      <c r="Z20" s="2"/>
    </row>
    <row r="21" spans="1:26" ht="27.75" customHeight="1">
      <c r="A21" s="9" t="s">
        <v>24</v>
      </c>
      <c r="B21" s="10">
        <v>12</v>
      </c>
      <c r="C21" s="10">
        <v>12</v>
      </c>
      <c r="D21" s="10">
        <v>0</v>
      </c>
      <c r="E21" s="11">
        <v>12</v>
      </c>
      <c r="F21" s="2"/>
      <c r="G21" s="2"/>
      <c r="H21" s="2"/>
      <c r="I21" s="2"/>
      <c r="J21" s="2"/>
      <c r="K21" s="2"/>
      <c r="L21" s="2"/>
      <c r="M21" s="2"/>
      <c r="N21" s="2"/>
      <c r="O21" s="2"/>
      <c r="P21" s="2"/>
      <c r="Q21" s="2"/>
      <c r="R21" s="2"/>
      <c r="S21" s="2"/>
      <c r="T21" s="2"/>
      <c r="U21" s="2"/>
      <c r="V21" s="2"/>
      <c r="W21" s="2"/>
      <c r="X21" s="2"/>
      <c r="Y21" s="2"/>
      <c r="Z21" s="2"/>
    </row>
    <row r="22" spans="1:26" ht="17.25" customHeight="1">
      <c r="A22" s="222" t="s">
        <v>495</v>
      </c>
      <c r="B22" s="183"/>
      <c r="C22" s="183"/>
      <c r="D22" s="180"/>
      <c r="E22" s="12">
        <v>200</v>
      </c>
      <c r="F22" s="2"/>
      <c r="G22" s="2"/>
      <c r="H22" s="2"/>
      <c r="I22" s="2"/>
      <c r="J22" s="2"/>
      <c r="K22" s="2"/>
      <c r="L22" s="2"/>
      <c r="M22" s="2"/>
      <c r="N22" s="2"/>
      <c r="O22" s="2"/>
      <c r="P22" s="2"/>
      <c r="Q22" s="2"/>
      <c r="R22" s="2"/>
      <c r="S22" s="2"/>
      <c r="T22" s="2"/>
      <c r="U22" s="2"/>
      <c r="V22" s="2"/>
      <c r="W22" s="2"/>
      <c r="X22" s="2"/>
      <c r="Y22" s="2"/>
      <c r="Z22" s="2"/>
    </row>
    <row r="23" spans="1:26" ht="17.25" customHeight="1">
      <c r="A23" s="218" t="s">
        <v>26</v>
      </c>
      <c r="B23" s="183"/>
      <c r="C23" s="183"/>
      <c r="D23" s="180"/>
      <c r="E23" s="85">
        <v>1.6</v>
      </c>
      <c r="F23" s="2"/>
      <c r="G23" s="2"/>
      <c r="H23" s="2"/>
      <c r="I23" s="2"/>
      <c r="J23" s="2"/>
      <c r="K23" s="2"/>
      <c r="L23" s="2"/>
      <c r="M23" s="2"/>
      <c r="N23" s="2"/>
      <c r="O23" s="2"/>
      <c r="P23" s="2"/>
      <c r="Q23" s="2"/>
      <c r="R23" s="2"/>
      <c r="S23" s="2"/>
      <c r="T23" s="2"/>
      <c r="U23" s="2"/>
      <c r="V23" s="2"/>
      <c r="W23" s="2"/>
      <c r="X23" s="2"/>
      <c r="Y23" s="2"/>
      <c r="Z23" s="2"/>
    </row>
    <row r="24" spans="1:26" ht="17.25" customHeight="1">
      <c r="A24" s="218" t="s">
        <v>27</v>
      </c>
      <c r="B24" s="183"/>
      <c r="C24" s="183"/>
      <c r="D24" s="180"/>
      <c r="E24" s="14">
        <v>82.04</v>
      </c>
      <c r="F24" s="2"/>
      <c r="G24" s="2"/>
      <c r="H24" s="2"/>
      <c r="I24" s="2"/>
      <c r="J24" s="2"/>
      <c r="K24" s="2"/>
      <c r="L24" s="2"/>
      <c r="M24" s="2"/>
      <c r="N24" s="2"/>
      <c r="O24" s="2"/>
      <c r="P24" s="2"/>
      <c r="Q24" s="2"/>
      <c r="R24" s="2"/>
      <c r="S24" s="2"/>
      <c r="T24" s="2"/>
      <c r="U24" s="2"/>
      <c r="V24" s="2"/>
      <c r="W24" s="2"/>
      <c r="X24" s="2"/>
      <c r="Y24" s="2"/>
      <c r="Z24" s="2"/>
    </row>
    <row r="25" spans="1:26" ht="17.25" customHeight="1">
      <c r="A25" s="218" t="s">
        <v>496</v>
      </c>
      <c r="B25" s="183"/>
      <c r="C25" s="183"/>
      <c r="D25" s="180"/>
      <c r="E25" s="14">
        <f>E24+E23</f>
        <v>83.64</v>
      </c>
      <c r="F25" s="2"/>
      <c r="G25" s="2"/>
      <c r="H25" s="2"/>
      <c r="I25" s="2"/>
      <c r="J25" s="2"/>
      <c r="K25" s="2"/>
      <c r="L25" s="2"/>
      <c r="M25" s="2"/>
      <c r="N25" s="2"/>
      <c r="O25" s="2"/>
      <c r="P25" s="2"/>
      <c r="Q25" s="2"/>
      <c r="R25" s="2"/>
      <c r="S25" s="2"/>
      <c r="T25" s="2"/>
      <c r="U25" s="2"/>
      <c r="V25" s="2"/>
      <c r="W25" s="2"/>
      <c r="X25" s="2"/>
      <c r="Y25" s="2"/>
      <c r="Z25" s="2"/>
    </row>
    <row r="26" spans="1:26" ht="17.25" customHeight="1">
      <c r="A26" s="222" t="s">
        <v>497</v>
      </c>
      <c r="B26" s="183"/>
      <c r="C26" s="183"/>
      <c r="D26" s="180"/>
      <c r="E26" s="14">
        <f>E25*E22</f>
        <v>16728</v>
      </c>
      <c r="F26" s="2"/>
      <c r="G26" s="2"/>
      <c r="H26" s="2"/>
      <c r="I26" s="2"/>
      <c r="J26" s="2"/>
      <c r="K26" s="2"/>
      <c r="L26" s="2"/>
      <c r="M26" s="2"/>
      <c r="N26" s="2"/>
      <c r="O26" s="2"/>
      <c r="P26" s="2"/>
      <c r="Q26" s="2"/>
      <c r="R26" s="2"/>
      <c r="S26" s="2"/>
      <c r="T26" s="2"/>
      <c r="U26" s="2"/>
      <c r="V26" s="2"/>
      <c r="W26" s="2"/>
      <c r="X26" s="2"/>
      <c r="Y26" s="2"/>
      <c r="Z26" s="2"/>
    </row>
    <row r="27" spans="1:26" ht="15.75" customHeight="1">
      <c r="A27" s="15"/>
      <c r="B27" s="2"/>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c r="A28" s="223" t="s">
        <v>30</v>
      </c>
      <c r="B28" s="183"/>
      <c r="C28" s="180"/>
      <c r="D28" s="16" t="s">
        <v>31</v>
      </c>
      <c r="E28" s="17"/>
      <c r="F28" s="2"/>
      <c r="G28" s="2"/>
      <c r="H28" s="2"/>
      <c r="I28" s="2"/>
      <c r="J28" s="2"/>
      <c r="K28" s="2"/>
      <c r="L28" s="2"/>
      <c r="M28" s="2"/>
      <c r="N28" s="2"/>
      <c r="O28" s="2"/>
      <c r="P28" s="2"/>
      <c r="Q28" s="2"/>
      <c r="R28" s="2"/>
      <c r="S28" s="2"/>
      <c r="T28" s="2"/>
      <c r="U28" s="2"/>
      <c r="V28" s="2"/>
      <c r="W28" s="2"/>
      <c r="X28" s="2"/>
      <c r="Y28" s="2"/>
      <c r="Z28" s="2"/>
    </row>
    <row r="29" spans="1:26" ht="15.75" customHeight="1">
      <c r="A29" s="222" t="s">
        <v>498</v>
      </c>
      <c r="B29" s="183"/>
      <c r="C29" s="180"/>
      <c r="D29" s="18" t="s">
        <v>33</v>
      </c>
      <c r="E29" s="17"/>
      <c r="F29" s="2"/>
      <c r="G29" s="2"/>
      <c r="H29" s="2"/>
      <c r="I29" s="2"/>
      <c r="J29" s="2"/>
      <c r="K29" s="2"/>
      <c r="L29" s="2"/>
      <c r="M29" s="2"/>
      <c r="N29" s="2"/>
      <c r="O29" s="2"/>
      <c r="P29" s="2"/>
      <c r="Q29" s="2"/>
      <c r="R29" s="2"/>
      <c r="S29" s="2"/>
      <c r="T29" s="2"/>
      <c r="U29" s="2"/>
      <c r="V29" s="2"/>
      <c r="W29" s="2"/>
      <c r="X29" s="2"/>
      <c r="Y29" s="2"/>
      <c r="Z29" s="2"/>
    </row>
    <row r="30" spans="1:26" ht="15.75" customHeight="1">
      <c r="A30" s="222" t="s">
        <v>499</v>
      </c>
      <c r="B30" s="183"/>
      <c r="C30" s="180"/>
      <c r="D30" s="18" t="s">
        <v>35</v>
      </c>
      <c r="E30" s="4"/>
      <c r="F30" s="2"/>
      <c r="G30" s="2"/>
      <c r="H30" s="2"/>
      <c r="I30" s="2"/>
      <c r="J30" s="2"/>
      <c r="K30" s="2"/>
      <c r="L30" s="2"/>
      <c r="M30" s="2"/>
      <c r="N30" s="2"/>
      <c r="O30" s="2"/>
      <c r="P30" s="2"/>
      <c r="Q30" s="2"/>
      <c r="R30" s="2"/>
      <c r="S30" s="2"/>
      <c r="T30" s="2"/>
      <c r="U30" s="2"/>
      <c r="V30" s="2"/>
      <c r="W30" s="2"/>
      <c r="X30" s="2"/>
      <c r="Y30" s="2"/>
      <c r="Z30" s="2"/>
    </row>
    <row r="31" spans="1:26" ht="15.75" customHeight="1">
      <c r="A31" s="222" t="s">
        <v>500</v>
      </c>
      <c r="B31" s="183"/>
      <c r="C31" s="180"/>
      <c r="D31" s="18" t="s">
        <v>37</v>
      </c>
      <c r="E31" s="4"/>
      <c r="F31" s="2"/>
      <c r="G31" s="2"/>
      <c r="H31" s="2"/>
      <c r="I31" s="2"/>
      <c r="J31" s="2"/>
      <c r="K31" s="2"/>
      <c r="L31" s="2"/>
      <c r="M31" s="2"/>
      <c r="N31" s="2"/>
      <c r="O31" s="2"/>
      <c r="P31" s="2"/>
      <c r="Q31" s="2"/>
      <c r="R31" s="2"/>
      <c r="S31" s="2"/>
      <c r="T31" s="2"/>
      <c r="U31" s="2"/>
      <c r="V31" s="2"/>
      <c r="W31" s="2"/>
      <c r="X31" s="2"/>
      <c r="Y31" s="2"/>
      <c r="Z31" s="2"/>
    </row>
    <row r="32" spans="1:26" ht="15.75" customHeight="1">
      <c r="A32" s="19"/>
      <c r="B32" s="19"/>
      <c r="C32" s="19"/>
      <c r="D32" s="19"/>
      <c r="E32" s="2"/>
      <c r="F32" s="2"/>
      <c r="G32" s="2"/>
      <c r="H32" s="2"/>
      <c r="I32" s="2"/>
      <c r="J32" s="2"/>
      <c r="K32" s="2"/>
      <c r="L32" s="2"/>
      <c r="M32" s="2"/>
      <c r="N32" s="2"/>
      <c r="O32" s="2"/>
      <c r="P32" s="2"/>
      <c r="Q32" s="2"/>
      <c r="R32" s="2"/>
      <c r="S32" s="2"/>
      <c r="T32" s="2"/>
      <c r="U32" s="2"/>
      <c r="V32" s="2"/>
      <c r="W32" s="2"/>
      <c r="X32" s="2"/>
      <c r="Y32" s="2"/>
      <c r="Z32" s="2"/>
    </row>
    <row r="33" spans="1:26" ht="15.75" customHeight="1">
      <c r="A33" s="224" t="s">
        <v>30</v>
      </c>
      <c r="B33" s="183"/>
      <c r="C33" s="183"/>
      <c r="D33" s="183"/>
      <c r="E33" s="180"/>
      <c r="F33" s="2"/>
      <c r="G33" s="2"/>
      <c r="H33" s="2"/>
      <c r="I33" s="2"/>
      <c r="J33" s="2"/>
      <c r="K33" s="2"/>
      <c r="L33" s="2"/>
      <c r="M33" s="2"/>
      <c r="N33" s="2"/>
      <c r="O33" s="2"/>
      <c r="P33" s="2"/>
      <c r="Q33" s="2"/>
      <c r="R33" s="2"/>
      <c r="S33" s="2"/>
      <c r="T33" s="2"/>
      <c r="U33" s="2"/>
      <c r="V33" s="2"/>
      <c r="W33" s="2"/>
      <c r="X33" s="2"/>
      <c r="Y33" s="2"/>
      <c r="Z33" s="2"/>
    </row>
    <row r="34" spans="1:26" ht="15" customHeight="1">
      <c r="A34" s="225" t="s">
        <v>38</v>
      </c>
      <c r="B34" s="183"/>
      <c r="C34" s="183"/>
      <c r="D34" s="180"/>
      <c r="E34" s="20">
        <v>12</v>
      </c>
      <c r="F34" s="2"/>
      <c r="G34" s="2"/>
      <c r="H34" s="2"/>
      <c r="I34" s="2"/>
      <c r="J34" s="2"/>
      <c r="K34" s="2"/>
      <c r="L34" s="2"/>
      <c r="M34" s="2"/>
      <c r="N34" s="2"/>
      <c r="O34" s="2"/>
      <c r="P34" s="2"/>
      <c r="Q34" s="2"/>
      <c r="R34" s="2"/>
      <c r="S34" s="2"/>
      <c r="T34" s="2"/>
      <c r="U34" s="2"/>
      <c r="V34" s="2"/>
      <c r="W34" s="2"/>
      <c r="X34" s="2"/>
      <c r="Y34" s="2"/>
      <c r="Z34" s="2"/>
    </row>
    <row r="35" spans="1:26" ht="15" customHeight="1">
      <c r="A35" s="225" t="s">
        <v>39</v>
      </c>
      <c r="B35" s="183"/>
      <c r="C35" s="183"/>
      <c r="D35" s="180"/>
      <c r="E35" s="20" t="s">
        <v>40</v>
      </c>
      <c r="F35" s="2"/>
      <c r="G35" s="2"/>
      <c r="H35" s="2"/>
      <c r="I35" s="2"/>
      <c r="J35" s="2"/>
      <c r="K35" s="2"/>
      <c r="L35" s="2"/>
      <c r="M35" s="2"/>
      <c r="N35" s="2"/>
      <c r="O35" s="2"/>
      <c r="P35" s="2"/>
      <c r="Q35" s="2"/>
      <c r="R35" s="2"/>
      <c r="S35" s="2"/>
      <c r="T35" s="2"/>
      <c r="U35" s="2"/>
      <c r="V35" s="2"/>
      <c r="W35" s="2"/>
      <c r="X35" s="2"/>
      <c r="Y35" s="2"/>
      <c r="Z35" s="2"/>
    </row>
    <row r="36" spans="1:26" ht="15.75" customHeight="1">
      <c r="A36" s="225" t="s">
        <v>41</v>
      </c>
      <c r="B36" s="183"/>
      <c r="C36" s="183"/>
      <c r="D36" s="180"/>
      <c r="E36" s="21">
        <v>5.9</v>
      </c>
      <c r="F36" s="2"/>
      <c r="G36" s="2"/>
      <c r="H36" s="2"/>
      <c r="I36" s="2"/>
      <c r="J36" s="2"/>
      <c r="K36" s="2"/>
      <c r="L36" s="2"/>
      <c r="M36" s="2"/>
      <c r="N36" s="2"/>
      <c r="O36" s="2"/>
      <c r="P36" s="2"/>
      <c r="Q36" s="2"/>
      <c r="R36" s="2"/>
      <c r="S36" s="2"/>
      <c r="T36" s="2"/>
      <c r="U36" s="2"/>
      <c r="V36" s="2"/>
      <c r="W36" s="2"/>
      <c r="X36" s="2"/>
      <c r="Y36" s="2"/>
      <c r="Z36" s="2"/>
    </row>
    <row r="37" spans="1:26" ht="15.75" customHeight="1">
      <c r="A37" s="222" t="s">
        <v>42</v>
      </c>
      <c r="B37" s="183"/>
      <c r="C37" s="183"/>
      <c r="D37" s="180"/>
      <c r="E37" s="22">
        <v>6.24</v>
      </c>
      <c r="F37" s="2"/>
      <c r="G37" s="2"/>
      <c r="H37" s="2"/>
      <c r="I37" s="2"/>
      <c r="J37" s="2"/>
      <c r="K37" s="2"/>
      <c r="L37" s="2"/>
      <c r="M37" s="2"/>
      <c r="N37" s="2"/>
      <c r="O37" s="2"/>
      <c r="P37" s="2"/>
      <c r="Q37" s="2"/>
      <c r="R37" s="2"/>
      <c r="S37" s="2"/>
      <c r="T37" s="2"/>
      <c r="U37" s="2"/>
      <c r="V37" s="2"/>
      <c r="W37" s="2"/>
      <c r="X37" s="2"/>
      <c r="Y37" s="2"/>
      <c r="Z37" s="2"/>
    </row>
    <row r="38" spans="1:26" ht="15.75" customHeight="1">
      <c r="A38" s="222" t="s">
        <v>43</v>
      </c>
      <c r="B38" s="183"/>
      <c r="C38" s="183"/>
      <c r="D38" s="180"/>
      <c r="E38" s="164">
        <v>0</v>
      </c>
      <c r="F38" s="48"/>
      <c r="G38" s="48"/>
      <c r="H38" s="48"/>
      <c r="I38" s="48"/>
      <c r="J38" s="48"/>
      <c r="K38" s="2"/>
      <c r="L38" s="2"/>
      <c r="M38" s="2"/>
      <c r="N38" s="2"/>
      <c r="O38" s="2"/>
      <c r="P38" s="2"/>
      <c r="Q38" s="2"/>
      <c r="R38" s="2"/>
      <c r="S38" s="2"/>
      <c r="T38" s="2"/>
      <c r="U38" s="2"/>
      <c r="V38" s="2"/>
      <c r="W38" s="2"/>
      <c r="X38" s="2"/>
      <c r="Y38" s="2"/>
      <c r="Z38" s="2"/>
    </row>
    <row r="39" spans="1:26" ht="15.75" customHeight="1">
      <c r="A39" s="189" t="s">
        <v>44</v>
      </c>
      <c r="B39" s="183"/>
      <c r="C39" s="183"/>
      <c r="D39" s="180"/>
      <c r="E39" s="23"/>
      <c r="F39" s="48"/>
      <c r="G39" s="48"/>
      <c r="H39" s="48"/>
      <c r="I39" s="48"/>
      <c r="J39" s="48"/>
      <c r="K39" s="2"/>
      <c r="L39" s="2"/>
      <c r="M39" s="2"/>
      <c r="N39" s="2"/>
      <c r="O39" s="2"/>
      <c r="P39" s="2"/>
      <c r="Q39" s="2"/>
      <c r="R39" s="2"/>
      <c r="S39" s="2"/>
      <c r="T39" s="2"/>
      <c r="U39" s="2"/>
      <c r="V39" s="2"/>
      <c r="W39" s="2"/>
      <c r="X39" s="2"/>
      <c r="Y39" s="2"/>
      <c r="Z39" s="2"/>
    </row>
    <row r="40" spans="1:26" ht="8.25" customHeight="1">
      <c r="A40" s="226"/>
      <c r="B40" s="210"/>
      <c r="C40" s="210"/>
      <c r="D40" s="210"/>
      <c r="E40" s="210"/>
      <c r="F40" s="48"/>
      <c r="G40" s="48"/>
      <c r="H40" s="48"/>
      <c r="I40" s="48"/>
      <c r="J40" s="48"/>
      <c r="K40" s="2"/>
      <c r="L40" s="2"/>
      <c r="M40" s="2"/>
      <c r="N40" s="2"/>
      <c r="O40" s="2"/>
      <c r="P40" s="2"/>
      <c r="Q40" s="2"/>
      <c r="R40" s="2"/>
      <c r="S40" s="2"/>
      <c r="T40" s="2"/>
      <c r="U40" s="2"/>
      <c r="V40" s="2"/>
      <c r="W40" s="2"/>
      <c r="X40" s="2"/>
      <c r="Y40" s="2"/>
      <c r="Z40" s="2"/>
    </row>
    <row r="41" spans="1:26" ht="25.5" customHeight="1">
      <c r="A41" s="194" t="s">
        <v>45</v>
      </c>
      <c r="B41" s="183"/>
      <c r="C41" s="180"/>
      <c r="D41" s="48"/>
      <c r="E41" s="48"/>
      <c r="F41" s="48"/>
      <c r="G41" s="48"/>
      <c r="H41" s="48"/>
      <c r="I41" s="48"/>
      <c r="J41" s="48"/>
      <c r="K41" s="48"/>
      <c r="L41" s="48"/>
      <c r="M41" s="48"/>
      <c r="N41" s="48"/>
      <c r="O41" s="48"/>
      <c r="P41" s="2"/>
      <c r="Q41" s="2"/>
      <c r="R41" s="2"/>
      <c r="S41" s="2"/>
      <c r="T41" s="2"/>
      <c r="U41" s="2"/>
      <c r="V41" s="2"/>
      <c r="W41" s="2"/>
      <c r="X41" s="2"/>
      <c r="Y41" s="2"/>
      <c r="Z41" s="2"/>
    </row>
    <row r="42" spans="1:26" ht="25.5" customHeight="1">
      <c r="A42" s="182" t="s">
        <v>46</v>
      </c>
      <c r="B42" s="183"/>
      <c r="C42" s="180"/>
      <c r="D42" s="48"/>
      <c r="E42" s="48"/>
      <c r="F42" s="48"/>
      <c r="G42" s="48"/>
      <c r="H42" s="48"/>
      <c r="I42" s="48"/>
      <c r="J42" s="48"/>
      <c r="K42" s="48"/>
      <c r="L42" s="48"/>
      <c r="M42" s="48"/>
      <c r="N42" s="48"/>
      <c r="O42" s="48"/>
      <c r="P42" s="2"/>
      <c r="Q42" s="2"/>
      <c r="R42" s="2"/>
      <c r="S42" s="2"/>
      <c r="T42" s="2"/>
      <c r="U42" s="2"/>
      <c r="V42" s="2"/>
      <c r="W42" s="2"/>
      <c r="X42" s="2"/>
      <c r="Y42" s="2"/>
      <c r="Z42" s="2"/>
    </row>
    <row r="43" spans="1:26" ht="15.75" customHeight="1">
      <c r="A43" s="16" t="s">
        <v>47</v>
      </c>
      <c r="B43" s="16" t="s">
        <v>48</v>
      </c>
      <c r="C43" s="16" t="s">
        <v>49</v>
      </c>
      <c r="D43" s="48"/>
      <c r="E43" s="48"/>
      <c r="F43" s="48"/>
      <c r="G43" s="48"/>
      <c r="H43" s="48"/>
      <c r="I43" s="48"/>
      <c r="J43" s="48"/>
      <c r="K43" s="48"/>
      <c r="L43" s="48"/>
      <c r="M43" s="48"/>
      <c r="N43" s="48"/>
      <c r="O43" s="48"/>
      <c r="P43" s="2"/>
      <c r="Q43" s="2"/>
      <c r="R43" s="2"/>
      <c r="S43" s="2"/>
      <c r="T43" s="2"/>
      <c r="U43" s="2"/>
      <c r="V43" s="2"/>
      <c r="W43" s="2"/>
      <c r="X43" s="2"/>
      <c r="Y43" s="2"/>
      <c r="Z43" s="2"/>
    </row>
    <row r="44" spans="1:26" ht="15.75" customHeight="1">
      <c r="A44" s="47" t="s">
        <v>8</v>
      </c>
      <c r="B44" s="43" t="s">
        <v>50</v>
      </c>
      <c r="C44" s="165">
        <v>0</v>
      </c>
      <c r="D44" s="48"/>
      <c r="E44" s="48"/>
      <c r="F44" s="48"/>
      <c r="G44" s="48"/>
      <c r="H44" s="48"/>
      <c r="I44" s="48"/>
      <c r="J44" s="48"/>
      <c r="K44" s="48"/>
      <c r="L44" s="48"/>
      <c r="M44" s="48"/>
      <c r="N44" s="48"/>
      <c r="O44" s="48"/>
      <c r="P44" s="2"/>
      <c r="Q44" s="2"/>
      <c r="R44" s="2"/>
      <c r="S44" s="2"/>
      <c r="T44" s="2"/>
      <c r="U44" s="2"/>
      <c r="V44" s="2"/>
      <c r="W44" s="2"/>
      <c r="X44" s="2"/>
      <c r="Y44" s="2"/>
      <c r="Z44" s="2"/>
    </row>
    <row r="45" spans="1:26" ht="15.75" customHeight="1">
      <c r="A45" s="47" t="s">
        <v>11</v>
      </c>
      <c r="B45" s="43" t="s">
        <v>51</v>
      </c>
      <c r="C45" s="165">
        <v>0</v>
      </c>
      <c r="D45" s="48"/>
      <c r="E45" s="48"/>
      <c r="F45" s="48"/>
      <c r="G45" s="48"/>
      <c r="H45" s="48"/>
      <c r="I45" s="48"/>
      <c r="J45" s="48"/>
      <c r="K45" s="48"/>
      <c r="L45" s="48"/>
      <c r="M45" s="48"/>
      <c r="N45" s="48"/>
      <c r="O45" s="48"/>
      <c r="P45" s="2"/>
      <c r="Q45" s="2"/>
      <c r="R45" s="2"/>
      <c r="S45" s="2"/>
      <c r="T45" s="2"/>
      <c r="U45" s="2"/>
      <c r="V45" s="2"/>
      <c r="W45" s="2"/>
      <c r="X45" s="2"/>
      <c r="Y45" s="2"/>
      <c r="Z45" s="2"/>
    </row>
    <row r="46" spans="1:26" ht="15.75" customHeight="1">
      <c r="A46" s="47" t="s">
        <v>13</v>
      </c>
      <c r="B46" s="43" t="s">
        <v>52</v>
      </c>
      <c r="C46" s="165">
        <v>0</v>
      </c>
      <c r="D46" s="163"/>
      <c r="E46" s="48"/>
      <c r="F46" s="48"/>
      <c r="G46" s="48"/>
      <c r="H46" s="48"/>
      <c r="I46" s="48"/>
      <c r="J46" s="48"/>
      <c r="K46" s="48"/>
      <c r="L46" s="48"/>
      <c r="M46" s="48"/>
      <c r="N46" s="48"/>
      <c r="O46" s="48"/>
      <c r="P46" s="2"/>
      <c r="Q46" s="2"/>
      <c r="R46" s="2"/>
      <c r="S46" s="2"/>
      <c r="T46" s="2"/>
      <c r="U46" s="2"/>
      <c r="V46" s="2"/>
      <c r="W46" s="2"/>
      <c r="X46" s="2"/>
      <c r="Y46" s="2"/>
      <c r="Z46" s="2"/>
    </row>
    <row r="47" spans="1:26" ht="15.75" customHeight="1">
      <c r="A47" s="47" t="s">
        <v>16</v>
      </c>
      <c r="B47" s="43" t="s">
        <v>53</v>
      </c>
      <c r="C47" s="165"/>
      <c r="D47" s="48"/>
      <c r="E47" s="48"/>
      <c r="F47" s="48"/>
      <c r="G47" s="48"/>
      <c r="H47" s="48"/>
      <c r="I47" s="48"/>
      <c r="J47" s="48"/>
      <c r="K47" s="48"/>
      <c r="L47" s="48"/>
      <c r="M47" s="48"/>
      <c r="N47" s="48"/>
      <c r="O47" s="48"/>
      <c r="P47" s="2"/>
      <c r="Q47" s="2"/>
      <c r="R47" s="2"/>
      <c r="S47" s="2"/>
      <c r="T47" s="2"/>
      <c r="U47" s="2"/>
      <c r="V47" s="2"/>
      <c r="W47" s="2"/>
      <c r="X47" s="2"/>
      <c r="Y47" s="2"/>
      <c r="Z47" s="2"/>
    </row>
    <row r="48" spans="1:26" ht="15.75" customHeight="1">
      <c r="A48" s="47" t="s">
        <v>54</v>
      </c>
      <c r="B48" s="43" t="s">
        <v>55</v>
      </c>
      <c r="C48" s="165"/>
      <c r="D48" s="48"/>
      <c r="E48" s="48"/>
      <c r="F48" s="48"/>
      <c r="G48" s="48"/>
      <c r="H48" s="48"/>
      <c r="I48" s="48"/>
      <c r="J48" s="48"/>
      <c r="K48" s="48"/>
      <c r="L48" s="48"/>
      <c r="M48" s="48"/>
      <c r="N48" s="48"/>
      <c r="O48" s="48"/>
      <c r="P48" s="2"/>
      <c r="Q48" s="2"/>
      <c r="R48" s="2"/>
      <c r="S48" s="2"/>
      <c r="T48" s="2"/>
      <c r="U48" s="2"/>
      <c r="V48" s="2"/>
      <c r="W48" s="2"/>
      <c r="X48" s="2"/>
      <c r="Y48" s="2"/>
      <c r="Z48" s="2"/>
    </row>
    <row r="49" spans="1:26" ht="15.75" customHeight="1">
      <c r="A49" s="47" t="s">
        <v>56</v>
      </c>
      <c r="B49" s="43" t="s">
        <v>57</v>
      </c>
      <c r="C49" s="165"/>
      <c r="D49" s="48"/>
      <c r="E49" s="48"/>
      <c r="F49" s="48"/>
      <c r="G49" s="48"/>
      <c r="H49" s="48"/>
      <c r="I49" s="48"/>
      <c r="J49" s="48"/>
      <c r="K49" s="48"/>
      <c r="L49" s="48"/>
      <c r="M49" s="48"/>
      <c r="N49" s="48"/>
      <c r="O49" s="48"/>
      <c r="P49" s="2"/>
      <c r="Q49" s="2"/>
      <c r="R49" s="2"/>
      <c r="S49" s="2"/>
      <c r="T49" s="2"/>
      <c r="U49" s="2"/>
      <c r="V49" s="2"/>
      <c r="W49" s="2"/>
      <c r="X49" s="2"/>
      <c r="Y49" s="2"/>
      <c r="Z49" s="2"/>
    </row>
    <row r="50" spans="1:26" ht="15.75" customHeight="1">
      <c r="A50" s="47" t="s">
        <v>58</v>
      </c>
      <c r="B50" s="43" t="s">
        <v>59</v>
      </c>
      <c r="C50" s="165">
        <v>0</v>
      </c>
      <c r="D50" s="48"/>
      <c r="E50" s="48"/>
      <c r="F50" s="48"/>
      <c r="G50" s="48"/>
      <c r="H50" s="48"/>
      <c r="I50" s="48"/>
      <c r="J50" s="48"/>
      <c r="K50" s="48"/>
      <c r="L50" s="48"/>
      <c r="M50" s="48"/>
      <c r="N50" s="48"/>
      <c r="O50" s="48"/>
      <c r="P50" s="2"/>
      <c r="Q50" s="2"/>
      <c r="R50" s="2"/>
      <c r="S50" s="2"/>
      <c r="T50" s="2"/>
      <c r="U50" s="2"/>
      <c r="V50" s="2"/>
      <c r="W50" s="2"/>
      <c r="X50" s="2"/>
      <c r="Y50" s="2"/>
      <c r="Z50" s="2"/>
    </row>
    <row r="51" spans="1:26" ht="15.75" customHeight="1">
      <c r="A51" s="47" t="s">
        <v>60</v>
      </c>
      <c r="B51" s="43" t="s">
        <v>61</v>
      </c>
      <c r="C51" s="165"/>
      <c r="D51" s="48"/>
      <c r="E51" s="48"/>
      <c r="F51" s="48"/>
      <c r="G51" s="48"/>
      <c r="H51" s="48"/>
      <c r="I51" s="48"/>
      <c r="J51" s="48"/>
      <c r="K51" s="48"/>
      <c r="L51" s="48"/>
      <c r="M51" s="48"/>
      <c r="N51" s="48"/>
      <c r="O51" s="48"/>
      <c r="P51" s="2"/>
      <c r="Q51" s="2"/>
      <c r="R51" s="2"/>
      <c r="S51" s="2"/>
      <c r="T51" s="2"/>
      <c r="U51" s="2"/>
      <c r="V51" s="2"/>
      <c r="W51" s="2"/>
      <c r="X51" s="2"/>
      <c r="Y51" s="2"/>
      <c r="Z51" s="2"/>
    </row>
    <row r="52" spans="1:26" ht="28.5" customHeight="1">
      <c r="A52" s="179" t="s">
        <v>62</v>
      </c>
      <c r="B52" s="180"/>
      <c r="C52" s="24">
        <f>SUM(C44:C51)</f>
        <v>0</v>
      </c>
      <c r="D52" s="48"/>
      <c r="E52" s="48"/>
      <c r="F52" s="48"/>
      <c r="G52" s="48"/>
      <c r="H52" s="48"/>
      <c r="I52" s="48"/>
      <c r="J52" s="48"/>
      <c r="K52" s="48"/>
      <c r="L52" s="48"/>
      <c r="M52" s="48"/>
      <c r="N52" s="48"/>
      <c r="O52" s="48"/>
      <c r="P52" s="2"/>
      <c r="Q52" s="2"/>
      <c r="R52" s="2"/>
      <c r="S52" s="2"/>
      <c r="T52" s="2"/>
      <c r="U52" s="2"/>
      <c r="V52" s="2"/>
      <c r="W52" s="2"/>
      <c r="X52" s="2"/>
      <c r="Y52" s="2"/>
      <c r="Z52" s="2"/>
    </row>
    <row r="53" spans="1:26" ht="15.75" customHeight="1">
      <c r="A53" s="25"/>
      <c r="B53" s="48"/>
      <c r="C53" s="48"/>
      <c r="D53" s="48"/>
      <c r="E53" s="48"/>
      <c r="F53" s="48"/>
      <c r="G53" s="48"/>
      <c r="H53" s="48"/>
      <c r="I53" s="48"/>
      <c r="J53" s="48"/>
      <c r="K53" s="48"/>
      <c r="L53" s="48"/>
      <c r="M53" s="48"/>
      <c r="N53" s="48"/>
      <c r="O53" s="48"/>
      <c r="P53" s="2"/>
      <c r="Q53" s="2"/>
      <c r="R53" s="2"/>
      <c r="S53" s="2"/>
      <c r="T53" s="2"/>
      <c r="U53" s="2"/>
      <c r="V53" s="2"/>
      <c r="W53" s="2"/>
      <c r="X53" s="2"/>
      <c r="Y53" s="2"/>
      <c r="Z53" s="2"/>
    </row>
    <row r="54" spans="1:26" ht="15.75" customHeight="1">
      <c r="A54" s="186" t="s">
        <v>63</v>
      </c>
      <c r="B54" s="183"/>
      <c r="C54" s="180"/>
      <c r="D54" s="48"/>
      <c r="E54" s="48"/>
      <c r="F54" s="48"/>
      <c r="G54" s="48"/>
      <c r="H54" s="48"/>
      <c r="I54" s="48"/>
      <c r="J54" s="48"/>
      <c r="K54" s="48"/>
      <c r="L54" s="48"/>
      <c r="M54" s="48"/>
      <c r="N54" s="48"/>
      <c r="O54" s="48"/>
      <c r="P54" s="2"/>
      <c r="Q54" s="2"/>
      <c r="R54" s="2"/>
      <c r="S54" s="2"/>
      <c r="T54" s="2"/>
      <c r="U54" s="2"/>
      <c r="V54" s="2"/>
      <c r="W54" s="2"/>
      <c r="X54" s="2"/>
      <c r="Y54" s="2"/>
      <c r="Z54" s="2"/>
    </row>
    <row r="55" spans="1:26" ht="15.75" customHeight="1">
      <c r="A55" s="26" t="s">
        <v>47</v>
      </c>
      <c r="B55" s="26" t="s">
        <v>48</v>
      </c>
      <c r="C55" s="26" t="s">
        <v>49</v>
      </c>
      <c r="D55" s="48"/>
      <c r="E55" s="48"/>
      <c r="F55" s="48"/>
      <c r="G55" s="48"/>
      <c r="H55" s="48"/>
      <c r="I55" s="48"/>
      <c r="J55" s="48"/>
      <c r="K55" s="48"/>
      <c r="L55" s="48"/>
      <c r="M55" s="48"/>
      <c r="N55" s="48"/>
      <c r="O55" s="48"/>
      <c r="P55" s="2"/>
      <c r="Q55" s="2"/>
      <c r="R55" s="2"/>
      <c r="S55" s="2"/>
      <c r="T55" s="2"/>
      <c r="U55" s="2"/>
      <c r="V55" s="2"/>
      <c r="W55" s="2"/>
      <c r="X55" s="2"/>
      <c r="Y55" s="2"/>
      <c r="Z55" s="2"/>
    </row>
    <row r="56" spans="1:26" ht="15.75" customHeight="1">
      <c r="A56" s="47" t="s">
        <v>8</v>
      </c>
      <c r="B56" s="43" t="s">
        <v>50</v>
      </c>
      <c r="C56" s="165">
        <v>0</v>
      </c>
      <c r="D56" s="48"/>
      <c r="E56" s="48"/>
      <c r="F56" s="48"/>
      <c r="G56" s="48"/>
      <c r="H56" s="48"/>
      <c r="I56" s="48"/>
      <c r="J56" s="48"/>
      <c r="K56" s="48"/>
      <c r="L56" s="48"/>
      <c r="M56" s="48"/>
      <c r="N56" s="48"/>
      <c r="O56" s="48"/>
      <c r="P56" s="2"/>
      <c r="Q56" s="2"/>
      <c r="R56" s="2"/>
      <c r="S56" s="2"/>
      <c r="T56" s="2"/>
      <c r="U56" s="2"/>
      <c r="V56" s="2"/>
      <c r="W56" s="2"/>
      <c r="X56" s="2"/>
      <c r="Y56" s="2"/>
      <c r="Z56" s="2"/>
    </row>
    <row r="57" spans="1:26" ht="15.75" customHeight="1">
      <c r="A57" s="47" t="s">
        <v>11</v>
      </c>
      <c r="B57" s="43" t="s">
        <v>51</v>
      </c>
      <c r="C57" s="165">
        <v>0</v>
      </c>
      <c r="D57" s="48"/>
      <c r="E57" s="48"/>
      <c r="F57" s="48"/>
      <c r="G57" s="48"/>
      <c r="H57" s="48"/>
      <c r="I57" s="48"/>
      <c r="J57" s="48"/>
      <c r="K57" s="48"/>
      <c r="L57" s="48"/>
      <c r="M57" s="48"/>
      <c r="N57" s="48"/>
      <c r="O57" s="48"/>
      <c r="P57" s="2"/>
      <c r="Q57" s="2"/>
      <c r="R57" s="2"/>
      <c r="S57" s="2"/>
      <c r="T57" s="2"/>
      <c r="U57" s="2"/>
      <c r="V57" s="2"/>
      <c r="W57" s="2"/>
      <c r="X57" s="2"/>
      <c r="Y57" s="2"/>
      <c r="Z57" s="2"/>
    </row>
    <row r="58" spans="1:26" ht="15.75" customHeight="1">
      <c r="A58" s="47" t="s">
        <v>13</v>
      </c>
      <c r="B58" s="43" t="s">
        <v>52</v>
      </c>
      <c r="C58" s="165"/>
      <c r="D58" s="48"/>
      <c r="E58" s="48"/>
      <c r="F58" s="48"/>
      <c r="G58" s="48"/>
      <c r="H58" s="48"/>
      <c r="I58" s="48"/>
      <c r="J58" s="48"/>
      <c r="K58" s="48"/>
      <c r="L58" s="48"/>
      <c r="M58" s="48"/>
      <c r="N58" s="48"/>
      <c r="O58" s="48"/>
      <c r="P58" s="2"/>
      <c r="Q58" s="2"/>
      <c r="R58" s="2"/>
      <c r="S58" s="2"/>
      <c r="T58" s="2"/>
      <c r="U58" s="2"/>
      <c r="V58" s="2"/>
      <c r="W58" s="2"/>
      <c r="X58" s="2"/>
      <c r="Y58" s="2"/>
      <c r="Z58" s="2"/>
    </row>
    <row r="59" spans="1:26" ht="15.75" customHeight="1">
      <c r="A59" s="47" t="s">
        <v>16</v>
      </c>
      <c r="B59" s="43" t="s">
        <v>53</v>
      </c>
      <c r="C59" s="165"/>
      <c r="D59" s="48"/>
      <c r="E59" s="48"/>
      <c r="F59" s="48"/>
      <c r="G59" s="48"/>
      <c r="H59" s="48"/>
      <c r="I59" s="48"/>
      <c r="J59" s="48"/>
      <c r="K59" s="48"/>
      <c r="L59" s="48"/>
      <c r="M59" s="48"/>
      <c r="N59" s="48"/>
      <c r="O59" s="48"/>
      <c r="P59" s="2"/>
      <c r="Q59" s="2"/>
      <c r="R59" s="2"/>
      <c r="S59" s="2"/>
      <c r="T59" s="2"/>
      <c r="U59" s="2"/>
      <c r="V59" s="2"/>
      <c r="W59" s="2"/>
      <c r="X59" s="2"/>
      <c r="Y59" s="2"/>
      <c r="Z59" s="2"/>
    </row>
    <row r="60" spans="1:26" ht="15.75" customHeight="1">
      <c r="A60" s="47" t="s">
        <v>54</v>
      </c>
      <c r="B60" s="43" t="s">
        <v>55</v>
      </c>
      <c r="C60" s="165"/>
      <c r="D60" s="48"/>
      <c r="E60" s="48"/>
      <c r="F60" s="48"/>
      <c r="G60" s="48"/>
      <c r="H60" s="48"/>
      <c r="I60" s="48"/>
      <c r="J60" s="48"/>
      <c r="K60" s="48"/>
      <c r="L60" s="48"/>
      <c r="M60" s="48"/>
      <c r="N60" s="48"/>
      <c r="O60" s="48"/>
      <c r="P60" s="2"/>
      <c r="Q60" s="2"/>
      <c r="R60" s="2"/>
      <c r="S60" s="2"/>
      <c r="T60" s="2"/>
      <c r="U60" s="2"/>
      <c r="V60" s="2"/>
      <c r="W60" s="2"/>
      <c r="X60" s="2"/>
      <c r="Y60" s="2"/>
      <c r="Z60" s="2"/>
    </row>
    <row r="61" spans="1:26" ht="15.75" customHeight="1">
      <c r="A61" s="47" t="s">
        <v>56</v>
      </c>
      <c r="B61" s="43" t="s">
        <v>57</v>
      </c>
      <c r="C61" s="165"/>
      <c r="D61" s="48"/>
      <c r="E61" s="48"/>
      <c r="F61" s="48"/>
      <c r="G61" s="48"/>
      <c r="H61" s="48"/>
      <c r="I61" s="48"/>
      <c r="J61" s="48"/>
      <c r="K61" s="48"/>
      <c r="L61" s="48"/>
      <c r="M61" s="48"/>
      <c r="N61" s="48"/>
      <c r="O61" s="48"/>
      <c r="P61" s="2"/>
      <c r="Q61" s="2"/>
      <c r="R61" s="2"/>
      <c r="S61" s="2"/>
      <c r="T61" s="2"/>
      <c r="U61" s="2"/>
      <c r="V61" s="2"/>
      <c r="W61" s="2"/>
      <c r="X61" s="2"/>
      <c r="Y61" s="2"/>
      <c r="Z61" s="2"/>
    </row>
    <row r="62" spans="1:26" ht="15.75" customHeight="1">
      <c r="A62" s="47" t="s">
        <v>58</v>
      </c>
      <c r="B62" s="43" t="s">
        <v>59</v>
      </c>
      <c r="C62" s="165"/>
      <c r="D62" s="48"/>
      <c r="E62" s="48"/>
      <c r="F62" s="48"/>
      <c r="G62" s="48"/>
      <c r="H62" s="48"/>
      <c r="I62" s="48"/>
      <c r="J62" s="48"/>
      <c r="K62" s="48"/>
      <c r="L62" s="48"/>
      <c r="M62" s="48"/>
      <c r="N62" s="48"/>
      <c r="O62" s="48"/>
      <c r="P62" s="2"/>
      <c r="Q62" s="2"/>
      <c r="R62" s="2"/>
      <c r="S62" s="2"/>
      <c r="T62" s="2"/>
      <c r="U62" s="2"/>
      <c r="V62" s="2"/>
      <c r="W62" s="2"/>
      <c r="X62" s="2"/>
      <c r="Y62" s="2"/>
      <c r="Z62" s="2"/>
    </row>
    <row r="63" spans="1:26" ht="15.75" customHeight="1">
      <c r="A63" s="47" t="s">
        <v>60</v>
      </c>
      <c r="B63" s="43" t="s">
        <v>61</v>
      </c>
      <c r="C63" s="165"/>
      <c r="D63" s="48"/>
      <c r="E63" s="48"/>
      <c r="F63" s="48"/>
      <c r="G63" s="48"/>
      <c r="H63" s="48"/>
      <c r="I63" s="48"/>
      <c r="J63" s="48"/>
      <c r="K63" s="48"/>
      <c r="L63" s="48"/>
      <c r="M63" s="48"/>
      <c r="N63" s="48"/>
      <c r="O63" s="48"/>
      <c r="P63" s="2"/>
      <c r="Q63" s="2"/>
      <c r="R63" s="2"/>
      <c r="S63" s="2"/>
      <c r="T63" s="2"/>
      <c r="U63" s="2"/>
      <c r="V63" s="2"/>
      <c r="W63" s="2"/>
      <c r="X63" s="2"/>
      <c r="Y63" s="2"/>
      <c r="Z63" s="2"/>
    </row>
    <row r="64" spans="1:26" ht="15.75" customHeight="1">
      <c r="A64" s="181" t="s">
        <v>62</v>
      </c>
      <c r="B64" s="180"/>
      <c r="C64" s="27">
        <f>SUM(C56:C63)</f>
        <v>0</v>
      </c>
      <c r="D64" s="48"/>
      <c r="E64" s="48"/>
      <c r="F64" s="48"/>
      <c r="G64" s="48"/>
      <c r="H64" s="48"/>
      <c r="I64" s="48"/>
      <c r="J64" s="48"/>
      <c r="K64" s="48"/>
      <c r="L64" s="48"/>
      <c r="M64" s="48"/>
      <c r="N64" s="48"/>
      <c r="O64" s="48"/>
      <c r="P64" s="2"/>
      <c r="Q64" s="2"/>
      <c r="R64" s="2"/>
      <c r="S64" s="2"/>
      <c r="T64" s="2"/>
      <c r="U64" s="2"/>
      <c r="V64" s="2"/>
      <c r="W64" s="2"/>
      <c r="X64" s="2"/>
      <c r="Y64" s="2"/>
      <c r="Z64" s="2"/>
    </row>
    <row r="65" spans="1:26" ht="15.75" customHeight="1">
      <c r="A65" s="25"/>
      <c r="B65" s="48"/>
      <c r="C65" s="48"/>
      <c r="D65" s="48"/>
      <c r="E65" s="48"/>
      <c r="F65" s="48"/>
      <c r="G65" s="48"/>
      <c r="H65" s="48"/>
      <c r="I65" s="48"/>
      <c r="J65" s="48"/>
      <c r="K65" s="48"/>
      <c r="L65" s="48"/>
      <c r="M65" s="48"/>
      <c r="N65" s="48"/>
      <c r="O65" s="48"/>
      <c r="P65" s="2"/>
      <c r="Q65" s="2"/>
      <c r="R65" s="2"/>
      <c r="S65" s="2"/>
      <c r="T65" s="2"/>
      <c r="U65" s="2"/>
      <c r="V65" s="2"/>
      <c r="W65" s="2"/>
      <c r="X65" s="2"/>
      <c r="Y65" s="2"/>
      <c r="Z65" s="2"/>
    </row>
    <row r="66" spans="1:26" ht="15.75" customHeight="1">
      <c r="A66" s="182" t="s">
        <v>64</v>
      </c>
      <c r="B66" s="183"/>
      <c r="C66" s="180"/>
      <c r="D66" s="48"/>
      <c r="E66" s="48"/>
      <c r="F66" s="48"/>
      <c r="G66" s="48"/>
      <c r="H66" s="48"/>
      <c r="I66" s="48"/>
      <c r="J66" s="48"/>
      <c r="K66" s="48"/>
      <c r="L66" s="48"/>
      <c r="M66" s="48"/>
      <c r="N66" s="48"/>
      <c r="O66" s="48"/>
      <c r="P66" s="2"/>
      <c r="Q66" s="2"/>
      <c r="R66" s="2"/>
      <c r="S66" s="2"/>
      <c r="T66" s="2"/>
      <c r="U66" s="2"/>
      <c r="V66" s="2"/>
      <c r="W66" s="2"/>
      <c r="X66" s="2"/>
      <c r="Y66" s="2"/>
      <c r="Z66" s="2"/>
    </row>
    <row r="67" spans="1:26" ht="15.75" customHeight="1">
      <c r="A67" s="16" t="s">
        <v>65</v>
      </c>
      <c r="B67" s="16" t="s">
        <v>66</v>
      </c>
      <c r="C67" s="16" t="s">
        <v>49</v>
      </c>
      <c r="D67" s="48"/>
      <c r="E67" s="48"/>
      <c r="F67" s="48"/>
      <c r="G67" s="48"/>
      <c r="H67" s="48"/>
      <c r="I67" s="48"/>
      <c r="J67" s="48"/>
      <c r="K67" s="48"/>
      <c r="L67" s="48"/>
      <c r="M67" s="48"/>
      <c r="N67" s="48"/>
      <c r="O67" s="48"/>
      <c r="P67" s="2"/>
      <c r="Q67" s="2"/>
      <c r="R67" s="2"/>
      <c r="S67" s="2"/>
      <c r="T67" s="2"/>
      <c r="U67" s="2"/>
      <c r="V67" s="2"/>
      <c r="W67" s="2"/>
      <c r="X67" s="2"/>
      <c r="Y67" s="2"/>
      <c r="Z67" s="2"/>
    </row>
    <row r="68" spans="1:26" ht="15.75" customHeight="1">
      <c r="A68" s="47" t="s">
        <v>8</v>
      </c>
      <c r="B68" s="43" t="s">
        <v>67</v>
      </c>
      <c r="C68" s="165">
        <v>0</v>
      </c>
      <c r="D68" s="48"/>
      <c r="E68" s="48"/>
      <c r="F68" s="48"/>
      <c r="G68" s="48"/>
      <c r="H68" s="48"/>
      <c r="I68" s="48"/>
      <c r="J68" s="48"/>
      <c r="K68" s="48"/>
      <c r="L68" s="48"/>
      <c r="M68" s="48"/>
      <c r="N68" s="48"/>
      <c r="O68" s="48"/>
      <c r="P68" s="2"/>
      <c r="Q68" s="2"/>
      <c r="R68" s="2"/>
      <c r="S68" s="2"/>
      <c r="T68" s="2"/>
      <c r="U68" s="2"/>
      <c r="V68" s="2"/>
      <c r="W68" s="2"/>
      <c r="X68" s="2"/>
      <c r="Y68" s="2"/>
      <c r="Z68" s="2"/>
    </row>
    <row r="69" spans="1:26" ht="15.75" customHeight="1">
      <c r="A69" s="47" t="s">
        <v>68</v>
      </c>
      <c r="B69" s="43" t="s">
        <v>69</v>
      </c>
      <c r="C69" s="165">
        <v>0</v>
      </c>
      <c r="D69" s="48"/>
      <c r="E69" s="48"/>
      <c r="F69" s="48"/>
      <c r="G69" s="48"/>
      <c r="H69" s="48"/>
      <c r="I69" s="48"/>
      <c r="J69" s="48"/>
      <c r="K69" s="48"/>
      <c r="L69" s="48"/>
      <c r="M69" s="48"/>
      <c r="N69" s="48"/>
      <c r="O69" s="48"/>
      <c r="P69" s="2"/>
      <c r="Q69" s="2"/>
      <c r="R69" s="2"/>
      <c r="S69" s="2"/>
      <c r="T69" s="2"/>
      <c r="U69" s="2"/>
      <c r="V69" s="2"/>
      <c r="W69" s="2"/>
      <c r="X69" s="2"/>
      <c r="Y69" s="2"/>
      <c r="Z69" s="2"/>
    </row>
    <row r="70" spans="1:26" ht="30">
      <c r="A70" s="47" t="s">
        <v>11</v>
      </c>
      <c r="B70" s="43" t="s">
        <v>70</v>
      </c>
      <c r="C70" s="165">
        <v>0</v>
      </c>
      <c r="D70" s="48"/>
      <c r="E70" s="48"/>
      <c r="F70" s="48"/>
      <c r="G70" s="48"/>
      <c r="H70" s="48"/>
      <c r="I70" s="48"/>
      <c r="J70" s="48"/>
      <c r="K70" s="48"/>
      <c r="L70" s="48"/>
      <c r="M70" s="48"/>
      <c r="N70" s="48"/>
      <c r="O70" s="48"/>
      <c r="P70" s="2"/>
      <c r="Q70" s="2"/>
      <c r="R70" s="2"/>
      <c r="S70" s="2"/>
      <c r="T70" s="2"/>
      <c r="U70" s="2"/>
      <c r="V70" s="2"/>
      <c r="W70" s="2"/>
      <c r="X70" s="2"/>
      <c r="Y70" s="2"/>
      <c r="Z70" s="2"/>
    </row>
    <row r="71" spans="1:26" ht="15.75" customHeight="1">
      <c r="A71" s="47" t="s">
        <v>13</v>
      </c>
      <c r="B71" s="43" t="s">
        <v>71</v>
      </c>
      <c r="C71" s="165"/>
      <c r="D71" s="48"/>
      <c r="E71" s="48"/>
      <c r="F71" s="48"/>
      <c r="G71" s="48"/>
      <c r="H71" s="48"/>
      <c r="I71" s="48"/>
      <c r="J71" s="48"/>
      <c r="K71" s="48"/>
      <c r="L71" s="48"/>
      <c r="M71" s="48"/>
      <c r="N71" s="48"/>
      <c r="O71" s="48"/>
      <c r="P71" s="2"/>
      <c r="Q71" s="2"/>
      <c r="R71" s="2"/>
      <c r="S71" s="2"/>
      <c r="T71" s="2"/>
      <c r="U71" s="2"/>
      <c r="V71" s="2"/>
      <c r="W71" s="2"/>
      <c r="X71" s="2"/>
      <c r="Y71" s="2"/>
      <c r="Z71" s="2"/>
    </row>
    <row r="72" spans="1:26" ht="15.75" customHeight="1">
      <c r="A72" s="47" t="s">
        <v>16</v>
      </c>
      <c r="B72" s="43" t="s">
        <v>72</v>
      </c>
      <c r="C72" s="165"/>
      <c r="D72" s="48"/>
      <c r="E72" s="48"/>
      <c r="F72" s="48"/>
      <c r="G72" s="48"/>
      <c r="H72" s="48"/>
      <c r="I72" s="48"/>
      <c r="J72" s="48"/>
      <c r="K72" s="48"/>
      <c r="L72" s="48"/>
      <c r="M72" s="48"/>
      <c r="N72" s="48"/>
      <c r="O72" s="48"/>
      <c r="P72" s="2"/>
      <c r="Q72" s="2"/>
      <c r="R72" s="2"/>
      <c r="S72" s="2"/>
      <c r="T72" s="2"/>
      <c r="U72" s="2"/>
      <c r="V72" s="2"/>
      <c r="W72" s="2"/>
      <c r="X72" s="2"/>
      <c r="Y72" s="2"/>
      <c r="Z72" s="2"/>
    </row>
    <row r="73" spans="1:26" ht="35.25" customHeight="1">
      <c r="A73" s="47" t="s">
        <v>54</v>
      </c>
      <c r="B73" s="43" t="s">
        <v>73</v>
      </c>
      <c r="C73" s="165"/>
      <c r="D73" s="48"/>
      <c r="E73" s="48"/>
      <c r="F73" s="48"/>
      <c r="G73" s="48"/>
      <c r="H73" s="48"/>
      <c r="I73" s="48"/>
      <c r="J73" s="48"/>
      <c r="K73" s="48"/>
      <c r="L73" s="48"/>
      <c r="M73" s="48"/>
      <c r="N73" s="48"/>
      <c r="O73" s="48"/>
      <c r="P73" s="2"/>
      <c r="Q73" s="2"/>
      <c r="R73" s="2"/>
      <c r="S73" s="2"/>
      <c r="T73" s="2"/>
      <c r="U73" s="2"/>
      <c r="V73" s="2"/>
      <c r="W73" s="2"/>
      <c r="X73" s="2"/>
      <c r="Y73" s="2"/>
      <c r="Z73" s="2"/>
    </row>
    <row r="74" spans="1:26" ht="15.75" customHeight="1">
      <c r="A74" s="47" t="s">
        <v>56</v>
      </c>
      <c r="B74" s="43" t="s">
        <v>61</v>
      </c>
      <c r="C74" s="165">
        <v>0</v>
      </c>
      <c r="D74" s="48"/>
      <c r="E74" s="48"/>
      <c r="F74" s="48"/>
      <c r="G74" s="48"/>
      <c r="H74" s="48"/>
      <c r="I74" s="48"/>
      <c r="J74" s="48"/>
      <c r="K74" s="48"/>
      <c r="L74" s="48"/>
      <c r="M74" s="48"/>
      <c r="N74" s="48"/>
      <c r="O74" s="48"/>
      <c r="P74" s="2"/>
      <c r="Q74" s="2"/>
      <c r="R74" s="2"/>
      <c r="S74" s="2"/>
      <c r="T74" s="2"/>
      <c r="U74" s="2"/>
      <c r="V74" s="2"/>
      <c r="W74" s="2"/>
      <c r="X74" s="2"/>
      <c r="Y74" s="2"/>
      <c r="Z74" s="2"/>
    </row>
    <row r="75" spans="1:26" ht="15.75" customHeight="1">
      <c r="A75" s="179" t="s">
        <v>74</v>
      </c>
      <c r="B75" s="180"/>
      <c r="C75" s="24">
        <f>SUM(C68:C74)</f>
        <v>0</v>
      </c>
      <c r="D75" s="48"/>
      <c r="E75" s="48"/>
      <c r="F75" s="48"/>
      <c r="G75" s="48"/>
      <c r="H75" s="48"/>
      <c r="I75" s="48"/>
      <c r="J75" s="48"/>
      <c r="K75" s="48"/>
      <c r="L75" s="48"/>
      <c r="M75" s="48"/>
      <c r="N75" s="48"/>
      <c r="O75" s="48"/>
      <c r="P75" s="2"/>
      <c r="Q75" s="2"/>
      <c r="R75" s="2"/>
      <c r="S75" s="2"/>
      <c r="T75" s="2"/>
      <c r="U75" s="2"/>
      <c r="V75" s="2"/>
      <c r="W75" s="2"/>
      <c r="X75" s="2"/>
      <c r="Y75" s="2"/>
      <c r="Z75" s="2"/>
    </row>
    <row r="76" spans="1:26" ht="15.75" customHeight="1">
      <c r="A76" s="25"/>
      <c r="B76" s="48"/>
      <c r="C76" s="48"/>
      <c r="D76" s="48"/>
      <c r="E76" s="48"/>
      <c r="F76" s="48"/>
      <c r="G76" s="48"/>
      <c r="H76" s="48"/>
      <c r="I76" s="48"/>
      <c r="J76" s="48"/>
      <c r="K76" s="48"/>
      <c r="L76" s="48"/>
      <c r="M76" s="48"/>
      <c r="N76" s="48"/>
      <c r="O76" s="48"/>
      <c r="P76" s="2"/>
      <c r="Q76" s="2"/>
      <c r="R76" s="2"/>
      <c r="S76" s="2"/>
      <c r="T76" s="2"/>
      <c r="U76" s="2"/>
      <c r="V76" s="2"/>
      <c r="W76" s="2"/>
      <c r="X76" s="2"/>
      <c r="Y76" s="2"/>
      <c r="Z76" s="2"/>
    </row>
    <row r="77" spans="1:26" ht="15.75" customHeight="1">
      <c r="A77" s="186" t="s">
        <v>75</v>
      </c>
      <c r="B77" s="183"/>
      <c r="C77" s="180"/>
      <c r="D77" s="48"/>
      <c r="E77" s="48"/>
      <c r="F77" s="48"/>
      <c r="G77" s="48"/>
      <c r="H77" s="48"/>
      <c r="I77" s="48"/>
      <c r="J77" s="48"/>
      <c r="K77" s="48"/>
      <c r="L77" s="48"/>
      <c r="M77" s="48"/>
      <c r="N77" s="48"/>
      <c r="O77" s="48"/>
      <c r="P77" s="2"/>
      <c r="Q77" s="2"/>
      <c r="R77" s="2"/>
      <c r="S77" s="2"/>
      <c r="T77" s="2"/>
      <c r="U77" s="2"/>
      <c r="V77" s="2"/>
      <c r="W77" s="2"/>
      <c r="X77" s="2"/>
      <c r="Y77" s="2"/>
      <c r="Z77" s="2"/>
    </row>
    <row r="78" spans="1:26" ht="18.75" customHeight="1">
      <c r="A78" s="26" t="s">
        <v>65</v>
      </c>
      <c r="B78" s="26" t="s">
        <v>66</v>
      </c>
      <c r="C78" s="26" t="s">
        <v>49</v>
      </c>
      <c r="D78" s="48"/>
      <c r="E78" s="48"/>
      <c r="F78" s="48"/>
      <c r="G78" s="48"/>
      <c r="H78" s="48"/>
      <c r="I78" s="48"/>
      <c r="J78" s="48"/>
      <c r="K78" s="48"/>
      <c r="L78" s="48"/>
      <c r="M78" s="48"/>
      <c r="N78" s="48"/>
      <c r="O78" s="48"/>
      <c r="P78" s="2"/>
      <c r="Q78" s="2"/>
      <c r="R78" s="2"/>
      <c r="S78" s="2"/>
      <c r="T78" s="2"/>
      <c r="U78" s="2"/>
      <c r="V78" s="2"/>
      <c r="W78" s="2"/>
      <c r="X78" s="2"/>
      <c r="Y78" s="2"/>
      <c r="Z78" s="2"/>
    </row>
    <row r="79" spans="1:26" ht="15.75" customHeight="1">
      <c r="A79" s="47" t="s">
        <v>8</v>
      </c>
      <c r="B79" s="43" t="s">
        <v>67</v>
      </c>
      <c r="C79" s="165">
        <v>0</v>
      </c>
      <c r="D79" s="48"/>
      <c r="E79" s="48"/>
      <c r="F79" s="48"/>
      <c r="G79" s="48"/>
      <c r="H79" s="48"/>
      <c r="I79" s="48"/>
      <c r="J79" s="48"/>
      <c r="K79" s="48"/>
      <c r="L79" s="48"/>
      <c r="M79" s="48"/>
      <c r="N79" s="48"/>
      <c r="O79" s="48"/>
      <c r="P79" s="2"/>
      <c r="Q79" s="2"/>
      <c r="R79" s="2"/>
      <c r="S79" s="2"/>
      <c r="T79" s="2"/>
      <c r="U79" s="2"/>
      <c r="V79" s="2"/>
      <c r="W79" s="2"/>
      <c r="X79" s="2"/>
      <c r="Y79" s="2"/>
      <c r="Z79" s="2"/>
    </row>
    <row r="80" spans="1:26" ht="15.75" customHeight="1">
      <c r="A80" s="47" t="s">
        <v>68</v>
      </c>
      <c r="B80" s="43" t="s">
        <v>69</v>
      </c>
      <c r="C80" s="165"/>
      <c r="D80" s="48"/>
      <c r="E80" s="48"/>
      <c r="F80" s="48"/>
      <c r="G80" s="48"/>
      <c r="H80" s="48"/>
      <c r="I80" s="48"/>
      <c r="J80" s="48"/>
      <c r="K80" s="48"/>
      <c r="L80" s="48"/>
      <c r="M80" s="48"/>
      <c r="N80" s="48"/>
      <c r="O80" s="48"/>
      <c r="P80" s="2"/>
      <c r="Q80" s="2"/>
      <c r="R80" s="2"/>
      <c r="S80" s="2"/>
      <c r="T80" s="2"/>
      <c r="U80" s="2"/>
      <c r="V80" s="2"/>
      <c r="W80" s="2"/>
      <c r="X80" s="2"/>
      <c r="Y80" s="2"/>
      <c r="Z80" s="2"/>
    </row>
    <row r="81" spans="1:26" ht="30">
      <c r="A81" s="47" t="s">
        <v>11</v>
      </c>
      <c r="B81" s="43" t="s">
        <v>70</v>
      </c>
      <c r="C81" s="165">
        <v>0</v>
      </c>
      <c r="D81" s="48"/>
      <c r="E81" s="48"/>
      <c r="F81" s="48"/>
      <c r="G81" s="48"/>
      <c r="H81" s="48"/>
      <c r="I81" s="48"/>
      <c r="J81" s="48"/>
      <c r="K81" s="48"/>
      <c r="L81" s="48"/>
      <c r="M81" s="48"/>
      <c r="N81" s="48"/>
      <c r="O81" s="48"/>
      <c r="P81" s="2"/>
      <c r="Q81" s="2"/>
      <c r="R81" s="2"/>
      <c r="S81" s="2"/>
      <c r="T81" s="2"/>
      <c r="U81" s="2"/>
      <c r="V81" s="2"/>
      <c r="W81" s="2"/>
      <c r="X81" s="2"/>
      <c r="Y81" s="2"/>
      <c r="Z81" s="2"/>
    </row>
    <row r="82" spans="1:26" ht="15.75" customHeight="1">
      <c r="A82" s="47" t="s">
        <v>13</v>
      </c>
      <c r="B82" s="43" t="s">
        <v>71</v>
      </c>
      <c r="C82" s="165"/>
      <c r="D82" s="48"/>
      <c r="E82" s="48"/>
      <c r="F82" s="48"/>
      <c r="G82" s="48"/>
      <c r="H82" s="48"/>
      <c r="I82" s="48"/>
      <c r="J82" s="48"/>
      <c r="K82" s="48"/>
      <c r="L82" s="48"/>
      <c r="M82" s="48"/>
      <c r="N82" s="48"/>
      <c r="O82" s="48"/>
      <c r="P82" s="2"/>
      <c r="Q82" s="2"/>
      <c r="R82" s="2"/>
      <c r="S82" s="2"/>
      <c r="T82" s="2"/>
      <c r="U82" s="2"/>
      <c r="V82" s="2"/>
      <c r="W82" s="2"/>
      <c r="X82" s="2"/>
      <c r="Y82" s="2"/>
      <c r="Z82" s="2"/>
    </row>
    <row r="83" spans="1:26" ht="15.75" customHeight="1">
      <c r="A83" s="47" t="s">
        <v>16</v>
      </c>
      <c r="B83" s="43" t="s">
        <v>72</v>
      </c>
      <c r="C83" s="165"/>
      <c r="D83" s="48"/>
      <c r="E83" s="48"/>
      <c r="F83" s="48"/>
      <c r="G83" s="48"/>
      <c r="H83" s="48"/>
      <c r="I83" s="48"/>
      <c r="J83" s="48"/>
      <c r="K83" s="48"/>
      <c r="L83" s="48"/>
      <c r="M83" s="48"/>
      <c r="N83" s="48"/>
      <c r="O83" s="48"/>
      <c r="P83" s="2"/>
      <c r="Q83" s="2"/>
      <c r="R83" s="2"/>
      <c r="S83" s="2"/>
      <c r="T83" s="2"/>
      <c r="U83" s="2"/>
      <c r="V83" s="2"/>
      <c r="W83" s="2"/>
      <c r="X83" s="2"/>
      <c r="Y83" s="2"/>
      <c r="Z83" s="2"/>
    </row>
    <row r="84" spans="1:26" ht="15.75" customHeight="1">
      <c r="A84" s="47" t="s">
        <v>54</v>
      </c>
      <c r="B84" s="43" t="s">
        <v>73</v>
      </c>
      <c r="C84" s="165"/>
      <c r="D84" s="48"/>
      <c r="E84" s="48"/>
      <c r="F84" s="48"/>
      <c r="G84" s="48"/>
      <c r="H84" s="48"/>
      <c r="I84" s="48"/>
      <c r="J84" s="48"/>
      <c r="K84" s="48"/>
      <c r="L84" s="48"/>
      <c r="M84" s="48"/>
      <c r="N84" s="48"/>
      <c r="O84" s="48"/>
      <c r="P84" s="2"/>
      <c r="Q84" s="2"/>
      <c r="R84" s="2"/>
      <c r="S84" s="2"/>
      <c r="T84" s="2"/>
      <c r="U84" s="2"/>
      <c r="V84" s="2"/>
      <c r="W84" s="2"/>
      <c r="X84" s="2"/>
      <c r="Y84" s="2"/>
      <c r="Z84" s="2"/>
    </row>
    <row r="85" spans="1:26" ht="15.75" customHeight="1">
      <c r="A85" s="47" t="s">
        <v>56</v>
      </c>
      <c r="B85" s="43" t="s">
        <v>61</v>
      </c>
      <c r="C85" s="165">
        <v>0</v>
      </c>
      <c r="D85" s="48"/>
      <c r="E85" s="48"/>
      <c r="F85" s="48"/>
      <c r="G85" s="48"/>
      <c r="H85" s="48"/>
      <c r="I85" s="48"/>
      <c r="J85" s="48"/>
      <c r="K85" s="48"/>
      <c r="L85" s="48"/>
      <c r="M85" s="48"/>
      <c r="N85" s="48"/>
      <c r="O85" s="48"/>
      <c r="P85" s="2"/>
      <c r="Q85" s="2"/>
      <c r="R85" s="2"/>
      <c r="S85" s="2"/>
      <c r="T85" s="2"/>
      <c r="U85" s="2"/>
      <c r="V85" s="2"/>
      <c r="W85" s="2"/>
      <c r="X85" s="2"/>
      <c r="Y85" s="2"/>
      <c r="Z85" s="2"/>
    </row>
    <row r="86" spans="1:26" ht="15.75" customHeight="1">
      <c r="A86" s="181" t="s">
        <v>74</v>
      </c>
      <c r="B86" s="180"/>
      <c r="C86" s="27">
        <f>SUM(C79:C85)</f>
        <v>0</v>
      </c>
      <c r="D86" s="48"/>
      <c r="E86" s="48"/>
      <c r="F86" s="48"/>
      <c r="G86" s="48"/>
      <c r="H86" s="48"/>
      <c r="I86" s="48"/>
      <c r="J86" s="48"/>
      <c r="K86" s="48"/>
      <c r="L86" s="48"/>
      <c r="M86" s="48"/>
      <c r="N86" s="48"/>
      <c r="O86" s="48"/>
      <c r="P86" s="2"/>
      <c r="Q86" s="2"/>
      <c r="R86" s="2"/>
      <c r="S86" s="2"/>
      <c r="T86" s="2"/>
      <c r="U86" s="2"/>
      <c r="V86" s="2"/>
      <c r="W86" s="2"/>
      <c r="X86" s="2"/>
      <c r="Y86" s="2"/>
      <c r="Z86" s="2"/>
    </row>
    <row r="87" spans="1:26" ht="15" customHeight="1">
      <c r="A87" s="25"/>
      <c r="B87" s="48"/>
      <c r="C87" s="48"/>
      <c r="D87" s="48"/>
      <c r="E87" s="48"/>
      <c r="F87" s="48"/>
      <c r="G87" s="48"/>
      <c r="H87" s="48"/>
      <c r="I87" s="48"/>
      <c r="J87" s="48"/>
      <c r="K87" s="48"/>
      <c r="L87" s="48"/>
      <c r="M87" s="48"/>
      <c r="N87" s="48"/>
      <c r="O87" s="48"/>
      <c r="P87" s="2"/>
      <c r="Q87" s="2"/>
      <c r="R87" s="2"/>
      <c r="S87" s="2"/>
      <c r="T87" s="2"/>
      <c r="U87" s="2"/>
      <c r="V87" s="2"/>
      <c r="W87" s="2"/>
      <c r="X87" s="2"/>
      <c r="Y87" s="2"/>
      <c r="Z87" s="2"/>
    </row>
    <row r="88" spans="1:26" ht="15.75" customHeight="1">
      <c r="A88" s="182" t="s">
        <v>76</v>
      </c>
      <c r="B88" s="183"/>
      <c r="C88" s="183"/>
      <c r="D88" s="180"/>
      <c r="E88" s="48"/>
      <c r="F88" s="48"/>
      <c r="G88" s="48"/>
      <c r="H88" s="48"/>
      <c r="I88" s="48"/>
      <c r="J88" s="48"/>
      <c r="K88" s="48"/>
      <c r="L88" s="48"/>
      <c r="M88" s="48"/>
      <c r="N88" s="48"/>
      <c r="O88" s="48"/>
      <c r="P88" s="2"/>
      <c r="Q88" s="2"/>
      <c r="R88" s="2"/>
      <c r="S88" s="2"/>
      <c r="T88" s="2"/>
      <c r="U88" s="2"/>
      <c r="V88" s="2"/>
      <c r="W88" s="2"/>
      <c r="X88" s="2"/>
      <c r="Y88" s="2"/>
      <c r="Z88" s="2"/>
    </row>
    <row r="89" spans="1:26" ht="15.75" customHeight="1">
      <c r="A89" s="182" t="s">
        <v>77</v>
      </c>
      <c r="B89" s="183"/>
      <c r="C89" s="183"/>
      <c r="D89" s="180"/>
      <c r="E89" s="48"/>
      <c r="F89" s="48"/>
      <c r="G89" s="48"/>
      <c r="H89" s="48"/>
      <c r="I89" s="48"/>
      <c r="J89" s="48"/>
      <c r="K89" s="48"/>
      <c r="L89" s="48"/>
      <c r="M89" s="48"/>
      <c r="N89" s="48"/>
      <c r="O89" s="48"/>
      <c r="P89" s="2"/>
      <c r="Q89" s="2"/>
      <c r="R89" s="2"/>
      <c r="S89" s="2"/>
      <c r="T89" s="2"/>
      <c r="U89" s="2"/>
      <c r="V89" s="2"/>
      <c r="W89" s="2"/>
      <c r="X89" s="2"/>
      <c r="Y89" s="2"/>
      <c r="Z89" s="2"/>
    </row>
    <row r="90" spans="1:26" ht="15.75" customHeight="1">
      <c r="A90" s="16" t="s">
        <v>78</v>
      </c>
      <c r="B90" s="16" t="s">
        <v>79</v>
      </c>
      <c r="C90" s="16" t="s">
        <v>80</v>
      </c>
      <c r="D90" s="16" t="s">
        <v>49</v>
      </c>
      <c r="E90" s="48"/>
      <c r="F90" s="48"/>
      <c r="G90" s="48"/>
      <c r="H90" s="48"/>
      <c r="I90" s="48"/>
      <c r="J90" s="48"/>
      <c r="K90" s="48"/>
      <c r="L90" s="48"/>
      <c r="M90" s="48"/>
      <c r="N90" s="48"/>
      <c r="O90" s="48"/>
      <c r="P90" s="2"/>
      <c r="Q90" s="2"/>
      <c r="R90" s="2"/>
      <c r="S90" s="2"/>
      <c r="T90" s="2"/>
      <c r="U90" s="2"/>
      <c r="V90" s="2"/>
      <c r="W90" s="2"/>
      <c r="X90" s="2"/>
      <c r="Y90" s="2"/>
      <c r="Z90" s="2"/>
    </row>
    <row r="91" spans="1:26" ht="15.75" customHeight="1">
      <c r="A91" s="47" t="s">
        <v>8</v>
      </c>
      <c r="B91" s="43" t="s">
        <v>81</v>
      </c>
      <c r="C91" s="28">
        <v>0.2</v>
      </c>
      <c r="D91" s="29">
        <f>(C52+D116+D119)*C91</f>
        <v>0</v>
      </c>
      <c r="E91" s="48"/>
      <c r="F91" s="48"/>
      <c r="G91" s="48"/>
      <c r="H91" s="48"/>
      <c r="I91" s="48"/>
      <c r="J91" s="48"/>
      <c r="K91" s="48"/>
      <c r="L91" s="48"/>
      <c r="M91" s="48"/>
      <c r="N91" s="48"/>
      <c r="O91" s="48"/>
      <c r="P91" s="2"/>
      <c r="Q91" s="2"/>
      <c r="R91" s="2"/>
      <c r="S91" s="2"/>
      <c r="T91" s="2"/>
      <c r="U91" s="2"/>
      <c r="V91" s="2"/>
      <c r="W91" s="2"/>
      <c r="X91" s="2"/>
      <c r="Y91" s="2"/>
      <c r="Z91" s="2"/>
    </row>
    <row r="92" spans="1:26" ht="15.75" customHeight="1">
      <c r="A92" s="47" t="s">
        <v>11</v>
      </c>
      <c r="B92" s="43" t="s">
        <v>82</v>
      </c>
      <c r="C92" s="28">
        <v>1.4999999999999999E-2</v>
      </c>
      <c r="D92" s="29">
        <f>(C52+D116+D119)*C92</f>
        <v>0</v>
      </c>
      <c r="E92" s="48"/>
      <c r="F92" s="48"/>
      <c r="G92" s="48"/>
      <c r="H92" s="48"/>
      <c r="I92" s="48"/>
      <c r="J92" s="48"/>
      <c r="K92" s="48"/>
      <c r="L92" s="48"/>
      <c r="M92" s="48"/>
      <c r="N92" s="48"/>
      <c r="O92" s="48"/>
      <c r="P92" s="2"/>
      <c r="Q92" s="2"/>
      <c r="R92" s="2"/>
      <c r="S92" s="2"/>
      <c r="T92" s="2"/>
      <c r="U92" s="2"/>
      <c r="V92" s="2"/>
      <c r="W92" s="2"/>
      <c r="X92" s="2"/>
      <c r="Y92" s="2"/>
      <c r="Z92" s="2"/>
    </row>
    <row r="93" spans="1:26" ht="15.75" customHeight="1">
      <c r="A93" s="47" t="s">
        <v>13</v>
      </c>
      <c r="B93" s="43" t="s">
        <v>83</v>
      </c>
      <c r="C93" s="28">
        <v>0.01</v>
      </c>
      <c r="D93" s="29">
        <f>(C52+D116+D119)*C93</f>
        <v>0</v>
      </c>
      <c r="E93" s="48"/>
      <c r="F93" s="48"/>
      <c r="G93" s="48"/>
      <c r="H93" s="48"/>
      <c r="I93" s="48"/>
      <c r="J93" s="48"/>
      <c r="K93" s="48"/>
      <c r="L93" s="48"/>
      <c r="M93" s="48"/>
      <c r="N93" s="48"/>
      <c r="O93" s="48"/>
      <c r="P93" s="2"/>
      <c r="Q93" s="2"/>
      <c r="R93" s="2"/>
      <c r="S93" s="2"/>
      <c r="T93" s="2"/>
      <c r="U93" s="2"/>
      <c r="V93" s="2"/>
      <c r="W93" s="2"/>
      <c r="X93" s="2"/>
      <c r="Y93" s="2"/>
      <c r="Z93" s="2"/>
    </row>
    <row r="94" spans="1:26" ht="15.75" customHeight="1">
      <c r="A94" s="47" t="s">
        <v>16</v>
      </c>
      <c r="B94" s="43" t="s">
        <v>84</v>
      </c>
      <c r="C94" s="28">
        <v>2E-3</v>
      </c>
      <c r="D94" s="29">
        <f>(C52+D116+D119)*C94</f>
        <v>0</v>
      </c>
      <c r="E94" s="48"/>
      <c r="F94" s="48"/>
      <c r="G94" s="48"/>
      <c r="H94" s="48"/>
      <c r="I94" s="48"/>
      <c r="J94" s="48"/>
      <c r="K94" s="48"/>
      <c r="L94" s="48"/>
      <c r="M94" s="48"/>
      <c r="N94" s="48"/>
      <c r="O94" s="48"/>
      <c r="P94" s="2"/>
      <c r="Q94" s="2"/>
      <c r="R94" s="2"/>
      <c r="S94" s="2"/>
      <c r="T94" s="2"/>
      <c r="U94" s="2"/>
      <c r="V94" s="2"/>
      <c r="W94" s="2"/>
      <c r="X94" s="2"/>
      <c r="Y94" s="2"/>
      <c r="Z94" s="2"/>
    </row>
    <row r="95" spans="1:26" ht="15.75" customHeight="1">
      <c r="A95" s="47" t="s">
        <v>54</v>
      </c>
      <c r="B95" s="43" t="s">
        <v>85</v>
      </c>
      <c r="C95" s="28">
        <v>2.5000000000000001E-2</v>
      </c>
      <c r="D95" s="29">
        <f>(C52+D116+D119)*C95</f>
        <v>0</v>
      </c>
      <c r="E95" s="48"/>
      <c r="F95" s="48"/>
      <c r="G95" s="48"/>
      <c r="H95" s="48"/>
      <c r="I95" s="48"/>
      <c r="J95" s="48"/>
      <c r="K95" s="48"/>
      <c r="L95" s="48"/>
      <c r="M95" s="48"/>
      <c r="N95" s="48"/>
      <c r="O95" s="48"/>
      <c r="P95" s="2"/>
      <c r="Q95" s="2"/>
      <c r="R95" s="2"/>
      <c r="S95" s="2"/>
      <c r="T95" s="2"/>
      <c r="U95" s="2"/>
      <c r="V95" s="2"/>
      <c r="W95" s="2"/>
      <c r="X95" s="2"/>
      <c r="Y95" s="2"/>
      <c r="Z95" s="2"/>
    </row>
    <row r="96" spans="1:26" ht="15.75" customHeight="1">
      <c r="A96" s="47" t="s">
        <v>56</v>
      </c>
      <c r="B96" s="43" t="s">
        <v>86</v>
      </c>
      <c r="C96" s="28">
        <v>0.08</v>
      </c>
      <c r="D96" s="29">
        <f>(C52+D116+D119)*C96</f>
        <v>0</v>
      </c>
      <c r="E96" s="48"/>
      <c r="F96" s="48"/>
      <c r="G96" s="48"/>
      <c r="H96" s="48"/>
      <c r="I96" s="48"/>
      <c r="J96" s="48"/>
      <c r="K96" s="48"/>
      <c r="L96" s="48"/>
      <c r="M96" s="48"/>
      <c r="N96" s="48"/>
      <c r="O96" s="48"/>
      <c r="P96" s="2"/>
      <c r="Q96" s="2"/>
      <c r="R96" s="2"/>
      <c r="S96" s="2"/>
      <c r="T96" s="2"/>
      <c r="U96" s="2"/>
      <c r="V96" s="2"/>
      <c r="W96" s="2"/>
      <c r="X96" s="2"/>
      <c r="Y96" s="2"/>
      <c r="Z96" s="2"/>
    </row>
    <row r="97" spans="1:26" ht="30">
      <c r="A97" s="30" t="s">
        <v>58</v>
      </c>
      <c r="B97" s="31" t="s">
        <v>87</v>
      </c>
      <c r="C97" s="32">
        <v>0.03</v>
      </c>
      <c r="D97" s="33">
        <f>(C52+D116+D119)*C97</f>
        <v>0</v>
      </c>
      <c r="E97" s="48"/>
      <c r="F97" s="48"/>
      <c r="G97" s="48"/>
      <c r="H97" s="48"/>
      <c r="I97" s="48"/>
      <c r="J97" s="48"/>
      <c r="K97" s="48"/>
      <c r="L97" s="48"/>
      <c r="M97" s="48"/>
      <c r="N97" s="48"/>
      <c r="O97" s="48"/>
      <c r="P97" s="2"/>
      <c r="Q97" s="2"/>
      <c r="R97" s="2"/>
      <c r="S97" s="2"/>
      <c r="T97" s="2"/>
      <c r="U97" s="2"/>
      <c r="V97" s="2"/>
      <c r="W97" s="2"/>
      <c r="X97" s="2"/>
      <c r="Y97" s="2"/>
      <c r="Z97" s="2"/>
    </row>
    <row r="98" spans="1:26" ht="15.75" customHeight="1">
      <c r="A98" s="47" t="s">
        <v>60</v>
      </c>
      <c r="B98" s="43" t="s">
        <v>88</v>
      </c>
      <c r="C98" s="28">
        <v>6.0000000000000001E-3</v>
      </c>
      <c r="D98" s="29">
        <f>(C52+D116+D119)*C98</f>
        <v>0</v>
      </c>
      <c r="E98" s="48"/>
      <c r="F98" s="48"/>
      <c r="G98" s="48"/>
      <c r="H98" s="48"/>
      <c r="I98" s="48"/>
      <c r="J98" s="48"/>
      <c r="K98" s="48"/>
      <c r="L98" s="48"/>
      <c r="M98" s="48"/>
      <c r="N98" s="48"/>
      <c r="O98" s="48"/>
      <c r="P98" s="2"/>
      <c r="Q98" s="2"/>
      <c r="R98" s="2"/>
      <c r="S98" s="2"/>
      <c r="T98" s="2"/>
      <c r="U98" s="2"/>
      <c r="V98" s="2"/>
      <c r="W98" s="2"/>
      <c r="X98" s="2"/>
      <c r="Y98" s="2"/>
      <c r="Z98" s="2"/>
    </row>
    <row r="99" spans="1:26" ht="15.75" customHeight="1">
      <c r="A99" s="179" t="s">
        <v>89</v>
      </c>
      <c r="B99" s="180"/>
      <c r="C99" s="34">
        <f t="shared" ref="C99:D99" si="0">SUM(C91:C98)</f>
        <v>0.3680000000000001</v>
      </c>
      <c r="D99" s="35">
        <f t="shared" si="0"/>
        <v>0</v>
      </c>
      <c r="E99" s="48"/>
      <c r="F99" s="48"/>
      <c r="G99" s="48"/>
      <c r="H99" s="48"/>
      <c r="I99" s="48"/>
      <c r="J99" s="48"/>
      <c r="K99" s="48"/>
      <c r="L99" s="48"/>
      <c r="M99" s="48"/>
      <c r="N99" s="48"/>
      <c r="O99" s="48"/>
      <c r="P99" s="2"/>
      <c r="Q99" s="2"/>
      <c r="R99" s="2"/>
      <c r="S99" s="2"/>
      <c r="T99" s="2"/>
      <c r="U99" s="2"/>
      <c r="V99" s="2"/>
      <c r="W99" s="2"/>
      <c r="X99" s="2"/>
      <c r="Y99" s="2"/>
      <c r="Z99" s="2"/>
    </row>
    <row r="100" spans="1:26" ht="15.75" customHeight="1">
      <c r="A100" s="184"/>
      <c r="B100" s="183"/>
      <c r="C100" s="183"/>
      <c r="D100" s="185"/>
      <c r="E100" s="48"/>
      <c r="F100" s="48"/>
      <c r="G100" s="48"/>
      <c r="H100" s="48"/>
      <c r="I100" s="48"/>
      <c r="J100" s="48"/>
      <c r="K100" s="48"/>
      <c r="L100" s="48"/>
      <c r="M100" s="48"/>
      <c r="N100" s="48"/>
      <c r="O100" s="48"/>
      <c r="P100" s="2"/>
      <c r="Q100" s="2"/>
      <c r="R100" s="2"/>
      <c r="S100" s="2"/>
      <c r="T100" s="2"/>
      <c r="U100" s="2"/>
      <c r="V100" s="2"/>
      <c r="W100" s="2"/>
      <c r="X100" s="2"/>
      <c r="Y100" s="2"/>
      <c r="Z100" s="2"/>
    </row>
    <row r="101" spans="1:26" ht="15.75" customHeight="1">
      <c r="A101" s="186" t="s">
        <v>90</v>
      </c>
      <c r="B101" s="183"/>
      <c r="C101" s="183"/>
      <c r="D101" s="180"/>
      <c r="E101" s="48"/>
      <c r="F101" s="48"/>
      <c r="G101" s="48"/>
      <c r="H101" s="48"/>
      <c r="I101" s="48"/>
      <c r="J101" s="48"/>
      <c r="K101" s="48"/>
      <c r="L101" s="48"/>
      <c r="M101" s="48"/>
      <c r="N101" s="48"/>
      <c r="O101" s="48"/>
      <c r="P101" s="2"/>
      <c r="Q101" s="2"/>
      <c r="R101" s="2"/>
      <c r="S101" s="2"/>
      <c r="T101" s="2"/>
      <c r="U101" s="2"/>
      <c r="V101" s="2"/>
      <c r="W101" s="2"/>
      <c r="X101" s="2"/>
      <c r="Y101" s="2"/>
      <c r="Z101" s="2"/>
    </row>
    <row r="102" spans="1:26" ht="15.75" customHeight="1">
      <c r="A102" s="186" t="s">
        <v>77</v>
      </c>
      <c r="B102" s="183"/>
      <c r="C102" s="183"/>
      <c r="D102" s="180"/>
      <c r="E102" s="48"/>
      <c r="F102" s="48"/>
      <c r="G102" s="48"/>
      <c r="H102" s="48"/>
      <c r="I102" s="48"/>
      <c r="J102" s="48"/>
      <c r="K102" s="48"/>
      <c r="L102" s="48"/>
      <c r="M102" s="48"/>
      <c r="N102" s="48"/>
      <c r="O102" s="48"/>
      <c r="P102" s="2"/>
      <c r="Q102" s="2"/>
      <c r="R102" s="2"/>
      <c r="S102" s="2"/>
      <c r="T102" s="2"/>
      <c r="U102" s="2"/>
      <c r="V102" s="2"/>
      <c r="W102" s="2"/>
      <c r="X102" s="2"/>
      <c r="Y102" s="2"/>
      <c r="Z102" s="2"/>
    </row>
    <row r="103" spans="1:26" ht="15.75" customHeight="1">
      <c r="A103" s="26" t="s">
        <v>78</v>
      </c>
      <c r="B103" s="26" t="s">
        <v>79</v>
      </c>
      <c r="C103" s="26" t="s">
        <v>80</v>
      </c>
      <c r="D103" s="26" t="s">
        <v>49</v>
      </c>
      <c r="E103" s="48"/>
      <c r="F103" s="48"/>
      <c r="G103" s="48"/>
      <c r="H103" s="48"/>
      <c r="I103" s="48"/>
      <c r="J103" s="48"/>
      <c r="K103" s="48"/>
      <c r="L103" s="48"/>
      <c r="M103" s="48"/>
      <c r="N103" s="48"/>
      <c r="O103" s="48"/>
      <c r="P103" s="2"/>
      <c r="Q103" s="2"/>
      <c r="R103" s="2"/>
      <c r="S103" s="2"/>
      <c r="T103" s="2"/>
      <c r="U103" s="2"/>
      <c r="V103" s="2"/>
      <c r="W103" s="2"/>
      <c r="X103" s="2"/>
      <c r="Y103" s="2"/>
      <c r="Z103" s="2"/>
    </row>
    <row r="104" spans="1:26" ht="15.75" customHeight="1">
      <c r="A104" s="47" t="s">
        <v>8</v>
      </c>
      <c r="B104" s="43" t="s">
        <v>81</v>
      </c>
      <c r="C104" s="28">
        <v>0.2</v>
      </c>
      <c r="D104" s="29">
        <f>(C64+D124+D127)*C104</f>
        <v>0</v>
      </c>
      <c r="E104" s="48"/>
      <c r="F104" s="48"/>
      <c r="G104" s="48"/>
      <c r="H104" s="48"/>
      <c r="I104" s="48"/>
      <c r="J104" s="48"/>
      <c r="K104" s="48"/>
      <c r="L104" s="48"/>
      <c r="M104" s="48"/>
      <c r="N104" s="48"/>
      <c r="O104" s="48"/>
      <c r="P104" s="2"/>
      <c r="Q104" s="2"/>
      <c r="R104" s="2"/>
      <c r="S104" s="2"/>
      <c r="T104" s="2"/>
      <c r="U104" s="2"/>
      <c r="V104" s="2"/>
      <c r="W104" s="2"/>
      <c r="X104" s="2"/>
      <c r="Y104" s="2"/>
      <c r="Z104" s="2"/>
    </row>
    <row r="105" spans="1:26" ht="15.75" customHeight="1">
      <c r="A105" s="47" t="s">
        <v>11</v>
      </c>
      <c r="B105" s="43" t="s">
        <v>82</v>
      </c>
      <c r="C105" s="28">
        <v>1.4999999999999999E-2</v>
      </c>
      <c r="D105" s="29">
        <f>(C64+D124+D127)*C105</f>
        <v>0</v>
      </c>
      <c r="E105" s="48"/>
      <c r="F105" s="48"/>
      <c r="G105" s="48"/>
      <c r="H105" s="48"/>
      <c r="I105" s="48"/>
      <c r="J105" s="48"/>
      <c r="K105" s="48"/>
      <c r="L105" s="48"/>
      <c r="M105" s="48"/>
      <c r="N105" s="48"/>
      <c r="O105" s="48"/>
      <c r="P105" s="2"/>
      <c r="Q105" s="2"/>
      <c r="R105" s="2"/>
      <c r="S105" s="2"/>
      <c r="T105" s="2"/>
      <c r="U105" s="2"/>
      <c r="V105" s="2"/>
      <c r="W105" s="2"/>
      <c r="X105" s="2"/>
      <c r="Y105" s="2"/>
      <c r="Z105" s="2"/>
    </row>
    <row r="106" spans="1:26" ht="15.75" customHeight="1">
      <c r="A106" s="47" t="s">
        <v>13</v>
      </c>
      <c r="B106" s="43" t="s">
        <v>83</v>
      </c>
      <c r="C106" s="28">
        <v>0.01</v>
      </c>
      <c r="D106" s="29">
        <f>(C64+D124+D127)*C106</f>
        <v>0</v>
      </c>
      <c r="E106" s="48"/>
      <c r="F106" s="48"/>
      <c r="G106" s="48"/>
      <c r="H106" s="48"/>
      <c r="I106" s="48"/>
      <c r="J106" s="48"/>
      <c r="K106" s="48"/>
      <c r="L106" s="48"/>
      <c r="M106" s="48"/>
      <c r="N106" s="48"/>
      <c r="O106" s="48"/>
      <c r="P106" s="2"/>
      <c r="Q106" s="2"/>
      <c r="R106" s="2"/>
      <c r="S106" s="2"/>
      <c r="T106" s="2"/>
      <c r="U106" s="2"/>
      <c r="V106" s="2"/>
      <c r="W106" s="2"/>
      <c r="X106" s="2"/>
      <c r="Y106" s="2"/>
      <c r="Z106" s="2"/>
    </row>
    <row r="107" spans="1:26" ht="15.75" customHeight="1">
      <c r="A107" s="47" t="s">
        <v>16</v>
      </c>
      <c r="B107" s="43" t="s">
        <v>84</v>
      </c>
      <c r="C107" s="28">
        <v>2E-3</v>
      </c>
      <c r="D107" s="29">
        <f>(C64+D124+D127)*C107</f>
        <v>0</v>
      </c>
      <c r="E107" s="48"/>
      <c r="F107" s="48"/>
      <c r="G107" s="48"/>
      <c r="H107" s="48"/>
      <c r="I107" s="48"/>
      <c r="J107" s="48"/>
      <c r="K107" s="48"/>
      <c r="L107" s="48"/>
      <c r="M107" s="48"/>
      <c r="N107" s="48"/>
      <c r="O107" s="48"/>
      <c r="P107" s="2"/>
      <c r="Q107" s="2"/>
      <c r="R107" s="2"/>
      <c r="S107" s="2"/>
      <c r="T107" s="2"/>
      <c r="U107" s="2"/>
      <c r="V107" s="2"/>
      <c r="W107" s="2"/>
      <c r="X107" s="2"/>
      <c r="Y107" s="2"/>
      <c r="Z107" s="2"/>
    </row>
    <row r="108" spans="1:26" ht="15.75" customHeight="1">
      <c r="A108" s="47" t="s">
        <v>54</v>
      </c>
      <c r="B108" s="43" t="s">
        <v>85</v>
      </c>
      <c r="C108" s="28">
        <v>2.5000000000000001E-2</v>
      </c>
      <c r="D108" s="29">
        <f>(C64+D124+D127)*C108</f>
        <v>0</v>
      </c>
      <c r="E108" s="48"/>
      <c r="F108" s="48"/>
      <c r="G108" s="48"/>
      <c r="H108" s="48"/>
      <c r="I108" s="48"/>
      <c r="J108" s="48"/>
      <c r="K108" s="48"/>
      <c r="L108" s="48"/>
      <c r="M108" s="48"/>
      <c r="N108" s="48"/>
      <c r="O108" s="48"/>
      <c r="P108" s="2"/>
      <c r="Q108" s="2"/>
      <c r="R108" s="2"/>
      <c r="S108" s="2"/>
      <c r="T108" s="2"/>
      <c r="U108" s="2"/>
      <c r="V108" s="2"/>
      <c r="W108" s="2"/>
      <c r="X108" s="2"/>
      <c r="Y108" s="2"/>
      <c r="Z108" s="2"/>
    </row>
    <row r="109" spans="1:26" ht="15.75" customHeight="1">
      <c r="A109" s="47" t="s">
        <v>56</v>
      </c>
      <c r="B109" s="43" t="s">
        <v>86</v>
      </c>
      <c r="C109" s="28">
        <v>0.08</v>
      </c>
      <c r="D109" s="29">
        <f>(C64+D124+D127)*C109</f>
        <v>0</v>
      </c>
      <c r="E109" s="48"/>
      <c r="F109" s="48"/>
      <c r="G109" s="48"/>
      <c r="H109" s="48"/>
      <c r="I109" s="48"/>
      <c r="J109" s="48"/>
      <c r="K109" s="48"/>
      <c r="L109" s="48"/>
      <c r="M109" s="48"/>
      <c r="N109" s="48"/>
      <c r="O109" s="48"/>
      <c r="P109" s="2"/>
      <c r="Q109" s="2"/>
      <c r="R109" s="2"/>
      <c r="S109" s="2"/>
      <c r="T109" s="2"/>
      <c r="U109" s="2"/>
      <c r="V109" s="2"/>
      <c r="W109" s="2"/>
      <c r="X109" s="2"/>
      <c r="Y109" s="2"/>
      <c r="Z109" s="2"/>
    </row>
    <row r="110" spans="1:26" ht="30">
      <c r="A110" s="30" t="s">
        <v>58</v>
      </c>
      <c r="B110" s="31" t="s">
        <v>87</v>
      </c>
      <c r="C110" s="32">
        <v>0.03</v>
      </c>
      <c r="D110" s="33">
        <f>(C64+D124+D127)*C110</f>
        <v>0</v>
      </c>
      <c r="E110" s="48"/>
      <c r="F110" s="48"/>
      <c r="G110" s="48"/>
      <c r="H110" s="48"/>
      <c r="I110" s="48"/>
      <c r="J110" s="48"/>
      <c r="K110" s="48"/>
      <c r="L110" s="48"/>
      <c r="M110" s="48"/>
      <c r="N110" s="48"/>
      <c r="O110" s="48"/>
      <c r="P110" s="2"/>
      <c r="Q110" s="2"/>
      <c r="R110" s="2"/>
      <c r="S110" s="2"/>
      <c r="T110" s="2"/>
      <c r="U110" s="2"/>
      <c r="V110" s="2"/>
      <c r="W110" s="2"/>
      <c r="X110" s="2"/>
      <c r="Y110" s="2"/>
      <c r="Z110" s="2"/>
    </row>
    <row r="111" spans="1:26" ht="15.75" customHeight="1">
      <c r="A111" s="47" t="s">
        <v>60</v>
      </c>
      <c r="B111" s="43" t="s">
        <v>88</v>
      </c>
      <c r="C111" s="28">
        <v>6.0000000000000001E-3</v>
      </c>
      <c r="D111" s="29">
        <f>(C64+D124+D127)*C111</f>
        <v>0</v>
      </c>
      <c r="E111" s="48"/>
      <c r="F111" s="48"/>
      <c r="G111" s="48"/>
      <c r="H111" s="48"/>
      <c r="I111" s="48"/>
      <c r="J111" s="48"/>
      <c r="K111" s="48"/>
      <c r="L111" s="48"/>
      <c r="M111" s="48"/>
      <c r="N111" s="48"/>
      <c r="O111" s="48"/>
      <c r="P111" s="2"/>
      <c r="Q111" s="2"/>
      <c r="R111" s="2"/>
      <c r="S111" s="2"/>
      <c r="T111" s="2"/>
      <c r="U111" s="2"/>
      <c r="V111" s="2"/>
      <c r="W111" s="2"/>
      <c r="X111" s="2"/>
      <c r="Y111" s="2"/>
      <c r="Z111" s="2"/>
    </row>
    <row r="112" spans="1:26" ht="15.75" customHeight="1">
      <c r="A112" s="181" t="s">
        <v>89</v>
      </c>
      <c r="B112" s="180"/>
      <c r="C112" s="36">
        <f t="shared" ref="C112:D112" si="1">SUM(C104:C111)</f>
        <v>0.3680000000000001</v>
      </c>
      <c r="D112" s="37">
        <f t="shared" si="1"/>
        <v>0</v>
      </c>
      <c r="E112" s="48"/>
      <c r="F112" s="48"/>
      <c r="G112" s="48"/>
      <c r="H112" s="48"/>
      <c r="I112" s="48"/>
      <c r="J112" s="48"/>
      <c r="K112" s="48"/>
      <c r="L112" s="48"/>
      <c r="M112" s="48"/>
      <c r="N112" s="48"/>
      <c r="O112" s="48"/>
      <c r="P112" s="2"/>
      <c r="Q112" s="2"/>
      <c r="R112" s="2"/>
      <c r="S112" s="2"/>
      <c r="T112" s="2"/>
      <c r="U112" s="2"/>
      <c r="V112" s="2"/>
      <c r="W112" s="2"/>
      <c r="X112" s="2"/>
      <c r="Y112" s="2"/>
      <c r="Z112" s="2"/>
    </row>
    <row r="113" spans="1:26" ht="15.75" customHeight="1">
      <c r="A113" s="25"/>
      <c r="B113" s="48"/>
      <c r="C113" s="48"/>
      <c r="D113" s="48"/>
      <c r="E113" s="48"/>
      <c r="F113" s="48"/>
      <c r="G113" s="48"/>
      <c r="H113" s="48"/>
      <c r="I113" s="48"/>
      <c r="J113" s="48"/>
      <c r="K113" s="48"/>
      <c r="L113" s="48"/>
      <c r="M113" s="48"/>
      <c r="N113" s="48"/>
      <c r="O113" s="48"/>
      <c r="P113" s="2"/>
      <c r="Q113" s="2"/>
      <c r="R113" s="2"/>
      <c r="S113" s="2"/>
      <c r="T113" s="2"/>
      <c r="U113" s="2"/>
      <c r="V113" s="2"/>
      <c r="W113" s="2"/>
      <c r="X113" s="2"/>
      <c r="Y113" s="2"/>
      <c r="Z113" s="2"/>
    </row>
    <row r="114" spans="1:26" ht="15.75" customHeight="1">
      <c r="A114" s="182" t="s">
        <v>91</v>
      </c>
      <c r="B114" s="183"/>
      <c r="C114" s="183"/>
      <c r="D114" s="180"/>
      <c r="E114" s="48"/>
      <c r="F114" s="48"/>
      <c r="G114" s="48"/>
      <c r="H114" s="48"/>
      <c r="I114" s="48"/>
      <c r="J114" s="48"/>
      <c r="K114" s="48"/>
      <c r="L114" s="48"/>
      <c r="M114" s="48"/>
      <c r="N114" s="48"/>
      <c r="O114" s="48"/>
      <c r="P114" s="2"/>
      <c r="Q114" s="2"/>
      <c r="R114" s="2"/>
      <c r="S114" s="2"/>
      <c r="T114" s="2"/>
      <c r="U114" s="2"/>
      <c r="V114" s="2"/>
      <c r="W114" s="2"/>
      <c r="X114" s="2"/>
      <c r="Y114" s="2"/>
      <c r="Z114" s="2"/>
    </row>
    <row r="115" spans="1:26" ht="15.75" customHeight="1">
      <c r="A115" s="16" t="s">
        <v>92</v>
      </c>
      <c r="B115" s="16" t="s">
        <v>93</v>
      </c>
      <c r="C115" s="16" t="s">
        <v>80</v>
      </c>
      <c r="D115" s="16" t="s">
        <v>49</v>
      </c>
      <c r="E115" s="48"/>
      <c r="F115" s="48"/>
      <c r="G115" s="48"/>
      <c r="H115" s="48"/>
      <c r="I115" s="48"/>
      <c r="J115" s="48"/>
      <c r="K115" s="48"/>
      <c r="L115" s="48"/>
      <c r="M115" s="48"/>
      <c r="N115" s="48"/>
      <c r="O115" s="48"/>
      <c r="P115" s="2"/>
      <c r="Q115" s="2"/>
      <c r="R115" s="2"/>
      <c r="S115" s="2"/>
      <c r="T115" s="2"/>
      <c r="U115" s="2"/>
      <c r="V115" s="2"/>
      <c r="W115" s="2"/>
      <c r="X115" s="2"/>
      <c r="Y115" s="2"/>
      <c r="Z115" s="2"/>
    </row>
    <row r="116" spans="1:26" ht="15.75" customHeight="1">
      <c r="A116" s="47" t="s">
        <v>8</v>
      </c>
      <c r="B116" s="43" t="s">
        <v>94</v>
      </c>
      <c r="C116" s="28">
        <v>8.3299999999999999E-2</v>
      </c>
      <c r="D116" s="29">
        <f>C52*C116</f>
        <v>0</v>
      </c>
      <c r="E116" s="48"/>
      <c r="F116" s="48"/>
      <c r="G116" s="48"/>
      <c r="H116" s="48"/>
      <c r="I116" s="48"/>
      <c r="J116" s="48"/>
      <c r="K116" s="48"/>
      <c r="L116" s="48"/>
      <c r="M116" s="48"/>
      <c r="N116" s="48"/>
      <c r="O116" s="48"/>
      <c r="P116" s="2"/>
      <c r="Q116" s="2"/>
      <c r="R116" s="2"/>
      <c r="S116" s="2"/>
      <c r="T116" s="2"/>
      <c r="U116" s="2"/>
      <c r="V116" s="2"/>
      <c r="W116" s="2"/>
      <c r="X116" s="2"/>
      <c r="Y116" s="2"/>
      <c r="Z116" s="2"/>
    </row>
    <row r="117" spans="1:26" ht="15.75" customHeight="1">
      <c r="A117" s="47" t="s">
        <v>11</v>
      </c>
      <c r="B117" s="43" t="s">
        <v>95</v>
      </c>
      <c r="C117" s="28">
        <v>2.7799999999999998E-2</v>
      </c>
      <c r="D117" s="29">
        <f>C117*$C$52</f>
        <v>0</v>
      </c>
      <c r="E117" s="48"/>
      <c r="F117" s="48"/>
      <c r="G117" s="48"/>
      <c r="H117" s="48"/>
      <c r="I117" s="48"/>
      <c r="J117" s="48"/>
      <c r="K117" s="48"/>
      <c r="L117" s="48"/>
      <c r="M117" s="48"/>
      <c r="N117" s="48"/>
      <c r="O117" s="48"/>
      <c r="P117" s="2"/>
      <c r="Q117" s="2"/>
      <c r="R117" s="2"/>
      <c r="S117" s="2"/>
      <c r="T117" s="2"/>
      <c r="U117" s="2"/>
      <c r="V117" s="2"/>
      <c r="W117" s="2"/>
      <c r="X117" s="2"/>
      <c r="Y117" s="2"/>
      <c r="Z117" s="2"/>
    </row>
    <row r="118" spans="1:26" ht="15.75" customHeight="1">
      <c r="A118" s="47"/>
      <c r="B118" s="7" t="s">
        <v>96</v>
      </c>
      <c r="C118" s="28"/>
      <c r="D118" s="29">
        <v>0</v>
      </c>
      <c r="E118" s="48"/>
      <c r="F118" s="48"/>
      <c r="G118" s="48"/>
      <c r="H118" s="48"/>
      <c r="I118" s="48"/>
      <c r="J118" s="48"/>
      <c r="K118" s="48"/>
      <c r="L118" s="48"/>
      <c r="M118" s="48"/>
      <c r="N118" s="48"/>
      <c r="O118" s="48"/>
      <c r="P118" s="2"/>
      <c r="Q118" s="2"/>
      <c r="R118" s="2"/>
      <c r="S118" s="2"/>
      <c r="T118" s="2"/>
      <c r="U118" s="2"/>
      <c r="V118" s="2"/>
      <c r="W118" s="2"/>
      <c r="X118" s="2"/>
      <c r="Y118" s="2"/>
      <c r="Z118" s="2"/>
    </row>
    <row r="119" spans="1:26" ht="30">
      <c r="A119" s="47"/>
      <c r="B119" s="43" t="s">
        <v>97</v>
      </c>
      <c r="C119" s="28">
        <f>SUM(C116:C118)</f>
        <v>0.1111</v>
      </c>
      <c r="D119" s="29">
        <f>C119*$C$52</f>
        <v>0</v>
      </c>
      <c r="E119" s="48"/>
      <c r="F119" s="48"/>
      <c r="G119" s="48"/>
      <c r="H119" s="48"/>
      <c r="I119" s="48"/>
      <c r="J119" s="48"/>
      <c r="K119" s="48"/>
      <c r="L119" s="48"/>
      <c r="M119" s="48"/>
      <c r="N119" s="48"/>
      <c r="O119" s="48"/>
      <c r="P119" s="2"/>
      <c r="Q119" s="2"/>
      <c r="R119" s="2"/>
      <c r="S119" s="2"/>
      <c r="T119" s="2"/>
      <c r="U119" s="2"/>
      <c r="V119" s="2"/>
      <c r="W119" s="2"/>
      <c r="X119" s="2"/>
      <c r="Y119" s="2"/>
      <c r="Z119" s="2"/>
    </row>
    <row r="120" spans="1:26" ht="15.75" customHeight="1">
      <c r="A120" s="179" t="s">
        <v>89</v>
      </c>
      <c r="B120" s="180"/>
      <c r="C120" s="34"/>
      <c r="D120" s="24">
        <f>D116+D117</f>
        <v>0</v>
      </c>
      <c r="E120" s="48"/>
      <c r="F120" s="48"/>
      <c r="G120" s="48"/>
      <c r="H120" s="48"/>
      <c r="I120" s="48"/>
      <c r="J120" s="48"/>
      <c r="K120" s="48"/>
      <c r="L120" s="48"/>
      <c r="M120" s="48"/>
      <c r="N120" s="48"/>
      <c r="O120" s="48"/>
      <c r="P120" s="2"/>
      <c r="Q120" s="2"/>
      <c r="R120" s="2"/>
      <c r="S120" s="2"/>
      <c r="T120" s="2"/>
      <c r="U120" s="2"/>
      <c r="V120" s="2"/>
      <c r="W120" s="2"/>
      <c r="X120" s="2"/>
      <c r="Y120" s="2"/>
      <c r="Z120" s="2"/>
    </row>
    <row r="121" spans="1:26" ht="15.75" customHeight="1">
      <c r="A121" s="25"/>
      <c r="B121" s="48"/>
      <c r="C121" s="48"/>
      <c r="D121" s="48"/>
      <c r="E121" s="48"/>
      <c r="F121" s="48"/>
      <c r="G121" s="48"/>
      <c r="H121" s="48"/>
      <c r="I121" s="48"/>
      <c r="J121" s="48"/>
      <c r="K121" s="48"/>
      <c r="L121" s="48"/>
      <c r="M121" s="48"/>
      <c r="N121" s="48"/>
      <c r="O121" s="48"/>
      <c r="P121" s="2"/>
      <c r="Q121" s="2"/>
      <c r="R121" s="2"/>
      <c r="S121" s="2"/>
      <c r="T121" s="2"/>
      <c r="U121" s="2"/>
      <c r="V121" s="2"/>
      <c r="W121" s="2"/>
      <c r="X121" s="2"/>
      <c r="Y121" s="2"/>
      <c r="Z121" s="2"/>
    </row>
    <row r="122" spans="1:26" ht="15.75" customHeight="1">
      <c r="A122" s="186" t="s">
        <v>98</v>
      </c>
      <c r="B122" s="183"/>
      <c r="C122" s="183"/>
      <c r="D122" s="180"/>
      <c r="E122" s="48"/>
      <c r="F122" s="48"/>
      <c r="G122" s="48"/>
      <c r="H122" s="48"/>
      <c r="I122" s="48"/>
      <c r="J122" s="48"/>
      <c r="K122" s="48"/>
      <c r="L122" s="48"/>
      <c r="M122" s="48"/>
      <c r="N122" s="48"/>
      <c r="O122" s="48"/>
      <c r="P122" s="2"/>
      <c r="Q122" s="2"/>
      <c r="R122" s="2"/>
      <c r="S122" s="2"/>
      <c r="T122" s="2"/>
      <c r="U122" s="2"/>
      <c r="V122" s="2"/>
      <c r="W122" s="2"/>
      <c r="X122" s="2"/>
      <c r="Y122" s="2"/>
      <c r="Z122" s="2"/>
    </row>
    <row r="123" spans="1:26" ht="15.75" customHeight="1">
      <c r="A123" s="26" t="s">
        <v>92</v>
      </c>
      <c r="B123" s="26" t="s">
        <v>93</v>
      </c>
      <c r="C123" s="26" t="s">
        <v>80</v>
      </c>
      <c r="D123" s="26" t="s">
        <v>49</v>
      </c>
      <c r="E123" s="48"/>
      <c r="F123" s="48"/>
      <c r="G123" s="48"/>
      <c r="H123" s="48"/>
      <c r="I123" s="48"/>
      <c r="J123" s="48"/>
      <c r="K123" s="48"/>
      <c r="L123" s="48"/>
      <c r="M123" s="48"/>
      <c r="N123" s="48"/>
      <c r="O123" s="48"/>
      <c r="P123" s="2"/>
      <c r="Q123" s="2"/>
      <c r="R123" s="2"/>
      <c r="S123" s="2"/>
      <c r="T123" s="2"/>
      <c r="U123" s="2"/>
      <c r="V123" s="2"/>
      <c r="W123" s="2"/>
      <c r="X123" s="2"/>
      <c r="Y123" s="2"/>
      <c r="Z123" s="2"/>
    </row>
    <row r="124" spans="1:26" ht="15.75" customHeight="1">
      <c r="A124" s="47" t="s">
        <v>8</v>
      </c>
      <c r="B124" s="43" t="s">
        <v>94</v>
      </c>
      <c r="C124" s="28">
        <v>8.3299999999999999E-2</v>
      </c>
      <c r="D124" s="29">
        <f>C64*C124</f>
        <v>0</v>
      </c>
      <c r="E124" s="48"/>
      <c r="F124" s="48"/>
      <c r="G124" s="48"/>
      <c r="H124" s="48"/>
      <c r="I124" s="48"/>
      <c r="J124" s="48"/>
      <c r="K124" s="48"/>
      <c r="L124" s="48"/>
      <c r="M124" s="48"/>
      <c r="N124" s="48"/>
      <c r="O124" s="48"/>
      <c r="P124" s="2"/>
      <c r="Q124" s="2"/>
      <c r="R124" s="2"/>
      <c r="S124" s="2"/>
      <c r="T124" s="2"/>
      <c r="U124" s="2"/>
      <c r="V124" s="2"/>
      <c r="W124" s="2"/>
      <c r="X124" s="2"/>
      <c r="Y124" s="2"/>
      <c r="Z124" s="2"/>
    </row>
    <row r="125" spans="1:26" ht="15.75" customHeight="1">
      <c r="A125" s="47" t="s">
        <v>11</v>
      </c>
      <c r="B125" s="43" t="s">
        <v>95</v>
      </c>
      <c r="C125" s="28">
        <v>2.7799999999999998E-2</v>
      </c>
      <c r="D125" s="29">
        <f>C125*$C$64</f>
        <v>0</v>
      </c>
      <c r="E125" s="48"/>
      <c r="F125" s="48"/>
      <c r="G125" s="48"/>
      <c r="H125" s="48"/>
      <c r="I125" s="48"/>
      <c r="J125" s="48"/>
      <c r="K125" s="48"/>
      <c r="L125" s="48"/>
      <c r="M125" s="48"/>
      <c r="N125" s="48"/>
      <c r="O125" s="48"/>
      <c r="P125" s="2"/>
      <c r="Q125" s="2"/>
      <c r="R125" s="2"/>
      <c r="S125" s="2"/>
      <c r="T125" s="2"/>
      <c r="U125" s="2"/>
      <c r="V125" s="2"/>
      <c r="W125" s="2"/>
      <c r="X125" s="2"/>
      <c r="Y125" s="2"/>
      <c r="Z125" s="2"/>
    </row>
    <row r="126" spans="1:26" ht="15.75" customHeight="1">
      <c r="A126" s="47"/>
      <c r="B126" s="7" t="s">
        <v>96</v>
      </c>
      <c r="C126" s="28"/>
      <c r="D126" s="29">
        <f>SUM(D125)</f>
        <v>0</v>
      </c>
      <c r="E126" s="48"/>
      <c r="F126" s="48"/>
      <c r="G126" s="48"/>
      <c r="H126" s="48"/>
      <c r="I126" s="48"/>
      <c r="J126" s="48"/>
      <c r="K126" s="48"/>
      <c r="L126" s="48"/>
      <c r="M126" s="48"/>
      <c r="N126" s="48"/>
      <c r="O126" s="48"/>
      <c r="P126" s="2"/>
      <c r="Q126" s="2"/>
      <c r="R126" s="2"/>
      <c r="S126" s="2"/>
      <c r="T126" s="2"/>
      <c r="U126" s="2"/>
      <c r="V126" s="2"/>
      <c r="W126" s="2"/>
      <c r="X126" s="2"/>
      <c r="Y126" s="2"/>
      <c r="Z126" s="2"/>
    </row>
    <row r="127" spans="1:26" ht="30">
      <c r="A127" s="47"/>
      <c r="B127" s="43" t="s">
        <v>97</v>
      </c>
      <c r="C127" s="28">
        <f>SUM(C124:C126)</f>
        <v>0.1111</v>
      </c>
      <c r="D127" s="29">
        <f>C127*$C$64</f>
        <v>0</v>
      </c>
      <c r="E127" s="48"/>
      <c r="F127" s="48"/>
      <c r="G127" s="48"/>
      <c r="H127" s="48"/>
      <c r="I127" s="48"/>
      <c r="J127" s="48"/>
      <c r="K127" s="48"/>
      <c r="L127" s="48"/>
      <c r="M127" s="48"/>
      <c r="N127" s="48"/>
      <c r="O127" s="48"/>
      <c r="P127" s="2"/>
      <c r="Q127" s="2"/>
      <c r="R127" s="2"/>
      <c r="S127" s="2"/>
      <c r="T127" s="2"/>
      <c r="U127" s="2"/>
      <c r="V127" s="2"/>
      <c r="W127" s="2"/>
      <c r="X127" s="2"/>
      <c r="Y127" s="2"/>
      <c r="Z127" s="2"/>
    </row>
    <row r="128" spans="1:26" ht="15.75" customHeight="1">
      <c r="A128" s="181" t="s">
        <v>89</v>
      </c>
      <c r="B128" s="180"/>
      <c r="C128" s="36"/>
      <c r="D128" s="27">
        <f>D124+D126</f>
        <v>0</v>
      </c>
      <c r="E128" s="48"/>
      <c r="F128" s="48"/>
      <c r="G128" s="48"/>
      <c r="H128" s="48"/>
      <c r="I128" s="48"/>
      <c r="J128" s="48"/>
      <c r="K128" s="48"/>
      <c r="L128" s="48"/>
      <c r="M128" s="48"/>
      <c r="N128" s="48"/>
      <c r="O128" s="48"/>
      <c r="P128" s="2"/>
      <c r="Q128" s="2"/>
      <c r="R128" s="2"/>
      <c r="S128" s="2"/>
      <c r="T128" s="2"/>
      <c r="U128" s="2"/>
      <c r="V128" s="2"/>
      <c r="W128" s="2"/>
      <c r="X128" s="2"/>
      <c r="Y128" s="2"/>
      <c r="Z128" s="2"/>
    </row>
    <row r="129" spans="1:26" ht="15.75" customHeight="1">
      <c r="A129" s="25"/>
      <c r="B129" s="48"/>
      <c r="C129" s="48"/>
      <c r="D129" s="48"/>
      <c r="E129" s="48"/>
      <c r="F129" s="48"/>
      <c r="G129" s="48"/>
      <c r="H129" s="48"/>
      <c r="I129" s="48"/>
      <c r="J129" s="48"/>
      <c r="K129" s="48"/>
      <c r="L129" s="48"/>
      <c r="M129" s="48"/>
      <c r="N129" s="48"/>
      <c r="O129" s="48"/>
      <c r="P129" s="2"/>
      <c r="Q129" s="2"/>
      <c r="R129" s="2"/>
      <c r="S129" s="2"/>
      <c r="T129" s="2"/>
      <c r="U129" s="2"/>
      <c r="V129" s="2"/>
      <c r="W129" s="2"/>
      <c r="X129" s="2"/>
      <c r="Y129" s="2"/>
      <c r="Z129" s="2"/>
    </row>
    <row r="130" spans="1:26" ht="15.75" customHeight="1">
      <c r="A130" s="182" t="s">
        <v>99</v>
      </c>
      <c r="B130" s="183"/>
      <c r="C130" s="183"/>
      <c r="D130" s="180"/>
      <c r="E130" s="48"/>
      <c r="F130" s="48"/>
      <c r="G130" s="48"/>
      <c r="H130" s="48"/>
      <c r="I130" s="48"/>
      <c r="J130" s="48"/>
      <c r="K130" s="48"/>
      <c r="L130" s="48"/>
      <c r="M130" s="48"/>
      <c r="N130" s="48"/>
      <c r="O130" s="48"/>
      <c r="P130" s="2"/>
      <c r="Q130" s="2"/>
      <c r="R130" s="2"/>
      <c r="S130" s="2"/>
      <c r="T130" s="2"/>
      <c r="U130" s="2"/>
      <c r="V130" s="2"/>
      <c r="W130" s="2"/>
      <c r="X130" s="2"/>
      <c r="Y130" s="2"/>
      <c r="Z130" s="2"/>
    </row>
    <row r="131" spans="1:26" ht="15.75" customHeight="1">
      <c r="A131" s="16" t="s">
        <v>100</v>
      </c>
      <c r="B131" s="16" t="s">
        <v>101</v>
      </c>
      <c r="C131" s="16" t="s">
        <v>80</v>
      </c>
      <c r="D131" s="16" t="s">
        <v>49</v>
      </c>
      <c r="E131" s="48"/>
      <c r="F131" s="48"/>
      <c r="G131" s="48"/>
      <c r="H131" s="48"/>
      <c r="I131" s="48"/>
      <c r="J131" s="48"/>
      <c r="K131" s="48"/>
      <c r="L131" s="48"/>
      <c r="M131" s="48"/>
      <c r="N131" s="48"/>
      <c r="O131" s="48"/>
      <c r="P131" s="2"/>
      <c r="Q131" s="2"/>
      <c r="R131" s="2"/>
      <c r="S131" s="2"/>
      <c r="T131" s="2"/>
      <c r="U131" s="2"/>
      <c r="V131" s="2"/>
      <c r="W131" s="2"/>
      <c r="X131" s="2"/>
      <c r="Y131" s="2"/>
      <c r="Z131" s="2"/>
    </row>
    <row r="132" spans="1:26" ht="15.75" customHeight="1">
      <c r="A132" s="47" t="s">
        <v>8</v>
      </c>
      <c r="B132" s="43" t="s">
        <v>101</v>
      </c>
      <c r="C132" s="32">
        <v>5.0000000000000001E-4</v>
      </c>
      <c r="D132" s="33">
        <f t="shared" ref="D132:D133" si="2">C132*$C$52</f>
        <v>0</v>
      </c>
      <c r="E132" s="48"/>
      <c r="F132" s="48"/>
      <c r="G132" s="48"/>
      <c r="H132" s="38"/>
      <c r="I132" s="48"/>
      <c r="J132" s="48"/>
      <c r="K132" s="48"/>
      <c r="L132" s="48"/>
      <c r="M132" s="48"/>
      <c r="N132" s="48"/>
      <c r="O132" s="48"/>
      <c r="P132" s="2"/>
      <c r="Q132" s="2"/>
      <c r="R132" s="2"/>
      <c r="S132" s="2"/>
      <c r="T132" s="2"/>
      <c r="U132" s="2"/>
      <c r="V132" s="2"/>
      <c r="W132" s="2"/>
      <c r="X132" s="2"/>
      <c r="Y132" s="2"/>
      <c r="Z132" s="2"/>
    </row>
    <row r="133" spans="1:26" ht="30">
      <c r="A133" s="47" t="s">
        <v>11</v>
      </c>
      <c r="B133" s="43" t="s">
        <v>102</v>
      </c>
      <c r="C133" s="28"/>
      <c r="D133" s="29">
        <f t="shared" si="2"/>
        <v>0</v>
      </c>
      <c r="E133" s="48"/>
      <c r="F133" s="48"/>
      <c r="G133" s="48"/>
      <c r="H133" s="48"/>
      <c r="I133" s="48"/>
      <c r="J133" s="48"/>
      <c r="K133" s="48"/>
      <c r="L133" s="48"/>
      <c r="M133" s="48"/>
      <c r="N133" s="48"/>
      <c r="O133" s="48"/>
      <c r="P133" s="2"/>
      <c r="Q133" s="2"/>
      <c r="R133" s="2"/>
      <c r="S133" s="2"/>
      <c r="T133" s="2"/>
      <c r="U133" s="2"/>
      <c r="V133" s="2"/>
      <c r="W133" s="2"/>
      <c r="X133" s="2"/>
      <c r="Y133" s="2"/>
      <c r="Z133" s="2"/>
    </row>
    <row r="134" spans="1:26" ht="15.75" customHeight="1">
      <c r="A134" s="179" t="s">
        <v>89</v>
      </c>
      <c r="B134" s="180"/>
      <c r="C134" s="34"/>
      <c r="D134" s="24">
        <f>SUM(D133,D132)</f>
        <v>0</v>
      </c>
      <c r="E134" s="48"/>
      <c r="F134" s="48"/>
      <c r="G134" s="48"/>
      <c r="H134" s="48"/>
      <c r="I134" s="48"/>
      <c r="J134" s="48"/>
      <c r="K134" s="48"/>
      <c r="L134" s="48"/>
      <c r="M134" s="48"/>
      <c r="N134" s="48"/>
      <c r="O134" s="48"/>
      <c r="P134" s="2"/>
      <c r="Q134" s="2"/>
      <c r="R134" s="2"/>
      <c r="S134" s="2"/>
      <c r="T134" s="2"/>
      <c r="U134" s="2"/>
      <c r="V134" s="2"/>
      <c r="W134" s="2"/>
      <c r="X134" s="2"/>
      <c r="Y134" s="2"/>
      <c r="Z134" s="2"/>
    </row>
    <row r="135" spans="1:26" ht="15.75" customHeight="1">
      <c r="A135" s="39"/>
      <c r="B135" s="48"/>
      <c r="C135" s="48"/>
      <c r="D135" s="48"/>
      <c r="E135" s="48"/>
      <c r="F135" s="48"/>
      <c r="G135" s="48"/>
      <c r="H135" s="48"/>
      <c r="I135" s="48"/>
      <c r="J135" s="48"/>
      <c r="K135" s="48"/>
      <c r="L135" s="48"/>
      <c r="M135" s="48"/>
      <c r="N135" s="48"/>
      <c r="O135" s="48"/>
      <c r="P135" s="2"/>
      <c r="Q135" s="2"/>
      <c r="R135" s="2"/>
      <c r="S135" s="2"/>
      <c r="T135" s="2"/>
      <c r="U135" s="2"/>
      <c r="V135" s="2"/>
      <c r="W135" s="2"/>
      <c r="X135" s="2"/>
      <c r="Y135" s="2"/>
      <c r="Z135" s="2"/>
    </row>
    <row r="136" spans="1:26" ht="15.75" customHeight="1">
      <c r="A136" s="186" t="s">
        <v>103</v>
      </c>
      <c r="B136" s="183"/>
      <c r="C136" s="183"/>
      <c r="D136" s="180"/>
      <c r="E136" s="48"/>
      <c r="F136" s="48"/>
      <c r="G136" s="48"/>
      <c r="H136" s="48"/>
      <c r="I136" s="48"/>
      <c r="J136" s="48"/>
      <c r="K136" s="48"/>
      <c r="L136" s="48"/>
      <c r="M136" s="48"/>
      <c r="N136" s="48"/>
      <c r="O136" s="48"/>
      <c r="P136" s="2"/>
      <c r="Q136" s="2"/>
      <c r="R136" s="2"/>
      <c r="S136" s="2"/>
      <c r="T136" s="2"/>
      <c r="U136" s="2"/>
      <c r="V136" s="2"/>
      <c r="W136" s="2"/>
      <c r="X136" s="2"/>
      <c r="Y136" s="2"/>
      <c r="Z136" s="2"/>
    </row>
    <row r="137" spans="1:26" ht="15.75" customHeight="1">
      <c r="A137" s="26" t="s">
        <v>100</v>
      </c>
      <c r="B137" s="26" t="s">
        <v>101</v>
      </c>
      <c r="C137" s="26" t="s">
        <v>80</v>
      </c>
      <c r="D137" s="26" t="s">
        <v>49</v>
      </c>
      <c r="E137" s="48"/>
      <c r="F137" s="48"/>
      <c r="G137" s="48"/>
      <c r="H137" s="48"/>
      <c r="I137" s="48"/>
      <c r="J137" s="48"/>
      <c r="K137" s="48"/>
      <c r="L137" s="48"/>
      <c r="M137" s="48"/>
      <c r="N137" s="48"/>
      <c r="O137" s="48"/>
      <c r="P137" s="2"/>
      <c r="Q137" s="2"/>
      <c r="R137" s="2"/>
      <c r="S137" s="2"/>
      <c r="T137" s="2"/>
      <c r="U137" s="2"/>
      <c r="V137" s="2"/>
      <c r="W137" s="2"/>
      <c r="X137" s="2"/>
      <c r="Y137" s="2"/>
      <c r="Z137" s="2"/>
    </row>
    <row r="138" spans="1:26" ht="15.75" customHeight="1">
      <c r="A138" s="47" t="s">
        <v>8</v>
      </c>
      <c r="B138" s="43" t="s">
        <v>101</v>
      </c>
      <c r="C138" s="32">
        <v>5.0000000000000001E-4</v>
      </c>
      <c r="D138" s="33">
        <f>C138*$C$64</f>
        <v>0</v>
      </c>
      <c r="E138" s="48"/>
      <c r="F138" s="48"/>
      <c r="G138" s="48"/>
      <c r="H138" s="48"/>
      <c r="I138" s="48"/>
      <c r="J138" s="48"/>
      <c r="K138" s="48"/>
      <c r="L138" s="48"/>
      <c r="M138" s="48"/>
      <c r="N138" s="48"/>
      <c r="O138" s="48"/>
      <c r="P138" s="2"/>
      <c r="Q138" s="2"/>
      <c r="R138" s="2"/>
      <c r="S138" s="2"/>
      <c r="T138" s="2"/>
      <c r="U138" s="2"/>
      <c r="V138" s="2"/>
      <c r="W138" s="2"/>
      <c r="X138" s="2"/>
      <c r="Y138" s="2"/>
      <c r="Z138" s="2"/>
    </row>
    <row r="139" spans="1:26" ht="30">
      <c r="A139" s="47" t="s">
        <v>11</v>
      </c>
      <c r="B139" s="43" t="s">
        <v>102</v>
      </c>
      <c r="C139" s="28"/>
      <c r="D139" s="29">
        <f t="shared" ref="D139" si="3">C139*$C$52</f>
        <v>0</v>
      </c>
      <c r="E139" s="48"/>
      <c r="F139" s="48"/>
      <c r="G139" s="48"/>
      <c r="H139" s="48"/>
      <c r="I139" s="48"/>
      <c r="J139" s="48"/>
      <c r="K139" s="48"/>
      <c r="L139" s="48"/>
      <c r="M139" s="48"/>
      <c r="N139" s="48"/>
      <c r="O139" s="48"/>
      <c r="P139" s="2"/>
      <c r="Q139" s="2"/>
      <c r="R139" s="2"/>
      <c r="S139" s="2"/>
      <c r="T139" s="2"/>
      <c r="U139" s="2"/>
      <c r="V139" s="2"/>
      <c r="W139" s="2"/>
      <c r="X139" s="2"/>
      <c r="Y139" s="2"/>
      <c r="Z139" s="2"/>
    </row>
    <row r="140" spans="1:26" ht="15.75" customHeight="1">
      <c r="A140" s="181" t="s">
        <v>89</v>
      </c>
      <c r="B140" s="180"/>
      <c r="C140" s="36"/>
      <c r="D140" s="27">
        <f>SUM(D139,D138)</f>
        <v>0</v>
      </c>
      <c r="E140" s="48"/>
      <c r="F140" s="48"/>
      <c r="G140" s="48"/>
      <c r="H140" s="48"/>
      <c r="I140" s="48"/>
      <c r="J140" s="48"/>
      <c r="K140" s="48"/>
      <c r="L140" s="48"/>
      <c r="M140" s="48"/>
      <c r="N140" s="48"/>
      <c r="O140" s="48"/>
      <c r="P140" s="2"/>
      <c r="Q140" s="2"/>
      <c r="R140" s="2"/>
      <c r="S140" s="2"/>
      <c r="T140" s="2"/>
      <c r="U140" s="2"/>
      <c r="V140" s="2"/>
      <c r="W140" s="2"/>
      <c r="X140" s="2"/>
      <c r="Y140" s="2"/>
      <c r="Z140" s="2"/>
    </row>
    <row r="141" spans="1:26" ht="15.75" customHeight="1">
      <c r="A141" s="39"/>
      <c r="B141" s="48"/>
      <c r="C141" s="48"/>
      <c r="D141" s="48"/>
      <c r="E141" s="48"/>
      <c r="F141" s="48"/>
      <c r="G141" s="48"/>
      <c r="H141" s="48"/>
      <c r="I141" s="48"/>
      <c r="J141" s="48"/>
      <c r="K141" s="48"/>
      <c r="L141" s="48"/>
      <c r="M141" s="48"/>
      <c r="N141" s="48"/>
      <c r="O141" s="48"/>
      <c r="P141" s="2"/>
      <c r="Q141" s="2"/>
      <c r="R141" s="2"/>
      <c r="S141" s="2"/>
      <c r="T141" s="2"/>
      <c r="U141" s="2"/>
      <c r="V141" s="2"/>
      <c r="W141" s="2"/>
      <c r="X141" s="2"/>
      <c r="Y141" s="2"/>
      <c r="Z141" s="2"/>
    </row>
    <row r="142" spans="1:26" ht="15.75" customHeight="1">
      <c r="A142" s="182" t="s">
        <v>104</v>
      </c>
      <c r="B142" s="183"/>
      <c r="C142" s="183"/>
      <c r="D142" s="180"/>
      <c r="E142" s="48"/>
      <c r="F142" s="48"/>
      <c r="G142" s="48"/>
      <c r="H142" s="48"/>
      <c r="I142" s="48"/>
      <c r="J142" s="48"/>
      <c r="K142" s="48"/>
      <c r="L142" s="48"/>
      <c r="M142" s="48"/>
      <c r="N142" s="48"/>
      <c r="O142" s="48"/>
      <c r="P142" s="2"/>
      <c r="Q142" s="2"/>
      <c r="R142" s="2"/>
      <c r="S142" s="2"/>
      <c r="T142" s="2"/>
      <c r="U142" s="2"/>
      <c r="V142" s="2"/>
      <c r="W142" s="2"/>
      <c r="X142" s="2"/>
      <c r="Y142" s="2"/>
      <c r="Z142" s="2"/>
    </row>
    <row r="143" spans="1:26" ht="15.75" customHeight="1">
      <c r="A143" s="16" t="s">
        <v>105</v>
      </c>
      <c r="B143" s="16" t="s">
        <v>106</v>
      </c>
      <c r="C143" s="16" t="s">
        <v>80</v>
      </c>
      <c r="D143" s="16" t="s">
        <v>49</v>
      </c>
      <c r="E143" s="48"/>
      <c r="F143" s="48"/>
      <c r="G143" s="48"/>
      <c r="H143" s="48"/>
      <c r="I143" s="48"/>
      <c r="J143" s="48"/>
      <c r="K143" s="48"/>
      <c r="L143" s="48"/>
      <c r="M143" s="48"/>
      <c r="N143" s="48"/>
      <c r="O143" s="48"/>
      <c r="P143" s="2"/>
      <c r="Q143" s="2"/>
      <c r="R143" s="2"/>
      <c r="S143" s="2"/>
      <c r="T143" s="2"/>
      <c r="U143" s="2"/>
      <c r="V143" s="2"/>
      <c r="W143" s="2"/>
      <c r="X143" s="2"/>
      <c r="Y143" s="2"/>
      <c r="Z143" s="2"/>
    </row>
    <row r="144" spans="1:26" ht="15.75" customHeight="1">
      <c r="A144" s="47" t="s">
        <v>8</v>
      </c>
      <c r="B144" s="43" t="s">
        <v>107</v>
      </c>
      <c r="C144" s="32">
        <v>1.2999999999999999E-3</v>
      </c>
      <c r="D144" s="33">
        <f t="shared" ref="D144:D149" si="4">C144*$C$52</f>
        <v>0</v>
      </c>
      <c r="E144" s="48"/>
      <c r="F144" s="48"/>
      <c r="G144" s="48"/>
      <c r="H144" s="48"/>
      <c r="I144" s="48"/>
      <c r="J144" s="48"/>
      <c r="K144" s="48"/>
      <c r="L144" s="48"/>
      <c r="M144" s="48"/>
      <c r="N144" s="48"/>
      <c r="O144" s="48"/>
      <c r="P144" s="2"/>
      <c r="Q144" s="2"/>
      <c r="R144" s="2"/>
      <c r="S144" s="2"/>
      <c r="T144" s="2"/>
      <c r="U144" s="2"/>
      <c r="V144" s="2"/>
      <c r="W144" s="2"/>
      <c r="X144" s="2"/>
      <c r="Y144" s="2"/>
      <c r="Z144" s="2"/>
    </row>
    <row r="145" spans="1:26" ht="30">
      <c r="A145" s="47" t="s">
        <v>11</v>
      </c>
      <c r="B145" s="43" t="s">
        <v>108</v>
      </c>
      <c r="C145" s="32">
        <v>2.8999999999999998E-3</v>
      </c>
      <c r="D145" s="33">
        <f t="shared" si="4"/>
        <v>0</v>
      </c>
      <c r="E145" s="48"/>
      <c r="F145" s="48"/>
      <c r="G145" s="48"/>
      <c r="H145" s="48"/>
      <c r="I145" s="48"/>
      <c r="J145" s="48"/>
      <c r="K145" s="48"/>
      <c r="L145" s="48"/>
      <c r="M145" s="48"/>
      <c r="N145" s="48"/>
      <c r="O145" s="48"/>
      <c r="P145" s="2"/>
      <c r="Q145" s="2"/>
      <c r="R145" s="2"/>
      <c r="S145" s="2"/>
      <c r="T145" s="2"/>
      <c r="U145" s="2"/>
      <c r="V145" s="2"/>
      <c r="W145" s="2"/>
      <c r="X145" s="2"/>
      <c r="Y145" s="2"/>
      <c r="Z145" s="2"/>
    </row>
    <row r="146" spans="1:26" ht="30">
      <c r="A146" s="47" t="s">
        <v>13</v>
      </c>
      <c r="B146" s="43" t="s">
        <v>109</v>
      </c>
      <c r="C146" s="32">
        <v>0.04</v>
      </c>
      <c r="D146" s="33">
        <f t="shared" si="4"/>
        <v>0</v>
      </c>
      <c r="E146" s="48"/>
      <c r="F146" s="48"/>
      <c r="G146" s="48"/>
      <c r="H146" s="48"/>
      <c r="I146" s="48"/>
      <c r="J146" s="48"/>
      <c r="K146" s="48"/>
      <c r="L146" s="48"/>
      <c r="M146" s="48"/>
      <c r="N146" s="48"/>
      <c r="O146" s="48"/>
      <c r="P146" s="2"/>
      <c r="Q146" s="2"/>
      <c r="R146" s="2"/>
      <c r="S146" s="2"/>
      <c r="T146" s="2"/>
      <c r="U146" s="2"/>
      <c r="V146" s="2"/>
      <c r="W146" s="2"/>
      <c r="X146" s="2"/>
      <c r="Y146" s="2"/>
      <c r="Z146" s="2"/>
    </row>
    <row r="147" spans="1:26" ht="15.75" customHeight="1">
      <c r="A147" s="47" t="s">
        <v>16</v>
      </c>
      <c r="B147" s="43" t="s">
        <v>110</v>
      </c>
      <c r="C147" s="32">
        <v>1.2200000000000001E-2</v>
      </c>
      <c r="D147" s="33">
        <f t="shared" si="4"/>
        <v>0</v>
      </c>
      <c r="E147" s="48"/>
      <c r="F147" s="48"/>
      <c r="G147" s="48"/>
      <c r="H147" s="48"/>
      <c r="I147" s="48"/>
      <c r="J147" s="48"/>
      <c r="K147" s="48"/>
      <c r="L147" s="48"/>
      <c r="M147" s="48"/>
      <c r="N147" s="48"/>
      <c r="O147" s="48"/>
      <c r="P147" s="2"/>
      <c r="Q147" s="2"/>
      <c r="R147" s="2"/>
      <c r="S147" s="2"/>
      <c r="T147" s="2"/>
      <c r="U147" s="2"/>
      <c r="V147" s="2"/>
      <c r="W147" s="2"/>
      <c r="X147" s="2"/>
      <c r="Y147" s="2"/>
      <c r="Z147" s="2"/>
    </row>
    <row r="148" spans="1:26" ht="30">
      <c r="A148" s="47" t="s">
        <v>54</v>
      </c>
      <c r="B148" s="43" t="s">
        <v>111</v>
      </c>
      <c r="C148" s="32">
        <v>4.4999999999999997E-3</v>
      </c>
      <c r="D148" s="33">
        <f t="shared" si="4"/>
        <v>0</v>
      </c>
      <c r="E148" s="48"/>
      <c r="F148" s="48"/>
      <c r="G148" s="48"/>
      <c r="H148" s="48"/>
      <c r="I148" s="48"/>
      <c r="J148" s="48"/>
      <c r="K148" s="48"/>
      <c r="L148" s="48"/>
      <c r="M148" s="48"/>
      <c r="N148" s="48"/>
      <c r="O148" s="48"/>
      <c r="P148" s="2"/>
      <c r="Q148" s="2"/>
      <c r="R148" s="2"/>
      <c r="S148" s="2"/>
      <c r="T148" s="2"/>
      <c r="U148" s="2"/>
      <c r="V148" s="2"/>
      <c r="W148" s="2"/>
      <c r="X148" s="2"/>
      <c r="Y148" s="2"/>
      <c r="Z148" s="2"/>
    </row>
    <row r="149" spans="1:26" ht="15.75" customHeight="1">
      <c r="A149" s="47" t="s">
        <v>56</v>
      </c>
      <c r="B149" s="43" t="s">
        <v>112</v>
      </c>
      <c r="C149" s="32">
        <v>0.04</v>
      </c>
      <c r="D149" s="33">
        <f t="shared" si="4"/>
        <v>0</v>
      </c>
      <c r="E149" s="48"/>
      <c r="F149" s="48"/>
      <c r="G149" s="48"/>
      <c r="H149" s="48"/>
      <c r="I149" s="48"/>
      <c r="J149" s="48"/>
      <c r="K149" s="48"/>
      <c r="L149" s="48"/>
      <c r="M149" s="48"/>
      <c r="N149" s="48"/>
      <c r="O149" s="48"/>
      <c r="P149" s="2"/>
      <c r="Q149" s="2"/>
      <c r="R149" s="2"/>
      <c r="S149" s="2"/>
      <c r="T149" s="2"/>
      <c r="U149" s="2"/>
      <c r="V149" s="2"/>
      <c r="W149" s="2"/>
      <c r="X149" s="2"/>
      <c r="Y149" s="2"/>
      <c r="Z149" s="2"/>
    </row>
    <row r="150" spans="1:26" ht="15.75" customHeight="1">
      <c r="A150" s="179" t="s">
        <v>113</v>
      </c>
      <c r="B150" s="180"/>
      <c r="C150" s="34">
        <f t="shared" ref="C150:D150" si="5">SUM(C144:C149)</f>
        <v>0.1009</v>
      </c>
      <c r="D150" s="24">
        <f t="shared" si="5"/>
        <v>0</v>
      </c>
      <c r="E150" s="48"/>
      <c r="F150" s="48"/>
      <c r="G150" s="48"/>
      <c r="H150" s="48"/>
      <c r="I150" s="48"/>
      <c r="J150" s="48"/>
      <c r="K150" s="48"/>
      <c r="L150" s="48"/>
      <c r="M150" s="48"/>
      <c r="N150" s="48"/>
      <c r="O150" s="48"/>
      <c r="P150" s="2"/>
      <c r="Q150" s="2"/>
      <c r="R150" s="2"/>
      <c r="S150" s="2"/>
      <c r="T150" s="2"/>
      <c r="U150" s="2"/>
      <c r="V150" s="2"/>
      <c r="W150" s="2"/>
      <c r="X150" s="2"/>
      <c r="Y150" s="2"/>
      <c r="Z150" s="2"/>
    </row>
    <row r="151" spans="1:26" ht="15.75" customHeight="1">
      <c r="A151" s="39"/>
      <c r="B151" s="48"/>
      <c r="C151" s="48"/>
      <c r="D151" s="48"/>
      <c r="E151" s="48"/>
      <c r="F151" s="48"/>
      <c r="G151" s="48"/>
      <c r="H151" s="48"/>
      <c r="I151" s="48"/>
      <c r="J151" s="48"/>
      <c r="K151" s="48"/>
      <c r="L151" s="48"/>
      <c r="M151" s="48"/>
      <c r="N151" s="48"/>
      <c r="O151" s="48"/>
      <c r="P151" s="2"/>
      <c r="Q151" s="2"/>
      <c r="R151" s="2"/>
      <c r="S151" s="2"/>
      <c r="T151" s="2"/>
      <c r="U151" s="2"/>
      <c r="V151" s="2"/>
      <c r="W151" s="2"/>
      <c r="X151" s="2"/>
      <c r="Y151" s="2"/>
      <c r="Z151" s="2"/>
    </row>
    <row r="152" spans="1:26" ht="18.75" customHeight="1">
      <c r="A152" s="186" t="s">
        <v>114</v>
      </c>
      <c r="B152" s="183"/>
      <c r="C152" s="183"/>
      <c r="D152" s="180"/>
      <c r="E152" s="48"/>
      <c r="F152" s="48"/>
      <c r="G152" s="48"/>
      <c r="H152" s="48"/>
      <c r="I152" s="48"/>
      <c r="J152" s="48"/>
      <c r="K152" s="48"/>
      <c r="L152" s="48"/>
      <c r="M152" s="48"/>
      <c r="N152" s="48"/>
      <c r="O152" s="48"/>
      <c r="P152" s="2"/>
      <c r="Q152" s="2"/>
      <c r="R152" s="2"/>
      <c r="S152" s="2"/>
      <c r="T152" s="2"/>
      <c r="U152" s="2"/>
      <c r="V152" s="2"/>
      <c r="W152" s="2"/>
      <c r="X152" s="2"/>
      <c r="Y152" s="2"/>
      <c r="Z152" s="2"/>
    </row>
    <row r="153" spans="1:26" ht="15.75" customHeight="1">
      <c r="A153" s="26" t="s">
        <v>105</v>
      </c>
      <c r="B153" s="26" t="s">
        <v>106</v>
      </c>
      <c r="C153" s="26" t="s">
        <v>80</v>
      </c>
      <c r="D153" s="26" t="s">
        <v>49</v>
      </c>
      <c r="E153" s="48"/>
      <c r="F153" s="48"/>
      <c r="G153" s="48"/>
      <c r="H153" s="48"/>
      <c r="I153" s="48"/>
      <c r="J153" s="48"/>
      <c r="K153" s="48"/>
      <c r="L153" s="48"/>
      <c r="M153" s="48"/>
      <c r="N153" s="48"/>
      <c r="O153" s="48"/>
      <c r="P153" s="2"/>
      <c r="Q153" s="2"/>
      <c r="R153" s="2"/>
      <c r="S153" s="2"/>
      <c r="T153" s="2"/>
      <c r="U153" s="2"/>
      <c r="V153" s="2"/>
      <c r="W153" s="2"/>
      <c r="X153" s="2"/>
      <c r="Y153" s="2"/>
      <c r="Z153" s="2"/>
    </row>
    <row r="154" spans="1:26" ht="15.75" customHeight="1">
      <c r="A154" s="47" t="s">
        <v>8</v>
      </c>
      <c r="B154" s="43" t="s">
        <v>107</v>
      </c>
      <c r="C154" s="32">
        <v>1.2999999999999999E-3</v>
      </c>
      <c r="D154" s="33">
        <f t="shared" ref="D154:D159" si="6">C154*$C$64</f>
        <v>0</v>
      </c>
      <c r="E154" s="48"/>
      <c r="F154" s="48"/>
      <c r="G154" s="48"/>
      <c r="H154" s="48"/>
      <c r="I154" s="48"/>
      <c r="J154" s="48"/>
      <c r="K154" s="48"/>
      <c r="L154" s="48"/>
      <c r="M154" s="48"/>
      <c r="N154" s="48"/>
      <c r="O154" s="48"/>
      <c r="P154" s="2"/>
      <c r="Q154" s="2"/>
      <c r="R154" s="2"/>
      <c r="S154" s="2"/>
      <c r="T154" s="2"/>
      <c r="U154" s="2"/>
      <c r="V154" s="2"/>
      <c r="W154" s="2"/>
      <c r="X154" s="2"/>
      <c r="Y154" s="2"/>
      <c r="Z154" s="2"/>
    </row>
    <row r="155" spans="1:26" ht="30">
      <c r="A155" s="47" t="s">
        <v>11</v>
      </c>
      <c r="B155" s="43" t="s">
        <v>108</v>
      </c>
      <c r="C155" s="32">
        <v>2.8999999999999998E-3</v>
      </c>
      <c r="D155" s="33">
        <f t="shared" si="6"/>
        <v>0</v>
      </c>
      <c r="E155" s="48"/>
      <c r="F155" s="48"/>
      <c r="G155" s="48"/>
      <c r="H155" s="48"/>
      <c r="I155" s="48"/>
      <c r="J155" s="48"/>
      <c r="K155" s="48"/>
      <c r="L155" s="48"/>
      <c r="M155" s="48"/>
      <c r="N155" s="48"/>
      <c r="O155" s="48"/>
      <c r="P155" s="2"/>
      <c r="Q155" s="2"/>
      <c r="R155" s="2"/>
      <c r="S155" s="2"/>
      <c r="T155" s="2"/>
      <c r="U155" s="2"/>
      <c r="V155" s="2"/>
      <c r="W155" s="2"/>
      <c r="X155" s="2"/>
      <c r="Y155" s="2"/>
      <c r="Z155" s="2"/>
    </row>
    <row r="156" spans="1:26" ht="30">
      <c r="A156" s="47" t="s">
        <v>13</v>
      </c>
      <c r="B156" s="43" t="s">
        <v>109</v>
      </c>
      <c r="C156" s="32">
        <v>0.04</v>
      </c>
      <c r="D156" s="33">
        <f t="shared" si="6"/>
        <v>0</v>
      </c>
      <c r="E156" s="48"/>
      <c r="F156" s="48"/>
      <c r="G156" s="48"/>
      <c r="H156" s="48"/>
      <c r="I156" s="48"/>
      <c r="J156" s="48"/>
      <c r="K156" s="48"/>
      <c r="L156" s="48"/>
      <c r="M156" s="48"/>
      <c r="N156" s="48"/>
      <c r="O156" s="48"/>
      <c r="P156" s="2"/>
      <c r="Q156" s="2"/>
      <c r="R156" s="2"/>
      <c r="S156" s="2"/>
      <c r="T156" s="2"/>
      <c r="U156" s="2"/>
      <c r="V156" s="2"/>
      <c r="W156" s="2"/>
      <c r="X156" s="2"/>
      <c r="Y156" s="2"/>
      <c r="Z156" s="2"/>
    </row>
    <row r="157" spans="1:26" ht="15.75" customHeight="1">
      <c r="A157" s="47" t="s">
        <v>16</v>
      </c>
      <c r="B157" s="43" t="s">
        <v>110</v>
      </c>
      <c r="C157" s="32">
        <v>1.2200000000000001E-2</v>
      </c>
      <c r="D157" s="33">
        <f t="shared" si="6"/>
        <v>0</v>
      </c>
      <c r="E157" s="48"/>
      <c r="F157" s="48"/>
      <c r="G157" s="48"/>
      <c r="H157" s="48"/>
      <c r="I157" s="48"/>
      <c r="J157" s="48"/>
      <c r="K157" s="48"/>
      <c r="L157" s="48"/>
      <c r="M157" s="48"/>
      <c r="N157" s="48"/>
      <c r="O157" s="48"/>
      <c r="P157" s="2"/>
      <c r="Q157" s="2"/>
      <c r="R157" s="2"/>
      <c r="S157" s="2"/>
      <c r="T157" s="2"/>
      <c r="U157" s="2"/>
      <c r="V157" s="2"/>
      <c r="W157" s="2"/>
      <c r="X157" s="2"/>
      <c r="Y157" s="2"/>
      <c r="Z157" s="2"/>
    </row>
    <row r="158" spans="1:26" ht="30">
      <c r="A158" s="47" t="s">
        <v>54</v>
      </c>
      <c r="B158" s="43" t="s">
        <v>111</v>
      </c>
      <c r="C158" s="32">
        <v>4.4999999999999997E-3</v>
      </c>
      <c r="D158" s="33">
        <f t="shared" si="6"/>
        <v>0</v>
      </c>
      <c r="E158" s="48"/>
      <c r="F158" s="48"/>
      <c r="G158" s="48"/>
      <c r="H158" s="48"/>
      <c r="I158" s="48"/>
      <c r="J158" s="48"/>
      <c r="K158" s="48"/>
      <c r="L158" s="48"/>
      <c r="M158" s="48"/>
      <c r="N158" s="48"/>
      <c r="O158" s="48"/>
      <c r="P158" s="2"/>
      <c r="Q158" s="2"/>
      <c r="R158" s="2"/>
      <c r="S158" s="2"/>
      <c r="T158" s="2"/>
      <c r="U158" s="2"/>
      <c r="V158" s="2"/>
      <c r="W158" s="2"/>
      <c r="X158" s="2"/>
      <c r="Y158" s="2"/>
      <c r="Z158" s="2"/>
    </row>
    <row r="159" spans="1:26" ht="15.75" customHeight="1">
      <c r="A159" s="47" t="s">
        <v>56</v>
      </c>
      <c r="B159" s="43" t="s">
        <v>112</v>
      </c>
      <c r="C159" s="32">
        <v>0.04</v>
      </c>
      <c r="D159" s="33">
        <f t="shared" si="6"/>
        <v>0</v>
      </c>
      <c r="E159" s="48"/>
      <c r="F159" s="48"/>
      <c r="G159" s="48"/>
      <c r="H159" s="48"/>
      <c r="I159" s="48"/>
      <c r="J159" s="48"/>
      <c r="K159" s="48"/>
      <c r="L159" s="48"/>
      <c r="M159" s="48"/>
      <c r="N159" s="48"/>
      <c r="O159" s="48"/>
      <c r="P159" s="2"/>
      <c r="Q159" s="2"/>
      <c r="R159" s="2"/>
      <c r="S159" s="2"/>
      <c r="T159" s="2"/>
      <c r="U159" s="2"/>
      <c r="V159" s="2"/>
      <c r="W159" s="2"/>
      <c r="X159" s="2"/>
      <c r="Y159" s="2"/>
      <c r="Z159" s="2"/>
    </row>
    <row r="160" spans="1:26" ht="15.75" customHeight="1">
      <c r="A160" s="181" t="s">
        <v>113</v>
      </c>
      <c r="B160" s="180"/>
      <c r="C160" s="36">
        <f t="shared" ref="C160" si="7">SUM(C154:C159)</f>
        <v>0.1009</v>
      </c>
      <c r="D160" s="27">
        <f>SUM(D154:D159)</f>
        <v>0</v>
      </c>
      <c r="E160" s="48"/>
      <c r="F160" s="48"/>
      <c r="G160" s="48"/>
      <c r="H160" s="48"/>
      <c r="I160" s="48"/>
      <c r="J160" s="48"/>
      <c r="K160" s="48"/>
      <c r="L160" s="48"/>
      <c r="M160" s="48"/>
      <c r="N160" s="48"/>
      <c r="O160" s="48"/>
      <c r="P160" s="2"/>
      <c r="Q160" s="2"/>
      <c r="R160" s="2"/>
      <c r="S160" s="2"/>
      <c r="T160" s="2"/>
      <c r="U160" s="2"/>
      <c r="V160" s="2"/>
      <c r="W160" s="2"/>
      <c r="X160" s="2"/>
      <c r="Y160" s="2"/>
      <c r="Z160" s="2"/>
    </row>
    <row r="161" spans="1:26" ht="15.75" customHeight="1">
      <c r="A161" s="39"/>
      <c r="B161" s="48"/>
      <c r="C161" s="48"/>
      <c r="D161" s="48"/>
      <c r="E161" s="48"/>
      <c r="F161" s="48"/>
      <c r="G161" s="48"/>
      <c r="H161" s="48"/>
      <c r="I161" s="48"/>
      <c r="J161" s="48"/>
      <c r="K161" s="48"/>
      <c r="L161" s="48"/>
      <c r="M161" s="48"/>
      <c r="N161" s="48"/>
      <c r="O161" s="48"/>
      <c r="P161" s="2"/>
      <c r="Q161" s="2"/>
      <c r="R161" s="2"/>
      <c r="S161" s="2"/>
      <c r="T161" s="2"/>
      <c r="U161" s="2"/>
      <c r="V161" s="2"/>
      <c r="W161" s="2"/>
      <c r="X161" s="2"/>
      <c r="Y161" s="2"/>
      <c r="Z161" s="2"/>
    </row>
    <row r="162" spans="1:26" ht="15.75" customHeight="1">
      <c r="A162" s="182" t="s">
        <v>115</v>
      </c>
      <c r="B162" s="183"/>
      <c r="C162" s="183"/>
      <c r="D162" s="180"/>
      <c r="E162" s="48"/>
      <c r="F162" s="48"/>
      <c r="G162" s="48"/>
      <c r="H162" s="48"/>
      <c r="I162" s="48"/>
      <c r="J162" s="48"/>
      <c r="K162" s="48"/>
      <c r="L162" s="48"/>
      <c r="M162" s="48"/>
      <c r="N162" s="48"/>
      <c r="O162" s="48"/>
      <c r="P162" s="2"/>
      <c r="Q162" s="2"/>
      <c r="R162" s="2"/>
      <c r="S162" s="2"/>
      <c r="T162" s="2"/>
      <c r="U162" s="2"/>
      <c r="V162" s="2"/>
      <c r="W162" s="2"/>
      <c r="X162" s="2"/>
      <c r="Y162" s="2"/>
      <c r="Z162" s="2"/>
    </row>
    <row r="163" spans="1:26" ht="30">
      <c r="A163" s="16" t="s">
        <v>116</v>
      </c>
      <c r="B163" s="16" t="s">
        <v>117</v>
      </c>
      <c r="C163" s="16" t="s">
        <v>80</v>
      </c>
      <c r="D163" s="16" t="s">
        <v>49</v>
      </c>
      <c r="E163" s="48"/>
      <c r="F163" s="48"/>
      <c r="G163" s="48"/>
      <c r="H163" s="48"/>
      <c r="I163" s="48"/>
      <c r="J163" s="48"/>
      <c r="K163" s="48"/>
      <c r="L163" s="48"/>
      <c r="M163" s="48"/>
      <c r="N163" s="48"/>
      <c r="O163" s="48"/>
      <c r="P163" s="2"/>
      <c r="Q163" s="2"/>
      <c r="R163" s="2"/>
      <c r="S163" s="2"/>
      <c r="T163" s="2"/>
      <c r="U163" s="2"/>
      <c r="V163" s="2"/>
      <c r="W163" s="2"/>
      <c r="X163" s="2"/>
      <c r="Y163" s="2"/>
      <c r="Z163" s="2"/>
    </row>
    <row r="164" spans="1:26" ht="15.75" customHeight="1">
      <c r="A164" s="47" t="s">
        <v>8</v>
      </c>
      <c r="B164" s="43" t="s">
        <v>118</v>
      </c>
      <c r="C164" s="32">
        <v>1.6199999999999999E-2</v>
      </c>
      <c r="D164" s="33">
        <f>(C52+D99)*C164</f>
        <v>0</v>
      </c>
      <c r="E164" s="48"/>
      <c r="F164" s="48"/>
      <c r="G164" s="48"/>
      <c r="H164" s="48"/>
      <c r="I164" s="48"/>
      <c r="J164" s="48"/>
      <c r="K164" s="48"/>
      <c r="L164" s="48"/>
      <c r="M164" s="48"/>
      <c r="N164" s="48"/>
      <c r="O164" s="48"/>
      <c r="P164" s="2"/>
      <c r="Q164" s="2"/>
      <c r="R164" s="2"/>
      <c r="S164" s="2"/>
      <c r="T164" s="2"/>
      <c r="U164" s="2"/>
      <c r="V164" s="2"/>
      <c r="W164" s="2"/>
      <c r="X164" s="2"/>
      <c r="Y164" s="2"/>
      <c r="Z164" s="2"/>
    </row>
    <row r="165" spans="1:26" ht="15.75" customHeight="1">
      <c r="A165" s="47" t="s">
        <v>11</v>
      </c>
      <c r="B165" s="43" t="s">
        <v>119</v>
      </c>
      <c r="C165" s="32">
        <v>0</v>
      </c>
      <c r="D165" s="33">
        <f>(C52+C75+D99+D120+D150)*C165</f>
        <v>0</v>
      </c>
      <c r="E165" s="48"/>
      <c r="F165" s="48"/>
      <c r="G165" s="48"/>
      <c r="H165" s="48"/>
      <c r="I165" s="48"/>
      <c r="J165" s="48"/>
      <c r="K165" s="48"/>
      <c r="L165" s="48"/>
      <c r="M165" s="48"/>
      <c r="N165" s="48"/>
      <c r="O165" s="48"/>
      <c r="P165" s="2"/>
      <c r="Q165" s="2"/>
      <c r="R165" s="2"/>
      <c r="S165" s="2"/>
      <c r="T165" s="2"/>
      <c r="U165" s="2"/>
      <c r="V165" s="2"/>
      <c r="W165" s="2"/>
      <c r="X165" s="2"/>
      <c r="Y165" s="2"/>
      <c r="Z165" s="2"/>
    </row>
    <row r="166" spans="1:26" ht="15.75" customHeight="1">
      <c r="A166" s="47" t="s">
        <v>13</v>
      </c>
      <c r="B166" s="43" t="s">
        <v>120</v>
      </c>
      <c r="C166" s="32">
        <v>2.0000000000000001E-4</v>
      </c>
      <c r="D166" s="33">
        <f>(C52+C75+D99+D120+D150)*C166</f>
        <v>0</v>
      </c>
      <c r="E166" s="48"/>
      <c r="F166" s="48"/>
      <c r="G166" s="48"/>
      <c r="H166" s="48"/>
      <c r="I166" s="48"/>
      <c r="J166" s="48"/>
      <c r="K166" s="48"/>
      <c r="L166" s="48"/>
      <c r="M166" s="48"/>
      <c r="N166" s="48"/>
      <c r="O166" s="48"/>
      <c r="P166" s="2"/>
      <c r="Q166" s="2"/>
      <c r="R166" s="2"/>
      <c r="S166" s="2"/>
      <c r="T166" s="2"/>
      <c r="U166" s="2"/>
      <c r="V166" s="2"/>
      <c r="W166" s="2"/>
      <c r="X166" s="2"/>
      <c r="Y166" s="2"/>
      <c r="Z166" s="2"/>
    </row>
    <row r="167" spans="1:26" ht="15.75" customHeight="1">
      <c r="A167" s="47" t="s">
        <v>16</v>
      </c>
      <c r="B167" s="43" t="s">
        <v>121</v>
      </c>
      <c r="C167" s="32">
        <v>7.3000000000000001E-3</v>
      </c>
      <c r="D167" s="33">
        <f>(C52+C75+D99+D120+D150)*C167</f>
        <v>0</v>
      </c>
      <c r="E167" s="48"/>
      <c r="F167" s="48"/>
      <c r="G167" s="48"/>
      <c r="H167" s="48"/>
      <c r="I167" s="48"/>
      <c r="J167" s="48"/>
      <c r="K167" s="48"/>
      <c r="L167" s="48"/>
      <c r="M167" s="48"/>
      <c r="N167" s="48"/>
      <c r="O167" s="48"/>
      <c r="P167" s="2"/>
      <c r="Q167" s="2"/>
      <c r="R167" s="2"/>
      <c r="S167" s="2"/>
      <c r="T167" s="2"/>
      <c r="U167" s="2"/>
      <c r="V167" s="2"/>
      <c r="W167" s="2"/>
      <c r="X167" s="2"/>
      <c r="Y167" s="2"/>
      <c r="Z167" s="2"/>
    </row>
    <row r="168" spans="1:26" ht="15.75" customHeight="1">
      <c r="A168" s="47" t="s">
        <v>54</v>
      </c>
      <c r="B168" s="43" t="s">
        <v>122</v>
      </c>
      <c r="C168" s="32">
        <v>2.9999999999999997E-4</v>
      </c>
      <c r="D168" s="33">
        <f>(C52+C75+D99+D120+D150)*C168</f>
        <v>0</v>
      </c>
      <c r="E168" s="48"/>
      <c r="F168" s="48"/>
      <c r="G168" s="48"/>
      <c r="H168" s="48"/>
      <c r="I168" s="48"/>
      <c r="J168" s="48"/>
      <c r="K168" s="48"/>
      <c r="L168" s="48"/>
      <c r="M168" s="48"/>
      <c r="N168" s="48"/>
      <c r="O168" s="48"/>
      <c r="P168" s="2"/>
      <c r="Q168" s="2"/>
      <c r="R168" s="2"/>
      <c r="S168" s="2"/>
      <c r="T168" s="2"/>
      <c r="U168" s="2"/>
      <c r="V168" s="2"/>
      <c r="W168" s="2"/>
      <c r="X168" s="2"/>
      <c r="Y168" s="2"/>
      <c r="Z168" s="2"/>
    </row>
    <row r="169" spans="1:26" ht="15.75" customHeight="1">
      <c r="A169" s="47" t="s">
        <v>56</v>
      </c>
      <c r="B169" s="43" t="s">
        <v>61</v>
      </c>
      <c r="C169" s="32">
        <v>5.0000000000000001E-4</v>
      </c>
      <c r="D169" s="33">
        <f>(C52+C75+D99+D120+D150)*C169</f>
        <v>0</v>
      </c>
      <c r="E169" s="48"/>
      <c r="F169" s="48"/>
      <c r="G169" s="48"/>
      <c r="H169" s="48"/>
      <c r="I169" s="48"/>
      <c r="J169" s="48"/>
      <c r="K169" s="48"/>
      <c r="L169" s="48"/>
      <c r="M169" s="48"/>
      <c r="N169" s="48"/>
      <c r="O169" s="48"/>
      <c r="P169" s="2"/>
      <c r="Q169" s="2"/>
      <c r="R169" s="2"/>
      <c r="S169" s="2"/>
      <c r="T169" s="2"/>
      <c r="U169" s="2"/>
      <c r="V169" s="2"/>
      <c r="W169" s="2"/>
      <c r="X169" s="2"/>
      <c r="Y169" s="2"/>
      <c r="Z169" s="2"/>
    </row>
    <row r="170" spans="1:26" ht="15.75" customHeight="1">
      <c r="A170" s="47"/>
      <c r="B170" s="7" t="s">
        <v>96</v>
      </c>
      <c r="C170" s="32"/>
      <c r="D170" s="33">
        <f>SUM(D164:D169)</f>
        <v>0</v>
      </c>
      <c r="E170" s="48"/>
      <c r="F170" s="48"/>
      <c r="G170" s="48"/>
      <c r="H170" s="48"/>
      <c r="I170" s="48"/>
      <c r="J170" s="48"/>
      <c r="K170" s="48"/>
      <c r="L170" s="48"/>
      <c r="M170" s="48"/>
      <c r="N170" s="48"/>
      <c r="O170" s="48"/>
      <c r="P170" s="2"/>
      <c r="Q170" s="2"/>
      <c r="R170" s="2"/>
      <c r="S170" s="2"/>
      <c r="T170" s="2"/>
      <c r="U170" s="2"/>
      <c r="V170" s="2"/>
      <c r="W170" s="2"/>
      <c r="X170" s="2"/>
      <c r="Y170" s="2"/>
      <c r="Z170" s="2"/>
    </row>
    <row r="171" spans="1:26" ht="30">
      <c r="A171" s="47" t="s">
        <v>58</v>
      </c>
      <c r="B171" s="43" t="s">
        <v>123</v>
      </c>
      <c r="C171" s="32"/>
      <c r="D171" s="33">
        <f>(C52+D99+D120+D150)*C171</f>
        <v>0</v>
      </c>
      <c r="E171" s="48"/>
      <c r="F171" s="48"/>
      <c r="G171" s="48"/>
      <c r="H171" s="48"/>
      <c r="I171" s="48"/>
      <c r="J171" s="48"/>
      <c r="K171" s="48"/>
      <c r="L171" s="48"/>
      <c r="M171" s="48"/>
      <c r="N171" s="48"/>
      <c r="O171" s="48"/>
      <c r="P171" s="2"/>
      <c r="Q171" s="2"/>
      <c r="R171" s="2"/>
      <c r="S171" s="2"/>
      <c r="T171" s="2"/>
      <c r="U171" s="2"/>
      <c r="V171" s="2"/>
      <c r="W171" s="2"/>
      <c r="X171" s="2"/>
      <c r="Y171" s="2"/>
      <c r="Z171" s="2"/>
    </row>
    <row r="172" spans="1:26" ht="15.75" customHeight="1">
      <c r="A172" s="179" t="s">
        <v>113</v>
      </c>
      <c r="B172" s="180"/>
      <c r="C172" s="34"/>
      <c r="D172" s="24">
        <f>SUM(D170:D171)</f>
        <v>0</v>
      </c>
      <c r="E172" s="48"/>
      <c r="F172" s="48"/>
      <c r="G172" s="48"/>
      <c r="H172" s="48"/>
      <c r="I172" s="48"/>
      <c r="J172" s="48"/>
      <c r="K172" s="48"/>
      <c r="L172" s="48"/>
      <c r="M172" s="48"/>
      <c r="N172" s="48"/>
      <c r="O172" s="48"/>
      <c r="P172" s="2"/>
      <c r="Q172" s="2"/>
      <c r="R172" s="2"/>
      <c r="S172" s="2"/>
      <c r="T172" s="2"/>
      <c r="U172" s="2"/>
      <c r="V172" s="2"/>
      <c r="W172" s="2"/>
      <c r="X172" s="2"/>
      <c r="Y172" s="2"/>
      <c r="Z172" s="2"/>
    </row>
    <row r="173" spans="1:26" ht="15.75" customHeight="1">
      <c r="A173" s="39"/>
      <c r="B173" s="48"/>
      <c r="C173" s="48"/>
      <c r="D173" s="48"/>
      <c r="E173" s="48"/>
      <c r="F173" s="48"/>
      <c r="G173" s="48"/>
      <c r="H173" s="48"/>
      <c r="I173" s="48"/>
      <c r="J173" s="48"/>
      <c r="K173" s="48"/>
      <c r="L173" s="48"/>
      <c r="M173" s="48"/>
      <c r="N173" s="48"/>
      <c r="O173" s="48"/>
      <c r="P173" s="2"/>
      <c r="Q173" s="2"/>
      <c r="R173" s="2"/>
      <c r="S173" s="2"/>
      <c r="T173" s="2"/>
      <c r="U173" s="2"/>
      <c r="V173" s="2"/>
      <c r="W173" s="2"/>
      <c r="X173" s="2"/>
      <c r="Y173" s="2"/>
      <c r="Z173" s="2"/>
    </row>
    <row r="174" spans="1:26" ht="15.75" customHeight="1">
      <c r="A174" s="186" t="s">
        <v>124</v>
      </c>
      <c r="B174" s="183"/>
      <c r="C174" s="183"/>
      <c r="D174" s="180"/>
      <c r="E174" s="48"/>
      <c r="F174" s="48"/>
      <c r="G174" s="48"/>
      <c r="H174" s="48"/>
      <c r="I174" s="48"/>
      <c r="J174" s="48"/>
      <c r="K174" s="48"/>
      <c r="L174" s="48"/>
      <c r="M174" s="48"/>
      <c r="N174" s="48"/>
      <c r="O174" s="48"/>
      <c r="P174" s="2"/>
      <c r="Q174" s="2"/>
      <c r="R174" s="2"/>
      <c r="S174" s="2"/>
      <c r="T174" s="2"/>
      <c r="U174" s="2"/>
      <c r="V174" s="2"/>
      <c r="W174" s="2"/>
      <c r="X174" s="2"/>
      <c r="Y174" s="2"/>
      <c r="Z174" s="2"/>
    </row>
    <row r="175" spans="1:26" ht="30">
      <c r="A175" s="26" t="s">
        <v>116</v>
      </c>
      <c r="B175" s="26" t="s">
        <v>117</v>
      </c>
      <c r="C175" s="26" t="s">
        <v>80</v>
      </c>
      <c r="D175" s="26" t="s">
        <v>49</v>
      </c>
      <c r="E175" s="48"/>
      <c r="F175" s="48"/>
      <c r="G175" s="48"/>
      <c r="H175" s="48"/>
      <c r="I175" s="48"/>
      <c r="J175" s="48"/>
      <c r="K175" s="48"/>
      <c r="L175" s="48"/>
      <c r="M175" s="48"/>
      <c r="N175" s="48"/>
      <c r="O175" s="48"/>
      <c r="P175" s="2"/>
      <c r="Q175" s="2"/>
      <c r="R175" s="2"/>
      <c r="S175" s="2"/>
      <c r="T175" s="2"/>
      <c r="U175" s="2"/>
      <c r="V175" s="2"/>
      <c r="W175" s="2"/>
      <c r="X175" s="2"/>
      <c r="Y175" s="2"/>
      <c r="Z175" s="2"/>
    </row>
    <row r="176" spans="1:26" ht="15.75" customHeight="1">
      <c r="A176" s="47" t="s">
        <v>8</v>
      </c>
      <c r="B176" s="43" t="s">
        <v>118</v>
      </c>
      <c r="C176" s="32">
        <v>1.6199999999999999E-2</v>
      </c>
      <c r="D176" s="33">
        <f>(C64+D112)*C176</f>
        <v>0</v>
      </c>
      <c r="E176" s="48"/>
      <c r="F176" s="48"/>
      <c r="G176" s="48"/>
      <c r="H176" s="48"/>
      <c r="I176" s="48"/>
      <c r="J176" s="48"/>
      <c r="K176" s="48"/>
      <c r="L176" s="48"/>
      <c r="M176" s="48"/>
      <c r="N176" s="48"/>
      <c r="O176" s="48"/>
      <c r="P176" s="2"/>
      <c r="Q176" s="2"/>
      <c r="R176" s="2"/>
      <c r="S176" s="2"/>
      <c r="T176" s="2"/>
      <c r="U176" s="2"/>
      <c r="V176" s="2"/>
      <c r="W176" s="2"/>
      <c r="X176" s="2"/>
      <c r="Y176" s="2"/>
      <c r="Z176" s="2"/>
    </row>
    <row r="177" spans="1:26" ht="15.75" customHeight="1">
      <c r="A177" s="47" t="s">
        <v>11</v>
      </c>
      <c r="B177" s="43" t="s">
        <v>119</v>
      </c>
      <c r="C177" s="32">
        <v>0</v>
      </c>
      <c r="D177" s="33">
        <f>(C64+C86+D112+D128+D160)*C177</f>
        <v>0</v>
      </c>
      <c r="E177" s="48"/>
      <c r="F177" s="48"/>
      <c r="G177" s="48"/>
      <c r="H177" s="48"/>
      <c r="I177" s="48"/>
      <c r="J177" s="48"/>
      <c r="K177" s="48"/>
      <c r="L177" s="48"/>
      <c r="M177" s="48"/>
      <c r="N177" s="48"/>
      <c r="O177" s="48"/>
      <c r="P177" s="2"/>
      <c r="Q177" s="2"/>
      <c r="R177" s="2"/>
      <c r="S177" s="2"/>
      <c r="T177" s="2"/>
      <c r="U177" s="2"/>
      <c r="V177" s="2"/>
      <c r="W177" s="2"/>
      <c r="X177" s="2"/>
      <c r="Y177" s="2"/>
      <c r="Z177" s="2"/>
    </row>
    <row r="178" spans="1:26" ht="15.75" customHeight="1">
      <c r="A178" s="47" t="s">
        <v>13</v>
      </c>
      <c r="B178" s="43" t="s">
        <v>120</v>
      </c>
      <c r="C178" s="32">
        <v>2.0000000000000001E-4</v>
      </c>
      <c r="D178" s="33">
        <f>(C64+C86+D112+D128+D160)*C178</f>
        <v>0</v>
      </c>
      <c r="E178" s="48"/>
      <c r="F178" s="48"/>
      <c r="G178" s="48"/>
      <c r="H178" s="48"/>
      <c r="I178" s="48"/>
      <c r="J178" s="48"/>
      <c r="K178" s="48"/>
      <c r="L178" s="48"/>
      <c r="M178" s="48"/>
      <c r="N178" s="48"/>
      <c r="O178" s="48"/>
      <c r="P178" s="2"/>
      <c r="Q178" s="2"/>
      <c r="R178" s="2"/>
      <c r="S178" s="2"/>
      <c r="T178" s="2"/>
      <c r="U178" s="2"/>
      <c r="V178" s="2"/>
      <c r="W178" s="2"/>
      <c r="X178" s="2"/>
      <c r="Y178" s="2"/>
      <c r="Z178" s="2"/>
    </row>
    <row r="179" spans="1:26" ht="15.75" customHeight="1">
      <c r="A179" s="47" t="s">
        <v>16</v>
      </c>
      <c r="B179" s="43" t="s">
        <v>121</v>
      </c>
      <c r="C179" s="32">
        <v>7.3000000000000001E-3</v>
      </c>
      <c r="D179" s="33">
        <f>(C64+C86+D112+D128+D160)*C179</f>
        <v>0</v>
      </c>
      <c r="E179" s="48"/>
      <c r="F179" s="48"/>
      <c r="G179" s="48"/>
      <c r="H179" s="48"/>
      <c r="I179" s="48"/>
      <c r="J179" s="48"/>
      <c r="K179" s="48"/>
      <c r="L179" s="48"/>
      <c r="M179" s="48"/>
      <c r="N179" s="48"/>
      <c r="O179" s="48"/>
      <c r="P179" s="2"/>
      <c r="Q179" s="2"/>
      <c r="R179" s="2"/>
      <c r="S179" s="2"/>
      <c r="T179" s="2"/>
      <c r="U179" s="2"/>
      <c r="V179" s="2"/>
      <c r="W179" s="2"/>
      <c r="X179" s="2"/>
      <c r="Y179" s="2"/>
      <c r="Z179" s="2"/>
    </row>
    <row r="180" spans="1:26" ht="15.75" customHeight="1">
      <c r="A180" s="47" t="s">
        <v>54</v>
      </c>
      <c r="B180" s="43" t="s">
        <v>122</v>
      </c>
      <c r="C180" s="32">
        <v>2.9999999999999997E-4</v>
      </c>
      <c r="D180" s="33">
        <f>(C64+C86+D112+D128+D160)*C180</f>
        <v>0</v>
      </c>
      <c r="E180" s="48"/>
      <c r="F180" s="48"/>
      <c r="G180" s="48"/>
      <c r="H180" s="48"/>
      <c r="I180" s="48"/>
      <c r="J180" s="48"/>
      <c r="K180" s="48"/>
      <c r="L180" s="48"/>
      <c r="M180" s="48"/>
      <c r="N180" s="48"/>
      <c r="O180" s="48"/>
      <c r="P180" s="2"/>
      <c r="Q180" s="2"/>
      <c r="R180" s="2"/>
      <c r="S180" s="2"/>
      <c r="T180" s="2"/>
      <c r="U180" s="2"/>
      <c r="V180" s="2"/>
      <c r="W180" s="2"/>
      <c r="X180" s="2"/>
      <c r="Y180" s="2"/>
      <c r="Z180" s="2"/>
    </row>
    <row r="181" spans="1:26" ht="15.75" customHeight="1">
      <c r="A181" s="47" t="s">
        <v>56</v>
      </c>
      <c r="B181" s="43" t="s">
        <v>61</v>
      </c>
      <c r="C181" s="32">
        <v>5.0000000000000001E-4</v>
      </c>
      <c r="D181" s="33">
        <f>(C64+C86+D112+D128+D160)*C181</f>
        <v>0</v>
      </c>
      <c r="E181" s="48"/>
      <c r="F181" s="48"/>
      <c r="G181" s="48"/>
      <c r="H181" s="48"/>
      <c r="I181" s="48"/>
      <c r="J181" s="48"/>
      <c r="K181" s="48"/>
      <c r="L181" s="48"/>
      <c r="M181" s="48"/>
      <c r="N181" s="48"/>
      <c r="O181" s="48"/>
      <c r="P181" s="2"/>
      <c r="Q181" s="2"/>
      <c r="R181" s="2"/>
      <c r="S181" s="2"/>
      <c r="T181" s="2"/>
      <c r="U181" s="2"/>
      <c r="V181" s="2"/>
      <c r="W181" s="2"/>
      <c r="X181" s="2"/>
      <c r="Y181" s="2"/>
      <c r="Z181" s="2"/>
    </row>
    <row r="182" spans="1:26" ht="15.75" customHeight="1">
      <c r="A182" s="47"/>
      <c r="B182" s="7" t="s">
        <v>96</v>
      </c>
      <c r="C182" s="32"/>
      <c r="D182" s="33">
        <f>SUM(D176:D181)</f>
        <v>0</v>
      </c>
      <c r="E182" s="48"/>
      <c r="F182" s="48"/>
      <c r="G182" s="48"/>
      <c r="H182" s="48"/>
      <c r="I182" s="48"/>
      <c r="J182" s="48"/>
      <c r="K182" s="48"/>
      <c r="L182" s="48"/>
      <c r="M182" s="48"/>
      <c r="N182" s="48"/>
      <c r="O182" s="48"/>
      <c r="P182" s="2"/>
      <c r="Q182" s="2"/>
      <c r="R182" s="2"/>
      <c r="S182" s="2"/>
      <c r="T182" s="2"/>
      <c r="U182" s="2"/>
      <c r="V182" s="2"/>
      <c r="W182" s="2"/>
      <c r="X182" s="2"/>
      <c r="Y182" s="2"/>
      <c r="Z182" s="2"/>
    </row>
    <row r="183" spans="1:26" ht="30">
      <c r="A183" s="47" t="s">
        <v>58</v>
      </c>
      <c r="B183" s="43" t="s">
        <v>123</v>
      </c>
      <c r="C183" s="32"/>
      <c r="D183" s="33">
        <f>(C64+C86+D112+D128+D160)*C183</f>
        <v>0</v>
      </c>
      <c r="E183" s="48"/>
      <c r="F183" s="48"/>
      <c r="G183" s="48"/>
      <c r="H183" s="48"/>
      <c r="I183" s="48"/>
      <c r="J183" s="48"/>
      <c r="K183" s="48"/>
      <c r="L183" s="48"/>
      <c r="M183" s="48"/>
      <c r="N183" s="48"/>
      <c r="O183" s="48"/>
      <c r="P183" s="2"/>
      <c r="Q183" s="2"/>
      <c r="R183" s="2"/>
      <c r="S183" s="2"/>
      <c r="T183" s="2"/>
      <c r="U183" s="2"/>
      <c r="V183" s="2"/>
      <c r="W183" s="2"/>
      <c r="X183" s="2"/>
      <c r="Y183" s="2"/>
      <c r="Z183" s="2"/>
    </row>
    <row r="184" spans="1:26" ht="15.75" customHeight="1">
      <c r="A184" s="181" t="s">
        <v>113</v>
      </c>
      <c r="B184" s="180"/>
      <c r="C184" s="36"/>
      <c r="D184" s="27">
        <f>SUM(D182:D183)</f>
        <v>0</v>
      </c>
      <c r="E184" s="48"/>
      <c r="F184" s="48"/>
      <c r="G184" s="48"/>
      <c r="H184" s="48"/>
      <c r="I184" s="48"/>
      <c r="J184" s="48"/>
      <c r="K184" s="48"/>
      <c r="L184" s="48"/>
      <c r="M184" s="48"/>
      <c r="N184" s="48"/>
      <c r="O184" s="48"/>
      <c r="P184" s="2"/>
      <c r="Q184" s="2"/>
      <c r="R184" s="2"/>
      <c r="S184" s="2"/>
      <c r="T184" s="2"/>
      <c r="U184" s="2"/>
      <c r="V184" s="2"/>
      <c r="W184" s="2"/>
      <c r="X184" s="2"/>
      <c r="Y184" s="2"/>
      <c r="Z184" s="2"/>
    </row>
    <row r="185" spans="1:26" ht="15.75" customHeight="1">
      <c r="A185" s="19"/>
      <c r="B185" s="48"/>
      <c r="C185" s="48"/>
      <c r="D185" s="48"/>
      <c r="E185" s="48"/>
      <c r="F185" s="48"/>
      <c r="G185" s="48"/>
      <c r="H185" s="48"/>
      <c r="I185" s="48"/>
      <c r="J185" s="48"/>
      <c r="K185" s="48"/>
      <c r="L185" s="48"/>
      <c r="M185" s="48"/>
      <c r="N185" s="48"/>
      <c r="O185" s="48"/>
      <c r="P185" s="2"/>
      <c r="Q185" s="2"/>
      <c r="R185" s="2"/>
      <c r="S185" s="2"/>
      <c r="T185" s="2"/>
      <c r="U185" s="2"/>
      <c r="V185" s="2"/>
      <c r="W185" s="2"/>
      <c r="X185" s="2"/>
      <c r="Y185" s="2"/>
      <c r="Z185" s="2"/>
    </row>
    <row r="186" spans="1:26" ht="39" customHeight="1">
      <c r="A186" s="187" t="s">
        <v>125</v>
      </c>
      <c r="B186" s="183"/>
      <c r="C186" s="180"/>
      <c r="D186" s="48"/>
      <c r="E186" s="48"/>
      <c r="F186" s="48"/>
      <c r="G186" s="48"/>
      <c r="H186" s="48"/>
      <c r="I186" s="48"/>
      <c r="J186" s="48"/>
      <c r="K186" s="48"/>
      <c r="L186" s="48"/>
      <c r="M186" s="48"/>
      <c r="N186" s="48"/>
      <c r="O186" s="48"/>
      <c r="P186" s="2"/>
      <c r="Q186" s="2"/>
      <c r="R186" s="2"/>
      <c r="S186" s="2"/>
      <c r="T186" s="2"/>
      <c r="U186" s="2"/>
      <c r="V186" s="2"/>
      <c r="W186" s="2"/>
      <c r="X186" s="2"/>
      <c r="Y186" s="2"/>
      <c r="Z186" s="2"/>
    </row>
    <row r="187" spans="1:26" ht="30">
      <c r="A187" s="16">
        <v>3</v>
      </c>
      <c r="B187" s="16" t="s">
        <v>126</v>
      </c>
      <c r="C187" s="16" t="s">
        <v>49</v>
      </c>
      <c r="D187" s="48"/>
      <c r="E187" s="48"/>
      <c r="F187" s="48"/>
      <c r="G187" s="48"/>
      <c r="H187" s="48"/>
      <c r="I187" s="48"/>
      <c r="J187" s="48"/>
      <c r="K187" s="48"/>
      <c r="L187" s="48"/>
      <c r="M187" s="48"/>
      <c r="N187" s="48"/>
      <c r="O187" s="48"/>
      <c r="P187" s="2"/>
      <c r="Q187" s="2"/>
      <c r="R187" s="2"/>
      <c r="S187" s="2"/>
      <c r="T187" s="2"/>
      <c r="U187" s="2"/>
      <c r="V187" s="2"/>
      <c r="W187" s="2"/>
      <c r="X187" s="2"/>
      <c r="Y187" s="2"/>
      <c r="Z187" s="2"/>
    </row>
    <row r="188" spans="1:26" ht="30">
      <c r="A188" s="47" t="s">
        <v>78</v>
      </c>
      <c r="B188" s="43" t="s">
        <v>127</v>
      </c>
      <c r="C188" s="29">
        <f>D96+D91</f>
        <v>0</v>
      </c>
      <c r="D188" s="48"/>
      <c r="E188" s="48"/>
      <c r="F188" s="48"/>
      <c r="G188" s="48"/>
      <c r="H188" s="48"/>
      <c r="I188" s="48"/>
      <c r="J188" s="48"/>
      <c r="K188" s="48"/>
      <c r="L188" s="48"/>
      <c r="M188" s="48"/>
      <c r="N188" s="48"/>
      <c r="O188" s="48"/>
      <c r="P188" s="2"/>
      <c r="Q188" s="2"/>
      <c r="R188" s="2"/>
      <c r="S188" s="2"/>
      <c r="T188" s="2"/>
      <c r="U188" s="2"/>
      <c r="V188" s="2"/>
      <c r="W188" s="2"/>
      <c r="X188" s="2"/>
      <c r="Y188" s="2"/>
      <c r="Z188" s="2"/>
    </row>
    <row r="189" spans="1:26" ht="15.75" customHeight="1">
      <c r="A189" s="47" t="s">
        <v>92</v>
      </c>
      <c r="B189" s="43" t="s">
        <v>128</v>
      </c>
      <c r="C189" s="29">
        <f>D120</f>
        <v>0</v>
      </c>
      <c r="D189" s="48"/>
      <c r="E189" s="48"/>
      <c r="F189" s="48"/>
      <c r="G189" s="48"/>
      <c r="H189" s="48"/>
      <c r="I189" s="48"/>
      <c r="J189" s="48"/>
      <c r="K189" s="48"/>
      <c r="L189" s="48"/>
      <c r="M189" s="48"/>
      <c r="N189" s="48"/>
      <c r="O189" s="48"/>
      <c r="P189" s="2"/>
      <c r="Q189" s="2"/>
      <c r="R189" s="2"/>
      <c r="S189" s="2"/>
      <c r="T189" s="2"/>
      <c r="U189" s="2"/>
      <c r="V189" s="2"/>
      <c r="W189" s="2"/>
      <c r="X189" s="2"/>
      <c r="Y189" s="2"/>
      <c r="Z189" s="2"/>
    </row>
    <row r="190" spans="1:26" ht="15.75" customHeight="1">
      <c r="A190" s="47" t="s">
        <v>100</v>
      </c>
      <c r="B190" s="43" t="s">
        <v>101</v>
      </c>
      <c r="C190" s="29">
        <f>D134</f>
        <v>0</v>
      </c>
      <c r="D190" s="48"/>
      <c r="E190" s="48"/>
      <c r="F190" s="48"/>
      <c r="G190" s="48"/>
      <c r="H190" s="48"/>
      <c r="I190" s="48"/>
      <c r="J190" s="48"/>
      <c r="K190" s="48"/>
      <c r="L190" s="48"/>
      <c r="M190" s="48"/>
      <c r="N190" s="48"/>
      <c r="O190" s="48"/>
      <c r="P190" s="2"/>
      <c r="Q190" s="2"/>
      <c r="R190" s="2"/>
      <c r="S190" s="2"/>
      <c r="T190" s="2"/>
      <c r="U190" s="2"/>
      <c r="V190" s="2"/>
      <c r="W190" s="2"/>
      <c r="X190" s="2"/>
      <c r="Y190" s="2"/>
      <c r="Z190" s="2"/>
    </row>
    <row r="191" spans="1:26" ht="15.75" customHeight="1">
      <c r="A191" s="47" t="s">
        <v>105</v>
      </c>
      <c r="B191" s="43" t="s">
        <v>129</v>
      </c>
      <c r="C191" s="29">
        <f>D150</f>
        <v>0</v>
      </c>
      <c r="D191" s="48"/>
      <c r="E191" s="48"/>
      <c r="F191" s="48"/>
      <c r="G191" s="48"/>
      <c r="H191" s="48"/>
      <c r="I191" s="48"/>
      <c r="J191" s="48"/>
      <c r="K191" s="48"/>
      <c r="L191" s="48"/>
      <c r="M191" s="48"/>
      <c r="N191" s="48"/>
      <c r="O191" s="48"/>
      <c r="P191" s="2"/>
      <c r="Q191" s="2"/>
      <c r="R191" s="2"/>
      <c r="S191" s="2"/>
      <c r="T191" s="2"/>
      <c r="U191" s="2"/>
      <c r="V191" s="2"/>
      <c r="W191" s="2"/>
      <c r="X191" s="2"/>
      <c r="Y191" s="2"/>
      <c r="Z191" s="2"/>
    </row>
    <row r="192" spans="1:26" ht="30">
      <c r="A192" s="47" t="s">
        <v>116</v>
      </c>
      <c r="B192" s="43" t="s">
        <v>130</v>
      </c>
      <c r="C192" s="29">
        <f>D172</f>
        <v>0</v>
      </c>
      <c r="D192" s="48"/>
      <c r="E192" s="48"/>
      <c r="F192" s="48"/>
      <c r="G192" s="48"/>
      <c r="H192" s="48"/>
      <c r="I192" s="48"/>
      <c r="J192" s="48"/>
      <c r="K192" s="48"/>
      <c r="L192" s="48"/>
      <c r="M192" s="48"/>
      <c r="N192" s="48"/>
      <c r="O192" s="48"/>
      <c r="P192" s="2"/>
      <c r="Q192" s="2"/>
      <c r="R192" s="2"/>
      <c r="S192" s="2"/>
      <c r="T192" s="2"/>
      <c r="U192" s="2"/>
      <c r="V192" s="2"/>
      <c r="W192" s="2"/>
      <c r="X192" s="2"/>
      <c r="Y192" s="2"/>
      <c r="Z192" s="2"/>
    </row>
    <row r="193" spans="1:26" ht="15.75" customHeight="1">
      <c r="A193" s="47" t="s">
        <v>131</v>
      </c>
      <c r="B193" s="43" t="s">
        <v>132</v>
      </c>
      <c r="C193" s="29" t="s">
        <v>133</v>
      </c>
      <c r="D193" s="48"/>
      <c r="E193" s="48"/>
      <c r="F193" s="48"/>
      <c r="G193" s="48"/>
      <c r="H193" s="48"/>
      <c r="I193" s="48"/>
      <c r="J193" s="48"/>
      <c r="K193" s="48"/>
      <c r="L193" s="48"/>
      <c r="M193" s="48"/>
      <c r="N193" s="48"/>
      <c r="O193" s="48"/>
      <c r="P193" s="2"/>
      <c r="Q193" s="2"/>
      <c r="R193" s="2"/>
      <c r="S193" s="2"/>
      <c r="T193" s="2"/>
      <c r="U193" s="2"/>
      <c r="V193" s="2"/>
      <c r="W193" s="2"/>
      <c r="X193" s="2"/>
      <c r="Y193" s="2"/>
      <c r="Z193" s="2"/>
    </row>
    <row r="194" spans="1:26" ht="15.75" customHeight="1">
      <c r="A194" s="179" t="s">
        <v>113</v>
      </c>
      <c r="B194" s="180"/>
      <c r="C194" s="24">
        <f>SUM(C188:C193)</f>
        <v>0</v>
      </c>
      <c r="D194" s="48"/>
      <c r="E194" s="48"/>
      <c r="F194" s="48"/>
      <c r="G194" s="48"/>
      <c r="H194" s="48"/>
      <c r="I194" s="48"/>
      <c r="J194" s="48"/>
      <c r="K194" s="48"/>
      <c r="L194" s="48"/>
      <c r="M194" s="48"/>
      <c r="N194" s="48"/>
      <c r="O194" s="48"/>
      <c r="P194" s="2"/>
      <c r="Q194" s="2"/>
      <c r="R194" s="2"/>
      <c r="S194" s="2"/>
      <c r="T194" s="2"/>
      <c r="U194" s="2"/>
      <c r="V194" s="2"/>
      <c r="W194" s="2"/>
      <c r="X194" s="2"/>
      <c r="Y194" s="2"/>
      <c r="Z194" s="2"/>
    </row>
    <row r="195" spans="1:26" ht="15.75" customHeight="1">
      <c r="A195" s="25"/>
      <c r="B195" s="48"/>
      <c r="C195" s="48"/>
      <c r="D195" s="48"/>
      <c r="E195" s="48"/>
      <c r="F195" s="48"/>
      <c r="G195" s="48"/>
      <c r="H195" s="48"/>
      <c r="I195" s="48"/>
      <c r="J195" s="48"/>
      <c r="K195" s="48"/>
      <c r="L195" s="48"/>
      <c r="M195" s="48"/>
      <c r="N195" s="48"/>
      <c r="O195" s="48"/>
      <c r="P195" s="2"/>
      <c r="Q195" s="2"/>
      <c r="R195" s="2"/>
      <c r="S195" s="2"/>
      <c r="T195" s="2"/>
      <c r="U195" s="2"/>
      <c r="V195" s="2"/>
      <c r="W195" s="2"/>
      <c r="X195" s="2"/>
      <c r="Y195" s="2"/>
      <c r="Z195" s="2"/>
    </row>
    <row r="196" spans="1:26" ht="17.25" customHeight="1">
      <c r="A196" s="192" t="s">
        <v>134</v>
      </c>
      <c r="B196" s="183"/>
      <c r="C196" s="180"/>
      <c r="D196" s="48"/>
      <c r="E196" s="48"/>
      <c r="F196" s="48"/>
      <c r="G196" s="48"/>
      <c r="H196" s="48"/>
      <c r="I196" s="48"/>
      <c r="J196" s="48"/>
      <c r="K196" s="48"/>
      <c r="L196" s="48"/>
      <c r="M196" s="48"/>
      <c r="N196" s="48"/>
      <c r="O196" s="48"/>
      <c r="P196" s="2"/>
      <c r="Q196" s="2"/>
      <c r="R196" s="2"/>
      <c r="S196" s="2"/>
      <c r="T196" s="2"/>
      <c r="U196" s="2"/>
      <c r="V196" s="2"/>
      <c r="W196" s="2"/>
      <c r="X196" s="2"/>
      <c r="Y196" s="2"/>
      <c r="Z196" s="2"/>
    </row>
    <row r="197" spans="1:26" ht="30">
      <c r="A197" s="26">
        <v>3</v>
      </c>
      <c r="B197" s="26" t="s">
        <v>126</v>
      </c>
      <c r="C197" s="26" t="s">
        <v>49</v>
      </c>
      <c r="D197" s="48"/>
      <c r="E197" s="48"/>
      <c r="F197" s="48"/>
      <c r="G197" s="48"/>
      <c r="H197" s="48"/>
      <c r="I197" s="48"/>
      <c r="J197" s="48"/>
      <c r="K197" s="48"/>
      <c r="L197" s="48"/>
      <c r="M197" s="48"/>
      <c r="N197" s="48"/>
      <c r="O197" s="48"/>
      <c r="P197" s="2"/>
      <c r="Q197" s="2"/>
      <c r="R197" s="2"/>
      <c r="S197" s="2"/>
      <c r="T197" s="2"/>
      <c r="U197" s="2"/>
      <c r="V197" s="2"/>
      <c r="W197" s="2"/>
      <c r="X197" s="2"/>
      <c r="Y197" s="2"/>
      <c r="Z197" s="2"/>
    </row>
    <row r="198" spans="1:26" ht="30">
      <c r="A198" s="47" t="s">
        <v>78</v>
      </c>
      <c r="B198" s="43" t="s">
        <v>127</v>
      </c>
      <c r="C198" s="29">
        <f>D109+D104</f>
        <v>0</v>
      </c>
      <c r="D198" s="48"/>
      <c r="E198" s="48"/>
      <c r="F198" s="48"/>
      <c r="G198" s="48"/>
      <c r="H198" s="48"/>
      <c r="I198" s="48"/>
      <c r="J198" s="48"/>
      <c r="K198" s="48"/>
      <c r="L198" s="48"/>
      <c r="M198" s="48"/>
      <c r="N198" s="48"/>
      <c r="O198" s="48"/>
      <c r="P198" s="2"/>
      <c r="Q198" s="2"/>
      <c r="R198" s="2"/>
      <c r="S198" s="2"/>
      <c r="T198" s="2"/>
      <c r="U198" s="2"/>
      <c r="V198" s="2"/>
      <c r="W198" s="2"/>
      <c r="X198" s="2"/>
      <c r="Y198" s="2"/>
      <c r="Z198" s="2"/>
    </row>
    <row r="199" spans="1:26" ht="15.75" customHeight="1">
      <c r="A199" s="47" t="s">
        <v>92</v>
      </c>
      <c r="B199" s="43" t="s">
        <v>128</v>
      </c>
      <c r="C199" s="29">
        <f>D128</f>
        <v>0</v>
      </c>
      <c r="D199" s="48"/>
      <c r="E199" s="48"/>
      <c r="F199" s="48"/>
      <c r="G199" s="48"/>
      <c r="H199" s="48"/>
      <c r="I199" s="48"/>
      <c r="J199" s="48"/>
      <c r="K199" s="48"/>
      <c r="L199" s="48"/>
      <c r="M199" s="48"/>
      <c r="N199" s="48"/>
      <c r="O199" s="48"/>
      <c r="P199" s="2"/>
      <c r="Q199" s="2"/>
      <c r="R199" s="2"/>
      <c r="S199" s="2"/>
      <c r="T199" s="2"/>
      <c r="U199" s="2"/>
      <c r="V199" s="2"/>
      <c r="W199" s="2"/>
      <c r="X199" s="2"/>
      <c r="Y199" s="2"/>
      <c r="Z199" s="2"/>
    </row>
    <row r="200" spans="1:26" ht="15.75" customHeight="1">
      <c r="A200" s="47" t="s">
        <v>100</v>
      </c>
      <c r="B200" s="43" t="s">
        <v>101</v>
      </c>
      <c r="C200" s="29">
        <f>D140</f>
        <v>0</v>
      </c>
      <c r="D200" s="48"/>
      <c r="E200" s="48"/>
      <c r="F200" s="48"/>
      <c r="G200" s="48"/>
      <c r="H200" s="48"/>
      <c r="I200" s="48"/>
      <c r="J200" s="48"/>
      <c r="K200" s="48"/>
      <c r="L200" s="48"/>
      <c r="M200" s="48"/>
      <c r="N200" s="48"/>
      <c r="O200" s="48"/>
      <c r="P200" s="2"/>
      <c r="Q200" s="2"/>
      <c r="R200" s="2"/>
      <c r="S200" s="2"/>
      <c r="T200" s="2"/>
      <c r="U200" s="2"/>
      <c r="V200" s="2"/>
      <c r="W200" s="2"/>
      <c r="X200" s="2"/>
      <c r="Y200" s="2"/>
      <c r="Z200" s="2"/>
    </row>
    <row r="201" spans="1:26" ht="15.75" customHeight="1">
      <c r="A201" s="47" t="s">
        <v>105</v>
      </c>
      <c r="B201" s="43" t="s">
        <v>129</v>
      </c>
      <c r="C201" s="29">
        <f>D160</f>
        <v>0</v>
      </c>
      <c r="D201" s="48"/>
      <c r="E201" s="48"/>
      <c r="F201" s="48"/>
      <c r="G201" s="48"/>
      <c r="H201" s="48"/>
      <c r="I201" s="48"/>
      <c r="J201" s="48"/>
      <c r="K201" s="48"/>
      <c r="L201" s="48"/>
      <c r="M201" s="48"/>
      <c r="N201" s="48"/>
      <c r="O201" s="48"/>
      <c r="P201" s="2"/>
      <c r="Q201" s="2"/>
      <c r="R201" s="2"/>
      <c r="S201" s="2"/>
      <c r="T201" s="2"/>
      <c r="U201" s="2"/>
      <c r="V201" s="2"/>
      <c r="W201" s="2"/>
      <c r="X201" s="2"/>
      <c r="Y201" s="2"/>
      <c r="Z201" s="2"/>
    </row>
    <row r="202" spans="1:26" ht="30">
      <c r="A202" s="47" t="s">
        <v>116</v>
      </c>
      <c r="B202" s="43" t="s">
        <v>130</v>
      </c>
      <c r="C202" s="29">
        <f>D182</f>
        <v>0</v>
      </c>
      <c r="D202" s="48"/>
      <c r="E202" s="48"/>
      <c r="F202" s="48"/>
      <c r="G202" s="48"/>
      <c r="H202" s="48"/>
      <c r="I202" s="48"/>
      <c r="J202" s="48"/>
      <c r="K202" s="48"/>
      <c r="L202" s="48"/>
      <c r="M202" s="48"/>
      <c r="N202" s="48"/>
      <c r="O202" s="48"/>
      <c r="P202" s="2"/>
      <c r="Q202" s="2"/>
      <c r="R202" s="2"/>
      <c r="S202" s="2"/>
      <c r="T202" s="2"/>
      <c r="U202" s="2"/>
      <c r="V202" s="2"/>
      <c r="W202" s="2"/>
      <c r="X202" s="2"/>
      <c r="Y202" s="2"/>
      <c r="Z202" s="2"/>
    </row>
    <row r="203" spans="1:26" ht="15.75" customHeight="1">
      <c r="A203" s="47" t="s">
        <v>131</v>
      </c>
      <c r="B203" s="43" t="s">
        <v>132</v>
      </c>
      <c r="C203" s="29" t="s">
        <v>133</v>
      </c>
      <c r="D203" s="48"/>
      <c r="E203" s="48"/>
      <c r="F203" s="48"/>
      <c r="G203" s="48"/>
      <c r="H203" s="48"/>
      <c r="I203" s="48"/>
      <c r="J203" s="48"/>
      <c r="K203" s="48"/>
      <c r="L203" s="48"/>
      <c r="M203" s="48"/>
      <c r="N203" s="48"/>
      <c r="O203" s="48"/>
      <c r="P203" s="2"/>
      <c r="Q203" s="2"/>
      <c r="R203" s="2"/>
      <c r="S203" s="2"/>
      <c r="T203" s="2"/>
      <c r="U203" s="2"/>
      <c r="V203" s="2"/>
      <c r="W203" s="2"/>
      <c r="X203" s="2"/>
      <c r="Y203" s="2"/>
      <c r="Z203" s="2"/>
    </row>
    <row r="204" spans="1:26" ht="15.75" customHeight="1">
      <c r="A204" s="181" t="s">
        <v>113</v>
      </c>
      <c r="B204" s="180"/>
      <c r="C204" s="27">
        <f>SUM(C198:C203)</f>
        <v>0</v>
      </c>
      <c r="D204" s="48"/>
      <c r="E204" s="48"/>
      <c r="F204" s="48"/>
      <c r="G204" s="48"/>
      <c r="H204" s="48"/>
      <c r="I204" s="48"/>
      <c r="J204" s="48"/>
      <c r="K204" s="48"/>
      <c r="L204" s="48"/>
      <c r="M204" s="48"/>
      <c r="N204" s="48"/>
      <c r="O204" s="48"/>
      <c r="P204" s="2"/>
      <c r="Q204" s="2"/>
      <c r="R204" s="2"/>
      <c r="S204" s="2"/>
      <c r="T204" s="2"/>
      <c r="U204" s="2"/>
      <c r="V204" s="2"/>
      <c r="W204" s="2"/>
      <c r="X204" s="2"/>
      <c r="Y204" s="2"/>
      <c r="Z204" s="2"/>
    </row>
    <row r="205" spans="1:26" ht="15.75" customHeight="1">
      <c r="A205" s="25"/>
      <c r="B205" s="48"/>
      <c r="C205" s="48"/>
      <c r="D205" s="48"/>
      <c r="E205" s="48"/>
      <c r="F205" s="48"/>
      <c r="G205" s="48"/>
      <c r="H205" s="48"/>
      <c r="I205" s="48"/>
      <c r="J205" s="48"/>
      <c r="K205" s="48"/>
      <c r="L205" s="48"/>
      <c r="M205" s="48"/>
      <c r="N205" s="48"/>
      <c r="O205" s="48"/>
      <c r="P205" s="2"/>
      <c r="Q205" s="2"/>
      <c r="R205" s="2"/>
      <c r="S205" s="2"/>
      <c r="T205" s="2"/>
      <c r="U205" s="2"/>
      <c r="V205" s="2"/>
      <c r="W205" s="2"/>
      <c r="X205" s="2"/>
      <c r="Y205" s="2"/>
      <c r="Z205" s="2"/>
    </row>
    <row r="206" spans="1:26" ht="15.75" customHeight="1">
      <c r="A206" s="187" t="s">
        <v>135</v>
      </c>
      <c r="B206" s="183"/>
      <c r="C206" s="183"/>
      <c r="D206" s="180"/>
      <c r="E206" s="48"/>
      <c r="F206" s="48"/>
      <c r="G206" s="48"/>
      <c r="H206" s="48"/>
      <c r="I206" s="48"/>
      <c r="J206" s="48"/>
      <c r="K206" s="48"/>
      <c r="L206" s="48"/>
      <c r="M206" s="48"/>
      <c r="N206" s="48"/>
      <c r="O206" s="48"/>
      <c r="P206" s="2"/>
      <c r="Q206" s="2"/>
      <c r="R206" s="2"/>
      <c r="S206" s="2"/>
      <c r="T206" s="2"/>
      <c r="U206" s="2"/>
      <c r="V206" s="2"/>
      <c r="W206" s="2"/>
      <c r="X206" s="2"/>
      <c r="Y206" s="2"/>
      <c r="Z206" s="2"/>
    </row>
    <row r="207" spans="1:26" ht="42.75" customHeight="1">
      <c r="A207" s="179" t="s">
        <v>136</v>
      </c>
      <c r="B207" s="180"/>
      <c r="C207" s="179" t="s">
        <v>137</v>
      </c>
      <c r="D207" s="180"/>
      <c r="E207" s="48"/>
      <c r="F207" s="48"/>
      <c r="G207" s="48"/>
      <c r="H207" s="48"/>
      <c r="I207" s="48"/>
      <c r="J207" s="48"/>
      <c r="K207" s="48"/>
      <c r="L207" s="48"/>
      <c r="M207" s="48"/>
      <c r="N207" s="48"/>
      <c r="O207" s="48"/>
      <c r="P207" s="2"/>
      <c r="Q207" s="2"/>
      <c r="R207" s="2"/>
      <c r="S207" s="2"/>
      <c r="T207" s="2"/>
      <c r="U207" s="2"/>
      <c r="V207" s="2"/>
      <c r="W207" s="2"/>
      <c r="X207" s="2"/>
      <c r="Y207" s="2"/>
      <c r="Z207" s="2"/>
    </row>
    <row r="208" spans="1:26" ht="30">
      <c r="A208" s="47" t="s">
        <v>8</v>
      </c>
      <c r="B208" s="43" t="s">
        <v>138</v>
      </c>
      <c r="C208" s="190">
        <f>C52</f>
        <v>0</v>
      </c>
      <c r="D208" s="180"/>
      <c r="E208" s="48"/>
      <c r="F208" s="48"/>
      <c r="G208" s="48"/>
      <c r="H208" s="48"/>
      <c r="I208" s="48"/>
      <c r="J208" s="48"/>
      <c r="K208" s="48"/>
      <c r="L208" s="48"/>
      <c r="M208" s="48"/>
      <c r="N208" s="48"/>
      <c r="O208" s="48"/>
      <c r="P208" s="2"/>
      <c r="Q208" s="2"/>
      <c r="R208" s="2"/>
      <c r="S208" s="2"/>
      <c r="T208" s="2"/>
      <c r="U208" s="2"/>
      <c r="V208" s="2"/>
      <c r="W208" s="2"/>
      <c r="X208" s="2"/>
      <c r="Y208" s="2"/>
      <c r="Z208" s="2"/>
    </row>
    <row r="209" spans="1:26" ht="30">
      <c r="A209" s="47" t="s">
        <v>11</v>
      </c>
      <c r="B209" s="43" t="s">
        <v>139</v>
      </c>
      <c r="C209" s="190">
        <f>C75</f>
        <v>0</v>
      </c>
      <c r="D209" s="180"/>
      <c r="E209" s="48"/>
      <c r="F209" s="48"/>
      <c r="G209" s="48"/>
      <c r="H209" s="48"/>
      <c r="I209" s="48"/>
      <c r="J209" s="48"/>
      <c r="K209" s="48"/>
      <c r="L209" s="48"/>
      <c r="M209" s="48"/>
      <c r="N209" s="48"/>
      <c r="O209" s="48"/>
      <c r="P209" s="2"/>
      <c r="Q209" s="2"/>
      <c r="R209" s="2"/>
      <c r="S209" s="2"/>
      <c r="T209" s="2"/>
      <c r="U209" s="2"/>
      <c r="V209" s="2"/>
      <c r="W209" s="2"/>
      <c r="X209" s="2"/>
      <c r="Y209" s="2"/>
      <c r="Z209" s="2"/>
    </row>
    <row r="210" spans="1:26" ht="30">
      <c r="A210" s="47" t="s">
        <v>13</v>
      </c>
      <c r="B210" s="43" t="s">
        <v>140</v>
      </c>
      <c r="C210" s="190">
        <f>C194</f>
        <v>0</v>
      </c>
      <c r="D210" s="180"/>
      <c r="E210" s="48"/>
      <c r="F210" s="48"/>
      <c r="G210" s="48"/>
      <c r="H210" s="48"/>
      <c r="I210" s="48"/>
      <c r="J210" s="48"/>
      <c r="K210" s="48"/>
      <c r="L210" s="48"/>
      <c r="M210" s="48"/>
      <c r="N210" s="48"/>
      <c r="O210" s="48"/>
      <c r="P210" s="2"/>
      <c r="Q210" s="2"/>
      <c r="R210" s="2"/>
      <c r="S210" s="2"/>
      <c r="T210" s="2"/>
      <c r="U210" s="2"/>
      <c r="V210" s="2"/>
      <c r="W210" s="2"/>
      <c r="X210" s="2"/>
      <c r="Y210" s="2"/>
      <c r="Z210" s="2"/>
    </row>
    <row r="211" spans="1:26" ht="28.5" customHeight="1">
      <c r="A211" s="189" t="s">
        <v>141</v>
      </c>
      <c r="B211" s="180"/>
      <c r="C211" s="190">
        <f>SUM(C208:D210)</f>
        <v>0</v>
      </c>
      <c r="D211" s="180"/>
      <c r="E211" s="48"/>
      <c r="F211" s="48"/>
      <c r="G211" s="48"/>
      <c r="H211" s="48"/>
      <c r="I211" s="48"/>
      <c r="J211" s="48"/>
      <c r="K211" s="48"/>
      <c r="L211" s="48"/>
      <c r="M211" s="48"/>
      <c r="N211" s="48"/>
      <c r="O211" s="48"/>
      <c r="P211" s="2"/>
      <c r="Q211" s="2"/>
      <c r="R211" s="2"/>
      <c r="S211" s="2"/>
      <c r="T211" s="2"/>
      <c r="U211" s="2"/>
      <c r="V211" s="2"/>
      <c r="W211" s="2"/>
      <c r="X211" s="2"/>
      <c r="Y211" s="2"/>
      <c r="Z211" s="2"/>
    </row>
    <row r="212" spans="1:26" ht="15.75" customHeight="1">
      <c r="A212" s="179" t="s">
        <v>142</v>
      </c>
      <c r="B212" s="180"/>
      <c r="C212" s="193">
        <f>SUM(C211)</f>
        <v>0</v>
      </c>
      <c r="D212" s="180"/>
      <c r="E212" s="48"/>
      <c r="F212" s="48"/>
      <c r="G212" s="48"/>
      <c r="H212" s="48"/>
      <c r="I212" s="48"/>
      <c r="J212" s="48"/>
      <c r="K212" s="48"/>
      <c r="L212" s="48"/>
      <c r="M212" s="48"/>
      <c r="N212" s="48"/>
      <c r="O212" s="48"/>
      <c r="P212" s="2"/>
      <c r="Q212" s="2"/>
      <c r="R212" s="2"/>
      <c r="S212" s="2"/>
      <c r="T212" s="2"/>
      <c r="U212" s="2"/>
      <c r="V212" s="2"/>
      <c r="W212" s="2"/>
      <c r="X212" s="2"/>
      <c r="Y212" s="2"/>
      <c r="Z212" s="2"/>
    </row>
    <row r="213" spans="1:26" ht="15.75" customHeight="1">
      <c r="A213" s="48"/>
      <c r="B213" s="48"/>
      <c r="C213" s="48"/>
      <c r="D213" s="48"/>
      <c r="E213" s="48"/>
      <c r="F213" s="48"/>
      <c r="G213" s="48"/>
      <c r="H213" s="48"/>
      <c r="I213" s="48"/>
      <c r="J213" s="48"/>
      <c r="K213" s="48"/>
      <c r="L213" s="48"/>
      <c r="M213" s="48"/>
      <c r="N213" s="48"/>
      <c r="O213" s="48"/>
      <c r="P213" s="2"/>
      <c r="Q213" s="2"/>
      <c r="R213" s="2"/>
      <c r="S213" s="2"/>
      <c r="T213" s="2"/>
      <c r="U213" s="2"/>
      <c r="V213" s="2"/>
      <c r="W213" s="2"/>
      <c r="X213" s="2"/>
      <c r="Y213" s="2"/>
      <c r="Z213" s="2"/>
    </row>
    <row r="214" spans="1:26" ht="15.75" hidden="1" customHeight="1">
      <c r="A214" s="48"/>
      <c r="B214" s="48"/>
      <c r="C214" s="48"/>
      <c r="D214" s="40">
        <f>C212</f>
        <v>0</v>
      </c>
      <c r="E214" s="48"/>
      <c r="F214" s="48"/>
      <c r="G214" s="48"/>
      <c r="H214" s="48"/>
      <c r="I214" s="48"/>
      <c r="J214" s="48"/>
      <c r="K214" s="48"/>
      <c r="L214" s="48"/>
      <c r="M214" s="48"/>
      <c r="N214" s="48"/>
      <c r="O214" s="48"/>
      <c r="P214" s="2"/>
      <c r="Q214" s="2"/>
      <c r="R214" s="2"/>
      <c r="S214" s="2"/>
      <c r="T214" s="2"/>
      <c r="U214" s="2"/>
      <c r="V214" s="2"/>
      <c r="W214" s="2"/>
      <c r="X214" s="2"/>
      <c r="Y214" s="2"/>
      <c r="Z214" s="2"/>
    </row>
    <row r="215" spans="1:26" ht="15.75" customHeight="1">
      <c r="A215" s="192" t="s">
        <v>143</v>
      </c>
      <c r="B215" s="183"/>
      <c r="C215" s="183"/>
      <c r="D215" s="180"/>
      <c r="E215" s="48"/>
      <c r="F215" s="48"/>
      <c r="G215" s="48"/>
      <c r="H215" s="48"/>
      <c r="I215" s="48"/>
      <c r="J215" s="48"/>
      <c r="K215" s="48"/>
      <c r="L215" s="48"/>
      <c r="M215" s="48"/>
      <c r="N215" s="48"/>
      <c r="O215" s="48"/>
      <c r="P215" s="2"/>
      <c r="Q215" s="2"/>
      <c r="R215" s="2"/>
      <c r="S215" s="2"/>
      <c r="T215" s="2"/>
      <c r="U215" s="2"/>
      <c r="V215" s="2"/>
      <c r="W215" s="2"/>
      <c r="X215" s="2"/>
      <c r="Y215" s="2"/>
      <c r="Z215" s="2"/>
    </row>
    <row r="216" spans="1:26" ht="15.75" customHeight="1">
      <c r="A216" s="181" t="s">
        <v>136</v>
      </c>
      <c r="B216" s="180"/>
      <c r="C216" s="181" t="s">
        <v>137</v>
      </c>
      <c r="D216" s="180"/>
      <c r="E216" s="48"/>
      <c r="F216" s="48"/>
      <c r="G216" s="48"/>
      <c r="H216" s="48"/>
      <c r="I216" s="48"/>
      <c r="J216" s="48"/>
      <c r="K216" s="48"/>
      <c r="L216" s="48"/>
      <c r="M216" s="48"/>
      <c r="N216" s="48"/>
      <c r="O216" s="48"/>
      <c r="P216" s="2"/>
      <c r="Q216" s="2"/>
      <c r="R216" s="2"/>
      <c r="S216" s="2"/>
      <c r="T216" s="2"/>
      <c r="U216" s="2"/>
      <c r="V216" s="2"/>
      <c r="W216" s="2"/>
      <c r="X216" s="2"/>
      <c r="Y216" s="2"/>
      <c r="Z216" s="2"/>
    </row>
    <row r="217" spans="1:26" ht="30">
      <c r="A217" s="47" t="s">
        <v>8</v>
      </c>
      <c r="B217" s="43" t="s">
        <v>138</v>
      </c>
      <c r="C217" s="190">
        <f>C64</f>
        <v>0</v>
      </c>
      <c r="D217" s="180"/>
      <c r="E217" s="48"/>
      <c r="F217" s="48"/>
      <c r="G217" s="48"/>
      <c r="H217" s="48"/>
      <c r="I217" s="48"/>
      <c r="J217" s="48"/>
      <c r="K217" s="48"/>
      <c r="L217" s="48"/>
      <c r="M217" s="48"/>
      <c r="N217" s="48"/>
      <c r="O217" s="48"/>
      <c r="P217" s="2"/>
      <c r="Q217" s="2"/>
      <c r="R217" s="2"/>
      <c r="S217" s="2"/>
      <c r="T217" s="2"/>
      <c r="U217" s="2"/>
      <c r="V217" s="2"/>
      <c r="W217" s="2"/>
      <c r="X217" s="2"/>
      <c r="Y217" s="2"/>
      <c r="Z217" s="2"/>
    </row>
    <row r="218" spans="1:26" ht="30">
      <c r="A218" s="47" t="s">
        <v>11</v>
      </c>
      <c r="B218" s="43" t="s">
        <v>139</v>
      </c>
      <c r="C218" s="190">
        <f>C86</f>
        <v>0</v>
      </c>
      <c r="D218" s="180"/>
      <c r="E218" s="48"/>
      <c r="F218" s="48"/>
      <c r="G218" s="48"/>
      <c r="H218" s="48"/>
      <c r="I218" s="48"/>
      <c r="J218" s="48"/>
      <c r="K218" s="48"/>
      <c r="L218" s="48"/>
      <c r="M218" s="48"/>
      <c r="N218" s="48"/>
      <c r="O218" s="48"/>
      <c r="P218" s="2"/>
      <c r="Q218" s="2"/>
      <c r="R218" s="2"/>
      <c r="S218" s="2"/>
      <c r="T218" s="2"/>
      <c r="U218" s="2"/>
      <c r="V218" s="2"/>
      <c r="W218" s="2"/>
      <c r="X218" s="2"/>
      <c r="Y218" s="2"/>
      <c r="Z218" s="2"/>
    </row>
    <row r="219" spans="1:26" ht="30">
      <c r="A219" s="47" t="s">
        <v>13</v>
      </c>
      <c r="B219" s="43" t="s">
        <v>140</v>
      </c>
      <c r="C219" s="190">
        <f>C204</f>
        <v>0</v>
      </c>
      <c r="D219" s="180"/>
      <c r="E219" s="48"/>
      <c r="F219" s="48"/>
      <c r="G219" s="48"/>
      <c r="H219" s="48"/>
      <c r="I219" s="48"/>
      <c r="J219" s="48"/>
      <c r="K219" s="48"/>
      <c r="L219" s="48"/>
      <c r="M219" s="48"/>
      <c r="N219" s="48"/>
      <c r="O219" s="48"/>
      <c r="P219" s="2"/>
      <c r="Q219" s="2"/>
      <c r="R219" s="2"/>
      <c r="S219" s="2"/>
      <c r="T219" s="2"/>
      <c r="U219" s="2"/>
      <c r="V219" s="2"/>
      <c r="W219" s="2"/>
      <c r="X219" s="2"/>
      <c r="Y219" s="2"/>
      <c r="Z219" s="2"/>
    </row>
    <row r="220" spans="1:26" ht="15.75" customHeight="1">
      <c r="A220" s="189" t="s">
        <v>141</v>
      </c>
      <c r="B220" s="180"/>
      <c r="C220" s="190">
        <f>SUM(C217:D219)</f>
        <v>0</v>
      </c>
      <c r="D220" s="180"/>
      <c r="E220" s="48"/>
      <c r="F220" s="48"/>
      <c r="G220" s="48"/>
      <c r="H220" s="48"/>
      <c r="I220" s="48"/>
      <c r="J220" s="48"/>
      <c r="K220" s="48"/>
      <c r="L220" s="48"/>
      <c r="M220" s="48"/>
      <c r="N220" s="48"/>
      <c r="O220" s="48"/>
      <c r="P220" s="2"/>
      <c r="Q220" s="2"/>
      <c r="R220" s="2"/>
      <c r="S220" s="2"/>
      <c r="T220" s="2"/>
      <c r="U220" s="2"/>
      <c r="V220" s="2"/>
      <c r="W220" s="2"/>
      <c r="X220" s="2"/>
      <c r="Y220" s="2"/>
      <c r="Z220" s="2"/>
    </row>
    <row r="221" spans="1:26" ht="15.75" customHeight="1">
      <c r="A221" s="181" t="s">
        <v>142</v>
      </c>
      <c r="B221" s="180"/>
      <c r="C221" s="191">
        <f>SUM(C220)</f>
        <v>0</v>
      </c>
      <c r="D221" s="180"/>
      <c r="E221" s="48"/>
      <c r="F221" s="48"/>
      <c r="G221" s="48"/>
      <c r="H221" s="48"/>
      <c r="I221" s="48"/>
      <c r="J221" s="48"/>
      <c r="K221" s="48"/>
      <c r="L221" s="48"/>
      <c r="M221" s="48"/>
      <c r="N221" s="48"/>
      <c r="O221" s="48"/>
      <c r="P221" s="2"/>
      <c r="Q221" s="2"/>
      <c r="R221" s="2"/>
      <c r="S221" s="2"/>
      <c r="T221" s="2"/>
      <c r="U221" s="2"/>
      <c r="V221" s="2"/>
      <c r="W221" s="2"/>
      <c r="X221" s="2"/>
      <c r="Y221" s="2"/>
      <c r="Z221" s="2"/>
    </row>
    <row r="222" spans="1:26" ht="15.75" customHeight="1">
      <c r="A222" s="48"/>
      <c r="B222" s="48"/>
      <c r="C222" s="48"/>
      <c r="D222" s="48"/>
      <c r="E222" s="48"/>
      <c r="F222" s="48"/>
      <c r="G222" s="48"/>
      <c r="H222" s="48"/>
      <c r="I222" s="48"/>
      <c r="J222" s="48"/>
      <c r="K222" s="48"/>
      <c r="L222" s="48"/>
      <c r="M222" s="48"/>
      <c r="N222" s="48"/>
      <c r="O222" s="48"/>
      <c r="P222" s="2"/>
      <c r="Q222" s="2"/>
      <c r="R222" s="2"/>
      <c r="S222" s="2"/>
      <c r="T222" s="2"/>
      <c r="U222" s="2"/>
      <c r="V222" s="2"/>
      <c r="W222" s="2"/>
      <c r="X222" s="2"/>
      <c r="Y222" s="2"/>
      <c r="Z222" s="2"/>
    </row>
    <row r="223" spans="1:26" ht="15.75" customHeight="1">
      <c r="A223" s="194" t="s">
        <v>144</v>
      </c>
      <c r="B223" s="183"/>
      <c r="C223" s="180"/>
      <c r="D223" s="48"/>
      <c r="E223" s="48"/>
      <c r="F223" s="48"/>
      <c r="G223" s="48"/>
      <c r="H223" s="48"/>
      <c r="I223" s="48"/>
      <c r="J223" s="48"/>
      <c r="K223" s="48"/>
      <c r="L223" s="48"/>
      <c r="M223" s="48"/>
      <c r="N223" s="48"/>
      <c r="O223" s="48"/>
      <c r="P223" s="2"/>
      <c r="Q223" s="2"/>
      <c r="R223" s="2"/>
      <c r="S223" s="2"/>
      <c r="T223" s="2"/>
      <c r="U223" s="2"/>
      <c r="V223" s="2"/>
      <c r="W223" s="2"/>
      <c r="X223" s="2"/>
      <c r="Y223" s="2"/>
      <c r="Z223" s="2"/>
    </row>
    <row r="224" spans="1:26" ht="15.75" customHeight="1">
      <c r="A224" s="41" t="s">
        <v>145</v>
      </c>
      <c r="B224" s="42" t="s">
        <v>146</v>
      </c>
      <c r="C224" s="42" t="s">
        <v>133</v>
      </c>
      <c r="D224" s="48"/>
      <c r="E224" s="48"/>
      <c r="F224" s="48"/>
      <c r="G224" s="48"/>
      <c r="H224" s="48"/>
      <c r="I224" s="48"/>
      <c r="J224" s="48"/>
      <c r="K224" s="48"/>
      <c r="L224" s="48"/>
      <c r="M224" s="48"/>
      <c r="N224" s="48"/>
      <c r="O224" s="48"/>
      <c r="P224" s="2"/>
      <c r="Q224" s="2"/>
      <c r="R224" s="2"/>
      <c r="S224" s="2"/>
      <c r="T224" s="2"/>
      <c r="U224" s="2"/>
      <c r="V224" s="2"/>
      <c r="W224" s="2"/>
      <c r="X224" s="2"/>
      <c r="Y224" s="2"/>
      <c r="Z224" s="2"/>
    </row>
    <row r="225" spans="1:26" ht="15.75" customHeight="1">
      <c r="A225" s="47" t="s">
        <v>16</v>
      </c>
      <c r="B225" s="126" t="s">
        <v>147</v>
      </c>
      <c r="C225" s="166">
        <v>0</v>
      </c>
      <c r="D225" s="40"/>
      <c r="E225" s="48"/>
      <c r="F225" s="48"/>
      <c r="G225" s="48"/>
      <c r="H225" s="48"/>
      <c r="I225" s="48"/>
      <c r="J225" s="48"/>
      <c r="K225" s="48"/>
      <c r="L225" s="48"/>
      <c r="M225" s="48"/>
      <c r="N225" s="48"/>
      <c r="O225" s="48"/>
      <c r="P225" s="2"/>
      <c r="Q225" s="2"/>
      <c r="R225" s="2"/>
      <c r="S225" s="2"/>
      <c r="T225" s="2"/>
      <c r="U225" s="2"/>
      <c r="V225" s="2"/>
      <c r="W225" s="2"/>
      <c r="X225" s="2"/>
      <c r="Y225" s="2"/>
      <c r="Z225" s="2"/>
    </row>
    <row r="226" spans="1:26" ht="15.75" customHeight="1">
      <c r="A226" s="47" t="s">
        <v>54</v>
      </c>
      <c r="B226" s="126" t="s">
        <v>148</v>
      </c>
      <c r="C226" s="166">
        <v>0</v>
      </c>
      <c r="D226" s="40"/>
      <c r="E226" s="89" t="s">
        <v>597</v>
      </c>
      <c r="F226" s="89" t="s">
        <v>596</v>
      </c>
      <c r="G226" s="89" t="s">
        <v>599</v>
      </c>
      <c r="H226" s="89"/>
      <c r="I226" s="89" t="s">
        <v>598</v>
      </c>
      <c r="J226" s="89" t="s">
        <v>597</v>
      </c>
      <c r="K226" s="48"/>
      <c r="L226" s="48"/>
      <c r="M226" s="48"/>
      <c r="N226" s="48"/>
      <c r="O226" s="48"/>
      <c r="P226" s="2"/>
      <c r="Q226" s="2"/>
      <c r="R226" s="2"/>
      <c r="S226" s="2"/>
      <c r="T226" s="2"/>
      <c r="U226" s="2"/>
      <c r="V226" s="2"/>
      <c r="W226" s="2"/>
      <c r="X226" s="2"/>
      <c r="Y226" s="2"/>
      <c r="Z226" s="2"/>
    </row>
    <row r="227" spans="1:26" ht="15.75" customHeight="1">
      <c r="A227" s="47" t="s">
        <v>56</v>
      </c>
      <c r="B227" s="126" t="s">
        <v>149</v>
      </c>
      <c r="C227" s="166">
        <v>0</v>
      </c>
      <c r="D227" s="40"/>
      <c r="E227" s="89" t="s">
        <v>593</v>
      </c>
      <c r="F227" s="89">
        <v>10</v>
      </c>
      <c r="G227" s="91">
        <v>0.15</v>
      </c>
      <c r="H227" s="89"/>
      <c r="I227" s="89" t="s">
        <v>595</v>
      </c>
      <c r="J227" s="89" t="s">
        <v>593</v>
      </c>
      <c r="K227" s="48"/>
      <c r="L227" s="48"/>
      <c r="M227" s="48"/>
      <c r="N227" s="48"/>
      <c r="O227" s="48"/>
      <c r="P227" s="2"/>
      <c r="Q227" s="2"/>
      <c r="R227" s="2"/>
      <c r="S227" s="2"/>
      <c r="T227" s="2"/>
      <c r="U227" s="2"/>
      <c r="V227" s="2"/>
      <c r="W227" s="2"/>
      <c r="X227" s="2"/>
      <c r="Y227" s="2"/>
      <c r="Z227" s="2"/>
    </row>
    <row r="228" spans="1:26" ht="15.75" customHeight="1">
      <c r="A228" s="47" t="s">
        <v>58</v>
      </c>
      <c r="B228" s="126" t="s">
        <v>150</v>
      </c>
      <c r="C228" s="166">
        <v>0</v>
      </c>
      <c r="D228" s="40"/>
      <c r="E228" s="89" t="s">
        <v>591</v>
      </c>
      <c r="F228" s="89">
        <v>12</v>
      </c>
      <c r="G228" s="91">
        <v>0.1</v>
      </c>
      <c r="H228" s="89"/>
      <c r="I228" s="89" t="s">
        <v>594</v>
      </c>
      <c r="J228" s="89" t="s">
        <v>593</v>
      </c>
      <c r="K228" s="48"/>
      <c r="L228" s="48"/>
      <c r="M228" s="48"/>
      <c r="N228" s="48"/>
      <c r="O228" s="48"/>
      <c r="P228" s="2"/>
      <c r="Q228" s="2"/>
      <c r="R228" s="2"/>
      <c r="S228" s="2"/>
      <c r="T228" s="2"/>
      <c r="U228" s="2"/>
      <c r="V228" s="2"/>
      <c r="W228" s="2"/>
      <c r="X228" s="2"/>
      <c r="Y228" s="2"/>
      <c r="Z228" s="2"/>
    </row>
    <row r="229" spans="1:26" ht="15.75" customHeight="1">
      <c r="A229" s="47" t="s">
        <v>47</v>
      </c>
      <c r="B229" s="126" t="s">
        <v>151</v>
      </c>
      <c r="C229" s="166">
        <v>0</v>
      </c>
      <c r="D229" s="40"/>
      <c r="E229" s="48"/>
      <c r="F229" s="48"/>
      <c r="G229" s="48"/>
      <c r="H229" s="89"/>
      <c r="I229" s="89" t="s">
        <v>592</v>
      </c>
      <c r="J229" s="89" t="s">
        <v>591</v>
      </c>
      <c r="K229" s="89" t="s">
        <v>596</v>
      </c>
      <c r="L229" s="89" t="s">
        <v>159</v>
      </c>
      <c r="M229" s="48"/>
      <c r="N229" s="48"/>
      <c r="O229" s="48"/>
      <c r="P229" s="2"/>
      <c r="Q229" s="2"/>
      <c r="R229" s="2"/>
      <c r="S229" s="2"/>
      <c r="T229" s="2"/>
      <c r="U229" s="2"/>
      <c r="V229" s="2"/>
      <c r="W229" s="2"/>
      <c r="X229" s="2"/>
      <c r="Y229" s="2"/>
      <c r="Z229" s="2"/>
    </row>
    <row r="230" spans="1:26" ht="15.75" customHeight="1">
      <c r="A230" s="47" t="s">
        <v>152</v>
      </c>
      <c r="B230" s="125" t="s">
        <v>605</v>
      </c>
      <c r="C230" s="166">
        <v>0</v>
      </c>
      <c r="D230" s="40"/>
      <c r="E230" s="48"/>
      <c r="F230" s="48"/>
      <c r="G230" s="48"/>
      <c r="H230" s="48"/>
      <c r="I230" s="48"/>
      <c r="J230" s="48"/>
      <c r="K230" s="89" t="e">
        <f>VLOOKUP(J230,E$229:F$231,2,0)</f>
        <v>#N/A</v>
      </c>
      <c r="L230" s="90" t="e">
        <f>VLOOKUP(J230,E$229:G$231,3,0)</f>
        <v>#N/A</v>
      </c>
      <c r="M230" s="48"/>
      <c r="N230" s="48"/>
      <c r="O230" s="48"/>
      <c r="P230" s="2"/>
      <c r="Q230" s="2"/>
      <c r="R230" s="2"/>
      <c r="S230" s="2"/>
      <c r="T230" s="2"/>
      <c r="U230" s="2"/>
      <c r="V230" s="2"/>
      <c r="W230" s="2"/>
      <c r="X230" s="2"/>
      <c r="Y230" s="2"/>
      <c r="Z230" s="2"/>
    </row>
    <row r="231" spans="1:26" ht="15.75" customHeight="1">
      <c r="A231" s="47" t="s">
        <v>153</v>
      </c>
      <c r="B231" s="43" t="s">
        <v>154</v>
      </c>
      <c r="C231" s="44">
        <f>SUM(C225:C230)</f>
        <v>0</v>
      </c>
      <c r="D231" s="40"/>
      <c r="E231" s="48"/>
      <c r="F231" s="48"/>
      <c r="G231" s="48"/>
      <c r="H231" s="48"/>
      <c r="I231" s="48"/>
      <c r="J231" s="48"/>
      <c r="K231" s="89" t="e">
        <f>VLOOKUP(J231,E$229:F$231,2,0)</f>
        <v>#N/A</v>
      </c>
      <c r="L231" s="90" t="e">
        <f>VLOOKUP(J231,E$229:G$231,3,0)</f>
        <v>#N/A</v>
      </c>
      <c r="M231" s="48"/>
      <c r="N231" s="48"/>
      <c r="O231" s="48"/>
      <c r="P231" s="2"/>
      <c r="Q231" s="2"/>
      <c r="R231" s="2"/>
      <c r="S231" s="2"/>
      <c r="T231" s="2"/>
      <c r="U231" s="2"/>
      <c r="V231" s="2"/>
      <c r="W231" s="2"/>
      <c r="X231" s="2"/>
      <c r="Y231" s="2"/>
      <c r="Z231" s="2"/>
    </row>
    <row r="232" spans="1:26" ht="15.75" customHeight="1">
      <c r="A232" s="47" t="s">
        <v>155</v>
      </c>
      <c r="B232" s="43" t="s">
        <v>156</v>
      </c>
      <c r="C232" s="45">
        <f>C231/E26</f>
        <v>0</v>
      </c>
      <c r="D232" s="40"/>
      <c r="E232" s="48"/>
      <c r="F232" s="48"/>
      <c r="G232" s="48"/>
      <c r="H232" s="48"/>
      <c r="I232" s="138" t="s">
        <v>604</v>
      </c>
      <c r="J232" s="138"/>
      <c r="K232" s="89" t="e">
        <f>VLOOKUP(J232,E$229:F$231,2,0)</f>
        <v>#N/A</v>
      </c>
      <c r="L232" s="90" t="e">
        <f>VLOOKUP(J232,E$229:G$231,3,0)</f>
        <v>#N/A</v>
      </c>
      <c r="M232" s="48"/>
      <c r="N232" s="48"/>
      <c r="O232" s="48"/>
      <c r="P232" s="2"/>
      <c r="Q232" s="2"/>
      <c r="R232" s="2"/>
      <c r="S232" s="2"/>
      <c r="T232" s="2"/>
      <c r="U232" s="2"/>
      <c r="V232" s="2"/>
      <c r="W232" s="2"/>
      <c r="X232" s="2"/>
      <c r="Y232" s="2"/>
      <c r="Z232" s="2"/>
    </row>
    <row r="233" spans="1:26" ht="15.75" customHeight="1">
      <c r="A233" s="48"/>
      <c r="B233" s="48"/>
      <c r="C233" s="48"/>
      <c r="D233" s="40"/>
      <c r="E233" s="48"/>
      <c r="F233" s="48"/>
      <c r="G233" s="48"/>
      <c r="H233" s="48"/>
      <c r="I233" s="138"/>
      <c r="J233" s="138"/>
      <c r="K233" s="48"/>
      <c r="L233" s="48"/>
      <c r="M233" s="48"/>
      <c r="N233" s="48"/>
      <c r="O233" s="48"/>
      <c r="P233" s="2"/>
      <c r="Q233" s="2"/>
      <c r="R233" s="2"/>
      <c r="S233" s="2"/>
      <c r="T233" s="2"/>
      <c r="U233" s="2"/>
      <c r="V233" s="2"/>
      <c r="W233" s="2"/>
      <c r="X233" s="2"/>
      <c r="Y233" s="2"/>
      <c r="Z233" s="2"/>
    </row>
    <row r="234" spans="1:26" ht="15.75" customHeight="1">
      <c r="A234" s="194" t="s">
        <v>157</v>
      </c>
      <c r="B234" s="183"/>
      <c r="C234" s="183"/>
      <c r="D234" s="180"/>
      <c r="E234" s="48"/>
      <c r="F234" s="48"/>
      <c r="G234" s="48"/>
      <c r="H234" s="48"/>
      <c r="I234" s="138"/>
      <c r="J234" s="138"/>
      <c r="K234" s="48"/>
      <c r="L234" s="48"/>
      <c r="M234" s="48"/>
      <c r="N234" s="48"/>
      <c r="O234" s="48"/>
      <c r="P234" s="2"/>
      <c r="Q234" s="2"/>
      <c r="R234" s="2"/>
      <c r="S234" s="2"/>
      <c r="T234" s="2"/>
      <c r="U234" s="2"/>
      <c r="V234" s="2"/>
      <c r="W234" s="2"/>
      <c r="X234" s="2"/>
      <c r="Y234" s="2"/>
      <c r="Z234" s="2"/>
    </row>
    <row r="235" spans="1:26" ht="15.75" customHeight="1">
      <c r="A235" s="46" t="s">
        <v>158</v>
      </c>
      <c r="B235" s="16" t="s">
        <v>159</v>
      </c>
      <c r="C235" s="46" t="s">
        <v>160</v>
      </c>
      <c r="D235" s="46" t="s">
        <v>161</v>
      </c>
      <c r="E235" s="48"/>
      <c r="F235" s="139"/>
      <c r="G235" s="139"/>
      <c r="H235" s="139"/>
      <c r="I235" s="138"/>
      <c r="J235" s="138"/>
      <c r="K235" s="48"/>
      <c r="L235" s="48"/>
      <c r="M235" s="48"/>
      <c r="N235" s="48"/>
      <c r="O235" s="48"/>
      <c r="P235" s="2"/>
      <c r="Q235" s="2"/>
      <c r="R235" s="2"/>
      <c r="S235" s="2"/>
      <c r="T235" s="2"/>
      <c r="U235" s="2"/>
      <c r="V235" s="2"/>
      <c r="W235" s="2"/>
      <c r="X235" s="2"/>
      <c r="Y235" s="2"/>
      <c r="Z235" s="2"/>
    </row>
    <row r="236" spans="1:26" ht="15.75" customHeight="1">
      <c r="A236" s="47" t="s">
        <v>8</v>
      </c>
      <c r="B236" s="43" t="s">
        <v>162</v>
      </c>
      <c r="C236" s="47" t="s">
        <v>595</v>
      </c>
      <c r="D236" s="92" t="s">
        <v>601</v>
      </c>
      <c r="E236" s="48"/>
      <c r="F236" s="139"/>
      <c r="G236" s="139"/>
      <c r="H236" s="139"/>
      <c r="I236" s="138"/>
      <c r="J236" s="138"/>
      <c r="K236" s="48"/>
      <c r="L236" s="48"/>
      <c r="M236" s="48"/>
      <c r="N236" s="48"/>
      <c r="O236" s="48"/>
      <c r="P236" s="2"/>
      <c r="Q236" s="2"/>
      <c r="R236" s="2"/>
      <c r="S236" s="2"/>
      <c r="T236" s="2"/>
      <c r="U236" s="2"/>
      <c r="V236" s="2"/>
      <c r="W236" s="2"/>
      <c r="X236" s="2"/>
      <c r="Y236" s="2"/>
      <c r="Z236" s="2"/>
    </row>
    <row r="237" spans="1:26" ht="15.75" customHeight="1">
      <c r="A237" s="47" t="s">
        <v>11</v>
      </c>
      <c r="B237" s="43" t="s">
        <v>163</v>
      </c>
      <c r="C237" s="47" t="s">
        <v>164</v>
      </c>
      <c r="D237" s="167">
        <v>0</v>
      </c>
      <c r="E237" s="48"/>
      <c r="F237" s="139"/>
      <c r="G237" s="139"/>
      <c r="H237" s="139"/>
      <c r="I237" s="138"/>
      <c r="J237" s="138"/>
      <c r="K237" s="48"/>
      <c r="L237" s="48"/>
      <c r="M237" s="48"/>
      <c r="N237" s="48"/>
      <c r="O237" s="48"/>
      <c r="P237" s="2"/>
      <c r="Q237" s="2"/>
      <c r="R237" s="2"/>
      <c r="S237" s="2"/>
      <c r="T237" s="2"/>
      <c r="U237" s="2"/>
      <c r="V237" s="2"/>
      <c r="W237" s="2"/>
      <c r="X237" s="2"/>
      <c r="Y237" s="2"/>
      <c r="Z237" s="2"/>
    </row>
    <row r="238" spans="1:26" ht="15.75" customHeight="1">
      <c r="A238" s="47" t="s">
        <v>13</v>
      </c>
      <c r="B238" s="43" t="s">
        <v>165</v>
      </c>
      <c r="C238" s="47" t="s">
        <v>164</v>
      </c>
      <c r="D238" s="47">
        <f>VLOOKUP(C236,I:K,3,0)</f>
        <v>0</v>
      </c>
      <c r="E238" s="48"/>
      <c r="F238" s="139"/>
      <c r="G238" s="139"/>
      <c r="H238" s="139"/>
      <c r="I238" s="138"/>
      <c r="J238" s="138"/>
      <c r="K238" s="124"/>
      <c r="L238" s="124"/>
      <c r="M238" s="124"/>
      <c r="N238" s="95"/>
      <c r="O238" s="48"/>
      <c r="P238" s="2"/>
      <c r="Q238" s="2"/>
      <c r="R238" s="2"/>
      <c r="S238" s="2"/>
      <c r="T238" s="2"/>
      <c r="U238" s="2"/>
      <c r="V238" s="2"/>
      <c r="W238" s="2"/>
      <c r="X238" s="2"/>
      <c r="Y238" s="2"/>
      <c r="Z238" s="2"/>
    </row>
    <row r="239" spans="1:26" ht="15.75" customHeight="1">
      <c r="A239" s="47" t="s">
        <v>16</v>
      </c>
      <c r="B239" s="43" t="s">
        <v>602</v>
      </c>
      <c r="C239" s="47" t="s">
        <v>80</v>
      </c>
      <c r="D239" s="49">
        <f>VLOOKUP(C236,I:L,4,0)</f>
        <v>0</v>
      </c>
      <c r="E239" s="50"/>
      <c r="F239" s="48"/>
      <c r="G239" s="48"/>
      <c r="H239" s="48"/>
      <c r="I239" s="138"/>
      <c r="J239" s="138"/>
      <c r="K239" s="124"/>
      <c r="L239" s="124"/>
      <c r="M239" s="124"/>
      <c r="N239" s="95"/>
      <c r="O239" s="48"/>
      <c r="P239" s="2"/>
      <c r="Q239" s="2"/>
      <c r="R239" s="2"/>
      <c r="S239" s="2"/>
      <c r="T239" s="2"/>
      <c r="U239" s="2"/>
      <c r="V239" s="2"/>
      <c r="W239" s="2"/>
      <c r="X239" s="2"/>
      <c r="Y239" s="2"/>
      <c r="Z239" s="2"/>
    </row>
    <row r="240" spans="1:26" ht="15.75" customHeight="1">
      <c r="A240" s="47" t="s">
        <v>54</v>
      </c>
      <c r="B240" s="43" t="s">
        <v>166</v>
      </c>
      <c r="C240" s="47" t="s">
        <v>133</v>
      </c>
      <c r="D240" s="168">
        <v>0</v>
      </c>
      <c r="E240" s="51"/>
      <c r="F240" s="48"/>
      <c r="G240" s="48"/>
      <c r="H240" s="48"/>
      <c r="I240" s="48"/>
      <c r="J240" s="48"/>
      <c r="K240" s="124"/>
      <c r="L240" s="124"/>
      <c r="M240" s="124"/>
      <c r="N240" s="95"/>
      <c r="O240" s="48"/>
      <c r="P240" s="2"/>
      <c r="Q240" s="2"/>
      <c r="R240" s="2"/>
      <c r="S240" s="2"/>
      <c r="T240" s="2"/>
      <c r="U240" s="2"/>
      <c r="V240" s="2"/>
      <c r="W240" s="2"/>
      <c r="X240" s="2"/>
      <c r="Y240" s="2"/>
      <c r="Z240" s="2"/>
    </row>
    <row r="241" spans="1:26" ht="15.75" customHeight="1">
      <c r="A241" s="47" t="s">
        <v>56</v>
      </c>
      <c r="B241" s="43" t="s">
        <v>603</v>
      </c>
      <c r="C241" s="47"/>
      <c r="D241" s="94">
        <f>IF(D238&lt;=D237,0,D240*D239)</f>
        <v>0</v>
      </c>
      <c r="E241" s="51"/>
      <c r="F241" s="48"/>
      <c r="G241" s="48"/>
      <c r="H241" s="48"/>
      <c r="I241" s="48"/>
      <c r="J241" s="48"/>
      <c r="K241" s="124"/>
      <c r="L241" s="124"/>
      <c r="M241" s="124"/>
      <c r="N241" s="95"/>
      <c r="O241" s="48"/>
      <c r="P241" s="2"/>
      <c r="Q241" s="2"/>
      <c r="R241" s="2"/>
      <c r="S241" s="2"/>
      <c r="T241" s="2"/>
      <c r="U241" s="2"/>
      <c r="V241" s="2"/>
      <c r="W241" s="2"/>
      <c r="X241" s="2"/>
      <c r="Y241" s="2"/>
      <c r="Z241" s="2"/>
    </row>
    <row r="242" spans="1:26" ht="15.75" customHeight="1">
      <c r="A242" s="47" t="s">
        <v>58</v>
      </c>
      <c r="B242" s="43" t="s">
        <v>600</v>
      </c>
      <c r="C242" s="47" t="s">
        <v>133</v>
      </c>
      <c r="D242" s="93">
        <f>D241/12</f>
        <v>0</v>
      </c>
      <c r="E242" s="48"/>
      <c r="F242" s="48"/>
      <c r="G242" s="48"/>
      <c r="H242" s="48"/>
      <c r="I242" s="48"/>
      <c r="J242" s="48"/>
      <c r="K242" s="48"/>
      <c r="L242" s="48"/>
      <c r="M242" s="48"/>
      <c r="N242" s="48"/>
      <c r="O242" s="48"/>
      <c r="P242" s="2"/>
      <c r="Q242" s="2"/>
      <c r="R242" s="2"/>
      <c r="S242" s="2"/>
      <c r="T242" s="2"/>
      <c r="U242" s="2"/>
      <c r="V242" s="2"/>
      <c r="W242" s="2"/>
      <c r="X242" s="2"/>
      <c r="Y242" s="2"/>
      <c r="Z242" s="2"/>
    </row>
    <row r="243" spans="1:26" ht="15.75" customHeight="1">
      <c r="A243" s="47" t="s">
        <v>60</v>
      </c>
      <c r="B243" s="43" t="s">
        <v>167</v>
      </c>
      <c r="C243" s="29" t="s">
        <v>133</v>
      </c>
      <c r="D243" s="93">
        <f>D241/E26</f>
        <v>0</v>
      </c>
      <c r="E243" s="48"/>
      <c r="F243" s="48"/>
      <c r="G243" s="48"/>
      <c r="H243" s="48"/>
      <c r="I243" s="48"/>
      <c r="J243" s="48"/>
      <c r="K243" s="48"/>
      <c r="L243" s="48"/>
      <c r="M243" s="48"/>
      <c r="N243" s="48"/>
      <c r="O243" s="48"/>
      <c r="P243" s="2"/>
      <c r="Q243" s="2"/>
      <c r="R243" s="2"/>
      <c r="S243" s="2"/>
      <c r="T243" s="2"/>
      <c r="U243" s="2"/>
      <c r="V243" s="2"/>
      <c r="W243" s="2"/>
      <c r="X243" s="2"/>
      <c r="Y243" s="2"/>
      <c r="Z243" s="2"/>
    </row>
    <row r="244" spans="1:26" ht="15.75" customHeight="1">
      <c r="A244" s="48"/>
      <c r="B244" s="48"/>
      <c r="C244" s="48"/>
      <c r="D244" s="40"/>
      <c r="E244" s="52"/>
      <c r="F244" s="48"/>
      <c r="G244" s="48"/>
      <c r="H244" s="48"/>
      <c r="I244" s="48"/>
      <c r="J244" s="48"/>
      <c r="K244" s="48"/>
      <c r="L244" s="48"/>
      <c r="M244" s="48"/>
      <c r="N244" s="48"/>
      <c r="O244" s="48"/>
      <c r="P244" s="2"/>
      <c r="Q244" s="2"/>
      <c r="R244" s="2"/>
      <c r="S244" s="2"/>
      <c r="T244" s="2"/>
      <c r="U244" s="2"/>
      <c r="V244" s="2"/>
      <c r="W244" s="2"/>
      <c r="X244" s="2"/>
      <c r="Y244" s="2"/>
      <c r="Z244" s="2"/>
    </row>
    <row r="245" spans="1:26" ht="15.75" customHeight="1">
      <c r="A245" s="48"/>
      <c r="B245" s="48"/>
      <c r="C245" s="48"/>
      <c r="D245" s="48"/>
      <c r="E245" s="48"/>
      <c r="F245" s="48"/>
      <c r="G245" s="48"/>
      <c r="H245" s="48"/>
      <c r="I245" s="48"/>
      <c r="J245" s="48"/>
      <c r="K245" s="48"/>
      <c r="L245" s="48"/>
      <c r="M245" s="48"/>
      <c r="N245" s="48"/>
      <c r="O245" s="48"/>
      <c r="P245" s="2"/>
      <c r="Q245" s="2"/>
      <c r="R245" s="2"/>
      <c r="S245" s="2"/>
      <c r="T245" s="2"/>
      <c r="U245" s="2"/>
      <c r="V245" s="2"/>
      <c r="W245" s="2"/>
      <c r="X245" s="2"/>
      <c r="Y245" s="2"/>
      <c r="Z245" s="2"/>
    </row>
    <row r="246" spans="1:26" ht="15.75" customHeight="1">
      <c r="A246" s="188" t="s">
        <v>606</v>
      </c>
      <c r="B246" s="183"/>
      <c r="C246" s="183"/>
      <c r="D246" s="180"/>
      <c r="E246" s="48"/>
      <c r="F246" s="48"/>
      <c r="G246" s="48"/>
      <c r="H246" s="48"/>
      <c r="I246" s="48"/>
      <c r="J246" s="48"/>
      <c r="K246" s="48"/>
      <c r="L246" s="48"/>
      <c r="M246" s="48"/>
      <c r="N246" s="48"/>
      <c r="O246" s="48"/>
      <c r="P246" s="2"/>
      <c r="Q246" s="2"/>
      <c r="R246" s="2"/>
      <c r="S246" s="2"/>
      <c r="T246" s="2"/>
      <c r="U246" s="2"/>
      <c r="V246" s="2"/>
      <c r="W246" s="2"/>
      <c r="X246" s="2"/>
      <c r="Y246" s="2"/>
      <c r="Z246" s="2"/>
    </row>
    <row r="247" spans="1:26" ht="15.75" customHeight="1">
      <c r="A247" s="16" t="s">
        <v>168</v>
      </c>
      <c r="B247" s="16" t="s">
        <v>169</v>
      </c>
      <c r="C247" s="16" t="s">
        <v>170</v>
      </c>
      <c r="D247" s="16"/>
      <c r="E247" s="48"/>
      <c r="F247" s="177" t="s">
        <v>606</v>
      </c>
      <c r="G247" s="177"/>
      <c r="H247" s="177"/>
      <c r="I247" s="48"/>
      <c r="J247" s="48"/>
      <c r="K247" s="48"/>
      <c r="L247" s="48"/>
      <c r="M247" s="48"/>
      <c r="N247" s="48"/>
      <c r="O247" s="48"/>
      <c r="P247" s="2"/>
      <c r="Q247" s="2"/>
      <c r="R247" s="2"/>
      <c r="S247" s="2"/>
      <c r="T247" s="2"/>
      <c r="U247" s="2"/>
      <c r="V247" s="2"/>
      <c r="W247" s="2"/>
      <c r="X247" s="2"/>
      <c r="Y247" s="2"/>
      <c r="Z247" s="2"/>
    </row>
    <row r="248" spans="1:26" ht="15.75" customHeight="1">
      <c r="A248" s="47"/>
      <c r="B248" s="189" t="s">
        <v>169</v>
      </c>
      <c r="C248" s="180"/>
      <c r="D248" s="33"/>
      <c r="E248" s="48"/>
      <c r="F248" s="101" t="s">
        <v>607</v>
      </c>
      <c r="G248" s="102" t="s">
        <v>608</v>
      </c>
      <c r="H248" s="103" t="s">
        <v>609</v>
      </c>
      <c r="I248" s="48"/>
      <c r="J248" s="48"/>
      <c r="K248" s="48"/>
      <c r="L248" s="48"/>
      <c r="M248" s="48"/>
      <c r="N248" s="48"/>
      <c r="O248" s="48"/>
      <c r="P248" s="2"/>
      <c r="Q248" s="2"/>
      <c r="R248" s="2"/>
      <c r="S248" s="2"/>
      <c r="T248" s="2"/>
      <c r="U248" s="2"/>
      <c r="V248" s="2"/>
      <c r="W248" s="2"/>
      <c r="X248" s="2"/>
      <c r="Y248" s="2"/>
      <c r="Z248" s="2"/>
    </row>
    <row r="249" spans="1:26" ht="15.75" customHeight="1">
      <c r="A249" s="53"/>
      <c r="B249" s="97" t="s">
        <v>610</v>
      </c>
      <c r="C249" s="99">
        <f>C324</f>
        <v>0.05</v>
      </c>
      <c r="D249" s="127"/>
      <c r="E249" s="54"/>
      <c r="F249" s="104">
        <v>2.9700000000000001E-2</v>
      </c>
      <c r="G249" s="105">
        <v>5.0799999999999998E-2</v>
      </c>
      <c r="H249" s="106">
        <v>6.2700000000000006E-2</v>
      </c>
      <c r="I249" s="48"/>
      <c r="J249" s="48"/>
      <c r="K249" s="48"/>
      <c r="L249" s="48"/>
      <c r="M249" s="48"/>
      <c r="N249" s="48"/>
      <c r="O249" s="48"/>
      <c r="P249" s="2"/>
      <c r="Q249" s="2"/>
      <c r="R249" s="2"/>
      <c r="S249" s="2"/>
      <c r="T249" s="2"/>
      <c r="U249" s="2"/>
      <c r="V249" s="2"/>
      <c r="W249" s="2"/>
      <c r="X249" s="2"/>
      <c r="Y249" s="2"/>
      <c r="Z249" s="2"/>
    </row>
    <row r="250" spans="1:26" ht="15.75" customHeight="1">
      <c r="A250" s="53"/>
      <c r="B250" s="96" t="s">
        <v>611</v>
      </c>
      <c r="C250" s="99">
        <f>C325</f>
        <v>1.3299999999999999E-2</v>
      </c>
      <c r="D250" s="127"/>
      <c r="E250" s="54"/>
      <c r="F250" s="107">
        <f>0.3%+0.56%</f>
        <v>8.6E-3</v>
      </c>
      <c r="G250" s="108">
        <f>0.48%+0.85%</f>
        <v>1.3299999999999999E-2</v>
      </c>
      <c r="H250" s="109">
        <f>0.82%+0.89%</f>
        <v>1.7099999999999997E-2</v>
      </c>
      <c r="I250" s="48"/>
      <c r="J250" s="48"/>
      <c r="K250" s="48"/>
      <c r="L250" s="48"/>
      <c r="M250" s="48"/>
      <c r="N250" s="48"/>
      <c r="O250" s="48"/>
      <c r="P250" s="2"/>
      <c r="Q250" s="2"/>
      <c r="R250" s="2"/>
      <c r="S250" s="2"/>
      <c r="T250" s="2"/>
      <c r="U250" s="2"/>
      <c r="V250" s="2"/>
      <c r="W250" s="2"/>
      <c r="X250" s="2"/>
      <c r="Y250" s="2"/>
      <c r="Z250" s="2"/>
    </row>
    <row r="251" spans="1:26" ht="15.75" customHeight="1">
      <c r="A251" s="53"/>
      <c r="B251" s="96" t="s">
        <v>612</v>
      </c>
      <c r="C251" s="100">
        <f>C315</f>
        <v>0</v>
      </c>
      <c r="D251" s="127"/>
      <c r="E251" s="54"/>
      <c r="F251" s="107">
        <v>7.7799999999999994E-2</v>
      </c>
      <c r="G251" s="108">
        <v>0.1085</v>
      </c>
      <c r="H251" s="109">
        <v>0.13550000000000001</v>
      </c>
      <c r="I251" s="48"/>
      <c r="J251" s="48"/>
      <c r="K251" s="48"/>
      <c r="L251" s="48"/>
      <c r="M251" s="48"/>
      <c r="N251" s="48"/>
      <c r="O251" s="48"/>
      <c r="P251" s="2"/>
      <c r="Q251" s="2"/>
      <c r="R251" s="2"/>
      <c r="S251" s="2"/>
      <c r="T251" s="2"/>
      <c r="U251" s="2"/>
      <c r="V251" s="2"/>
      <c r="W251" s="2"/>
      <c r="X251" s="2"/>
      <c r="Y251" s="2"/>
      <c r="Z251" s="2"/>
    </row>
    <row r="252" spans="1:26" ht="15.75" customHeight="1">
      <c r="A252" s="53"/>
      <c r="B252" s="96" t="s">
        <v>613</v>
      </c>
      <c r="C252" s="100">
        <f>(1+G252)^(G253/252)-1</f>
        <v>0</v>
      </c>
      <c r="D252" s="127"/>
      <c r="E252" s="54"/>
      <c r="F252" s="107" t="s">
        <v>625</v>
      </c>
      <c r="G252" s="169">
        <v>0</v>
      </c>
      <c r="H252" s="110"/>
      <c r="I252" s="48"/>
      <c r="J252" s="48"/>
      <c r="K252" s="48"/>
      <c r="L252" s="48"/>
      <c r="M252" s="48"/>
      <c r="N252" s="48"/>
      <c r="O252" s="48"/>
      <c r="P252" s="2"/>
      <c r="Q252" s="2"/>
      <c r="R252" s="2"/>
      <c r="S252" s="2"/>
      <c r="T252" s="2"/>
      <c r="U252" s="2"/>
      <c r="V252" s="2"/>
      <c r="W252" s="2"/>
      <c r="X252" s="2"/>
      <c r="Y252" s="2"/>
      <c r="Z252" s="2"/>
    </row>
    <row r="253" spans="1:26" ht="15.75" customHeight="1">
      <c r="A253" s="53"/>
      <c r="B253" s="96" t="s">
        <v>614</v>
      </c>
      <c r="C253" s="100">
        <f>C322</f>
        <v>0.03</v>
      </c>
      <c r="D253" s="127"/>
      <c r="E253" s="54"/>
      <c r="F253" s="111" t="s">
        <v>624</v>
      </c>
      <c r="G253" s="140">
        <v>10</v>
      </c>
      <c r="H253" s="112"/>
      <c r="I253" s="48"/>
      <c r="J253" s="48"/>
      <c r="K253" s="48"/>
      <c r="L253" s="48"/>
      <c r="M253" s="48"/>
      <c r="N253" s="48"/>
      <c r="O253" s="48"/>
      <c r="P253" s="2"/>
      <c r="Q253" s="2"/>
      <c r="R253" s="2"/>
      <c r="S253" s="2"/>
      <c r="T253" s="2"/>
      <c r="U253" s="2"/>
      <c r="V253" s="2"/>
      <c r="W253" s="2"/>
      <c r="X253" s="2"/>
      <c r="Y253" s="2"/>
      <c r="Z253" s="2"/>
    </row>
    <row r="254" spans="1:26" ht="15.75" customHeight="1">
      <c r="A254" s="53"/>
      <c r="B254" s="119" t="s">
        <v>615</v>
      </c>
      <c r="C254" s="120">
        <f>C317</f>
        <v>0.08</v>
      </c>
      <c r="D254" s="127"/>
      <c r="E254" s="54"/>
      <c r="F254" s="113"/>
      <c r="G254" s="114"/>
      <c r="H254" s="112"/>
      <c r="I254" s="48"/>
      <c r="J254" s="48"/>
      <c r="K254" s="48"/>
      <c r="L254" s="48"/>
      <c r="M254" s="48"/>
      <c r="N254" s="48"/>
      <c r="O254" s="48"/>
      <c r="P254" s="2"/>
      <c r="Q254" s="2"/>
      <c r="R254" s="2"/>
      <c r="S254" s="2"/>
      <c r="T254" s="2"/>
      <c r="U254" s="2"/>
      <c r="V254" s="2"/>
      <c r="W254" s="2"/>
      <c r="X254" s="2"/>
      <c r="Y254" s="2"/>
      <c r="Z254" s="2"/>
    </row>
    <row r="255" spans="1:26" ht="15.75" customHeight="1">
      <c r="A255" s="118"/>
      <c r="B255" s="122" t="s">
        <v>616</v>
      </c>
      <c r="C255" s="123"/>
      <c r="D255" s="128"/>
      <c r="E255" s="54"/>
      <c r="F255" s="113"/>
      <c r="G255" s="114"/>
      <c r="H255" s="112"/>
      <c r="I255" s="48"/>
      <c r="J255" s="48"/>
      <c r="K255" s="48"/>
      <c r="L255" s="48"/>
      <c r="M255" s="48"/>
      <c r="N255" s="48"/>
      <c r="O255" s="48"/>
      <c r="P255" s="2"/>
      <c r="Q255" s="2"/>
      <c r="R255" s="2"/>
      <c r="S255" s="2"/>
      <c r="T255" s="2"/>
      <c r="U255" s="2"/>
      <c r="V255" s="2"/>
      <c r="W255" s="2"/>
      <c r="X255" s="2"/>
      <c r="Y255" s="2"/>
      <c r="Z255" s="2"/>
    </row>
    <row r="256" spans="1:26" ht="15.75" customHeight="1">
      <c r="A256" s="118"/>
      <c r="B256" s="178" t="s">
        <v>617</v>
      </c>
      <c r="C256" s="178"/>
      <c r="D256" s="128"/>
      <c r="E256" s="54"/>
      <c r="F256" s="113"/>
      <c r="G256" s="114"/>
      <c r="H256" s="112"/>
      <c r="I256" s="48"/>
      <c r="J256" s="48"/>
      <c r="K256" s="48"/>
      <c r="L256" s="48"/>
      <c r="M256" s="48"/>
      <c r="N256" s="48"/>
      <c r="O256" s="48"/>
      <c r="P256" s="2"/>
      <c r="Q256" s="2"/>
      <c r="R256" s="2"/>
      <c r="S256" s="2"/>
      <c r="T256" s="2"/>
      <c r="U256" s="2"/>
      <c r="V256" s="2"/>
      <c r="W256" s="2"/>
      <c r="X256" s="2"/>
      <c r="Y256" s="2"/>
      <c r="Z256" s="2"/>
    </row>
    <row r="257" spans="1:26" ht="15.75" customHeight="1" thickBot="1">
      <c r="A257" s="197" t="s">
        <v>89</v>
      </c>
      <c r="B257" s="198"/>
      <c r="C257" s="121">
        <f>ROUND((((1+C249+C250)*(1+C251)*(1+C252))/(1-(C253+C254))-1),4)</f>
        <v>0.19470000000000001</v>
      </c>
      <c r="D257" s="98"/>
      <c r="E257" s="48"/>
      <c r="F257" s="115">
        <v>0.21429999999999999</v>
      </c>
      <c r="G257" s="116">
        <v>0.2717</v>
      </c>
      <c r="H257" s="117">
        <v>0.3362</v>
      </c>
      <c r="I257" s="48"/>
      <c r="J257" s="48"/>
      <c r="K257" s="48"/>
      <c r="L257" s="48"/>
      <c r="M257" s="48"/>
      <c r="N257" s="48"/>
      <c r="O257" s="48"/>
      <c r="P257" s="2"/>
      <c r="Q257" s="2"/>
      <c r="R257" s="2"/>
      <c r="S257" s="2"/>
      <c r="T257" s="2"/>
      <c r="U257" s="2"/>
      <c r="V257" s="2"/>
      <c r="W257" s="2"/>
      <c r="X257" s="2"/>
      <c r="Y257" s="2"/>
      <c r="Z257" s="2"/>
    </row>
    <row r="258" spans="1:26" ht="15.75" customHeight="1">
      <c r="A258" s="48"/>
      <c r="B258" s="48"/>
      <c r="C258" s="48"/>
      <c r="D258" s="48"/>
      <c r="E258" s="48"/>
      <c r="F258" s="48"/>
      <c r="G258" s="48"/>
      <c r="H258" s="48"/>
      <c r="I258" s="48"/>
      <c r="J258" s="48"/>
      <c r="K258" s="48"/>
      <c r="L258" s="48"/>
      <c r="M258" s="48"/>
      <c r="N258" s="48"/>
      <c r="O258" s="48"/>
      <c r="P258" s="2"/>
      <c r="Q258" s="2"/>
      <c r="R258" s="2"/>
      <c r="S258" s="2"/>
      <c r="T258" s="2"/>
      <c r="U258" s="2"/>
      <c r="V258" s="2"/>
      <c r="W258" s="2"/>
      <c r="X258" s="2"/>
      <c r="Y258" s="2"/>
      <c r="Z258" s="2"/>
    </row>
    <row r="259" spans="1:26" ht="15.75" customHeight="1">
      <c r="A259" s="48"/>
      <c r="B259" s="48"/>
      <c r="C259" s="48"/>
      <c r="D259" s="48"/>
      <c r="E259" s="48"/>
      <c r="F259" s="48"/>
      <c r="G259" s="48"/>
      <c r="H259" s="48"/>
      <c r="I259" s="48"/>
      <c r="J259" s="48"/>
      <c r="K259" s="48"/>
      <c r="L259" s="48"/>
      <c r="M259" s="48"/>
      <c r="N259" s="48"/>
      <c r="O259" s="48"/>
      <c r="P259" s="2"/>
      <c r="Q259" s="2"/>
      <c r="R259" s="2"/>
      <c r="S259" s="2"/>
      <c r="T259" s="2"/>
      <c r="U259" s="2"/>
      <c r="V259" s="2"/>
      <c r="W259" s="2"/>
      <c r="X259" s="2"/>
      <c r="Y259" s="2"/>
      <c r="Z259" s="2"/>
    </row>
    <row r="260" spans="1:26" ht="15.75" customHeight="1">
      <c r="A260" s="48"/>
      <c r="B260" s="48"/>
      <c r="C260" s="48"/>
      <c r="D260" s="48"/>
      <c r="E260" s="48"/>
      <c r="F260" s="48"/>
      <c r="G260" s="48"/>
      <c r="H260" s="48"/>
      <c r="I260" s="48"/>
      <c r="J260" s="48"/>
      <c r="K260" s="48"/>
      <c r="L260" s="48"/>
      <c r="M260" s="48"/>
      <c r="N260" s="48"/>
      <c r="O260" s="48"/>
      <c r="P260" s="2"/>
      <c r="Q260" s="2"/>
      <c r="R260" s="2"/>
      <c r="S260" s="2"/>
      <c r="T260" s="2"/>
      <c r="U260" s="2"/>
      <c r="V260" s="2"/>
      <c r="W260" s="2"/>
      <c r="X260" s="2"/>
      <c r="Y260" s="2"/>
      <c r="Z260" s="2"/>
    </row>
    <row r="261" spans="1:26" ht="15.75" customHeight="1">
      <c r="A261" s="187" t="s">
        <v>171</v>
      </c>
      <c r="B261" s="183"/>
      <c r="C261" s="183"/>
      <c r="D261" s="180"/>
      <c r="E261" s="48"/>
      <c r="F261" s="48"/>
      <c r="G261" s="48"/>
      <c r="H261" s="48"/>
      <c r="I261" s="48"/>
      <c r="J261" s="48"/>
      <c r="K261" s="48"/>
      <c r="L261" s="48"/>
      <c r="M261" s="48"/>
      <c r="N261" s="48"/>
      <c r="O261" s="48"/>
      <c r="P261" s="2"/>
      <c r="Q261" s="2"/>
      <c r="R261" s="2"/>
      <c r="S261" s="2"/>
      <c r="T261" s="2"/>
      <c r="U261" s="2"/>
      <c r="V261" s="2"/>
      <c r="W261" s="2"/>
      <c r="X261" s="2"/>
      <c r="Y261" s="2"/>
      <c r="Z261" s="2"/>
    </row>
    <row r="262" spans="1:26" ht="15.75" customHeight="1">
      <c r="A262" s="47" t="s">
        <v>8</v>
      </c>
      <c r="B262" s="43" t="s">
        <v>172</v>
      </c>
      <c r="C262" s="190">
        <f>(C212+C221)*12</f>
        <v>0</v>
      </c>
      <c r="D262" s="180"/>
      <c r="E262" s="48"/>
      <c r="F262" s="48"/>
      <c r="G262" s="48"/>
      <c r="H262" s="48"/>
      <c r="I262" s="48"/>
      <c r="J262" s="48"/>
      <c r="K262" s="48"/>
      <c r="L262" s="48"/>
      <c r="M262" s="48"/>
      <c r="N262" s="48"/>
      <c r="O262" s="48"/>
      <c r="P262" s="2"/>
      <c r="Q262" s="2"/>
      <c r="R262" s="2"/>
      <c r="S262" s="2"/>
      <c r="T262" s="2"/>
      <c r="U262" s="2"/>
      <c r="V262" s="2"/>
      <c r="W262" s="2"/>
      <c r="X262" s="2"/>
      <c r="Y262" s="2"/>
      <c r="Z262" s="2"/>
    </row>
    <row r="263" spans="1:26" ht="15.75" customHeight="1">
      <c r="A263" s="47" t="s">
        <v>11</v>
      </c>
      <c r="B263" s="43" t="s">
        <v>173</v>
      </c>
      <c r="C263" s="190">
        <f>C231</f>
        <v>0</v>
      </c>
      <c r="D263" s="180"/>
      <c r="E263" s="48"/>
      <c r="F263" s="48"/>
      <c r="G263" s="48"/>
      <c r="H263" s="48"/>
      <c r="I263" s="48"/>
      <c r="J263" s="48"/>
      <c r="K263" s="48"/>
      <c r="L263" s="48"/>
      <c r="M263" s="48"/>
      <c r="N263" s="48"/>
      <c r="O263" s="48"/>
      <c r="P263" s="2"/>
      <c r="Q263" s="2"/>
      <c r="R263" s="2"/>
      <c r="S263" s="2"/>
      <c r="T263" s="2"/>
      <c r="U263" s="2"/>
      <c r="V263" s="2"/>
      <c r="W263" s="2"/>
      <c r="X263" s="2"/>
      <c r="Y263" s="2"/>
      <c r="Z263" s="2"/>
    </row>
    <row r="264" spans="1:26" ht="15.75" customHeight="1">
      <c r="A264" s="47" t="s">
        <v>13</v>
      </c>
      <c r="B264" s="43" t="s">
        <v>174</v>
      </c>
      <c r="C264" s="190">
        <f>D241</f>
        <v>0</v>
      </c>
      <c r="D264" s="180"/>
      <c r="E264" s="48"/>
      <c r="F264" s="48"/>
      <c r="G264" s="48"/>
      <c r="H264" s="48"/>
      <c r="I264" s="48"/>
      <c r="J264" s="48"/>
      <c r="K264" s="48"/>
      <c r="L264" s="48"/>
      <c r="M264" s="48"/>
      <c r="N264" s="48"/>
      <c r="O264" s="48"/>
      <c r="P264" s="2"/>
      <c r="Q264" s="2"/>
      <c r="R264" s="2"/>
      <c r="S264" s="2"/>
      <c r="T264" s="2"/>
      <c r="U264" s="2"/>
      <c r="V264" s="2"/>
      <c r="W264" s="2"/>
      <c r="X264" s="2"/>
      <c r="Y264" s="2"/>
      <c r="Z264" s="2"/>
    </row>
    <row r="265" spans="1:26">
      <c r="A265" s="189" t="s">
        <v>175</v>
      </c>
      <c r="B265" s="180"/>
      <c r="C265" s="190">
        <f>SUM(C262:D264)</f>
        <v>0</v>
      </c>
      <c r="D265" s="180"/>
      <c r="E265" s="48"/>
      <c r="F265" s="48"/>
      <c r="G265" s="48"/>
      <c r="H265" s="48"/>
      <c r="I265" s="48"/>
      <c r="J265" s="48"/>
      <c r="K265" s="48"/>
      <c r="L265" s="48"/>
      <c r="M265" s="48"/>
      <c r="N265" s="48"/>
      <c r="O265" s="48"/>
      <c r="P265" s="2"/>
      <c r="Q265" s="2"/>
      <c r="R265" s="2"/>
      <c r="S265" s="2"/>
      <c r="T265" s="2"/>
      <c r="U265" s="2"/>
      <c r="V265" s="2"/>
      <c r="W265" s="2"/>
      <c r="X265" s="2"/>
      <c r="Y265" s="2"/>
      <c r="Z265" s="2"/>
    </row>
    <row r="266" spans="1:26">
      <c r="A266" s="179" t="s">
        <v>176</v>
      </c>
      <c r="B266" s="180"/>
      <c r="C266" s="193">
        <f>SUM(C265)</f>
        <v>0</v>
      </c>
      <c r="D266" s="180"/>
      <c r="E266" s="48"/>
      <c r="F266" s="48"/>
      <c r="G266" s="48"/>
      <c r="H266" s="48"/>
      <c r="I266" s="48"/>
      <c r="J266" s="48"/>
      <c r="K266" s="48"/>
      <c r="L266" s="48"/>
      <c r="M266" s="48"/>
      <c r="N266" s="48"/>
      <c r="O266" s="48"/>
      <c r="P266" s="2"/>
      <c r="Q266" s="2"/>
      <c r="R266" s="2"/>
      <c r="S266" s="2"/>
      <c r="T266" s="2"/>
      <c r="U266" s="2"/>
      <c r="V266" s="2"/>
      <c r="W266" s="2"/>
      <c r="X266" s="2"/>
      <c r="Y266" s="2"/>
      <c r="Z266" s="2"/>
    </row>
    <row r="267" spans="1:26" ht="15.75" customHeight="1">
      <c r="A267" s="48"/>
      <c r="B267" s="48"/>
      <c r="C267" s="48"/>
      <c r="D267" s="48"/>
      <c r="E267" s="48"/>
      <c r="F267" s="48"/>
      <c r="G267" s="48"/>
      <c r="H267" s="48"/>
      <c r="I267" s="48"/>
      <c r="J267" s="48"/>
      <c r="K267" s="48"/>
      <c r="L267" s="48"/>
      <c r="M267" s="48"/>
      <c r="N267" s="48"/>
      <c r="O267" s="48"/>
      <c r="P267" s="2"/>
      <c r="Q267" s="2"/>
      <c r="R267" s="2"/>
      <c r="S267" s="2"/>
      <c r="T267" s="2"/>
      <c r="U267" s="2"/>
      <c r="V267" s="2"/>
      <c r="W267" s="2"/>
      <c r="X267" s="2"/>
      <c r="Y267" s="2"/>
      <c r="Z267" s="2"/>
    </row>
    <row r="268" spans="1:26" ht="15.75" customHeight="1">
      <c r="A268" s="48"/>
      <c r="B268" s="48"/>
      <c r="C268" s="48"/>
      <c r="D268" s="48"/>
      <c r="E268" s="48"/>
      <c r="F268" s="48"/>
      <c r="G268" s="48"/>
      <c r="H268" s="48"/>
      <c r="I268" s="48"/>
      <c r="J268" s="48"/>
      <c r="K268" s="48"/>
      <c r="L268" s="48"/>
      <c r="M268" s="48"/>
      <c r="N268" s="48"/>
      <c r="O268" s="48"/>
      <c r="P268" s="2"/>
      <c r="Q268" s="2"/>
      <c r="R268" s="2"/>
      <c r="S268" s="2"/>
      <c r="T268" s="2"/>
      <c r="U268" s="2"/>
      <c r="V268" s="2"/>
      <c r="W268" s="2"/>
      <c r="X268" s="2"/>
      <c r="Y268" s="2"/>
      <c r="Z268" s="2"/>
    </row>
    <row r="269" spans="1:26" ht="15.75" customHeight="1">
      <c r="A269" s="48"/>
      <c r="B269" s="48"/>
      <c r="C269" s="48"/>
      <c r="D269" s="48"/>
      <c r="E269" s="48"/>
      <c r="F269" s="48"/>
      <c r="G269" s="48"/>
      <c r="H269" s="48"/>
      <c r="I269" s="48"/>
      <c r="J269" s="48"/>
      <c r="K269" s="48"/>
      <c r="L269" s="48"/>
      <c r="M269" s="48"/>
      <c r="N269" s="48"/>
      <c r="O269" s="48"/>
      <c r="P269" s="2"/>
      <c r="Q269" s="2"/>
      <c r="R269" s="2"/>
      <c r="S269" s="2"/>
      <c r="T269" s="2"/>
      <c r="U269" s="2"/>
      <c r="V269" s="2"/>
      <c r="W269" s="2"/>
      <c r="X269" s="2"/>
      <c r="Y269" s="2"/>
      <c r="Z269" s="2"/>
    </row>
    <row r="270" spans="1:26" ht="15.75" customHeight="1">
      <c r="A270" s="48"/>
      <c r="B270" s="48"/>
      <c r="C270" s="48"/>
      <c r="D270" s="48"/>
      <c r="E270" s="48"/>
      <c r="F270" s="48"/>
      <c r="G270" s="48"/>
      <c r="H270" s="48"/>
      <c r="I270" s="48"/>
      <c r="J270" s="48"/>
      <c r="K270" s="48"/>
      <c r="L270" s="48"/>
      <c r="M270" s="48"/>
      <c r="N270" s="48"/>
      <c r="O270" s="48"/>
      <c r="P270" s="2"/>
      <c r="Q270" s="2"/>
      <c r="R270" s="2"/>
      <c r="S270" s="2"/>
      <c r="T270" s="2"/>
      <c r="U270" s="2"/>
      <c r="V270" s="2"/>
      <c r="W270" s="2"/>
      <c r="X270" s="2"/>
      <c r="Y270" s="2"/>
      <c r="Z270" s="2"/>
    </row>
    <row r="271" spans="1:26" ht="15.75" customHeight="1">
      <c r="A271" s="194" t="s">
        <v>177</v>
      </c>
      <c r="B271" s="183"/>
      <c r="C271" s="183"/>
      <c r="D271" s="180"/>
      <c r="E271" s="48"/>
      <c r="F271" s="48"/>
      <c r="G271" s="48"/>
      <c r="H271" s="48"/>
      <c r="I271" s="48"/>
      <c r="J271" s="48"/>
      <c r="K271" s="48"/>
      <c r="L271" s="48"/>
      <c r="M271" s="48"/>
      <c r="N271" s="48"/>
      <c r="O271" s="48"/>
      <c r="P271" s="2"/>
      <c r="Q271" s="2"/>
      <c r="R271" s="2"/>
      <c r="S271" s="2"/>
      <c r="T271" s="2"/>
      <c r="U271" s="2"/>
      <c r="V271" s="2"/>
      <c r="W271" s="2"/>
      <c r="X271" s="2"/>
      <c r="Y271" s="2"/>
      <c r="Z271" s="2"/>
    </row>
    <row r="272" spans="1:26" ht="15.75" customHeight="1">
      <c r="A272" s="46" t="s">
        <v>178</v>
      </c>
      <c r="B272" s="64" t="s">
        <v>179</v>
      </c>
      <c r="C272" s="195" t="s">
        <v>180</v>
      </c>
      <c r="D272" s="180"/>
      <c r="E272" s="48"/>
      <c r="F272" s="48"/>
      <c r="G272" s="48"/>
      <c r="H272" s="48"/>
      <c r="I272" s="48"/>
      <c r="J272" s="48"/>
      <c r="K272" s="48"/>
      <c r="L272" s="48"/>
      <c r="M272" s="48"/>
      <c r="N272" s="48"/>
      <c r="O272" s="48"/>
      <c r="P272" s="2"/>
      <c r="Q272" s="2"/>
      <c r="R272" s="2"/>
      <c r="S272" s="2"/>
      <c r="T272" s="2"/>
      <c r="U272" s="2"/>
      <c r="V272" s="2"/>
      <c r="W272" s="2"/>
      <c r="X272" s="2"/>
      <c r="Y272" s="2"/>
      <c r="Z272" s="2"/>
    </row>
    <row r="273" spans="1:26" ht="15.75" customHeight="1">
      <c r="A273" s="47" t="s">
        <v>8</v>
      </c>
      <c r="B273" s="55" t="s">
        <v>181</v>
      </c>
      <c r="C273" s="56">
        <f>E38</f>
        <v>0</v>
      </c>
      <c r="D273" s="62" t="s">
        <v>133</v>
      </c>
      <c r="E273" s="48"/>
      <c r="F273" s="48"/>
      <c r="G273" s="48"/>
      <c r="H273" s="48"/>
      <c r="I273" s="48"/>
      <c r="J273" s="48"/>
      <c r="K273" s="48"/>
      <c r="L273" s="48"/>
      <c r="M273" s="48"/>
      <c r="N273" s="48"/>
      <c r="O273" s="48"/>
      <c r="P273" s="2"/>
      <c r="Q273" s="2"/>
      <c r="R273" s="2"/>
      <c r="S273" s="2"/>
      <c r="T273" s="2"/>
      <c r="U273" s="2"/>
      <c r="V273" s="2"/>
      <c r="W273" s="2"/>
      <c r="X273" s="2"/>
      <c r="Y273" s="2"/>
      <c r="Z273" s="2"/>
    </row>
    <row r="274" spans="1:26" ht="15.75" customHeight="1">
      <c r="A274" s="47" t="s">
        <v>11</v>
      </c>
      <c r="B274" s="57" t="s">
        <v>182</v>
      </c>
      <c r="C274" s="170">
        <v>0</v>
      </c>
      <c r="D274" s="62" t="s">
        <v>183</v>
      </c>
      <c r="E274" s="48"/>
      <c r="F274" s="48"/>
      <c r="G274" s="48"/>
      <c r="H274" s="48"/>
      <c r="I274" s="48"/>
      <c r="J274" s="48"/>
      <c r="K274" s="48"/>
      <c r="L274" s="48"/>
      <c r="M274" s="48"/>
      <c r="N274" s="48"/>
      <c r="O274" s="48"/>
      <c r="P274" s="2"/>
      <c r="Q274" s="2"/>
      <c r="R274" s="2"/>
      <c r="S274" s="2"/>
      <c r="T274" s="2"/>
      <c r="U274" s="2"/>
      <c r="V274" s="2"/>
      <c r="W274" s="2"/>
      <c r="X274" s="2"/>
      <c r="Y274" s="2"/>
      <c r="Z274" s="2"/>
    </row>
    <row r="275" spans="1:26" ht="15.75" customHeight="1">
      <c r="A275" s="47" t="s">
        <v>13</v>
      </c>
      <c r="B275" s="57" t="s">
        <v>184</v>
      </c>
      <c r="C275" s="58">
        <f>E25</f>
        <v>83.64</v>
      </c>
      <c r="D275" s="62" t="s">
        <v>185</v>
      </c>
      <c r="E275" s="48"/>
      <c r="F275" s="48"/>
      <c r="G275" s="48"/>
      <c r="H275" s="48"/>
      <c r="I275" s="48"/>
      <c r="J275" s="48"/>
      <c r="K275" s="48"/>
      <c r="L275" s="48"/>
      <c r="M275" s="48"/>
      <c r="N275" s="48"/>
      <c r="O275" s="48"/>
      <c r="P275" s="2"/>
      <c r="Q275" s="2"/>
      <c r="R275" s="2"/>
      <c r="S275" s="2"/>
      <c r="T275" s="2"/>
      <c r="U275" s="2"/>
      <c r="V275" s="2"/>
      <c r="W275" s="2"/>
      <c r="X275" s="2"/>
      <c r="Y275" s="2"/>
      <c r="Z275" s="2"/>
    </row>
    <row r="276" spans="1:26" ht="15.75" customHeight="1">
      <c r="A276" s="47" t="s">
        <v>16</v>
      </c>
      <c r="B276" s="57" t="s">
        <v>186</v>
      </c>
      <c r="C276" s="59" t="e">
        <f>(C275/C274)*C273</f>
        <v>#DIV/0!</v>
      </c>
      <c r="D276" s="30"/>
      <c r="E276" s="48"/>
      <c r="F276" s="48"/>
      <c r="G276" s="48"/>
      <c r="H276" s="48"/>
      <c r="I276" s="48"/>
      <c r="J276" s="48"/>
      <c r="K276" s="48"/>
      <c r="L276" s="48"/>
      <c r="M276" s="48"/>
      <c r="N276" s="48"/>
      <c r="O276" s="48"/>
      <c r="P276" s="2"/>
      <c r="Q276" s="2"/>
      <c r="R276" s="2"/>
      <c r="S276" s="2"/>
      <c r="T276" s="2"/>
      <c r="U276" s="2"/>
      <c r="V276" s="2"/>
      <c r="W276" s="2"/>
      <c r="X276" s="2"/>
      <c r="Y276" s="2"/>
      <c r="Z276" s="2"/>
    </row>
    <row r="277" spans="1:26" ht="15.75" customHeight="1">
      <c r="A277" s="47" t="s">
        <v>54</v>
      </c>
      <c r="B277" s="57" t="s">
        <v>187</v>
      </c>
      <c r="C277" s="60" t="e">
        <f>C276*E22</f>
        <v>#DIV/0!</v>
      </c>
      <c r="D277" s="47" t="s">
        <v>133</v>
      </c>
      <c r="E277" s="48"/>
      <c r="F277" s="48"/>
      <c r="G277" s="48"/>
      <c r="H277" s="48"/>
      <c r="I277" s="48"/>
      <c r="J277" s="48"/>
      <c r="K277" s="48"/>
      <c r="L277" s="48"/>
      <c r="M277" s="48"/>
      <c r="N277" s="48"/>
      <c r="O277" s="48"/>
      <c r="P277" s="2"/>
      <c r="Q277" s="2"/>
      <c r="R277" s="2"/>
      <c r="S277" s="2"/>
      <c r="T277" s="2"/>
      <c r="U277" s="2"/>
      <c r="V277" s="2"/>
      <c r="W277" s="2"/>
      <c r="X277" s="2"/>
      <c r="Y277" s="2"/>
      <c r="Z277" s="2"/>
    </row>
    <row r="278" spans="1:26" ht="15.75" customHeight="1">
      <c r="A278" s="46" t="s">
        <v>56</v>
      </c>
      <c r="B278" s="196" t="s">
        <v>188</v>
      </c>
      <c r="C278" s="180"/>
      <c r="D278" s="24" t="e">
        <f>C277/E26</f>
        <v>#DIV/0!</v>
      </c>
      <c r="E278" s="25"/>
      <c r="F278" s="48"/>
      <c r="G278" s="48"/>
      <c r="H278" s="48"/>
      <c r="I278" s="48"/>
      <c r="J278" s="48"/>
      <c r="K278" s="48"/>
      <c r="L278" s="48"/>
      <c r="M278" s="48"/>
      <c r="N278" s="48"/>
      <c r="O278" s="48"/>
      <c r="P278" s="2"/>
      <c r="Q278" s="2"/>
      <c r="R278" s="2"/>
      <c r="S278" s="2"/>
      <c r="T278" s="2"/>
      <c r="U278" s="2"/>
      <c r="V278" s="2"/>
      <c r="W278" s="2"/>
      <c r="X278" s="2"/>
      <c r="Y278" s="2"/>
      <c r="Z278" s="2"/>
    </row>
    <row r="279" spans="1:26" ht="15.75" customHeight="1">
      <c r="A279" s="48"/>
      <c r="B279" s="48"/>
      <c r="C279" s="48"/>
      <c r="D279" s="48"/>
      <c r="E279" s="48"/>
      <c r="F279" s="48"/>
      <c r="G279" s="48"/>
      <c r="H279" s="48"/>
      <c r="I279" s="48"/>
      <c r="J279" s="48"/>
      <c r="K279" s="48"/>
      <c r="L279" s="48"/>
      <c r="M279" s="48"/>
      <c r="N279" s="48"/>
      <c r="O279" s="48"/>
      <c r="P279" s="2"/>
      <c r="Q279" s="2"/>
      <c r="R279" s="2"/>
      <c r="S279" s="2"/>
      <c r="T279" s="2"/>
      <c r="U279" s="2"/>
      <c r="V279" s="2"/>
      <c r="W279" s="2"/>
      <c r="X279" s="2"/>
      <c r="Y279" s="2"/>
      <c r="Z279" s="2"/>
    </row>
    <row r="280" spans="1:26" ht="15.75" customHeight="1">
      <c r="A280" s="46" t="s">
        <v>189</v>
      </c>
      <c r="B280" s="64" t="s">
        <v>190</v>
      </c>
      <c r="C280" s="61"/>
      <c r="D280" s="46" t="s">
        <v>191</v>
      </c>
      <c r="E280" s="48"/>
      <c r="F280" s="48"/>
      <c r="G280" s="48"/>
      <c r="H280" s="48"/>
      <c r="I280" s="48"/>
      <c r="J280" s="48"/>
      <c r="K280" s="48"/>
      <c r="L280" s="48"/>
      <c r="M280" s="48"/>
      <c r="N280" s="48"/>
      <c r="O280" s="48"/>
      <c r="P280" s="2"/>
      <c r="Q280" s="2"/>
      <c r="R280" s="2"/>
      <c r="S280" s="2"/>
      <c r="T280" s="2"/>
      <c r="U280" s="2"/>
      <c r="V280" s="2"/>
      <c r="W280" s="2"/>
      <c r="X280" s="2"/>
      <c r="Y280" s="2"/>
      <c r="Z280" s="2"/>
    </row>
    <row r="281" spans="1:26" ht="15.75" customHeight="1">
      <c r="A281" s="47" t="s">
        <v>8</v>
      </c>
      <c r="B281" s="57" t="s">
        <v>192</v>
      </c>
      <c r="C281" s="171">
        <v>0</v>
      </c>
      <c r="D281" s="47"/>
      <c r="E281" s="48"/>
      <c r="F281" s="48"/>
      <c r="G281" s="48"/>
      <c r="H281" s="48"/>
      <c r="I281" s="48"/>
      <c r="J281" s="48"/>
      <c r="K281" s="48"/>
      <c r="L281" s="48"/>
      <c r="M281" s="48"/>
      <c r="N281" s="48"/>
      <c r="O281" s="48"/>
      <c r="P281" s="2"/>
      <c r="Q281" s="2"/>
      <c r="R281" s="2"/>
      <c r="S281" s="2"/>
      <c r="T281" s="2"/>
      <c r="U281" s="2"/>
      <c r="V281" s="2"/>
      <c r="W281" s="2"/>
      <c r="X281" s="2"/>
      <c r="Y281" s="2"/>
      <c r="Z281" s="2"/>
    </row>
    <row r="282" spans="1:26" ht="15.75" customHeight="1">
      <c r="A282" s="47" t="s">
        <v>11</v>
      </c>
      <c r="B282" s="57" t="s">
        <v>193</v>
      </c>
      <c r="C282" s="171">
        <v>0</v>
      </c>
      <c r="D282" s="47" t="s">
        <v>133</v>
      </c>
      <c r="E282" s="48"/>
      <c r="F282" s="48"/>
      <c r="G282" s="48"/>
      <c r="H282" s="48"/>
      <c r="I282" s="48"/>
      <c r="J282" s="48"/>
      <c r="K282" s="48"/>
      <c r="L282" s="48"/>
      <c r="M282" s="48"/>
      <c r="N282" s="48"/>
      <c r="O282" s="48"/>
      <c r="P282" s="2"/>
      <c r="Q282" s="2"/>
      <c r="R282" s="2"/>
      <c r="S282" s="2"/>
      <c r="T282" s="2"/>
      <c r="U282" s="2"/>
      <c r="V282" s="2"/>
      <c r="W282" s="2"/>
      <c r="X282" s="2"/>
      <c r="Y282" s="2"/>
      <c r="Z282" s="2"/>
    </row>
    <row r="283" spans="1:26" ht="15.75" customHeight="1">
      <c r="A283" s="47" t="s">
        <v>16</v>
      </c>
      <c r="B283" s="57" t="s">
        <v>194</v>
      </c>
      <c r="C283" s="62">
        <f>C281</f>
        <v>0</v>
      </c>
      <c r="D283" s="47"/>
      <c r="E283" s="48"/>
      <c r="F283" s="48"/>
      <c r="G283" s="48"/>
      <c r="H283" s="48"/>
      <c r="I283" s="48"/>
      <c r="J283" s="48"/>
      <c r="K283" s="48"/>
      <c r="L283" s="48"/>
      <c r="M283" s="48"/>
      <c r="N283" s="48"/>
      <c r="O283" s="48"/>
      <c r="P283" s="2"/>
      <c r="Q283" s="2"/>
      <c r="R283" s="2"/>
      <c r="S283" s="2"/>
      <c r="T283" s="2"/>
      <c r="U283" s="2"/>
      <c r="V283" s="2"/>
      <c r="W283" s="2"/>
      <c r="X283" s="2"/>
      <c r="Y283" s="2"/>
      <c r="Z283" s="2"/>
    </row>
    <row r="284" spans="1:26" ht="15.75" customHeight="1">
      <c r="A284" s="47" t="s">
        <v>54</v>
      </c>
      <c r="B284" s="57" t="s">
        <v>195</v>
      </c>
      <c r="C284" s="171">
        <v>0</v>
      </c>
      <c r="D284" s="47" t="s">
        <v>133</v>
      </c>
      <c r="E284" s="48"/>
      <c r="F284" s="48"/>
      <c r="G284" s="48"/>
      <c r="H284" s="48"/>
      <c r="I284" s="48"/>
      <c r="J284" s="48"/>
      <c r="K284" s="48"/>
      <c r="L284" s="48"/>
      <c r="M284" s="48"/>
      <c r="N284" s="48"/>
      <c r="O284" s="48"/>
      <c r="P284" s="2"/>
      <c r="Q284" s="2"/>
      <c r="R284" s="2"/>
      <c r="S284" s="2"/>
      <c r="T284" s="2"/>
      <c r="U284" s="2"/>
      <c r="V284" s="2"/>
      <c r="W284" s="2"/>
      <c r="X284" s="2"/>
      <c r="Y284" s="2"/>
      <c r="Z284" s="2"/>
    </row>
    <row r="285" spans="1:26" ht="15.75" customHeight="1">
      <c r="A285" s="47" t="s">
        <v>56</v>
      </c>
      <c r="B285" s="57" t="s">
        <v>196</v>
      </c>
      <c r="C285" s="86">
        <v>85000</v>
      </c>
      <c r="D285" s="47"/>
      <c r="E285" s="48"/>
      <c r="F285" s="48"/>
      <c r="G285" s="48"/>
      <c r="H285" s="48"/>
      <c r="I285" s="48"/>
      <c r="J285" s="48"/>
      <c r="K285" s="48"/>
      <c r="L285" s="48"/>
      <c r="M285" s="48"/>
      <c r="N285" s="48"/>
      <c r="O285" s="48"/>
      <c r="P285" s="2"/>
      <c r="Q285" s="2"/>
      <c r="R285" s="2"/>
      <c r="S285" s="2"/>
      <c r="T285" s="2"/>
      <c r="U285" s="2"/>
      <c r="V285" s="2"/>
      <c r="W285" s="2"/>
      <c r="X285" s="2"/>
      <c r="Y285" s="2"/>
      <c r="Z285" s="2"/>
    </row>
    <row r="286" spans="1:26" ht="15.75" customHeight="1">
      <c r="A286" s="47" t="s">
        <v>58</v>
      </c>
      <c r="B286" s="57" t="s">
        <v>197</v>
      </c>
      <c r="C286" s="63">
        <f>((E26/C285)*C281)*C282</f>
        <v>0</v>
      </c>
      <c r="D286" s="47" t="s">
        <v>133</v>
      </c>
      <c r="E286" s="48"/>
      <c r="F286" s="48"/>
      <c r="G286" s="48"/>
      <c r="H286" s="48"/>
      <c r="I286" s="48"/>
      <c r="J286" s="48"/>
      <c r="K286" s="48"/>
      <c r="L286" s="48"/>
      <c r="M286" s="48"/>
      <c r="N286" s="48"/>
      <c r="O286" s="48"/>
      <c r="P286" s="2"/>
      <c r="Q286" s="2"/>
      <c r="R286" s="2"/>
      <c r="S286" s="2"/>
      <c r="T286" s="2"/>
      <c r="U286" s="2"/>
      <c r="V286" s="2"/>
      <c r="W286" s="2"/>
      <c r="X286" s="2"/>
      <c r="Y286" s="2"/>
      <c r="Z286" s="2"/>
    </row>
    <row r="287" spans="1:26" ht="15.75" customHeight="1">
      <c r="A287" s="46" t="s">
        <v>60</v>
      </c>
      <c r="B287" s="64" t="s">
        <v>198</v>
      </c>
      <c r="C287" s="65">
        <f>(((C282*C281)+(C284*C281*C283))/C285)</f>
        <v>0</v>
      </c>
      <c r="D287" s="46" t="s">
        <v>133</v>
      </c>
      <c r="E287" s="48"/>
      <c r="F287" s="48"/>
      <c r="G287" s="48"/>
      <c r="H287" s="48"/>
      <c r="I287" s="48"/>
      <c r="J287" s="48"/>
      <c r="K287" s="48"/>
      <c r="L287" s="48"/>
      <c r="M287" s="48"/>
      <c r="N287" s="48"/>
      <c r="O287" s="48"/>
      <c r="P287" s="2"/>
      <c r="Q287" s="2"/>
      <c r="R287" s="2"/>
      <c r="S287" s="2"/>
      <c r="T287" s="2"/>
      <c r="U287" s="2"/>
      <c r="V287" s="2"/>
      <c r="W287" s="2"/>
      <c r="X287" s="2"/>
      <c r="Y287" s="2"/>
      <c r="Z287" s="2"/>
    </row>
    <row r="288" spans="1:26" ht="15.75" customHeight="1">
      <c r="A288" s="48"/>
      <c r="B288" s="48"/>
      <c r="C288" s="48"/>
      <c r="D288" s="48"/>
      <c r="E288" s="48"/>
      <c r="F288" s="48"/>
      <c r="G288" s="48"/>
      <c r="H288" s="48"/>
      <c r="I288" s="48"/>
      <c r="J288" s="48"/>
      <c r="K288" s="48"/>
      <c r="L288" s="48"/>
      <c r="M288" s="48"/>
      <c r="N288" s="48"/>
      <c r="O288" s="48"/>
      <c r="P288" s="2"/>
      <c r="Q288" s="2"/>
      <c r="R288" s="2"/>
      <c r="S288" s="2"/>
      <c r="T288" s="2"/>
      <c r="U288" s="2"/>
      <c r="V288" s="2"/>
      <c r="W288" s="2"/>
      <c r="X288" s="2"/>
      <c r="Y288" s="2"/>
      <c r="Z288" s="2"/>
    </row>
    <row r="289" spans="1:26" ht="15.75" customHeight="1">
      <c r="A289" s="48"/>
      <c r="B289" s="3"/>
      <c r="C289" s="66"/>
      <c r="D289" s="48"/>
      <c r="E289" s="48"/>
      <c r="F289" s="48"/>
      <c r="G289" s="48"/>
      <c r="H289" s="48"/>
      <c r="I289" s="48"/>
      <c r="J289" s="48"/>
      <c r="K289" s="48"/>
      <c r="L289" s="48"/>
      <c r="M289" s="48"/>
      <c r="N289" s="48"/>
      <c r="O289" s="48"/>
      <c r="P289" s="2"/>
      <c r="Q289" s="2"/>
      <c r="R289" s="2"/>
      <c r="S289" s="2"/>
      <c r="T289" s="2"/>
      <c r="U289" s="2"/>
      <c r="V289" s="2"/>
      <c r="W289" s="2"/>
      <c r="X289" s="2"/>
      <c r="Y289" s="2"/>
      <c r="Z289" s="2"/>
    </row>
    <row r="290" spans="1:26" ht="15.75" customHeight="1">
      <c r="A290" s="46" t="s">
        <v>199</v>
      </c>
      <c r="B290" s="196" t="s">
        <v>200</v>
      </c>
      <c r="C290" s="180"/>
      <c r="D290" s="16" t="s">
        <v>133</v>
      </c>
      <c r="E290" s="48"/>
      <c r="F290" s="227" t="s">
        <v>666</v>
      </c>
      <c r="G290" s="228"/>
      <c r="H290" s="229"/>
      <c r="I290" s="48"/>
      <c r="J290" s="48"/>
      <c r="K290" s="48"/>
      <c r="L290" s="48"/>
      <c r="M290" s="48"/>
      <c r="N290" s="48"/>
      <c r="O290" s="48"/>
      <c r="P290" s="2"/>
      <c r="Q290" s="2"/>
      <c r="R290" s="2"/>
      <c r="S290" s="2"/>
      <c r="T290" s="2"/>
      <c r="U290" s="2"/>
      <c r="V290" s="2"/>
      <c r="W290" s="2"/>
      <c r="X290" s="2"/>
      <c r="Y290" s="2"/>
      <c r="Z290" s="2"/>
    </row>
    <row r="291" spans="1:26" ht="15.75" customHeight="1">
      <c r="A291" s="53" t="s">
        <v>8</v>
      </c>
      <c r="B291" s="67" t="s">
        <v>201</v>
      </c>
      <c r="C291" s="172">
        <v>0</v>
      </c>
      <c r="D291" s="149">
        <f>C291/E26</f>
        <v>0</v>
      </c>
      <c r="E291" s="54"/>
      <c r="F291" s="158" t="s">
        <v>667</v>
      </c>
      <c r="G291" s="159">
        <f>((1+(G292*G294)))</f>
        <v>1.0820400000000001</v>
      </c>
      <c r="H291" s="158"/>
      <c r="I291" s="48"/>
      <c r="J291" s="48"/>
      <c r="K291" s="48"/>
      <c r="L291" s="48"/>
      <c r="M291" s="48"/>
      <c r="N291" s="48"/>
      <c r="O291" s="48"/>
      <c r="P291" s="2"/>
      <c r="Q291" s="2"/>
      <c r="R291" s="2"/>
      <c r="S291" s="2"/>
      <c r="T291" s="2"/>
      <c r="U291" s="2"/>
      <c r="V291" s="2"/>
      <c r="W291" s="2"/>
      <c r="X291" s="2"/>
      <c r="Y291" s="2"/>
      <c r="Z291" s="2"/>
    </row>
    <row r="292" spans="1:26" ht="15.75" customHeight="1">
      <c r="A292" s="53" t="s">
        <v>13</v>
      </c>
      <c r="B292" s="67" t="s">
        <v>202</v>
      </c>
      <c r="C292" s="172">
        <v>0</v>
      </c>
      <c r="D292" s="150">
        <f>C292/E26</f>
        <v>0</v>
      </c>
      <c r="E292" s="54"/>
      <c r="F292" s="158" t="s">
        <v>668</v>
      </c>
      <c r="G292" s="160">
        <f>E24</f>
        <v>82.04</v>
      </c>
      <c r="H292" s="158"/>
      <c r="I292" s="48"/>
      <c r="J292" s="48"/>
      <c r="K292" s="48"/>
      <c r="L292" s="48"/>
      <c r="M292" s="48"/>
      <c r="N292" s="48"/>
      <c r="O292" s="48"/>
      <c r="P292" s="2"/>
      <c r="Q292" s="2"/>
      <c r="R292" s="2"/>
      <c r="S292" s="2"/>
      <c r="T292" s="2"/>
      <c r="U292" s="2"/>
      <c r="V292" s="2"/>
      <c r="W292" s="2"/>
      <c r="X292" s="2"/>
      <c r="Y292" s="2"/>
      <c r="Z292" s="2"/>
    </row>
    <row r="293" spans="1:26" ht="15.75" customHeight="1">
      <c r="A293" s="53" t="s">
        <v>16</v>
      </c>
      <c r="B293" s="67" t="s">
        <v>89</v>
      </c>
      <c r="C293" s="151">
        <f>SUM(C291:C292)</f>
        <v>0</v>
      </c>
      <c r="D293" s="149">
        <f>D291+D292</f>
        <v>0</v>
      </c>
      <c r="E293" s="54"/>
      <c r="F293" s="161" t="s">
        <v>669</v>
      </c>
      <c r="G293" s="162">
        <f>E23</f>
        <v>1.6</v>
      </c>
      <c r="H293" s="158"/>
      <c r="I293" s="48"/>
      <c r="J293" s="48"/>
      <c r="K293" s="48"/>
      <c r="L293" s="48"/>
      <c r="M293" s="48"/>
      <c r="N293" s="48"/>
      <c r="O293" s="48"/>
      <c r="P293" s="2"/>
      <c r="Q293" s="2"/>
      <c r="R293" s="2"/>
      <c r="S293" s="2"/>
      <c r="T293" s="2"/>
      <c r="U293" s="2"/>
      <c r="V293" s="2"/>
      <c r="W293" s="2"/>
      <c r="X293" s="2"/>
      <c r="Y293" s="2"/>
      <c r="Z293" s="2"/>
    </row>
    <row r="294" spans="1:26" ht="15.75" customHeight="1">
      <c r="A294" s="53" t="s">
        <v>54</v>
      </c>
      <c r="B294" s="152" t="s">
        <v>664</v>
      </c>
      <c r="C294" s="153">
        <f>D294*E26</f>
        <v>0</v>
      </c>
      <c r="D294" s="154">
        <f>(D293*G291)-D293</f>
        <v>0</v>
      </c>
      <c r="E294" s="54"/>
      <c r="F294" s="158" t="s">
        <v>670</v>
      </c>
      <c r="G294" s="158">
        <v>1E-3</v>
      </c>
      <c r="H294" s="158"/>
      <c r="I294" s="48"/>
      <c r="J294" s="48"/>
      <c r="K294" s="48"/>
      <c r="L294" s="48"/>
      <c r="M294" s="48"/>
      <c r="N294" s="48"/>
      <c r="O294" s="48"/>
      <c r="P294" s="2"/>
      <c r="Q294" s="2"/>
      <c r="R294" s="2"/>
      <c r="S294" s="2"/>
      <c r="T294" s="2"/>
      <c r="U294" s="2"/>
      <c r="V294" s="2"/>
      <c r="W294" s="2"/>
      <c r="X294" s="2"/>
      <c r="Y294" s="2"/>
      <c r="Z294" s="2"/>
    </row>
    <row r="295" spans="1:26" ht="15.75" customHeight="1">
      <c r="A295" s="46"/>
      <c r="B295" s="155" t="s">
        <v>665</v>
      </c>
      <c r="C295" s="156">
        <f>C293+C294</f>
        <v>0</v>
      </c>
      <c r="D295" s="157">
        <f>C295/E26</f>
        <v>0</v>
      </c>
      <c r="E295" s="48"/>
      <c r="F295" s="48"/>
      <c r="G295" s="48"/>
      <c r="H295" s="48"/>
      <c r="I295" s="48"/>
      <c r="J295" s="48"/>
      <c r="K295" s="48"/>
      <c r="L295" s="48"/>
      <c r="M295" s="48"/>
      <c r="N295" s="48"/>
      <c r="O295" s="48"/>
      <c r="P295" s="2"/>
      <c r="Q295" s="2"/>
      <c r="R295" s="2"/>
      <c r="S295" s="2"/>
      <c r="T295" s="2"/>
      <c r="U295" s="2"/>
      <c r="V295" s="2"/>
      <c r="W295" s="2"/>
      <c r="X295" s="2"/>
      <c r="Y295" s="2"/>
      <c r="Z295" s="2"/>
    </row>
    <row r="296" spans="1:26" ht="15.75" customHeight="1">
      <c r="A296" s="6"/>
      <c r="B296" s="48"/>
      <c r="C296" s="48"/>
      <c r="D296" s="48"/>
      <c r="E296" s="48"/>
      <c r="F296" s="48"/>
      <c r="G296" s="48"/>
      <c r="H296" s="48"/>
      <c r="I296" s="48"/>
      <c r="J296" s="48"/>
      <c r="K296" s="48"/>
      <c r="L296" s="48"/>
      <c r="M296" s="48"/>
      <c r="N296" s="48"/>
      <c r="O296" s="48"/>
      <c r="P296" s="2"/>
      <c r="Q296" s="2"/>
      <c r="R296" s="2"/>
      <c r="S296" s="2"/>
      <c r="T296" s="2"/>
      <c r="U296" s="2"/>
      <c r="V296" s="2"/>
      <c r="W296" s="2"/>
      <c r="X296" s="2"/>
      <c r="Y296" s="2"/>
      <c r="Z296" s="2"/>
    </row>
    <row r="297" spans="1:26" ht="15.75" customHeight="1">
      <c r="A297" s="48"/>
      <c r="B297" s="48"/>
      <c r="C297" s="48"/>
      <c r="D297" s="48"/>
      <c r="E297" s="48"/>
      <c r="F297" s="48"/>
      <c r="G297" s="48"/>
      <c r="H297" s="48"/>
      <c r="I297" s="48"/>
      <c r="J297" s="48"/>
      <c r="K297" s="48"/>
      <c r="L297" s="48"/>
      <c r="M297" s="48"/>
      <c r="N297" s="48"/>
      <c r="O297" s="48"/>
      <c r="P297" s="2"/>
      <c r="Q297" s="2"/>
      <c r="R297" s="2"/>
      <c r="S297" s="2"/>
      <c r="T297" s="2"/>
      <c r="U297" s="2"/>
      <c r="V297" s="2"/>
      <c r="W297" s="2"/>
      <c r="X297" s="2"/>
      <c r="Y297" s="2"/>
      <c r="Z297" s="2"/>
    </row>
    <row r="298" spans="1:26" ht="15.75" customHeight="1">
      <c r="A298" s="68" t="s">
        <v>203</v>
      </c>
      <c r="B298" s="69" t="s">
        <v>204</v>
      </c>
      <c r="C298" s="68"/>
      <c r="D298" s="70" t="s">
        <v>205</v>
      </c>
      <c r="E298" s="54"/>
      <c r="F298" s="48"/>
      <c r="G298" s="48"/>
      <c r="H298" s="48"/>
      <c r="I298" s="48"/>
      <c r="J298" s="48"/>
      <c r="K298" s="48"/>
      <c r="L298" s="48"/>
      <c r="M298" s="48"/>
      <c r="N298" s="48"/>
      <c r="O298" s="48"/>
      <c r="P298" s="2"/>
      <c r="Q298" s="2"/>
      <c r="R298" s="2"/>
      <c r="S298" s="2"/>
      <c r="T298" s="2"/>
      <c r="U298" s="2"/>
      <c r="V298" s="2"/>
      <c r="W298" s="2"/>
      <c r="X298" s="2"/>
      <c r="Y298" s="2"/>
      <c r="Z298" s="2"/>
    </row>
    <row r="299" spans="1:26" ht="15.75" customHeight="1">
      <c r="A299" s="53" t="s">
        <v>8</v>
      </c>
      <c r="B299" s="67" t="s">
        <v>206</v>
      </c>
      <c r="C299" s="167">
        <v>0</v>
      </c>
      <c r="D299" s="53">
        <f>C299*2</f>
        <v>0</v>
      </c>
      <c r="E299" s="54"/>
      <c r="F299" s="48"/>
      <c r="G299" s="48"/>
      <c r="H299" s="48"/>
      <c r="I299" s="48"/>
      <c r="J299" s="48"/>
      <c r="K299" s="48"/>
      <c r="L299" s="48"/>
      <c r="M299" s="48"/>
      <c r="N299" s="48"/>
      <c r="O299" s="48"/>
      <c r="P299" s="2"/>
      <c r="Q299" s="2"/>
      <c r="R299" s="2"/>
      <c r="S299" s="2"/>
      <c r="T299" s="2"/>
      <c r="U299" s="2"/>
      <c r="V299" s="2"/>
      <c r="W299" s="2"/>
      <c r="X299" s="2"/>
      <c r="Y299" s="2"/>
      <c r="Z299" s="2"/>
    </row>
    <row r="300" spans="1:26" ht="15.75" customHeight="1">
      <c r="A300" s="53" t="s">
        <v>11</v>
      </c>
      <c r="B300" s="67" t="s">
        <v>207</v>
      </c>
      <c r="C300" s="53">
        <f>D299*200</f>
        <v>0</v>
      </c>
      <c r="D300" s="71">
        <f>C300/E26</f>
        <v>0</v>
      </c>
      <c r="E300" s="54"/>
      <c r="F300" s="48"/>
      <c r="G300" s="48"/>
      <c r="H300" s="48"/>
      <c r="I300" s="48"/>
      <c r="J300" s="48"/>
      <c r="K300" s="48"/>
      <c r="L300" s="48"/>
      <c r="M300" s="48"/>
      <c r="N300" s="48"/>
      <c r="O300" s="48"/>
      <c r="P300" s="2"/>
      <c r="Q300" s="2"/>
      <c r="R300" s="2"/>
      <c r="S300" s="2"/>
      <c r="T300" s="2"/>
      <c r="U300" s="2"/>
      <c r="V300" s="2"/>
      <c r="W300" s="2"/>
      <c r="X300" s="2"/>
      <c r="Y300" s="2"/>
      <c r="Z300" s="2"/>
    </row>
    <row r="301" spans="1:26" ht="15.75" customHeight="1">
      <c r="A301" s="53" t="s">
        <v>13</v>
      </c>
      <c r="B301" s="67" t="s">
        <v>208</v>
      </c>
      <c r="C301" s="71">
        <f>D300*E22</f>
        <v>0</v>
      </c>
      <c r="D301" s="129">
        <f>D299*E22</f>
        <v>0</v>
      </c>
      <c r="E301" s="54"/>
      <c r="F301" s="48"/>
      <c r="G301" s="48"/>
      <c r="H301" s="48"/>
      <c r="I301" s="48"/>
      <c r="J301" s="48"/>
      <c r="K301" s="48"/>
      <c r="L301" s="48"/>
      <c r="M301" s="48"/>
      <c r="N301" s="48"/>
      <c r="O301" s="48"/>
      <c r="P301" s="2"/>
      <c r="Q301" s="2"/>
      <c r="R301" s="2"/>
      <c r="S301" s="2"/>
      <c r="T301" s="2"/>
      <c r="U301" s="2"/>
      <c r="V301" s="2"/>
      <c r="W301" s="2"/>
      <c r="X301" s="2"/>
      <c r="Y301" s="2"/>
      <c r="Z301" s="2"/>
    </row>
    <row r="302" spans="1:26" ht="15.75" customHeight="1">
      <c r="A302" s="72"/>
      <c r="B302" s="48"/>
      <c r="C302" s="48"/>
      <c r="D302" s="48"/>
      <c r="E302" s="48"/>
      <c r="F302" s="48"/>
      <c r="G302" s="48"/>
      <c r="H302" s="48"/>
      <c r="I302" s="48"/>
      <c r="J302" s="48"/>
      <c r="K302" s="48"/>
      <c r="L302" s="48"/>
      <c r="M302" s="48"/>
      <c r="N302" s="48"/>
      <c r="O302" s="48"/>
      <c r="P302" s="2"/>
      <c r="Q302" s="2"/>
      <c r="R302" s="2"/>
      <c r="S302" s="2"/>
      <c r="T302" s="2"/>
      <c r="U302" s="2"/>
      <c r="V302" s="2"/>
      <c r="W302" s="2"/>
      <c r="X302" s="2"/>
      <c r="Y302" s="2"/>
      <c r="Z302" s="2"/>
    </row>
    <row r="303" spans="1:26" ht="15.75" customHeight="1">
      <c r="A303" s="48"/>
      <c r="B303" s="48"/>
      <c r="C303" s="48"/>
      <c r="D303" s="48"/>
      <c r="E303" s="48"/>
      <c r="F303" s="48"/>
      <c r="G303" s="48"/>
      <c r="H303" s="48"/>
      <c r="I303" s="48"/>
      <c r="J303" s="48"/>
      <c r="K303" s="48"/>
      <c r="L303" s="48"/>
      <c r="M303" s="48"/>
      <c r="N303" s="48"/>
      <c r="O303" s="48"/>
      <c r="P303" s="2"/>
      <c r="Q303" s="2"/>
      <c r="R303" s="2"/>
      <c r="S303" s="2"/>
      <c r="T303" s="2"/>
      <c r="U303" s="2"/>
      <c r="V303" s="2"/>
      <c r="W303" s="2"/>
      <c r="X303" s="2"/>
      <c r="Y303" s="2"/>
      <c r="Z303" s="2"/>
    </row>
    <row r="304" spans="1:26" ht="15.75" customHeight="1">
      <c r="A304" s="187" t="s">
        <v>209</v>
      </c>
      <c r="B304" s="183"/>
      <c r="C304" s="183"/>
      <c r="D304" s="180"/>
      <c r="E304" s="48"/>
      <c r="F304" s="48"/>
      <c r="G304" s="48"/>
      <c r="H304" s="48"/>
      <c r="I304" s="48"/>
      <c r="J304" s="48"/>
      <c r="K304" s="48"/>
      <c r="L304" s="48"/>
      <c r="M304" s="48"/>
      <c r="N304" s="48"/>
      <c r="O304" s="48"/>
      <c r="P304" s="2"/>
      <c r="Q304" s="2"/>
      <c r="R304" s="2"/>
      <c r="S304" s="2"/>
      <c r="T304" s="2"/>
      <c r="U304" s="2"/>
      <c r="V304" s="2"/>
      <c r="W304" s="2"/>
      <c r="X304" s="2"/>
      <c r="Y304" s="2"/>
      <c r="Z304" s="2"/>
    </row>
    <row r="305" spans="1:26" ht="15.75" customHeight="1">
      <c r="A305" s="179" t="s">
        <v>210</v>
      </c>
      <c r="B305" s="180"/>
      <c r="C305" s="179" t="s">
        <v>137</v>
      </c>
      <c r="D305" s="180"/>
      <c r="E305" s="48"/>
      <c r="F305" s="48"/>
      <c r="G305" s="48"/>
      <c r="H305" s="48"/>
      <c r="I305" s="48"/>
      <c r="J305" s="48"/>
      <c r="K305" s="48"/>
      <c r="L305" s="48"/>
      <c r="M305" s="48"/>
      <c r="N305" s="48"/>
      <c r="O305" s="48"/>
      <c r="P305" s="2"/>
      <c r="Q305" s="2"/>
      <c r="R305" s="2"/>
      <c r="S305" s="2"/>
      <c r="T305" s="2"/>
      <c r="U305" s="2"/>
      <c r="V305" s="2"/>
      <c r="W305" s="2"/>
      <c r="X305" s="2"/>
      <c r="Y305" s="2"/>
      <c r="Z305" s="2"/>
    </row>
    <row r="306" spans="1:26" ht="15.75" customHeight="1">
      <c r="A306" s="47" t="s">
        <v>8</v>
      </c>
      <c r="B306" s="43" t="s">
        <v>211</v>
      </c>
      <c r="C306" s="201" t="e">
        <f>C277</f>
        <v>#DIV/0!</v>
      </c>
      <c r="D306" s="180"/>
      <c r="E306" s="48"/>
      <c r="F306" s="48"/>
      <c r="G306" s="48"/>
      <c r="H306" s="48"/>
      <c r="I306" s="48"/>
      <c r="J306" s="48"/>
      <c r="K306" s="48"/>
      <c r="L306" s="48"/>
      <c r="M306" s="48"/>
      <c r="N306" s="48"/>
      <c r="O306" s="48"/>
      <c r="P306" s="2"/>
      <c r="Q306" s="2"/>
      <c r="R306" s="2"/>
      <c r="S306" s="2"/>
      <c r="T306" s="2"/>
      <c r="U306" s="2"/>
      <c r="V306" s="2"/>
      <c r="W306" s="2"/>
      <c r="X306" s="2"/>
      <c r="Y306" s="2"/>
      <c r="Z306" s="2"/>
    </row>
    <row r="307" spans="1:26" ht="15.75" customHeight="1">
      <c r="A307" s="47" t="s">
        <v>11</v>
      </c>
      <c r="B307" s="43" t="s">
        <v>190</v>
      </c>
      <c r="C307" s="202">
        <f>C286</f>
        <v>0</v>
      </c>
      <c r="D307" s="180"/>
      <c r="E307" s="48"/>
      <c r="F307" s="48"/>
      <c r="G307" s="48"/>
      <c r="H307" s="48"/>
      <c r="I307" s="48"/>
      <c r="J307" s="48"/>
      <c r="K307" s="48"/>
      <c r="L307" s="48"/>
      <c r="M307" s="48"/>
      <c r="N307" s="48"/>
      <c r="O307" s="48"/>
      <c r="P307" s="2"/>
      <c r="Q307" s="2"/>
      <c r="R307" s="2"/>
      <c r="S307" s="2"/>
      <c r="T307" s="2"/>
      <c r="U307" s="2"/>
      <c r="V307" s="2"/>
      <c r="W307" s="2"/>
      <c r="X307" s="2"/>
      <c r="Y307" s="2"/>
      <c r="Z307" s="2"/>
    </row>
    <row r="308" spans="1:26" ht="15.75" customHeight="1">
      <c r="A308" s="47" t="s">
        <v>13</v>
      </c>
      <c r="B308" s="43" t="s">
        <v>212</v>
      </c>
      <c r="C308" s="203">
        <f>C295</f>
        <v>0</v>
      </c>
      <c r="D308" s="180"/>
      <c r="E308" s="48"/>
      <c r="F308" s="48"/>
      <c r="G308" s="48"/>
      <c r="H308" s="48"/>
      <c r="I308" s="48"/>
      <c r="J308" s="48"/>
      <c r="K308" s="48"/>
      <c r="L308" s="48"/>
      <c r="M308" s="48"/>
      <c r="N308" s="48"/>
      <c r="O308" s="48"/>
      <c r="P308" s="2"/>
      <c r="Q308" s="2"/>
      <c r="R308" s="2"/>
      <c r="S308" s="2"/>
      <c r="T308" s="2"/>
      <c r="U308" s="2"/>
      <c r="V308" s="2"/>
      <c r="W308" s="2"/>
      <c r="X308" s="2"/>
      <c r="Y308" s="2"/>
      <c r="Z308" s="2"/>
    </row>
    <row r="309" spans="1:26" ht="15.75" customHeight="1">
      <c r="A309" s="47" t="s">
        <v>16</v>
      </c>
      <c r="B309" s="43" t="s">
        <v>213</v>
      </c>
      <c r="C309" s="204">
        <f>D301</f>
        <v>0</v>
      </c>
      <c r="D309" s="180"/>
      <c r="E309" s="48"/>
      <c r="F309" s="48"/>
      <c r="G309" s="48"/>
      <c r="H309" s="48"/>
      <c r="I309" s="48"/>
      <c r="J309" s="48"/>
      <c r="K309" s="48"/>
      <c r="L309" s="48"/>
      <c r="M309" s="48"/>
      <c r="N309" s="48"/>
      <c r="O309" s="48"/>
      <c r="P309" s="2"/>
      <c r="Q309" s="2"/>
      <c r="R309" s="2"/>
      <c r="S309" s="2"/>
      <c r="T309" s="2"/>
      <c r="U309" s="2"/>
      <c r="V309" s="2"/>
      <c r="W309" s="2"/>
      <c r="X309" s="2"/>
      <c r="Y309" s="2"/>
      <c r="Z309" s="2"/>
    </row>
    <row r="310" spans="1:26" ht="15.75" customHeight="1">
      <c r="A310" s="189" t="s">
        <v>175</v>
      </c>
      <c r="B310" s="180"/>
      <c r="C310" s="203" t="e">
        <f>SUM(C306:D308)</f>
        <v>#DIV/0!</v>
      </c>
      <c r="D310" s="180"/>
      <c r="E310" s="48"/>
      <c r="F310" s="48"/>
      <c r="G310" s="48"/>
      <c r="H310" s="48"/>
      <c r="I310" s="48"/>
      <c r="J310" s="48"/>
      <c r="K310" s="48"/>
      <c r="L310" s="48"/>
      <c r="M310" s="48"/>
      <c r="N310" s="48"/>
      <c r="O310" s="48"/>
      <c r="P310" s="2"/>
      <c r="Q310" s="2"/>
      <c r="R310" s="2"/>
      <c r="S310" s="2"/>
      <c r="T310" s="2"/>
      <c r="U310" s="2"/>
      <c r="V310" s="2"/>
      <c r="W310" s="2"/>
      <c r="X310" s="2"/>
      <c r="Y310" s="2"/>
      <c r="Z310" s="2"/>
    </row>
    <row r="311" spans="1:26" ht="15.75" customHeight="1">
      <c r="A311" s="48"/>
      <c r="B311" s="48"/>
      <c r="C311" s="48"/>
      <c r="D311" s="48"/>
      <c r="E311" s="48"/>
      <c r="F311" s="48"/>
      <c r="G311" s="48"/>
      <c r="H311" s="48"/>
      <c r="I311" s="48"/>
      <c r="J311" s="48"/>
      <c r="K311" s="48"/>
      <c r="L311" s="48"/>
      <c r="M311" s="48"/>
      <c r="N311" s="48"/>
      <c r="O311" s="48"/>
      <c r="P311" s="2"/>
      <c r="Q311" s="2"/>
      <c r="R311" s="2"/>
      <c r="S311" s="2"/>
      <c r="T311" s="2"/>
      <c r="U311" s="2"/>
      <c r="V311" s="2"/>
      <c r="W311" s="2"/>
      <c r="X311" s="2"/>
      <c r="Y311" s="2"/>
      <c r="Z311" s="2"/>
    </row>
    <row r="312" spans="1:26" ht="15.75" customHeight="1">
      <c r="A312" s="48"/>
      <c r="B312" s="48"/>
      <c r="C312" s="48"/>
      <c r="D312" s="48"/>
      <c r="E312" s="48"/>
      <c r="F312" s="48"/>
      <c r="G312" s="48"/>
      <c r="H312" s="48"/>
      <c r="I312" s="48"/>
      <c r="J312" s="48"/>
      <c r="K312" s="48"/>
      <c r="L312" s="48"/>
      <c r="M312" s="48"/>
      <c r="N312" s="48"/>
      <c r="O312" s="48"/>
      <c r="P312" s="2"/>
      <c r="Q312" s="2"/>
      <c r="R312" s="2"/>
      <c r="S312" s="2"/>
      <c r="T312" s="2"/>
      <c r="U312" s="2"/>
      <c r="V312" s="2"/>
      <c r="W312" s="2"/>
      <c r="X312" s="2"/>
      <c r="Y312" s="2"/>
      <c r="Z312" s="2"/>
    </row>
    <row r="313" spans="1:26" ht="15.75" customHeight="1">
      <c r="A313" s="188" t="s">
        <v>618</v>
      </c>
      <c r="B313" s="185"/>
      <c r="C313" s="185"/>
      <c r="D313" s="180"/>
      <c r="E313" s="48"/>
      <c r="F313" s="48"/>
      <c r="G313" s="48"/>
      <c r="H313" s="48"/>
      <c r="I313" s="48"/>
      <c r="J313" s="48"/>
      <c r="K313" s="48"/>
      <c r="L313" s="48"/>
      <c r="M313" s="48"/>
      <c r="N313" s="48"/>
      <c r="O313" s="48"/>
      <c r="P313" s="2"/>
      <c r="Q313" s="2"/>
      <c r="R313" s="2"/>
      <c r="S313" s="2"/>
      <c r="T313" s="2"/>
      <c r="U313" s="2"/>
      <c r="V313" s="2"/>
      <c r="W313" s="2"/>
      <c r="X313" s="2"/>
      <c r="Y313" s="2"/>
      <c r="Z313" s="2"/>
    </row>
    <row r="314" spans="1:26" ht="15.75" customHeight="1">
      <c r="A314" s="16" t="s">
        <v>78</v>
      </c>
      <c r="B314" s="16" t="s">
        <v>619</v>
      </c>
      <c r="C314" s="16" t="s">
        <v>170</v>
      </c>
      <c r="D314" s="16" t="s">
        <v>49</v>
      </c>
      <c r="E314" s="48"/>
      <c r="F314" s="40"/>
      <c r="G314" s="48"/>
      <c r="H314" s="48"/>
      <c r="I314" s="48"/>
      <c r="J314" s="48"/>
      <c r="K314" s="48"/>
      <c r="L314" s="48"/>
      <c r="M314" s="48"/>
      <c r="N314" s="48"/>
      <c r="O314" s="48"/>
      <c r="P314" s="2"/>
      <c r="Q314" s="2"/>
      <c r="R314" s="2"/>
      <c r="S314" s="2"/>
      <c r="T314" s="2"/>
      <c r="U314" s="2"/>
      <c r="V314" s="2"/>
      <c r="W314" s="2"/>
      <c r="X314" s="2"/>
      <c r="Y314" s="2"/>
      <c r="Z314" s="2"/>
    </row>
    <row r="315" spans="1:26" ht="15.75" customHeight="1">
      <c r="A315" s="73" t="s">
        <v>8</v>
      </c>
      <c r="B315" s="141" t="s">
        <v>214</v>
      </c>
      <c r="C315" s="173">
        <v>0</v>
      </c>
      <c r="D315" s="142" t="e">
        <f>(C332+C333)*C315</f>
        <v>#DIV/0!</v>
      </c>
      <c r="E315" s="48"/>
      <c r="F315" s="48"/>
      <c r="G315" s="48"/>
      <c r="H315" s="48"/>
      <c r="I315" s="48"/>
      <c r="J315" s="48"/>
      <c r="K315" s="48"/>
      <c r="L315" s="48"/>
      <c r="M315" s="48"/>
      <c r="N315" s="48"/>
      <c r="O315" s="48"/>
      <c r="P315" s="2"/>
      <c r="Q315" s="2"/>
      <c r="R315" s="2"/>
      <c r="S315" s="2"/>
      <c r="T315" s="2"/>
      <c r="U315" s="2"/>
      <c r="V315" s="2"/>
      <c r="W315" s="2"/>
      <c r="X315" s="2"/>
      <c r="Y315" s="2"/>
      <c r="Z315" s="2"/>
    </row>
    <row r="316" spans="1:26" ht="15.75" customHeight="1">
      <c r="A316" s="73" t="s">
        <v>11</v>
      </c>
      <c r="B316" s="143" t="s">
        <v>663</v>
      </c>
      <c r="C316" s="144"/>
      <c r="D316" s="142" t="e">
        <f>D317+D320+D321+D323</f>
        <v>#DIV/0!</v>
      </c>
      <c r="E316" s="48"/>
      <c r="F316" s="48"/>
      <c r="G316" s="48"/>
      <c r="H316" s="48"/>
      <c r="I316" s="48"/>
      <c r="J316" s="48"/>
      <c r="K316" s="48"/>
      <c r="L316" s="48"/>
      <c r="M316" s="48"/>
      <c r="N316" s="48"/>
      <c r="O316" s="48"/>
      <c r="P316" s="2"/>
      <c r="Q316" s="2"/>
      <c r="R316" s="2"/>
      <c r="S316" s="2"/>
      <c r="T316" s="2"/>
      <c r="U316" s="2"/>
      <c r="V316" s="2"/>
      <c r="W316" s="2"/>
      <c r="X316" s="2"/>
      <c r="Y316" s="2"/>
      <c r="Z316" s="2"/>
    </row>
    <row r="317" spans="1:26" ht="15.75" customHeight="1">
      <c r="A317" s="7" t="s">
        <v>215</v>
      </c>
      <c r="B317" s="74" t="s">
        <v>216</v>
      </c>
      <c r="C317" s="75">
        <f>C319+C318</f>
        <v>0.08</v>
      </c>
      <c r="D317" s="76" t="e">
        <f>D318+D319</f>
        <v>#DIV/0!</v>
      </c>
      <c r="E317" s="48"/>
      <c r="F317" s="48"/>
      <c r="G317" s="48"/>
      <c r="H317" s="48"/>
      <c r="I317" s="48"/>
      <c r="J317" s="48"/>
      <c r="K317" s="48"/>
      <c r="L317" s="48"/>
      <c r="M317" s="48"/>
      <c r="N317" s="48"/>
      <c r="O317" s="48"/>
      <c r="P317" s="2"/>
      <c r="Q317" s="2"/>
      <c r="R317" s="2"/>
      <c r="S317" s="2"/>
      <c r="T317" s="2"/>
      <c r="U317" s="2"/>
      <c r="V317" s="2"/>
      <c r="W317" s="2"/>
      <c r="X317" s="2"/>
      <c r="Y317" s="2"/>
      <c r="Z317" s="2"/>
    </row>
    <row r="318" spans="1:26" ht="15.75" customHeight="1">
      <c r="A318" s="47" t="s">
        <v>217</v>
      </c>
      <c r="B318" s="43" t="s">
        <v>218</v>
      </c>
      <c r="C318" s="174">
        <v>0.03</v>
      </c>
      <c r="D318" s="29" t="e">
        <f>(C332+C333)*C318</f>
        <v>#DIV/0!</v>
      </c>
      <c r="E318" s="48"/>
      <c r="F318" s="48"/>
      <c r="G318" s="48"/>
      <c r="H318" s="48"/>
      <c r="I318" s="48"/>
      <c r="J318" s="48"/>
      <c r="K318" s="48"/>
      <c r="L318" s="48"/>
      <c r="M318" s="48"/>
      <c r="N318" s="48"/>
      <c r="O318" s="48"/>
      <c r="P318" s="2"/>
      <c r="Q318" s="2"/>
      <c r="R318" s="2"/>
      <c r="S318" s="2"/>
      <c r="T318" s="2"/>
      <c r="U318" s="2"/>
      <c r="V318" s="2"/>
      <c r="W318" s="2"/>
      <c r="X318" s="2"/>
      <c r="Y318" s="2"/>
      <c r="Z318" s="2"/>
    </row>
    <row r="319" spans="1:26" ht="15.75" customHeight="1">
      <c r="A319" s="47" t="s">
        <v>219</v>
      </c>
      <c r="B319" s="43" t="s">
        <v>220</v>
      </c>
      <c r="C319" s="174">
        <v>0.05</v>
      </c>
      <c r="D319" s="29" t="e">
        <f>(C332+C333)*C319</f>
        <v>#DIV/0!</v>
      </c>
      <c r="E319" s="48"/>
      <c r="F319" s="48"/>
      <c r="G319" s="48"/>
      <c r="H319" s="48"/>
      <c r="I319" s="48"/>
      <c r="J319" s="48"/>
      <c r="K319" s="48"/>
      <c r="L319" s="48"/>
      <c r="M319" s="48"/>
      <c r="N319" s="48"/>
      <c r="O319" s="48"/>
      <c r="P319" s="2"/>
      <c r="Q319" s="2"/>
      <c r="R319" s="2"/>
      <c r="S319" s="2"/>
      <c r="T319" s="2"/>
      <c r="U319" s="2"/>
      <c r="V319" s="2"/>
      <c r="W319" s="2"/>
      <c r="X319" s="2"/>
      <c r="Y319" s="2"/>
      <c r="Z319" s="2"/>
    </row>
    <row r="320" spans="1:26" ht="15.75" customHeight="1">
      <c r="A320" s="7" t="s">
        <v>221</v>
      </c>
      <c r="B320" s="74" t="s">
        <v>222</v>
      </c>
      <c r="C320" s="75">
        <v>0</v>
      </c>
      <c r="D320" s="76">
        <v>0</v>
      </c>
      <c r="E320" s="48"/>
      <c r="F320" s="48"/>
      <c r="G320" s="48"/>
      <c r="H320" s="48"/>
      <c r="I320" s="48"/>
      <c r="J320" s="48"/>
      <c r="K320" s="48"/>
      <c r="L320" s="48"/>
      <c r="M320" s="48"/>
      <c r="N320" s="48"/>
      <c r="O320" s="48"/>
      <c r="P320" s="2"/>
      <c r="Q320" s="2"/>
      <c r="R320" s="2"/>
      <c r="S320" s="2"/>
      <c r="T320" s="2"/>
      <c r="U320" s="2"/>
      <c r="V320" s="2"/>
      <c r="W320" s="2"/>
      <c r="X320" s="2"/>
      <c r="Y320" s="2"/>
      <c r="Z320" s="2"/>
    </row>
    <row r="321" spans="1:26" ht="15.75" customHeight="1">
      <c r="A321" s="7" t="s">
        <v>223</v>
      </c>
      <c r="B321" s="74" t="s">
        <v>224</v>
      </c>
      <c r="C321" s="75">
        <f t="shared" ref="C321:D321" si="8">C322</f>
        <v>0.03</v>
      </c>
      <c r="D321" s="76" t="e">
        <f t="shared" si="8"/>
        <v>#DIV/0!</v>
      </c>
      <c r="E321" s="48"/>
      <c r="F321" s="48"/>
      <c r="G321" s="48"/>
      <c r="H321" s="48"/>
      <c r="I321" s="48"/>
      <c r="J321" s="48"/>
      <c r="K321" s="48"/>
      <c r="L321" s="48"/>
      <c r="M321" s="48"/>
      <c r="N321" s="48"/>
      <c r="O321" s="48"/>
      <c r="P321" s="2"/>
      <c r="Q321" s="2"/>
      <c r="R321" s="2"/>
      <c r="S321" s="2"/>
      <c r="T321" s="2"/>
      <c r="U321" s="2"/>
      <c r="V321" s="2"/>
      <c r="W321" s="2"/>
      <c r="X321" s="2"/>
      <c r="Y321" s="2"/>
      <c r="Z321" s="2"/>
    </row>
    <row r="322" spans="1:26" ht="15.75" customHeight="1">
      <c r="A322" s="47" t="s">
        <v>225</v>
      </c>
      <c r="B322" s="43" t="s">
        <v>226</v>
      </c>
      <c r="C322" s="174">
        <v>0.03</v>
      </c>
      <c r="D322" s="29" t="e">
        <f>(C333+C332)*C322</f>
        <v>#DIV/0!</v>
      </c>
      <c r="E322" s="48"/>
      <c r="F322" s="48"/>
      <c r="G322" s="48"/>
      <c r="H322" s="48"/>
      <c r="I322" s="48"/>
      <c r="J322" s="48"/>
      <c r="K322" s="48"/>
      <c r="L322" s="48"/>
      <c r="M322" s="48"/>
      <c r="N322" s="48"/>
      <c r="O322" s="48"/>
      <c r="P322" s="2"/>
      <c r="Q322" s="2"/>
      <c r="R322" s="2"/>
      <c r="S322" s="2"/>
      <c r="T322" s="2"/>
      <c r="U322" s="2"/>
      <c r="V322" s="2"/>
      <c r="W322" s="2"/>
      <c r="X322" s="2"/>
      <c r="Y322" s="2"/>
      <c r="Z322" s="2"/>
    </row>
    <row r="323" spans="1:26" ht="15.75" customHeight="1">
      <c r="A323" s="7"/>
      <c r="B323" s="130"/>
      <c r="C323" s="131"/>
      <c r="D323" s="145" t="e">
        <f>SUM(D326:D327)</f>
        <v>#DIV/0!</v>
      </c>
      <c r="E323" s="48"/>
      <c r="F323" s="48"/>
      <c r="G323" s="48"/>
      <c r="H323" s="48"/>
      <c r="I323" s="48"/>
      <c r="J323" s="48"/>
      <c r="K323" s="48"/>
      <c r="L323" s="48"/>
      <c r="M323" s="48"/>
      <c r="N323" s="48"/>
      <c r="O323" s="48"/>
      <c r="P323" s="2"/>
      <c r="Q323" s="2"/>
      <c r="R323" s="2"/>
      <c r="S323" s="2"/>
      <c r="T323" s="2"/>
      <c r="U323" s="2"/>
      <c r="V323" s="2"/>
      <c r="W323" s="2"/>
      <c r="X323" s="2"/>
      <c r="Y323" s="2"/>
      <c r="Z323" s="2"/>
    </row>
    <row r="324" spans="1:26" ht="15.75" customHeight="1">
      <c r="A324" s="146"/>
      <c r="B324" s="97" t="s">
        <v>610</v>
      </c>
      <c r="C324" s="175">
        <v>0.05</v>
      </c>
      <c r="D324" s="147" t="e">
        <f>(C332+C333)*C324</f>
        <v>#DIV/0!</v>
      </c>
      <c r="E324" s="48"/>
      <c r="F324" s="48"/>
      <c r="G324" s="48"/>
      <c r="H324" s="48"/>
      <c r="I324" s="48"/>
      <c r="J324" s="48"/>
      <c r="K324" s="48"/>
      <c r="L324" s="48"/>
      <c r="M324" s="48"/>
      <c r="N324" s="48"/>
      <c r="O324" s="48"/>
      <c r="P324" s="2"/>
      <c r="Q324" s="2"/>
      <c r="R324" s="2"/>
      <c r="S324" s="2"/>
      <c r="T324" s="2"/>
      <c r="U324" s="2"/>
      <c r="V324" s="2"/>
      <c r="W324" s="2"/>
      <c r="X324" s="2"/>
      <c r="Y324" s="2"/>
      <c r="Z324" s="2"/>
    </row>
    <row r="325" spans="1:26" ht="15.75" customHeight="1">
      <c r="A325" s="146"/>
      <c r="B325" s="96" t="s">
        <v>611</v>
      </c>
      <c r="C325" s="175">
        <v>1.3299999999999999E-2</v>
      </c>
      <c r="D325" s="147" t="e">
        <f>(C332+C333)*C325</f>
        <v>#DIV/0!</v>
      </c>
      <c r="E325" s="48"/>
      <c r="F325" s="48"/>
      <c r="G325" s="48"/>
      <c r="H325" s="48"/>
      <c r="I325" s="48"/>
      <c r="J325" s="48"/>
      <c r="K325" s="48"/>
      <c r="L325" s="48"/>
      <c r="M325" s="48"/>
      <c r="N325" s="48"/>
      <c r="O325" s="48"/>
      <c r="P325" s="2"/>
      <c r="Q325" s="2"/>
      <c r="R325" s="2"/>
      <c r="S325" s="2"/>
      <c r="T325" s="2"/>
      <c r="U325" s="2"/>
      <c r="V325" s="2"/>
      <c r="W325" s="2"/>
      <c r="X325" s="2"/>
      <c r="Y325" s="2"/>
      <c r="Z325" s="2"/>
    </row>
    <row r="326" spans="1:26" ht="15.75" customHeight="1">
      <c r="A326" s="205" t="s">
        <v>620</v>
      </c>
      <c r="B326" s="132" t="s">
        <v>621</v>
      </c>
      <c r="C326" s="133" t="s">
        <v>622</v>
      </c>
      <c r="D326" s="148" t="s">
        <v>623</v>
      </c>
      <c r="E326" s="48"/>
      <c r="F326" s="48"/>
      <c r="G326" s="48"/>
      <c r="H326" s="48"/>
      <c r="I326" s="48"/>
      <c r="J326" s="48"/>
      <c r="K326" s="48"/>
      <c r="L326" s="48"/>
      <c r="M326" s="48"/>
      <c r="N326" s="48"/>
      <c r="O326" s="48"/>
      <c r="P326" s="2"/>
      <c r="Q326" s="2"/>
      <c r="R326" s="2"/>
      <c r="S326" s="2"/>
      <c r="T326" s="2"/>
      <c r="U326" s="2"/>
      <c r="V326" s="2"/>
      <c r="W326" s="2"/>
      <c r="X326" s="2"/>
      <c r="Y326" s="2"/>
      <c r="Z326" s="2"/>
    </row>
    <row r="327" spans="1:26" ht="15.75" customHeight="1">
      <c r="A327" s="206"/>
      <c r="B327" s="134" t="e">
        <f>C332+C333</f>
        <v>#DIV/0!</v>
      </c>
      <c r="C327" s="176">
        <f>C257</f>
        <v>0.19470000000000001</v>
      </c>
      <c r="D327" s="127" t="e">
        <f>B327*C327/1</f>
        <v>#DIV/0!</v>
      </c>
      <c r="E327" s="48"/>
      <c r="F327" s="48"/>
      <c r="G327" s="48"/>
      <c r="H327" s="48"/>
      <c r="I327" s="48"/>
      <c r="J327" s="48"/>
      <c r="K327" s="48"/>
      <c r="L327" s="48"/>
      <c r="M327" s="48"/>
      <c r="N327" s="48"/>
      <c r="O327" s="48"/>
      <c r="P327" s="2"/>
      <c r="Q327" s="2"/>
      <c r="R327" s="2"/>
      <c r="S327" s="2"/>
      <c r="T327" s="2"/>
      <c r="U327" s="2"/>
      <c r="V327" s="2"/>
      <c r="W327" s="2"/>
      <c r="X327" s="2"/>
      <c r="Y327" s="2"/>
      <c r="Z327" s="2"/>
    </row>
    <row r="328" spans="1:26" ht="18" customHeight="1">
      <c r="A328" s="179" t="s">
        <v>89</v>
      </c>
      <c r="B328" s="183"/>
      <c r="C328" s="180"/>
      <c r="D328" s="24" t="e">
        <f>D327</f>
        <v>#DIV/0!</v>
      </c>
      <c r="E328" s="48"/>
      <c r="F328" s="48"/>
      <c r="G328" s="48"/>
      <c r="H328" s="48"/>
      <c r="I328" s="48"/>
      <c r="J328" s="48"/>
      <c r="K328" s="48"/>
      <c r="L328" s="48"/>
      <c r="M328" s="48"/>
      <c r="N328" s="48"/>
      <c r="O328" s="48"/>
      <c r="P328" s="2"/>
      <c r="Q328" s="2"/>
      <c r="R328" s="2"/>
      <c r="S328" s="2"/>
      <c r="T328" s="2"/>
      <c r="U328" s="2"/>
      <c r="V328" s="2"/>
      <c r="W328" s="2"/>
      <c r="X328" s="2"/>
      <c r="Y328" s="2"/>
      <c r="Z328" s="2"/>
    </row>
    <row r="329" spans="1:26" ht="15.75" customHeight="1">
      <c r="A329" s="48"/>
      <c r="B329" s="48"/>
      <c r="C329" s="48"/>
      <c r="D329" s="48"/>
      <c r="E329" s="48"/>
      <c r="F329" s="48"/>
      <c r="G329" s="48"/>
      <c r="H329" s="48"/>
      <c r="I329" s="48"/>
      <c r="J329" s="48"/>
      <c r="K329" s="48"/>
      <c r="L329" s="48"/>
      <c r="M329" s="48"/>
      <c r="N329" s="48"/>
      <c r="O329" s="48"/>
      <c r="P329" s="2"/>
      <c r="Q329" s="2"/>
      <c r="R329" s="2"/>
      <c r="S329" s="2"/>
      <c r="T329" s="2"/>
      <c r="U329" s="2"/>
      <c r="V329" s="2"/>
      <c r="W329" s="2"/>
      <c r="X329" s="2"/>
      <c r="Y329" s="2"/>
      <c r="Z329" s="2"/>
    </row>
    <row r="330" spans="1:26" ht="15.75" customHeight="1">
      <c r="A330" s="48"/>
      <c r="B330" s="48"/>
      <c r="C330" s="48"/>
      <c r="D330" s="48"/>
      <c r="E330" s="48"/>
      <c r="F330" s="48"/>
      <c r="G330" s="48"/>
      <c r="H330" s="48"/>
      <c r="I330" s="48"/>
      <c r="J330" s="48"/>
      <c r="K330" s="48"/>
      <c r="L330" s="48"/>
      <c r="M330" s="48"/>
      <c r="N330" s="48"/>
      <c r="O330" s="48"/>
      <c r="P330" s="2"/>
      <c r="Q330" s="2"/>
      <c r="R330" s="2"/>
      <c r="S330" s="2"/>
      <c r="T330" s="2"/>
      <c r="U330" s="2"/>
      <c r="V330" s="2"/>
      <c r="W330" s="2"/>
      <c r="X330" s="2"/>
      <c r="Y330" s="2"/>
      <c r="Z330" s="2"/>
    </row>
    <row r="331" spans="1:26" ht="15.75" customHeight="1">
      <c r="A331" s="194" t="s">
        <v>227</v>
      </c>
      <c r="B331" s="183"/>
      <c r="C331" s="180"/>
      <c r="D331" s="48"/>
      <c r="E331" s="48"/>
      <c r="F331" s="48"/>
      <c r="G331" s="48"/>
      <c r="H331" s="48"/>
      <c r="I331" s="48"/>
      <c r="J331" s="48"/>
      <c r="K331" s="48"/>
      <c r="L331" s="48"/>
      <c r="M331" s="48"/>
      <c r="N331" s="48"/>
      <c r="O331" s="48"/>
      <c r="P331" s="2"/>
      <c r="Q331" s="2"/>
      <c r="R331" s="2"/>
      <c r="S331" s="2"/>
      <c r="T331" s="2"/>
      <c r="U331" s="2"/>
      <c r="V331" s="2"/>
      <c r="W331" s="2"/>
      <c r="X331" s="2"/>
      <c r="Y331" s="2"/>
      <c r="Z331" s="2"/>
    </row>
    <row r="332" spans="1:26" ht="15.75" customHeight="1">
      <c r="A332" s="77" t="s">
        <v>8</v>
      </c>
      <c r="B332" s="78" t="s">
        <v>228</v>
      </c>
      <c r="C332" s="79">
        <f>C266</f>
        <v>0</v>
      </c>
      <c r="D332" s="48"/>
      <c r="E332" s="48"/>
      <c r="F332" s="48"/>
      <c r="G332" s="48"/>
      <c r="H332" s="48"/>
      <c r="I332" s="48"/>
      <c r="J332" s="48"/>
      <c r="K332" s="48"/>
      <c r="L332" s="48"/>
      <c r="M332" s="48"/>
      <c r="N332" s="48"/>
      <c r="O332" s="48"/>
      <c r="P332" s="2"/>
      <c r="Q332" s="2"/>
      <c r="R332" s="2"/>
      <c r="S332" s="2"/>
      <c r="T332" s="2"/>
      <c r="U332" s="2"/>
      <c r="V332" s="2"/>
      <c r="W332" s="2"/>
      <c r="X332" s="2"/>
      <c r="Y332" s="2"/>
      <c r="Z332" s="2"/>
    </row>
    <row r="333" spans="1:26" ht="15.75" customHeight="1">
      <c r="A333" s="77" t="s">
        <v>11</v>
      </c>
      <c r="B333" s="78" t="s">
        <v>229</v>
      </c>
      <c r="C333" s="79" t="e">
        <f>C310</f>
        <v>#DIV/0!</v>
      </c>
      <c r="D333" s="48"/>
      <c r="E333" s="48"/>
      <c r="F333" s="48"/>
      <c r="G333" s="48"/>
      <c r="H333" s="48"/>
      <c r="I333" s="48"/>
      <c r="J333" s="48"/>
      <c r="K333" s="48"/>
      <c r="L333" s="48"/>
      <c r="M333" s="48"/>
      <c r="N333" s="48"/>
      <c r="O333" s="48"/>
      <c r="P333" s="2"/>
      <c r="Q333" s="2"/>
      <c r="R333" s="2"/>
      <c r="S333" s="2"/>
      <c r="T333" s="2"/>
      <c r="U333" s="2"/>
      <c r="V333" s="2"/>
      <c r="W333" s="2"/>
      <c r="X333" s="2"/>
      <c r="Y333" s="2"/>
      <c r="Z333" s="2"/>
    </row>
    <row r="334" spans="1:26" ht="15.75" customHeight="1">
      <c r="A334" s="77" t="s">
        <v>13</v>
      </c>
      <c r="B334" s="78" t="s">
        <v>230</v>
      </c>
      <c r="C334" s="79" t="e">
        <f>D328</f>
        <v>#DIV/0!</v>
      </c>
      <c r="D334" s="48"/>
      <c r="E334" s="48"/>
      <c r="F334" s="48"/>
      <c r="G334" s="48"/>
      <c r="H334" s="48"/>
      <c r="I334" s="48"/>
      <c r="J334" s="48"/>
      <c r="K334" s="48"/>
      <c r="L334" s="48"/>
      <c r="M334" s="48"/>
      <c r="N334" s="48"/>
      <c r="O334" s="48"/>
      <c r="P334" s="2"/>
      <c r="Q334" s="2"/>
      <c r="R334" s="2"/>
      <c r="S334" s="2"/>
      <c r="T334" s="2"/>
      <c r="U334" s="2"/>
      <c r="V334" s="2"/>
      <c r="W334" s="2"/>
      <c r="X334" s="2"/>
      <c r="Y334" s="2"/>
      <c r="Z334" s="2"/>
    </row>
    <row r="335" spans="1:26" ht="15.75" customHeight="1">
      <c r="A335" s="77" t="s">
        <v>16</v>
      </c>
      <c r="B335" s="78" t="s">
        <v>231</v>
      </c>
      <c r="C335" s="79" t="e">
        <f>C332+C333+C334</f>
        <v>#DIV/0!</v>
      </c>
      <c r="D335" s="48"/>
      <c r="E335" s="48"/>
      <c r="F335" s="48"/>
      <c r="G335" s="48"/>
      <c r="H335" s="48"/>
      <c r="I335" s="48"/>
      <c r="J335" s="48"/>
      <c r="K335" s="48"/>
      <c r="L335" s="48"/>
      <c r="M335" s="48"/>
      <c r="N335" s="48"/>
      <c r="O335" s="48"/>
      <c r="P335" s="2"/>
      <c r="Q335" s="2"/>
      <c r="R335" s="2"/>
      <c r="S335" s="2"/>
      <c r="T335" s="2"/>
      <c r="U335" s="2"/>
      <c r="V335" s="2"/>
      <c r="W335" s="2"/>
      <c r="X335" s="2"/>
      <c r="Y335" s="2"/>
      <c r="Z335" s="2"/>
    </row>
    <row r="336" spans="1:26" ht="15.75" customHeight="1">
      <c r="A336" s="77" t="s">
        <v>54</v>
      </c>
      <c r="B336" s="78" t="s">
        <v>232</v>
      </c>
      <c r="C336" s="80">
        <f>E26</f>
        <v>16728</v>
      </c>
      <c r="D336" s="48"/>
      <c r="E336" s="48"/>
      <c r="F336" s="48"/>
      <c r="G336" s="48"/>
      <c r="H336" s="48"/>
      <c r="I336" s="48"/>
      <c r="J336" s="48"/>
      <c r="K336" s="48"/>
      <c r="L336" s="48"/>
      <c r="M336" s="48"/>
      <c r="N336" s="48"/>
      <c r="O336" s="48"/>
      <c r="P336" s="2"/>
      <c r="Q336" s="2"/>
      <c r="R336" s="2"/>
      <c r="S336" s="2"/>
      <c r="T336" s="2"/>
      <c r="U336" s="2"/>
      <c r="V336" s="2"/>
      <c r="W336" s="2"/>
      <c r="X336" s="2"/>
      <c r="Y336" s="2"/>
      <c r="Z336" s="2"/>
    </row>
    <row r="337" spans="1:26" ht="15.75" customHeight="1">
      <c r="A337" s="77" t="s">
        <v>56</v>
      </c>
      <c r="B337" s="78" t="s">
        <v>233</v>
      </c>
      <c r="C337" s="81" t="e">
        <f>C335/C336</f>
        <v>#DIV/0!</v>
      </c>
      <c r="D337" s="48"/>
      <c r="E337" s="48"/>
      <c r="F337" s="48"/>
      <c r="G337" s="48"/>
      <c r="H337" s="48"/>
      <c r="I337" s="48"/>
      <c r="J337" s="48"/>
      <c r="K337" s="48"/>
      <c r="L337" s="48"/>
      <c r="M337" s="48"/>
      <c r="N337" s="48"/>
      <c r="O337" s="48"/>
      <c r="P337" s="2"/>
      <c r="Q337" s="2"/>
      <c r="R337" s="2"/>
      <c r="S337" s="2"/>
      <c r="T337" s="2"/>
      <c r="U337" s="2"/>
      <c r="V337" s="2"/>
      <c r="W337" s="2"/>
      <c r="X337" s="2"/>
      <c r="Y337" s="2"/>
      <c r="Z337" s="2"/>
    </row>
    <row r="338" spans="1:26" ht="15.75" customHeight="1">
      <c r="A338" s="48"/>
      <c r="B338" s="48"/>
      <c r="C338" s="48"/>
      <c r="D338" s="48"/>
      <c r="E338" s="48"/>
      <c r="F338" s="48"/>
      <c r="G338" s="48"/>
      <c r="H338" s="48"/>
      <c r="I338" s="48"/>
      <c r="J338" s="48"/>
      <c r="K338" s="48"/>
      <c r="L338" s="48"/>
      <c r="M338" s="48"/>
      <c r="N338" s="48"/>
      <c r="O338" s="48"/>
      <c r="P338" s="2"/>
      <c r="Q338" s="2"/>
      <c r="R338" s="2"/>
      <c r="S338" s="2"/>
      <c r="T338" s="2"/>
      <c r="U338" s="2"/>
      <c r="V338" s="2"/>
      <c r="W338" s="2"/>
      <c r="X338" s="2"/>
      <c r="Y338" s="2"/>
      <c r="Z338" s="2"/>
    </row>
    <row r="339" spans="1:26" ht="15.75" customHeight="1">
      <c r="A339" s="82" t="s">
        <v>234</v>
      </c>
      <c r="B339" s="83"/>
      <c r="C339" s="72"/>
      <c r="D339" s="72"/>
      <c r="E339" s="72"/>
      <c r="F339" s="72"/>
      <c r="G339" s="72"/>
      <c r="H339" s="72"/>
      <c r="I339" s="72"/>
      <c r="J339" s="48"/>
      <c r="K339" s="48"/>
      <c r="L339" s="48"/>
      <c r="M339" s="48"/>
      <c r="N339" s="48"/>
      <c r="O339" s="48"/>
      <c r="P339" s="2"/>
      <c r="Q339" s="2"/>
      <c r="R339" s="2"/>
      <c r="S339" s="2"/>
      <c r="T339" s="2"/>
      <c r="U339" s="2"/>
      <c r="V339" s="2"/>
      <c r="W339" s="2"/>
      <c r="X339" s="2"/>
      <c r="Y339" s="2"/>
      <c r="Z339" s="2"/>
    </row>
    <row r="340" spans="1:26" ht="15.75" customHeight="1">
      <c r="A340" s="84"/>
      <c r="B340" s="84"/>
      <c r="C340" s="72"/>
      <c r="D340" s="72"/>
      <c r="E340" s="48"/>
      <c r="F340" s="48"/>
      <c r="G340" s="48"/>
      <c r="H340" s="48"/>
      <c r="I340" s="48"/>
      <c r="J340" s="48"/>
      <c r="K340" s="48"/>
      <c r="L340" s="48"/>
      <c r="M340" s="48"/>
      <c r="N340" s="48"/>
      <c r="O340" s="48"/>
      <c r="P340" s="2"/>
      <c r="Q340" s="2"/>
      <c r="R340" s="2"/>
      <c r="S340" s="2"/>
      <c r="T340" s="2"/>
      <c r="U340" s="2"/>
      <c r="V340" s="2"/>
      <c r="W340" s="2"/>
      <c r="X340" s="2"/>
      <c r="Y340" s="2"/>
      <c r="Z340" s="2"/>
    </row>
    <row r="341" spans="1:26" ht="15.75" customHeight="1">
      <c r="A341" s="72"/>
      <c r="B341" s="72"/>
      <c r="C341" s="72"/>
      <c r="D341" s="72"/>
      <c r="E341" s="72"/>
      <c r="F341" s="48"/>
      <c r="G341" s="48"/>
      <c r="H341" s="48"/>
      <c r="I341" s="48"/>
      <c r="J341" s="48"/>
      <c r="K341" s="48"/>
      <c r="L341" s="48"/>
      <c r="M341" s="48"/>
      <c r="N341" s="48"/>
      <c r="O341" s="48"/>
      <c r="P341" s="2"/>
      <c r="Q341" s="2"/>
      <c r="R341" s="2"/>
      <c r="S341" s="2"/>
      <c r="T341" s="2"/>
      <c r="U341" s="2"/>
      <c r="V341" s="2"/>
      <c r="W341" s="2"/>
      <c r="X341" s="2"/>
      <c r="Y341" s="2"/>
      <c r="Z341" s="2"/>
    </row>
    <row r="342" spans="1:26" ht="15.75" customHeight="1">
      <c r="A342" s="199" t="s">
        <v>235</v>
      </c>
      <c r="B342" s="200"/>
      <c r="C342" s="72"/>
      <c r="D342" s="72"/>
      <c r="E342" s="72"/>
      <c r="F342" s="48"/>
      <c r="G342" s="48"/>
      <c r="H342" s="48"/>
      <c r="I342" s="48"/>
      <c r="J342" s="48"/>
      <c r="K342" s="48"/>
      <c r="L342" s="48"/>
      <c r="M342" s="48"/>
      <c r="N342" s="48"/>
      <c r="O342" s="48"/>
      <c r="P342" s="2"/>
      <c r="Q342" s="2"/>
      <c r="R342" s="2"/>
      <c r="S342" s="2"/>
      <c r="T342" s="2"/>
      <c r="U342" s="2"/>
      <c r="V342" s="2"/>
      <c r="W342" s="2"/>
      <c r="X342" s="2"/>
      <c r="Y342" s="2"/>
      <c r="Z342" s="2"/>
    </row>
    <row r="343" spans="1:26" ht="15.75" customHeight="1">
      <c r="A343" s="48"/>
      <c r="B343" s="48"/>
      <c r="C343" s="48"/>
      <c r="D343" s="48"/>
      <c r="E343" s="48"/>
      <c r="F343" s="48"/>
      <c r="G343" s="48"/>
      <c r="H343" s="48"/>
      <c r="I343" s="48"/>
      <c r="J343" s="48"/>
      <c r="K343" s="48"/>
      <c r="L343" s="48"/>
      <c r="M343" s="48"/>
      <c r="N343" s="48"/>
      <c r="O343" s="48"/>
      <c r="P343" s="2"/>
      <c r="Q343" s="2"/>
      <c r="R343" s="2"/>
      <c r="S343" s="2"/>
      <c r="T343" s="2"/>
      <c r="U343" s="2"/>
      <c r="V343" s="2"/>
      <c r="W343" s="2"/>
      <c r="X343" s="2"/>
      <c r="Y343" s="2"/>
      <c r="Z343" s="2"/>
    </row>
    <row r="344" spans="1:26" ht="15.75" customHeight="1">
      <c r="A344" s="199" t="s">
        <v>235</v>
      </c>
      <c r="B344" s="200"/>
      <c r="C344" s="72"/>
      <c r="D344" s="72"/>
      <c r="E344" s="72"/>
      <c r="F344" s="48"/>
      <c r="G344" s="48"/>
      <c r="H344" s="48"/>
      <c r="I344" s="48"/>
      <c r="J344" s="48"/>
      <c r="K344" s="48"/>
      <c r="L344" s="48"/>
      <c r="M344" s="48"/>
      <c r="N344" s="48"/>
      <c r="O344" s="48"/>
      <c r="P344" s="2"/>
      <c r="Q344" s="2"/>
      <c r="R344" s="2"/>
      <c r="S344" s="2"/>
      <c r="T344" s="2"/>
      <c r="U344" s="2"/>
      <c r="V344" s="2"/>
      <c r="W344" s="2"/>
      <c r="X344" s="2"/>
      <c r="Y344" s="2"/>
      <c r="Z344" s="2"/>
    </row>
    <row r="345" spans="1:26" ht="15.75" customHeight="1">
      <c r="A345" s="48"/>
      <c r="B345" s="48"/>
      <c r="C345" s="48"/>
      <c r="D345" s="48"/>
      <c r="E345" s="48"/>
      <c r="F345" s="48"/>
      <c r="G345" s="48"/>
      <c r="H345" s="48"/>
      <c r="I345" s="48"/>
      <c r="J345" s="48"/>
      <c r="K345" s="48"/>
      <c r="L345" s="48"/>
      <c r="M345" s="48"/>
      <c r="N345" s="48"/>
      <c r="O345" s="48"/>
      <c r="P345" s="2"/>
      <c r="Q345" s="2"/>
      <c r="R345" s="2"/>
      <c r="S345" s="2"/>
      <c r="T345" s="2"/>
      <c r="U345" s="2"/>
      <c r="V345" s="2"/>
      <c r="W345" s="2"/>
      <c r="X345" s="2"/>
      <c r="Y345" s="2"/>
      <c r="Z345" s="2"/>
    </row>
    <row r="346" spans="1:26" ht="15.75" customHeight="1">
      <c r="A346" s="48"/>
      <c r="B346" s="48"/>
      <c r="C346" s="48"/>
      <c r="D346" s="48"/>
      <c r="E346" s="48"/>
      <c r="F346" s="48"/>
      <c r="G346" s="48"/>
      <c r="H346" s="48"/>
      <c r="I346" s="48"/>
      <c r="J346" s="48"/>
      <c r="K346" s="48"/>
      <c r="L346" s="48"/>
      <c r="M346" s="48"/>
      <c r="N346" s="48"/>
      <c r="O346" s="48"/>
      <c r="P346" s="2"/>
      <c r="Q346" s="2"/>
      <c r="R346" s="2"/>
      <c r="S346" s="2"/>
      <c r="T346" s="2"/>
      <c r="U346" s="2"/>
      <c r="V346" s="2"/>
      <c r="W346" s="2"/>
      <c r="X346" s="2"/>
      <c r="Y346" s="2"/>
      <c r="Z346" s="2"/>
    </row>
    <row r="347" spans="1:26" ht="15.75" customHeight="1">
      <c r="A347" s="48"/>
      <c r="B347" s="48"/>
      <c r="C347" s="48"/>
      <c r="D347" s="48"/>
      <c r="E347" s="48"/>
      <c r="F347" s="48"/>
      <c r="G347" s="48"/>
      <c r="H347" s="48"/>
      <c r="I347" s="48"/>
      <c r="J347" s="48"/>
      <c r="K347" s="48"/>
      <c r="L347" s="48"/>
      <c r="M347" s="48"/>
      <c r="N347" s="48"/>
      <c r="O347" s="48"/>
      <c r="P347" s="2"/>
      <c r="Q347" s="2"/>
      <c r="R347" s="2"/>
      <c r="S347" s="2"/>
      <c r="T347" s="2"/>
      <c r="U347" s="2"/>
      <c r="V347" s="2"/>
      <c r="W347" s="2"/>
      <c r="X347" s="2"/>
      <c r="Y347" s="2"/>
      <c r="Z347" s="2"/>
    </row>
    <row r="348" spans="1:26" ht="15.75" customHeight="1">
      <c r="A348" s="48"/>
      <c r="B348" s="48"/>
      <c r="C348" s="48"/>
      <c r="D348" s="48"/>
      <c r="E348" s="48"/>
      <c r="F348" s="48"/>
      <c r="G348" s="48"/>
      <c r="H348" s="48"/>
      <c r="I348" s="48"/>
      <c r="J348" s="48"/>
      <c r="K348" s="48"/>
      <c r="L348" s="48"/>
      <c r="M348" s="48"/>
      <c r="N348" s="48"/>
      <c r="O348" s="48"/>
      <c r="P348" s="2"/>
      <c r="Q348" s="2"/>
      <c r="R348" s="2"/>
      <c r="S348" s="2"/>
      <c r="T348" s="2"/>
      <c r="U348" s="2"/>
      <c r="V348" s="2"/>
      <c r="W348" s="2"/>
      <c r="X348" s="2"/>
      <c r="Y348" s="2"/>
      <c r="Z348" s="2"/>
    </row>
    <row r="349" spans="1:26" ht="15.75" customHeight="1">
      <c r="A349" s="48"/>
      <c r="B349" s="48"/>
      <c r="C349" s="48"/>
      <c r="D349" s="48"/>
      <c r="E349" s="48"/>
      <c r="F349" s="48"/>
      <c r="G349" s="48"/>
      <c r="H349" s="48"/>
      <c r="I349" s="48"/>
      <c r="J349" s="48"/>
      <c r="K349" s="48"/>
      <c r="L349" s="48"/>
      <c r="M349" s="48"/>
      <c r="N349" s="48"/>
      <c r="O349" s="48"/>
      <c r="P349" s="2"/>
      <c r="Q349" s="2"/>
      <c r="R349" s="2"/>
      <c r="S349" s="2"/>
      <c r="T349" s="2"/>
      <c r="U349" s="2"/>
      <c r="V349" s="2"/>
      <c r="W349" s="2"/>
      <c r="X349" s="2"/>
      <c r="Y349" s="2"/>
      <c r="Z349" s="2"/>
    </row>
    <row r="350" spans="1:26" ht="15.75" customHeight="1">
      <c r="A350" s="48"/>
      <c r="B350" s="48"/>
      <c r="C350" s="48"/>
      <c r="D350" s="48"/>
      <c r="E350" s="48"/>
      <c r="F350" s="48"/>
      <c r="G350" s="48"/>
      <c r="H350" s="48"/>
      <c r="I350" s="48"/>
      <c r="J350" s="48"/>
      <c r="K350" s="48"/>
      <c r="L350" s="48"/>
      <c r="M350" s="48"/>
      <c r="N350" s="48"/>
      <c r="O350" s="48"/>
      <c r="P350" s="2"/>
      <c r="Q350" s="2"/>
      <c r="R350" s="2"/>
      <c r="S350" s="2"/>
      <c r="T350" s="2"/>
      <c r="U350" s="2"/>
      <c r="V350" s="2"/>
      <c r="W350" s="2"/>
      <c r="X350" s="2"/>
      <c r="Y350" s="2"/>
      <c r="Z350" s="2"/>
    </row>
    <row r="351" spans="1:26" ht="15.75" customHeight="1">
      <c r="A351" s="48"/>
      <c r="B351" s="48"/>
      <c r="C351" s="48"/>
      <c r="D351" s="48"/>
      <c r="E351" s="48"/>
      <c r="F351" s="48"/>
      <c r="G351" s="48"/>
      <c r="H351" s="48"/>
      <c r="I351" s="48"/>
      <c r="J351" s="48"/>
      <c r="K351" s="48"/>
      <c r="L351" s="48"/>
      <c r="M351" s="48"/>
      <c r="N351" s="48"/>
      <c r="O351" s="48"/>
      <c r="P351" s="2"/>
      <c r="Q351" s="2"/>
      <c r="R351" s="2"/>
      <c r="S351" s="2"/>
      <c r="T351" s="2"/>
      <c r="U351" s="2"/>
      <c r="V351" s="2"/>
      <c r="W351" s="2"/>
      <c r="X351" s="2"/>
      <c r="Y351" s="2"/>
      <c r="Z351" s="2"/>
    </row>
    <row r="352" spans="1:26" ht="15.75" customHeight="1">
      <c r="A352" s="48"/>
      <c r="B352" s="48"/>
      <c r="C352" s="48"/>
      <c r="D352" s="48"/>
      <c r="E352" s="48"/>
      <c r="F352" s="48"/>
      <c r="G352" s="48"/>
      <c r="H352" s="48"/>
      <c r="I352" s="48"/>
      <c r="J352" s="48"/>
      <c r="K352" s="48"/>
      <c r="L352" s="48"/>
      <c r="M352" s="48"/>
      <c r="N352" s="48"/>
      <c r="O352" s="48"/>
      <c r="P352" s="2"/>
      <c r="Q352" s="2"/>
      <c r="R352" s="2"/>
      <c r="S352" s="2"/>
      <c r="T352" s="2"/>
      <c r="U352" s="2"/>
      <c r="V352" s="2"/>
      <c r="W352" s="2"/>
      <c r="X352" s="2"/>
      <c r="Y352" s="2"/>
      <c r="Z352" s="2"/>
    </row>
    <row r="353" spans="1:26" ht="15.75" customHeight="1">
      <c r="A353" s="48"/>
      <c r="B353" s="48"/>
      <c r="C353" s="48"/>
      <c r="D353" s="48"/>
      <c r="E353" s="48"/>
      <c r="F353" s="48"/>
      <c r="G353" s="48"/>
      <c r="H353" s="48"/>
      <c r="I353" s="48"/>
      <c r="J353" s="48"/>
      <c r="K353" s="48"/>
      <c r="L353" s="48"/>
      <c r="M353" s="48"/>
      <c r="N353" s="48"/>
      <c r="O353" s="48"/>
      <c r="P353" s="2"/>
      <c r="Q353" s="2"/>
      <c r="R353" s="2"/>
      <c r="S353" s="2"/>
      <c r="T353" s="2"/>
      <c r="U353" s="2"/>
      <c r="V353" s="2"/>
      <c r="W353" s="2"/>
      <c r="X353" s="2"/>
      <c r="Y353" s="2"/>
      <c r="Z353" s="2"/>
    </row>
    <row r="354" spans="1:26" ht="15.75" customHeight="1">
      <c r="A354" s="48"/>
      <c r="B354" s="48"/>
      <c r="C354" s="48"/>
      <c r="D354" s="48"/>
      <c r="E354" s="48"/>
      <c r="F354" s="48"/>
      <c r="G354" s="48"/>
      <c r="H354" s="48"/>
      <c r="I354" s="48"/>
      <c r="J354" s="48"/>
      <c r="K354" s="48"/>
      <c r="L354" s="48"/>
      <c r="M354" s="48"/>
      <c r="N354" s="48"/>
      <c r="O354" s="48"/>
      <c r="P354" s="2"/>
      <c r="Q354" s="2"/>
      <c r="R354" s="2"/>
      <c r="S354" s="2"/>
      <c r="T354" s="2"/>
      <c r="U354" s="2"/>
      <c r="V354" s="2"/>
      <c r="W354" s="2"/>
      <c r="X354" s="2"/>
      <c r="Y354" s="2"/>
      <c r="Z354" s="2"/>
    </row>
    <row r="355" spans="1:26" ht="15.75" customHeight="1">
      <c r="A355" s="48"/>
      <c r="B355" s="48"/>
      <c r="C355" s="48"/>
      <c r="D355" s="48"/>
      <c r="E355" s="48"/>
      <c r="F355" s="48"/>
      <c r="G355" s="48"/>
      <c r="H355" s="48"/>
      <c r="I355" s="48"/>
      <c r="J355" s="48"/>
      <c r="K355" s="48"/>
      <c r="L355" s="48"/>
      <c r="M355" s="48"/>
      <c r="N355" s="48"/>
      <c r="O355" s="48"/>
      <c r="P355" s="2"/>
      <c r="Q355" s="2"/>
      <c r="R355" s="2"/>
      <c r="S355" s="2"/>
      <c r="T355" s="2"/>
      <c r="U355" s="2"/>
      <c r="V355" s="2"/>
      <c r="W355" s="2"/>
      <c r="X355" s="2"/>
      <c r="Y355" s="2"/>
      <c r="Z355" s="2"/>
    </row>
    <row r="356" spans="1:26" ht="15.75" customHeight="1">
      <c r="A356" s="48"/>
      <c r="B356" s="48"/>
      <c r="C356" s="48"/>
      <c r="D356" s="48"/>
      <c r="E356" s="48"/>
      <c r="F356" s="48"/>
      <c r="G356" s="48"/>
      <c r="H356" s="48"/>
      <c r="I356" s="48"/>
      <c r="J356" s="48"/>
      <c r="K356" s="48"/>
      <c r="L356" s="48"/>
      <c r="M356" s="48"/>
      <c r="N356" s="48"/>
      <c r="O356" s="48"/>
      <c r="P356" s="2"/>
      <c r="Q356" s="2"/>
      <c r="R356" s="2"/>
      <c r="S356" s="2"/>
      <c r="T356" s="2"/>
      <c r="U356" s="2"/>
      <c r="V356" s="2"/>
      <c r="W356" s="2"/>
      <c r="X356" s="2"/>
      <c r="Y356" s="2"/>
      <c r="Z356" s="2"/>
    </row>
    <row r="357" spans="1:26" ht="15.75" customHeight="1">
      <c r="A357" s="48"/>
      <c r="B357" s="48"/>
      <c r="C357" s="48"/>
      <c r="D357" s="48"/>
      <c r="E357" s="48"/>
      <c r="F357" s="48"/>
      <c r="G357" s="48"/>
      <c r="H357" s="48"/>
      <c r="I357" s="48"/>
      <c r="J357" s="48"/>
      <c r="K357" s="48"/>
      <c r="L357" s="48"/>
      <c r="M357" s="48"/>
      <c r="N357" s="48"/>
      <c r="O357" s="48"/>
      <c r="P357" s="2"/>
      <c r="Q357" s="2"/>
      <c r="R357" s="2"/>
      <c r="S357" s="2"/>
      <c r="T357" s="2"/>
      <c r="U357" s="2"/>
      <c r="V357" s="2"/>
      <c r="W357" s="2"/>
      <c r="X357" s="2"/>
      <c r="Y357" s="2"/>
      <c r="Z357" s="2"/>
    </row>
    <row r="358" spans="1:26" ht="15.75" customHeight="1">
      <c r="A358" s="48"/>
      <c r="B358" s="48"/>
      <c r="C358" s="48"/>
      <c r="D358" s="48"/>
      <c r="E358" s="48"/>
      <c r="F358" s="48"/>
      <c r="G358" s="48"/>
      <c r="H358" s="48"/>
      <c r="I358" s="48"/>
      <c r="J358" s="48"/>
      <c r="K358" s="48"/>
      <c r="L358" s="48"/>
      <c r="M358" s="48"/>
      <c r="N358" s="48"/>
      <c r="O358" s="48"/>
      <c r="P358" s="2"/>
      <c r="Q358" s="2"/>
      <c r="R358" s="2"/>
      <c r="S358" s="2"/>
      <c r="T358" s="2"/>
      <c r="U358" s="2"/>
      <c r="V358" s="2"/>
      <c r="W358" s="2"/>
      <c r="X358" s="2"/>
      <c r="Y358" s="2"/>
      <c r="Z358" s="2"/>
    </row>
    <row r="359" spans="1:26" ht="15.75" customHeight="1">
      <c r="A359" s="48"/>
      <c r="B359" s="48"/>
      <c r="C359" s="48"/>
      <c r="D359" s="48"/>
      <c r="E359" s="48"/>
      <c r="F359" s="48"/>
      <c r="G359" s="48"/>
      <c r="H359" s="48"/>
      <c r="I359" s="48"/>
      <c r="J359" s="48"/>
      <c r="K359" s="48"/>
      <c r="L359" s="48"/>
      <c r="M359" s="48"/>
      <c r="N359" s="48"/>
      <c r="O359" s="48"/>
      <c r="P359" s="2"/>
      <c r="Q359" s="2"/>
      <c r="R359" s="2"/>
      <c r="S359" s="2"/>
      <c r="T359" s="2"/>
      <c r="U359" s="2"/>
      <c r="V359" s="2"/>
      <c r="W359" s="2"/>
      <c r="X359" s="2"/>
      <c r="Y359" s="2"/>
      <c r="Z359" s="2"/>
    </row>
    <row r="360" spans="1:26" ht="15.75" customHeight="1">
      <c r="A360" s="48"/>
      <c r="B360" s="48"/>
      <c r="C360" s="48"/>
      <c r="D360" s="48"/>
      <c r="E360" s="48"/>
      <c r="F360" s="48"/>
      <c r="G360" s="48"/>
      <c r="H360" s="48"/>
      <c r="I360" s="48"/>
      <c r="J360" s="48"/>
      <c r="K360" s="48"/>
      <c r="L360" s="48"/>
      <c r="M360" s="48"/>
      <c r="N360" s="48"/>
      <c r="O360" s="48"/>
      <c r="P360" s="2"/>
      <c r="Q360" s="2"/>
      <c r="R360" s="2"/>
      <c r="S360" s="2"/>
      <c r="T360" s="2"/>
      <c r="U360" s="2"/>
      <c r="V360" s="2"/>
      <c r="W360" s="2"/>
      <c r="X360" s="2"/>
      <c r="Y360" s="2"/>
      <c r="Z360" s="2"/>
    </row>
    <row r="361" spans="1:26" ht="15.75" customHeight="1">
      <c r="A361" s="48"/>
      <c r="B361" s="48"/>
      <c r="C361" s="48"/>
      <c r="D361" s="48"/>
      <c r="E361" s="48"/>
      <c r="F361" s="48"/>
      <c r="G361" s="48"/>
      <c r="H361" s="48"/>
      <c r="I361" s="48"/>
      <c r="J361" s="48"/>
      <c r="K361" s="48"/>
      <c r="L361" s="48"/>
      <c r="M361" s="48"/>
      <c r="N361" s="48"/>
      <c r="O361" s="48"/>
      <c r="P361" s="2"/>
      <c r="Q361" s="2"/>
      <c r="R361" s="2"/>
      <c r="S361" s="2"/>
      <c r="T361" s="2"/>
      <c r="U361" s="2"/>
      <c r="V361" s="2"/>
      <c r="W361" s="2"/>
      <c r="X361" s="2"/>
      <c r="Y361" s="2"/>
      <c r="Z361" s="2"/>
    </row>
    <row r="362" spans="1:26" ht="15.75" customHeight="1">
      <c r="A362" s="48"/>
      <c r="B362" s="48"/>
      <c r="C362" s="48"/>
      <c r="D362" s="48"/>
      <c r="E362" s="48"/>
      <c r="F362" s="48"/>
      <c r="G362" s="48"/>
      <c r="H362" s="48"/>
      <c r="I362" s="48"/>
      <c r="J362" s="48"/>
      <c r="K362" s="48"/>
      <c r="L362" s="48"/>
      <c r="M362" s="48"/>
      <c r="N362" s="48"/>
      <c r="O362" s="48"/>
      <c r="P362" s="2"/>
      <c r="Q362" s="2"/>
      <c r="R362" s="2"/>
      <c r="S362" s="2"/>
      <c r="T362" s="2"/>
      <c r="U362" s="2"/>
      <c r="V362" s="2"/>
      <c r="W362" s="2"/>
      <c r="X362" s="2"/>
      <c r="Y362" s="2"/>
      <c r="Z362" s="2"/>
    </row>
    <row r="363" spans="1:26" ht="15.75" customHeight="1">
      <c r="A363" s="48"/>
      <c r="B363" s="48"/>
      <c r="C363" s="48"/>
      <c r="D363" s="48"/>
      <c r="E363" s="48"/>
      <c r="F363" s="48"/>
      <c r="G363" s="48"/>
      <c r="H363" s="48"/>
      <c r="I363" s="48"/>
      <c r="J363" s="48"/>
      <c r="K363" s="48"/>
      <c r="L363" s="48"/>
      <c r="M363" s="48"/>
      <c r="N363" s="48"/>
      <c r="O363" s="48"/>
      <c r="P363" s="2"/>
      <c r="Q363" s="2"/>
      <c r="R363" s="2"/>
      <c r="S363" s="2"/>
      <c r="T363" s="2"/>
      <c r="U363" s="2"/>
      <c r="V363" s="2"/>
      <c r="W363" s="2"/>
      <c r="X363" s="2"/>
      <c r="Y363" s="2"/>
      <c r="Z363" s="2"/>
    </row>
    <row r="364" spans="1:26" ht="15.75" customHeight="1">
      <c r="A364" s="48"/>
      <c r="B364" s="48"/>
      <c r="C364" s="48"/>
      <c r="D364" s="48"/>
      <c r="E364" s="48"/>
      <c r="F364" s="48"/>
      <c r="G364" s="48"/>
      <c r="H364" s="48"/>
      <c r="I364" s="48"/>
      <c r="J364" s="48"/>
      <c r="K364" s="48"/>
      <c r="L364" s="48"/>
      <c r="M364" s="48"/>
      <c r="N364" s="48"/>
      <c r="O364" s="48"/>
      <c r="P364" s="2"/>
      <c r="Q364" s="2"/>
      <c r="R364" s="2"/>
      <c r="S364" s="2"/>
      <c r="T364" s="2"/>
      <c r="U364" s="2"/>
      <c r="V364" s="2"/>
      <c r="W364" s="2"/>
      <c r="X364" s="2"/>
      <c r="Y364" s="2"/>
      <c r="Z364" s="2"/>
    </row>
    <row r="365" spans="1:26" ht="15.75" customHeight="1">
      <c r="A365" s="48"/>
      <c r="B365" s="48"/>
      <c r="C365" s="48"/>
      <c r="D365" s="48"/>
      <c r="E365" s="48"/>
      <c r="F365" s="48"/>
      <c r="G365" s="48"/>
      <c r="H365" s="48"/>
      <c r="I365" s="48"/>
      <c r="J365" s="48"/>
      <c r="K365" s="48"/>
      <c r="L365" s="48"/>
      <c r="M365" s="48"/>
      <c r="N365" s="48"/>
      <c r="O365" s="48"/>
      <c r="P365" s="2"/>
      <c r="Q365" s="2"/>
      <c r="R365" s="2"/>
      <c r="S365" s="2"/>
      <c r="T365" s="2"/>
      <c r="U365" s="2"/>
      <c r="V365" s="2"/>
      <c r="W365" s="2"/>
      <c r="X365" s="2"/>
      <c r="Y365" s="2"/>
      <c r="Z365" s="2"/>
    </row>
    <row r="366" spans="1:26" ht="15.75" customHeight="1">
      <c r="A366" s="48"/>
      <c r="B366" s="48"/>
      <c r="C366" s="48"/>
      <c r="D366" s="48"/>
      <c r="E366" s="48"/>
      <c r="F366" s="48"/>
      <c r="G366" s="48"/>
      <c r="H366" s="48"/>
      <c r="I366" s="48"/>
      <c r="J366" s="48"/>
      <c r="K366" s="48"/>
      <c r="L366" s="48"/>
      <c r="M366" s="48"/>
      <c r="N366" s="48"/>
      <c r="O366" s="48"/>
      <c r="P366" s="2"/>
      <c r="Q366" s="2"/>
      <c r="R366" s="2"/>
      <c r="S366" s="2"/>
      <c r="T366" s="2"/>
      <c r="U366" s="2"/>
      <c r="V366" s="2"/>
      <c r="W366" s="2"/>
      <c r="X366" s="2"/>
      <c r="Y366" s="2"/>
      <c r="Z366" s="2"/>
    </row>
    <row r="367" spans="1:26"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sheetProtection algorithmName="SHA-512" hashValue="mHJEn5Uq2R3xjGVrq18iplhmHw/yF6/KF3gXZyYatDlf15BFNJ4BLBDaxaw/4erYIQGgMm5DqVl7dEqe6MM1rw==" saltValue="QdUIT5/8p/35qOTK21radQ==" spinCount="100000" sheet="1" objects="1" scenarios="1" formatCells="0" formatColumns="0" formatRows="0" sort="0" autoFilter="0" pivotTables="0"/>
  <mergeCells count="126">
    <mergeCell ref="F290:H290"/>
    <mergeCell ref="A304:D304"/>
    <mergeCell ref="A305:B305"/>
    <mergeCell ref="C305:D305"/>
    <mergeCell ref="C306:D306"/>
    <mergeCell ref="A310:B310"/>
    <mergeCell ref="A313:D313"/>
    <mergeCell ref="A328:C328"/>
    <mergeCell ref="A331:C331"/>
    <mergeCell ref="A326:A327"/>
    <mergeCell ref="F247:H247"/>
    <mergeCell ref="B248:C248"/>
    <mergeCell ref="B256:C256"/>
    <mergeCell ref="A257:B257"/>
    <mergeCell ref="A261:D261"/>
    <mergeCell ref="C262:D262"/>
    <mergeCell ref="C263:D263"/>
    <mergeCell ref="C264:D264"/>
    <mergeCell ref="A265:B265"/>
    <mergeCell ref="C265:D265"/>
    <mergeCell ref="A75:B75"/>
    <mergeCell ref="A86:B86"/>
    <mergeCell ref="A88:D88"/>
    <mergeCell ref="C266:D266"/>
    <mergeCell ref="A266:B266"/>
    <mergeCell ref="A271:D271"/>
    <mergeCell ref="C272:D272"/>
    <mergeCell ref="A42:C42"/>
    <mergeCell ref="A52:B52"/>
    <mergeCell ref="A54:C54"/>
    <mergeCell ref="A64:B64"/>
    <mergeCell ref="A66:C66"/>
    <mergeCell ref="A77:C77"/>
    <mergeCell ref="C217:D217"/>
    <mergeCell ref="C218:D218"/>
    <mergeCell ref="C219:D219"/>
    <mergeCell ref="A212:B212"/>
    <mergeCell ref="C212:D212"/>
    <mergeCell ref="A215:D215"/>
    <mergeCell ref="A216:B216"/>
    <mergeCell ref="C216:D216"/>
    <mergeCell ref="A150:B150"/>
    <mergeCell ref="A152:D152"/>
    <mergeCell ref="A162:D162"/>
    <mergeCell ref="A33:E33"/>
    <mergeCell ref="A34:D34"/>
    <mergeCell ref="A35:D35"/>
    <mergeCell ref="A36:D36"/>
    <mergeCell ref="A37:D37"/>
    <mergeCell ref="A38:D38"/>
    <mergeCell ref="A39:D39"/>
    <mergeCell ref="A40:E40"/>
    <mergeCell ref="A41:C41"/>
    <mergeCell ref="A22:D22"/>
    <mergeCell ref="A23:D23"/>
    <mergeCell ref="A24:D24"/>
    <mergeCell ref="A25:D25"/>
    <mergeCell ref="A26:D26"/>
    <mergeCell ref="A28:C28"/>
    <mergeCell ref="A29:C29"/>
    <mergeCell ref="A30:C30"/>
    <mergeCell ref="A31:C31"/>
    <mergeCell ref="B14:C14"/>
    <mergeCell ref="D14:E14"/>
    <mergeCell ref="B15:C15"/>
    <mergeCell ref="D15:E15"/>
    <mergeCell ref="D16:E16"/>
    <mergeCell ref="B16:C16"/>
    <mergeCell ref="B17:C17"/>
    <mergeCell ref="D17:E17"/>
    <mergeCell ref="A19:E19"/>
    <mergeCell ref="A2:E2"/>
    <mergeCell ref="A3:E3"/>
    <mergeCell ref="A5:E5"/>
    <mergeCell ref="A6:B6"/>
    <mergeCell ref="C6:E6"/>
    <mergeCell ref="A7:E8"/>
    <mergeCell ref="B10:E10"/>
    <mergeCell ref="B11:E11"/>
    <mergeCell ref="A13:E13"/>
    <mergeCell ref="A207:B207"/>
    <mergeCell ref="C207:D207"/>
    <mergeCell ref="C208:D208"/>
    <mergeCell ref="C209:D209"/>
    <mergeCell ref="C210:D210"/>
    <mergeCell ref="A211:B211"/>
    <mergeCell ref="C211:D211"/>
    <mergeCell ref="A344:B344"/>
    <mergeCell ref="C307:D307"/>
    <mergeCell ref="C308:D308"/>
    <mergeCell ref="C309:D309"/>
    <mergeCell ref="C310:D310"/>
    <mergeCell ref="B278:C278"/>
    <mergeCell ref="B290:C290"/>
    <mergeCell ref="A342:B342"/>
    <mergeCell ref="A220:B220"/>
    <mergeCell ref="C220:D220"/>
    <mergeCell ref="A221:B221"/>
    <mergeCell ref="C221:D221"/>
    <mergeCell ref="A234:D234"/>
    <mergeCell ref="A246:D246"/>
    <mergeCell ref="A223:C223"/>
    <mergeCell ref="A89:D89"/>
    <mergeCell ref="A100:D100"/>
    <mergeCell ref="A101:D101"/>
    <mergeCell ref="A102:D102"/>
    <mergeCell ref="A99:B99"/>
    <mergeCell ref="A112:B112"/>
    <mergeCell ref="A196:C196"/>
    <mergeCell ref="A204:B204"/>
    <mergeCell ref="A206:D206"/>
    <mergeCell ref="A184:B184"/>
    <mergeCell ref="A186:C186"/>
    <mergeCell ref="A194:B194"/>
    <mergeCell ref="A114:D114"/>
    <mergeCell ref="A120:B120"/>
    <mergeCell ref="A122:D122"/>
    <mergeCell ref="A128:B128"/>
    <mergeCell ref="A130:D130"/>
    <mergeCell ref="A134:B134"/>
    <mergeCell ref="A136:D136"/>
    <mergeCell ref="A140:B140"/>
    <mergeCell ref="A142:D142"/>
    <mergeCell ref="A160:B160"/>
    <mergeCell ref="A172:B172"/>
    <mergeCell ref="A174:D174"/>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 footer="0"/>
  <pageSetup paperSize="9" fitToHeight="0" orientation="portrait"/>
  <tableParts count="2">
    <tablePart r:id="rId1"/>
    <tablePart r:id="rId2"/>
  </tablePart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9">
    <tabColor rgb="FF8DB3E2"/>
    <pageSetUpPr fitToPage="1"/>
  </sheetPr>
  <dimension ref="A1:Z1000"/>
  <sheetViews>
    <sheetView showGridLines="0" topLeftCell="A16" workbookViewId="0">
      <selection activeCell="F13" sqref="F13"/>
    </sheetView>
  </sheetViews>
  <sheetFormatPr defaultColWidth="14.42578125" defaultRowHeight="15" customHeight="1"/>
  <cols>
    <col min="1" max="1" width="30.7109375" customWidth="1"/>
    <col min="2" max="2" width="34.42578125" customWidth="1"/>
    <col min="3" max="4" width="31.5703125" customWidth="1"/>
    <col min="5" max="5" width="33.7109375" customWidth="1"/>
    <col min="6" max="6" width="18.140625" customWidth="1"/>
    <col min="7" max="10" width="9.140625" customWidth="1"/>
    <col min="11" max="26" width="8.7109375" customWidth="1"/>
  </cols>
  <sheetData>
    <row r="1" spans="1:26">
      <c r="A1" s="1"/>
      <c r="B1" s="2"/>
      <c r="C1" s="2"/>
      <c r="D1" s="2"/>
      <c r="E1" s="2"/>
      <c r="F1" s="2"/>
      <c r="G1" s="2"/>
      <c r="H1" s="2"/>
      <c r="I1" s="2"/>
      <c r="J1" s="2"/>
      <c r="K1" s="2"/>
      <c r="L1" s="2"/>
      <c r="M1" s="2"/>
      <c r="N1" s="2"/>
      <c r="O1" s="2"/>
      <c r="P1" s="2"/>
      <c r="Q1" s="2"/>
      <c r="R1" s="2"/>
      <c r="S1" s="2"/>
      <c r="T1" s="2"/>
      <c r="U1" s="2"/>
      <c r="V1" s="2"/>
      <c r="W1" s="2"/>
      <c r="X1" s="2"/>
      <c r="Y1" s="2"/>
      <c r="Z1" s="2"/>
    </row>
    <row r="2" spans="1:26" ht="48" customHeight="1">
      <c r="A2" s="207" t="s">
        <v>501</v>
      </c>
      <c r="B2" s="183"/>
      <c r="C2" s="183"/>
      <c r="D2" s="183"/>
      <c r="E2" s="180"/>
      <c r="F2" s="3"/>
      <c r="G2" s="3"/>
      <c r="H2" s="3"/>
      <c r="I2" s="3"/>
      <c r="J2" s="2"/>
      <c r="K2" s="2"/>
      <c r="L2" s="2"/>
      <c r="M2" s="2"/>
      <c r="N2" s="2"/>
      <c r="O2" s="2"/>
      <c r="P2" s="2"/>
      <c r="Q2" s="2"/>
      <c r="R2" s="2"/>
      <c r="S2" s="2"/>
      <c r="T2" s="2"/>
      <c r="U2" s="2"/>
      <c r="V2" s="2"/>
      <c r="W2" s="2"/>
      <c r="X2" s="2"/>
      <c r="Y2" s="2"/>
      <c r="Z2" s="2"/>
    </row>
    <row r="3" spans="1:26" ht="21.75" customHeight="1">
      <c r="A3" s="179" t="s">
        <v>1</v>
      </c>
      <c r="B3" s="183"/>
      <c r="C3" s="183"/>
      <c r="D3" s="183"/>
      <c r="E3" s="180"/>
      <c r="F3" s="2"/>
      <c r="G3" s="2"/>
      <c r="H3" s="2"/>
      <c r="I3" s="2"/>
      <c r="J3" s="2"/>
      <c r="K3" s="2"/>
      <c r="L3" s="2"/>
      <c r="M3" s="2"/>
      <c r="N3" s="2"/>
      <c r="O3" s="2"/>
      <c r="P3" s="2"/>
      <c r="Q3" s="2"/>
      <c r="R3" s="2"/>
      <c r="S3" s="2"/>
      <c r="T3" s="2"/>
      <c r="U3" s="2"/>
      <c r="V3" s="2"/>
      <c r="W3" s="2"/>
      <c r="X3" s="2"/>
      <c r="Y3" s="2"/>
      <c r="Z3" s="2"/>
    </row>
    <row r="4" spans="1:26" ht="21.75" customHeight="1">
      <c r="A4" s="4"/>
      <c r="B4" s="4"/>
      <c r="C4" s="4"/>
      <c r="D4" s="4"/>
      <c r="E4" s="4"/>
      <c r="F4" s="2"/>
      <c r="G4" s="2"/>
      <c r="H4" s="2"/>
      <c r="I4" s="2"/>
      <c r="J4" s="2"/>
      <c r="K4" s="2"/>
      <c r="L4" s="2"/>
      <c r="M4" s="2"/>
      <c r="N4" s="2"/>
      <c r="O4" s="2"/>
      <c r="P4" s="2"/>
      <c r="Q4" s="2"/>
      <c r="R4" s="2"/>
      <c r="S4" s="2"/>
      <c r="T4" s="2"/>
      <c r="U4" s="2"/>
      <c r="V4" s="2"/>
      <c r="W4" s="2"/>
      <c r="X4" s="2"/>
      <c r="Y4" s="2"/>
      <c r="Z4" s="2"/>
    </row>
    <row r="5" spans="1:26" ht="21.75" customHeight="1">
      <c r="A5" s="208" t="s">
        <v>2</v>
      </c>
      <c r="B5" s="183"/>
      <c r="C5" s="183"/>
      <c r="D5" s="183"/>
      <c r="E5" s="180"/>
      <c r="F5" s="2"/>
      <c r="G5" s="2"/>
      <c r="H5" s="2"/>
      <c r="I5" s="2"/>
      <c r="J5" s="2"/>
      <c r="K5" s="2"/>
      <c r="L5" s="2"/>
      <c r="M5" s="2"/>
      <c r="N5" s="2"/>
      <c r="O5" s="2"/>
      <c r="P5" s="2"/>
      <c r="Q5" s="2"/>
      <c r="R5" s="2"/>
      <c r="S5" s="2"/>
      <c r="T5" s="2"/>
      <c r="U5" s="2"/>
      <c r="V5" s="2"/>
      <c r="W5" s="2"/>
      <c r="X5" s="2"/>
      <c r="Y5" s="2"/>
      <c r="Z5" s="2"/>
    </row>
    <row r="6" spans="1:26" ht="21.75" customHeight="1">
      <c r="A6" s="232" t="s">
        <v>502</v>
      </c>
      <c r="B6" s="234"/>
      <c r="C6" s="232" t="s">
        <v>503</v>
      </c>
      <c r="D6" s="233"/>
      <c r="E6" s="234"/>
      <c r="F6" s="2"/>
      <c r="G6" s="2"/>
      <c r="H6" s="2"/>
      <c r="I6" s="2"/>
      <c r="J6" s="2"/>
      <c r="K6" s="2"/>
      <c r="L6" s="2"/>
      <c r="M6" s="2"/>
      <c r="N6" s="2"/>
      <c r="O6" s="2"/>
      <c r="P6" s="2"/>
      <c r="Q6" s="2"/>
      <c r="R6" s="2"/>
      <c r="S6" s="2"/>
      <c r="T6" s="2"/>
      <c r="U6" s="2"/>
      <c r="V6" s="2"/>
      <c r="W6" s="2"/>
      <c r="X6" s="2"/>
      <c r="Y6" s="2"/>
      <c r="Z6" s="2"/>
    </row>
    <row r="7" spans="1:26" ht="24" customHeight="1">
      <c r="A7" s="235" t="s">
        <v>654</v>
      </c>
      <c r="B7" s="236"/>
      <c r="C7" s="236"/>
      <c r="D7" s="236"/>
      <c r="E7" s="237"/>
      <c r="F7" s="2"/>
      <c r="G7" s="2"/>
      <c r="H7" s="2"/>
      <c r="I7" s="2"/>
      <c r="J7" s="2"/>
      <c r="K7" s="2"/>
      <c r="L7" s="2"/>
      <c r="M7" s="2"/>
      <c r="N7" s="2"/>
      <c r="O7" s="2"/>
      <c r="P7" s="2"/>
      <c r="Q7" s="2"/>
      <c r="R7" s="2"/>
      <c r="S7" s="2"/>
      <c r="T7" s="2"/>
      <c r="U7" s="2"/>
      <c r="V7" s="2"/>
      <c r="W7" s="2"/>
      <c r="X7" s="2"/>
      <c r="Y7" s="2"/>
      <c r="Z7" s="2"/>
    </row>
    <row r="8" spans="1:26" ht="66" customHeight="1">
      <c r="A8" s="238"/>
      <c r="B8" s="239"/>
      <c r="C8" s="239"/>
      <c r="D8" s="239"/>
      <c r="E8" s="240"/>
      <c r="F8" s="2"/>
      <c r="G8" s="2"/>
      <c r="H8" s="2"/>
      <c r="I8" s="2"/>
      <c r="J8" s="2"/>
      <c r="K8" s="2"/>
      <c r="L8" s="2"/>
      <c r="M8" s="2"/>
      <c r="N8" s="2"/>
      <c r="O8" s="2"/>
      <c r="P8" s="2"/>
      <c r="Q8" s="2"/>
      <c r="R8" s="2"/>
      <c r="S8" s="2"/>
      <c r="T8" s="2"/>
      <c r="U8" s="2"/>
      <c r="V8" s="2"/>
      <c r="W8" s="2"/>
      <c r="X8" s="2"/>
      <c r="Y8" s="2"/>
      <c r="Z8" s="2"/>
    </row>
    <row r="9" spans="1:26" ht="21.75" customHeight="1">
      <c r="A9" s="4"/>
      <c r="B9" s="4"/>
      <c r="C9" s="4"/>
      <c r="D9" s="4"/>
      <c r="E9" s="4"/>
      <c r="F9" s="2"/>
      <c r="G9" s="2"/>
      <c r="H9" s="2"/>
      <c r="I9" s="2"/>
      <c r="J9" s="2"/>
      <c r="K9" s="2"/>
      <c r="L9" s="2"/>
      <c r="M9" s="2"/>
      <c r="N9" s="2"/>
      <c r="O9" s="2"/>
      <c r="P9" s="2"/>
      <c r="Q9" s="2"/>
      <c r="R9" s="2"/>
      <c r="S9" s="2"/>
      <c r="T9" s="2"/>
      <c r="U9" s="2"/>
      <c r="V9" s="2"/>
      <c r="W9" s="2"/>
      <c r="X9" s="2"/>
      <c r="Y9" s="2"/>
      <c r="Z9" s="2"/>
    </row>
    <row r="10" spans="1:26" ht="28.5" customHeight="1">
      <c r="A10" s="5" t="s">
        <v>5</v>
      </c>
      <c r="B10" s="215"/>
      <c r="C10" s="242"/>
      <c r="D10" s="242"/>
      <c r="E10" s="217"/>
      <c r="F10" s="2"/>
      <c r="G10" s="2"/>
      <c r="H10" s="2"/>
      <c r="I10" s="2"/>
      <c r="J10" s="2"/>
      <c r="K10" s="2"/>
      <c r="L10" s="2"/>
      <c r="M10" s="2"/>
      <c r="N10" s="2"/>
      <c r="O10" s="2"/>
      <c r="P10" s="2"/>
      <c r="Q10" s="2"/>
      <c r="R10" s="2"/>
      <c r="S10" s="2"/>
      <c r="T10" s="2"/>
      <c r="U10" s="2"/>
      <c r="V10" s="2"/>
      <c r="W10" s="2"/>
      <c r="X10" s="2"/>
      <c r="Y10" s="2"/>
      <c r="Z10" s="2"/>
    </row>
    <row r="11" spans="1:26" ht="28.5" customHeight="1">
      <c r="A11" s="5" t="s">
        <v>6</v>
      </c>
      <c r="B11" s="215"/>
      <c r="C11" s="242"/>
      <c r="D11" s="242"/>
      <c r="E11" s="217"/>
      <c r="F11" s="2"/>
      <c r="G11" s="2"/>
      <c r="H11" s="2"/>
      <c r="I11" s="2"/>
      <c r="J11" s="2"/>
      <c r="K11" s="2"/>
      <c r="L11" s="2"/>
      <c r="M11" s="2"/>
      <c r="N11" s="2"/>
      <c r="O11" s="2"/>
      <c r="P11" s="2"/>
      <c r="Q11" s="2"/>
      <c r="R11" s="2"/>
      <c r="S11" s="2"/>
      <c r="T11" s="2"/>
      <c r="U11" s="2"/>
      <c r="V11" s="2"/>
      <c r="W11" s="2"/>
      <c r="X11" s="2"/>
      <c r="Y11" s="2"/>
      <c r="Z11" s="2"/>
    </row>
    <row r="12" spans="1:26">
      <c r="A12" s="6"/>
      <c r="B12" s="6"/>
      <c r="C12" s="6"/>
      <c r="D12" s="2"/>
      <c r="E12" s="2"/>
      <c r="F12" s="2"/>
      <c r="G12" s="2"/>
      <c r="H12" s="2"/>
      <c r="I12" s="2"/>
      <c r="J12" s="2"/>
      <c r="K12" s="2"/>
      <c r="L12" s="2"/>
      <c r="M12" s="2"/>
      <c r="N12" s="2"/>
      <c r="O12" s="2"/>
      <c r="P12" s="2"/>
      <c r="Q12" s="2"/>
      <c r="R12" s="2"/>
      <c r="S12" s="2"/>
      <c r="T12" s="2"/>
      <c r="U12" s="2"/>
      <c r="V12" s="2"/>
      <c r="W12" s="2"/>
      <c r="X12" s="2"/>
      <c r="Y12" s="2"/>
      <c r="Z12" s="2"/>
    </row>
    <row r="13" spans="1:26" ht="24" customHeight="1">
      <c r="A13" s="179" t="s">
        <v>7</v>
      </c>
      <c r="B13" s="183"/>
      <c r="C13" s="183"/>
      <c r="D13" s="183"/>
      <c r="E13" s="180"/>
      <c r="F13" s="2"/>
      <c r="G13" s="2"/>
      <c r="H13" s="2"/>
      <c r="I13" s="2"/>
      <c r="J13" s="2"/>
      <c r="K13" s="2"/>
      <c r="L13" s="2"/>
      <c r="M13" s="2"/>
      <c r="N13" s="2"/>
      <c r="O13" s="2"/>
      <c r="P13" s="2"/>
      <c r="Q13" s="2"/>
      <c r="R13" s="2"/>
      <c r="S13" s="2"/>
      <c r="T13" s="2"/>
      <c r="U13" s="2"/>
      <c r="V13" s="2"/>
      <c r="W13" s="2"/>
      <c r="X13" s="2"/>
      <c r="Y13" s="2"/>
      <c r="Z13" s="2"/>
    </row>
    <row r="14" spans="1:26" ht="24" customHeight="1">
      <c r="A14" s="7" t="s">
        <v>8</v>
      </c>
      <c r="B14" s="218" t="s">
        <v>9</v>
      </c>
      <c r="C14" s="180"/>
      <c r="D14" s="219" t="s">
        <v>10</v>
      </c>
      <c r="E14" s="217"/>
      <c r="F14" s="2"/>
      <c r="G14" s="2"/>
      <c r="H14" s="2"/>
      <c r="I14" s="2"/>
      <c r="J14" s="2"/>
      <c r="K14" s="2"/>
      <c r="L14" s="2"/>
      <c r="M14" s="2"/>
      <c r="N14" s="2"/>
      <c r="O14" s="2"/>
      <c r="P14" s="2"/>
      <c r="Q14" s="2"/>
      <c r="R14" s="2"/>
      <c r="S14" s="2"/>
      <c r="T14" s="2"/>
      <c r="U14" s="2"/>
      <c r="V14" s="2"/>
      <c r="W14" s="2"/>
      <c r="X14" s="2"/>
      <c r="Y14" s="2"/>
      <c r="Z14" s="2"/>
    </row>
    <row r="15" spans="1:26" ht="24" customHeight="1">
      <c r="A15" s="7" t="s">
        <v>11</v>
      </c>
      <c r="B15" s="218" t="s">
        <v>12</v>
      </c>
      <c r="C15" s="180"/>
      <c r="D15" s="219"/>
      <c r="E15" s="217"/>
      <c r="F15" s="2"/>
      <c r="G15" s="2"/>
      <c r="H15" s="2"/>
      <c r="I15" s="2"/>
      <c r="J15" s="2"/>
      <c r="K15" s="2"/>
      <c r="L15" s="2"/>
      <c r="M15" s="2"/>
      <c r="N15" s="2"/>
      <c r="O15" s="2"/>
      <c r="P15" s="2"/>
      <c r="Q15" s="2"/>
      <c r="R15" s="2"/>
      <c r="S15" s="2"/>
      <c r="T15" s="2"/>
      <c r="U15" s="2"/>
      <c r="V15" s="2"/>
      <c r="W15" s="2"/>
      <c r="X15" s="2"/>
      <c r="Y15" s="2"/>
      <c r="Z15" s="2"/>
    </row>
    <row r="16" spans="1:26" ht="24" customHeight="1">
      <c r="A16" s="7" t="s">
        <v>13</v>
      </c>
      <c r="B16" s="218" t="s">
        <v>14</v>
      </c>
      <c r="C16" s="180"/>
      <c r="D16" s="219" t="s">
        <v>15</v>
      </c>
      <c r="E16" s="217"/>
      <c r="F16" s="2"/>
      <c r="G16" s="2"/>
      <c r="H16" s="2"/>
      <c r="I16" s="2"/>
      <c r="J16" s="2"/>
      <c r="K16" s="2"/>
      <c r="L16" s="2"/>
      <c r="M16" s="2"/>
      <c r="N16" s="2"/>
      <c r="O16" s="2"/>
      <c r="P16" s="2"/>
      <c r="Q16" s="2"/>
      <c r="R16" s="2"/>
      <c r="S16" s="2"/>
      <c r="T16" s="2"/>
      <c r="U16" s="2"/>
      <c r="V16" s="2"/>
      <c r="W16" s="2"/>
      <c r="X16" s="2"/>
      <c r="Y16" s="2"/>
      <c r="Z16" s="2"/>
    </row>
    <row r="17" spans="1:26" ht="24" customHeight="1">
      <c r="A17" s="7" t="s">
        <v>16</v>
      </c>
      <c r="B17" s="218" t="s">
        <v>17</v>
      </c>
      <c r="C17" s="180"/>
      <c r="D17" s="220"/>
      <c r="E17" s="221"/>
      <c r="F17" s="2"/>
      <c r="G17" s="2"/>
      <c r="H17" s="2"/>
      <c r="I17" s="2"/>
      <c r="J17" s="2"/>
      <c r="K17" s="2"/>
      <c r="L17" s="2"/>
      <c r="M17" s="2"/>
      <c r="N17" s="2"/>
      <c r="O17" s="2"/>
      <c r="P17" s="2"/>
      <c r="Q17" s="2"/>
      <c r="R17" s="2"/>
      <c r="S17" s="2"/>
      <c r="T17" s="2"/>
      <c r="U17" s="2"/>
      <c r="V17" s="2"/>
      <c r="W17" s="2"/>
      <c r="X17" s="2"/>
      <c r="Y17" s="2"/>
      <c r="Z17" s="2"/>
    </row>
    <row r="18" spans="1:26">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c r="A19" s="179" t="s">
        <v>504</v>
      </c>
      <c r="B19" s="183"/>
      <c r="C19" s="183"/>
      <c r="D19" s="183"/>
      <c r="E19" s="180"/>
      <c r="F19" s="2"/>
      <c r="G19" s="2"/>
      <c r="H19" s="2"/>
      <c r="I19" s="2"/>
      <c r="J19" s="2"/>
      <c r="K19" s="2"/>
      <c r="L19" s="2"/>
      <c r="M19" s="2"/>
      <c r="N19" s="2"/>
      <c r="O19" s="2"/>
      <c r="P19" s="2"/>
      <c r="Q19" s="2"/>
      <c r="R19" s="2"/>
      <c r="S19" s="2"/>
      <c r="T19" s="2"/>
      <c r="U19" s="2"/>
      <c r="V19" s="2"/>
      <c r="W19" s="2"/>
      <c r="X19" s="2"/>
      <c r="Y19" s="2"/>
      <c r="Z19" s="2"/>
    </row>
    <row r="20" spans="1:26" ht="27.75" customHeight="1">
      <c r="A20" s="8" t="s">
        <v>19</v>
      </c>
      <c r="B20" s="8" t="s">
        <v>20</v>
      </c>
      <c r="C20" s="8" t="s">
        <v>21</v>
      </c>
      <c r="D20" s="8" t="s">
        <v>22</v>
      </c>
      <c r="E20" s="8" t="s">
        <v>23</v>
      </c>
      <c r="F20" s="2"/>
      <c r="G20" s="2"/>
      <c r="H20" s="2"/>
      <c r="I20" s="2"/>
      <c r="J20" s="2"/>
      <c r="K20" s="2"/>
      <c r="L20" s="2"/>
      <c r="M20" s="2"/>
      <c r="N20" s="2"/>
      <c r="O20" s="2"/>
      <c r="P20" s="2"/>
      <c r="Q20" s="2"/>
      <c r="R20" s="2"/>
      <c r="S20" s="2"/>
      <c r="T20" s="2"/>
      <c r="U20" s="2"/>
      <c r="V20" s="2"/>
      <c r="W20" s="2"/>
      <c r="X20" s="2"/>
      <c r="Y20" s="2"/>
      <c r="Z20" s="2"/>
    </row>
    <row r="21" spans="1:26" ht="27.75" customHeight="1">
      <c r="A21" s="9" t="s">
        <v>24</v>
      </c>
      <c r="B21" s="10">
        <v>12</v>
      </c>
      <c r="C21" s="10">
        <v>12</v>
      </c>
      <c r="D21" s="10">
        <v>0</v>
      </c>
      <c r="E21" s="11">
        <v>12</v>
      </c>
      <c r="F21" s="2"/>
      <c r="G21" s="2"/>
      <c r="H21" s="2"/>
      <c r="I21" s="2"/>
      <c r="J21" s="2"/>
      <c r="K21" s="2"/>
      <c r="L21" s="2"/>
      <c r="M21" s="2"/>
      <c r="N21" s="2"/>
      <c r="O21" s="2"/>
      <c r="P21" s="2"/>
      <c r="Q21" s="2"/>
      <c r="R21" s="2"/>
      <c r="S21" s="2"/>
      <c r="T21" s="2"/>
      <c r="U21" s="2"/>
      <c r="V21" s="2"/>
      <c r="W21" s="2"/>
      <c r="X21" s="2"/>
      <c r="Y21" s="2"/>
      <c r="Z21" s="2"/>
    </row>
    <row r="22" spans="1:26" ht="17.25" customHeight="1">
      <c r="A22" s="222" t="s">
        <v>505</v>
      </c>
      <c r="B22" s="183"/>
      <c r="C22" s="183"/>
      <c r="D22" s="180"/>
      <c r="E22" s="12">
        <v>200</v>
      </c>
      <c r="F22" s="2"/>
      <c r="G22" s="2"/>
      <c r="H22" s="2"/>
      <c r="I22" s="2"/>
      <c r="J22" s="2"/>
      <c r="K22" s="2"/>
      <c r="L22" s="2"/>
      <c r="M22" s="2"/>
      <c r="N22" s="2"/>
      <c r="O22" s="2"/>
      <c r="P22" s="2"/>
      <c r="Q22" s="2"/>
      <c r="R22" s="2"/>
      <c r="S22" s="2"/>
      <c r="T22" s="2"/>
      <c r="U22" s="2"/>
      <c r="V22" s="2"/>
      <c r="W22" s="2"/>
      <c r="X22" s="2"/>
      <c r="Y22" s="2"/>
      <c r="Z22" s="2"/>
    </row>
    <row r="23" spans="1:26" ht="17.25" customHeight="1">
      <c r="A23" s="218" t="s">
        <v>26</v>
      </c>
      <c r="B23" s="183"/>
      <c r="C23" s="183"/>
      <c r="D23" s="180"/>
      <c r="E23" s="14">
        <v>56.98</v>
      </c>
      <c r="F23" s="2"/>
      <c r="G23" s="2"/>
      <c r="H23" s="2"/>
      <c r="I23" s="2"/>
      <c r="J23" s="2"/>
      <c r="K23" s="2"/>
      <c r="L23" s="2"/>
      <c r="M23" s="2"/>
      <c r="N23" s="2"/>
      <c r="O23" s="2"/>
      <c r="P23" s="2"/>
      <c r="Q23" s="2"/>
      <c r="R23" s="2"/>
      <c r="S23" s="2"/>
      <c r="T23" s="2"/>
      <c r="U23" s="2"/>
      <c r="V23" s="2"/>
      <c r="W23" s="2"/>
      <c r="X23" s="2"/>
      <c r="Y23" s="2"/>
      <c r="Z23" s="2"/>
    </row>
    <row r="24" spans="1:26" ht="17.25" customHeight="1">
      <c r="A24" s="218" t="s">
        <v>27</v>
      </c>
      <c r="B24" s="183"/>
      <c r="C24" s="183"/>
      <c r="D24" s="180"/>
      <c r="E24" s="14">
        <v>7.02</v>
      </c>
      <c r="F24" s="2"/>
      <c r="G24" s="2"/>
      <c r="H24" s="2"/>
      <c r="I24" s="2"/>
      <c r="J24" s="2"/>
      <c r="K24" s="2"/>
      <c r="L24" s="2"/>
      <c r="M24" s="2"/>
      <c r="N24" s="2"/>
      <c r="O24" s="2"/>
      <c r="P24" s="2"/>
      <c r="Q24" s="2"/>
      <c r="R24" s="2"/>
      <c r="S24" s="2"/>
      <c r="T24" s="2"/>
      <c r="U24" s="2"/>
      <c r="V24" s="2"/>
      <c r="W24" s="2"/>
      <c r="X24" s="2"/>
      <c r="Y24" s="2"/>
      <c r="Z24" s="2"/>
    </row>
    <row r="25" spans="1:26" ht="17.25" customHeight="1">
      <c r="A25" s="218" t="s">
        <v>506</v>
      </c>
      <c r="B25" s="183"/>
      <c r="C25" s="183"/>
      <c r="D25" s="180"/>
      <c r="E25" s="14">
        <f>E24+E23</f>
        <v>64</v>
      </c>
      <c r="F25" s="2"/>
      <c r="G25" s="2"/>
      <c r="H25" s="2"/>
      <c r="I25" s="2"/>
      <c r="J25" s="2"/>
      <c r="K25" s="2"/>
      <c r="L25" s="2"/>
      <c r="M25" s="2"/>
      <c r="N25" s="2"/>
      <c r="O25" s="2"/>
      <c r="P25" s="2"/>
      <c r="Q25" s="2"/>
      <c r="R25" s="2"/>
      <c r="S25" s="2"/>
      <c r="T25" s="2"/>
      <c r="U25" s="2"/>
      <c r="V25" s="2"/>
      <c r="W25" s="2"/>
      <c r="X25" s="2"/>
      <c r="Y25" s="2"/>
      <c r="Z25" s="2"/>
    </row>
    <row r="26" spans="1:26" ht="17.25" customHeight="1">
      <c r="A26" s="222" t="s">
        <v>507</v>
      </c>
      <c r="B26" s="183"/>
      <c r="C26" s="183"/>
      <c r="D26" s="180"/>
      <c r="E26" s="14">
        <f>E25*E22</f>
        <v>12800</v>
      </c>
      <c r="F26" s="2"/>
      <c r="G26" s="2"/>
      <c r="H26" s="2"/>
      <c r="I26" s="2"/>
      <c r="J26" s="2"/>
      <c r="K26" s="2"/>
      <c r="L26" s="2"/>
      <c r="M26" s="2"/>
      <c r="N26" s="2"/>
      <c r="O26" s="2"/>
      <c r="P26" s="2"/>
      <c r="Q26" s="2"/>
      <c r="R26" s="2"/>
      <c r="S26" s="2"/>
      <c r="T26" s="2"/>
      <c r="U26" s="2"/>
      <c r="V26" s="2"/>
      <c r="W26" s="2"/>
      <c r="X26" s="2"/>
      <c r="Y26" s="2"/>
      <c r="Z26" s="2"/>
    </row>
    <row r="27" spans="1:26" ht="15.75" customHeight="1">
      <c r="A27" s="15"/>
      <c r="B27" s="2"/>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c r="A28" s="223" t="s">
        <v>30</v>
      </c>
      <c r="B28" s="183"/>
      <c r="C28" s="180"/>
      <c r="D28" s="16" t="s">
        <v>31</v>
      </c>
      <c r="E28" s="17"/>
      <c r="F28" s="2"/>
      <c r="G28" s="2"/>
      <c r="H28" s="2"/>
      <c r="I28" s="2"/>
      <c r="J28" s="2"/>
      <c r="K28" s="2"/>
      <c r="L28" s="2"/>
      <c r="M28" s="2"/>
      <c r="N28" s="2"/>
      <c r="O28" s="2"/>
      <c r="P28" s="2"/>
      <c r="Q28" s="2"/>
      <c r="R28" s="2"/>
      <c r="S28" s="2"/>
      <c r="T28" s="2"/>
      <c r="U28" s="2"/>
      <c r="V28" s="2"/>
      <c r="W28" s="2"/>
      <c r="X28" s="2"/>
      <c r="Y28" s="2"/>
      <c r="Z28" s="2"/>
    </row>
    <row r="29" spans="1:26" ht="15.75" customHeight="1">
      <c r="A29" s="222" t="s">
        <v>508</v>
      </c>
      <c r="B29" s="183"/>
      <c r="C29" s="180"/>
      <c r="D29" s="18" t="s">
        <v>33</v>
      </c>
      <c r="E29" s="17"/>
      <c r="F29" s="2"/>
      <c r="G29" s="2"/>
      <c r="H29" s="2"/>
      <c r="I29" s="2"/>
      <c r="J29" s="2"/>
      <c r="K29" s="2"/>
      <c r="L29" s="2"/>
      <c r="M29" s="2"/>
      <c r="N29" s="2"/>
      <c r="O29" s="2"/>
      <c r="P29" s="2"/>
      <c r="Q29" s="2"/>
      <c r="R29" s="2"/>
      <c r="S29" s="2"/>
      <c r="T29" s="2"/>
      <c r="U29" s="2"/>
      <c r="V29" s="2"/>
      <c r="W29" s="2"/>
      <c r="X29" s="2"/>
      <c r="Y29" s="2"/>
      <c r="Z29" s="2"/>
    </row>
    <row r="30" spans="1:26" ht="15.75" customHeight="1">
      <c r="A30" s="222" t="s">
        <v>509</v>
      </c>
      <c r="B30" s="183"/>
      <c r="C30" s="180"/>
      <c r="D30" s="18" t="s">
        <v>35</v>
      </c>
      <c r="E30" s="4"/>
      <c r="F30" s="2"/>
      <c r="G30" s="2"/>
      <c r="H30" s="2"/>
      <c r="I30" s="2"/>
      <c r="J30" s="2"/>
      <c r="K30" s="2"/>
      <c r="L30" s="2"/>
      <c r="M30" s="2"/>
      <c r="N30" s="2"/>
      <c r="O30" s="2"/>
      <c r="P30" s="2"/>
      <c r="Q30" s="2"/>
      <c r="R30" s="2"/>
      <c r="S30" s="2"/>
      <c r="T30" s="2"/>
      <c r="U30" s="2"/>
      <c r="V30" s="2"/>
      <c r="W30" s="2"/>
      <c r="X30" s="2"/>
      <c r="Y30" s="2"/>
      <c r="Z30" s="2"/>
    </row>
    <row r="31" spans="1:26" ht="15.75" customHeight="1">
      <c r="A31" s="222" t="s">
        <v>510</v>
      </c>
      <c r="B31" s="183"/>
      <c r="C31" s="180"/>
      <c r="D31" s="18" t="s">
        <v>37</v>
      </c>
      <c r="E31" s="4"/>
      <c r="F31" s="2"/>
      <c r="G31" s="2"/>
      <c r="H31" s="2"/>
      <c r="I31" s="2"/>
      <c r="J31" s="2"/>
      <c r="K31" s="2"/>
      <c r="L31" s="2"/>
      <c r="M31" s="2"/>
      <c r="N31" s="2"/>
      <c r="O31" s="2"/>
      <c r="P31" s="2"/>
      <c r="Q31" s="2"/>
      <c r="R31" s="2"/>
      <c r="S31" s="2"/>
      <c r="T31" s="2"/>
      <c r="U31" s="2"/>
      <c r="V31" s="2"/>
      <c r="W31" s="2"/>
      <c r="X31" s="2"/>
      <c r="Y31" s="2"/>
      <c r="Z31" s="2"/>
    </row>
    <row r="32" spans="1:26" ht="15.75" customHeight="1">
      <c r="A32" s="19"/>
      <c r="B32" s="19"/>
      <c r="C32" s="19"/>
      <c r="D32" s="19"/>
      <c r="E32" s="2"/>
      <c r="F32" s="2"/>
      <c r="G32" s="2"/>
      <c r="H32" s="2"/>
      <c r="I32" s="2"/>
      <c r="J32" s="2"/>
      <c r="K32" s="2"/>
      <c r="L32" s="2"/>
      <c r="M32" s="2"/>
      <c r="N32" s="2"/>
      <c r="O32" s="2"/>
      <c r="P32" s="2"/>
      <c r="Q32" s="2"/>
      <c r="R32" s="2"/>
      <c r="S32" s="2"/>
      <c r="T32" s="2"/>
      <c r="U32" s="2"/>
      <c r="V32" s="2"/>
      <c r="W32" s="2"/>
      <c r="X32" s="2"/>
      <c r="Y32" s="2"/>
      <c r="Z32" s="2"/>
    </row>
    <row r="33" spans="1:26" ht="15.75" customHeight="1">
      <c r="A33" s="224" t="s">
        <v>30</v>
      </c>
      <c r="B33" s="183"/>
      <c r="C33" s="183"/>
      <c r="D33" s="183"/>
      <c r="E33" s="180"/>
      <c r="F33" s="2"/>
      <c r="G33" s="2"/>
      <c r="H33" s="2"/>
      <c r="I33" s="2"/>
      <c r="J33" s="2"/>
      <c r="K33" s="2"/>
      <c r="L33" s="2"/>
      <c r="M33" s="2"/>
      <c r="N33" s="2"/>
      <c r="O33" s="2"/>
      <c r="P33" s="2"/>
      <c r="Q33" s="2"/>
      <c r="R33" s="2"/>
      <c r="S33" s="2"/>
      <c r="T33" s="2"/>
      <c r="U33" s="2"/>
      <c r="V33" s="2"/>
      <c r="W33" s="2"/>
      <c r="X33" s="2"/>
      <c r="Y33" s="2"/>
      <c r="Z33" s="2"/>
    </row>
    <row r="34" spans="1:26" ht="15" customHeight="1">
      <c r="A34" s="225" t="s">
        <v>38</v>
      </c>
      <c r="B34" s="183"/>
      <c r="C34" s="183"/>
      <c r="D34" s="180"/>
      <c r="E34" s="20">
        <v>12</v>
      </c>
      <c r="F34" s="2"/>
      <c r="G34" s="2"/>
      <c r="H34" s="2"/>
      <c r="I34" s="2"/>
      <c r="J34" s="2"/>
      <c r="K34" s="2"/>
      <c r="L34" s="2"/>
      <c r="M34" s="2"/>
      <c r="N34" s="2"/>
      <c r="O34" s="2"/>
      <c r="P34" s="2"/>
      <c r="Q34" s="2"/>
      <c r="R34" s="2"/>
      <c r="S34" s="2"/>
      <c r="T34" s="2"/>
      <c r="U34" s="2"/>
      <c r="V34" s="2"/>
      <c r="W34" s="2"/>
      <c r="X34" s="2"/>
      <c r="Y34" s="2"/>
      <c r="Z34" s="2"/>
    </row>
    <row r="35" spans="1:26" ht="15" customHeight="1">
      <c r="A35" s="225" t="s">
        <v>39</v>
      </c>
      <c r="B35" s="183"/>
      <c r="C35" s="183"/>
      <c r="D35" s="180"/>
      <c r="E35" s="20" t="s">
        <v>40</v>
      </c>
      <c r="F35" s="2"/>
      <c r="G35" s="2"/>
      <c r="H35" s="2"/>
      <c r="I35" s="2"/>
      <c r="J35" s="2"/>
      <c r="K35" s="2"/>
      <c r="L35" s="2"/>
      <c r="M35" s="2"/>
      <c r="N35" s="2"/>
      <c r="O35" s="2"/>
      <c r="P35" s="2"/>
      <c r="Q35" s="2"/>
      <c r="R35" s="2"/>
      <c r="S35" s="2"/>
      <c r="T35" s="2"/>
      <c r="U35" s="2"/>
      <c r="V35" s="2"/>
      <c r="W35" s="2"/>
      <c r="X35" s="2"/>
      <c r="Y35" s="2"/>
      <c r="Z35" s="2"/>
    </row>
    <row r="36" spans="1:26" ht="15.75" customHeight="1">
      <c r="A36" s="225" t="s">
        <v>41</v>
      </c>
      <c r="B36" s="183"/>
      <c r="C36" s="183"/>
      <c r="D36" s="180"/>
      <c r="E36" s="21">
        <v>5.9</v>
      </c>
      <c r="F36" s="2"/>
      <c r="G36" s="2"/>
      <c r="H36" s="2"/>
      <c r="I36" s="2"/>
      <c r="J36" s="2"/>
      <c r="K36" s="2"/>
      <c r="L36" s="2"/>
      <c r="M36" s="2"/>
      <c r="N36" s="2"/>
      <c r="O36" s="2"/>
      <c r="P36" s="2"/>
      <c r="Q36" s="2"/>
      <c r="R36" s="2"/>
      <c r="S36" s="2"/>
      <c r="T36" s="2"/>
      <c r="U36" s="2"/>
      <c r="V36" s="2"/>
      <c r="W36" s="2"/>
      <c r="X36" s="2"/>
      <c r="Y36" s="2"/>
      <c r="Z36" s="2"/>
    </row>
    <row r="37" spans="1:26" ht="15.75" customHeight="1">
      <c r="A37" s="222" t="s">
        <v>42</v>
      </c>
      <c r="B37" s="183"/>
      <c r="C37" s="183"/>
      <c r="D37" s="180"/>
      <c r="E37" s="22">
        <v>6.24</v>
      </c>
      <c r="F37" s="2"/>
      <c r="G37" s="2"/>
      <c r="H37" s="2"/>
      <c r="I37" s="2"/>
      <c r="J37" s="2"/>
      <c r="K37" s="2"/>
      <c r="L37" s="2"/>
      <c r="M37" s="2"/>
      <c r="N37" s="2"/>
      <c r="O37" s="2"/>
      <c r="P37" s="2"/>
      <c r="Q37" s="2"/>
      <c r="R37" s="2"/>
      <c r="S37" s="2"/>
      <c r="T37" s="2"/>
      <c r="U37" s="2"/>
      <c r="V37" s="2"/>
      <c r="W37" s="2"/>
      <c r="X37" s="2"/>
      <c r="Y37" s="2"/>
      <c r="Z37" s="2"/>
    </row>
    <row r="38" spans="1:26" ht="15.75" customHeight="1">
      <c r="A38" s="222" t="s">
        <v>43</v>
      </c>
      <c r="B38" s="183"/>
      <c r="C38" s="183"/>
      <c r="D38" s="180"/>
      <c r="E38" s="164">
        <v>0</v>
      </c>
      <c r="F38" s="48"/>
      <c r="G38" s="48"/>
      <c r="H38" s="48"/>
      <c r="I38" s="48"/>
      <c r="J38" s="48"/>
      <c r="K38" s="2"/>
      <c r="L38" s="2"/>
      <c r="M38" s="2"/>
      <c r="N38" s="2"/>
      <c r="O38" s="2"/>
      <c r="P38" s="2"/>
      <c r="Q38" s="2"/>
      <c r="R38" s="2"/>
      <c r="S38" s="2"/>
      <c r="T38" s="2"/>
      <c r="U38" s="2"/>
      <c r="V38" s="2"/>
      <c r="W38" s="2"/>
      <c r="X38" s="2"/>
      <c r="Y38" s="2"/>
      <c r="Z38" s="2"/>
    </row>
    <row r="39" spans="1:26" ht="15.75" customHeight="1">
      <c r="A39" s="189" t="s">
        <v>44</v>
      </c>
      <c r="B39" s="183"/>
      <c r="C39" s="183"/>
      <c r="D39" s="180"/>
      <c r="E39" s="23"/>
      <c r="F39" s="48"/>
      <c r="G39" s="48"/>
      <c r="H39" s="48"/>
      <c r="I39" s="48"/>
      <c r="J39" s="48"/>
      <c r="K39" s="2"/>
      <c r="L39" s="2"/>
      <c r="M39" s="2"/>
      <c r="N39" s="2"/>
      <c r="O39" s="2"/>
      <c r="P39" s="2"/>
      <c r="Q39" s="2"/>
      <c r="R39" s="2"/>
      <c r="S39" s="2"/>
      <c r="T39" s="2"/>
      <c r="U39" s="2"/>
      <c r="V39" s="2"/>
      <c r="W39" s="2"/>
      <c r="X39" s="2"/>
      <c r="Y39" s="2"/>
      <c r="Z39" s="2"/>
    </row>
    <row r="40" spans="1:26" ht="8.25" customHeight="1">
      <c r="A40" s="226"/>
      <c r="B40" s="210"/>
      <c r="C40" s="210"/>
      <c r="D40" s="210"/>
      <c r="E40" s="210"/>
      <c r="F40" s="48"/>
      <c r="G40" s="48"/>
      <c r="H40" s="48"/>
      <c r="I40" s="48"/>
      <c r="J40" s="48"/>
      <c r="K40" s="2"/>
      <c r="L40" s="2"/>
      <c r="M40" s="2"/>
      <c r="N40" s="2"/>
      <c r="O40" s="2"/>
      <c r="P40" s="2"/>
      <c r="Q40" s="2"/>
      <c r="R40" s="2"/>
      <c r="S40" s="2"/>
      <c r="T40" s="2"/>
      <c r="U40" s="2"/>
      <c r="V40" s="2"/>
      <c r="W40" s="2"/>
      <c r="X40" s="2"/>
      <c r="Y40" s="2"/>
      <c r="Z40" s="2"/>
    </row>
    <row r="41" spans="1:26" ht="25.5" customHeight="1">
      <c r="A41" s="194" t="s">
        <v>45</v>
      </c>
      <c r="B41" s="183"/>
      <c r="C41" s="180"/>
      <c r="D41" s="48"/>
      <c r="E41" s="48"/>
      <c r="F41" s="48"/>
      <c r="G41" s="48"/>
      <c r="H41" s="48"/>
      <c r="I41" s="48"/>
      <c r="J41" s="48"/>
      <c r="K41" s="48"/>
      <c r="L41" s="48"/>
      <c r="M41" s="48"/>
      <c r="N41" s="48"/>
      <c r="O41" s="48"/>
      <c r="P41" s="2"/>
      <c r="Q41" s="2"/>
      <c r="R41" s="2"/>
      <c r="S41" s="2"/>
      <c r="T41" s="2"/>
      <c r="U41" s="2"/>
      <c r="V41" s="2"/>
      <c r="W41" s="2"/>
      <c r="X41" s="2"/>
      <c r="Y41" s="2"/>
      <c r="Z41" s="2"/>
    </row>
    <row r="42" spans="1:26" ht="25.5" customHeight="1">
      <c r="A42" s="182" t="s">
        <v>46</v>
      </c>
      <c r="B42" s="183"/>
      <c r="C42" s="180"/>
      <c r="D42" s="48"/>
      <c r="E42" s="48"/>
      <c r="F42" s="48"/>
      <c r="G42" s="48"/>
      <c r="H42" s="48"/>
      <c r="I42" s="48"/>
      <c r="J42" s="48"/>
      <c r="K42" s="48"/>
      <c r="L42" s="48"/>
      <c r="M42" s="48"/>
      <c r="N42" s="48"/>
      <c r="O42" s="48"/>
      <c r="P42" s="2"/>
      <c r="Q42" s="2"/>
      <c r="R42" s="2"/>
      <c r="S42" s="2"/>
      <c r="T42" s="2"/>
      <c r="U42" s="2"/>
      <c r="V42" s="2"/>
      <c r="W42" s="2"/>
      <c r="X42" s="2"/>
      <c r="Y42" s="2"/>
      <c r="Z42" s="2"/>
    </row>
    <row r="43" spans="1:26" ht="15.75" customHeight="1">
      <c r="A43" s="16" t="s">
        <v>47</v>
      </c>
      <c r="B43" s="16" t="s">
        <v>48</v>
      </c>
      <c r="C43" s="16" t="s">
        <v>49</v>
      </c>
      <c r="D43" s="48"/>
      <c r="E43" s="48"/>
      <c r="F43" s="48"/>
      <c r="G43" s="48"/>
      <c r="H43" s="48"/>
      <c r="I43" s="48"/>
      <c r="J43" s="48"/>
      <c r="K43" s="48"/>
      <c r="L43" s="48"/>
      <c r="M43" s="48"/>
      <c r="N43" s="48"/>
      <c r="O43" s="48"/>
      <c r="P43" s="2"/>
      <c r="Q43" s="2"/>
      <c r="R43" s="2"/>
      <c r="S43" s="2"/>
      <c r="T43" s="2"/>
      <c r="U43" s="2"/>
      <c r="V43" s="2"/>
      <c r="W43" s="2"/>
      <c r="X43" s="2"/>
      <c r="Y43" s="2"/>
      <c r="Z43" s="2"/>
    </row>
    <row r="44" spans="1:26" ht="15.75" customHeight="1">
      <c r="A44" s="47" t="s">
        <v>8</v>
      </c>
      <c r="B44" s="43" t="s">
        <v>50</v>
      </c>
      <c r="C44" s="165">
        <v>0</v>
      </c>
      <c r="D44" s="48"/>
      <c r="E44" s="48"/>
      <c r="F44" s="48"/>
      <c r="G44" s="48"/>
      <c r="H44" s="48"/>
      <c r="I44" s="48"/>
      <c r="J44" s="48"/>
      <c r="K44" s="48"/>
      <c r="L44" s="48"/>
      <c r="M44" s="48"/>
      <c r="N44" s="48"/>
      <c r="O44" s="48"/>
      <c r="P44" s="2"/>
      <c r="Q44" s="2"/>
      <c r="R44" s="2"/>
      <c r="S44" s="2"/>
      <c r="T44" s="2"/>
      <c r="U44" s="2"/>
      <c r="V44" s="2"/>
      <c r="W44" s="2"/>
      <c r="X44" s="2"/>
      <c r="Y44" s="2"/>
      <c r="Z44" s="2"/>
    </row>
    <row r="45" spans="1:26" ht="15.75" customHeight="1">
      <c r="A45" s="47" t="s">
        <v>11</v>
      </c>
      <c r="B45" s="43" t="s">
        <v>51</v>
      </c>
      <c r="C45" s="165">
        <v>0</v>
      </c>
      <c r="D45" s="48"/>
      <c r="E45" s="48"/>
      <c r="F45" s="48"/>
      <c r="G45" s="48"/>
      <c r="H45" s="48"/>
      <c r="I45" s="48"/>
      <c r="J45" s="48"/>
      <c r="K45" s="48"/>
      <c r="L45" s="48"/>
      <c r="M45" s="48"/>
      <c r="N45" s="48"/>
      <c r="O45" s="48"/>
      <c r="P45" s="2"/>
      <c r="Q45" s="2"/>
      <c r="R45" s="2"/>
      <c r="S45" s="2"/>
      <c r="T45" s="2"/>
      <c r="U45" s="2"/>
      <c r="V45" s="2"/>
      <c r="W45" s="2"/>
      <c r="X45" s="2"/>
      <c r="Y45" s="2"/>
      <c r="Z45" s="2"/>
    </row>
    <row r="46" spans="1:26" ht="15.75" customHeight="1">
      <c r="A46" s="47" t="s">
        <v>13</v>
      </c>
      <c r="B46" s="43" t="s">
        <v>52</v>
      </c>
      <c r="C46" s="165">
        <v>0</v>
      </c>
      <c r="D46" s="163"/>
      <c r="E46" s="48"/>
      <c r="F46" s="48"/>
      <c r="G46" s="48"/>
      <c r="H46" s="48"/>
      <c r="I46" s="48"/>
      <c r="J46" s="48"/>
      <c r="K46" s="48"/>
      <c r="L46" s="48"/>
      <c r="M46" s="48"/>
      <c r="N46" s="48"/>
      <c r="O46" s="48"/>
      <c r="P46" s="2"/>
      <c r="Q46" s="2"/>
      <c r="R46" s="2"/>
      <c r="S46" s="2"/>
      <c r="T46" s="2"/>
      <c r="U46" s="2"/>
      <c r="V46" s="2"/>
      <c r="W46" s="2"/>
      <c r="X46" s="2"/>
      <c r="Y46" s="2"/>
      <c r="Z46" s="2"/>
    </row>
    <row r="47" spans="1:26" ht="15.75" customHeight="1">
      <c r="A47" s="47" t="s">
        <v>16</v>
      </c>
      <c r="B47" s="43" t="s">
        <v>53</v>
      </c>
      <c r="C47" s="165"/>
      <c r="D47" s="48"/>
      <c r="E47" s="48"/>
      <c r="F47" s="48"/>
      <c r="G47" s="48"/>
      <c r="H47" s="48"/>
      <c r="I47" s="48"/>
      <c r="J47" s="48"/>
      <c r="K47" s="48"/>
      <c r="L47" s="48"/>
      <c r="M47" s="48"/>
      <c r="N47" s="48"/>
      <c r="O47" s="48"/>
      <c r="P47" s="2"/>
      <c r="Q47" s="2"/>
      <c r="R47" s="2"/>
      <c r="S47" s="2"/>
      <c r="T47" s="2"/>
      <c r="U47" s="2"/>
      <c r="V47" s="2"/>
      <c r="W47" s="2"/>
      <c r="X47" s="2"/>
      <c r="Y47" s="2"/>
      <c r="Z47" s="2"/>
    </row>
    <row r="48" spans="1:26" ht="15.75" customHeight="1">
      <c r="A48" s="47" t="s">
        <v>54</v>
      </c>
      <c r="B48" s="43" t="s">
        <v>55</v>
      </c>
      <c r="C48" s="165"/>
      <c r="D48" s="48"/>
      <c r="E48" s="48"/>
      <c r="F48" s="48"/>
      <c r="G48" s="48"/>
      <c r="H48" s="48"/>
      <c r="I48" s="48"/>
      <c r="J48" s="48"/>
      <c r="K48" s="48"/>
      <c r="L48" s="48"/>
      <c r="M48" s="48"/>
      <c r="N48" s="48"/>
      <c r="O48" s="48"/>
      <c r="P48" s="2"/>
      <c r="Q48" s="2"/>
      <c r="R48" s="2"/>
      <c r="S48" s="2"/>
      <c r="T48" s="2"/>
      <c r="U48" s="2"/>
      <c r="V48" s="2"/>
      <c r="W48" s="2"/>
      <c r="X48" s="2"/>
      <c r="Y48" s="2"/>
      <c r="Z48" s="2"/>
    </row>
    <row r="49" spans="1:26" ht="15.75" customHeight="1">
      <c r="A49" s="47" t="s">
        <v>56</v>
      </c>
      <c r="B49" s="43" t="s">
        <v>57</v>
      </c>
      <c r="C49" s="165"/>
      <c r="D49" s="48"/>
      <c r="E49" s="48"/>
      <c r="F49" s="48"/>
      <c r="G49" s="48"/>
      <c r="H49" s="48"/>
      <c r="I49" s="48"/>
      <c r="J49" s="48"/>
      <c r="K49" s="48"/>
      <c r="L49" s="48"/>
      <c r="M49" s="48"/>
      <c r="N49" s="48"/>
      <c r="O49" s="48"/>
      <c r="P49" s="2"/>
      <c r="Q49" s="2"/>
      <c r="R49" s="2"/>
      <c r="S49" s="2"/>
      <c r="T49" s="2"/>
      <c r="U49" s="2"/>
      <c r="V49" s="2"/>
      <c r="W49" s="2"/>
      <c r="X49" s="2"/>
      <c r="Y49" s="2"/>
      <c r="Z49" s="2"/>
    </row>
    <row r="50" spans="1:26" ht="15.75" customHeight="1">
      <c r="A50" s="47" t="s">
        <v>58</v>
      </c>
      <c r="B50" s="43" t="s">
        <v>59</v>
      </c>
      <c r="C50" s="165">
        <v>0</v>
      </c>
      <c r="D50" s="48"/>
      <c r="E50" s="48"/>
      <c r="F50" s="48"/>
      <c r="G50" s="48"/>
      <c r="H50" s="48"/>
      <c r="I50" s="48"/>
      <c r="J50" s="48"/>
      <c r="K50" s="48"/>
      <c r="L50" s="48"/>
      <c r="M50" s="48"/>
      <c r="N50" s="48"/>
      <c r="O50" s="48"/>
      <c r="P50" s="2"/>
      <c r="Q50" s="2"/>
      <c r="R50" s="2"/>
      <c r="S50" s="2"/>
      <c r="T50" s="2"/>
      <c r="U50" s="2"/>
      <c r="V50" s="2"/>
      <c r="W50" s="2"/>
      <c r="X50" s="2"/>
      <c r="Y50" s="2"/>
      <c r="Z50" s="2"/>
    </row>
    <row r="51" spans="1:26" ht="15.75" customHeight="1">
      <c r="A51" s="47" t="s">
        <v>60</v>
      </c>
      <c r="B51" s="43" t="s">
        <v>61</v>
      </c>
      <c r="C51" s="165"/>
      <c r="D51" s="48"/>
      <c r="E51" s="48"/>
      <c r="F51" s="48"/>
      <c r="G51" s="48"/>
      <c r="H51" s="48"/>
      <c r="I51" s="48"/>
      <c r="J51" s="48"/>
      <c r="K51" s="48"/>
      <c r="L51" s="48"/>
      <c r="M51" s="48"/>
      <c r="N51" s="48"/>
      <c r="O51" s="48"/>
      <c r="P51" s="2"/>
      <c r="Q51" s="2"/>
      <c r="R51" s="2"/>
      <c r="S51" s="2"/>
      <c r="T51" s="2"/>
      <c r="U51" s="2"/>
      <c r="V51" s="2"/>
      <c r="W51" s="2"/>
      <c r="X51" s="2"/>
      <c r="Y51" s="2"/>
      <c r="Z51" s="2"/>
    </row>
    <row r="52" spans="1:26" ht="28.5" customHeight="1">
      <c r="A52" s="179" t="s">
        <v>62</v>
      </c>
      <c r="B52" s="180"/>
      <c r="C52" s="24">
        <f>SUM(C44:C51)</f>
        <v>0</v>
      </c>
      <c r="D52" s="48"/>
      <c r="E52" s="48"/>
      <c r="F52" s="48"/>
      <c r="G52" s="48"/>
      <c r="H52" s="48"/>
      <c r="I52" s="48"/>
      <c r="J52" s="48"/>
      <c r="K52" s="48"/>
      <c r="L52" s="48"/>
      <c r="M52" s="48"/>
      <c r="N52" s="48"/>
      <c r="O52" s="48"/>
      <c r="P52" s="2"/>
      <c r="Q52" s="2"/>
      <c r="R52" s="2"/>
      <c r="S52" s="2"/>
      <c r="T52" s="2"/>
      <c r="U52" s="2"/>
      <c r="V52" s="2"/>
      <c r="W52" s="2"/>
      <c r="X52" s="2"/>
      <c r="Y52" s="2"/>
      <c r="Z52" s="2"/>
    </row>
    <row r="53" spans="1:26" ht="15.75" customHeight="1">
      <c r="A53" s="25"/>
      <c r="B53" s="48"/>
      <c r="C53" s="48"/>
      <c r="D53" s="48"/>
      <c r="E53" s="48"/>
      <c r="F53" s="48"/>
      <c r="G53" s="48"/>
      <c r="H53" s="48"/>
      <c r="I53" s="48"/>
      <c r="J53" s="48"/>
      <c r="K53" s="48"/>
      <c r="L53" s="48"/>
      <c r="M53" s="48"/>
      <c r="N53" s="48"/>
      <c r="O53" s="48"/>
      <c r="P53" s="2"/>
      <c r="Q53" s="2"/>
      <c r="R53" s="2"/>
      <c r="S53" s="2"/>
      <c r="T53" s="2"/>
      <c r="U53" s="2"/>
      <c r="V53" s="2"/>
      <c r="W53" s="2"/>
      <c r="X53" s="2"/>
      <c r="Y53" s="2"/>
      <c r="Z53" s="2"/>
    </row>
    <row r="54" spans="1:26" ht="15.75" customHeight="1">
      <c r="A54" s="186" t="s">
        <v>63</v>
      </c>
      <c r="B54" s="183"/>
      <c r="C54" s="180"/>
      <c r="D54" s="48"/>
      <c r="E54" s="48"/>
      <c r="F54" s="48"/>
      <c r="G54" s="48"/>
      <c r="H54" s="48"/>
      <c r="I54" s="48"/>
      <c r="J54" s="48"/>
      <c r="K54" s="48"/>
      <c r="L54" s="48"/>
      <c r="M54" s="48"/>
      <c r="N54" s="48"/>
      <c r="O54" s="48"/>
      <c r="P54" s="2"/>
      <c r="Q54" s="2"/>
      <c r="R54" s="2"/>
      <c r="S54" s="2"/>
      <c r="T54" s="2"/>
      <c r="U54" s="2"/>
      <c r="V54" s="2"/>
      <c r="W54" s="2"/>
      <c r="X54" s="2"/>
      <c r="Y54" s="2"/>
      <c r="Z54" s="2"/>
    </row>
    <row r="55" spans="1:26" ht="15.75" customHeight="1">
      <c r="A55" s="26" t="s">
        <v>47</v>
      </c>
      <c r="B55" s="26" t="s">
        <v>48</v>
      </c>
      <c r="C55" s="26" t="s">
        <v>49</v>
      </c>
      <c r="D55" s="48"/>
      <c r="E55" s="48"/>
      <c r="F55" s="48"/>
      <c r="G55" s="48"/>
      <c r="H55" s="48"/>
      <c r="I55" s="48"/>
      <c r="J55" s="48"/>
      <c r="K55" s="48"/>
      <c r="L55" s="48"/>
      <c r="M55" s="48"/>
      <c r="N55" s="48"/>
      <c r="O55" s="48"/>
      <c r="P55" s="2"/>
      <c r="Q55" s="2"/>
      <c r="R55" s="2"/>
      <c r="S55" s="2"/>
      <c r="T55" s="2"/>
      <c r="U55" s="2"/>
      <c r="V55" s="2"/>
      <c r="W55" s="2"/>
      <c r="X55" s="2"/>
      <c r="Y55" s="2"/>
      <c r="Z55" s="2"/>
    </row>
    <row r="56" spans="1:26" ht="15.75" customHeight="1">
      <c r="A56" s="47" t="s">
        <v>8</v>
      </c>
      <c r="B56" s="43" t="s">
        <v>50</v>
      </c>
      <c r="C56" s="165">
        <v>0</v>
      </c>
      <c r="D56" s="48"/>
      <c r="E56" s="48"/>
      <c r="F56" s="48"/>
      <c r="G56" s="48"/>
      <c r="H56" s="48"/>
      <c r="I56" s="48"/>
      <c r="J56" s="48"/>
      <c r="K56" s="48"/>
      <c r="L56" s="48"/>
      <c r="M56" s="48"/>
      <c r="N56" s="48"/>
      <c r="O56" s="48"/>
      <c r="P56" s="2"/>
      <c r="Q56" s="2"/>
      <c r="R56" s="2"/>
      <c r="S56" s="2"/>
      <c r="T56" s="2"/>
      <c r="U56" s="2"/>
      <c r="V56" s="2"/>
      <c r="W56" s="2"/>
      <c r="X56" s="2"/>
      <c r="Y56" s="2"/>
      <c r="Z56" s="2"/>
    </row>
    <row r="57" spans="1:26" ht="15.75" customHeight="1">
      <c r="A57" s="47" t="s">
        <v>11</v>
      </c>
      <c r="B57" s="43" t="s">
        <v>51</v>
      </c>
      <c r="C57" s="165">
        <v>0</v>
      </c>
      <c r="D57" s="48"/>
      <c r="E57" s="48"/>
      <c r="F57" s="48"/>
      <c r="G57" s="48"/>
      <c r="H57" s="48"/>
      <c r="I57" s="48"/>
      <c r="J57" s="48"/>
      <c r="K57" s="48"/>
      <c r="L57" s="48"/>
      <c r="M57" s="48"/>
      <c r="N57" s="48"/>
      <c r="O57" s="48"/>
      <c r="P57" s="2"/>
      <c r="Q57" s="2"/>
      <c r="R57" s="2"/>
      <c r="S57" s="2"/>
      <c r="T57" s="2"/>
      <c r="U57" s="2"/>
      <c r="V57" s="2"/>
      <c r="W57" s="2"/>
      <c r="X57" s="2"/>
      <c r="Y57" s="2"/>
      <c r="Z57" s="2"/>
    </row>
    <row r="58" spans="1:26" ht="15.75" customHeight="1">
      <c r="A58" s="47" t="s">
        <v>13</v>
      </c>
      <c r="B58" s="43" t="s">
        <v>52</v>
      </c>
      <c r="C58" s="165"/>
      <c r="D58" s="48"/>
      <c r="E58" s="48"/>
      <c r="F58" s="48"/>
      <c r="G58" s="48"/>
      <c r="H58" s="48"/>
      <c r="I58" s="48"/>
      <c r="J58" s="48"/>
      <c r="K58" s="48"/>
      <c r="L58" s="48"/>
      <c r="M58" s="48"/>
      <c r="N58" s="48"/>
      <c r="O58" s="48"/>
      <c r="P58" s="2"/>
      <c r="Q58" s="2"/>
      <c r="R58" s="2"/>
      <c r="S58" s="2"/>
      <c r="T58" s="2"/>
      <c r="U58" s="2"/>
      <c r="V58" s="2"/>
      <c r="W58" s="2"/>
      <c r="X58" s="2"/>
      <c r="Y58" s="2"/>
      <c r="Z58" s="2"/>
    </row>
    <row r="59" spans="1:26" ht="15.75" customHeight="1">
      <c r="A59" s="47" t="s">
        <v>16</v>
      </c>
      <c r="B59" s="43" t="s">
        <v>53</v>
      </c>
      <c r="C59" s="165"/>
      <c r="D59" s="48"/>
      <c r="E59" s="48"/>
      <c r="F59" s="48"/>
      <c r="G59" s="48"/>
      <c r="H59" s="48"/>
      <c r="I59" s="48"/>
      <c r="J59" s="48"/>
      <c r="K59" s="48"/>
      <c r="L59" s="48"/>
      <c r="M59" s="48"/>
      <c r="N59" s="48"/>
      <c r="O59" s="48"/>
      <c r="P59" s="2"/>
      <c r="Q59" s="2"/>
      <c r="R59" s="2"/>
      <c r="S59" s="2"/>
      <c r="T59" s="2"/>
      <c r="U59" s="2"/>
      <c r="V59" s="2"/>
      <c r="W59" s="2"/>
      <c r="X59" s="2"/>
      <c r="Y59" s="2"/>
      <c r="Z59" s="2"/>
    </row>
    <row r="60" spans="1:26" ht="15.75" customHeight="1">
      <c r="A60" s="47" t="s">
        <v>54</v>
      </c>
      <c r="B60" s="43" t="s">
        <v>55</v>
      </c>
      <c r="C60" s="165"/>
      <c r="D60" s="48"/>
      <c r="E60" s="48"/>
      <c r="F60" s="48"/>
      <c r="G60" s="48"/>
      <c r="H60" s="48"/>
      <c r="I60" s="48"/>
      <c r="J60" s="48"/>
      <c r="K60" s="48"/>
      <c r="L60" s="48"/>
      <c r="M60" s="48"/>
      <c r="N60" s="48"/>
      <c r="O60" s="48"/>
      <c r="P60" s="2"/>
      <c r="Q60" s="2"/>
      <c r="R60" s="2"/>
      <c r="S60" s="2"/>
      <c r="T60" s="2"/>
      <c r="U60" s="2"/>
      <c r="V60" s="2"/>
      <c r="W60" s="2"/>
      <c r="X60" s="2"/>
      <c r="Y60" s="2"/>
      <c r="Z60" s="2"/>
    </row>
    <row r="61" spans="1:26" ht="15.75" customHeight="1">
      <c r="A61" s="47" t="s">
        <v>56</v>
      </c>
      <c r="B61" s="43" t="s">
        <v>57</v>
      </c>
      <c r="C61" s="165"/>
      <c r="D61" s="48"/>
      <c r="E61" s="48"/>
      <c r="F61" s="48"/>
      <c r="G61" s="48"/>
      <c r="H61" s="48"/>
      <c r="I61" s="48"/>
      <c r="J61" s="48"/>
      <c r="K61" s="48"/>
      <c r="L61" s="48"/>
      <c r="M61" s="48"/>
      <c r="N61" s="48"/>
      <c r="O61" s="48"/>
      <c r="P61" s="2"/>
      <c r="Q61" s="2"/>
      <c r="R61" s="2"/>
      <c r="S61" s="2"/>
      <c r="T61" s="2"/>
      <c r="U61" s="2"/>
      <c r="V61" s="2"/>
      <c r="W61" s="2"/>
      <c r="X61" s="2"/>
      <c r="Y61" s="2"/>
      <c r="Z61" s="2"/>
    </row>
    <row r="62" spans="1:26" ht="15.75" customHeight="1">
      <c r="A62" s="47" t="s">
        <v>58</v>
      </c>
      <c r="B62" s="43" t="s">
        <v>59</v>
      </c>
      <c r="C62" s="165"/>
      <c r="D62" s="48"/>
      <c r="E62" s="48"/>
      <c r="F62" s="48"/>
      <c r="G62" s="48"/>
      <c r="H62" s="48"/>
      <c r="I62" s="48"/>
      <c r="J62" s="48"/>
      <c r="K62" s="48"/>
      <c r="L62" s="48"/>
      <c r="M62" s="48"/>
      <c r="N62" s="48"/>
      <c r="O62" s="48"/>
      <c r="P62" s="2"/>
      <c r="Q62" s="2"/>
      <c r="R62" s="2"/>
      <c r="S62" s="2"/>
      <c r="T62" s="2"/>
      <c r="U62" s="2"/>
      <c r="V62" s="2"/>
      <c r="W62" s="2"/>
      <c r="X62" s="2"/>
      <c r="Y62" s="2"/>
      <c r="Z62" s="2"/>
    </row>
    <row r="63" spans="1:26" ht="15.75" customHeight="1">
      <c r="A63" s="47" t="s">
        <v>60</v>
      </c>
      <c r="B63" s="43" t="s">
        <v>61</v>
      </c>
      <c r="C63" s="165"/>
      <c r="D63" s="48"/>
      <c r="E63" s="48"/>
      <c r="F63" s="48"/>
      <c r="G63" s="48"/>
      <c r="H63" s="48"/>
      <c r="I63" s="48"/>
      <c r="J63" s="48"/>
      <c r="K63" s="48"/>
      <c r="L63" s="48"/>
      <c r="M63" s="48"/>
      <c r="N63" s="48"/>
      <c r="O63" s="48"/>
      <c r="P63" s="2"/>
      <c r="Q63" s="2"/>
      <c r="R63" s="2"/>
      <c r="S63" s="2"/>
      <c r="T63" s="2"/>
      <c r="U63" s="2"/>
      <c r="V63" s="2"/>
      <c r="W63" s="2"/>
      <c r="X63" s="2"/>
      <c r="Y63" s="2"/>
      <c r="Z63" s="2"/>
    </row>
    <row r="64" spans="1:26" ht="15.75" customHeight="1">
      <c r="A64" s="181" t="s">
        <v>62</v>
      </c>
      <c r="B64" s="180"/>
      <c r="C64" s="27">
        <f>SUM(C56:C63)</f>
        <v>0</v>
      </c>
      <c r="D64" s="48"/>
      <c r="E64" s="48"/>
      <c r="F64" s="48"/>
      <c r="G64" s="48"/>
      <c r="H64" s="48"/>
      <c r="I64" s="48"/>
      <c r="J64" s="48"/>
      <c r="K64" s="48"/>
      <c r="L64" s="48"/>
      <c r="M64" s="48"/>
      <c r="N64" s="48"/>
      <c r="O64" s="48"/>
      <c r="P64" s="2"/>
      <c r="Q64" s="2"/>
      <c r="R64" s="2"/>
      <c r="S64" s="2"/>
      <c r="T64" s="2"/>
      <c r="U64" s="2"/>
      <c r="V64" s="2"/>
      <c r="W64" s="2"/>
      <c r="X64" s="2"/>
      <c r="Y64" s="2"/>
      <c r="Z64" s="2"/>
    </row>
    <row r="65" spans="1:26" ht="15.75" customHeight="1">
      <c r="A65" s="25"/>
      <c r="B65" s="48"/>
      <c r="C65" s="48"/>
      <c r="D65" s="48"/>
      <c r="E65" s="48"/>
      <c r="F65" s="48"/>
      <c r="G65" s="48"/>
      <c r="H65" s="48"/>
      <c r="I65" s="48"/>
      <c r="J65" s="48"/>
      <c r="K65" s="48"/>
      <c r="L65" s="48"/>
      <c r="M65" s="48"/>
      <c r="N65" s="48"/>
      <c r="O65" s="48"/>
      <c r="P65" s="2"/>
      <c r="Q65" s="2"/>
      <c r="R65" s="2"/>
      <c r="S65" s="2"/>
      <c r="T65" s="2"/>
      <c r="U65" s="2"/>
      <c r="V65" s="2"/>
      <c r="W65" s="2"/>
      <c r="X65" s="2"/>
      <c r="Y65" s="2"/>
      <c r="Z65" s="2"/>
    </row>
    <row r="66" spans="1:26" ht="15.75" customHeight="1">
      <c r="A66" s="182" t="s">
        <v>64</v>
      </c>
      <c r="B66" s="183"/>
      <c r="C66" s="180"/>
      <c r="D66" s="48"/>
      <c r="E66" s="48"/>
      <c r="F66" s="48"/>
      <c r="G66" s="48"/>
      <c r="H66" s="48"/>
      <c r="I66" s="48"/>
      <c r="J66" s="48"/>
      <c r="K66" s="48"/>
      <c r="L66" s="48"/>
      <c r="M66" s="48"/>
      <c r="N66" s="48"/>
      <c r="O66" s="48"/>
      <c r="P66" s="2"/>
      <c r="Q66" s="2"/>
      <c r="R66" s="2"/>
      <c r="S66" s="2"/>
      <c r="T66" s="2"/>
      <c r="U66" s="2"/>
      <c r="V66" s="2"/>
      <c r="W66" s="2"/>
      <c r="X66" s="2"/>
      <c r="Y66" s="2"/>
      <c r="Z66" s="2"/>
    </row>
    <row r="67" spans="1:26" ht="15.75" customHeight="1">
      <c r="A67" s="16" t="s">
        <v>65</v>
      </c>
      <c r="B67" s="16" t="s">
        <v>66</v>
      </c>
      <c r="C67" s="16" t="s">
        <v>49</v>
      </c>
      <c r="D67" s="48"/>
      <c r="E67" s="48"/>
      <c r="F67" s="48"/>
      <c r="G67" s="48"/>
      <c r="H67" s="48"/>
      <c r="I67" s="48"/>
      <c r="J67" s="48"/>
      <c r="K67" s="48"/>
      <c r="L67" s="48"/>
      <c r="M67" s="48"/>
      <c r="N67" s="48"/>
      <c r="O67" s="48"/>
      <c r="P67" s="2"/>
      <c r="Q67" s="2"/>
      <c r="R67" s="2"/>
      <c r="S67" s="2"/>
      <c r="T67" s="2"/>
      <c r="U67" s="2"/>
      <c r="V67" s="2"/>
      <c r="W67" s="2"/>
      <c r="X67" s="2"/>
      <c r="Y67" s="2"/>
      <c r="Z67" s="2"/>
    </row>
    <row r="68" spans="1:26" ht="15.75" customHeight="1">
      <c r="A68" s="47" t="s">
        <v>8</v>
      </c>
      <c r="B68" s="43" t="s">
        <v>67</v>
      </c>
      <c r="C68" s="165">
        <v>0</v>
      </c>
      <c r="D68" s="48"/>
      <c r="E68" s="48"/>
      <c r="F68" s="48"/>
      <c r="G68" s="48"/>
      <c r="H68" s="48"/>
      <c r="I68" s="48"/>
      <c r="J68" s="48"/>
      <c r="K68" s="48"/>
      <c r="L68" s="48"/>
      <c r="M68" s="48"/>
      <c r="N68" s="48"/>
      <c r="O68" s="48"/>
      <c r="P68" s="2"/>
      <c r="Q68" s="2"/>
      <c r="R68" s="2"/>
      <c r="S68" s="2"/>
      <c r="T68" s="2"/>
      <c r="U68" s="2"/>
      <c r="V68" s="2"/>
      <c r="W68" s="2"/>
      <c r="X68" s="2"/>
      <c r="Y68" s="2"/>
      <c r="Z68" s="2"/>
    </row>
    <row r="69" spans="1:26" ht="15.75" customHeight="1">
      <c r="A69" s="47" t="s">
        <v>68</v>
      </c>
      <c r="B69" s="43" t="s">
        <v>69</v>
      </c>
      <c r="C69" s="165">
        <v>0</v>
      </c>
      <c r="D69" s="48"/>
      <c r="E69" s="48"/>
      <c r="F69" s="48"/>
      <c r="G69" s="48"/>
      <c r="H69" s="48"/>
      <c r="I69" s="48"/>
      <c r="J69" s="48"/>
      <c r="K69" s="48"/>
      <c r="L69" s="48"/>
      <c r="M69" s="48"/>
      <c r="N69" s="48"/>
      <c r="O69" s="48"/>
      <c r="P69" s="2"/>
      <c r="Q69" s="2"/>
      <c r="R69" s="2"/>
      <c r="S69" s="2"/>
      <c r="T69" s="2"/>
      <c r="U69" s="2"/>
      <c r="V69" s="2"/>
      <c r="W69" s="2"/>
      <c r="X69" s="2"/>
      <c r="Y69" s="2"/>
      <c r="Z69" s="2"/>
    </row>
    <row r="70" spans="1:26" ht="15.75" customHeight="1">
      <c r="A70" s="47" t="s">
        <v>11</v>
      </c>
      <c r="B70" s="43" t="s">
        <v>70</v>
      </c>
      <c r="C70" s="165">
        <v>0</v>
      </c>
      <c r="D70" s="48"/>
      <c r="E70" s="48"/>
      <c r="F70" s="48"/>
      <c r="G70" s="48"/>
      <c r="H70" s="48"/>
      <c r="I70" s="48"/>
      <c r="J70" s="48"/>
      <c r="K70" s="48"/>
      <c r="L70" s="48"/>
      <c r="M70" s="48"/>
      <c r="N70" s="48"/>
      <c r="O70" s="48"/>
      <c r="P70" s="2"/>
      <c r="Q70" s="2"/>
      <c r="R70" s="2"/>
      <c r="S70" s="2"/>
      <c r="T70" s="2"/>
      <c r="U70" s="2"/>
      <c r="V70" s="2"/>
      <c r="W70" s="2"/>
      <c r="X70" s="2"/>
      <c r="Y70" s="2"/>
      <c r="Z70" s="2"/>
    </row>
    <row r="71" spans="1:26" ht="15.75" customHeight="1">
      <c r="A71" s="47" t="s">
        <v>13</v>
      </c>
      <c r="B71" s="43" t="s">
        <v>71</v>
      </c>
      <c r="C71" s="165"/>
      <c r="D71" s="48"/>
      <c r="E71" s="48"/>
      <c r="F71" s="48"/>
      <c r="G71" s="48"/>
      <c r="H71" s="48"/>
      <c r="I71" s="48"/>
      <c r="J71" s="48"/>
      <c r="K71" s="48"/>
      <c r="L71" s="48"/>
      <c r="M71" s="48"/>
      <c r="N71" s="48"/>
      <c r="O71" s="48"/>
      <c r="P71" s="2"/>
      <c r="Q71" s="2"/>
      <c r="R71" s="2"/>
      <c r="S71" s="2"/>
      <c r="T71" s="2"/>
      <c r="U71" s="2"/>
      <c r="V71" s="2"/>
      <c r="W71" s="2"/>
      <c r="X71" s="2"/>
      <c r="Y71" s="2"/>
      <c r="Z71" s="2"/>
    </row>
    <row r="72" spans="1:26" ht="15.75" customHeight="1">
      <c r="A72" s="47" t="s">
        <v>16</v>
      </c>
      <c r="B72" s="43" t="s">
        <v>72</v>
      </c>
      <c r="C72" s="165"/>
      <c r="D72" s="48"/>
      <c r="E72" s="48"/>
      <c r="F72" s="48"/>
      <c r="G72" s="48"/>
      <c r="H72" s="48"/>
      <c r="I72" s="48"/>
      <c r="J72" s="48"/>
      <c r="K72" s="48"/>
      <c r="L72" s="48"/>
      <c r="M72" s="48"/>
      <c r="N72" s="48"/>
      <c r="O72" s="48"/>
      <c r="P72" s="2"/>
      <c r="Q72" s="2"/>
      <c r="R72" s="2"/>
      <c r="S72" s="2"/>
      <c r="T72" s="2"/>
      <c r="U72" s="2"/>
      <c r="V72" s="2"/>
      <c r="W72" s="2"/>
      <c r="X72" s="2"/>
      <c r="Y72" s="2"/>
      <c r="Z72" s="2"/>
    </row>
    <row r="73" spans="1:26" ht="35.25" customHeight="1">
      <c r="A73" s="47" t="s">
        <v>54</v>
      </c>
      <c r="B73" s="43" t="s">
        <v>73</v>
      </c>
      <c r="C73" s="165"/>
      <c r="D73" s="48"/>
      <c r="E73" s="48"/>
      <c r="F73" s="48"/>
      <c r="G73" s="48"/>
      <c r="H73" s="48"/>
      <c r="I73" s="48"/>
      <c r="J73" s="48"/>
      <c r="K73" s="48"/>
      <c r="L73" s="48"/>
      <c r="M73" s="48"/>
      <c r="N73" s="48"/>
      <c r="O73" s="48"/>
      <c r="P73" s="2"/>
      <c r="Q73" s="2"/>
      <c r="R73" s="2"/>
      <c r="S73" s="2"/>
      <c r="T73" s="2"/>
      <c r="U73" s="2"/>
      <c r="V73" s="2"/>
      <c r="W73" s="2"/>
      <c r="X73" s="2"/>
      <c r="Y73" s="2"/>
      <c r="Z73" s="2"/>
    </row>
    <row r="74" spans="1:26" ht="15.75" customHeight="1">
      <c r="A74" s="47" t="s">
        <v>56</v>
      </c>
      <c r="B74" s="43" t="s">
        <v>61</v>
      </c>
      <c r="C74" s="165">
        <v>0</v>
      </c>
      <c r="D74" s="48"/>
      <c r="E74" s="48"/>
      <c r="F74" s="48"/>
      <c r="G74" s="48"/>
      <c r="H74" s="48"/>
      <c r="I74" s="48"/>
      <c r="J74" s="48"/>
      <c r="K74" s="48"/>
      <c r="L74" s="48"/>
      <c r="M74" s="48"/>
      <c r="N74" s="48"/>
      <c r="O74" s="48"/>
      <c r="P74" s="2"/>
      <c r="Q74" s="2"/>
      <c r="R74" s="2"/>
      <c r="S74" s="2"/>
      <c r="T74" s="2"/>
      <c r="U74" s="2"/>
      <c r="V74" s="2"/>
      <c r="W74" s="2"/>
      <c r="X74" s="2"/>
      <c r="Y74" s="2"/>
      <c r="Z74" s="2"/>
    </row>
    <row r="75" spans="1:26" ht="15.75" customHeight="1">
      <c r="A75" s="179" t="s">
        <v>74</v>
      </c>
      <c r="B75" s="180"/>
      <c r="C75" s="24">
        <f>SUM(C68:C74)</f>
        <v>0</v>
      </c>
      <c r="D75" s="48"/>
      <c r="E75" s="48"/>
      <c r="F75" s="48"/>
      <c r="G75" s="48"/>
      <c r="H75" s="48"/>
      <c r="I75" s="48"/>
      <c r="J75" s="48"/>
      <c r="K75" s="48"/>
      <c r="L75" s="48"/>
      <c r="M75" s="48"/>
      <c r="N75" s="48"/>
      <c r="O75" s="48"/>
      <c r="P75" s="2"/>
      <c r="Q75" s="2"/>
      <c r="R75" s="2"/>
      <c r="S75" s="2"/>
      <c r="T75" s="2"/>
      <c r="U75" s="2"/>
      <c r="V75" s="2"/>
      <c r="W75" s="2"/>
      <c r="X75" s="2"/>
      <c r="Y75" s="2"/>
      <c r="Z75" s="2"/>
    </row>
    <row r="76" spans="1:26" ht="15.75" customHeight="1">
      <c r="A76" s="25"/>
      <c r="B76" s="48"/>
      <c r="C76" s="48"/>
      <c r="D76" s="48"/>
      <c r="E76" s="48"/>
      <c r="F76" s="48"/>
      <c r="G76" s="48"/>
      <c r="H76" s="48"/>
      <c r="I76" s="48"/>
      <c r="J76" s="48"/>
      <c r="K76" s="48"/>
      <c r="L76" s="48"/>
      <c r="M76" s="48"/>
      <c r="N76" s="48"/>
      <c r="O76" s="48"/>
      <c r="P76" s="2"/>
      <c r="Q76" s="2"/>
      <c r="R76" s="2"/>
      <c r="S76" s="2"/>
      <c r="T76" s="2"/>
      <c r="U76" s="2"/>
      <c r="V76" s="2"/>
      <c r="W76" s="2"/>
      <c r="X76" s="2"/>
      <c r="Y76" s="2"/>
      <c r="Z76" s="2"/>
    </row>
    <row r="77" spans="1:26" ht="15.75" customHeight="1">
      <c r="A77" s="186" t="s">
        <v>75</v>
      </c>
      <c r="B77" s="183"/>
      <c r="C77" s="180"/>
      <c r="D77" s="48"/>
      <c r="E77" s="48"/>
      <c r="F77" s="48"/>
      <c r="G77" s="48"/>
      <c r="H77" s="48"/>
      <c r="I77" s="48"/>
      <c r="J77" s="48"/>
      <c r="K77" s="48"/>
      <c r="L77" s="48"/>
      <c r="M77" s="48"/>
      <c r="N77" s="48"/>
      <c r="O77" s="48"/>
      <c r="P77" s="2"/>
      <c r="Q77" s="2"/>
      <c r="R77" s="2"/>
      <c r="S77" s="2"/>
      <c r="T77" s="2"/>
      <c r="U77" s="2"/>
      <c r="V77" s="2"/>
      <c r="W77" s="2"/>
      <c r="X77" s="2"/>
      <c r="Y77" s="2"/>
      <c r="Z77" s="2"/>
    </row>
    <row r="78" spans="1:26" ht="18.75" customHeight="1">
      <c r="A78" s="26" t="s">
        <v>65</v>
      </c>
      <c r="B78" s="26" t="s">
        <v>66</v>
      </c>
      <c r="C78" s="26" t="s">
        <v>49</v>
      </c>
      <c r="D78" s="48"/>
      <c r="E78" s="48"/>
      <c r="F78" s="48"/>
      <c r="G78" s="48"/>
      <c r="H78" s="48"/>
      <c r="I78" s="48"/>
      <c r="J78" s="48"/>
      <c r="K78" s="48"/>
      <c r="L78" s="48"/>
      <c r="M78" s="48"/>
      <c r="N78" s="48"/>
      <c r="O78" s="48"/>
      <c r="P78" s="2"/>
      <c r="Q78" s="2"/>
      <c r="R78" s="2"/>
      <c r="S78" s="2"/>
      <c r="T78" s="2"/>
      <c r="U78" s="2"/>
      <c r="V78" s="2"/>
      <c r="W78" s="2"/>
      <c r="X78" s="2"/>
      <c r="Y78" s="2"/>
      <c r="Z78" s="2"/>
    </row>
    <row r="79" spans="1:26" ht="15.75" customHeight="1">
      <c r="A79" s="47" t="s">
        <v>8</v>
      </c>
      <c r="B79" s="43" t="s">
        <v>67</v>
      </c>
      <c r="C79" s="165">
        <v>0</v>
      </c>
      <c r="D79" s="48"/>
      <c r="E79" s="48"/>
      <c r="F79" s="48"/>
      <c r="G79" s="48"/>
      <c r="H79" s="48"/>
      <c r="I79" s="48"/>
      <c r="J79" s="48"/>
      <c r="K79" s="48"/>
      <c r="L79" s="48"/>
      <c r="M79" s="48"/>
      <c r="N79" s="48"/>
      <c r="O79" s="48"/>
      <c r="P79" s="2"/>
      <c r="Q79" s="2"/>
      <c r="R79" s="2"/>
      <c r="S79" s="2"/>
      <c r="T79" s="2"/>
      <c r="U79" s="2"/>
      <c r="V79" s="2"/>
      <c r="W79" s="2"/>
      <c r="X79" s="2"/>
      <c r="Y79" s="2"/>
      <c r="Z79" s="2"/>
    </row>
    <row r="80" spans="1:26" ht="15.75" customHeight="1">
      <c r="A80" s="47" t="s">
        <v>68</v>
      </c>
      <c r="B80" s="43" t="s">
        <v>69</v>
      </c>
      <c r="C80" s="165"/>
      <c r="D80" s="48"/>
      <c r="E80" s="48"/>
      <c r="F80" s="48"/>
      <c r="G80" s="48"/>
      <c r="H80" s="48"/>
      <c r="I80" s="48"/>
      <c r="J80" s="48"/>
      <c r="K80" s="48"/>
      <c r="L80" s="48"/>
      <c r="M80" s="48"/>
      <c r="N80" s="48"/>
      <c r="O80" s="48"/>
      <c r="P80" s="2"/>
      <c r="Q80" s="2"/>
      <c r="R80" s="2"/>
      <c r="S80" s="2"/>
      <c r="T80" s="2"/>
      <c r="U80" s="2"/>
      <c r="V80" s="2"/>
      <c r="W80" s="2"/>
      <c r="X80" s="2"/>
      <c r="Y80" s="2"/>
      <c r="Z80" s="2"/>
    </row>
    <row r="81" spans="1:26" ht="15.75" customHeight="1">
      <c r="A81" s="47" t="s">
        <v>11</v>
      </c>
      <c r="B81" s="43" t="s">
        <v>70</v>
      </c>
      <c r="C81" s="165">
        <v>0</v>
      </c>
      <c r="D81" s="48"/>
      <c r="E81" s="48"/>
      <c r="F81" s="48"/>
      <c r="G81" s="48"/>
      <c r="H81" s="48"/>
      <c r="I81" s="48"/>
      <c r="J81" s="48"/>
      <c r="K81" s="48"/>
      <c r="L81" s="48"/>
      <c r="M81" s="48"/>
      <c r="N81" s="48"/>
      <c r="O81" s="48"/>
      <c r="P81" s="2"/>
      <c r="Q81" s="2"/>
      <c r="R81" s="2"/>
      <c r="S81" s="2"/>
      <c r="T81" s="2"/>
      <c r="U81" s="2"/>
      <c r="V81" s="2"/>
      <c r="W81" s="2"/>
      <c r="X81" s="2"/>
      <c r="Y81" s="2"/>
      <c r="Z81" s="2"/>
    </row>
    <row r="82" spans="1:26" ht="15.75" customHeight="1">
      <c r="A82" s="47" t="s">
        <v>13</v>
      </c>
      <c r="B82" s="43" t="s">
        <v>71</v>
      </c>
      <c r="C82" s="165"/>
      <c r="D82" s="48"/>
      <c r="E82" s="48"/>
      <c r="F82" s="48"/>
      <c r="G82" s="48"/>
      <c r="H82" s="48"/>
      <c r="I82" s="48"/>
      <c r="J82" s="48"/>
      <c r="K82" s="48"/>
      <c r="L82" s="48"/>
      <c r="M82" s="48"/>
      <c r="N82" s="48"/>
      <c r="O82" s="48"/>
      <c r="P82" s="2"/>
      <c r="Q82" s="2"/>
      <c r="R82" s="2"/>
      <c r="S82" s="2"/>
      <c r="T82" s="2"/>
      <c r="U82" s="2"/>
      <c r="V82" s="2"/>
      <c r="W82" s="2"/>
      <c r="X82" s="2"/>
      <c r="Y82" s="2"/>
      <c r="Z82" s="2"/>
    </row>
    <row r="83" spans="1:26" ht="15.75" customHeight="1">
      <c r="A83" s="47" t="s">
        <v>16</v>
      </c>
      <c r="B83" s="43" t="s">
        <v>72</v>
      </c>
      <c r="C83" s="165"/>
      <c r="D83" s="48"/>
      <c r="E83" s="48"/>
      <c r="F83" s="48"/>
      <c r="G83" s="48"/>
      <c r="H83" s="48"/>
      <c r="I83" s="48"/>
      <c r="J83" s="48"/>
      <c r="K83" s="48"/>
      <c r="L83" s="48"/>
      <c r="M83" s="48"/>
      <c r="N83" s="48"/>
      <c r="O83" s="48"/>
      <c r="P83" s="2"/>
      <c r="Q83" s="2"/>
      <c r="R83" s="2"/>
      <c r="S83" s="2"/>
      <c r="T83" s="2"/>
      <c r="U83" s="2"/>
      <c r="V83" s="2"/>
      <c r="W83" s="2"/>
      <c r="X83" s="2"/>
      <c r="Y83" s="2"/>
      <c r="Z83" s="2"/>
    </row>
    <row r="84" spans="1:26" ht="15.75" customHeight="1">
      <c r="A84" s="47" t="s">
        <v>54</v>
      </c>
      <c r="B84" s="43" t="s">
        <v>73</v>
      </c>
      <c r="C84" s="165"/>
      <c r="D84" s="48"/>
      <c r="E84" s="48"/>
      <c r="F84" s="48"/>
      <c r="G84" s="48"/>
      <c r="H84" s="48"/>
      <c r="I84" s="48"/>
      <c r="J84" s="48"/>
      <c r="K84" s="48"/>
      <c r="L84" s="48"/>
      <c r="M84" s="48"/>
      <c r="N84" s="48"/>
      <c r="O84" s="48"/>
      <c r="P84" s="2"/>
      <c r="Q84" s="2"/>
      <c r="R84" s="2"/>
      <c r="S84" s="2"/>
      <c r="T84" s="2"/>
      <c r="U84" s="2"/>
      <c r="V84" s="2"/>
      <c r="W84" s="2"/>
      <c r="X84" s="2"/>
      <c r="Y84" s="2"/>
      <c r="Z84" s="2"/>
    </row>
    <row r="85" spans="1:26" ht="15.75" customHeight="1">
      <c r="A85" s="47" t="s">
        <v>56</v>
      </c>
      <c r="B85" s="43" t="s">
        <v>61</v>
      </c>
      <c r="C85" s="165">
        <v>0</v>
      </c>
      <c r="D85" s="48"/>
      <c r="E85" s="48"/>
      <c r="F85" s="48"/>
      <c r="G85" s="48"/>
      <c r="H85" s="48"/>
      <c r="I85" s="48"/>
      <c r="J85" s="48"/>
      <c r="K85" s="48"/>
      <c r="L85" s="48"/>
      <c r="M85" s="48"/>
      <c r="N85" s="48"/>
      <c r="O85" s="48"/>
      <c r="P85" s="2"/>
      <c r="Q85" s="2"/>
      <c r="R85" s="2"/>
      <c r="S85" s="2"/>
      <c r="T85" s="2"/>
      <c r="U85" s="2"/>
      <c r="V85" s="2"/>
      <c r="W85" s="2"/>
      <c r="X85" s="2"/>
      <c r="Y85" s="2"/>
      <c r="Z85" s="2"/>
    </row>
    <row r="86" spans="1:26" ht="15.75" customHeight="1">
      <c r="A86" s="181" t="s">
        <v>74</v>
      </c>
      <c r="B86" s="180"/>
      <c r="C86" s="27">
        <f>SUM(C79:C85)</f>
        <v>0</v>
      </c>
      <c r="D86" s="48"/>
      <c r="E86" s="48"/>
      <c r="F86" s="48"/>
      <c r="G86" s="48"/>
      <c r="H86" s="48"/>
      <c r="I86" s="48"/>
      <c r="J86" s="48"/>
      <c r="K86" s="48"/>
      <c r="L86" s="48"/>
      <c r="M86" s="48"/>
      <c r="N86" s="48"/>
      <c r="O86" s="48"/>
      <c r="P86" s="2"/>
      <c r="Q86" s="2"/>
      <c r="R86" s="2"/>
      <c r="S86" s="2"/>
      <c r="T86" s="2"/>
      <c r="U86" s="2"/>
      <c r="V86" s="2"/>
      <c r="W86" s="2"/>
      <c r="X86" s="2"/>
      <c r="Y86" s="2"/>
      <c r="Z86" s="2"/>
    </row>
    <row r="87" spans="1:26" ht="15" customHeight="1">
      <c r="A87" s="25"/>
      <c r="B87" s="48"/>
      <c r="C87" s="48"/>
      <c r="D87" s="48"/>
      <c r="E87" s="48"/>
      <c r="F87" s="48"/>
      <c r="G87" s="48"/>
      <c r="H87" s="48"/>
      <c r="I87" s="48"/>
      <c r="J87" s="48"/>
      <c r="K87" s="48"/>
      <c r="L87" s="48"/>
      <c r="M87" s="48"/>
      <c r="N87" s="48"/>
      <c r="O87" s="48"/>
      <c r="P87" s="2"/>
      <c r="Q87" s="2"/>
      <c r="R87" s="2"/>
      <c r="S87" s="2"/>
      <c r="T87" s="2"/>
      <c r="U87" s="2"/>
      <c r="V87" s="2"/>
      <c r="W87" s="2"/>
      <c r="X87" s="2"/>
      <c r="Y87" s="2"/>
      <c r="Z87" s="2"/>
    </row>
    <row r="88" spans="1:26" ht="15.75" customHeight="1">
      <c r="A88" s="182" t="s">
        <v>76</v>
      </c>
      <c r="B88" s="183"/>
      <c r="C88" s="183"/>
      <c r="D88" s="180"/>
      <c r="E88" s="48"/>
      <c r="F88" s="48"/>
      <c r="G88" s="48"/>
      <c r="H88" s="48"/>
      <c r="I88" s="48"/>
      <c r="J88" s="48"/>
      <c r="K88" s="48"/>
      <c r="L88" s="48"/>
      <c r="M88" s="48"/>
      <c r="N88" s="48"/>
      <c r="O88" s="48"/>
      <c r="P88" s="2"/>
      <c r="Q88" s="2"/>
      <c r="R88" s="2"/>
      <c r="S88" s="2"/>
      <c r="T88" s="2"/>
      <c r="U88" s="2"/>
      <c r="V88" s="2"/>
      <c r="W88" s="2"/>
      <c r="X88" s="2"/>
      <c r="Y88" s="2"/>
      <c r="Z88" s="2"/>
    </row>
    <row r="89" spans="1:26" ht="15.75" customHeight="1">
      <c r="A89" s="182" t="s">
        <v>77</v>
      </c>
      <c r="B89" s="183"/>
      <c r="C89" s="183"/>
      <c r="D89" s="180"/>
      <c r="E89" s="48"/>
      <c r="F89" s="48"/>
      <c r="G89" s="48"/>
      <c r="H89" s="48"/>
      <c r="I89" s="48"/>
      <c r="J89" s="48"/>
      <c r="K89" s="48"/>
      <c r="L89" s="48"/>
      <c r="M89" s="48"/>
      <c r="N89" s="48"/>
      <c r="O89" s="48"/>
      <c r="P89" s="2"/>
      <c r="Q89" s="2"/>
      <c r="R89" s="2"/>
      <c r="S89" s="2"/>
      <c r="T89" s="2"/>
      <c r="U89" s="2"/>
      <c r="V89" s="2"/>
      <c r="W89" s="2"/>
      <c r="X89" s="2"/>
      <c r="Y89" s="2"/>
      <c r="Z89" s="2"/>
    </row>
    <row r="90" spans="1:26" ht="15.75" customHeight="1">
      <c r="A90" s="16" t="s">
        <v>78</v>
      </c>
      <c r="B90" s="16" t="s">
        <v>79</v>
      </c>
      <c r="C90" s="16" t="s">
        <v>80</v>
      </c>
      <c r="D90" s="16" t="s">
        <v>49</v>
      </c>
      <c r="E90" s="48"/>
      <c r="F90" s="48"/>
      <c r="G90" s="48"/>
      <c r="H90" s="48"/>
      <c r="I90" s="48"/>
      <c r="J90" s="48"/>
      <c r="K90" s="48"/>
      <c r="L90" s="48"/>
      <c r="M90" s="48"/>
      <c r="N90" s="48"/>
      <c r="O90" s="48"/>
      <c r="P90" s="2"/>
      <c r="Q90" s="2"/>
      <c r="R90" s="2"/>
      <c r="S90" s="2"/>
      <c r="T90" s="2"/>
      <c r="U90" s="2"/>
      <c r="V90" s="2"/>
      <c r="W90" s="2"/>
      <c r="X90" s="2"/>
      <c r="Y90" s="2"/>
      <c r="Z90" s="2"/>
    </row>
    <row r="91" spans="1:26" ht="15.75" customHeight="1">
      <c r="A91" s="47" t="s">
        <v>8</v>
      </c>
      <c r="B91" s="43" t="s">
        <v>81</v>
      </c>
      <c r="C91" s="28">
        <v>0.2</v>
      </c>
      <c r="D91" s="29">
        <f>(C52+D116+D119)*C91</f>
        <v>0</v>
      </c>
      <c r="E91" s="48"/>
      <c r="F91" s="48"/>
      <c r="G91" s="48"/>
      <c r="H91" s="48"/>
      <c r="I91" s="48"/>
      <c r="J91" s="48"/>
      <c r="K91" s="48"/>
      <c r="L91" s="48"/>
      <c r="M91" s="48"/>
      <c r="N91" s="48"/>
      <c r="O91" s="48"/>
      <c r="P91" s="2"/>
      <c r="Q91" s="2"/>
      <c r="R91" s="2"/>
      <c r="S91" s="2"/>
      <c r="T91" s="2"/>
      <c r="U91" s="2"/>
      <c r="V91" s="2"/>
      <c r="W91" s="2"/>
      <c r="X91" s="2"/>
      <c r="Y91" s="2"/>
      <c r="Z91" s="2"/>
    </row>
    <row r="92" spans="1:26" ht="15.75" customHeight="1">
      <c r="A92" s="47" t="s">
        <v>11</v>
      </c>
      <c r="B92" s="43" t="s">
        <v>82</v>
      </c>
      <c r="C92" s="28">
        <v>1.4999999999999999E-2</v>
      </c>
      <c r="D92" s="29">
        <f>(C52+D116+D119)*C92</f>
        <v>0</v>
      </c>
      <c r="E92" s="48"/>
      <c r="F92" s="48"/>
      <c r="G92" s="48"/>
      <c r="H92" s="48"/>
      <c r="I92" s="48"/>
      <c r="J92" s="48"/>
      <c r="K92" s="48"/>
      <c r="L92" s="48"/>
      <c r="M92" s="48"/>
      <c r="N92" s="48"/>
      <c r="O92" s="48"/>
      <c r="P92" s="2"/>
      <c r="Q92" s="2"/>
      <c r="R92" s="2"/>
      <c r="S92" s="2"/>
      <c r="T92" s="2"/>
      <c r="U92" s="2"/>
      <c r="V92" s="2"/>
      <c r="W92" s="2"/>
      <c r="X92" s="2"/>
      <c r="Y92" s="2"/>
      <c r="Z92" s="2"/>
    </row>
    <row r="93" spans="1:26" ht="15.75" customHeight="1">
      <c r="A93" s="47" t="s">
        <v>13</v>
      </c>
      <c r="B93" s="43" t="s">
        <v>83</v>
      </c>
      <c r="C93" s="28">
        <v>0.01</v>
      </c>
      <c r="D93" s="29">
        <f>(C52+D116+D119)*C93</f>
        <v>0</v>
      </c>
      <c r="E93" s="48"/>
      <c r="F93" s="48"/>
      <c r="G93" s="48"/>
      <c r="H93" s="48"/>
      <c r="I93" s="48"/>
      <c r="J93" s="48"/>
      <c r="K93" s="48"/>
      <c r="L93" s="48"/>
      <c r="M93" s="48"/>
      <c r="N93" s="48"/>
      <c r="O93" s="48"/>
      <c r="P93" s="2"/>
      <c r="Q93" s="2"/>
      <c r="R93" s="2"/>
      <c r="S93" s="2"/>
      <c r="T93" s="2"/>
      <c r="U93" s="2"/>
      <c r="V93" s="2"/>
      <c r="W93" s="2"/>
      <c r="X93" s="2"/>
      <c r="Y93" s="2"/>
      <c r="Z93" s="2"/>
    </row>
    <row r="94" spans="1:26" ht="15.75" customHeight="1">
      <c r="A94" s="47" t="s">
        <v>16</v>
      </c>
      <c r="B94" s="43" t="s">
        <v>84</v>
      </c>
      <c r="C94" s="28">
        <v>2E-3</v>
      </c>
      <c r="D94" s="29">
        <f>(C52+D116+D119)*C94</f>
        <v>0</v>
      </c>
      <c r="E94" s="48"/>
      <c r="F94" s="48"/>
      <c r="G94" s="48"/>
      <c r="H94" s="48"/>
      <c r="I94" s="48"/>
      <c r="J94" s="48"/>
      <c r="K94" s="48"/>
      <c r="L94" s="48"/>
      <c r="M94" s="48"/>
      <c r="N94" s="48"/>
      <c r="O94" s="48"/>
      <c r="P94" s="2"/>
      <c r="Q94" s="2"/>
      <c r="R94" s="2"/>
      <c r="S94" s="2"/>
      <c r="T94" s="2"/>
      <c r="U94" s="2"/>
      <c r="V94" s="2"/>
      <c r="W94" s="2"/>
      <c r="X94" s="2"/>
      <c r="Y94" s="2"/>
      <c r="Z94" s="2"/>
    </row>
    <row r="95" spans="1:26" ht="15.75" customHeight="1">
      <c r="A95" s="47" t="s">
        <v>54</v>
      </c>
      <c r="B95" s="43" t="s">
        <v>85</v>
      </c>
      <c r="C95" s="28">
        <v>2.5000000000000001E-2</v>
      </c>
      <c r="D95" s="29">
        <f>(C52+D116+D119)*C95</f>
        <v>0</v>
      </c>
      <c r="E95" s="48"/>
      <c r="F95" s="48"/>
      <c r="G95" s="48"/>
      <c r="H95" s="48"/>
      <c r="I95" s="48"/>
      <c r="J95" s="48"/>
      <c r="K95" s="48"/>
      <c r="L95" s="48"/>
      <c r="M95" s="48"/>
      <c r="N95" s="48"/>
      <c r="O95" s="48"/>
      <c r="P95" s="2"/>
      <c r="Q95" s="2"/>
      <c r="R95" s="2"/>
      <c r="S95" s="2"/>
      <c r="T95" s="2"/>
      <c r="U95" s="2"/>
      <c r="V95" s="2"/>
      <c r="W95" s="2"/>
      <c r="X95" s="2"/>
      <c r="Y95" s="2"/>
      <c r="Z95" s="2"/>
    </row>
    <row r="96" spans="1:26" ht="15.75" customHeight="1">
      <c r="A96" s="47" t="s">
        <v>56</v>
      </c>
      <c r="B96" s="43" t="s">
        <v>86</v>
      </c>
      <c r="C96" s="28">
        <v>0.08</v>
      </c>
      <c r="D96" s="29">
        <f>(C52+D116+D119)*C96</f>
        <v>0</v>
      </c>
      <c r="E96" s="48"/>
      <c r="F96" s="48"/>
      <c r="G96" s="48"/>
      <c r="H96" s="48"/>
      <c r="I96" s="48"/>
      <c r="J96" s="48"/>
      <c r="K96" s="48"/>
      <c r="L96" s="48"/>
      <c r="M96" s="48"/>
      <c r="N96" s="48"/>
      <c r="O96" s="48"/>
      <c r="P96" s="2"/>
      <c r="Q96" s="2"/>
      <c r="R96" s="2"/>
      <c r="S96" s="2"/>
      <c r="T96" s="2"/>
      <c r="U96" s="2"/>
      <c r="V96" s="2"/>
      <c r="W96" s="2"/>
      <c r="X96" s="2"/>
      <c r="Y96" s="2"/>
      <c r="Z96" s="2"/>
    </row>
    <row r="97" spans="1:26" ht="30">
      <c r="A97" s="30" t="s">
        <v>58</v>
      </c>
      <c r="B97" s="31" t="s">
        <v>87</v>
      </c>
      <c r="C97" s="32">
        <v>0.03</v>
      </c>
      <c r="D97" s="33">
        <f>(C52+D116+D119)*C97</f>
        <v>0</v>
      </c>
      <c r="E97" s="48"/>
      <c r="F97" s="48"/>
      <c r="G97" s="48"/>
      <c r="H97" s="48"/>
      <c r="I97" s="48"/>
      <c r="J97" s="48"/>
      <c r="K97" s="48"/>
      <c r="L97" s="48"/>
      <c r="M97" s="48"/>
      <c r="N97" s="48"/>
      <c r="O97" s="48"/>
      <c r="P97" s="2"/>
      <c r="Q97" s="2"/>
      <c r="R97" s="2"/>
      <c r="S97" s="2"/>
      <c r="T97" s="2"/>
      <c r="U97" s="2"/>
      <c r="V97" s="2"/>
      <c r="W97" s="2"/>
      <c r="X97" s="2"/>
      <c r="Y97" s="2"/>
      <c r="Z97" s="2"/>
    </row>
    <row r="98" spans="1:26" ht="15.75" customHeight="1">
      <c r="A98" s="47" t="s">
        <v>60</v>
      </c>
      <c r="B98" s="43" t="s">
        <v>88</v>
      </c>
      <c r="C98" s="28">
        <v>6.0000000000000001E-3</v>
      </c>
      <c r="D98" s="29">
        <f>(C52+D116+D119)*C98</f>
        <v>0</v>
      </c>
      <c r="E98" s="48"/>
      <c r="F98" s="48"/>
      <c r="G98" s="48"/>
      <c r="H98" s="48"/>
      <c r="I98" s="48"/>
      <c r="J98" s="48"/>
      <c r="K98" s="48"/>
      <c r="L98" s="48"/>
      <c r="M98" s="48"/>
      <c r="N98" s="48"/>
      <c r="O98" s="48"/>
      <c r="P98" s="2"/>
      <c r="Q98" s="2"/>
      <c r="R98" s="2"/>
      <c r="S98" s="2"/>
      <c r="T98" s="2"/>
      <c r="U98" s="2"/>
      <c r="V98" s="2"/>
      <c r="W98" s="2"/>
      <c r="X98" s="2"/>
      <c r="Y98" s="2"/>
      <c r="Z98" s="2"/>
    </row>
    <row r="99" spans="1:26" ht="15.75" customHeight="1">
      <c r="A99" s="179" t="s">
        <v>89</v>
      </c>
      <c r="B99" s="180"/>
      <c r="C99" s="34">
        <f t="shared" ref="C99:D99" si="0">SUM(C91:C98)</f>
        <v>0.3680000000000001</v>
      </c>
      <c r="D99" s="35">
        <f t="shared" si="0"/>
        <v>0</v>
      </c>
      <c r="E99" s="48"/>
      <c r="F99" s="48"/>
      <c r="G99" s="48"/>
      <c r="H99" s="48"/>
      <c r="I99" s="48"/>
      <c r="J99" s="48"/>
      <c r="K99" s="48"/>
      <c r="L99" s="48"/>
      <c r="M99" s="48"/>
      <c r="N99" s="48"/>
      <c r="O99" s="48"/>
      <c r="P99" s="2"/>
      <c r="Q99" s="2"/>
      <c r="R99" s="2"/>
      <c r="S99" s="2"/>
      <c r="T99" s="2"/>
      <c r="U99" s="2"/>
      <c r="V99" s="2"/>
      <c r="W99" s="2"/>
      <c r="X99" s="2"/>
      <c r="Y99" s="2"/>
      <c r="Z99" s="2"/>
    </row>
    <row r="100" spans="1:26" ht="15.75" customHeight="1">
      <c r="A100" s="184"/>
      <c r="B100" s="183"/>
      <c r="C100" s="183"/>
      <c r="D100" s="185"/>
      <c r="E100" s="48"/>
      <c r="F100" s="48"/>
      <c r="G100" s="48"/>
      <c r="H100" s="48"/>
      <c r="I100" s="48"/>
      <c r="J100" s="48"/>
      <c r="K100" s="48"/>
      <c r="L100" s="48"/>
      <c r="M100" s="48"/>
      <c r="N100" s="48"/>
      <c r="O100" s="48"/>
      <c r="P100" s="2"/>
      <c r="Q100" s="2"/>
      <c r="R100" s="2"/>
      <c r="S100" s="2"/>
      <c r="T100" s="2"/>
      <c r="U100" s="2"/>
      <c r="V100" s="2"/>
      <c r="W100" s="2"/>
      <c r="X100" s="2"/>
      <c r="Y100" s="2"/>
      <c r="Z100" s="2"/>
    </row>
    <row r="101" spans="1:26" ht="15.75" customHeight="1">
      <c r="A101" s="186" t="s">
        <v>90</v>
      </c>
      <c r="B101" s="183"/>
      <c r="C101" s="183"/>
      <c r="D101" s="180"/>
      <c r="E101" s="48"/>
      <c r="F101" s="48"/>
      <c r="G101" s="48"/>
      <c r="H101" s="48"/>
      <c r="I101" s="48"/>
      <c r="J101" s="48"/>
      <c r="K101" s="48"/>
      <c r="L101" s="48"/>
      <c r="M101" s="48"/>
      <c r="N101" s="48"/>
      <c r="O101" s="48"/>
      <c r="P101" s="2"/>
      <c r="Q101" s="2"/>
      <c r="R101" s="2"/>
      <c r="S101" s="2"/>
      <c r="T101" s="2"/>
      <c r="U101" s="2"/>
      <c r="V101" s="2"/>
      <c r="W101" s="2"/>
      <c r="X101" s="2"/>
      <c r="Y101" s="2"/>
      <c r="Z101" s="2"/>
    </row>
    <row r="102" spans="1:26" ht="15.75" customHeight="1">
      <c r="A102" s="186" t="s">
        <v>77</v>
      </c>
      <c r="B102" s="183"/>
      <c r="C102" s="183"/>
      <c r="D102" s="180"/>
      <c r="E102" s="48"/>
      <c r="F102" s="48"/>
      <c r="G102" s="48"/>
      <c r="H102" s="48"/>
      <c r="I102" s="48"/>
      <c r="J102" s="48"/>
      <c r="K102" s="48"/>
      <c r="L102" s="48"/>
      <c r="M102" s="48"/>
      <c r="N102" s="48"/>
      <c r="O102" s="48"/>
      <c r="P102" s="2"/>
      <c r="Q102" s="2"/>
      <c r="R102" s="2"/>
      <c r="S102" s="2"/>
      <c r="T102" s="2"/>
      <c r="U102" s="2"/>
      <c r="V102" s="2"/>
      <c r="W102" s="2"/>
      <c r="X102" s="2"/>
      <c r="Y102" s="2"/>
      <c r="Z102" s="2"/>
    </row>
    <row r="103" spans="1:26" ht="15.75" customHeight="1">
      <c r="A103" s="26" t="s">
        <v>78</v>
      </c>
      <c r="B103" s="26" t="s">
        <v>79</v>
      </c>
      <c r="C103" s="26" t="s">
        <v>80</v>
      </c>
      <c r="D103" s="26" t="s">
        <v>49</v>
      </c>
      <c r="E103" s="48"/>
      <c r="F103" s="48"/>
      <c r="G103" s="48"/>
      <c r="H103" s="48"/>
      <c r="I103" s="48"/>
      <c r="J103" s="48"/>
      <c r="K103" s="48"/>
      <c r="L103" s="48"/>
      <c r="M103" s="48"/>
      <c r="N103" s="48"/>
      <c r="O103" s="48"/>
      <c r="P103" s="2"/>
      <c r="Q103" s="2"/>
      <c r="R103" s="2"/>
      <c r="S103" s="2"/>
      <c r="T103" s="2"/>
      <c r="U103" s="2"/>
      <c r="V103" s="2"/>
      <c r="W103" s="2"/>
      <c r="X103" s="2"/>
      <c r="Y103" s="2"/>
      <c r="Z103" s="2"/>
    </row>
    <row r="104" spans="1:26" ht="15.75" customHeight="1">
      <c r="A104" s="47" t="s">
        <v>8</v>
      </c>
      <c r="B104" s="43" t="s">
        <v>81</v>
      </c>
      <c r="C104" s="28">
        <v>0.2</v>
      </c>
      <c r="D104" s="29">
        <f>(C64+D124+D127)*C104</f>
        <v>0</v>
      </c>
      <c r="E104" s="48"/>
      <c r="F104" s="48"/>
      <c r="G104" s="48"/>
      <c r="H104" s="48"/>
      <c r="I104" s="48"/>
      <c r="J104" s="48"/>
      <c r="K104" s="48"/>
      <c r="L104" s="48"/>
      <c r="M104" s="48"/>
      <c r="N104" s="48"/>
      <c r="O104" s="48"/>
      <c r="P104" s="2"/>
      <c r="Q104" s="2"/>
      <c r="R104" s="2"/>
      <c r="S104" s="2"/>
      <c r="T104" s="2"/>
      <c r="U104" s="2"/>
      <c r="V104" s="2"/>
      <c r="W104" s="2"/>
      <c r="X104" s="2"/>
      <c r="Y104" s="2"/>
      <c r="Z104" s="2"/>
    </row>
    <row r="105" spans="1:26" ht="15.75" customHeight="1">
      <c r="A105" s="47" t="s">
        <v>11</v>
      </c>
      <c r="B105" s="43" t="s">
        <v>82</v>
      </c>
      <c r="C105" s="28">
        <v>1.4999999999999999E-2</v>
      </c>
      <c r="D105" s="29">
        <f>(C64+D124+D127)*C105</f>
        <v>0</v>
      </c>
      <c r="E105" s="48"/>
      <c r="F105" s="48"/>
      <c r="G105" s="48"/>
      <c r="H105" s="48"/>
      <c r="I105" s="48"/>
      <c r="J105" s="48"/>
      <c r="K105" s="48"/>
      <c r="L105" s="48"/>
      <c r="M105" s="48"/>
      <c r="N105" s="48"/>
      <c r="O105" s="48"/>
      <c r="P105" s="2"/>
      <c r="Q105" s="2"/>
      <c r="R105" s="2"/>
      <c r="S105" s="2"/>
      <c r="T105" s="2"/>
      <c r="U105" s="2"/>
      <c r="V105" s="2"/>
      <c r="W105" s="2"/>
      <c r="X105" s="2"/>
      <c r="Y105" s="2"/>
      <c r="Z105" s="2"/>
    </row>
    <row r="106" spans="1:26" ht="15.75" customHeight="1">
      <c r="A106" s="47" t="s">
        <v>13</v>
      </c>
      <c r="B106" s="43" t="s">
        <v>83</v>
      </c>
      <c r="C106" s="28">
        <v>0.01</v>
      </c>
      <c r="D106" s="29">
        <f>(C64+D124+D127)*C106</f>
        <v>0</v>
      </c>
      <c r="E106" s="48"/>
      <c r="F106" s="48"/>
      <c r="G106" s="48"/>
      <c r="H106" s="48"/>
      <c r="I106" s="48"/>
      <c r="J106" s="48"/>
      <c r="K106" s="48"/>
      <c r="L106" s="48"/>
      <c r="M106" s="48"/>
      <c r="N106" s="48"/>
      <c r="O106" s="48"/>
      <c r="P106" s="2"/>
      <c r="Q106" s="2"/>
      <c r="R106" s="2"/>
      <c r="S106" s="2"/>
      <c r="T106" s="2"/>
      <c r="U106" s="2"/>
      <c r="V106" s="2"/>
      <c r="W106" s="2"/>
      <c r="X106" s="2"/>
      <c r="Y106" s="2"/>
      <c r="Z106" s="2"/>
    </row>
    <row r="107" spans="1:26" ht="15.75" customHeight="1">
      <c r="A107" s="47" t="s">
        <v>16</v>
      </c>
      <c r="B107" s="43" t="s">
        <v>84</v>
      </c>
      <c r="C107" s="28">
        <v>2E-3</v>
      </c>
      <c r="D107" s="29">
        <f>(C64+D124+D127)*C107</f>
        <v>0</v>
      </c>
      <c r="E107" s="48"/>
      <c r="F107" s="48"/>
      <c r="G107" s="48"/>
      <c r="H107" s="48"/>
      <c r="I107" s="48"/>
      <c r="J107" s="48"/>
      <c r="K107" s="48"/>
      <c r="L107" s="48"/>
      <c r="M107" s="48"/>
      <c r="N107" s="48"/>
      <c r="O107" s="48"/>
      <c r="P107" s="2"/>
      <c r="Q107" s="2"/>
      <c r="R107" s="2"/>
      <c r="S107" s="2"/>
      <c r="T107" s="2"/>
      <c r="U107" s="2"/>
      <c r="V107" s="2"/>
      <c r="W107" s="2"/>
      <c r="X107" s="2"/>
      <c r="Y107" s="2"/>
      <c r="Z107" s="2"/>
    </row>
    <row r="108" spans="1:26" ht="15.75" customHeight="1">
      <c r="A108" s="47" t="s">
        <v>54</v>
      </c>
      <c r="B108" s="43" t="s">
        <v>85</v>
      </c>
      <c r="C108" s="28">
        <v>2.5000000000000001E-2</v>
      </c>
      <c r="D108" s="29">
        <f>(C64+D124+D127)*C108</f>
        <v>0</v>
      </c>
      <c r="E108" s="48"/>
      <c r="F108" s="48"/>
      <c r="G108" s="48"/>
      <c r="H108" s="48"/>
      <c r="I108" s="48"/>
      <c r="J108" s="48"/>
      <c r="K108" s="48"/>
      <c r="L108" s="48"/>
      <c r="M108" s="48"/>
      <c r="N108" s="48"/>
      <c r="O108" s="48"/>
      <c r="P108" s="2"/>
      <c r="Q108" s="2"/>
      <c r="R108" s="2"/>
      <c r="S108" s="2"/>
      <c r="T108" s="2"/>
      <c r="U108" s="2"/>
      <c r="V108" s="2"/>
      <c r="W108" s="2"/>
      <c r="X108" s="2"/>
      <c r="Y108" s="2"/>
      <c r="Z108" s="2"/>
    </row>
    <row r="109" spans="1:26" ht="15.75" customHeight="1">
      <c r="A109" s="47" t="s">
        <v>56</v>
      </c>
      <c r="B109" s="43" t="s">
        <v>86</v>
      </c>
      <c r="C109" s="28">
        <v>0.08</v>
      </c>
      <c r="D109" s="29">
        <f>(C64+D124+D127)*C109</f>
        <v>0</v>
      </c>
      <c r="E109" s="48"/>
      <c r="F109" s="48"/>
      <c r="G109" s="48"/>
      <c r="H109" s="48"/>
      <c r="I109" s="48"/>
      <c r="J109" s="48"/>
      <c r="K109" s="48"/>
      <c r="L109" s="48"/>
      <c r="M109" s="48"/>
      <c r="N109" s="48"/>
      <c r="O109" s="48"/>
      <c r="P109" s="2"/>
      <c r="Q109" s="2"/>
      <c r="R109" s="2"/>
      <c r="S109" s="2"/>
      <c r="T109" s="2"/>
      <c r="U109" s="2"/>
      <c r="V109" s="2"/>
      <c r="W109" s="2"/>
      <c r="X109" s="2"/>
      <c r="Y109" s="2"/>
      <c r="Z109" s="2"/>
    </row>
    <row r="110" spans="1:26" ht="30">
      <c r="A110" s="30" t="s">
        <v>58</v>
      </c>
      <c r="B110" s="31" t="s">
        <v>87</v>
      </c>
      <c r="C110" s="32">
        <v>0.03</v>
      </c>
      <c r="D110" s="33">
        <f>(C64+D124+D127)*C110</f>
        <v>0</v>
      </c>
      <c r="E110" s="48"/>
      <c r="F110" s="48"/>
      <c r="G110" s="48"/>
      <c r="H110" s="48"/>
      <c r="I110" s="48"/>
      <c r="J110" s="48"/>
      <c r="K110" s="48"/>
      <c r="L110" s="48"/>
      <c r="M110" s="48"/>
      <c r="N110" s="48"/>
      <c r="O110" s="48"/>
      <c r="P110" s="2"/>
      <c r="Q110" s="2"/>
      <c r="R110" s="2"/>
      <c r="S110" s="2"/>
      <c r="T110" s="2"/>
      <c r="U110" s="2"/>
      <c r="V110" s="2"/>
      <c r="W110" s="2"/>
      <c r="X110" s="2"/>
      <c r="Y110" s="2"/>
      <c r="Z110" s="2"/>
    </row>
    <row r="111" spans="1:26" ht="15.75" customHeight="1">
      <c r="A111" s="47" t="s">
        <v>60</v>
      </c>
      <c r="B111" s="43" t="s">
        <v>88</v>
      </c>
      <c r="C111" s="28">
        <v>6.0000000000000001E-3</v>
      </c>
      <c r="D111" s="29">
        <f>(C64+D124+D127)*C111</f>
        <v>0</v>
      </c>
      <c r="E111" s="48"/>
      <c r="F111" s="48"/>
      <c r="G111" s="48"/>
      <c r="H111" s="48"/>
      <c r="I111" s="48"/>
      <c r="J111" s="48"/>
      <c r="K111" s="48"/>
      <c r="L111" s="48"/>
      <c r="M111" s="48"/>
      <c r="N111" s="48"/>
      <c r="O111" s="48"/>
      <c r="P111" s="2"/>
      <c r="Q111" s="2"/>
      <c r="R111" s="2"/>
      <c r="S111" s="2"/>
      <c r="T111" s="2"/>
      <c r="U111" s="2"/>
      <c r="V111" s="2"/>
      <c r="W111" s="2"/>
      <c r="X111" s="2"/>
      <c r="Y111" s="2"/>
      <c r="Z111" s="2"/>
    </row>
    <row r="112" spans="1:26" ht="15.75" customHeight="1">
      <c r="A112" s="181" t="s">
        <v>89</v>
      </c>
      <c r="B112" s="180"/>
      <c r="C112" s="36">
        <f t="shared" ref="C112:D112" si="1">SUM(C104:C111)</f>
        <v>0.3680000000000001</v>
      </c>
      <c r="D112" s="37">
        <f t="shared" si="1"/>
        <v>0</v>
      </c>
      <c r="E112" s="48"/>
      <c r="F112" s="48"/>
      <c r="G112" s="48"/>
      <c r="H112" s="48"/>
      <c r="I112" s="48"/>
      <c r="J112" s="48"/>
      <c r="K112" s="48"/>
      <c r="L112" s="48"/>
      <c r="M112" s="48"/>
      <c r="N112" s="48"/>
      <c r="O112" s="48"/>
      <c r="P112" s="2"/>
      <c r="Q112" s="2"/>
      <c r="R112" s="2"/>
      <c r="S112" s="2"/>
      <c r="T112" s="2"/>
      <c r="U112" s="2"/>
      <c r="V112" s="2"/>
      <c r="W112" s="2"/>
      <c r="X112" s="2"/>
      <c r="Y112" s="2"/>
      <c r="Z112" s="2"/>
    </row>
    <row r="113" spans="1:26" ht="15.75" customHeight="1">
      <c r="A113" s="25"/>
      <c r="B113" s="48"/>
      <c r="C113" s="48"/>
      <c r="D113" s="48"/>
      <c r="E113" s="48"/>
      <c r="F113" s="48"/>
      <c r="G113" s="48"/>
      <c r="H113" s="48"/>
      <c r="I113" s="48"/>
      <c r="J113" s="48"/>
      <c r="K113" s="48"/>
      <c r="L113" s="48"/>
      <c r="M113" s="48"/>
      <c r="N113" s="48"/>
      <c r="O113" s="48"/>
      <c r="P113" s="2"/>
      <c r="Q113" s="2"/>
      <c r="R113" s="2"/>
      <c r="S113" s="2"/>
      <c r="T113" s="2"/>
      <c r="U113" s="2"/>
      <c r="V113" s="2"/>
      <c r="W113" s="2"/>
      <c r="X113" s="2"/>
      <c r="Y113" s="2"/>
      <c r="Z113" s="2"/>
    </row>
    <row r="114" spans="1:26" ht="15.75" customHeight="1">
      <c r="A114" s="182" t="s">
        <v>91</v>
      </c>
      <c r="B114" s="183"/>
      <c r="C114" s="183"/>
      <c r="D114" s="180"/>
      <c r="E114" s="48"/>
      <c r="F114" s="48"/>
      <c r="G114" s="48"/>
      <c r="H114" s="48"/>
      <c r="I114" s="48"/>
      <c r="J114" s="48"/>
      <c r="K114" s="48"/>
      <c r="L114" s="48"/>
      <c r="M114" s="48"/>
      <c r="N114" s="48"/>
      <c r="O114" s="48"/>
      <c r="P114" s="2"/>
      <c r="Q114" s="2"/>
      <c r="R114" s="2"/>
      <c r="S114" s="2"/>
      <c r="T114" s="2"/>
      <c r="U114" s="2"/>
      <c r="V114" s="2"/>
      <c r="W114" s="2"/>
      <c r="X114" s="2"/>
      <c r="Y114" s="2"/>
      <c r="Z114" s="2"/>
    </row>
    <row r="115" spans="1:26" ht="15.75" customHeight="1">
      <c r="A115" s="16" t="s">
        <v>92</v>
      </c>
      <c r="B115" s="16" t="s">
        <v>93</v>
      </c>
      <c r="C115" s="16" t="s">
        <v>80</v>
      </c>
      <c r="D115" s="16" t="s">
        <v>49</v>
      </c>
      <c r="E115" s="48"/>
      <c r="F115" s="48"/>
      <c r="G115" s="48"/>
      <c r="H115" s="48"/>
      <c r="I115" s="48"/>
      <c r="J115" s="48"/>
      <c r="K115" s="48"/>
      <c r="L115" s="48"/>
      <c r="M115" s="48"/>
      <c r="N115" s="48"/>
      <c r="O115" s="48"/>
      <c r="P115" s="2"/>
      <c r="Q115" s="2"/>
      <c r="R115" s="2"/>
      <c r="S115" s="2"/>
      <c r="T115" s="2"/>
      <c r="U115" s="2"/>
      <c r="V115" s="2"/>
      <c r="W115" s="2"/>
      <c r="X115" s="2"/>
      <c r="Y115" s="2"/>
      <c r="Z115" s="2"/>
    </row>
    <row r="116" spans="1:26" ht="15.75" customHeight="1">
      <c r="A116" s="47" t="s">
        <v>8</v>
      </c>
      <c r="B116" s="43" t="s">
        <v>94</v>
      </c>
      <c r="C116" s="28">
        <v>8.3299999999999999E-2</v>
      </c>
      <c r="D116" s="29">
        <f>C52*C116</f>
        <v>0</v>
      </c>
      <c r="E116" s="48"/>
      <c r="F116" s="48"/>
      <c r="G116" s="48"/>
      <c r="H116" s="48"/>
      <c r="I116" s="48"/>
      <c r="J116" s="48"/>
      <c r="K116" s="48"/>
      <c r="L116" s="48"/>
      <c r="M116" s="48"/>
      <c r="N116" s="48"/>
      <c r="O116" s="48"/>
      <c r="P116" s="2"/>
      <c r="Q116" s="2"/>
      <c r="R116" s="2"/>
      <c r="S116" s="2"/>
      <c r="T116" s="2"/>
      <c r="U116" s="2"/>
      <c r="V116" s="2"/>
      <c r="W116" s="2"/>
      <c r="X116" s="2"/>
      <c r="Y116" s="2"/>
      <c r="Z116" s="2"/>
    </row>
    <row r="117" spans="1:26" ht="15.75" customHeight="1">
      <c r="A117" s="47" t="s">
        <v>11</v>
      </c>
      <c r="B117" s="43" t="s">
        <v>95</v>
      </c>
      <c r="C117" s="28">
        <v>2.7799999999999998E-2</v>
      </c>
      <c r="D117" s="29">
        <f>C117*$C$52</f>
        <v>0</v>
      </c>
      <c r="E117" s="48"/>
      <c r="F117" s="48"/>
      <c r="G117" s="48"/>
      <c r="H117" s="48"/>
      <c r="I117" s="48"/>
      <c r="J117" s="48"/>
      <c r="K117" s="48"/>
      <c r="L117" s="48"/>
      <c r="M117" s="48"/>
      <c r="N117" s="48"/>
      <c r="O117" s="48"/>
      <c r="P117" s="2"/>
      <c r="Q117" s="2"/>
      <c r="R117" s="2"/>
      <c r="S117" s="2"/>
      <c r="T117" s="2"/>
      <c r="U117" s="2"/>
      <c r="V117" s="2"/>
      <c r="W117" s="2"/>
      <c r="X117" s="2"/>
      <c r="Y117" s="2"/>
      <c r="Z117" s="2"/>
    </row>
    <row r="118" spans="1:26" ht="15.75" customHeight="1">
      <c r="A118" s="47"/>
      <c r="B118" s="7" t="s">
        <v>96</v>
      </c>
      <c r="C118" s="28"/>
      <c r="D118" s="29">
        <v>0</v>
      </c>
      <c r="E118" s="48"/>
      <c r="F118" s="48"/>
      <c r="G118" s="48"/>
      <c r="H118" s="48"/>
      <c r="I118" s="48"/>
      <c r="J118" s="48"/>
      <c r="K118" s="48"/>
      <c r="L118" s="48"/>
      <c r="M118" s="48"/>
      <c r="N118" s="48"/>
      <c r="O118" s="48"/>
      <c r="P118" s="2"/>
      <c r="Q118" s="2"/>
      <c r="R118" s="2"/>
      <c r="S118" s="2"/>
      <c r="T118" s="2"/>
      <c r="U118" s="2"/>
      <c r="V118" s="2"/>
      <c r="W118" s="2"/>
      <c r="X118" s="2"/>
      <c r="Y118" s="2"/>
      <c r="Z118" s="2"/>
    </row>
    <row r="119" spans="1:26" ht="30">
      <c r="A119" s="47"/>
      <c r="B119" s="43" t="s">
        <v>97</v>
      </c>
      <c r="C119" s="28">
        <f>SUM(C116:C118)</f>
        <v>0.1111</v>
      </c>
      <c r="D119" s="29">
        <f>C119*$C$52</f>
        <v>0</v>
      </c>
      <c r="E119" s="48"/>
      <c r="F119" s="48"/>
      <c r="G119" s="48"/>
      <c r="H119" s="48"/>
      <c r="I119" s="48"/>
      <c r="J119" s="48"/>
      <c r="K119" s="48"/>
      <c r="L119" s="48"/>
      <c r="M119" s="48"/>
      <c r="N119" s="48"/>
      <c r="O119" s="48"/>
      <c r="P119" s="2"/>
      <c r="Q119" s="2"/>
      <c r="R119" s="2"/>
      <c r="S119" s="2"/>
      <c r="T119" s="2"/>
      <c r="U119" s="2"/>
      <c r="V119" s="2"/>
      <c r="W119" s="2"/>
      <c r="X119" s="2"/>
      <c r="Y119" s="2"/>
      <c r="Z119" s="2"/>
    </row>
    <row r="120" spans="1:26" ht="15.75" customHeight="1">
      <c r="A120" s="179" t="s">
        <v>89</v>
      </c>
      <c r="B120" s="180"/>
      <c r="C120" s="34"/>
      <c r="D120" s="24">
        <f>D116+D117</f>
        <v>0</v>
      </c>
      <c r="E120" s="48"/>
      <c r="F120" s="48"/>
      <c r="G120" s="48"/>
      <c r="H120" s="48"/>
      <c r="I120" s="48"/>
      <c r="J120" s="48"/>
      <c r="K120" s="48"/>
      <c r="L120" s="48"/>
      <c r="M120" s="48"/>
      <c r="N120" s="48"/>
      <c r="O120" s="48"/>
      <c r="P120" s="2"/>
      <c r="Q120" s="2"/>
      <c r="R120" s="2"/>
      <c r="S120" s="2"/>
      <c r="T120" s="2"/>
      <c r="U120" s="2"/>
      <c r="V120" s="2"/>
      <c r="W120" s="2"/>
      <c r="X120" s="2"/>
      <c r="Y120" s="2"/>
      <c r="Z120" s="2"/>
    </row>
    <row r="121" spans="1:26" ht="15.75" customHeight="1">
      <c r="A121" s="25"/>
      <c r="B121" s="48"/>
      <c r="C121" s="48"/>
      <c r="D121" s="48"/>
      <c r="E121" s="48"/>
      <c r="F121" s="48"/>
      <c r="G121" s="48"/>
      <c r="H121" s="48"/>
      <c r="I121" s="48"/>
      <c r="J121" s="48"/>
      <c r="K121" s="48"/>
      <c r="L121" s="48"/>
      <c r="M121" s="48"/>
      <c r="N121" s="48"/>
      <c r="O121" s="48"/>
      <c r="P121" s="2"/>
      <c r="Q121" s="2"/>
      <c r="R121" s="2"/>
      <c r="S121" s="2"/>
      <c r="T121" s="2"/>
      <c r="U121" s="2"/>
      <c r="V121" s="2"/>
      <c r="W121" s="2"/>
      <c r="X121" s="2"/>
      <c r="Y121" s="2"/>
      <c r="Z121" s="2"/>
    </row>
    <row r="122" spans="1:26" ht="15.75" customHeight="1">
      <c r="A122" s="186" t="s">
        <v>98</v>
      </c>
      <c r="B122" s="183"/>
      <c r="C122" s="183"/>
      <c r="D122" s="180"/>
      <c r="E122" s="48"/>
      <c r="F122" s="48"/>
      <c r="G122" s="48"/>
      <c r="H122" s="48"/>
      <c r="I122" s="48"/>
      <c r="J122" s="48"/>
      <c r="K122" s="48"/>
      <c r="L122" s="48"/>
      <c r="M122" s="48"/>
      <c r="N122" s="48"/>
      <c r="O122" s="48"/>
      <c r="P122" s="2"/>
      <c r="Q122" s="2"/>
      <c r="R122" s="2"/>
      <c r="S122" s="2"/>
      <c r="T122" s="2"/>
      <c r="U122" s="2"/>
      <c r="V122" s="2"/>
      <c r="W122" s="2"/>
      <c r="X122" s="2"/>
      <c r="Y122" s="2"/>
      <c r="Z122" s="2"/>
    </row>
    <row r="123" spans="1:26" ht="15.75" customHeight="1">
      <c r="A123" s="26" t="s">
        <v>92</v>
      </c>
      <c r="B123" s="26" t="s">
        <v>93</v>
      </c>
      <c r="C123" s="26" t="s">
        <v>80</v>
      </c>
      <c r="D123" s="26" t="s">
        <v>49</v>
      </c>
      <c r="E123" s="48"/>
      <c r="F123" s="48"/>
      <c r="G123" s="48"/>
      <c r="H123" s="48"/>
      <c r="I123" s="48"/>
      <c r="J123" s="48"/>
      <c r="K123" s="48"/>
      <c r="L123" s="48"/>
      <c r="M123" s="48"/>
      <c r="N123" s="48"/>
      <c r="O123" s="48"/>
      <c r="P123" s="2"/>
      <c r="Q123" s="2"/>
      <c r="R123" s="2"/>
      <c r="S123" s="2"/>
      <c r="T123" s="2"/>
      <c r="U123" s="2"/>
      <c r="V123" s="2"/>
      <c r="W123" s="2"/>
      <c r="X123" s="2"/>
      <c r="Y123" s="2"/>
      <c r="Z123" s="2"/>
    </row>
    <row r="124" spans="1:26" ht="15.75" customHeight="1">
      <c r="A124" s="47" t="s">
        <v>8</v>
      </c>
      <c r="B124" s="43" t="s">
        <v>94</v>
      </c>
      <c r="C124" s="28">
        <v>8.3299999999999999E-2</v>
      </c>
      <c r="D124" s="29">
        <f>C64*C124</f>
        <v>0</v>
      </c>
      <c r="E124" s="48"/>
      <c r="F124" s="48"/>
      <c r="G124" s="48"/>
      <c r="H124" s="48"/>
      <c r="I124" s="48"/>
      <c r="J124" s="48"/>
      <c r="K124" s="48"/>
      <c r="L124" s="48"/>
      <c r="M124" s="48"/>
      <c r="N124" s="48"/>
      <c r="O124" s="48"/>
      <c r="P124" s="2"/>
      <c r="Q124" s="2"/>
      <c r="R124" s="2"/>
      <c r="S124" s="2"/>
      <c r="T124" s="2"/>
      <c r="U124" s="2"/>
      <c r="V124" s="2"/>
      <c r="W124" s="2"/>
      <c r="X124" s="2"/>
      <c r="Y124" s="2"/>
      <c r="Z124" s="2"/>
    </row>
    <row r="125" spans="1:26" ht="15.75" customHeight="1">
      <c r="A125" s="47" t="s">
        <v>11</v>
      </c>
      <c r="B125" s="43" t="s">
        <v>95</v>
      </c>
      <c r="C125" s="28">
        <v>2.7799999999999998E-2</v>
      </c>
      <c r="D125" s="29">
        <f>C125*$C$64</f>
        <v>0</v>
      </c>
      <c r="E125" s="48"/>
      <c r="F125" s="48"/>
      <c r="G125" s="48"/>
      <c r="H125" s="48"/>
      <c r="I125" s="48"/>
      <c r="J125" s="48"/>
      <c r="K125" s="48"/>
      <c r="L125" s="48"/>
      <c r="M125" s="48"/>
      <c r="N125" s="48"/>
      <c r="O125" s="48"/>
      <c r="P125" s="2"/>
      <c r="Q125" s="2"/>
      <c r="R125" s="2"/>
      <c r="S125" s="2"/>
      <c r="T125" s="2"/>
      <c r="U125" s="2"/>
      <c r="V125" s="2"/>
      <c r="W125" s="2"/>
      <c r="X125" s="2"/>
      <c r="Y125" s="2"/>
      <c r="Z125" s="2"/>
    </row>
    <row r="126" spans="1:26" ht="15.75" customHeight="1">
      <c r="A126" s="47"/>
      <c r="B126" s="7" t="s">
        <v>96</v>
      </c>
      <c r="C126" s="28"/>
      <c r="D126" s="29">
        <f>SUM(D125)</f>
        <v>0</v>
      </c>
      <c r="E126" s="48"/>
      <c r="F126" s="48"/>
      <c r="G126" s="48"/>
      <c r="H126" s="48"/>
      <c r="I126" s="48"/>
      <c r="J126" s="48"/>
      <c r="K126" s="48"/>
      <c r="L126" s="48"/>
      <c r="M126" s="48"/>
      <c r="N126" s="48"/>
      <c r="O126" s="48"/>
      <c r="P126" s="2"/>
      <c r="Q126" s="2"/>
      <c r="R126" s="2"/>
      <c r="S126" s="2"/>
      <c r="T126" s="2"/>
      <c r="U126" s="2"/>
      <c r="V126" s="2"/>
      <c r="W126" s="2"/>
      <c r="X126" s="2"/>
      <c r="Y126" s="2"/>
      <c r="Z126" s="2"/>
    </row>
    <row r="127" spans="1:26" ht="30">
      <c r="A127" s="47"/>
      <c r="B127" s="43" t="s">
        <v>97</v>
      </c>
      <c r="C127" s="28">
        <f>SUM(C124:C126)</f>
        <v>0.1111</v>
      </c>
      <c r="D127" s="29">
        <f>C127*$C$64</f>
        <v>0</v>
      </c>
      <c r="E127" s="48"/>
      <c r="F127" s="48"/>
      <c r="G127" s="48"/>
      <c r="H127" s="48"/>
      <c r="I127" s="48"/>
      <c r="J127" s="48"/>
      <c r="K127" s="48"/>
      <c r="L127" s="48"/>
      <c r="M127" s="48"/>
      <c r="N127" s="48"/>
      <c r="O127" s="48"/>
      <c r="P127" s="2"/>
      <c r="Q127" s="2"/>
      <c r="R127" s="2"/>
      <c r="S127" s="2"/>
      <c r="T127" s="2"/>
      <c r="U127" s="2"/>
      <c r="V127" s="2"/>
      <c r="W127" s="2"/>
      <c r="X127" s="2"/>
      <c r="Y127" s="2"/>
      <c r="Z127" s="2"/>
    </row>
    <row r="128" spans="1:26" ht="15.75" customHeight="1">
      <c r="A128" s="181" t="s">
        <v>89</v>
      </c>
      <c r="B128" s="180"/>
      <c r="C128" s="36"/>
      <c r="D128" s="27">
        <f>D124+D126</f>
        <v>0</v>
      </c>
      <c r="E128" s="48"/>
      <c r="F128" s="48"/>
      <c r="G128" s="48"/>
      <c r="H128" s="48"/>
      <c r="I128" s="48"/>
      <c r="J128" s="48"/>
      <c r="K128" s="48"/>
      <c r="L128" s="48"/>
      <c r="M128" s="48"/>
      <c r="N128" s="48"/>
      <c r="O128" s="48"/>
      <c r="P128" s="2"/>
      <c r="Q128" s="2"/>
      <c r="R128" s="2"/>
      <c r="S128" s="2"/>
      <c r="T128" s="2"/>
      <c r="U128" s="2"/>
      <c r="V128" s="2"/>
      <c r="W128" s="2"/>
      <c r="X128" s="2"/>
      <c r="Y128" s="2"/>
      <c r="Z128" s="2"/>
    </row>
    <row r="129" spans="1:26" ht="15.75" customHeight="1">
      <c r="A129" s="25"/>
      <c r="B129" s="48"/>
      <c r="C129" s="48"/>
      <c r="D129" s="48"/>
      <c r="E129" s="48"/>
      <c r="F129" s="48"/>
      <c r="G129" s="48"/>
      <c r="H129" s="48"/>
      <c r="I129" s="48"/>
      <c r="J129" s="48"/>
      <c r="K129" s="48"/>
      <c r="L129" s="48"/>
      <c r="M129" s="48"/>
      <c r="N129" s="48"/>
      <c r="O129" s="48"/>
      <c r="P129" s="2"/>
      <c r="Q129" s="2"/>
      <c r="R129" s="2"/>
      <c r="S129" s="2"/>
      <c r="T129" s="2"/>
      <c r="U129" s="2"/>
      <c r="V129" s="2"/>
      <c r="W129" s="2"/>
      <c r="X129" s="2"/>
      <c r="Y129" s="2"/>
      <c r="Z129" s="2"/>
    </row>
    <row r="130" spans="1:26" ht="15.75" customHeight="1">
      <c r="A130" s="182" t="s">
        <v>99</v>
      </c>
      <c r="B130" s="183"/>
      <c r="C130" s="183"/>
      <c r="D130" s="180"/>
      <c r="E130" s="48"/>
      <c r="F130" s="48"/>
      <c r="G130" s="48"/>
      <c r="H130" s="48"/>
      <c r="I130" s="48"/>
      <c r="J130" s="48"/>
      <c r="K130" s="48"/>
      <c r="L130" s="48"/>
      <c r="M130" s="48"/>
      <c r="N130" s="48"/>
      <c r="O130" s="48"/>
      <c r="P130" s="2"/>
      <c r="Q130" s="2"/>
      <c r="R130" s="2"/>
      <c r="S130" s="2"/>
      <c r="T130" s="2"/>
      <c r="U130" s="2"/>
      <c r="V130" s="2"/>
      <c r="W130" s="2"/>
      <c r="X130" s="2"/>
      <c r="Y130" s="2"/>
      <c r="Z130" s="2"/>
    </row>
    <row r="131" spans="1:26" ht="15.75" customHeight="1">
      <c r="A131" s="16" t="s">
        <v>100</v>
      </c>
      <c r="B131" s="16" t="s">
        <v>101</v>
      </c>
      <c r="C131" s="16" t="s">
        <v>80</v>
      </c>
      <c r="D131" s="16" t="s">
        <v>49</v>
      </c>
      <c r="E131" s="48"/>
      <c r="F131" s="48"/>
      <c r="G131" s="48"/>
      <c r="H131" s="48"/>
      <c r="I131" s="48"/>
      <c r="J131" s="48"/>
      <c r="K131" s="48"/>
      <c r="L131" s="48"/>
      <c r="M131" s="48"/>
      <c r="N131" s="48"/>
      <c r="O131" s="48"/>
      <c r="P131" s="2"/>
      <c r="Q131" s="2"/>
      <c r="R131" s="2"/>
      <c r="S131" s="2"/>
      <c r="T131" s="2"/>
      <c r="U131" s="2"/>
      <c r="V131" s="2"/>
      <c r="W131" s="2"/>
      <c r="X131" s="2"/>
      <c r="Y131" s="2"/>
      <c r="Z131" s="2"/>
    </row>
    <row r="132" spans="1:26" ht="15.75" customHeight="1">
      <c r="A132" s="47" t="s">
        <v>8</v>
      </c>
      <c r="B132" s="43" t="s">
        <v>101</v>
      </c>
      <c r="C132" s="32">
        <v>5.0000000000000001E-4</v>
      </c>
      <c r="D132" s="33">
        <f t="shared" ref="D132:D133" si="2">C132*$C$52</f>
        <v>0</v>
      </c>
      <c r="E132" s="48"/>
      <c r="F132" s="48"/>
      <c r="G132" s="48"/>
      <c r="H132" s="38"/>
      <c r="I132" s="48"/>
      <c r="J132" s="48"/>
      <c r="K132" s="48"/>
      <c r="L132" s="48"/>
      <c r="M132" s="48"/>
      <c r="N132" s="48"/>
      <c r="O132" s="48"/>
      <c r="P132" s="2"/>
      <c r="Q132" s="2"/>
      <c r="R132" s="2"/>
      <c r="S132" s="2"/>
      <c r="T132" s="2"/>
      <c r="U132" s="2"/>
      <c r="V132" s="2"/>
      <c r="W132" s="2"/>
      <c r="X132" s="2"/>
      <c r="Y132" s="2"/>
      <c r="Z132" s="2"/>
    </row>
    <row r="133" spans="1:26" ht="30">
      <c r="A133" s="47" t="s">
        <v>11</v>
      </c>
      <c r="B133" s="43" t="s">
        <v>102</v>
      </c>
      <c r="C133" s="28"/>
      <c r="D133" s="29">
        <f t="shared" si="2"/>
        <v>0</v>
      </c>
      <c r="E133" s="48"/>
      <c r="F133" s="48"/>
      <c r="G133" s="48"/>
      <c r="H133" s="48"/>
      <c r="I133" s="48"/>
      <c r="J133" s="48"/>
      <c r="K133" s="48"/>
      <c r="L133" s="48"/>
      <c r="M133" s="48"/>
      <c r="N133" s="48"/>
      <c r="O133" s="48"/>
      <c r="P133" s="2"/>
      <c r="Q133" s="2"/>
      <c r="R133" s="2"/>
      <c r="S133" s="2"/>
      <c r="T133" s="2"/>
      <c r="U133" s="2"/>
      <c r="V133" s="2"/>
      <c r="W133" s="2"/>
      <c r="X133" s="2"/>
      <c r="Y133" s="2"/>
      <c r="Z133" s="2"/>
    </row>
    <row r="134" spans="1:26" ht="15.75" customHeight="1">
      <c r="A134" s="179" t="s">
        <v>89</v>
      </c>
      <c r="B134" s="180"/>
      <c r="C134" s="34"/>
      <c r="D134" s="24">
        <f>SUM(D133,D132)</f>
        <v>0</v>
      </c>
      <c r="E134" s="48"/>
      <c r="F134" s="48"/>
      <c r="G134" s="48"/>
      <c r="H134" s="48"/>
      <c r="I134" s="48"/>
      <c r="J134" s="48"/>
      <c r="K134" s="48"/>
      <c r="L134" s="48"/>
      <c r="M134" s="48"/>
      <c r="N134" s="48"/>
      <c r="O134" s="48"/>
      <c r="P134" s="2"/>
      <c r="Q134" s="2"/>
      <c r="R134" s="2"/>
      <c r="S134" s="2"/>
      <c r="T134" s="2"/>
      <c r="U134" s="2"/>
      <c r="V134" s="2"/>
      <c r="W134" s="2"/>
      <c r="X134" s="2"/>
      <c r="Y134" s="2"/>
      <c r="Z134" s="2"/>
    </row>
    <row r="135" spans="1:26" ht="15.75" customHeight="1">
      <c r="A135" s="39"/>
      <c r="B135" s="48"/>
      <c r="C135" s="48"/>
      <c r="D135" s="48"/>
      <c r="E135" s="48"/>
      <c r="F135" s="48"/>
      <c r="G135" s="48"/>
      <c r="H135" s="48"/>
      <c r="I135" s="48"/>
      <c r="J135" s="48"/>
      <c r="K135" s="48"/>
      <c r="L135" s="48"/>
      <c r="M135" s="48"/>
      <c r="N135" s="48"/>
      <c r="O135" s="48"/>
      <c r="P135" s="2"/>
      <c r="Q135" s="2"/>
      <c r="R135" s="2"/>
      <c r="S135" s="2"/>
      <c r="T135" s="2"/>
      <c r="U135" s="2"/>
      <c r="V135" s="2"/>
      <c r="W135" s="2"/>
      <c r="X135" s="2"/>
      <c r="Y135" s="2"/>
      <c r="Z135" s="2"/>
    </row>
    <row r="136" spans="1:26" ht="15.75" customHeight="1">
      <c r="A136" s="186" t="s">
        <v>103</v>
      </c>
      <c r="B136" s="183"/>
      <c r="C136" s="183"/>
      <c r="D136" s="180"/>
      <c r="E136" s="48"/>
      <c r="F136" s="48"/>
      <c r="G136" s="48"/>
      <c r="H136" s="48"/>
      <c r="I136" s="48"/>
      <c r="J136" s="48"/>
      <c r="K136" s="48"/>
      <c r="L136" s="48"/>
      <c r="M136" s="48"/>
      <c r="N136" s="48"/>
      <c r="O136" s="48"/>
      <c r="P136" s="2"/>
      <c r="Q136" s="2"/>
      <c r="R136" s="2"/>
      <c r="S136" s="2"/>
      <c r="T136" s="2"/>
      <c r="U136" s="2"/>
      <c r="V136" s="2"/>
      <c r="W136" s="2"/>
      <c r="X136" s="2"/>
      <c r="Y136" s="2"/>
      <c r="Z136" s="2"/>
    </row>
    <row r="137" spans="1:26" ht="15.75" customHeight="1">
      <c r="A137" s="26" t="s">
        <v>100</v>
      </c>
      <c r="B137" s="26" t="s">
        <v>101</v>
      </c>
      <c r="C137" s="26" t="s">
        <v>80</v>
      </c>
      <c r="D137" s="26" t="s">
        <v>49</v>
      </c>
      <c r="E137" s="48"/>
      <c r="F137" s="48"/>
      <c r="G137" s="48"/>
      <c r="H137" s="48"/>
      <c r="I137" s="48"/>
      <c r="J137" s="48"/>
      <c r="K137" s="48"/>
      <c r="L137" s="48"/>
      <c r="M137" s="48"/>
      <c r="N137" s="48"/>
      <c r="O137" s="48"/>
      <c r="P137" s="2"/>
      <c r="Q137" s="2"/>
      <c r="R137" s="2"/>
      <c r="S137" s="2"/>
      <c r="T137" s="2"/>
      <c r="U137" s="2"/>
      <c r="V137" s="2"/>
      <c r="W137" s="2"/>
      <c r="X137" s="2"/>
      <c r="Y137" s="2"/>
      <c r="Z137" s="2"/>
    </row>
    <row r="138" spans="1:26" ht="15.75" customHeight="1">
      <c r="A138" s="47" t="s">
        <v>8</v>
      </c>
      <c r="B138" s="43" t="s">
        <v>101</v>
      </c>
      <c r="C138" s="32">
        <v>5.0000000000000001E-4</v>
      </c>
      <c r="D138" s="33">
        <f>C138*$C$64</f>
        <v>0</v>
      </c>
      <c r="E138" s="48"/>
      <c r="F138" s="48"/>
      <c r="G138" s="48"/>
      <c r="H138" s="48"/>
      <c r="I138" s="48"/>
      <c r="J138" s="48"/>
      <c r="K138" s="48"/>
      <c r="L138" s="48"/>
      <c r="M138" s="48"/>
      <c r="N138" s="48"/>
      <c r="O138" s="48"/>
      <c r="P138" s="2"/>
      <c r="Q138" s="2"/>
      <c r="R138" s="2"/>
      <c r="S138" s="2"/>
      <c r="T138" s="2"/>
      <c r="U138" s="2"/>
      <c r="V138" s="2"/>
      <c r="W138" s="2"/>
      <c r="X138" s="2"/>
      <c r="Y138" s="2"/>
      <c r="Z138" s="2"/>
    </row>
    <row r="139" spans="1:26" ht="30">
      <c r="A139" s="47" t="s">
        <v>11</v>
      </c>
      <c r="B139" s="43" t="s">
        <v>102</v>
      </c>
      <c r="C139" s="28"/>
      <c r="D139" s="29">
        <f t="shared" ref="D139" si="3">C139*$C$52</f>
        <v>0</v>
      </c>
      <c r="E139" s="48"/>
      <c r="F139" s="48"/>
      <c r="G139" s="48"/>
      <c r="H139" s="48"/>
      <c r="I139" s="48"/>
      <c r="J139" s="48"/>
      <c r="K139" s="48"/>
      <c r="L139" s="48"/>
      <c r="M139" s="48"/>
      <c r="N139" s="48"/>
      <c r="O139" s="48"/>
      <c r="P139" s="2"/>
      <c r="Q139" s="2"/>
      <c r="R139" s="2"/>
      <c r="S139" s="2"/>
      <c r="T139" s="2"/>
      <c r="U139" s="2"/>
      <c r="V139" s="2"/>
      <c r="W139" s="2"/>
      <c r="X139" s="2"/>
      <c r="Y139" s="2"/>
      <c r="Z139" s="2"/>
    </row>
    <row r="140" spans="1:26" ht="15.75" customHeight="1">
      <c r="A140" s="181" t="s">
        <v>89</v>
      </c>
      <c r="B140" s="180"/>
      <c r="C140" s="36"/>
      <c r="D140" s="27">
        <f>SUM(D139,D138)</f>
        <v>0</v>
      </c>
      <c r="E140" s="48"/>
      <c r="F140" s="48"/>
      <c r="G140" s="48"/>
      <c r="H140" s="48"/>
      <c r="I140" s="48"/>
      <c r="J140" s="48"/>
      <c r="K140" s="48"/>
      <c r="L140" s="48"/>
      <c r="M140" s="48"/>
      <c r="N140" s="48"/>
      <c r="O140" s="48"/>
      <c r="P140" s="2"/>
      <c r="Q140" s="2"/>
      <c r="R140" s="2"/>
      <c r="S140" s="2"/>
      <c r="T140" s="2"/>
      <c r="U140" s="2"/>
      <c r="V140" s="2"/>
      <c r="W140" s="2"/>
      <c r="X140" s="2"/>
      <c r="Y140" s="2"/>
      <c r="Z140" s="2"/>
    </row>
    <row r="141" spans="1:26" ht="15.75" customHeight="1">
      <c r="A141" s="39"/>
      <c r="B141" s="48"/>
      <c r="C141" s="48"/>
      <c r="D141" s="48"/>
      <c r="E141" s="48"/>
      <c r="F141" s="48"/>
      <c r="G141" s="48"/>
      <c r="H141" s="48"/>
      <c r="I141" s="48"/>
      <c r="J141" s="48"/>
      <c r="K141" s="48"/>
      <c r="L141" s="48"/>
      <c r="M141" s="48"/>
      <c r="N141" s="48"/>
      <c r="O141" s="48"/>
      <c r="P141" s="2"/>
      <c r="Q141" s="2"/>
      <c r="R141" s="2"/>
      <c r="S141" s="2"/>
      <c r="T141" s="2"/>
      <c r="U141" s="2"/>
      <c r="V141" s="2"/>
      <c r="W141" s="2"/>
      <c r="X141" s="2"/>
      <c r="Y141" s="2"/>
      <c r="Z141" s="2"/>
    </row>
    <row r="142" spans="1:26" ht="15.75" customHeight="1">
      <c r="A142" s="182" t="s">
        <v>104</v>
      </c>
      <c r="B142" s="183"/>
      <c r="C142" s="183"/>
      <c r="D142" s="180"/>
      <c r="E142" s="48"/>
      <c r="F142" s="48"/>
      <c r="G142" s="48"/>
      <c r="H142" s="48"/>
      <c r="I142" s="48"/>
      <c r="J142" s="48"/>
      <c r="K142" s="48"/>
      <c r="L142" s="48"/>
      <c r="M142" s="48"/>
      <c r="N142" s="48"/>
      <c r="O142" s="48"/>
      <c r="P142" s="2"/>
      <c r="Q142" s="2"/>
      <c r="R142" s="2"/>
      <c r="S142" s="2"/>
      <c r="T142" s="2"/>
      <c r="U142" s="2"/>
      <c r="V142" s="2"/>
      <c r="W142" s="2"/>
      <c r="X142" s="2"/>
      <c r="Y142" s="2"/>
      <c r="Z142" s="2"/>
    </row>
    <row r="143" spans="1:26" ht="15.75" customHeight="1">
      <c r="A143" s="16" t="s">
        <v>105</v>
      </c>
      <c r="B143" s="16" t="s">
        <v>106</v>
      </c>
      <c r="C143" s="16" t="s">
        <v>80</v>
      </c>
      <c r="D143" s="16" t="s">
        <v>49</v>
      </c>
      <c r="E143" s="48"/>
      <c r="F143" s="48"/>
      <c r="G143" s="48"/>
      <c r="H143" s="48"/>
      <c r="I143" s="48"/>
      <c r="J143" s="48"/>
      <c r="K143" s="48"/>
      <c r="L143" s="48"/>
      <c r="M143" s="48"/>
      <c r="N143" s="48"/>
      <c r="O143" s="48"/>
      <c r="P143" s="2"/>
      <c r="Q143" s="2"/>
      <c r="R143" s="2"/>
      <c r="S143" s="2"/>
      <c r="T143" s="2"/>
      <c r="U143" s="2"/>
      <c r="V143" s="2"/>
      <c r="W143" s="2"/>
      <c r="X143" s="2"/>
      <c r="Y143" s="2"/>
      <c r="Z143" s="2"/>
    </row>
    <row r="144" spans="1:26" ht="15.75" customHeight="1">
      <c r="A144" s="47" t="s">
        <v>8</v>
      </c>
      <c r="B144" s="43" t="s">
        <v>107</v>
      </c>
      <c r="C144" s="32">
        <v>1.2999999999999999E-3</v>
      </c>
      <c r="D144" s="33">
        <f t="shared" ref="D144:D149" si="4">C144*$C$52</f>
        <v>0</v>
      </c>
      <c r="E144" s="48"/>
      <c r="F144" s="48"/>
      <c r="G144" s="48"/>
      <c r="H144" s="48"/>
      <c r="I144" s="48"/>
      <c r="J144" s="48"/>
      <c r="K144" s="48"/>
      <c r="L144" s="48"/>
      <c r="M144" s="48"/>
      <c r="N144" s="48"/>
      <c r="O144" s="48"/>
      <c r="P144" s="2"/>
      <c r="Q144" s="2"/>
      <c r="R144" s="2"/>
      <c r="S144" s="2"/>
      <c r="T144" s="2"/>
      <c r="U144" s="2"/>
      <c r="V144" s="2"/>
      <c r="W144" s="2"/>
      <c r="X144" s="2"/>
      <c r="Y144" s="2"/>
      <c r="Z144" s="2"/>
    </row>
    <row r="145" spans="1:26" ht="30">
      <c r="A145" s="47" t="s">
        <v>11</v>
      </c>
      <c r="B145" s="43" t="s">
        <v>108</v>
      </c>
      <c r="C145" s="32">
        <v>2.8999999999999998E-3</v>
      </c>
      <c r="D145" s="33">
        <f t="shared" si="4"/>
        <v>0</v>
      </c>
      <c r="E145" s="48"/>
      <c r="F145" s="48"/>
      <c r="G145" s="48"/>
      <c r="H145" s="48"/>
      <c r="I145" s="48"/>
      <c r="J145" s="48"/>
      <c r="K145" s="48"/>
      <c r="L145" s="48"/>
      <c r="M145" s="48"/>
      <c r="N145" s="48"/>
      <c r="O145" s="48"/>
      <c r="P145" s="2"/>
      <c r="Q145" s="2"/>
      <c r="R145" s="2"/>
      <c r="S145" s="2"/>
      <c r="T145" s="2"/>
      <c r="U145" s="2"/>
      <c r="V145" s="2"/>
      <c r="W145" s="2"/>
      <c r="X145" s="2"/>
      <c r="Y145" s="2"/>
      <c r="Z145" s="2"/>
    </row>
    <row r="146" spans="1:26" ht="30">
      <c r="A146" s="47" t="s">
        <v>13</v>
      </c>
      <c r="B146" s="43" t="s">
        <v>109</v>
      </c>
      <c r="C146" s="32">
        <v>0.04</v>
      </c>
      <c r="D146" s="33">
        <f t="shared" si="4"/>
        <v>0</v>
      </c>
      <c r="E146" s="48"/>
      <c r="F146" s="48"/>
      <c r="G146" s="48"/>
      <c r="H146" s="48"/>
      <c r="I146" s="48"/>
      <c r="J146" s="48"/>
      <c r="K146" s="48"/>
      <c r="L146" s="48"/>
      <c r="M146" s="48"/>
      <c r="N146" s="48"/>
      <c r="O146" s="48"/>
      <c r="P146" s="2"/>
      <c r="Q146" s="2"/>
      <c r="R146" s="2"/>
      <c r="S146" s="2"/>
      <c r="T146" s="2"/>
      <c r="U146" s="2"/>
      <c r="V146" s="2"/>
      <c r="W146" s="2"/>
      <c r="X146" s="2"/>
      <c r="Y146" s="2"/>
      <c r="Z146" s="2"/>
    </row>
    <row r="147" spans="1:26" ht="15.75" customHeight="1">
      <c r="A147" s="47" t="s">
        <v>16</v>
      </c>
      <c r="B147" s="43" t="s">
        <v>110</v>
      </c>
      <c r="C147" s="32">
        <v>1.2200000000000001E-2</v>
      </c>
      <c r="D147" s="33">
        <f t="shared" si="4"/>
        <v>0</v>
      </c>
      <c r="E147" s="48"/>
      <c r="F147" s="48"/>
      <c r="G147" s="48"/>
      <c r="H147" s="48"/>
      <c r="I147" s="48"/>
      <c r="J147" s="48"/>
      <c r="K147" s="48"/>
      <c r="L147" s="48"/>
      <c r="M147" s="48"/>
      <c r="N147" s="48"/>
      <c r="O147" s="48"/>
      <c r="P147" s="2"/>
      <c r="Q147" s="2"/>
      <c r="R147" s="2"/>
      <c r="S147" s="2"/>
      <c r="T147" s="2"/>
      <c r="U147" s="2"/>
      <c r="V147" s="2"/>
      <c r="W147" s="2"/>
      <c r="X147" s="2"/>
      <c r="Y147" s="2"/>
      <c r="Z147" s="2"/>
    </row>
    <row r="148" spans="1:26" ht="30">
      <c r="A148" s="47" t="s">
        <v>54</v>
      </c>
      <c r="B148" s="43" t="s">
        <v>111</v>
      </c>
      <c r="C148" s="32">
        <v>4.4999999999999997E-3</v>
      </c>
      <c r="D148" s="33">
        <f t="shared" si="4"/>
        <v>0</v>
      </c>
      <c r="E148" s="48"/>
      <c r="F148" s="48"/>
      <c r="G148" s="48"/>
      <c r="H148" s="48"/>
      <c r="I148" s="48"/>
      <c r="J148" s="48"/>
      <c r="K148" s="48"/>
      <c r="L148" s="48"/>
      <c r="M148" s="48"/>
      <c r="N148" s="48"/>
      <c r="O148" s="48"/>
      <c r="P148" s="2"/>
      <c r="Q148" s="2"/>
      <c r="R148" s="2"/>
      <c r="S148" s="2"/>
      <c r="T148" s="2"/>
      <c r="U148" s="2"/>
      <c r="V148" s="2"/>
      <c r="W148" s="2"/>
      <c r="X148" s="2"/>
      <c r="Y148" s="2"/>
      <c r="Z148" s="2"/>
    </row>
    <row r="149" spans="1:26" ht="15.75" customHeight="1">
      <c r="A149" s="47" t="s">
        <v>56</v>
      </c>
      <c r="B149" s="43" t="s">
        <v>112</v>
      </c>
      <c r="C149" s="32">
        <v>0.04</v>
      </c>
      <c r="D149" s="33">
        <f t="shared" si="4"/>
        <v>0</v>
      </c>
      <c r="E149" s="48"/>
      <c r="F149" s="48"/>
      <c r="G149" s="48"/>
      <c r="H149" s="48"/>
      <c r="I149" s="48"/>
      <c r="J149" s="48"/>
      <c r="K149" s="48"/>
      <c r="L149" s="48"/>
      <c r="M149" s="48"/>
      <c r="N149" s="48"/>
      <c r="O149" s="48"/>
      <c r="P149" s="2"/>
      <c r="Q149" s="2"/>
      <c r="R149" s="2"/>
      <c r="S149" s="2"/>
      <c r="T149" s="2"/>
      <c r="U149" s="2"/>
      <c r="V149" s="2"/>
      <c r="W149" s="2"/>
      <c r="X149" s="2"/>
      <c r="Y149" s="2"/>
      <c r="Z149" s="2"/>
    </row>
    <row r="150" spans="1:26" ht="15.75" customHeight="1">
      <c r="A150" s="179" t="s">
        <v>113</v>
      </c>
      <c r="B150" s="180"/>
      <c r="C150" s="34">
        <f t="shared" ref="C150:D150" si="5">SUM(C144:C149)</f>
        <v>0.1009</v>
      </c>
      <c r="D150" s="24">
        <f t="shared" si="5"/>
        <v>0</v>
      </c>
      <c r="E150" s="48"/>
      <c r="F150" s="48"/>
      <c r="G150" s="48"/>
      <c r="H150" s="48"/>
      <c r="I150" s="48"/>
      <c r="J150" s="48"/>
      <c r="K150" s="48"/>
      <c r="L150" s="48"/>
      <c r="M150" s="48"/>
      <c r="N150" s="48"/>
      <c r="O150" s="48"/>
      <c r="P150" s="2"/>
      <c r="Q150" s="2"/>
      <c r="R150" s="2"/>
      <c r="S150" s="2"/>
      <c r="T150" s="2"/>
      <c r="U150" s="2"/>
      <c r="V150" s="2"/>
      <c r="W150" s="2"/>
      <c r="X150" s="2"/>
      <c r="Y150" s="2"/>
      <c r="Z150" s="2"/>
    </row>
    <row r="151" spans="1:26" ht="15.75" customHeight="1">
      <c r="A151" s="39"/>
      <c r="B151" s="48"/>
      <c r="C151" s="48"/>
      <c r="D151" s="48"/>
      <c r="E151" s="48"/>
      <c r="F151" s="48"/>
      <c r="G151" s="48"/>
      <c r="H151" s="48"/>
      <c r="I151" s="48"/>
      <c r="J151" s="48"/>
      <c r="K151" s="48"/>
      <c r="L151" s="48"/>
      <c r="M151" s="48"/>
      <c r="N151" s="48"/>
      <c r="O151" s="48"/>
      <c r="P151" s="2"/>
      <c r="Q151" s="2"/>
      <c r="R151" s="2"/>
      <c r="S151" s="2"/>
      <c r="T151" s="2"/>
      <c r="U151" s="2"/>
      <c r="V151" s="2"/>
      <c r="W151" s="2"/>
      <c r="X151" s="2"/>
      <c r="Y151" s="2"/>
      <c r="Z151" s="2"/>
    </row>
    <row r="152" spans="1:26" ht="18.75" customHeight="1">
      <c r="A152" s="186" t="s">
        <v>114</v>
      </c>
      <c r="B152" s="183"/>
      <c r="C152" s="183"/>
      <c r="D152" s="180"/>
      <c r="E152" s="48"/>
      <c r="F152" s="48"/>
      <c r="G152" s="48"/>
      <c r="H152" s="48"/>
      <c r="I152" s="48"/>
      <c r="J152" s="48"/>
      <c r="K152" s="48"/>
      <c r="L152" s="48"/>
      <c r="M152" s="48"/>
      <c r="N152" s="48"/>
      <c r="O152" s="48"/>
      <c r="P152" s="2"/>
      <c r="Q152" s="2"/>
      <c r="R152" s="2"/>
      <c r="S152" s="2"/>
      <c r="T152" s="2"/>
      <c r="U152" s="2"/>
      <c r="V152" s="2"/>
      <c r="W152" s="2"/>
      <c r="X152" s="2"/>
      <c r="Y152" s="2"/>
      <c r="Z152" s="2"/>
    </row>
    <row r="153" spans="1:26" ht="15.75" customHeight="1">
      <c r="A153" s="26" t="s">
        <v>105</v>
      </c>
      <c r="B153" s="26" t="s">
        <v>106</v>
      </c>
      <c r="C153" s="26" t="s">
        <v>80</v>
      </c>
      <c r="D153" s="26" t="s">
        <v>49</v>
      </c>
      <c r="E153" s="48"/>
      <c r="F153" s="48"/>
      <c r="G153" s="48"/>
      <c r="H153" s="48"/>
      <c r="I153" s="48"/>
      <c r="J153" s="48"/>
      <c r="K153" s="48"/>
      <c r="L153" s="48"/>
      <c r="M153" s="48"/>
      <c r="N153" s="48"/>
      <c r="O153" s="48"/>
      <c r="P153" s="2"/>
      <c r="Q153" s="2"/>
      <c r="R153" s="2"/>
      <c r="S153" s="2"/>
      <c r="T153" s="2"/>
      <c r="U153" s="2"/>
      <c r="V153" s="2"/>
      <c r="W153" s="2"/>
      <c r="X153" s="2"/>
      <c r="Y153" s="2"/>
      <c r="Z153" s="2"/>
    </row>
    <row r="154" spans="1:26" ht="15.75" customHeight="1">
      <c r="A154" s="47" t="s">
        <v>8</v>
      </c>
      <c r="B154" s="43" t="s">
        <v>107</v>
      </c>
      <c r="C154" s="32">
        <v>1.2999999999999999E-3</v>
      </c>
      <c r="D154" s="33">
        <f t="shared" ref="D154:D159" si="6">C154*$C$64</f>
        <v>0</v>
      </c>
      <c r="E154" s="48"/>
      <c r="F154" s="48"/>
      <c r="G154" s="48"/>
      <c r="H154" s="48"/>
      <c r="I154" s="48"/>
      <c r="J154" s="48"/>
      <c r="K154" s="48"/>
      <c r="L154" s="48"/>
      <c r="M154" s="48"/>
      <c r="N154" s="48"/>
      <c r="O154" s="48"/>
      <c r="P154" s="2"/>
      <c r="Q154" s="2"/>
      <c r="R154" s="2"/>
      <c r="S154" s="2"/>
      <c r="T154" s="2"/>
      <c r="U154" s="2"/>
      <c r="V154" s="2"/>
      <c r="W154" s="2"/>
      <c r="X154" s="2"/>
      <c r="Y154" s="2"/>
      <c r="Z154" s="2"/>
    </row>
    <row r="155" spans="1:26" ht="30">
      <c r="A155" s="47" t="s">
        <v>11</v>
      </c>
      <c r="B155" s="43" t="s">
        <v>108</v>
      </c>
      <c r="C155" s="32">
        <v>2.8999999999999998E-3</v>
      </c>
      <c r="D155" s="33">
        <f t="shared" si="6"/>
        <v>0</v>
      </c>
      <c r="E155" s="48"/>
      <c r="F155" s="48"/>
      <c r="G155" s="48"/>
      <c r="H155" s="48"/>
      <c r="I155" s="48"/>
      <c r="J155" s="48"/>
      <c r="K155" s="48"/>
      <c r="L155" s="48"/>
      <c r="M155" s="48"/>
      <c r="N155" s="48"/>
      <c r="O155" s="48"/>
      <c r="P155" s="2"/>
      <c r="Q155" s="2"/>
      <c r="R155" s="2"/>
      <c r="S155" s="2"/>
      <c r="T155" s="2"/>
      <c r="U155" s="2"/>
      <c r="V155" s="2"/>
      <c r="W155" s="2"/>
      <c r="X155" s="2"/>
      <c r="Y155" s="2"/>
      <c r="Z155" s="2"/>
    </row>
    <row r="156" spans="1:26" ht="30">
      <c r="A156" s="47" t="s">
        <v>13</v>
      </c>
      <c r="B156" s="43" t="s">
        <v>109</v>
      </c>
      <c r="C156" s="32">
        <v>0.04</v>
      </c>
      <c r="D156" s="33">
        <f t="shared" si="6"/>
        <v>0</v>
      </c>
      <c r="E156" s="48"/>
      <c r="F156" s="48"/>
      <c r="G156" s="48"/>
      <c r="H156" s="48"/>
      <c r="I156" s="48"/>
      <c r="J156" s="48"/>
      <c r="K156" s="48"/>
      <c r="L156" s="48"/>
      <c r="M156" s="48"/>
      <c r="N156" s="48"/>
      <c r="O156" s="48"/>
      <c r="P156" s="2"/>
      <c r="Q156" s="2"/>
      <c r="R156" s="2"/>
      <c r="S156" s="2"/>
      <c r="T156" s="2"/>
      <c r="U156" s="2"/>
      <c r="V156" s="2"/>
      <c r="W156" s="2"/>
      <c r="X156" s="2"/>
      <c r="Y156" s="2"/>
      <c r="Z156" s="2"/>
    </row>
    <row r="157" spans="1:26" ht="15.75" customHeight="1">
      <c r="A157" s="47" t="s">
        <v>16</v>
      </c>
      <c r="B157" s="43" t="s">
        <v>110</v>
      </c>
      <c r="C157" s="32">
        <v>1.2200000000000001E-2</v>
      </c>
      <c r="D157" s="33">
        <f t="shared" si="6"/>
        <v>0</v>
      </c>
      <c r="E157" s="48"/>
      <c r="F157" s="48"/>
      <c r="G157" s="48"/>
      <c r="H157" s="48"/>
      <c r="I157" s="48"/>
      <c r="J157" s="48"/>
      <c r="K157" s="48"/>
      <c r="L157" s="48"/>
      <c r="M157" s="48"/>
      <c r="N157" s="48"/>
      <c r="O157" s="48"/>
      <c r="P157" s="2"/>
      <c r="Q157" s="2"/>
      <c r="R157" s="2"/>
      <c r="S157" s="2"/>
      <c r="T157" s="2"/>
      <c r="U157" s="2"/>
      <c r="V157" s="2"/>
      <c r="W157" s="2"/>
      <c r="X157" s="2"/>
      <c r="Y157" s="2"/>
      <c r="Z157" s="2"/>
    </row>
    <row r="158" spans="1:26" ht="30">
      <c r="A158" s="47" t="s">
        <v>54</v>
      </c>
      <c r="B158" s="43" t="s">
        <v>111</v>
      </c>
      <c r="C158" s="32">
        <v>4.4999999999999997E-3</v>
      </c>
      <c r="D158" s="33">
        <f t="shared" si="6"/>
        <v>0</v>
      </c>
      <c r="E158" s="48"/>
      <c r="F158" s="48"/>
      <c r="G158" s="48"/>
      <c r="H158" s="48"/>
      <c r="I158" s="48"/>
      <c r="J158" s="48"/>
      <c r="K158" s="48"/>
      <c r="L158" s="48"/>
      <c r="M158" s="48"/>
      <c r="N158" s="48"/>
      <c r="O158" s="48"/>
      <c r="P158" s="2"/>
      <c r="Q158" s="2"/>
      <c r="R158" s="2"/>
      <c r="S158" s="2"/>
      <c r="T158" s="2"/>
      <c r="U158" s="2"/>
      <c r="V158" s="2"/>
      <c r="W158" s="2"/>
      <c r="X158" s="2"/>
      <c r="Y158" s="2"/>
      <c r="Z158" s="2"/>
    </row>
    <row r="159" spans="1:26" ht="15.75" customHeight="1">
      <c r="A159" s="47" t="s">
        <v>56</v>
      </c>
      <c r="B159" s="43" t="s">
        <v>112</v>
      </c>
      <c r="C159" s="32">
        <v>0.04</v>
      </c>
      <c r="D159" s="33">
        <f t="shared" si="6"/>
        <v>0</v>
      </c>
      <c r="E159" s="48"/>
      <c r="F159" s="48"/>
      <c r="G159" s="48"/>
      <c r="H159" s="48"/>
      <c r="I159" s="48"/>
      <c r="J159" s="48"/>
      <c r="K159" s="48"/>
      <c r="L159" s="48"/>
      <c r="M159" s="48"/>
      <c r="N159" s="48"/>
      <c r="O159" s="48"/>
      <c r="P159" s="2"/>
      <c r="Q159" s="2"/>
      <c r="R159" s="2"/>
      <c r="S159" s="2"/>
      <c r="T159" s="2"/>
      <c r="U159" s="2"/>
      <c r="V159" s="2"/>
      <c r="W159" s="2"/>
      <c r="X159" s="2"/>
      <c r="Y159" s="2"/>
      <c r="Z159" s="2"/>
    </row>
    <row r="160" spans="1:26" ht="15.75" customHeight="1">
      <c r="A160" s="181" t="s">
        <v>113</v>
      </c>
      <c r="B160" s="180"/>
      <c r="C160" s="36">
        <f t="shared" ref="C160" si="7">SUM(C154:C159)</f>
        <v>0.1009</v>
      </c>
      <c r="D160" s="27">
        <f>SUM(D154:D159)</f>
        <v>0</v>
      </c>
      <c r="E160" s="48"/>
      <c r="F160" s="48"/>
      <c r="G160" s="48"/>
      <c r="H160" s="48"/>
      <c r="I160" s="48"/>
      <c r="J160" s="48"/>
      <c r="K160" s="48"/>
      <c r="L160" s="48"/>
      <c r="M160" s="48"/>
      <c r="N160" s="48"/>
      <c r="O160" s="48"/>
      <c r="P160" s="2"/>
      <c r="Q160" s="2"/>
      <c r="R160" s="2"/>
      <c r="S160" s="2"/>
      <c r="T160" s="2"/>
      <c r="U160" s="2"/>
      <c r="V160" s="2"/>
      <c r="W160" s="2"/>
      <c r="X160" s="2"/>
      <c r="Y160" s="2"/>
      <c r="Z160" s="2"/>
    </row>
    <row r="161" spans="1:26" ht="15.75" customHeight="1">
      <c r="A161" s="39"/>
      <c r="B161" s="48"/>
      <c r="C161" s="48"/>
      <c r="D161" s="48"/>
      <c r="E161" s="48"/>
      <c r="F161" s="48"/>
      <c r="G161" s="48"/>
      <c r="H161" s="48"/>
      <c r="I161" s="48"/>
      <c r="J161" s="48"/>
      <c r="K161" s="48"/>
      <c r="L161" s="48"/>
      <c r="M161" s="48"/>
      <c r="N161" s="48"/>
      <c r="O161" s="48"/>
      <c r="P161" s="2"/>
      <c r="Q161" s="2"/>
      <c r="R161" s="2"/>
      <c r="S161" s="2"/>
      <c r="T161" s="2"/>
      <c r="U161" s="2"/>
      <c r="V161" s="2"/>
      <c r="W161" s="2"/>
      <c r="X161" s="2"/>
      <c r="Y161" s="2"/>
      <c r="Z161" s="2"/>
    </row>
    <row r="162" spans="1:26" ht="15.75" customHeight="1">
      <c r="A162" s="182" t="s">
        <v>115</v>
      </c>
      <c r="B162" s="183"/>
      <c r="C162" s="183"/>
      <c r="D162" s="180"/>
      <c r="E162" s="48"/>
      <c r="F162" s="48"/>
      <c r="G162" s="48"/>
      <c r="H162" s="48"/>
      <c r="I162" s="48"/>
      <c r="J162" s="48"/>
      <c r="K162" s="48"/>
      <c r="L162" s="48"/>
      <c r="M162" s="48"/>
      <c r="N162" s="48"/>
      <c r="O162" s="48"/>
      <c r="P162" s="2"/>
      <c r="Q162" s="2"/>
      <c r="R162" s="2"/>
      <c r="S162" s="2"/>
      <c r="T162" s="2"/>
      <c r="U162" s="2"/>
      <c r="V162" s="2"/>
      <c r="W162" s="2"/>
      <c r="X162" s="2"/>
      <c r="Y162" s="2"/>
      <c r="Z162" s="2"/>
    </row>
    <row r="163" spans="1:26" ht="30">
      <c r="A163" s="16" t="s">
        <v>116</v>
      </c>
      <c r="B163" s="16" t="s">
        <v>117</v>
      </c>
      <c r="C163" s="16" t="s">
        <v>80</v>
      </c>
      <c r="D163" s="16" t="s">
        <v>49</v>
      </c>
      <c r="E163" s="48"/>
      <c r="F163" s="48"/>
      <c r="G163" s="48"/>
      <c r="H163" s="48"/>
      <c r="I163" s="48"/>
      <c r="J163" s="48"/>
      <c r="K163" s="48"/>
      <c r="L163" s="48"/>
      <c r="M163" s="48"/>
      <c r="N163" s="48"/>
      <c r="O163" s="48"/>
      <c r="P163" s="2"/>
      <c r="Q163" s="2"/>
      <c r="R163" s="2"/>
      <c r="S163" s="2"/>
      <c r="T163" s="2"/>
      <c r="U163" s="2"/>
      <c r="V163" s="2"/>
      <c r="W163" s="2"/>
      <c r="X163" s="2"/>
      <c r="Y163" s="2"/>
      <c r="Z163" s="2"/>
    </row>
    <row r="164" spans="1:26" ht="15.75" customHeight="1">
      <c r="A164" s="47" t="s">
        <v>8</v>
      </c>
      <c r="B164" s="43" t="s">
        <v>118</v>
      </c>
      <c r="C164" s="32">
        <v>1.6199999999999999E-2</v>
      </c>
      <c r="D164" s="33">
        <f>(C52+D99)*C164</f>
        <v>0</v>
      </c>
      <c r="E164" s="48"/>
      <c r="F164" s="48"/>
      <c r="G164" s="48"/>
      <c r="H164" s="48"/>
      <c r="I164" s="48"/>
      <c r="J164" s="48"/>
      <c r="K164" s="48"/>
      <c r="L164" s="48"/>
      <c r="M164" s="48"/>
      <c r="N164" s="48"/>
      <c r="O164" s="48"/>
      <c r="P164" s="2"/>
      <c r="Q164" s="2"/>
      <c r="R164" s="2"/>
      <c r="S164" s="2"/>
      <c r="T164" s="2"/>
      <c r="U164" s="2"/>
      <c r="V164" s="2"/>
      <c r="W164" s="2"/>
      <c r="X164" s="2"/>
      <c r="Y164" s="2"/>
      <c r="Z164" s="2"/>
    </row>
    <row r="165" spans="1:26" ht="15.75" customHeight="1">
      <c r="A165" s="47" t="s">
        <v>11</v>
      </c>
      <c r="B165" s="43" t="s">
        <v>119</v>
      </c>
      <c r="C165" s="32">
        <v>0</v>
      </c>
      <c r="D165" s="33">
        <f>(C52+C75+D99+D120+D150)*C165</f>
        <v>0</v>
      </c>
      <c r="E165" s="48"/>
      <c r="F165" s="48"/>
      <c r="G165" s="48"/>
      <c r="H165" s="48"/>
      <c r="I165" s="48"/>
      <c r="J165" s="48"/>
      <c r="K165" s="48"/>
      <c r="L165" s="48"/>
      <c r="M165" s="48"/>
      <c r="N165" s="48"/>
      <c r="O165" s="48"/>
      <c r="P165" s="2"/>
      <c r="Q165" s="2"/>
      <c r="R165" s="2"/>
      <c r="S165" s="2"/>
      <c r="T165" s="2"/>
      <c r="U165" s="2"/>
      <c r="V165" s="2"/>
      <c r="W165" s="2"/>
      <c r="X165" s="2"/>
      <c r="Y165" s="2"/>
      <c r="Z165" s="2"/>
    </row>
    <row r="166" spans="1:26" ht="15.75" customHeight="1">
      <c r="A166" s="47" t="s">
        <v>13</v>
      </c>
      <c r="B166" s="43" t="s">
        <v>120</v>
      </c>
      <c r="C166" s="32">
        <v>2.0000000000000001E-4</v>
      </c>
      <c r="D166" s="33">
        <f>(C52+C75+D99+D120+D150)*C166</f>
        <v>0</v>
      </c>
      <c r="E166" s="48"/>
      <c r="F166" s="48"/>
      <c r="G166" s="48"/>
      <c r="H166" s="48"/>
      <c r="I166" s="48"/>
      <c r="J166" s="48"/>
      <c r="K166" s="48"/>
      <c r="L166" s="48"/>
      <c r="M166" s="48"/>
      <c r="N166" s="48"/>
      <c r="O166" s="48"/>
      <c r="P166" s="2"/>
      <c r="Q166" s="2"/>
      <c r="R166" s="2"/>
      <c r="S166" s="2"/>
      <c r="T166" s="2"/>
      <c r="U166" s="2"/>
      <c r="V166" s="2"/>
      <c r="W166" s="2"/>
      <c r="X166" s="2"/>
      <c r="Y166" s="2"/>
      <c r="Z166" s="2"/>
    </row>
    <row r="167" spans="1:26" ht="15.75" customHeight="1">
      <c r="A167" s="47" t="s">
        <v>16</v>
      </c>
      <c r="B167" s="43" t="s">
        <v>121</v>
      </c>
      <c r="C167" s="32">
        <v>7.3000000000000001E-3</v>
      </c>
      <c r="D167" s="33">
        <f>(C52+C75+D99+D120+D150)*C167</f>
        <v>0</v>
      </c>
      <c r="E167" s="48"/>
      <c r="F167" s="48"/>
      <c r="G167" s="48"/>
      <c r="H167" s="48"/>
      <c r="I167" s="48"/>
      <c r="J167" s="48"/>
      <c r="K167" s="48"/>
      <c r="L167" s="48"/>
      <c r="M167" s="48"/>
      <c r="N167" s="48"/>
      <c r="O167" s="48"/>
      <c r="P167" s="2"/>
      <c r="Q167" s="2"/>
      <c r="R167" s="2"/>
      <c r="S167" s="2"/>
      <c r="T167" s="2"/>
      <c r="U167" s="2"/>
      <c r="V167" s="2"/>
      <c r="W167" s="2"/>
      <c r="X167" s="2"/>
      <c r="Y167" s="2"/>
      <c r="Z167" s="2"/>
    </row>
    <row r="168" spans="1:26" ht="15.75" customHeight="1">
      <c r="A168" s="47" t="s">
        <v>54</v>
      </c>
      <c r="B168" s="43" t="s">
        <v>122</v>
      </c>
      <c r="C168" s="32">
        <v>2.9999999999999997E-4</v>
      </c>
      <c r="D168" s="33">
        <f>(C52+C75+D99+D120+D150)*C168</f>
        <v>0</v>
      </c>
      <c r="E168" s="48"/>
      <c r="F168" s="48"/>
      <c r="G168" s="48"/>
      <c r="H168" s="48"/>
      <c r="I168" s="48"/>
      <c r="J168" s="48"/>
      <c r="K168" s="48"/>
      <c r="L168" s="48"/>
      <c r="M168" s="48"/>
      <c r="N168" s="48"/>
      <c r="O168" s="48"/>
      <c r="P168" s="2"/>
      <c r="Q168" s="2"/>
      <c r="R168" s="2"/>
      <c r="S168" s="2"/>
      <c r="T168" s="2"/>
      <c r="U168" s="2"/>
      <c r="V168" s="2"/>
      <c r="W168" s="2"/>
      <c r="X168" s="2"/>
      <c r="Y168" s="2"/>
      <c r="Z168" s="2"/>
    </row>
    <row r="169" spans="1:26" ht="15.75" customHeight="1">
      <c r="A169" s="47" t="s">
        <v>56</v>
      </c>
      <c r="B169" s="43" t="s">
        <v>61</v>
      </c>
      <c r="C169" s="32">
        <v>5.0000000000000001E-4</v>
      </c>
      <c r="D169" s="33">
        <f>(C52+C75+D99+D120+D150)*C169</f>
        <v>0</v>
      </c>
      <c r="E169" s="48"/>
      <c r="F169" s="48"/>
      <c r="G169" s="48"/>
      <c r="H169" s="48"/>
      <c r="I169" s="48"/>
      <c r="J169" s="48"/>
      <c r="K169" s="48"/>
      <c r="L169" s="48"/>
      <c r="M169" s="48"/>
      <c r="N169" s="48"/>
      <c r="O169" s="48"/>
      <c r="P169" s="2"/>
      <c r="Q169" s="2"/>
      <c r="R169" s="2"/>
      <c r="S169" s="2"/>
      <c r="T169" s="2"/>
      <c r="U169" s="2"/>
      <c r="V169" s="2"/>
      <c r="W169" s="2"/>
      <c r="X169" s="2"/>
      <c r="Y169" s="2"/>
      <c r="Z169" s="2"/>
    </row>
    <row r="170" spans="1:26" ht="15.75" customHeight="1">
      <c r="A170" s="47"/>
      <c r="B170" s="7" t="s">
        <v>96</v>
      </c>
      <c r="C170" s="32"/>
      <c r="D170" s="33">
        <f>SUM(D164:D169)</f>
        <v>0</v>
      </c>
      <c r="E170" s="48"/>
      <c r="F170" s="48"/>
      <c r="G170" s="48"/>
      <c r="H170" s="48"/>
      <c r="I170" s="48"/>
      <c r="J170" s="48"/>
      <c r="K170" s="48"/>
      <c r="L170" s="48"/>
      <c r="M170" s="48"/>
      <c r="N170" s="48"/>
      <c r="O170" s="48"/>
      <c r="P170" s="2"/>
      <c r="Q170" s="2"/>
      <c r="R170" s="2"/>
      <c r="S170" s="2"/>
      <c r="T170" s="2"/>
      <c r="U170" s="2"/>
      <c r="V170" s="2"/>
      <c r="W170" s="2"/>
      <c r="X170" s="2"/>
      <c r="Y170" s="2"/>
      <c r="Z170" s="2"/>
    </row>
    <row r="171" spans="1:26" ht="30">
      <c r="A171" s="47" t="s">
        <v>58</v>
      </c>
      <c r="B171" s="43" t="s">
        <v>123</v>
      </c>
      <c r="C171" s="32"/>
      <c r="D171" s="33">
        <f>(C52+D99+D120+D150)*C171</f>
        <v>0</v>
      </c>
      <c r="E171" s="48"/>
      <c r="F171" s="48"/>
      <c r="G171" s="48"/>
      <c r="H171" s="48"/>
      <c r="I171" s="48"/>
      <c r="J171" s="48"/>
      <c r="K171" s="48"/>
      <c r="L171" s="48"/>
      <c r="M171" s="48"/>
      <c r="N171" s="48"/>
      <c r="O171" s="48"/>
      <c r="P171" s="2"/>
      <c r="Q171" s="2"/>
      <c r="R171" s="2"/>
      <c r="S171" s="2"/>
      <c r="T171" s="2"/>
      <c r="U171" s="2"/>
      <c r="V171" s="2"/>
      <c r="W171" s="2"/>
      <c r="X171" s="2"/>
      <c r="Y171" s="2"/>
      <c r="Z171" s="2"/>
    </row>
    <row r="172" spans="1:26" ht="15.75" customHeight="1">
      <c r="A172" s="179" t="s">
        <v>113</v>
      </c>
      <c r="B172" s="180"/>
      <c r="C172" s="34"/>
      <c r="D172" s="24">
        <f>SUM(D170:D171)</f>
        <v>0</v>
      </c>
      <c r="E172" s="48"/>
      <c r="F172" s="48"/>
      <c r="G172" s="48"/>
      <c r="H172" s="48"/>
      <c r="I172" s="48"/>
      <c r="J172" s="48"/>
      <c r="K172" s="48"/>
      <c r="L172" s="48"/>
      <c r="M172" s="48"/>
      <c r="N172" s="48"/>
      <c r="O172" s="48"/>
      <c r="P172" s="2"/>
      <c r="Q172" s="2"/>
      <c r="R172" s="2"/>
      <c r="S172" s="2"/>
      <c r="T172" s="2"/>
      <c r="U172" s="2"/>
      <c r="V172" s="2"/>
      <c r="W172" s="2"/>
      <c r="X172" s="2"/>
      <c r="Y172" s="2"/>
      <c r="Z172" s="2"/>
    </row>
    <row r="173" spans="1:26" ht="15.75" customHeight="1">
      <c r="A173" s="39"/>
      <c r="B173" s="48"/>
      <c r="C173" s="48"/>
      <c r="D173" s="48"/>
      <c r="E173" s="48"/>
      <c r="F173" s="48"/>
      <c r="G173" s="48"/>
      <c r="H173" s="48"/>
      <c r="I173" s="48"/>
      <c r="J173" s="48"/>
      <c r="K173" s="48"/>
      <c r="L173" s="48"/>
      <c r="M173" s="48"/>
      <c r="N173" s="48"/>
      <c r="O173" s="48"/>
      <c r="P173" s="2"/>
      <c r="Q173" s="2"/>
      <c r="R173" s="2"/>
      <c r="S173" s="2"/>
      <c r="T173" s="2"/>
      <c r="U173" s="2"/>
      <c r="V173" s="2"/>
      <c r="W173" s="2"/>
      <c r="X173" s="2"/>
      <c r="Y173" s="2"/>
      <c r="Z173" s="2"/>
    </row>
    <row r="174" spans="1:26" ht="15.75" customHeight="1">
      <c r="A174" s="186" t="s">
        <v>124</v>
      </c>
      <c r="B174" s="183"/>
      <c r="C174" s="183"/>
      <c r="D174" s="180"/>
      <c r="E174" s="48"/>
      <c r="F174" s="48"/>
      <c r="G174" s="48"/>
      <c r="H174" s="48"/>
      <c r="I174" s="48"/>
      <c r="J174" s="48"/>
      <c r="K174" s="48"/>
      <c r="L174" s="48"/>
      <c r="M174" s="48"/>
      <c r="N174" s="48"/>
      <c r="O174" s="48"/>
      <c r="P174" s="2"/>
      <c r="Q174" s="2"/>
      <c r="R174" s="2"/>
      <c r="S174" s="2"/>
      <c r="T174" s="2"/>
      <c r="U174" s="2"/>
      <c r="V174" s="2"/>
      <c r="W174" s="2"/>
      <c r="X174" s="2"/>
      <c r="Y174" s="2"/>
      <c r="Z174" s="2"/>
    </row>
    <row r="175" spans="1:26" ht="30">
      <c r="A175" s="26" t="s">
        <v>116</v>
      </c>
      <c r="B175" s="26" t="s">
        <v>117</v>
      </c>
      <c r="C175" s="26" t="s">
        <v>80</v>
      </c>
      <c r="D175" s="26" t="s">
        <v>49</v>
      </c>
      <c r="E175" s="48"/>
      <c r="F175" s="48"/>
      <c r="G175" s="48"/>
      <c r="H175" s="48"/>
      <c r="I175" s="48"/>
      <c r="J175" s="48"/>
      <c r="K175" s="48"/>
      <c r="L175" s="48"/>
      <c r="M175" s="48"/>
      <c r="N175" s="48"/>
      <c r="O175" s="48"/>
      <c r="P175" s="2"/>
      <c r="Q175" s="2"/>
      <c r="R175" s="2"/>
      <c r="S175" s="2"/>
      <c r="T175" s="2"/>
      <c r="U175" s="2"/>
      <c r="V175" s="2"/>
      <c r="W175" s="2"/>
      <c r="X175" s="2"/>
      <c r="Y175" s="2"/>
      <c r="Z175" s="2"/>
    </row>
    <row r="176" spans="1:26" ht="15.75" customHeight="1">
      <c r="A176" s="47" t="s">
        <v>8</v>
      </c>
      <c r="B176" s="43" t="s">
        <v>118</v>
      </c>
      <c r="C176" s="32">
        <v>1.6199999999999999E-2</v>
      </c>
      <c r="D176" s="33">
        <f>(C64+D112)*C176</f>
        <v>0</v>
      </c>
      <c r="E176" s="48"/>
      <c r="F176" s="48"/>
      <c r="G176" s="48"/>
      <c r="H176" s="48"/>
      <c r="I176" s="48"/>
      <c r="J176" s="48"/>
      <c r="K176" s="48"/>
      <c r="L176" s="48"/>
      <c r="M176" s="48"/>
      <c r="N176" s="48"/>
      <c r="O176" s="48"/>
      <c r="P176" s="2"/>
      <c r="Q176" s="2"/>
      <c r="R176" s="2"/>
      <c r="S176" s="2"/>
      <c r="T176" s="2"/>
      <c r="U176" s="2"/>
      <c r="V176" s="2"/>
      <c r="W176" s="2"/>
      <c r="X176" s="2"/>
      <c r="Y176" s="2"/>
      <c r="Z176" s="2"/>
    </row>
    <row r="177" spans="1:26" ht="15.75" customHeight="1">
      <c r="A177" s="47" t="s">
        <v>11</v>
      </c>
      <c r="B177" s="43" t="s">
        <v>119</v>
      </c>
      <c r="C177" s="32">
        <v>0</v>
      </c>
      <c r="D177" s="33">
        <f>(C64+C86+D112+D128+D160)*C177</f>
        <v>0</v>
      </c>
      <c r="E177" s="48"/>
      <c r="F177" s="48"/>
      <c r="G177" s="48"/>
      <c r="H177" s="48"/>
      <c r="I177" s="48"/>
      <c r="J177" s="48"/>
      <c r="K177" s="48"/>
      <c r="L177" s="48"/>
      <c r="M177" s="48"/>
      <c r="N177" s="48"/>
      <c r="O177" s="48"/>
      <c r="P177" s="2"/>
      <c r="Q177" s="2"/>
      <c r="R177" s="2"/>
      <c r="S177" s="2"/>
      <c r="T177" s="2"/>
      <c r="U177" s="2"/>
      <c r="V177" s="2"/>
      <c r="W177" s="2"/>
      <c r="X177" s="2"/>
      <c r="Y177" s="2"/>
      <c r="Z177" s="2"/>
    </row>
    <row r="178" spans="1:26" ht="15.75" customHeight="1">
      <c r="A178" s="47" t="s">
        <v>13</v>
      </c>
      <c r="B178" s="43" t="s">
        <v>120</v>
      </c>
      <c r="C178" s="32">
        <v>2.0000000000000001E-4</v>
      </c>
      <c r="D178" s="33">
        <f>(C64+C86+D112+D128+D160)*C178</f>
        <v>0</v>
      </c>
      <c r="E178" s="48"/>
      <c r="F178" s="48"/>
      <c r="G178" s="48"/>
      <c r="H178" s="48"/>
      <c r="I178" s="48"/>
      <c r="J178" s="48"/>
      <c r="K178" s="48"/>
      <c r="L178" s="48"/>
      <c r="M178" s="48"/>
      <c r="N178" s="48"/>
      <c r="O178" s="48"/>
      <c r="P178" s="2"/>
      <c r="Q178" s="2"/>
      <c r="R178" s="2"/>
      <c r="S178" s="2"/>
      <c r="T178" s="2"/>
      <c r="U178" s="2"/>
      <c r="V178" s="2"/>
      <c r="W178" s="2"/>
      <c r="X178" s="2"/>
      <c r="Y178" s="2"/>
      <c r="Z178" s="2"/>
    </row>
    <row r="179" spans="1:26" ht="15.75" customHeight="1">
      <c r="A179" s="47" t="s">
        <v>16</v>
      </c>
      <c r="B179" s="43" t="s">
        <v>121</v>
      </c>
      <c r="C179" s="32">
        <v>7.3000000000000001E-3</v>
      </c>
      <c r="D179" s="33">
        <f>(C64+C86+D112+D128+D160)*C179</f>
        <v>0</v>
      </c>
      <c r="E179" s="48"/>
      <c r="F179" s="48"/>
      <c r="G179" s="48"/>
      <c r="H179" s="48"/>
      <c r="I179" s="48"/>
      <c r="J179" s="48"/>
      <c r="K179" s="48"/>
      <c r="L179" s="48"/>
      <c r="M179" s="48"/>
      <c r="N179" s="48"/>
      <c r="O179" s="48"/>
      <c r="P179" s="2"/>
      <c r="Q179" s="2"/>
      <c r="R179" s="2"/>
      <c r="S179" s="2"/>
      <c r="T179" s="2"/>
      <c r="U179" s="2"/>
      <c r="V179" s="2"/>
      <c r="W179" s="2"/>
      <c r="X179" s="2"/>
      <c r="Y179" s="2"/>
      <c r="Z179" s="2"/>
    </row>
    <row r="180" spans="1:26" ht="15.75" customHeight="1">
      <c r="A180" s="47" t="s">
        <v>54</v>
      </c>
      <c r="B180" s="43" t="s">
        <v>122</v>
      </c>
      <c r="C180" s="32">
        <v>2.9999999999999997E-4</v>
      </c>
      <c r="D180" s="33">
        <f>(C64+C86+D112+D128+D160)*C180</f>
        <v>0</v>
      </c>
      <c r="E180" s="48"/>
      <c r="F180" s="48"/>
      <c r="G180" s="48"/>
      <c r="H180" s="48"/>
      <c r="I180" s="48"/>
      <c r="J180" s="48"/>
      <c r="K180" s="48"/>
      <c r="L180" s="48"/>
      <c r="M180" s="48"/>
      <c r="N180" s="48"/>
      <c r="O180" s="48"/>
      <c r="P180" s="2"/>
      <c r="Q180" s="2"/>
      <c r="R180" s="2"/>
      <c r="S180" s="2"/>
      <c r="T180" s="2"/>
      <c r="U180" s="2"/>
      <c r="V180" s="2"/>
      <c r="W180" s="2"/>
      <c r="X180" s="2"/>
      <c r="Y180" s="2"/>
      <c r="Z180" s="2"/>
    </row>
    <row r="181" spans="1:26" ht="15.75" customHeight="1">
      <c r="A181" s="47" t="s">
        <v>56</v>
      </c>
      <c r="B181" s="43" t="s">
        <v>61</v>
      </c>
      <c r="C181" s="32">
        <v>5.0000000000000001E-4</v>
      </c>
      <c r="D181" s="33">
        <f>(C64+C86+D112+D128+D160)*C181</f>
        <v>0</v>
      </c>
      <c r="E181" s="48"/>
      <c r="F181" s="48"/>
      <c r="G181" s="48"/>
      <c r="H181" s="48"/>
      <c r="I181" s="48"/>
      <c r="J181" s="48"/>
      <c r="K181" s="48"/>
      <c r="L181" s="48"/>
      <c r="M181" s="48"/>
      <c r="N181" s="48"/>
      <c r="O181" s="48"/>
      <c r="P181" s="2"/>
      <c r="Q181" s="2"/>
      <c r="R181" s="2"/>
      <c r="S181" s="2"/>
      <c r="T181" s="2"/>
      <c r="U181" s="2"/>
      <c r="V181" s="2"/>
      <c r="W181" s="2"/>
      <c r="X181" s="2"/>
      <c r="Y181" s="2"/>
      <c r="Z181" s="2"/>
    </row>
    <row r="182" spans="1:26" ht="15.75" customHeight="1">
      <c r="A182" s="47"/>
      <c r="B182" s="7" t="s">
        <v>96</v>
      </c>
      <c r="C182" s="32"/>
      <c r="D182" s="33">
        <f>SUM(D176:D181)</f>
        <v>0</v>
      </c>
      <c r="E182" s="48"/>
      <c r="F182" s="48"/>
      <c r="G182" s="48"/>
      <c r="H182" s="48"/>
      <c r="I182" s="48"/>
      <c r="J182" s="48"/>
      <c r="K182" s="48"/>
      <c r="L182" s="48"/>
      <c r="M182" s="48"/>
      <c r="N182" s="48"/>
      <c r="O182" s="48"/>
      <c r="P182" s="2"/>
      <c r="Q182" s="2"/>
      <c r="R182" s="2"/>
      <c r="S182" s="2"/>
      <c r="T182" s="2"/>
      <c r="U182" s="2"/>
      <c r="V182" s="2"/>
      <c r="W182" s="2"/>
      <c r="X182" s="2"/>
      <c r="Y182" s="2"/>
      <c r="Z182" s="2"/>
    </row>
    <row r="183" spans="1:26" ht="30">
      <c r="A183" s="47" t="s">
        <v>58</v>
      </c>
      <c r="B183" s="43" t="s">
        <v>123</v>
      </c>
      <c r="C183" s="32"/>
      <c r="D183" s="33">
        <f>(C64+C86+D112+D128+D160)*C183</f>
        <v>0</v>
      </c>
      <c r="E183" s="48"/>
      <c r="F183" s="48"/>
      <c r="G183" s="48"/>
      <c r="H183" s="48"/>
      <c r="I183" s="48"/>
      <c r="J183" s="48"/>
      <c r="K183" s="48"/>
      <c r="L183" s="48"/>
      <c r="M183" s="48"/>
      <c r="N183" s="48"/>
      <c r="O183" s="48"/>
      <c r="P183" s="2"/>
      <c r="Q183" s="2"/>
      <c r="R183" s="2"/>
      <c r="S183" s="2"/>
      <c r="T183" s="2"/>
      <c r="U183" s="2"/>
      <c r="V183" s="2"/>
      <c r="W183" s="2"/>
      <c r="X183" s="2"/>
      <c r="Y183" s="2"/>
      <c r="Z183" s="2"/>
    </row>
    <row r="184" spans="1:26" ht="15.75" customHeight="1">
      <c r="A184" s="181" t="s">
        <v>113</v>
      </c>
      <c r="B184" s="180"/>
      <c r="C184" s="36"/>
      <c r="D184" s="27">
        <f>SUM(D182:D183)</f>
        <v>0</v>
      </c>
      <c r="E184" s="48"/>
      <c r="F184" s="48"/>
      <c r="G184" s="48"/>
      <c r="H184" s="48"/>
      <c r="I184" s="48"/>
      <c r="J184" s="48"/>
      <c r="K184" s="48"/>
      <c r="L184" s="48"/>
      <c r="M184" s="48"/>
      <c r="N184" s="48"/>
      <c r="O184" s="48"/>
      <c r="P184" s="2"/>
      <c r="Q184" s="2"/>
      <c r="R184" s="2"/>
      <c r="S184" s="2"/>
      <c r="T184" s="2"/>
      <c r="U184" s="2"/>
      <c r="V184" s="2"/>
      <c r="W184" s="2"/>
      <c r="X184" s="2"/>
      <c r="Y184" s="2"/>
      <c r="Z184" s="2"/>
    </row>
    <row r="185" spans="1:26" ht="15.75" customHeight="1">
      <c r="A185" s="19"/>
      <c r="B185" s="48"/>
      <c r="C185" s="48"/>
      <c r="D185" s="48"/>
      <c r="E185" s="48"/>
      <c r="F185" s="48"/>
      <c r="G185" s="48"/>
      <c r="H185" s="48"/>
      <c r="I185" s="48"/>
      <c r="J185" s="48"/>
      <c r="K185" s="48"/>
      <c r="L185" s="48"/>
      <c r="M185" s="48"/>
      <c r="N185" s="48"/>
      <c r="O185" s="48"/>
      <c r="P185" s="2"/>
      <c r="Q185" s="2"/>
      <c r="R185" s="2"/>
      <c r="S185" s="2"/>
      <c r="T185" s="2"/>
      <c r="U185" s="2"/>
      <c r="V185" s="2"/>
      <c r="W185" s="2"/>
      <c r="X185" s="2"/>
      <c r="Y185" s="2"/>
      <c r="Z185" s="2"/>
    </row>
    <row r="186" spans="1:26" ht="39" customHeight="1">
      <c r="A186" s="187" t="s">
        <v>125</v>
      </c>
      <c r="B186" s="183"/>
      <c r="C186" s="180"/>
      <c r="D186" s="48"/>
      <c r="E186" s="48"/>
      <c r="F186" s="48"/>
      <c r="G186" s="48"/>
      <c r="H186" s="48"/>
      <c r="I186" s="48"/>
      <c r="J186" s="48"/>
      <c r="K186" s="48"/>
      <c r="L186" s="48"/>
      <c r="M186" s="48"/>
      <c r="N186" s="48"/>
      <c r="O186" s="48"/>
      <c r="P186" s="2"/>
      <c r="Q186" s="2"/>
      <c r="R186" s="2"/>
      <c r="S186" s="2"/>
      <c r="T186" s="2"/>
      <c r="U186" s="2"/>
      <c r="V186" s="2"/>
      <c r="W186" s="2"/>
      <c r="X186" s="2"/>
      <c r="Y186" s="2"/>
      <c r="Z186" s="2"/>
    </row>
    <row r="187" spans="1:26" ht="30">
      <c r="A187" s="16">
        <v>3</v>
      </c>
      <c r="B187" s="16" t="s">
        <v>126</v>
      </c>
      <c r="C187" s="16" t="s">
        <v>49</v>
      </c>
      <c r="D187" s="48"/>
      <c r="E187" s="48"/>
      <c r="F187" s="48"/>
      <c r="G187" s="48"/>
      <c r="H187" s="48"/>
      <c r="I187" s="48"/>
      <c r="J187" s="48"/>
      <c r="K187" s="48"/>
      <c r="L187" s="48"/>
      <c r="M187" s="48"/>
      <c r="N187" s="48"/>
      <c r="O187" s="48"/>
      <c r="P187" s="2"/>
      <c r="Q187" s="2"/>
      <c r="R187" s="2"/>
      <c r="S187" s="2"/>
      <c r="T187" s="2"/>
      <c r="U187" s="2"/>
      <c r="V187" s="2"/>
      <c r="W187" s="2"/>
      <c r="X187" s="2"/>
      <c r="Y187" s="2"/>
      <c r="Z187" s="2"/>
    </row>
    <row r="188" spans="1:26" ht="30">
      <c r="A188" s="47" t="s">
        <v>78</v>
      </c>
      <c r="B188" s="43" t="s">
        <v>127</v>
      </c>
      <c r="C188" s="29">
        <f>D96+D91</f>
        <v>0</v>
      </c>
      <c r="D188" s="48"/>
      <c r="E188" s="48"/>
      <c r="F188" s="48"/>
      <c r="G188" s="48"/>
      <c r="H188" s="48"/>
      <c r="I188" s="48"/>
      <c r="J188" s="48"/>
      <c r="K188" s="48"/>
      <c r="L188" s="48"/>
      <c r="M188" s="48"/>
      <c r="N188" s="48"/>
      <c r="O188" s="48"/>
      <c r="P188" s="2"/>
      <c r="Q188" s="2"/>
      <c r="R188" s="2"/>
      <c r="S188" s="2"/>
      <c r="T188" s="2"/>
      <c r="U188" s="2"/>
      <c r="V188" s="2"/>
      <c r="W188" s="2"/>
      <c r="X188" s="2"/>
      <c r="Y188" s="2"/>
      <c r="Z188" s="2"/>
    </row>
    <row r="189" spans="1:26" ht="15.75" customHeight="1">
      <c r="A189" s="47" t="s">
        <v>92</v>
      </c>
      <c r="B189" s="43" t="s">
        <v>128</v>
      </c>
      <c r="C189" s="29">
        <f>D120</f>
        <v>0</v>
      </c>
      <c r="D189" s="48"/>
      <c r="E189" s="48"/>
      <c r="F189" s="48"/>
      <c r="G189" s="48"/>
      <c r="H189" s="48"/>
      <c r="I189" s="48"/>
      <c r="J189" s="48"/>
      <c r="K189" s="48"/>
      <c r="L189" s="48"/>
      <c r="M189" s="48"/>
      <c r="N189" s="48"/>
      <c r="O189" s="48"/>
      <c r="P189" s="2"/>
      <c r="Q189" s="2"/>
      <c r="R189" s="2"/>
      <c r="S189" s="2"/>
      <c r="T189" s="2"/>
      <c r="U189" s="2"/>
      <c r="V189" s="2"/>
      <c r="W189" s="2"/>
      <c r="X189" s="2"/>
      <c r="Y189" s="2"/>
      <c r="Z189" s="2"/>
    </row>
    <row r="190" spans="1:26" ht="15.75" customHeight="1">
      <c r="A190" s="47" t="s">
        <v>100</v>
      </c>
      <c r="B190" s="43" t="s">
        <v>101</v>
      </c>
      <c r="C190" s="29">
        <f>D134</f>
        <v>0</v>
      </c>
      <c r="D190" s="48"/>
      <c r="E190" s="48"/>
      <c r="F190" s="48"/>
      <c r="G190" s="48"/>
      <c r="H190" s="48"/>
      <c r="I190" s="48"/>
      <c r="J190" s="48"/>
      <c r="K190" s="48"/>
      <c r="L190" s="48"/>
      <c r="M190" s="48"/>
      <c r="N190" s="48"/>
      <c r="O190" s="48"/>
      <c r="P190" s="2"/>
      <c r="Q190" s="2"/>
      <c r="R190" s="2"/>
      <c r="S190" s="2"/>
      <c r="T190" s="2"/>
      <c r="U190" s="2"/>
      <c r="V190" s="2"/>
      <c r="W190" s="2"/>
      <c r="X190" s="2"/>
      <c r="Y190" s="2"/>
      <c r="Z190" s="2"/>
    </row>
    <row r="191" spans="1:26" ht="15.75" customHeight="1">
      <c r="A191" s="47" t="s">
        <v>105</v>
      </c>
      <c r="B191" s="43" t="s">
        <v>129</v>
      </c>
      <c r="C191" s="29">
        <f>D150</f>
        <v>0</v>
      </c>
      <c r="D191" s="48"/>
      <c r="E191" s="48"/>
      <c r="F191" s="48"/>
      <c r="G191" s="48"/>
      <c r="H191" s="48"/>
      <c r="I191" s="48"/>
      <c r="J191" s="48"/>
      <c r="K191" s="48"/>
      <c r="L191" s="48"/>
      <c r="M191" s="48"/>
      <c r="N191" s="48"/>
      <c r="O191" s="48"/>
      <c r="P191" s="2"/>
      <c r="Q191" s="2"/>
      <c r="R191" s="2"/>
      <c r="S191" s="2"/>
      <c r="T191" s="2"/>
      <c r="U191" s="2"/>
      <c r="V191" s="2"/>
      <c r="W191" s="2"/>
      <c r="X191" s="2"/>
      <c r="Y191" s="2"/>
      <c r="Z191" s="2"/>
    </row>
    <row r="192" spans="1:26" ht="30">
      <c r="A192" s="47" t="s">
        <v>116</v>
      </c>
      <c r="B192" s="43" t="s">
        <v>130</v>
      </c>
      <c r="C192" s="29">
        <f>D172</f>
        <v>0</v>
      </c>
      <c r="D192" s="48"/>
      <c r="E192" s="48"/>
      <c r="F192" s="48"/>
      <c r="G192" s="48"/>
      <c r="H192" s="48"/>
      <c r="I192" s="48"/>
      <c r="J192" s="48"/>
      <c r="K192" s="48"/>
      <c r="L192" s="48"/>
      <c r="M192" s="48"/>
      <c r="N192" s="48"/>
      <c r="O192" s="48"/>
      <c r="P192" s="2"/>
      <c r="Q192" s="2"/>
      <c r="R192" s="2"/>
      <c r="S192" s="2"/>
      <c r="T192" s="2"/>
      <c r="U192" s="2"/>
      <c r="V192" s="2"/>
      <c r="W192" s="2"/>
      <c r="X192" s="2"/>
      <c r="Y192" s="2"/>
      <c r="Z192" s="2"/>
    </row>
    <row r="193" spans="1:26" ht="15.75" customHeight="1">
      <c r="A193" s="47" t="s">
        <v>131</v>
      </c>
      <c r="B193" s="43" t="s">
        <v>132</v>
      </c>
      <c r="C193" s="29" t="s">
        <v>133</v>
      </c>
      <c r="D193" s="48"/>
      <c r="E193" s="48"/>
      <c r="F193" s="48"/>
      <c r="G193" s="48"/>
      <c r="H193" s="48"/>
      <c r="I193" s="48"/>
      <c r="J193" s="48"/>
      <c r="K193" s="48"/>
      <c r="L193" s="48"/>
      <c r="M193" s="48"/>
      <c r="N193" s="48"/>
      <c r="O193" s="48"/>
      <c r="P193" s="2"/>
      <c r="Q193" s="2"/>
      <c r="R193" s="2"/>
      <c r="S193" s="2"/>
      <c r="T193" s="2"/>
      <c r="U193" s="2"/>
      <c r="V193" s="2"/>
      <c r="W193" s="2"/>
      <c r="X193" s="2"/>
      <c r="Y193" s="2"/>
      <c r="Z193" s="2"/>
    </row>
    <row r="194" spans="1:26" ht="15.75" customHeight="1">
      <c r="A194" s="179" t="s">
        <v>113</v>
      </c>
      <c r="B194" s="180"/>
      <c r="C194" s="24">
        <f>SUM(C188:C193)</f>
        <v>0</v>
      </c>
      <c r="D194" s="48"/>
      <c r="E194" s="48"/>
      <c r="F194" s="48"/>
      <c r="G194" s="48"/>
      <c r="H194" s="48"/>
      <c r="I194" s="48"/>
      <c r="J194" s="48"/>
      <c r="K194" s="48"/>
      <c r="L194" s="48"/>
      <c r="M194" s="48"/>
      <c r="N194" s="48"/>
      <c r="O194" s="48"/>
      <c r="P194" s="2"/>
      <c r="Q194" s="2"/>
      <c r="R194" s="2"/>
      <c r="S194" s="2"/>
      <c r="T194" s="2"/>
      <c r="U194" s="2"/>
      <c r="V194" s="2"/>
      <c r="W194" s="2"/>
      <c r="X194" s="2"/>
      <c r="Y194" s="2"/>
      <c r="Z194" s="2"/>
    </row>
    <row r="195" spans="1:26" ht="15.75" customHeight="1">
      <c r="A195" s="25"/>
      <c r="B195" s="48"/>
      <c r="C195" s="48"/>
      <c r="D195" s="48"/>
      <c r="E195" s="48"/>
      <c r="F195" s="48"/>
      <c r="G195" s="48"/>
      <c r="H195" s="48"/>
      <c r="I195" s="48"/>
      <c r="J195" s="48"/>
      <c r="K195" s="48"/>
      <c r="L195" s="48"/>
      <c r="M195" s="48"/>
      <c r="N195" s="48"/>
      <c r="O195" s="48"/>
      <c r="P195" s="2"/>
      <c r="Q195" s="2"/>
      <c r="R195" s="2"/>
      <c r="S195" s="2"/>
      <c r="T195" s="2"/>
      <c r="U195" s="2"/>
      <c r="V195" s="2"/>
      <c r="W195" s="2"/>
      <c r="X195" s="2"/>
      <c r="Y195" s="2"/>
      <c r="Z195" s="2"/>
    </row>
    <row r="196" spans="1:26" ht="17.25" customHeight="1">
      <c r="A196" s="192" t="s">
        <v>134</v>
      </c>
      <c r="B196" s="183"/>
      <c r="C196" s="180"/>
      <c r="D196" s="48"/>
      <c r="E196" s="48"/>
      <c r="F196" s="48"/>
      <c r="G196" s="48"/>
      <c r="H196" s="48"/>
      <c r="I196" s="48"/>
      <c r="J196" s="48"/>
      <c r="K196" s="48"/>
      <c r="L196" s="48"/>
      <c r="M196" s="48"/>
      <c r="N196" s="48"/>
      <c r="O196" s="48"/>
      <c r="P196" s="2"/>
      <c r="Q196" s="2"/>
      <c r="R196" s="2"/>
      <c r="S196" s="2"/>
      <c r="T196" s="2"/>
      <c r="U196" s="2"/>
      <c r="V196" s="2"/>
      <c r="W196" s="2"/>
      <c r="X196" s="2"/>
      <c r="Y196" s="2"/>
      <c r="Z196" s="2"/>
    </row>
    <row r="197" spans="1:26" ht="30">
      <c r="A197" s="26">
        <v>3</v>
      </c>
      <c r="B197" s="26" t="s">
        <v>126</v>
      </c>
      <c r="C197" s="26" t="s">
        <v>49</v>
      </c>
      <c r="D197" s="48"/>
      <c r="E197" s="48"/>
      <c r="F197" s="48"/>
      <c r="G197" s="48"/>
      <c r="H197" s="48"/>
      <c r="I197" s="48"/>
      <c r="J197" s="48"/>
      <c r="K197" s="48"/>
      <c r="L197" s="48"/>
      <c r="M197" s="48"/>
      <c r="N197" s="48"/>
      <c r="O197" s="48"/>
      <c r="P197" s="2"/>
      <c r="Q197" s="2"/>
      <c r="R197" s="2"/>
      <c r="S197" s="2"/>
      <c r="T197" s="2"/>
      <c r="U197" s="2"/>
      <c r="V197" s="2"/>
      <c r="W197" s="2"/>
      <c r="X197" s="2"/>
      <c r="Y197" s="2"/>
      <c r="Z197" s="2"/>
    </row>
    <row r="198" spans="1:26" ht="30">
      <c r="A198" s="47" t="s">
        <v>78</v>
      </c>
      <c r="B198" s="43" t="s">
        <v>127</v>
      </c>
      <c r="C198" s="29">
        <f>D109+D104</f>
        <v>0</v>
      </c>
      <c r="D198" s="48"/>
      <c r="E198" s="48"/>
      <c r="F198" s="48"/>
      <c r="G198" s="48"/>
      <c r="H198" s="48"/>
      <c r="I198" s="48"/>
      <c r="J198" s="48"/>
      <c r="K198" s="48"/>
      <c r="L198" s="48"/>
      <c r="M198" s="48"/>
      <c r="N198" s="48"/>
      <c r="O198" s="48"/>
      <c r="P198" s="2"/>
      <c r="Q198" s="2"/>
      <c r="R198" s="2"/>
      <c r="S198" s="2"/>
      <c r="T198" s="2"/>
      <c r="U198" s="2"/>
      <c r="V198" s="2"/>
      <c r="W198" s="2"/>
      <c r="X198" s="2"/>
      <c r="Y198" s="2"/>
      <c r="Z198" s="2"/>
    </row>
    <row r="199" spans="1:26" ht="15.75" customHeight="1">
      <c r="A199" s="47" t="s">
        <v>92</v>
      </c>
      <c r="B199" s="43" t="s">
        <v>128</v>
      </c>
      <c r="C199" s="29">
        <f>D128</f>
        <v>0</v>
      </c>
      <c r="D199" s="48"/>
      <c r="E199" s="48"/>
      <c r="F199" s="48"/>
      <c r="G199" s="48"/>
      <c r="H199" s="48"/>
      <c r="I199" s="48"/>
      <c r="J199" s="48"/>
      <c r="K199" s="48"/>
      <c r="L199" s="48"/>
      <c r="M199" s="48"/>
      <c r="N199" s="48"/>
      <c r="O199" s="48"/>
      <c r="P199" s="2"/>
      <c r="Q199" s="2"/>
      <c r="R199" s="2"/>
      <c r="S199" s="2"/>
      <c r="T199" s="2"/>
      <c r="U199" s="2"/>
      <c r="V199" s="2"/>
      <c r="W199" s="2"/>
      <c r="X199" s="2"/>
      <c r="Y199" s="2"/>
      <c r="Z199" s="2"/>
    </row>
    <row r="200" spans="1:26" ht="15.75" customHeight="1">
      <c r="A200" s="47" t="s">
        <v>100</v>
      </c>
      <c r="B200" s="43" t="s">
        <v>101</v>
      </c>
      <c r="C200" s="29">
        <f>D140</f>
        <v>0</v>
      </c>
      <c r="D200" s="48"/>
      <c r="E200" s="48"/>
      <c r="F200" s="48"/>
      <c r="G200" s="48"/>
      <c r="H200" s="48"/>
      <c r="I200" s="48"/>
      <c r="J200" s="48"/>
      <c r="K200" s="48"/>
      <c r="L200" s="48"/>
      <c r="M200" s="48"/>
      <c r="N200" s="48"/>
      <c r="O200" s="48"/>
      <c r="P200" s="2"/>
      <c r="Q200" s="2"/>
      <c r="R200" s="2"/>
      <c r="S200" s="2"/>
      <c r="T200" s="2"/>
      <c r="U200" s="2"/>
      <c r="V200" s="2"/>
      <c r="W200" s="2"/>
      <c r="X200" s="2"/>
      <c r="Y200" s="2"/>
      <c r="Z200" s="2"/>
    </row>
    <row r="201" spans="1:26" ht="15.75" customHeight="1">
      <c r="A201" s="47" t="s">
        <v>105</v>
      </c>
      <c r="B201" s="43" t="s">
        <v>129</v>
      </c>
      <c r="C201" s="29">
        <f>D160</f>
        <v>0</v>
      </c>
      <c r="D201" s="48"/>
      <c r="E201" s="48"/>
      <c r="F201" s="48"/>
      <c r="G201" s="48"/>
      <c r="H201" s="48"/>
      <c r="I201" s="48"/>
      <c r="J201" s="48"/>
      <c r="K201" s="48"/>
      <c r="L201" s="48"/>
      <c r="M201" s="48"/>
      <c r="N201" s="48"/>
      <c r="O201" s="48"/>
      <c r="P201" s="2"/>
      <c r="Q201" s="2"/>
      <c r="R201" s="2"/>
      <c r="S201" s="2"/>
      <c r="T201" s="2"/>
      <c r="U201" s="2"/>
      <c r="V201" s="2"/>
      <c r="W201" s="2"/>
      <c r="X201" s="2"/>
      <c r="Y201" s="2"/>
      <c r="Z201" s="2"/>
    </row>
    <row r="202" spans="1:26" ht="30">
      <c r="A202" s="47" t="s">
        <v>116</v>
      </c>
      <c r="B202" s="43" t="s">
        <v>130</v>
      </c>
      <c r="C202" s="29">
        <f>D182</f>
        <v>0</v>
      </c>
      <c r="D202" s="48"/>
      <c r="E202" s="48"/>
      <c r="F202" s="48"/>
      <c r="G202" s="48"/>
      <c r="H202" s="48"/>
      <c r="I202" s="48"/>
      <c r="J202" s="48"/>
      <c r="K202" s="48"/>
      <c r="L202" s="48"/>
      <c r="M202" s="48"/>
      <c r="N202" s="48"/>
      <c r="O202" s="48"/>
      <c r="P202" s="2"/>
      <c r="Q202" s="2"/>
      <c r="R202" s="2"/>
      <c r="S202" s="2"/>
      <c r="T202" s="2"/>
      <c r="U202" s="2"/>
      <c r="V202" s="2"/>
      <c r="W202" s="2"/>
      <c r="X202" s="2"/>
      <c r="Y202" s="2"/>
      <c r="Z202" s="2"/>
    </row>
    <row r="203" spans="1:26" ht="15.75" customHeight="1">
      <c r="A203" s="47" t="s">
        <v>131</v>
      </c>
      <c r="B203" s="43" t="s">
        <v>132</v>
      </c>
      <c r="C203" s="29" t="s">
        <v>133</v>
      </c>
      <c r="D203" s="48"/>
      <c r="E203" s="48"/>
      <c r="F203" s="48"/>
      <c r="G203" s="48"/>
      <c r="H203" s="48"/>
      <c r="I203" s="48"/>
      <c r="J203" s="48"/>
      <c r="K203" s="48"/>
      <c r="L203" s="48"/>
      <c r="M203" s="48"/>
      <c r="N203" s="48"/>
      <c r="O203" s="48"/>
      <c r="P203" s="2"/>
      <c r="Q203" s="2"/>
      <c r="R203" s="2"/>
      <c r="S203" s="2"/>
      <c r="T203" s="2"/>
      <c r="U203" s="2"/>
      <c r="V203" s="2"/>
      <c r="W203" s="2"/>
      <c r="X203" s="2"/>
      <c r="Y203" s="2"/>
      <c r="Z203" s="2"/>
    </row>
    <row r="204" spans="1:26" ht="15.75" customHeight="1">
      <c r="A204" s="181" t="s">
        <v>113</v>
      </c>
      <c r="B204" s="180"/>
      <c r="C204" s="27">
        <f>SUM(C198:C203)</f>
        <v>0</v>
      </c>
      <c r="D204" s="48"/>
      <c r="E204" s="48"/>
      <c r="F204" s="48"/>
      <c r="G204" s="48"/>
      <c r="H204" s="48"/>
      <c r="I204" s="48"/>
      <c r="J204" s="48"/>
      <c r="K204" s="48"/>
      <c r="L204" s="48"/>
      <c r="M204" s="48"/>
      <c r="N204" s="48"/>
      <c r="O204" s="48"/>
      <c r="P204" s="2"/>
      <c r="Q204" s="2"/>
      <c r="R204" s="2"/>
      <c r="S204" s="2"/>
      <c r="T204" s="2"/>
      <c r="U204" s="2"/>
      <c r="V204" s="2"/>
      <c r="W204" s="2"/>
      <c r="X204" s="2"/>
      <c r="Y204" s="2"/>
      <c r="Z204" s="2"/>
    </row>
    <row r="205" spans="1:26" ht="15.75" customHeight="1">
      <c r="A205" s="25"/>
      <c r="B205" s="48"/>
      <c r="C205" s="48"/>
      <c r="D205" s="48"/>
      <c r="E205" s="48"/>
      <c r="F205" s="48"/>
      <c r="G205" s="48"/>
      <c r="H205" s="48"/>
      <c r="I205" s="48"/>
      <c r="J205" s="48"/>
      <c r="K205" s="48"/>
      <c r="L205" s="48"/>
      <c r="M205" s="48"/>
      <c r="N205" s="48"/>
      <c r="O205" s="48"/>
      <c r="P205" s="2"/>
      <c r="Q205" s="2"/>
      <c r="R205" s="2"/>
      <c r="S205" s="2"/>
      <c r="T205" s="2"/>
      <c r="U205" s="2"/>
      <c r="V205" s="2"/>
      <c r="W205" s="2"/>
      <c r="X205" s="2"/>
      <c r="Y205" s="2"/>
      <c r="Z205" s="2"/>
    </row>
    <row r="206" spans="1:26" ht="15.75" customHeight="1">
      <c r="A206" s="187" t="s">
        <v>135</v>
      </c>
      <c r="B206" s="183"/>
      <c r="C206" s="183"/>
      <c r="D206" s="180"/>
      <c r="E206" s="48"/>
      <c r="F206" s="48"/>
      <c r="G206" s="48"/>
      <c r="H206" s="48"/>
      <c r="I206" s="48"/>
      <c r="J206" s="48"/>
      <c r="K206" s="48"/>
      <c r="L206" s="48"/>
      <c r="M206" s="48"/>
      <c r="N206" s="48"/>
      <c r="O206" s="48"/>
      <c r="P206" s="2"/>
      <c r="Q206" s="2"/>
      <c r="R206" s="2"/>
      <c r="S206" s="2"/>
      <c r="T206" s="2"/>
      <c r="U206" s="2"/>
      <c r="V206" s="2"/>
      <c r="W206" s="2"/>
      <c r="X206" s="2"/>
      <c r="Y206" s="2"/>
      <c r="Z206" s="2"/>
    </row>
    <row r="207" spans="1:26" ht="42.75" customHeight="1">
      <c r="A207" s="179" t="s">
        <v>136</v>
      </c>
      <c r="B207" s="180"/>
      <c r="C207" s="179" t="s">
        <v>137</v>
      </c>
      <c r="D207" s="180"/>
      <c r="E207" s="48"/>
      <c r="F207" s="48"/>
      <c r="G207" s="48"/>
      <c r="H207" s="48"/>
      <c r="I207" s="48"/>
      <c r="J207" s="48"/>
      <c r="K207" s="48"/>
      <c r="L207" s="48"/>
      <c r="M207" s="48"/>
      <c r="N207" s="48"/>
      <c r="O207" s="48"/>
      <c r="P207" s="2"/>
      <c r="Q207" s="2"/>
      <c r="R207" s="2"/>
      <c r="S207" s="2"/>
      <c r="T207" s="2"/>
      <c r="U207" s="2"/>
      <c r="V207" s="2"/>
      <c r="W207" s="2"/>
      <c r="X207" s="2"/>
      <c r="Y207" s="2"/>
      <c r="Z207" s="2"/>
    </row>
    <row r="208" spans="1:26" ht="30">
      <c r="A208" s="47" t="s">
        <v>8</v>
      </c>
      <c r="B208" s="43" t="s">
        <v>138</v>
      </c>
      <c r="C208" s="190">
        <f>C52</f>
        <v>0</v>
      </c>
      <c r="D208" s="180"/>
      <c r="E208" s="48"/>
      <c r="F208" s="48"/>
      <c r="G208" s="48"/>
      <c r="H208" s="48"/>
      <c r="I208" s="48"/>
      <c r="J208" s="48"/>
      <c r="K208" s="48"/>
      <c r="L208" s="48"/>
      <c r="M208" s="48"/>
      <c r="N208" s="48"/>
      <c r="O208" s="48"/>
      <c r="P208" s="2"/>
      <c r="Q208" s="2"/>
      <c r="R208" s="2"/>
      <c r="S208" s="2"/>
      <c r="T208" s="2"/>
      <c r="U208" s="2"/>
      <c r="V208" s="2"/>
      <c r="W208" s="2"/>
      <c r="X208" s="2"/>
      <c r="Y208" s="2"/>
      <c r="Z208" s="2"/>
    </row>
    <row r="209" spans="1:26" ht="30">
      <c r="A209" s="47" t="s">
        <v>11</v>
      </c>
      <c r="B209" s="43" t="s">
        <v>139</v>
      </c>
      <c r="C209" s="190">
        <f>C75</f>
        <v>0</v>
      </c>
      <c r="D209" s="180"/>
      <c r="E209" s="48"/>
      <c r="F209" s="48"/>
      <c r="G209" s="48"/>
      <c r="H209" s="48"/>
      <c r="I209" s="48"/>
      <c r="J209" s="48"/>
      <c r="K209" s="48"/>
      <c r="L209" s="48"/>
      <c r="M209" s="48"/>
      <c r="N209" s="48"/>
      <c r="O209" s="48"/>
      <c r="P209" s="2"/>
      <c r="Q209" s="2"/>
      <c r="R209" s="2"/>
      <c r="S209" s="2"/>
      <c r="T209" s="2"/>
      <c r="U209" s="2"/>
      <c r="V209" s="2"/>
      <c r="W209" s="2"/>
      <c r="X209" s="2"/>
      <c r="Y209" s="2"/>
      <c r="Z209" s="2"/>
    </row>
    <row r="210" spans="1:26" ht="30">
      <c r="A210" s="47" t="s">
        <v>13</v>
      </c>
      <c r="B210" s="43" t="s">
        <v>140</v>
      </c>
      <c r="C210" s="190">
        <f>C194</f>
        <v>0</v>
      </c>
      <c r="D210" s="180"/>
      <c r="E210" s="48"/>
      <c r="F210" s="48"/>
      <c r="G210" s="48"/>
      <c r="H210" s="48"/>
      <c r="I210" s="48"/>
      <c r="J210" s="48"/>
      <c r="K210" s="48"/>
      <c r="L210" s="48"/>
      <c r="M210" s="48"/>
      <c r="N210" s="48"/>
      <c r="O210" s="48"/>
      <c r="P210" s="2"/>
      <c r="Q210" s="2"/>
      <c r="R210" s="2"/>
      <c r="S210" s="2"/>
      <c r="T210" s="2"/>
      <c r="U210" s="2"/>
      <c r="V210" s="2"/>
      <c r="W210" s="2"/>
      <c r="X210" s="2"/>
      <c r="Y210" s="2"/>
      <c r="Z210" s="2"/>
    </row>
    <row r="211" spans="1:26" ht="28.5" customHeight="1">
      <c r="A211" s="189" t="s">
        <v>141</v>
      </c>
      <c r="B211" s="180"/>
      <c r="C211" s="190">
        <f>SUM(C208:D210)</f>
        <v>0</v>
      </c>
      <c r="D211" s="180"/>
      <c r="E211" s="48"/>
      <c r="F211" s="48"/>
      <c r="G211" s="48"/>
      <c r="H211" s="48"/>
      <c r="I211" s="48"/>
      <c r="J211" s="48"/>
      <c r="K211" s="48"/>
      <c r="L211" s="48"/>
      <c r="M211" s="48"/>
      <c r="N211" s="48"/>
      <c r="O211" s="48"/>
      <c r="P211" s="2"/>
      <c r="Q211" s="2"/>
      <c r="R211" s="2"/>
      <c r="S211" s="2"/>
      <c r="T211" s="2"/>
      <c r="U211" s="2"/>
      <c r="V211" s="2"/>
      <c r="W211" s="2"/>
      <c r="X211" s="2"/>
      <c r="Y211" s="2"/>
      <c r="Z211" s="2"/>
    </row>
    <row r="212" spans="1:26" ht="15.75" customHeight="1">
      <c r="A212" s="179" t="s">
        <v>142</v>
      </c>
      <c r="B212" s="180"/>
      <c r="C212" s="193">
        <f>SUM(C211)</f>
        <v>0</v>
      </c>
      <c r="D212" s="180"/>
      <c r="E212" s="48"/>
      <c r="F212" s="48"/>
      <c r="G212" s="48"/>
      <c r="H212" s="48"/>
      <c r="I212" s="48"/>
      <c r="J212" s="48"/>
      <c r="K212" s="48"/>
      <c r="L212" s="48"/>
      <c r="M212" s="48"/>
      <c r="N212" s="48"/>
      <c r="O212" s="48"/>
      <c r="P212" s="2"/>
      <c r="Q212" s="2"/>
      <c r="R212" s="2"/>
      <c r="S212" s="2"/>
      <c r="T212" s="2"/>
      <c r="U212" s="2"/>
      <c r="V212" s="2"/>
      <c r="W212" s="2"/>
      <c r="X212" s="2"/>
      <c r="Y212" s="2"/>
      <c r="Z212" s="2"/>
    </row>
    <row r="213" spans="1:26" ht="15.75" customHeight="1">
      <c r="A213" s="48"/>
      <c r="B213" s="48"/>
      <c r="C213" s="48"/>
      <c r="D213" s="48"/>
      <c r="E213" s="48"/>
      <c r="F213" s="48"/>
      <c r="G213" s="48"/>
      <c r="H213" s="48"/>
      <c r="I213" s="48"/>
      <c r="J213" s="48"/>
      <c r="K213" s="48"/>
      <c r="L213" s="48"/>
      <c r="M213" s="48"/>
      <c r="N213" s="48"/>
      <c r="O213" s="48"/>
      <c r="P213" s="2"/>
      <c r="Q213" s="2"/>
      <c r="R213" s="2"/>
      <c r="S213" s="2"/>
      <c r="T213" s="2"/>
      <c r="U213" s="2"/>
      <c r="V213" s="2"/>
      <c r="W213" s="2"/>
      <c r="X213" s="2"/>
      <c r="Y213" s="2"/>
      <c r="Z213" s="2"/>
    </row>
    <row r="214" spans="1:26" ht="15.75" hidden="1" customHeight="1">
      <c r="A214" s="48"/>
      <c r="B214" s="48"/>
      <c r="C214" s="48"/>
      <c r="D214" s="40">
        <f>C212</f>
        <v>0</v>
      </c>
      <c r="E214" s="48"/>
      <c r="F214" s="48"/>
      <c r="G214" s="48"/>
      <c r="H214" s="48"/>
      <c r="I214" s="48"/>
      <c r="J214" s="48"/>
      <c r="K214" s="48"/>
      <c r="L214" s="48"/>
      <c r="M214" s="48"/>
      <c r="N214" s="48"/>
      <c r="O214" s="48"/>
      <c r="P214" s="2"/>
      <c r="Q214" s="2"/>
      <c r="R214" s="2"/>
      <c r="S214" s="2"/>
      <c r="T214" s="2"/>
      <c r="U214" s="2"/>
      <c r="V214" s="2"/>
      <c r="W214" s="2"/>
      <c r="X214" s="2"/>
      <c r="Y214" s="2"/>
      <c r="Z214" s="2"/>
    </row>
    <row r="215" spans="1:26" ht="15.75" customHeight="1">
      <c r="A215" s="192" t="s">
        <v>143</v>
      </c>
      <c r="B215" s="183"/>
      <c r="C215" s="183"/>
      <c r="D215" s="180"/>
      <c r="E215" s="48"/>
      <c r="F215" s="48"/>
      <c r="G215" s="48"/>
      <c r="H215" s="48"/>
      <c r="I215" s="48"/>
      <c r="J215" s="48"/>
      <c r="K215" s="48"/>
      <c r="L215" s="48"/>
      <c r="M215" s="48"/>
      <c r="N215" s="48"/>
      <c r="O215" s="48"/>
      <c r="P215" s="2"/>
      <c r="Q215" s="2"/>
      <c r="R215" s="2"/>
      <c r="S215" s="2"/>
      <c r="T215" s="2"/>
      <c r="U215" s="2"/>
      <c r="V215" s="2"/>
      <c r="W215" s="2"/>
      <c r="X215" s="2"/>
      <c r="Y215" s="2"/>
      <c r="Z215" s="2"/>
    </row>
    <row r="216" spans="1:26" ht="15.75" customHeight="1">
      <c r="A216" s="181" t="s">
        <v>136</v>
      </c>
      <c r="B216" s="180"/>
      <c r="C216" s="181" t="s">
        <v>137</v>
      </c>
      <c r="D216" s="180"/>
      <c r="E216" s="48"/>
      <c r="F216" s="48"/>
      <c r="G216" s="48"/>
      <c r="H216" s="48"/>
      <c r="I216" s="48"/>
      <c r="J216" s="48"/>
      <c r="K216" s="48"/>
      <c r="L216" s="48"/>
      <c r="M216" s="48"/>
      <c r="N216" s="48"/>
      <c r="O216" s="48"/>
      <c r="P216" s="2"/>
      <c r="Q216" s="2"/>
      <c r="R216" s="2"/>
      <c r="S216" s="2"/>
      <c r="T216" s="2"/>
      <c r="U216" s="2"/>
      <c r="V216" s="2"/>
      <c r="W216" s="2"/>
      <c r="X216" s="2"/>
      <c r="Y216" s="2"/>
      <c r="Z216" s="2"/>
    </row>
    <row r="217" spans="1:26" ht="30">
      <c r="A217" s="47" t="s">
        <v>8</v>
      </c>
      <c r="B217" s="43" t="s">
        <v>138</v>
      </c>
      <c r="C217" s="190">
        <f>C64</f>
        <v>0</v>
      </c>
      <c r="D217" s="180"/>
      <c r="E217" s="48"/>
      <c r="F217" s="48"/>
      <c r="G217" s="48"/>
      <c r="H217" s="48"/>
      <c r="I217" s="48"/>
      <c r="J217" s="48"/>
      <c r="K217" s="48"/>
      <c r="L217" s="48"/>
      <c r="M217" s="48"/>
      <c r="N217" s="48"/>
      <c r="O217" s="48"/>
      <c r="P217" s="2"/>
      <c r="Q217" s="2"/>
      <c r="R217" s="2"/>
      <c r="S217" s="2"/>
      <c r="T217" s="2"/>
      <c r="U217" s="2"/>
      <c r="V217" s="2"/>
      <c r="W217" s="2"/>
      <c r="X217" s="2"/>
      <c r="Y217" s="2"/>
      <c r="Z217" s="2"/>
    </row>
    <row r="218" spans="1:26" ht="30">
      <c r="A218" s="47" t="s">
        <v>11</v>
      </c>
      <c r="B218" s="43" t="s">
        <v>139</v>
      </c>
      <c r="C218" s="190">
        <f>C86</f>
        <v>0</v>
      </c>
      <c r="D218" s="180"/>
      <c r="E218" s="48"/>
      <c r="F218" s="48"/>
      <c r="G218" s="48"/>
      <c r="H218" s="48"/>
      <c r="I218" s="48"/>
      <c r="J218" s="48"/>
      <c r="K218" s="48"/>
      <c r="L218" s="48"/>
      <c r="M218" s="48"/>
      <c r="N218" s="48"/>
      <c r="O218" s="48"/>
      <c r="P218" s="2"/>
      <c r="Q218" s="2"/>
      <c r="R218" s="2"/>
      <c r="S218" s="2"/>
      <c r="T218" s="2"/>
      <c r="U218" s="2"/>
      <c r="V218" s="2"/>
      <c r="W218" s="2"/>
      <c r="X218" s="2"/>
      <c r="Y218" s="2"/>
      <c r="Z218" s="2"/>
    </row>
    <row r="219" spans="1:26" ht="30">
      <c r="A219" s="47" t="s">
        <v>13</v>
      </c>
      <c r="B219" s="43" t="s">
        <v>140</v>
      </c>
      <c r="C219" s="190">
        <f>C204</f>
        <v>0</v>
      </c>
      <c r="D219" s="180"/>
      <c r="E219" s="48"/>
      <c r="F219" s="48"/>
      <c r="G219" s="48"/>
      <c r="H219" s="48"/>
      <c r="I219" s="48"/>
      <c r="J219" s="48"/>
      <c r="K219" s="48"/>
      <c r="L219" s="48"/>
      <c r="M219" s="48"/>
      <c r="N219" s="48"/>
      <c r="O219" s="48"/>
      <c r="P219" s="2"/>
      <c r="Q219" s="2"/>
      <c r="R219" s="2"/>
      <c r="S219" s="2"/>
      <c r="T219" s="2"/>
      <c r="U219" s="2"/>
      <c r="V219" s="2"/>
      <c r="W219" s="2"/>
      <c r="X219" s="2"/>
      <c r="Y219" s="2"/>
      <c r="Z219" s="2"/>
    </row>
    <row r="220" spans="1:26" ht="15.75" customHeight="1">
      <c r="A220" s="189" t="s">
        <v>141</v>
      </c>
      <c r="B220" s="180"/>
      <c r="C220" s="190">
        <f>SUM(C217:D219)</f>
        <v>0</v>
      </c>
      <c r="D220" s="180"/>
      <c r="E220" s="48"/>
      <c r="F220" s="48"/>
      <c r="G220" s="48"/>
      <c r="H220" s="48"/>
      <c r="I220" s="48"/>
      <c r="J220" s="48"/>
      <c r="K220" s="48"/>
      <c r="L220" s="48"/>
      <c r="M220" s="48"/>
      <c r="N220" s="48"/>
      <c r="O220" s="48"/>
      <c r="P220" s="2"/>
      <c r="Q220" s="2"/>
      <c r="R220" s="2"/>
      <c r="S220" s="2"/>
      <c r="T220" s="2"/>
      <c r="U220" s="2"/>
      <c r="V220" s="2"/>
      <c r="W220" s="2"/>
      <c r="X220" s="2"/>
      <c r="Y220" s="2"/>
      <c r="Z220" s="2"/>
    </row>
    <row r="221" spans="1:26" ht="15.75" customHeight="1">
      <c r="A221" s="181" t="s">
        <v>142</v>
      </c>
      <c r="B221" s="180"/>
      <c r="C221" s="191">
        <f>SUM(C220)</f>
        <v>0</v>
      </c>
      <c r="D221" s="180"/>
      <c r="E221" s="48"/>
      <c r="F221" s="48"/>
      <c r="G221" s="48"/>
      <c r="H221" s="48"/>
      <c r="I221" s="48"/>
      <c r="J221" s="48"/>
      <c r="K221" s="48"/>
      <c r="L221" s="48"/>
      <c r="M221" s="48"/>
      <c r="N221" s="48"/>
      <c r="O221" s="48"/>
      <c r="P221" s="2"/>
      <c r="Q221" s="2"/>
      <c r="R221" s="2"/>
      <c r="S221" s="2"/>
      <c r="T221" s="2"/>
      <c r="U221" s="2"/>
      <c r="V221" s="2"/>
      <c r="W221" s="2"/>
      <c r="X221" s="2"/>
      <c r="Y221" s="2"/>
      <c r="Z221" s="2"/>
    </row>
    <row r="222" spans="1:26" ht="15.75" customHeight="1">
      <c r="A222" s="48"/>
      <c r="B222" s="48"/>
      <c r="C222" s="48"/>
      <c r="D222" s="48"/>
      <c r="E222" s="48"/>
      <c r="F222" s="48"/>
      <c r="G222" s="48"/>
      <c r="H222" s="48"/>
      <c r="I222" s="48"/>
      <c r="J222" s="48"/>
      <c r="K222" s="48"/>
      <c r="L222" s="48"/>
      <c r="M222" s="48"/>
      <c r="N222" s="48"/>
      <c r="O222" s="48"/>
      <c r="P222" s="2"/>
      <c r="Q222" s="2"/>
      <c r="R222" s="2"/>
      <c r="S222" s="2"/>
      <c r="T222" s="2"/>
      <c r="U222" s="2"/>
      <c r="V222" s="2"/>
      <c r="W222" s="2"/>
      <c r="X222" s="2"/>
      <c r="Y222" s="2"/>
      <c r="Z222" s="2"/>
    </row>
    <row r="223" spans="1:26" ht="15.75" customHeight="1">
      <c r="A223" s="194" t="s">
        <v>144</v>
      </c>
      <c r="B223" s="183"/>
      <c r="C223" s="180"/>
      <c r="D223" s="48"/>
      <c r="E223" s="48"/>
      <c r="F223" s="48"/>
      <c r="G223" s="48"/>
      <c r="H223" s="48"/>
      <c r="I223" s="48"/>
      <c r="J223" s="48"/>
      <c r="K223" s="48"/>
      <c r="L223" s="48"/>
      <c r="M223" s="48"/>
      <c r="N223" s="48"/>
      <c r="O223" s="48"/>
      <c r="P223" s="2"/>
      <c r="Q223" s="2"/>
      <c r="R223" s="2"/>
      <c r="S223" s="2"/>
      <c r="T223" s="2"/>
      <c r="U223" s="2"/>
      <c r="V223" s="2"/>
      <c r="W223" s="2"/>
      <c r="X223" s="2"/>
      <c r="Y223" s="2"/>
      <c r="Z223" s="2"/>
    </row>
    <row r="224" spans="1:26" ht="15.75" customHeight="1">
      <c r="A224" s="41" t="s">
        <v>145</v>
      </c>
      <c r="B224" s="42" t="s">
        <v>146</v>
      </c>
      <c r="C224" s="42" t="s">
        <v>133</v>
      </c>
      <c r="D224" s="48"/>
      <c r="E224" s="48"/>
      <c r="F224" s="48"/>
      <c r="G224" s="48"/>
      <c r="H224" s="48"/>
      <c r="I224" s="48"/>
      <c r="J224" s="48"/>
      <c r="K224" s="48"/>
      <c r="L224" s="48"/>
      <c r="M224" s="48"/>
      <c r="N224" s="48"/>
      <c r="O224" s="48"/>
      <c r="P224" s="2"/>
      <c r="Q224" s="2"/>
      <c r="R224" s="2"/>
      <c r="S224" s="2"/>
      <c r="T224" s="2"/>
      <c r="U224" s="2"/>
      <c r="V224" s="2"/>
      <c r="W224" s="2"/>
      <c r="X224" s="2"/>
      <c r="Y224" s="2"/>
      <c r="Z224" s="2"/>
    </row>
    <row r="225" spans="1:26" ht="15.75" customHeight="1">
      <c r="A225" s="47" t="s">
        <v>16</v>
      </c>
      <c r="B225" s="126" t="s">
        <v>147</v>
      </c>
      <c r="C225" s="166">
        <v>0</v>
      </c>
      <c r="D225" s="40"/>
      <c r="E225" s="48"/>
      <c r="F225" s="48"/>
      <c r="G225" s="48"/>
      <c r="H225" s="48"/>
      <c r="I225" s="48"/>
      <c r="J225" s="48"/>
      <c r="K225" s="48"/>
      <c r="L225" s="48"/>
      <c r="M225" s="48"/>
      <c r="N225" s="48"/>
      <c r="O225" s="48"/>
      <c r="P225" s="2"/>
      <c r="Q225" s="2"/>
      <c r="R225" s="2"/>
      <c r="S225" s="2"/>
      <c r="T225" s="2"/>
      <c r="U225" s="2"/>
      <c r="V225" s="2"/>
      <c r="W225" s="2"/>
      <c r="X225" s="2"/>
      <c r="Y225" s="2"/>
      <c r="Z225" s="2"/>
    </row>
    <row r="226" spans="1:26" ht="15.75" customHeight="1">
      <c r="A226" s="47" t="s">
        <v>54</v>
      </c>
      <c r="B226" s="126" t="s">
        <v>148</v>
      </c>
      <c r="C226" s="166">
        <v>0</v>
      </c>
      <c r="D226" s="40"/>
      <c r="E226" s="89" t="s">
        <v>597</v>
      </c>
      <c r="F226" s="89" t="s">
        <v>596</v>
      </c>
      <c r="G226" s="89" t="s">
        <v>599</v>
      </c>
      <c r="H226" s="89"/>
      <c r="I226" s="89" t="s">
        <v>598</v>
      </c>
      <c r="J226" s="89" t="s">
        <v>597</v>
      </c>
      <c r="K226" s="48"/>
      <c r="L226" s="48"/>
      <c r="M226" s="48"/>
      <c r="N226" s="48"/>
      <c r="O226" s="48"/>
      <c r="P226" s="2"/>
      <c r="Q226" s="2"/>
      <c r="R226" s="2"/>
      <c r="S226" s="2"/>
      <c r="T226" s="2"/>
      <c r="U226" s="2"/>
      <c r="V226" s="2"/>
      <c r="W226" s="2"/>
      <c r="X226" s="2"/>
      <c r="Y226" s="2"/>
      <c r="Z226" s="2"/>
    </row>
    <row r="227" spans="1:26" ht="15.75" customHeight="1">
      <c r="A227" s="47" t="s">
        <v>56</v>
      </c>
      <c r="B227" s="126" t="s">
        <v>149</v>
      </c>
      <c r="C227" s="166">
        <v>0</v>
      </c>
      <c r="D227" s="40"/>
      <c r="E227" s="89" t="s">
        <v>593</v>
      </c>
      <c r="F227" s="89">
        <v>10</v>
      </c>
      <c r="G227" s="91">
        <v>0.15</v>
      </c>
      <c r="H227" s="89"/>
      <c r="I227" s="89" t="s">
        <v>595</v>
      </c>
      <c r="J227" s="89" t="s">
        <v>593</v>
      </c>
      <c r="K227" s="48"/>
      <c r="L227" s="48"/>
      <c r="M227" s="48"/>
      <c r="N227" s="48"/>
      <c r="O227" s="48"/>
      <c r="P227" s="2"/>
      <c r="Q227" s="2"/>
      <c r="R227" s="2"/>
      <c r="S227" s="2"/>
      <c r="T227" s="2"/>
      <c r="U227" s="2"/>
      <c r="V227" s="2"/>
      <c r="W227" s="2"/>
      <c r="X227" s="2"/>
      <c r="Y227" s="2"/>
      <c r="Z227" s="2"/>
    </row>
    <row r="228" spans="1:26" ht="15.75" customHeight="1">
      <c r="A228" s="47" t="s">
        <v>58</v>
      </c>
      <c r="B228" s="126" t="s">
        <v>150</v>
      </c>
      <c r="C228" s="166">
        <v>0</v>
      </c>
      <c r="D228" s="40"/>
      <c r="E228" s="89" t="s">
        <v>591</v>
      </c>
      <c r="F228" s="89">
        <v>12</v>
      </c>
      <c r="G228" s="91">
        <v>0.1</v>
      </c>
      <c r="H228" s="89"/>
      <c r="I228" s="89" t="s">
        <v>594</v>
      </c>
      <c r="J228" s="89" t="s">
        <v>593</v>
      </c>
      <c r="K228" s="48"/>
      <c r="L228" s="48"/>
      <c r="M228" s="48"/>
      <c r="N228" s="48"/>
      <c r="O228" s="48"/>
      <c r="P228" s="2"/>
      <c r="Q228" s="2"/>
      <c r="R228" s="2"/>
      <c r="S228" s="2"/>
      <c r="T228" s="2"/>
      <c r="U228" s="2"/>
      <c r="V228" s="2"/>
      <c r="W228" s="2"/>
      <c r="X228" s="2"/>
      <c r="Y228" s="2"/>
      <c r="Z228" s="2"/>
    </row>
    <row r="229" spans="1:26" ht="15.75" customHeight="1">
      <c r="A229" s="47" t="s">
        <v>47</v>
      </c>
      <c r="B229" s="126" t="s">
        <v>151</v>
      </c>
      <c r="C229" s="166">
        <v>0</v>
      </c>
      <c r="D229" s="40"/>
      <c r="E229" s="48"/>
      <c r="F229" s="48"/>
      <c r="G229" s="48"/>
      <c r="H229" s="89"/>
      <c r="I229" s="89" t="s">
        <v>592</v>
      </c>
      <c r="J229" s="89" t="s">
        <v>591</v>
      </c>
      <c r="K229" s="89" t="s">
        <v>596</v>
      </c>
      <c r="L229" s="89" t="s">
        <v>159</v>
      </c>
      <c r="M229" s="48"/>
      <c r="N229" s="48"/>
      <c r="O229" s="48"/>
      <c r="P229" s="2"/>
      <c r="Q229" s="2"/>
      <c r="R229" s="2"/>
      <c r="S229" s="2"/>
      <c r="T229" s="2"/>
      <c r="U229" s="2"/>
      <c r="V229" s="2"/>
      <c r="W229" s="2"/>
      <c r="X229" s="2"/>
      <c r="Y229" s="2"/>
      <c r="Z229" s="2"/>
    </row>
    <row r="230" spans="1:26" ht="15.75" customHeight="1">
      <c r="A230" s="47" t="s">
        <v>152</v>
      </c>
      <c r="B230" s="125" t="s">
        <v>605</v>
      </c>
      <c r="C230" s="166">
        <v>0</v>
      </c>
      <c r="D230" s="40"/>
      <c r="E230" s="48"/>
      <c r="F230" s="48"/>
      <c r="G230" s="48"/>
      <c r="H230" s="48"/>
      <c r="I230" s="48"/>
      <c r="J230" s="48"/>
      <c r="K230" s="89" t="e">
        <f>VLOOKUP(J230,E$229:F$231,2,0)</f>
        <v>#N/A</v>
      </c>
      <c r="L230" s="90" t="e">
        <f>VLOOKUP(J230,E$229:G$231,3,0)</f>
        <v>#N/A</v>
      </c>
      <c r="M230" s="48"/>
      <c r="N230" s="48"/>
      <c r="O230" s="48"/>
      <c r="P230" s="2"/>
      <c r="Q230" s="2"/>
      <c r="R230" s="2"/>
      <c r="S230" s="2"/>
      <c r="T230" s="2"/>
      <c r="U230" s="2"/>
      <c r="V230" s="2"/>
      <c r="W230" s="2"/>
      <c r="X230" s="2"/>
      <c r="Y230" s="2"/>
      <c r="Z230" s="2"/>
    </row>
    <row r="231" spans="1:26" ht="15.75" customHeight="1">
      <c r="A231" s="47" t="s">
        <v>153</v>
      </c>
      <c r="B231" s="43" t="s">
        <v>154</v>
      </c>
      <c r="C231" s="44">
        <f>SUM(C225:C230)</f>
        <v>0</v>
      </c>
      <c r="D231" s="40"/>
      <c r="E231" s="48"/>
      <c r="F231" s="48"/>
      <c r="G231" s="48"/>
      <c r="H231" s="48"/>
      <c r="I231" s="48"/>
      <c r="J231" s="48"/>
      <c r="K231" s="89" t="e">
        <f>VLOOKUP(J231,E$229:F$231,2,0)</f>
        <v>#N/A</v>
      </c>
      <c r="L231" s="90" t="e">
        <f>VLOOKUP(J231,E$229:G$231,3,0)</f>
        <v>#N/A</v>
      </c>
      <c r="M231" s="48"/>
      <c r="N231" s="48"/>
      <c r="O231" s="48"/>
      <c r="P231" s="2"/>
      <c r="Q231" s="2"/>
      <c r="R231" s="2"/>
      <c r="S231" s="2"/>
      <c r="T231" s="2"/>
      <c r="U231" s="2"/>
      <c r="V231" s="2"/>
      <c r="W231" s="2"/>
      <c r="X231" s="2"/>
      <c r="Y231" s="2"/>
      <c r="Z231" s="2"/>
    </row>
    <row r="232" spans="1:26" ht="15.75" customHeight="1">
      <c r="A232" s="47" t="s">
        <v>155</v>
      </c>
      <c r="B232" s="43" t="s">
        <v>156</v>
      </c>
      <c r="C232" s="45">
        <f>C231/E26</f>
        <v>0</v>
      </c>
      <c r="D232" s="40"/>
      <c r="E232" s="48"/>
      <c r="F232" s="48"/>
      <c r="G232" s="48"/>
      <c r="H232" s="48"/>
      <c r="I232" s="138" t="s">
        <v>604</v>
      </c>
      <c r="J232" s="138"/>
      <c r="K232" s="89" t="e">
        <f>VLOOKUP(J232,E$229:F$231,2,0)</f>
        <v>#N/A</v>
      </c>
      <c r="L232" s="90" t="e">
        <f>VLOOKUP(J232,E$229:G$231,3,0)</f>
        <v>#N/A</v>
      </c>
      <c r="M232" s="48"/>
      <c r="N232" s="48"/>
      <c r="O232" s="48"/>
      <c r="P232" s="2"/>
      <c r="Q232" s="2"/>
      <c r="R232" s="2"/>
      <c r="S232" s="2"/>
      <c r="T232" s="2"/>
      <c r="U232" s="2"/>
      <c r="V232" s="2"/>
      <c r="W232" s="2"/>
      <c r="X232" s="2"/>
      <c r="Y232" s="2"/>
      <c r="Z232" s="2"/>
    </row>
    <row r="233" spans="1:26" ht="15.75" customHeight="1">
      <c r="A233" s="48"/>
      <c r="B233" s="48"/>
      <c r="C233" s="48"/>
      <c r="D233" s="40"/>
      <c r="E233" s="48"/>
      <c r="F233" s="48"/>
      <c r="G233" s="48"/>
      <c r="H233" s="48"/>
      <c r="I233" s="138"/>
      <c r="J233" s="138"/>
      <c r="K233" s="48"/>
      <c r="L233" s="48"/>
      <c r="M233" s="48"/>
      <c r="N233" s="48"/>
      <c r="O233" s="48"/>
      <c r="P233" s="2"/>
      <c r="Q233" s="2"/>
      <c r="R233" s="2"/>
      <c r="S233" s="2"/>
      <c r="T233" s="2"/>
      <c r="U233" s="2"/>
      <c r="V233" s="2"/>
      <c r="W233" s="2"/>
      <c r="X233" s="2"/>
      <c r="Y233" s="2"/>
      <c r="Z233" s="2"/>
    </row>
    <row r="234" spans="1:26" ht="15.75" customHeight="1">
      <c r="A234" s="194" t="s">
        <v>157</v>
      </c>
      <c r="B234" s="183"/>
      <c r="C234" s="183"/>
      <c r="D234" s="180"/>
      <c r="E234" s="48"/>
      <c r="F234" s="48"/>
      <c r="G234" s="48"/>
      <c r="H234" s="48"/>
      <c r="I234" s="138"/>
      <c r="J234" s="138"/>
      <c r="K234" s="48"/>
      <c r="L234" s="48"/>
      <c r="M234" s="48"/>
      <c r="N234" s="48"/>
      <c r="O234" s="48"/>
      <c r="P234" s="2"/>
      <c r="Q234" s="2"/>
      <c r="R234" s="2"/>
      <c r="S234" s="2"/>
      <c r="T234" s="2"/>
      <c r="U234" s="2"/>
      <c r="V234" s="2"/>
      <c r="W234" s="2"/>
      <c r="X234" s="2"/>
      <c r="Y234" s="2"/>
      <c r="Z234" s="2"/>
    </row>
    <row r="235" spans="1:26" ht="15.75" customHeight="1">
      <c r="A235" s="46" t="s">
        <v>158</v>
      </c>
      <c r="B235" s="16" t="s">
        <v>159</v>
      </c>
      <c r="C235" s="46" t="s">
        <v>160</v>
      </c>
      <c r="D235" s="46" t="s">
        <v>161</v>
      </c>
      <c r="E235" s="48"/>
      <c r="F235" s="139"/>
      <c r="G235" s="139"/>
      <c r="H235" s="139"/>
      <c r="I235" s="138"/>
      <c r="J235" s="138"/>
      <c r="K235" s="48"/>
      <c r="L235" s="48"/>
      <c r="M235" s="48"/>
      <c r="N235" s="48"/>
      <c r="O235" s="48"/>
      <c r="P235" s="2"/>
      <c r="Q235" s="2"/>
      <c r="R235" s="2"/>
      <c r="S235" s="2"/>
      <c r="T235" s="2"/>
      <c r="U235" s="2"/>
      <c r="V235" s="2"/>
      <c r="W235" s="2"/>
      <c r="X235" s="2"/>
      <c r="Y235" s="2"/>
      <c r="Z235" s="2"/>
    </row>
    <row r="236" spans="1:26" ht="15.75" customHeight="1">
      <c r="A236" s="47" t="s">
        <v>8</v>
      </c>
      <c r="B236" s="43" t="s">
        <v>162</v>
      </c>
      <c r="C236" s="47" t="s">
        <v>595</v>
      </c>
      <c r="D236" s="92" t="s">
        <v>601</v>
      </c>
      <c r="E236" s="48"/>
      <c r="F236" s="139"/>
      <c r="G236" s="139"/>
      <c r="H236" s="139"/>
      <c r="I236" s="138"/>
      <c r="J236" s="138"/>
      <c r="K236" s="48"/>
      <c r="L236" s="48"/>
      <c r="M236" s="48"/>
      <c r="N236" s="48"/>
      <c r="O236" s="48"/>
      <c r="P236" s="2"/>
      <c r="Q236" s="2"/>
      <c r="R236" s="2"/>
      <c r="S236" s="2"/>
      <c r="T236" s="2"/>
      <c r="U236" s="2"/>
      <c r="V236" s="2"/>
      <c r="W236" s="2"/>
      <c r="X236" s="2"/>
      <c r="Y236" s="2"/>
      <c r="Z236" s="2"/>
    </row>
    <row r="237" spans="1:26" ht="15.75" customHeight="1">
      <c r="A237" s="47" t="s">
        <v>11</v>
      </c>
      <c r="B237" s="43" t="s">
        <v>163</v>
      </c>
      <c r="C237" s="47" t="s">
        <v>164</v>
      </c>
      <c r="D237" s="167">
        <v>0</v>
      </c>
      <c r="E237" s="48"/>
      <c r="F237" s="139"/>
      <c r="G237" s="139"/>
      <c r="H237" s="139"/>
      <c r="I237" s="138"/>
      <c r="J237" s="138"/>
      <c r="K237" s="48"/>
      <c r="L237" s="48"/>
      <c r="M237" s="48"/>
      <c r="N237" s="48"/>
      <c r="O237" s="48"/>
      <c r="P237" s="2"/>
      <c r="Q237" s="2"/>
      <c r="R237" s="2"/>
      <c r="S237" s="2"/>
      <c r="T237" s="2"/>
      <c r="U237" s="2"/>
      <c r="V237" s="2"/>
      <c r="W237" s="2"/>
      <c r="X237" s="2"/>
      <c r="Y237" s="2"/>
      <c r="Z237" s="2"/>
    </row>
    <row r="238" spans="1:26" ht="15.75" customHeight="1">
      <c r="A238" s="47" t="s">
        <v>13</v>
      </c>
      <c r="B238" s="43" t="s">
        <v>165</v>
      </c>
      <c r="C238" s="47" t="s">
        <v>164</v>
      </c>
      <c r="D238" s="47">
        <f>VLOOKUP(C236,I:K,3,0)</f>
        <v>0</v>
      </c>
      <c r="E238" s="48"/>
      <c r="F238" s="139"/>
      <c r="G238" s="139"/>
      <c r="H238" s="139"/>
      <c r="I238" s="138"/>
      <c r="J238" s="138"/>
      <c r="K238" s="124"/>
      <c r="L238" s="124"/>
      <c r="M238" s="124"/>
      <c r="N238" s="95"/>
      <c r="O238" s="48"/>
      <c r="P238" s="2"/>
      <c r="Q238" s="2"/>
      <c r="R238" s="2"/>
      <c r="S238" s="2"/>
      <c r="T238" s="2"/>
      <c r="U238" s="2"/>
      <c r="V238" s="2"/>
      <c r="W238" s="2"/>
      <c r="X238" s="2"/>
      <c r="Y238" s="2"/>
      <c r="Z238" s="2"/>
    </row>
    <row r="239" spans="1:26" ht="15.75" customHeight="1">
      <c r="A239" s="47" t="s">
        <v>16</v>
      </c>
      <c r="B239" s="43" t="s">
        <v>602</v>
      </c>
      <c r="C239" s="47" t="s">
        <v>80</v>
      </c>
      <c r="D239" s="49">
        <f>VLOOKUP(C236,I:L,4,0)</f>
        <v>0</v>
      </c>
      <c r="E239" s="50"/>
      <c r="F239" s="48"/>
      <c r="G239" s="48"/>
      <c r="H239" s="48"/>
      <c r="I239" s="138"/>
      <c r="J239" s="138"/>
      <c r="K239" s="124"/>
      <c r="L239" s="124"/>
      <c r="M239" s="124"/>
      <c r="N239" s="95"/>
      <c r="O239" s="48"/>
      <c r="P239" s="2"/>
      <c r="Q239" s="2"/>
      <c r="R239" s="2"/>
      <c r="S239" s="2"/>
      <c r="T239" s="2"/>
      <c r="U239" s="2"/>
      <c r="V239" s="2"/>
      <c r="W239" s="2"/>
      <c r="X239" s="2"/>
      <c r="Y239" s="2"/>
      <c r="Z239" s="2"/>
    </row>
    <row r="240" spans="1:26" ht="15.75" customHeight="1">
      <c r="A240" s="47" t="s">
        <v>54</v>
      </c>
      <c r="B240" s="43" t="s">
        <v>166</v>
      </c>
      <c r="C240" s="47" t="s">
        <v>133</v>
      </c>
      <c r="D240" s="168">
        <v>0</v>
      </c>
      <c r="E240" s="51"/>
      <c r="F240" s="48"/>
      <c r="G240" s="48"/>
      <c r="H240" s="48"/>
      <c r="I240" s="48"/>
      <c r="J240" s="48"/>
      <c r="K240" s="124"/>
      <c r="L240" s="124"/>
      <c r="M240" s="124"/>
      <c r="N240" s="95"/>
      <c r="O240" s="48"/>
      <c r="P240" s="2"/>
      <c r="Q240" s="2"/>
      <c r="R240" s="2"/>
      <c r="S240" s="2"/>
      <c r="T240" s="2"/>
      <c r="U240" s="2"/>
      <c r="V240" s="2"/>
      <c r="W240" s="2"/>
      <c r="X240" s="2"/>
      <c r="Y240" s="2"/>
      <c r="Z240" s="2"/>
    </row>
    <row r="241" spans="1:26" ht="15.75" customHeight="1">
      <c r="A241" s="47" t="s">
        <v>56</v>
      </c>
      <c r="B241" s="43" t="s">
        <v>603</v>
      </c>
      <c r="C241" s="47"/>
      <c r="D241" s="94">
        <f>IF(D238&lt;=D237,0,D240*D239)</f>
        <v>0</v>
      </c>
      <c r="E241" s="51"/>
      <c r="F241" s="48"/>
      <c r="G241" s="48"/>
      <c r="H241" s="48"/>
      <c r="I241" s="48"/>
      <c r="J241" s="48"/>
      <c r="K241" s="124"/>
      <c r="L241" s="124"/>
      <c r="M241" s="124"/>
      <c r="N241" s="95"/>
      <c r="O241" s="48"/>
      <c r="P241" s="2"/>
      <c r="Q241" s="2"/>
      <c r="R241" s="2"/>
      <c r="S241" s="2"/>
      <c r="T241" s="2"/>
      <c r="U241" s="2"/>
      <c r="V241" s="2"/>
      <c r="W241" s="2"/>
      <c r="X241" s="2"/>
      <c r="Y241" s="2"/>
      <c r="Z241" s="2"/>
    </row>
    <row r="242" spans="1:26" ht="15.75" customHeight="1">
      <c r="A242" s="47" t="s">
        <v>58</v>
      </c>
      <c r="B242" s="43" t="s">
        <v>600</v>
      </c>
      <c r="C242" s="47" t="s">
        <v>133</v>
      </c>
      <c r="D242" s="93">
        <f>D241/12</f>
        <v>0</v>
      </c>
      <c r="E242" s="48"/>
      <c r="F242" s="48"/>
      <c r="G242" s="48"/>
      <c r="H242" s="48"/>
      <c r="I242" s="48"/>
      <c r="J242" s="48"/>
      <c r="K242" s="48"/>
      <c r="L242" s="48"/>
      <c r="M242" s="48"/>
      <c r="N242" s="48"/>
      <c r="O242" s="48"/>
      <c r="P242" s="2"/>
      <c r="Q242" s="2"/>
      <c r="R242" s="2"/>
      <c r="S242" s="2"/>
      <c r="T242" s="2"/>
      <c r="U242" s="2"/>
      <c r="V242" s="2"/>
      <c r="W242" s="2"/>
      <c r="X242" s="2"/>
      <c r="Y242" s="2"/>
      <c r="Z242" s="2"/>
    </row>
    <row r="243" spans="1:26" ht="15.75" customHeight="1">
      <c r="A243" s="47" t="s">
        <v>60</v>
      </c>
      <c r="B243" s="43" t="s">
        <v>167</v>
      </c>
      <c r="C243" s="29" t="s">
        <v>133</v>
      </c>
      <c r="D243" s="93">
        <f>D241/E26</f>
        <v>0</v>
      </c>
      <c r="E243" s="48"/>
      <c r="F243" s="48"/>
      <c r="G243" s="48"/>
      <c r="H243" s="48"/>
      <c r="I243" s="48"/>
      <c r="J243" s="48"/>
      <c r="K243" s="48"/>
      <c r="L243" s="48"/>
      <c r="M243" s="48"/>
      <c r="N243" s="48"/>
      <c r="O243" s="48"/>
      <c r="P243" s="2"/>
      <c r="Q243" s="2"/>
      <c r="R243" s="2"/>
      <c r="S243" s="2"/>
      <c r="T243" s="2"/>
      <c r="U243" s="2"/>
      <c r="V243" s="2"/>
      <c r="W243" s="2"/>
      <c r="X243" s="2"/>
      <c r="Y243" s="2"/>
      <c r="Z243" s="2"/>
    </row>
    <row r="244" spans="1:26" ht="15.75" customHeight="1">
      <c r="A244" s="48"/>
      <c r="B244" s="48"/>
      <c r="C244" s="48"/>
      <c r="D244" s="40"/>
      <c r="E244" s="52"/>
      <c r="F244" s="48"/>
      <c r="G244" s="48"/>
      <c r="H244" s="48"/>
      <c r="I244" s="48"/>
      <c r="J244" s="48"/>
      <c r="K244" s="48"/>
      <c r="L244" s="48"/>
      <c r="M244" s="48"/>
      <c r="N244" s="48"/>
      <c r="O244" s="48"/>
      <c r="P244" s="2"/>
      <c r="Q244" s="2"/>
      <c r="R244" s="2"/>
      <c r="S244" s="2"/>
      <c r="T244" s="2"/>
      <c r="U244" s="2"/>
      <c r="V244" s="2"/>
      <c r="W244" s="2"/>
      <c r="X244" s="2"/>
      <c r="Y244" s="2"/>
      <c r="Z244" s="2"/>
    </row>
    <row r="245" spans="1:26" ht="15.75" customHeight="1">
      <c r="A245" s="48"/>
      <c r="B245" s="48"/>
      <c r="C245" s="48"/>
      <c r="D245" s="48"/>
      <c r="E245" s="48"/>
      <c r="F245" s="48"/>
      <c r="G245" s="48"/>
      <c r="H245" s="48"/>
      <c r="I245" s="48"/>
      <c r="J245" s="48"/>
      <c r="K245" s="48"/>
      <c r="L245" s="48"/>
      <c r="M245" s="48"/>
      <c r="N245" s="48"/>
      <c r="O245" s="48"/>
      <c r="P245" s="2"/>
      <c r="Q245" s="2"/>
      <c r="R245" s="2"/>
      <c r="S245" s="2"/>
      <c r="T245" s="2"/>
      <c r="U245" s="2"/>
      <c r="V245" s="2"/>
      <c r="W245" s="2"/>
      <c r="X245" s="2"/>
      <c r="Y245" s="2"/>
      <c r="Z245" s="2"/>
    </row>
    <row r="246" spans="1:26" ht="15.75" customHeight="1">
      <c r="A246" s="188" t="s">
        <v>606</v>
      </c>
      <c r="B246" s="183"/>
      <c r="C246" s="183"/>
      <c r="D246" s="180"/>
      <c r="E246" s="48"/>
      <c r="F246" s="48"/>
      <c r="G246" s="48"/>
      <c r="H246" s="48"/>
      <c r="I246" s="48"/>
      <c r="J246" s="48"/>
      <c r="K246" s="48"/>
      <c r="L246" s="48"/>
      <c r="M246" s="48"/>
      <c r="N246" s="48"/>
      <c r="O246" s="48"/>
      <c r="P246" s="2"/>
      <c r="Q246" s="2"/>
      <c r="R246" s="2"/>
      <c r="S246" s="2"/>
      <c r="T246" s="2"/>
      <c r="U246" s="2"/>
      <c r="V246" s="2"/>
      <c r="W246" s="2"/>
      <c r="X246" s="2"/>
      <c r="Y246" s="2"/>
      <c r="Z246" s="2"/>
    </row>
    <row r="247" spans="1:26" ht="15.75" customHeight="1">
      <c r="A247" s="16" t="s">
        <v>168</v>
      </c>
      <c r="B247" s="16" t="s">
        <v>169</v>
      </c>
      <c r="C247" s="16" t="s">
        <v>170</v>
      </c>
      <c r="D247" s="16"/>
      <c r="E247" s="48"/>
      <c r="F247" s="177" t="s">
        <v>606</v>
      </c>
      <c r="G247" s="177"/>
      <c r="H247" s="177"/>
      <c r="I247" s="48"/>
      <c r="J247" s="48"/>
      <c r="K247" s="48"/>
      <c r="L247" s="48"/>
      <c r="M247" s="48"/>
      <c r="N247" s="48"/>
      <c r="O247" s="48"/>
      <c r="P247" s="2"/>
      <c r="Q247" s="2"/>
      <c r="R247" s="2"/>
      <c r="S247" s="2"/>
      <c r="T247" s="2"/>
      <c r="U247" s="2"/>
      <c r="V247" s="2"/>
      <c r="W247" s="2"/>
      <c r="X247" s="2"/>
      <c r="Y247" s="2"/>
      <c r="Z247" s="2"/>
    </row>
    <row r="248" spans="1:26" ht="15.75" customHeight="1">
      <c r="A248" s="47"/>
      <c r="B248" s="189" t="s">
        <v>169</v>
      </c>
      <c r="C248" s="180"/>
      <c r="D248" s="33"/>
      <c r="E248" s="48"/>
      <c r="F248" s="101" t="s">
        <v>607</v>
      </c>
      <c r="G248" s="102" t="s">
        <v>608</v>
      </c>
      <c r="H248" s="103" t="s">
        <v>609</v>
      </c>
      <c r="I248" s="48"/>
      <c r="J248" s="48"/>
      <c r="K248" s="48"/>
      <c r="L248" s="48"/>
      <c r="M248" s="48"/>
      <c r="N248" s="48"/>
      <c r="O248" s="48"/>
      <c r="P248" s="2"/>
      <c r="Q248" s="2"/>
      <c r="R248" s="2"/>
      <c r="S248" s="2"/>
      <c r="T248" s="2"/>
      <c r="U248" s="2"/>
      <c r="V248" s="2"/>
      <c r="W248" s="2"/>
      <c r="X248" s="2"/>
      <c r="Y248" s="2"/>
      <c r="Z248" s="2"/>
    </row>
    <row r="249" spans="1:26" ht="15.75" customHeight="1">
      <c r="A249" s="53"/>
      <c r="B249" s="97" t="s">
        <v>610</v>
      </c>
      <c r="C249" s="99">
        <f>C324</f>
        <v>0.05</v>
      </c>
      <c r="D249" s="127"/>
      <c r="E249" s="54"/>
      <c r="F249" s="104">
        <v>2.9700000000000001E-2</v>
      </c>
      <c r="G249" s="105">
        <v>5.0799999999999998E-2</v>
      </c>
      <c r="H249" s="106">
        <v>6.2700000000000006E-2</v>
      </c>
      <c r="I249" s="48"/>
      <c r="J249" s="48"/>
      <c r="K249" s="48"/>
      <c r="L249" s="48"/>
      <c r="M249" s="48"/>
      <c r="N249" s="48"/>
      <c r="O249" s="48"/>
      <c r="P249" s="2"/>
      <c r="Q249" s="2"/>
      <c r="R249" s="2"/>
      <c r="S249" s="2"/>
      <c r="T249" s="2"/>
      <c r="U249" s="2"/>
      <c r="V249" s="2"/>
      <c r="W249" s="2"/>
      <c r="X249" s="2"/>
      <c r="Y249" s="2"/>
      <c r="Z249" s="2"/>
    </row>
    <row r="250" spans="1:26" ht="15.75" customHeight="1">
      <c r="A250" s="53"/>
      <c r="B250" s="96" t="s">
        <v>611</v>
      </c>
      <c r="C250" s="99">
        <f>C325</f>
        <v>1.3299999999999999E-2</v>
      </c>
      <c r="D250" s="127"/>
      <c r="E250" s="54"/>
      <c r="F250" s="107">
        <f>0.3%+0.56%</f>
        <v>8.6E-3</v>
      </c>
      <c r="G250" s="108">
        <f>0.48%+0.85%</f>
        <v>1.3299999999999999E-2</v>
      </c>
      <c r="H250" s="109">
        <f>0.82%+0.89%</f>
        <v>1.7099999999999997E-2</v>
      </c>
      <c r="I250" s="48"/>
      <c r="J250" s="48"/>
      <c r="K250" s="48"/>
      <c r="L250" s="48"/>
      <c r="M250" s="48"/>
      <c r="N250" s="48"/>
      <c r="O250" s="48"/>
      <c r="P250" s="2"/>
      <c r="Q250" s="2"/>
      <c r="R250" s="2"/>
      <c r="S250" s="2"/>
      <c r="T250" s="2"/>
      <c r="U250" s="2"/>
      <c r="V250" s="2"/>
      <c r="W250" s="2"/>
      <c r="X250" s="2"/>
      <c r="Y250" s="2"/>
      <c r="Z250" s="2"/>
    </row>
    <row r="251" spans="1:26" ht="15.75" customHeight="1">
      <c r="A251" s="53"/>
      <c r="B251" s="96" t="s">
        <v>612</v>
      </c>
      <c r="C251" s="100">
        <f>C315</f>
        <v>0</v>
      </c>
      <c r="D251" s="127"/>
      <c r="E251" s="54"/>
      <c r="F251" s="107">
        <v>7.7799999999999994E-2</v>
      </c>
      <c r="G251" s="108">
        <v>0.1085</v>
      </c>
      <c r="H251" s="109">
        <v>0.13550000000000001</v>
      </c>
      <c r="I251" s="48"/>
      <c r="J251" s="48"/>
      <c r="K251" s="48"/>
      <c r="L251" s="48"/>
      <c r="M251" s="48"/>
      <c r="N251" s="48"/>
      <c r="O251" s="48"/>
      <c r="P251" s="2"/>
      <c r="Q251" s="2"/>
      <c r="R251" s="2"/>
      <c r="S251" s="2"/>
      <c r="T251" s="2"/>
      <c r="U251" s="2"/>
      <c r="V251" s="2"/>
      <c r="W251" s="2"/>
      <c r="X251" s="2"/>
      <c r="Y251" s="2"/>
      <c r="Z251" s="2"/>
    </row>
    <row r="252" spans="1:26" ht="15.75" customHeight="1">
      <c r="A252" s="53"/>
      <c r="B252" s="96" t="s">
        <v>613</v>
      </c>
      <c r="C252" s="100">
        <f>(1+G252)^(G253/252)-1</f>
        <v>0</v>
      </c>
      <c r="D252" s="127"/>
      <c r="E252" s="54"/>
      <c r="F252" s="107" t="s">
        <v>625</v>
      </c>
      <c r="G252" s="169">
        <v>0</v>
      </c>
      <c r="H252" s="110"/>
      <c r="I252" s="48"/>
      <c r="J252" s="48"/>
      <c r="K252" s="48"/>
      <c r="L252" s="48"/>
      <c r="M252" s="48"/>
      <c r="N252" s="48"/>
      <c r="O252" s="48"/>
      <c r="P252" s="2"/>
      <c r="Q252" s="2"/>
      <c r="R252" s="2"/>
      <c r="S252" s="2"/>
      <c r="T252" s="2"/>
      <c r="U252" s="2"/>
      <c r="V252" s="2"/>
      <c r="W252" s="2"/>
      <c r="X252" s="2"/>
      <c r="Y252" s="2"/>
      <c r="Z252" s="2"/>
    </row>
    <row r="253" spans="1:26" ht="15.75" customHeight="1">
      <c r="A253" s="53"/>
      <c r="B253" s="96" t="s">
        <v>614</v>
      </c>
      <c r="C253" s="100">
        <f>C322</f>
        <v>0.03</v>
      </c>
      <c r="D253" s="127"/>
      <c r="E253" s="54"/>
      <c r="F253" s="111" t="s">
        <v>624</v>
      </c>
      <c r="G253" s="140">
        <v>10</v>
      </c>
      <c r="H253" s="112"/>
      <c r="I253" s="48"/>
      <c r="J253" s="48"/>
      <c r="K253" s="48"/>
      <c r="L253" s="48"/>
      <c r="M253" s="48"/>
      <c r="N253" s="48"/>
      <c r="O253" s="48"/>
      <c r="P253" s="2"/>
      <c r="Q253" s="2"/>
      <c r="R253" s="2"/>
      <c r="S253" s="2"/>
      <c r="T253" s="2"/>
      <c r="U253" s="2"/>
      <c r="V253" s="2"/>
      <c r="W253" s="2"/>
      <c r="X253" s="2"/>
      <c r="Y253" s="2"/>
      <c r="Z253" s="2"/>
    </row>
    <row r="254" spans="1:26" ht="15.75" customHeight="1">
      <c r="A254" s="53"/>
      <c r="B254" s="119" t="s">
        <v>615</v>
      </c>
      <c r="C254" s="120">
        <f>C317</f>
        <v>0.08</v>
      </c>
      <c r="D254" s="127"/>
      <c r="E254" s="54"/>
      <c r="F254" s="113"/>
      <c r="G254" s="114"/>
      <c r="H254" s="112"/>
      <c r="I254" s="48"/>
      <c r="J254" s="48"/>
      <c r="K254" s="48"/>
      <c r="L254" s="48"/>
      <c r="M254" s="48"/>
      <c r="N254" s="48"/>
      <c r="O254" s="48"/>
      <c r="P254" s="2"/>
      <c r="Q254" s="2"/>
      <c r="R254" s="2"/>
      <c r="S254" s="2"/>
      <c r="T254" s="2"/>
      <c r="U254" s="2"/>
      <c r="V254" s="2"/>
      <c r="W254" s="2"/>
      <c r="X254" s="2"/>
      <c r="Y254" s="2"/>
      <c r="Z254" s="2"/>
    </row>
    <row r="255" spans="1:26" ht="15.75" customHeight="1">
      <c r="A255" s="118"/>
      <c r="B255" s="122" t="s">
        <v>616</v>
      </c>
      <c r="C255" s="123"/>
      <c r="D255" s="128"/>
      <c r="E255" s="54"/>
      <c r="F255" s="113"/>
      <c r="G255" s="114"/>
      <c r="H255" s="112"/>
      <c r="I255" s="48"/>
      <c r="J255" s="48"/>
      <c r="K255" s="48"/>
      <c r="L255" s="48"/>
      <c r="M255" s="48"/>
      <c r="N255" s="48"/>
      <c r="O255" s="48"/>
      <c r="P255" s="2"/>
      <c r="Q255" s="2"/>
      <c r="R255" s="2"/>
      <c r="S255" s="2"/>
      <c r="T255" s="2"/>
      <c r="U255" s="2"/>
      <c r="V255" s="2"/>
      <c r="W255" s="2"/>
      <c r="X255" s="2"/>
      <c r="Y255" s="2"/>
      <c r="Z255" s="2"/>
    </row>
    <row r="256" spans="1:26" ht="15.75" customHeight="1">
      <c r="A256" s="118"/>
      <c r="B256" s="178" t="s">
        <v>617</v>
      </c>
      <c r="C256" s="178"/>
      <c r="D256" s="128"/>
      <c r="E256" s="54"/>
      <c r="F256" s="113"/>
      <c r="G256" s="114"/>
      <c r="H256" s="112"/>
      <c r="I256" s="48"/>
      <c r="J256" s="48"/>
      <c r="K256" s="48"/>
      <c r="L256" s="48"/>
      <c r="M256" s="48"/>
      <c r="N256" s="48"/>
      <c r="O256" s="48"/>
      <c r="P256" s="2"/>
      <c r="Q256" s="2"/>
      <c r="R256" s="2"/>
      <c r="S256" s="2"/>
      <c r="T256" s="2"/>
      <c r="U256" s="2"/>
      <c r="V256" s="2"/>
      <c r="W256" s="2"/>
      <c r="X256" s="2"/>
      <c r="Y256" s="2"/>
      <c r="Z256" s="2"/>
    </row>
    <row r="257" spans="1:26" ht="15.75" customHeight="1" thickBot="1">
      <c r="A257" s="197" t="s">
        <v>89</v>
      </c>
      <c r="B257" s="198"/>
      <c r="C257" s="121">
        <f>ROUND((((1+C249+C250)*(1+C251)*(1+C252))/(1-(C253+C254))-1),4)</f>
        <v>0.19470000000000001</v>
      </c>
      <c r="D257" s="98"/>
      <c r="E257" s="48"/>
      <c r="F257" s="115">
        <v>0.21429999999999999</v>
      </c>
      <c r="G257" s="116">
        <v>0.2717</v>
      </c>
      <c r="H257" s="117">
        <v>0.3362</v>
      </c>
      <c r="I257" s="48"/>
      <c r="J257" s="48"/>
      <c r="K257" s="48"/>
      <c r="L257" s="48"/>
      <c r="M257" s="48"/>
      <c r="N257" s="48"/>
      <c r="O257" s="48"/>
      <c r="P257" s="2"/>
      <c r="Q257" s="2"/>
      <c r="R257" s="2"/>
      <c r="S257" s="2"/>
      <c r="T257" s="2"/>
      <c r="U257" s="2"/>
      <c r="V257" s="2"/>
      <c r="W257" s="2"/>
      <c r="X257" s="2"/>
      <c r="Y257" s="2"/>
      <c r="Z257" s="2"/>
    </row>
    <row r="258" spans="1:26" ht="15.75" customHeight="1">
      <c r="A258" s="48"/>
      <c r="B258" s="48"/>
      <c r="C258" s="48"/>
      <c r="D258" s="48"/>
      <c r="E258" s="48"/>
      <c r="F258" s="48"/>
      <c r="G258" s="48"/>
      <c r="H258" s="48"/>
      <c r="I258" s="48"/>
      <c r="J258" s="48"/>
      <c r="K258" s="48"/>
      <c r="L258" s="48"/>
      <c r="M258" s="48"/>
      <c r="N258" s="48"/>
      <c r="O258" s="48"/>
      <c r="P258" s="2"/>
      <c r="Q258" s="2"/>
      <c r="R258" s="2"/>
      <c r="S258" s="2"/>
      <c r="T258" s="2"/>
      <c r="U258" s="2"/>
      <c r="V258" s="2"/>
      <c r="W258" s="2"/>
      <c r="X258" s="2"/>
      <c r="Y258" s="2"/>
      <c r="Z258" s="2"/>
    </row>
    <row r="259" spans="1:26" ht="15.75" customHeight="1">
      <c r="A259" s="48"/>
      <c r="B259" s="48"/>
      <c r="C259" s="48"/>
      <c r="D259" s="48"/>
      <c r="E259" s="48"/>
      <c r="F259" s="48"/>
      <c r="G259" s="48"/>
      <c r="H259" s="48"/>
      <c r="I259" s="48"/>
      <c r="J259" s="48"/>
      <c r="K259" s="48"/>
      <c r="L259" s="48"/>
      <c r="M259" s="48"/>
      <c r="N259" s="48"/>
      <c r="O259" s="48"/>
      <c r="P259" s="2"/>
      <c r="Q259" s="2"/>
      <c r="R259" s="2"/>
      <c r="S259" s="2"/>
      <c r="T259" s="2"/>
      <c r="U259" s="2"/>
      <c r="V259" s="2"/>
      <c r="W259" s="2"/>
      <c r="X259" s="2"/>
      <c r="Y259" s="2"/>
      <c r="Z259" s="2"/>
    </row>
    <row r="260" spans="1:26" ht="15.75" customHeight="1">
      <c r="A260" s="48"/>
      <c r="B260" s="48"/>
      <c r="C260" s="48"/>
      <c r="D260" s="48"/>
      <c r="E260" s="48"/>
      <c r="F260" s="48"/>
      <c r="G260" s="48"/>
      <c r="H260" s="48"/>
      <c r="I260" s="48"/>
      <c r="J260" s="48"/>
      <c r="K260" s="48"/>
      <c r="L260" s="48"/>
      <c r="M260" s="48"/>
      <c r="N260" s="48"/>
      <c r="O260" s="48"/>
      <c r="P260" s="2"/>
      <c r="Q260" s="2"/>
      <c r="R260" s="2"/>
      <c r="S260" s="2"/>
      <c r="T260" s="2"/>
      <c r="U260" s="2"/>
      <c r="V260" s="2"/>
      <c r="W260" s="2"/>
      <c r="X260" s="2"/>
      <c r="Y260" s="2"/>
      <c r="Z260" s="2"/>
    </row>
    <row r="261" spans="1:26" ht="15.75" customHeight="1">
      <c r="A261" s="187" t="s">
        <v>171</v>
      </c>
      <c r="B261" s="183"/>
      <c r="C261" s="183"/>
      <c r="D261" s="180"/>
      <c r="E261" s="48"/>
      <c r="F261" s="48"/>
      <c r="G261" s="48"/>
      <c r="H261" s="48"/>
      <c r="I261" s="48"/>
      <c r="J261" s="48"/>
      <c r="K261" s="48"/>
      <c r="L261" s="48"/>
      <c r="M261" s="48"/>
      <c r="N261" s="48"/>
      <c r="O261" s="48"/>
      <c r="P261" s="2"/>
      <c r="Q261" s="2"/>
      <c r="R261" s="2"/>
      <c r="S261" s="2"/>
      <c r="T261" s="2"/>
      <c r="U261" s="2"/>
      <c r="V261" s="2"/>
      <c r="W261" s="2"/>
      <c r="X261" s="2"/>
      <c r="Y261" s="2"/>
      <c r="Z261" s="2"/>
    </row>
    <row r="262" spans="1:26" ht="15.75" customHeight="1">
      <c r="A262" s="47" t="s">
        <v>8</v>
      </c>
      <c r="B262" s="43" t="s">
        <v>172</v>
      </c>
      <c r="C262" s="190">
        <f>(C212+C221)*12</f>
        <v>0</v>
      </c>
      <c r="D262" s="180"/>
      <c r="E262" s="48"/>
      <c r="F262" s="48"/>
      <c r="G262" s="48"/>
      <c r="H262" s="48"/>
      <c r="I262" s="48"/>
      <c r="J262" s="48"/>
      <c r="K262" s="48"/>
      <c r="L262" s="48"/>
      <c r="M262" s="48"/>
      <c r="N262" s="48"/>
      <c r="O262" s="48"/>
      <c r="P262" s="2"/>
      <c r="Q262" s="2"/>
      <c r="R262" s="2"/>
      <c r="S262" s="2"/>
      <c r="T262" s="2"/>
      <c r="U262" s="2"/>
      <c r="V262" s="2"/>
      <c r="W262" s="2"/>
      <c r="X262" s="2"/>
      <c r="Y262" s="2"/>
      <c r="Z262" s="2"/>
    </row>
    <row r="263" spans="1:26" ht="15.75" customHeight="1">
      <c r="A263" s="47" t="s">
        <v>11</v>
      </c>
      <c r="B263" s="43" t="s">
        <v>173</v>
      </c>
      <c r="C263" s="190">
        <f>C231</f>
        <v>0</v>
      </c>
      <c r="D263" s="180"/>
      <c r="E263" s="48"/>
      <c r="F263" s="48"/>
      <c r="G263" s="48"/>
      <c r="H263" s="48"/>
      <c r="I263" s="48"/>
      <c r="J263" s="48"/>
      <c r="K263" s="48"/>
      <c r="L263" s="48"/>
      <c r="M263" s="48"/>
      <c r="N263" s="48"/>
      <c r="O263" s="48"/>
      <c r="P263" s="2"/>
      <c r="Q263" s="2"/>
      <c r="R263" s="2"/>
      <c r="S263" s="2"/>
      <c r="T263" s="2"/>
      <c r="U263" s="2"/>
      <c r="V263" s="2"/>
      <c r="W263" s="2"/>
      <c r="X263" s="2"/>
      <c r="Y263" s="2"/>
      <c r="Z263" s="2"/>
    </row>
    <row r="264" spans="1:26" ht="15.75" customHeight="1">
      <c r="A264" s="47" t="s">
        <v>13</v>
      </c>
      <c r="B264" s="43" t="s">
        <v>174</v>
      </c>
      <c r="C264" s="190">
        <f>D241</f>
        <v>0</v>
      </c>
      <c r="D264" s="180"/>
      <c r="E264" s="48"/>
      <c r="F264" s="48"/>
      <c r="G264" s="48"/>
      <c r="H264" s="48"/>
      <c r="I264" s="48"/>
      <c r="J264" s="48"/>
      <c r="K264" s="48"/>
      <c r="L264" s="48"/>
      <c r="M264" s="48"/>
      <c r="N264" s="48"/>
      <c r="O264" s="48"/>
      <c r="P264" s="2"/>
      <c r="Q264" s="2"/>
      <c r="R264" s="2"/>
      <c r="S264" s="2"/>
      <c r="T264" s="2"/>
      <c r="U264" s="2"/>
      <c r="V264" s="2"/>
      <c r="W264" s="2"/>
      <c r="X264" s="2"/>
      <c r="Y264" s="2"/>
      <c r="Z264" s="2"/>
    </row>
    <row r="265" spans="1:26">
      <c r="A265" s="189" t="s">
        <v>175</v>
      </c>
      <c r="B265" s="180"/>
      <c r="C265" s="190">
        <f>SUM(C262:D264)</f>
        <v>0</v>
      </c>
      <c r="D265" s="180"/>
      <c r="E265" s="48"/>
      <c r="F265" s="48"/>
      <c r="G265" s="48"/>
      <c r="H265" s="48"/>
      <c r="I265" s="48"/>
      <c r="J265" s="48"/>
      <c r="K265" s="48"/>
      <c r="L265" s="48"/>
      <c r="M265" s="48"/>
      <c r="N265" s="48"/>
      <c r="O265" s="48"/>
      <c r="P265" s="2"/>
      <c r="Q265" s="2"/>
      <c r="R265" s="2"/>
      <c r="S265" s="2"/>
      <c r="T265" s="2"/>
      <c r="U265" s="2"/>
      <c r="V265" s="2"/>
      <c r="W265" s="2"/>
      <c r="X265" s="2"/>
      <c r="Y265" s="2"/>
      <c r="Z265" s="2"/>
    </row>
    <row r="266" spans="1:26">
      <c r="A266" s="179" t="s">
        <v>176</v>
      </c>
      <c r="B266" s="180"/>
      <c r="C266" s="193">
        <f>SUM(C265)</f>
        <v>0</v>
      </c>
      <c r="D266" s="180"/>
      <c r="E266" s="48"/>
      <c r="F266" s="48"/>
      <c r="G266" s="48"/>
      <c r="H266" s="48"/>
      <c r="I266" s="48"/>
      <c r="J266" s="48"/>
      <c r="K266" s="48"/>
      <c r="L266" s="48"/>
      <c r="M266" s="48"/>
      <c r="N266" s="48"/>
      <c r="O266" s="48"/>
      <c r="P266" s="2"/>
      <c r="Q266" s="2"/>
      <c r="R266" s="2"/>
      <c r="S266" s="2"/>
      <c r="T266" s="2"/>
      <c r="U266" s="2"/>
      <c r="V266" s="2"/>
      <c r="W266" s="2"/>
      <c r="X266" s="2"/>
      <c r="Y266" s="2"/>
      <c r="Z266" s="2"/>
    </row>
    <row r="267" spans="1:26" ht="15.75" customHeight="1">
      <c r="A267" s="48"/>
      <c r="B267" s="48"/>
      <c r="C267" s="48"/>
      <c r="D267" s="48"/>
      <c r="E267" s="48"/>
      <c r="F267" s="48"/>
      <c r="G267" s="48"/>
      <c r="H267" s="48"/>
      <c r="I267" s="48"/>
      <c r="J267" s="48"/>
      <c r="K267" s="48"/>
      <c r="L267" s="48"/>
      <c r="M267" s="48"/>
      <c r="N267" s="48"/>
      <c r="O267" s="48"/>
      <c r="P267" s="2"/>
      <c r="Q267" s="2"/>
      <c r="R267" s="2"/>
      <c r="S267" s="2"/>
      <c r="T267" s="2"/>
      <c r="U267" s="2"/>
      <c r="V267" s="2"/>
      <c r="W267" s="2"/>
      <c r="X267" s="2"/>
      <c r="Y267" s="2"/>
      <c r="Z267" s="2"/>
    </row>
    <row r="268" spans="1:26" ht="15.75" customHeight="1">
      <c r="A268" s="48"/>
      <c r="B268" s="48"/>
      <c r="C268" s="48"/>
      <c r="D268" s="48"/>
      <c r="E268" s="48"/>
      <c r="F268" s="48"/>
      <c r="G268" s="48"/>
      <c r="H268" s="48"/>
      <c r="I268" s="48"/>
      <c r="J268" s="48"/>
      <c r="K268" s="48"/>
      <c r="L268" s="48"/>
      <c r="M268" s="48"/>
      <c r="N268" s="48"/>
      <c r="O268" s="48"/>
      <c r="P268" s="2"/>
      <c r="Q268" s="2"/>
      <c r="R268" s="2"/>
      <c r="S268" s="2"/>
      <c r="T268" s="2"/>
      <c r="U268" s="2"/>
      <c r="V268" s="2"/>
      <c r="W268" s="2"/>
      <c r="X268" s="2"/>
      <c r="Y268" s="2"/>
      <c r="Z268" s="2"/>
    </row>
    <row r="269" spans="1:26" ht="15.75" customHeight="1">
      <c r="A269" s="48"/>
      <c r="B269" s="48"/>
      <c r="C269" s="48"/>
      <c r="D269" s="48"/>
      <c r="E269" s="48"/>
      <c r="F269" s="48"/>
      <c r="G269" s="48"/>
      <c r="H269" s="48"/>
      <c r="I269" s="48"/>
      <c r="J269" s="48"/>
      <c r="K269" s="48"/>
      <c r="L269" s="48"/>
      <c r="M269" s="48"/>
      <c r="N269" s="48"/>
      <c r="O269" s="48"/>
      <c r="P269" s="2"/>
      <c r="Q269" s="2"/>
      <c r="R269" s="2"/>
      <c r="S269" s="2"/>
      <c r="T269" s="2"/>
      <c r="U269" s="2"/>
      <c r="V269" s="2"/>
      <c r="W269" s="2"/>
      <c r="X269" s="2"/>
      <c r="Y269" s="2"/>
      <c r="Z269" s="2"/>
    </row>
    <row r="270" spans="1:26" ht="15.75" customHeight="1">
      <c r="A270" s="48"/>
      <c r="B270" s="48"/>
      <c r="C270" s="48"/>
      <c r="D270" s="48"/>
      <c r="E270" s="48"/>
      <c r="F270" s="48"/>
      <c r="G270" s="48"/>
      <c r="H270" s="48"/>
      <c r="I270" s="48"/>
      <c r="J270" s="48"/>
      <c r="K270" s="48"/>
      <c r="L270" s="48"/>
      <c r="M270" s="48"/>
      <c r="N270" s="48"/>
      <c r="O270" s="48"/>
      <c r="P270" s="2"/>
      <c r="Q270" s="2"/>
      <c r="R270" s="2"/>
      <c r="S270" s="2"/>
      <c r="T270" s="2"/>
      <c r="U270" s="2"/>
      <c r="V270" s="2"/>
      <c r="W270" s="2"/>
      <c r="X270" s="2"/>
      <c r="Y270" s="2"/>
      <c r="Z270" s="2"/>
    </row>
    <row r="271" spans="1:26" ht="15.75" customHeight="1">
      <c r="A271" s="194" t="s">
        <v>177</v>
      </c>
      <c r="B271" s="183"/>
      <c r="C271" s="183"/>
      <c r="D271" s="180"/>
      <c r="E271" s="48"/>
      <c r="F271" s="48"/>
      <c r="G271" s="48"/>
      <c r="H271" s="48"/>
      <c r="I271" s="48"/>
      <c r="J271" s="48"/>
      <c r="K271" s="48"/>
      <c r="L271" s="48"/>
      <c r="M271" s="48"/>
      <c r="N271" s="48"/>
      <c r="O271" s="48"/>
      <c r="P271" s="2"/>
      <c r="Q271" s="2"/>
      <c r="R271" s="2"/>
      <c r="S271" s="2"/>
      <c r="T271" s="2"/>
      <c r="U271" s="2"/>
      <c r="V271" s="2"/>
      <c r="W271" s="2"/>
      <c r="X271" s="2"/>
      <c r="Y271" s="2"/>
      <c r="Z271" s="2"/>
    </row>
    <row r="272" spans="1:26" ht="15.75" customHeight="1">
      <c r="A272" s="46" t="s">
        <v>178</v>
      </c>
      <c r="B272" s="64" t="s">
        <v>179</v>
      </c>
      <c r="C272" s="195" t="s">
        <v>180</v>
      </c>
      <c r="D272" s="180"/>
      <c r="E272" s="48"/>
      <c r="F272" s="48"/>
      <c r="G272" s="48"/>
      <c r="H272" s="48"/>
      <c r="I272" s="48"/>
      <c r="J272" s="48"/>
      <c r="K272" s="48"/>
      <c r="L272" s="48"/>
      <c r="M272" s="48"/>
      <c r="N272" s="48"/>
      <c r="O272" s="48"/>
      <c r="P272" s="2"/>
      <c r="Q272" s="2"/>
      <c r="R272" s="2"/>
      <c r="S272" s="2"/>
      <c r="T272" s="2"/>
      <c r="U272" s="2"/>
      <c r="V272" s="2"/>
      <c r="W272" s="2"/>
      <c r="X272" s="2"/>
      <c r="Y272" s="2"/>
      <c r="Z272" s="2"/>
    </row>
    <row r="273" spans="1:26" ht="15.75" customHeight="1">
      <c r="A273" s="47" t="s">
        <v>8</v>
      </c>
      <c r="B273" s="55" t="s">
        <v>181</v>
      </c>
      <c r="C273" s="56">
        <f>E38</f>
        <v>0</v>
      </c>
      <c r="D273" s="62" t="s">
        <v>133</v>
      </c>
      <c r="E273" s="48"/>
      <c r="F273" s="48"/>
      <c r="G273" s="48"/>
      <c r="H273" s="48"/>
      <c r="I273" s="48"/>
      <c r="J273" s="48"/>
      <c r="K273" s="48"/>
      <c r="L273" s="48"/>
      <c r="M273" s="48"/>
      <c r="N273" s="48"/>
      <c r="O273" s="48"/>
      <c r="P273" s="2"/>
      <c r="Q273" s="2"/>
      <c r="R273" s="2"/>
      <c r="S273" s="2"/>
      <c r="T273" s="2"/>
      <c r="U273" s="2"/>
      <c r="V273" s="2"/>
      <c r="W273" s="2"/>
      <c r="X273" s="2"/>
      <c r="Y273" s="2"/>
      <c r="Z273" s="2"/>
    </row>
    <row r="274" spans="1:26" ht="15.75" customHeight="1">
      <c r="A274" s="47" t="s">
        <v>11</v>
      </c>
      <c r="B274" s="57" t="s">
        <v>182</v>
      </c>
      <c r="C274" s="170">
        <v>0</v>
      </c>
      <c r="D274" s="62" t="s">
        <v>183</v>
      </c>
      <c r="E274" s="48"/>
      <c r="F274" s="48"/>
      <c r="G274" s="48"/>
      <c r="H274" s="48"/>
      <c r="I274" s="48"/>
      <c r="J274" s="48"/>
      <c r="K274" s="48"/>
      <c r="L274" s="48"/>
      <c r="M274" s="48"/>
      <c r="N274" s="48"/>
      <c r="O274" s="48"/>
      <c r="P274" s="2"/>
      <c r="Q274" s="2"/>
      <c r="R274" s="2"/>
      <c r="S274" s="2"/>
      <c r="T274" s="2"/>
      <c r="U274" s="2"/>
      <c r="V274" s="2"/>
      <c r="W274" s="2"/>
      <c r="X274" s="2"/>
      <c r="Y274" s="2"/>
      <c r="Z274" s="2"/>
    </row>
    <row r="275" spans="1:26" ht="15.75" customHeight="1">
      <c r="A275" s="47" t="s">
        <v>13</v>
      </c>
      <c r="B275" s="57" t="s">
        <v>184</v>
      </c>
      <c r="C275" s="58">
        <f>E25</f>
        <v>64</v>
      </c>
      <c r="D275" s="62" t="s">
        <v>185</v>
      </c>
      <c r="E275" s="48"/>
      <c r="F275" s="48"/>
      <c r="G275" s="48"/>
      <c r="H275" s="48"/>
      <c r="I275" s="48"/>
      <c r="J275" s="48"/>
      <c r="K275" s="48"/>
      <c r="L275" s="48"/>
      <c r="M275" s="48"/>
      <c r="N275" s="48"/>
      <c r="O275" s="48"/>
      <c r="P275" s="2"/>
      <c r="Q275" s="2"/>
      <c r="R275" s="2"/>
      <c r="S275" s="2"/>
      <c r="T275" s="2"/>
      <c r="U275" s="2"/>
      <c r="V275" s="2"/>
      <c r="W275" s="2"/>
      <c r="X275" s="2"/>
      <c r="Y275" s="2"/>
      <c r="Z275" s="2"/>
    </row>
    <row r="276" spans="1:26" ht="15.75" customHeight="1">
      <c r="A276" s="47" t="s">
        <v>16</v>
      </c>
      <c r="B276" s="57" t="s">
        <v>186</v>
      </c>
      <c r="C276" s="59" t="e">
        <f>(C275/C274)*C273</f>
        <v>#DIV/0!</v>
      </c>
      <c r="D276" s="30"/>
      <c r="E276" s="48"/>
      <c r="F276" s="48"/>
      <c r="G276" s="48"/>
      <c r="H276" s="48"/>
      <c r="I276" s="48"/>
      <c r="J276" s="48"/>
      <c r="K276" s="48"/>
      <c r="L276" s="48"/>
      <c r="M276" s="48"/>
      <c r="N276" s="48"/>
      <c r="O276" s="48"/>
      <c r="P276" s="2"/>
      <c r="Q276" s="2"/>
      <c r="R276" s="2"/>
      <c r="S276" s="2"/>
      <c r="T276" s="2"/>
      <c r="U276" s="2"/>
      <c r="V276" s="2"/>
      <c r="W276" s="2"/>
      <c r="X276" s="2"/>
      <c r="Y276" s="2"/>
      <c r="Z276" s="2"/>
    </row>
    <row r="277" spans="1:26" ht="15.75" customHeight="1">
      <c r="A277" s="47" t="s">
        <v>54</v>
      </c>
      <c r="B277" s="57" t="s">
        <v>187</v>
      </c>
      <c r="C277" s="60" t="e">
        <f>C276*E22</f>
        <v>#DIV/0!</v>
      </c>
      <c r="D277" s="47" t="s">
        <v>133</v>
      </c>
      <c r="E277" s="48"/>
      <c r="F277" s="48"/>
      <c r="G277" s="48"/>
      <c r="H277" s="48"/>
      <c r="I277" s="48"/>
      <c r="J277" s="48"/>
      <c r="K277" s="48"/>
      <c r="L277" s="48"/>
      <c r="M277" s="48"/>
      <c r="N277" s="48"/>
      <c r="O277" s="48"/>
      <c r="P277" s="2"/>
      <c r="Q277" s="2"/>
      <c r="R277" s="2"/>
      <c r="S277" s="2"/>
      <c r="T277" s="2"/>
      <c r="U277" s="2"/>
      <c r="V277" s="2"/>
      <c r="W277" s="2"/>
      <c r="X277" s="2"/>
      <c r="Y277" s="2"/>
      <c r="Z277" s="2"/>
    </row>
    <row r="278" spans="1:26" ht="15.75" customHeight="1">
      <c r="A278" s="46" t="s">
        <v>56</v>
      </c>
      <c r="B278" s="196" t="s">
        <v>188</v>
      </c>
      <c r="C278" s="180"/>
      <c r="D278" s="24" t="e">
        <f>C277/E26</f>
        <v>#DIV/0!</v>
      </c>
      <c r="E278" s="25"/>
      <c r="F278" s="48"/>
      <c r="G278" s="48"/>
      <c r="H278" s="48"/>
      <c r="I278" s="48"/>
      <c r="J278" s="48"/>
      <c r="K278" s="48"/>
      <c r="L278" s="48"/>
      <c r="M278" s="48"/>
      <c r="N278" s="48"/>
      <c r="O278" s="48"/>
      <c r="P278" s="2"/>
      <c r="Q278" s="2"/>
      <c r="R278" s="2"/>
      <c r="S278" s="2"/>
      <c r="T278" s="2"/>
      <c r="U278" s="2"/>
      <c r="V278" s="2"/>
      <c r="W278" s="2"/>
      <c r="X278" s="2"/>
      <c r="Y278" s="2"/>
      <c r="Z278" s="2"/>
    </row>
    <row r="279" spans="1:26" ht="15.75" customHeight="1">
      <c r="A279" s="48"/>
      <c r="B279" s="48"/>
      <c r="C279" s="48"/>
      <c r="D279" s="48"/>
      <c r="E279" s="48"/>
      <c r="F279" s="48"/>
      <c r="G279" s="48"/>
      <c r="H279" s="48"/>
      <c r="I279" s="48"/>
      <c r="J279" s="48"/>
      <c r="K279" s="48"/>
      <c r="L279" s="48"/>
      <c r="M279" s="48"/>
      <c r="N279" s="48"/>
      <c r="O279" s="48"/>
      <c r="P279" s="2"/>
      <c r="Q279" s="2"/>
      <c r="R279" s="2"/>
      <c r="S279" s="2"/>
      <c r="T279" s="2"/>
      <c r="U279" s="2"/>
      <c r="V279" s="2"/>
      <c r="W279" s="2"/>
      <c r="X279" s="2"/>
      <c r="Y279" s="2"/>
      <c r="Z279" s="2"/>
    </row>
    <row r="280" spans="1:26" ht="15.75" customHeight="1">
      <c r="A280" s="46" t="s">
        <v>189</v>
      </c>
      <c r="B280" s="64" t="s">
        <v>190</v>
      </c>
      <c r="C280" s="61"/>
      <c r="D280" s="46" t="s">
        <v>191</v>
      </c>
      <c r="E280" s="48"/>
      <c r="F280" s="48"/>
      <c r="G280" s="48"/>
      <c r="H280" s="48"/>
      <c r="I280" s="48"/>
      <c r="J280" s="48"/>
      <c r="K280" s="48"/>
      <c r="L280" s="48"/>
      <c r="M280" s="48"/>
      <c r="N280" s="48"/>
      <c r="O280" s="48"/>
      <c r="P280" s="2"/>
      <c r="Q280" s="2"/>
      <c r="R280" s="2"/>
      <c r="S280" s="2"/>
      <c r="T280" s="2"/>
      <c r="U280" s="2"/>
      <c r="V280" s="2"/>
      <c r="W280" s="2"/>
      <c r="X280" s="2"/>
      <c r="Y280" s="2"/>
      <c r="Z280" s="2"/>
    </row>
    <row r="281" spans="1:26" ht="15.75" customHeight="1">
      <c r="A281" s="47" t="s">
        <v>8</v>
      </c>
      <c r="B281" s="57" t="s">
        <v>192</v>
      </c>
      <c r="C281" s="171">
        <v>0</v>
      </c>
      <c r="D281" s="47"/>
      <c r="E281" s="48"/>
      <c r="F281" s="48"/>
      <c r="G281" s="48"/>
      <c r="H281" s="48"/>
      <c r="I281" s="48"/>
      <c r="J281" s="48"/>
      <c r="K281" s="48"/>
      <c r="L281" s="48"/>
      <c r="M281" s="48"/>
      <c r="N281" s="48"/>
      <c r="O281" s="48"/>
      <c r="P281" s="2"/>
      <c r="Q281" s="2"/>
      <c r="R281" s="2"/>
      <c r="S281" s="2"/>
      <c r="T281" s="2"/>
      <c r="U281" s="2"/>
      <c r="V281" s="2"/>
      <c r="W281" s="2"/>
      <c r="X281" s="2"/>
      <c r="Y281" s="2"/>
      <c r="Z281" s="2"/>
    </row>
    <row r="282" spans="1:26" ht="15.75" customHeight="1">
      <c r="A282" s="47" t="s">
        <v>11</v>
      </c>
      <c r="B282" s="57" t="s">
        <v>193</v>
      </c>
      <c r="C282" s="171">
        <v>0</v>
      </c>
      <c r="D282" s="47" t="s">
        <v>133</v>
      </c>
      <c r="E282" s="48"/>
      <c r="F282" s="48"/>
      <c r="G282" s="48"/>
      <c r="H282" s="48"/>
      <c r="I282" s="48"/>
      <c r="J282" s="48"/>
      <c r="K282" s="48"/>
      <c r="L282" s="48"/>
      <c r="M282" s="48"/>
      <c r="N282" s="48"/>
      <c r="O282" s="48"/>
      <c r="P282" s="2"/>
      <c r="Q282" s="2"/>
      <c r="R282" s="2"/>
      <c r="S282" s="2"/>
      <c r="T282" s="2"/>
      <c r="U282" s="2"/>
      <c r="V282" s="2"/>
      <c r="W282" s="2"/>
      <c r="X282" s="2"/>
      <c r="Y282" s="2"/>
      <c r="Z282" s="2"/>
    </row>
    <row r="283" spans="1:26" ht="15.75" customHeight="1">
      <c r="A283" s="47" t="s">
        <v>16</v>
      </c>
      <c r="B283" s="57" t="s">
        <v>194</v>
      </c>
      <c r="C283" s="62">
        <f>C281</f>
        <v>0</v>
      </c>
      <c r="D283" s="47"/>
      <c r="E283" s="48"/>
      <c r="F283" s="48"/>
      <c r="G283" s="48"/>
      <c r="H283" s="48"/>
      <c r="I283" s="48"/>
      <c r="J283" s="48"/>
      <c r="K283" s="48"/>
      <c r="L283" s="48"/>
      <c r="M283" s="48"/>
      <c r="N283" s="48"/>
      <c r="O283" s="48"/>
      <c r="P283" s="2"/>
      <c r="Q283" s="2"/>
      <c r="R283" s="2"/>
      <c r="S283" s="2"/>
      <c r="T283" s="2"/>
      <c r="U283" s="2"/>
      <c r="V283" s="2"/>
      <c r="W283" s="2"/>
      <c r="X283" s="2"/>
      <c r="Y283" s="2"/>
      <c r="Z283" s="2"/>
    </row>
    <row r="284" spans="1:26" ht="15.75" customHeight="1">
      <c r="A284" s="47" t="s">
        <v>54</v>
      </c>
      <c r="B284" s="57" t="s">
        <v>195</v>
      </c>
      <c r="C284" s="171">
        <v>0</v>
      </c>
      <c r="D284" s="47" t="s">
        <v>133</v>
      </c>
      <c r="E284" s="48"/>
      <c r="F284" s="48"/>
      <c r="G284" s="48"/>
      <c r="H284" s="48"/>
      <c r="I284" s="48"/>
      <c r="J284" s="48"/>
      <c r="K284" s="48"/>
      <c r="L284" s="48"/>
      <c r="M284" s="48"/>
      <c r="N284" s="48"/>
      <c r="O284" s="48"/>
      <c r="P284" s="2"/>
      <c r="Q284" s="2"/>
      <c r="R284" s="2"/>
      <c r="S284" s="2"/>
      <c r="T284" s="2"/>
      <c r="U284" s="2"/>
      <c r="V284" s="2"/>
      <c r="W284" s="2"/>
      <c r="X284" s="2"/>
      <c r="Y284" s="2"/>
      <c r="Z284" s="2"/>
    </row>
    <row r="285" spans="1:26" ht="15.75" customHeight="1">
      <c r="A285" s="47" t="s">
        <v>56</v>
      </c>
      <c r="B285" s="57" t="s">
        <v>196</v>
      </c>
      <c r="C285" s="86">
        <v>85000</v>
      </c>
      <c r="D285" s="47"/>
      <c r="E285" s="48"/>
      <c r="F285" s="48"/>
      <c r="G285" s="48"/>
      <c r="H285" s="48"/>
      <c r="I285" s="48"/>
      <c r="J285" s="48"/>
      <c r="K285" s="48"/>
      <c r="L285" s="48"/>
      <c r="M285" s="48"/>
      <c r="N285" s="48"/>
      <c r="O285" s="48"/>
      <c r="P285" s="2"/>
      <c r="Q285" s="2"/>
      <c r="R285" s="2"/>
      <c r="S285" s="2"/>
      <c r="T285" s="2"/>
      <c r="U285" s="2"/>
      <c r="V285" s="2"/>
      <c r="W285" s="2"/>
      <c r="X285" s="2"/>
      <c r="Y285" s="2"/>
      <c r="Z285" s="2"/>
    </row>
    <row r="286" spans="1:26" ht="15.75" customHeight="1">
      <c r="A286" s="47" t="s">
        <v>58</v>
      </c>
      <c r="B286" s="57" t="s">
        <v>197</v>
      </c>
      <c r="C286" s="63">
        <f>((E26/C285)*C281)*C282</f>
        <v>0</v>
      </c>
      <c r="D286" s="47" t="s">
        <v>133</v>
      </c>
      <c r="E286" s="48"/>
      <c r="F286" s="48"/>
      <c r="G286" s="48"/>
      <c r="H286" s="48"/>
      <c r="I286" s="48"/>
      <c r="J286" s="48"/>
      <c r="K286" s="48"/>
      <c r="L286" s="48"/>
      <c r="M286" s="48"/>
      <c r="N286" s="48"/>
      <c r="O286" s="48"/>
      <c r="P286" s="2"/>
      <c r="Q286" s="2"/>
      <c r="R286" s="2"/>
      <c r="S286" s="2"/>
      <c r="T286" s="2"/>
      <c r="U286" s="2"/>
      <c r="V286" s="2"/>
      <c r="W286" s="2"/>
      <c r="X286" s="2"/>
      <c r="Y286" s="2"/>
      <c r="Z286" s="2"/>
    </row>
    <row r="287" spans="1:26" ht="15.75" customHeight="1">
      <c r="A287" s="46" t="s">
        <v>60</v>
      </c>
      <c r="B287" s="64" t="s">
        <v>198</v>
      </c>
      <c r="C287" s="65">
        <f>(((C282*C281)+(C284*C281*C283))/C285)</f>
        <v>0</v>
      </c>
      <c r="D287" s="46" t="s">
        <v>133</v>
      </c>
      <c r="E287" s="48"/>
      <c r="F287" s="48"/>
      <c r="G287" s="48"/>
      <c r="H287" s="48"/>
      <c r="I287" s="48"/>
      <c r="J287" s="48"/>
      <c r="K287" s="48"/>
      <c r="L287" s="48"/>
      <c r="M287" s="48"/>
      <c r="N287" s="48"/>
      <c r="O287" s="48"/>
      <c r="P287" s="2"/>
      <c r="Q287" s="2"/>
      <c r="R287" s="2"/>
      <c r="S287" s="2"/>
      <c r="T287" s="2"/>
      <c r="U287" s="2"/>
      <c r="V287" s="2"/>
      <c r="W287" s="2"/>
      <c r="X287" s="2"/>
      <c r="Y287" s="2"/>
      <c r="Z287" s="2"/>
    </row>
    <row r="288" spans="1:26" ht="15.75" customHeight="1">
      <c r="A288" s="48"/>
      <c r="B288" s="48"/>
      <c r="C288" s="48"/>
      <c r="D288" s="48"/>
      <c r="E288" s="48"/>
      <c r="F288" s="48"/>
      <c r="G288" s="48"/>
      <c r="H288" s="48"/>
      <c r="I288" s="48"/>
      <c r="J288" s="48"/>
      <c r="K288" s="48"/>
      <c r="L288" s="48"/>
      <c r="M288" s="48"/>
      <c r="N288" s="48"/>
      <c r="O288" s="48"/>
      <c r="P288" s="2"/>
      <c r="Q288" s="2"/>
      <c r="R288" s="2"/>
      <c r="S288" s="2"/>
      <c r="T288" s="2"/>
      <c r="U288" s="2"/>
      <c r="V288" s="2"/>
      <c r="W288" s="2"/>
      <c r="X288" s="2"/>
      <c r="Y288" s="2"/>
      <c r="Z288" s="2"/>
    </row>
    <row r="289" spans="1:26" ht="15.75" customHeight="1">
      <c r="A289" s="48"/>
      <c r="B289" s="3"/>
      <c r="C289" s="66"/>
      <c r="D289" s="48"/>
      <c r="E289" s="48"/>
      <c r="F289" s="48"/>
      <c r="G289" s="48"/>
      <c r="H289" s="48"/>
      <c r="I289" s="48"/>
      <c r="J289" s="48"/>
      <c r="K289" s="48"/>
      <c r="L289" s="48"/>
      <c r="M289" s="48"/>
      <c r="N289" s="48"/>
      <c r="O289" s="48"/>
      <c r="P289" s="2"/>
      <c r="Q289" s="2"/>
      <c r="R289" s="2"/>
      <c r="S289" s="2"/>
      <c r="T289" s="2"/>
      <c r="U289" s="2"/>
      <c r="V289" s="2"/>
      <c r="W289" s="2"/>
      <c r="X289" s="2"/>
      <c r="Y289" s="2"/>
      <c r="Z289" s="2"/>
    </row>
    <row r="290" spans="1:26" ht="15.75" customHeight="1">
      <c r="A290" s="46" t="s">
        <v>199</v>
      </c>
      <c r="B290" s="196" t="s">
        <v>200</v>
      </c>
      <c r="C290" s="180"/>
      <c r="D290" s="16" t="s">
        <v>133</v>
      </c>
      <c r="E290" s="48"/>
      <c r="F290" s="227" t="s">
        <v>666</v>
      </c>
      <c r="G290" s="228"/>
      <c r="H290" s="229"/>
      <c r="I290" s="48"/>
      <c r="J290" s="48"/>
      <c r="K290" s="48"/>
      <c r="L290" s="48"/>
      <c r="M290" s="48"/>
      <c r="N290" s="48"/>
      <c r="O290" s="48"/>
      <c r="P290" s="2"/>
      <c r="Q290" s="2"/>
      <c r="R290" s="2"/>
      <c r="S290" s="2"/>
      <c r="T290" s="2"/>
      <c r="U290" s="2"/>
      <c r="V290" s="2"/>
      <c r="W290" s="2"/>
      <c r="X290" s="2"/>
      <c r="Y290" s="2"/>
      <c r="Z290" s="2"/>
    </row>
    <row r="291" spans="1:26" ht="15.75" customHeight="1">
      <c r="A291" s="53" t="s">
        <v>8</v>
      </c>
      <c r="B291" s="67" t="s">
        <v>201</v>
      </c>
      <c r="C291" s="172">
        <v>0</v>
      </c>
      <c r="D291" s="149">
        <f>C291/E26</f>
        <v>0</v>
      </c>
      <c r="E291" s="54"/>
      <c r="F291" s="158" t="s">
        <v>667</v>
      </c>
      <c r="G291" s="159">
        <f>((1+(G292*G294)))</f>
        <v>1.00702</v>
      </c>
      <c r="H291" s="158"/>
      <c r="I291" s="48"/>
      <c r="J291" s="48"/>
      <c r="K291" s="48"/>
      <c r="L291" s="48"/>
      <c r="M291" s="48"/>
      <c r="N291" s="48"/>
      <c r="O291" s="48"/>
      <c r="P291" s="2"/>
      <c r="Q291" s="2"/>
      <c r="R291" s="2"/>
      <c r="S291" s="2"/>
      <c r="T291" s="2"/>
      <c r="U291" s="2"/>
      <c r="V291" s="2"/>
      <c r="W291" s="2"/>
      <c r="X291" s="2"/>
      <c r="Y291" s="2"/>
      <c r="Z291" s="2"/>
    </row>
    <row r="292" spans="1:26" ht="15.75" customHeight="1">
      <c r="A292" s="53" t="s">
        <v>13</v>
      </c>
      <c r="B292" s="67" t="s">
        <v>202</v>
      </c>
      <c r="C292" s="172">
        <v>0</v>
      </c>
      <c r="D292" s="150">
        <f>C292/E26</f>
        <v>0</v>
      </c>
      <c r="E292" s="54"/>
      <c r="F292" s="158" t="s">
        <v>668</v>
      </c>
      <c r="G292" s="160">
        <f>E24</f>
        <v>7.02</v>
      </c>
      <c r="H292" s="158"/>
      <c r="I292" s="48"/>
      <c r="J292" s="48"/>
      <c r="K292" s="48"/>
      <c r="L292" s="48"/>
      <c r="M292" s="48"/>
      <c r="N292" s="48"/>
      <c r="O292" s="48"/>
      <c r="P292" s="2"/>
      <c r="Q292" s="2"/>
      <c r="R292" s="2"/>
      <c r="S292" s="2"/>
      <c r="T292" s="2"/>
      <c r="U292" s="2"/>
      <c r="V292" s="2"/>
      <c r="W292" s="2"/>
      <c r="X292" s="2"/>
      <c r="Y292" s="2"/>
      <c r="Z292" s="2"/>
    </row>
    <row r="293" spans="1:26" ht="15.75" customHeight="1">
      <c r="A293" s="53" t="s">
        <v>16</v>
      </c>
      <c r="B293" s="67" t="s">
        <v>89</v>
      </c>
      <c r="C293" s="151">
        <f>SUM(C291:C292)</f>
        <v>0</v>
      </c>
      <c r="D293" s="149">
        <f>D291+D292</f>
        <v>0</v>
      </c>
      <c r="E293" s="54"/>
      <c r="F293" s="161" t="s">
        <v>669</v>
      </c>
      <c r="G293" s="162">
        <f>E23</f>
        <v>56.98</v>
      </c>
      <c r="H293" s="158"/>
      <c r="I293" s="48"/>
      <c r="J293" s="48"/>
      <c r="K293" s="48"/>
      <c r="L293" s="48"/>
      <c r="M293" s="48"/>
      <c r="N293" s="48"/>
      <c r="O293" s="48"/>
      <c r="P293" s="2"/>
      <c r="Q293" s="2"/>
      <c r="R293" s="2"/>
      <c r="S293" s="2"/>
      <c r="T293" s="2"/>
      <c r="U293" s="2"/>
      <c r="V293" s="2"/>
      <c r="W293" s="2"/>
      <c r="X293" s="2"/>
      <c r="Y293" s="2"/>
      <c r="Z293" s="2"/>
    </row>
    <row r="294" spans="1:26" ht="15.75" customHeight="1">
      <c r="A294" s="53" t="s">
        <v>54</v>
      </c>
      <c r="B294" s="152" t="s">
        <v>664</v>
      </c>
      <c r="C294" s="153">
        <f>D294*E26</f>
        <v>0</v>
      </c>
      <c r="D294" s="154">
        <f>(D293*G291)-D293</f>
        <v>0</v>
      </c>
      <c r="E294" s="54"/>
      <c r="F294" s="158" t="s">
        <v>670</v>
      </c>
      <c r="G294" s="158">
        <v>1E-3</v>
      </c>
      <c r="H294" s="158"/>
      <c r="I294" s="48"/>
      <c r="J294" s="48"/>
      <c r="K294" s="48"/>
      <c r="L294" s="48"/>
      <c r="M294" s="48"/>
      <c r="N294" s="48"/>
      <c r="O294" s="48"/>
      <c r="P294" s="2"/>
      <c r="Q294" s="2"/>
      <c r="R294" s="2"/>
      <c r="S294" s="2"/>
      <c r="T294" s="2"/>
      <c r="U294" s="2"/>
      <c r="V294" s="2"/>
      <c r="W294" s="2"/>
      <c r="X294" s="2"/>
      <c r="Y294" s="2"/>
      <c r="Z294" s="2"/>
    </row>
    <row r="295" spans="1:26" ht="15.75" customHeight="1">
      <c r="A295" s="46"/>
      <c r="B295" s="155" t="s">
        <v>665</v>
      </c>
      <c r="C295" s="156">
        <f>C293+C294</f>
        <v>0</v>
      </c>
      <c r="D295" s="157">
        <f>C295/E26</f>
        <v>0</v>
      </c>
      <c r="E295" s="48"/>
      <c r="F295" s="48"/>
      <c r="G295" s="48"/>
      <c r="H295" s="48"/>
      <c r="I295" s="48"/>
      <c r="J295" s="48"/>
      <c r="K295" s="48"/>
      <c r="L295" s="48"/>
      <c r="M295" s="48"/>
      <c r="N295" s="48"/>
      <c r="O295" s="48"/>
      <c r="P295" s="2"/>
      <c r="Q295" s="2"/>
      <c r="R295" s="2"/>
      <c r="S295" s="2"/>
      <c r="T295" s="2"/>
      <c r="U295" s="2"/>
      <c r="V295" s="2"/>
      <c r="W295" s="2"/>
      <c r="X295" s="2"/>
      <c r="Y295" s="2"/>
      <c r="Z295" s="2"/>
    </row>
    <row r="296" spans="1:26" ht="15.75" customHeight="1">
      <c r="A296" s="6"/>
      <c r="B296" s="48"/>
      <c r="C296" s="48"/>
      <c r="D296" s="48"/>
      <c r="E296" s="48"/>
      <c r="F296" s="48"/>
      <c r="G296" s="48"/>
      <c r="H296" s="48"/>
      <c r="I296" s="48"/>
      <c r="J296" s="48"/>
      <c r="K296" s="48"/>
      <c r="L296" s="48"/>
      <c r="M296" s="48"/>
      <c r="N296" s="48"/>
      <c r="O296" s="48"/>
      <c r="P296" s="2"/>
      <c r="Q296" s="2"/>
      <c r="R296" s="2"/>
      <c r="S296" s="2"/>
      <c r="T296" s="2"/>
      <c r="U296" s="2"/>
      <c r="V296" s="2"/>
      <c r="W296" s="2"/>
      <c r="X296" s="2"/>
      <c r="Y296" s="2"/>
      <c r="Z296" s="2"/>
    </row>
    <row r="297" spans="1:26" ht="15.75" customHeight="1">
      <c r="A297" s="48"/>
      <c r="B297" s="48"/>
      <c r="C297" s="48"/>
      <c r="D297" s="48"/>
      <c r="E297" s="48"/>
      <c r="F297" s="48"/>
      <c r="G297" s="48"/>
      <c r="H297" s="48"/>
      <c r="I297" s="48"/>
      <c r="J297" s="48"/>
      <c r="K297" s="48"/>
      <c r="L297" s="48"/>
      <c r="M297" s="48"/>
      <c r="N297" s="48"/>
      <c r="O297" s="48"/>
      <c r="P297" s="2"/>
      <c r="Q297" s="2"/>
      <c r="R297" s="2"/>
      <c r="S297" s="2"/>
      <c r="T297" s="2"/>
      <c r="U297" s="2"/>
      <c r="V297" s="2"/>
      <c r="W297" s="2"/>
      <c r="X297" s="2"/>
      <c r="Y297" s="2"/>
      <c r="Z297" s="2"/>
    </row>
    <row r="298" spans="1:26" ht="15.75" customHeight="1">
      <c r="A298" s="68" t="s">
        <v>203</v>
      </c>
      <c r="B298" s="69" t="s">
        <v>204</v>
      </c>
      <c r="C298" s="68"/>
      <c r="D298" s="70" t="s">
        <v>205</v>
      </c>
      <c r="E298" s="54"/>
      <c r="F298" s="48"/>
      <c r="G298" s="48"/>
      <c r="H298" s="48"/>
      <c r="I298" s="48"/>
      <c r="J298" s="48"/>
      <c r="K298" s="48"/>
      <c r="L298" s="48"/>
      <c r="M298" s="48"/>
      <c r="N298" s="48"/>
      <c r="O298" s="48"/>
      <c r="P298" s="2"/>
      <c r="Q298" s="2"/>
      <c r="R298" s="2"/>
      <c r="S298" s="2"/>
      <c r="T298" s="2"/>
      <c r="U298" s="2"/>
      <c r="V298" s="2"/>
      <c r="W298" s="2"/>
      <c r="X298" s="2"/>
      <c r="Y298" s="2"/>
      <c r="Z298" s="2"/>
    </row>
    <row r="299" spans="1:26" ht="15.75" customHeight="1">
      <c r="A299" s="53" t="s">
        <v>8</v>
      </c>
      <c r="B299" s="67" t="s">
        <v>206</v>
      </c>
      <c r="C299" s="167">
        <v>0</v>
      </c>
      <c r="D299" s="53">
        <f>C299*2</f>
        <v>0</v>
      </c>
      <c r="E299" s="54"/>
      <c r="F299" s="48"/>
      <c r="G299" s="48"/>
      <c r="H299" s="48"/>
      <c r="I299" s="48"/>
      <c r="J299" s="48"/>
      <c r="K299" s="48"/>
      <c r="L299" s="48"/>
      <c r="M299" s="48"/>
      <c r="N299" s="48"/>
      <c r="O299" s="48"/>
      <c r="P299" s="2"/>
      <c r="Q299" s="2"/>
      <c r="R299" s="2"/>
      <c r="S299" s="2"/>
      <c r="T299" s="2"/>
      <c r="U299" s="2"/>
      <c r="V299" s="2"/>
      <c r="W299" s="2"/>
      <c r="X299" s="2"/>
      <c r="Y299" s="2"/>
      <c r="Z299" s="2"/>
    </row>
    <row r="300" spans="1:26" ht="15.75" customHeight="1">
      <c r="A300" s="53" t="s">
        <v>11</v>
      </c>
      <c r="B300" s="67" t="s">
        <v>207</v>
      </c>
      <c r="C300" s="53">
        <f>D299*200</f>
        <v>0</v>
      </c>
      <c r="D300" s="71">
        <f>C300/E26</f>
        <v>0</v>
      </c>
      <c r="E300" s="54"/>
      <c r="F300" s="48"/>
      <c r="G300" s="48"/>
      <c r="H300" s="48"/>
      <c r="I300" s="48"/>
      <c r="J300" s="48"/>
      <c r="K300" s="48"/>
      <c r="L300" s="48"/>
      <c r="M300" s="48"/>
      <c r="N300" s="48"/>
      <c r="O300" s="48"/>
      <c r="P300" s="2"/>
      <c r="Q300" s="2"/>
      <c r="R300" s="2"/>
      <c r="S300" s="2"/>
      <c r="T300" s="2"/>
      <c r="U300" s="2"/>
      <c r="V300" s="2"/>
      <c r="W300" s="2"/>
      <c r="X300" s="2"/>
      <c r="Y300" s="2"/>
      <c r="Z300" s="2"/>
    </row>
    <row r="301" spans="1:26" ht="15.75" customHeight="1">
      <c r="A301" s="53" t="s">
        <v>13</v>
      </c>
      <c r="B301" s="67" t="s">
        <v>208</v>
      </c>
      <c r="C301" s="71">
        <f>D300*E22</f>
        <v>0</v>
      </c>
      <c r="D301" s="129">
        <f>D299*E22</f>
        <v>0</v>
      </c>
      <c r="E301" s="54"/>
      <c r="F301" s="48"/>
      <c r="G301" s="48"/>
      <c r="H301" s="48"/>
      <c r="I301" s="48"/>
      <c r="J301" s="48"/>
      <c r="K301" s="48"/>
      <c r="L301" s="48"/>
      <c r="M301" s="48"/>
      <c r="N301" s="48"/>
      <c r="O301" s="48"/>
      <c r="P301" s="2"/>
      <c r="Q301" s="2"/>
      <c r="R301" s="2"/>
      <c r="S301" s="2"/>
      <c r="T301" s="2"/>
      <c r="U301" s="2"/>
      <c r="V301" s="2"/>
      <c r="W301" s="2"/>
      <c r="X301" s="2"/>
      <c r="Y301" s="2"/>
      <c r="Z301" s="2"/>
    </row>
    <row r="302" spans="1:26" ht="15.75" customHeight="1">
      <c r="A302" s="72"/>
      <c r="B302" s="48"/>
      <c r="C302" s="48"/>
      <c r="D302" s="48"/>
      <c r="E302" s="48"/>
      <c r="F302" s="48"/>
      <c r="G302" s="48"/>
      <c r="H302" s="48"/>
      <c r="I302" s="48"/>
      <c r="J302" s="48"/>
      <c r="K302" s="48"/>
      <c r="L302" s="48"/>
      <c r="M302" s="48"/>
      <c r="N302" s="48"/>
      <c r="O302" s="48"/>
      <c r="P302" s="2"/>
      <c r="Q302" s="2"/>
      <c r="R302" s="2"/>
      <c r="S302" s="2"/>
      <c r="T302" s="2"/>
      <c r="U302" s="2"/>
      <c r="V302" s="2"/>
      <c r="W302" s="2"/>
      <c r="X302" s="2"/>
      <c r="Y302" s="2"/>
      <c r="Z302" s="2"/>
    </row>
    <row r="303" spans="1:26" ht="15.75" customHeight="1">
      <c r="A303" s="48"/>
      <c r="B303" s="48"/>
      <c r="C303" s="48"/>
      <c r="D303" s="48"/>
      <c r="E303" s="48"/>
      <c r="F303" s="48"/>
      <c r="G303" s="48"/>
      <c r="H303" s="48"/>
      <c r="I303" s="48"/>
      <c r="J303" s="48"/>
      <c r="K303" s="48"/>
      <c r="L303" s="48"/>
      <c r="M303" s="48"/>
      <c r="N303" s="48"/>
      <c r="O303" s="48"/>
      <c r="P303" s="2"/>
      <c r="Q303" s="2"/>
      <c r="R303" s="2"/>
      <c r="S303" s="2"/>
      <c r="T303" s="2"/>
      <c r="U303" s="2"/>
      <c r="V303" s="2"/>
      <c r="W303" s="2"/>
      <c r="X303" s="2"/>
      <c r="Y303" s="2"/>
      <c r="Z303" s="2"/>
    </row>
    <row r="304" spans="1:26" ht="15.75" customHeight="1">
      <c r="A304" s="187" t="s">
        <v>209</v>
      </c>
      <c r="B304" s="183"/>
      <c r="C304" s="183"/>
      <c r="D304" s="180"/>
      <c r="E304" s="48"/>
      <c r="F304" s="48"/>
      <c r="G304" s="48"/>
      <c r="H304" s="48"/>
      <c r="I304" s="48"/>
      <c r="J304" s="48"/>
      <c r="K304" s="48"/>
      <c r="L304" s="48"/>
      <c r="M304" s="48"/>
      <c r="N304" s="48"/>
      <c r="O304" s="48"/>
      <c r="P304" s="2"/>
      <c r="Q304" s="2"/>
      <c r="R304" s="2"/>
      <c r="S304" s="2"/>
      <c r="T304" s="2"/>
      <c r="U304" s="2"/>
      <c r="V304" s="2"/>
      <c r="W304" s="2"/>
      <c r="X304" s="2"/>
      <c r="Y304" s="2"/>
      <c r="Z304" s="2"/>
    </row>
    <row r="305" spans="1:26" ht="15.75" customHeight="1">
      <c r="A305" s="179" t="s">
        <v>210</v>
      </c>
      <c r="B305" s="180"/>
      <c r="C305" s="179" t="s">
        <v>137</v>
      </c>
      <c r="D305" s="180"/>
      <c r="E305" s="48"/>
      <c r="F305" s="48"/>
      <c r="G305" s="48"/>
      <c r="H305" s="48"/>
      <c r="I305" s="48"/>
      <c r="J305" s="48"/>
      <c r="K305" s="48"/>
      <c r="L305" s="48"/>
      <c r="M305" s="48"/>
      <c r="N305" s="48"/>
      <c r="O305" s="48"/>
      <c r="P305" s="2"/>
      <c r="Q305" s="2"/>
      <c r="R305" s="2"/>
      <c r="S305" s="2"/>
      <c r="T305" s="2"/>
      <c r="U305" s="2"/>
      <c r="V305" s="2"/>
      <c r="W305" s="2"/>
      <c r="X305" s="2"/>
      <c r="Y305" s="2"/>
      <c r="Z305" s="2"/>
    </row>
    <row r="306" spans="1:26" ht="15.75" customHeight="1">
      <c r="A306" s="47" t="s">
        <v>8</v>
      </c>
      <c r="B306" s="43" t="s">
        <v>211</v>
      </c>
      <c r="C306" s="201" t="e">
        <f>C277</f>
        <v>#DIV/0!</v>
      </c>
      <c r="D306" s="180"/>
      <c r="E306" s="48"/>
      <c r="F306" s="48"/>
      <c r="G306" s="48"/>
      <c r="H306" s="48"/>
      <c r="I306" s="48"/>
      <c r="J306" s="48"/>
      <c r="K306" s="48"/>
      <c r="L306" s="48"/>
      <c r="M306" s="48"/>
      <c r="N306" s="48"/>
      <c r="O306" s="48"/>
      <c r="P306" s="2"/>
      <c r="Q306" s="2"/>
      <c r="R306" s="2"/>
      <c r="S306" s="2"/>
      <c r="T306" s="2"/>
      <c r="U306" s="2"/>
      <c r="V306" s="2"/>
      <c r="W306" s="2"/>
      <c r="X306" s="2"/>
      <c r="Y306" s="2"/>
      <c r="Z306" s="2"/>
    </row>
    <row r="307" spans="1:26" ht="15.75" customHeight="1">
      <c r="A307" s="47" t="s">
        <v>11</v>
      </c>
      <c r="B307" s="43" t="s">
        <v>190</v>
      </c>
      <c r="C307" s="202">
        <f>C286</f>
        <v>0</v>
      </c>
      <c r="D307" s="180"/>
      <c r="E307" s="48"/>
      <c r="F307" s="48"/>
      <c r="G307" s="48"/>
      <c r="H307" s="48"/>
      <c r="I307" s="48"/>
      <c r="J307" s="48"/>
      <c r="K307" s="48"/>
      <c r="L307" s="48"/>
      <c r="M307" s="48"/>
      <c r="N307" s="48"/>
      <c r="O307" s="48"/>
      <c r="P307" s="2"/>
      <c r="Q307" s="2"/>
      <c r="R307" s="2"/>
      <c r="S307" s="2"/>
      <c r="T307" s="2"/>
      <c r="U307" s="2"/>
      <c r="V307" s="2"/>
      <c r="W307" s="2"/>
      <c r="X307" s="2"/>
      <c r="Y307" s="2"/>
      <c r="Z307" s="2"/>
    </row>
    <row r="308" spans="1:26" ht="15.75" customHeight="1">
      <c r="A308" s="47" t="s">
        <v>13</v>
      </c>
      <c r="B308" s="43" t="s">
        <v>212</v>
      </c>
      <c r="C308" s="203">
        <f>C295</f>
        <v>0</v>
      </c>
      <c r="D308" s="180"/>
      <c r="E308" s="48"/>
      <c r="F308" s="48"/>
      <c r="G308" s="48"/>
      <c r="H308" s="48"/>
      <c r="I308" s="48"/>
      <c r="J308" s="48"/>
      <c r="K308" s="48"/>
      <c r="L308" s="48"/>
      <c r="M308" s="48"/>
      <c r="N308" s="48"/>
      <c r="O308" s="48"/>
      <c r="P308" s="2"/>
      <c r="Q308" s="2"/>
      <c r="R308" s="2"/>
      <c r="S308" s="2"/>
      <c r="T308" s="2"/>
      <c r="U308" s="2"/>
      <c r="V308" s="2"/>
      <c r="W308" s="2"/>
      <c r="X308" s="2"/>
      <c r="Y308" s="2"/>
      <c r="Z308" s="2"/>
    </row>
    <row r="309" spans="1:26" ht="15.75" customHeight="1">
      <c r="A309" s="47" t="s">
        <v>16</v>
      </c>
      <c r="B309" s="43" t="s">
        <v>213</v>
      </c>
      <c r="C309" s="204">
        <f>D301</f>
        <v>0</v>
      </c>
      <c r="D309" s="180"/>
      <c r="E309" s="48"/>
      <c r="F309" s="48"/>
      <c r="G309" s="48"/>
      <c r="H309" s="48"/>
      <c r="I309" s="48"/>
      <c r="J309" s="48"/>
      <c r="K309" s="48"/>
      <c r="L309" s="48"/>
      <c r="M309" s="48"/>
      <c r="N309" s="48"/>
      <c r="O309" s="48"/>
      <c r="P309" s="2"/>
      <c r="Q309" s="2"/>
      <c r="R309" s="2"/>
      <c r="S309" s="2"/>
      <c r="T309" s="2"/>
      <c r="U309" s="2"/>
      <c r="V309" s="2"/>
      <c r="W309" s="2"/>
      <c r="X309" s="2"/>
      <c r="Y309" s="2"/>
      <c r="Z309" s="2"/>
    </row>
    <row r="310" spans="1:26" ht="15.75" customHeight="1">
      <c r="A310" s="189" t="s">
        <v>175</v>
      </c>
      <c r="B310" s="180"/>
      <c r="C310" s="203" t="e">
        <f>SUM(C306:D308)</f>
        <v>#DIV/0!</v>
      </c>
      <c r="D310" s="180"/>
      <c r="E310" s="48"/>
      <c r="F310" s="48"/>
      <c r="G310" s="48"/>
      <c r="H310" s="48"/>
      <c r="I310" s="48"/>
      <c r="J310" s="48"/>
      <c r="K310" s="48"/>
      <c r="L310" s="48"/>
      <c r="M310" s="48"/>
      <c r="N310" s="48"/>
      <c r="O310" s="48"/>
      <c r="P310" s="2"/>
      <c r="Q310" s="2"/>
      <c r="R310" s="2"/>
      <c r="S310" s="2"/>
      <c r="T310" s="2"/>
      <c r="U310" s="2"/>
      <c r="V310" s="2"/>
      <c r="W310" s="2"/>
      <c r="X310" s="2"/>
      <c r="Y310" s="2"/>
      <c r="Z310" s="2"/>
    </row>
    <row r="311" spans="1:26" ht="15.75" customHeight="1">
      <c r="A311" s="48"/>
      <c r="B311" s="48"/>
      <c r="C311" s="48"/>
      <c r="D311" s="48"/>
      <c r="E311" s="48"/>
      <c r="F311" s="48"/>
      <c r="G311" s="48"/>
      <c r="H311" s="48"/>
      <c r="I311" s="48"/>
      <c r="J311" s="48"/>
      <c r="K311" s="48"/>
      <c r="L311" s="48"/>
      <c r="M311" s="48"/>
      <c r="N311" s="48"/>
      <c r="O311" s="48"/>
      <c r="P311" s="2"/>
      <c r="Q311" s="2"/>
      <c r="R311" s="2"/>
      <c r="S311" s="2"/>
      <c r="T311" s="2"/>
      <c r="U311" s="2"/>
      <c r="V311" s="2"/>
      <c r="W311" s="2"/>
      <c r="X311" s="2"/>
      <c r="Y311" s="2"/>
      <c r="Z311" s="2"/>
    </row>
    <row r="312" spans="1:26" ht="15.75" customHeight="1">
      <c r="A312" s="48"/>
      <c r="B312" s="48"/>
      <c r="C312" s="48"/>
      <c r="D312" s="48"/>
      <c r="E312" s="48"/>
      <c r="F312" s="48"/>
      <c r="G312" s="48"/>
      <c r="H312" s="48"/>
      <c r="I312" s="48"/>
      <c r="J312" s="48"/>
      <c r="K312" s="48"/>
      <c r="L312" s="48"/>
      <c r="M312" s="48"/>
      <c r="N312" s="48"/>
      <c r="O312" s="48"/>
      <c r="P312" s="2"/>
      <c r="Q312" s="2"/>
      <c r="R312" s="2"/>
      <c r="S312" s="2"/>
      <c r="T312" s="2"/>
      <c r="U312" s="2"/>
      <c r="V312" s="2"/>
      <c r="W312" s="2"/>
      <c r="X312" s="2"/>
      <c r="Y312" s="2"/>
      <c r="Z312" s="2"/>
    </row>
    <row r="313" spans="1:26" ht="15.75" customHeight="1">
      <c r="A313" s="188" t="s">
        <v>618</v>
      </c>
      <c r="B313" s="185"/>
      <c r="C313" s="185"/>
      <c r="D313" s="180"/>
      <c r="E313" s="48"/>
      <c r="F313" s="48"/>
      <c r="G313" s="48"/>
      <c r="H313" s="48"/>
      <c r="I313" s="48"/>
      <c r="J313" s="48"/>
      <c r="K313" s="48"/>
      <c r="L313" s="48"/>
      <c r="M313" s="48"/>
      <c r="N313" s="48"/>
      <c r="O313" s="48"/>
      <c r="P313" s="2"/>
      <c r="Q313" s="2"/>
      <c r="R313" s="2"/>
      <c r="S313" s="2"/>
      <c r="T313" s="2"/>
      <c r="U313" s="2"/>
      <c r="V313" s="2"/>
      <c r="W313" s="2"/>
      <c r="X313" s="2"/>
      <c r="Y313" s="2"/>
      <c r="Z313" s="2"/>
    </row>
    <row r="314" spans="1:26" ht="15.75" customHeight="1">
      <c r="A314" s="16" t="s">
        <v>78</v>
      </c>
      <c r="B314" s="16" t="s">
        <v>619</v>
      </c>
      <c r="C314" s="16" t="s">
        <v>170</v>
      </c>
      <c r="D314" s="16" t="s">
        <v>49</v>
      </c>
      <c r="E314" s="48"/>
      <c r="F314" s="40"/>
      <c r="G314" s="48"/>
      <c r="H314" s="48"/>
      <c r="I314" s="48"/>
      <c r="J314" s="48"/>
      <c r="K314" s="48"/>
      <c r="L314" s="48"/>
      <c r="M314" s="48"/>
      <c r="N314" s="48"/>
      <c r="O314" s="48"/>
      <c r="P314" s="2"/>
      <c r="Q314" s="2"/>
      <c r="R314" s="2"/>
      <c r="S314" s="2"/>
      <c r="T314" s="2"/>
      <c r="U314" s="2"/>
      <c r="V314" s="2"/>
      <c r="W314" s="2"/>
      <c r="X314" s="2"/>
      <c r="Y314" s="2"/>
      <c r="Z314" s="2"/>
    </row>
    <row r="315" spans="1:26" ht="15.75" customHeight="1">
      <c r="A315" s="73" t="s">
        <v>8</v>
      </c>
      <c r="B315" s="141" t="s">
        <v>214</v>
      </c>
      <c r="C315" s="173">
        <v>0</v>
      </c>
      <c r="D315" s="142" t="e">
        <f>(C332+C333)*C315</f>
        <v>#DIV/0!</v>
      </c>
      <c r="E315" s="48"/>
      <c r="F315" s="48"/>
      <c r="G315" s="48"/>
      <c r="H315" s="48"/>
      <c r="I315" s="48"/>
      <c r="J315" s="48"/>
      <c r="K315" s="48"/>
      <c r="L315" s="48"/>
      <c r="M315" s="48"/>
      <c r="N315" s="48"/>
      <c r="O315" s="48"/>
      <c r="P315" s="2"/>
      <c r="Q315" s="2"/>
      <c r="R315" s="2"/>
      <c r="S315" s="2"/>
      <c r="T315" s="2"/>
      <c r="U315" s="2"/>
      <c r="V315" s="2"/>
      <c r="W315" s="2"/>
      <c r="X315" s="2"/>
      <c r="Y315" s="2"/>
      <c r="Z315" s="2"/>
    </row>
    <row r="316" spans="1:26" ht="15.75" customHeight="1">
      <c r="A316" s="73" t="s">
        <v>11</v>
      </c>
      <c r="B316" s="143" t="s">
        <v>663</v>
      </c>
      <c r="C316" s="144"/>
      <c r="D316" s="142" t="e">
        <f>D317+D320+D321+D323</f>
        <v>#DIV/0!</v>
      </c>
      <c r="E316" s="48"/>
      <c r="F316" s="48"/>
      <c r="G316" s="48"/>
      <c r="H316" s="48"/>
      <c r="I316" s="48"/>
      <c r="J316" s="48"/>
      <c r="K316" s="48"/>
      <c r="L316" s="48"/>
      <c r="M316" s="48"/>
      <c r="N316" s="48"/>
      <c r="O316" s="48"/>
      <c r="P316" s="2"/>
      <c r="Q316" s="2"/>
      <c r="R316" s="2"/>
      <c r="S316" s="2"/>
      <c r="T316" s="2"/>
      <c r="U316" s="2"/>
      <c r="V316" s="2"/>
      <c r="W316" s="2"/>
      <c r="X316" s="2"/>
      <c r="Y316" s="2"/>
      <c r="Z316" s="2"/>
    </row>
    <row r="317" spans="1:26" ht="15.75" customHeight="1">
      <c r="A317" s="7" t="s">
        <v>215</v>
      </c>
      <c r="B317" s="74" t="s">
        <v>216</v>
      </c>
      <c r="C317" s="75">
        <f>C319+C318</f>
        <v>0.08</v>
      </c>
      <c r="D317" s="76" t="e">
        <f>D318+D319</f>
        <v>#DIV/0!</v>
      </c>
      <c r="E317" s="48"/>
      <c r="F317" s="48"/>
      <c r="G317" s="48"/>
      <c r="H317" s="48"/>
      <c r="I317" s="48"/>
      <c r="J317" s="48"/>
      <c r="K317" s="48"/>
      <c r="L317" s="48"/>
      <c r="M317" s="48"/>
      <c r="N317" s="48"/>
      <c r="O317" s="48"/>
      <c r="P317" s="2"/>
      <c r="Q317" s="2"/>
      <c r="R317" s="2"/>
      <c r="S317" s="2"/>
      <c r="T317" s="2"/>
      <c r="U317" s="2"/>
      <c r="V317" s="2"/>
      <c r="W317" s="2"/>
      <c r="X317" s="2"/>
      <c r="Y317" s="2"/>
      <c r="Z317" s="2"/>
    </row>
    <row r="318" spans="1:26" ht="15.75" customHeight="1">
      <c r="A318" s="47" t="s">
        <v>217</v>
      </c>
      <c r="B318" s="43" t="s">
        <v>218</v>
      </c>
      <c r="C318" s="174">
        <v>0.03</v>
      </c>
      <c r="D318" s="29" t="e">
        <f>(C332+C333)*C318</f>
        <v>#DIV/0!</v>
      </c>
      <c r="E318" s="48"/>
      <c r="F318" s="48"/>
      <c r="G318" s="48"/>
      <c r="H318" s="48"/>
      <c r="I318" s="48"/>
      <c r="J318" s="48"/>
      <c r="K318" s="48"/>
      <c r="L318" s="48"/>
      <c r="M318" s="48"/>
      <c r="N318" s="48"/>
      <c r="O318" s="48"/>
      <c r="P318" s="2"/>
      <c r="Q318" s="2"/>
      <c r="R318" s="2"/>
      <c r="S318" s="2"/>
      <c r="T318" s="2"/>
      <c r="U318" s="2"/>
      <c r="V318" s="2"/>
      <c r="W318" s="2"/>
      <c r="X318" s="2"/>
      <c r="Y318" s="2"/>
      <c r="Z318" s="2"/>
    </row>
    <row r="319" spans="1:26" ht="15.75" customHeight="1">
      <c r="A319" s="47" t="s">
        <v>219</v>
      </c>
      <c r="B319" s="43" t="s">
        <v>220</v>
      </c>
      <c r="C319" s="174">
        <v>0.05</v>
      </c>
      <c r="D319" s="29" t="e">
        <f>(C332+C333)*C319</f>
        <v>#DIV/0!</v>
      </c>
      <c r="E319" s="48"/>
      <c r="F319" s="48"/>
      <c r="G319" s="48"/>
      <c r="H319" s="48"/>
      <c r="I319" s="48"/>
      <c r="J319" s="48"/>
      <c r="K319" s="48"/>
      <c r="L319" s="48"/>
      <c r="M319" s="48"/>
      <c r="N319" s="48"/>
      <c r="O319" s="48"/>
      <c r="P319" s="2"/>
      <c r="Q319" s="2"/>
      <c r="R319" s="2"/>
      <c r="S319" s="2"/>
      <c r="T319" s="2"/>
      <c r="U319" s="2"/>
      <c r="V319" s="2"/>
      <c r="W319" s="2"/>
      <c r="X319" s="2"/>
      <c r="Y319" s="2"/>
      <c r="Z319" s="2"/>
    </row>
    <row r="320" spans="1:26" ht="15.75" customHeight="1">
      <c r="A320" s="7" t="s">
        <v>221</v>
      </c>
      <c r="B320" s="74" t="s">
        <v>222</v>
      </c>
      <c r="C320" s="75">
        <v>0</v>
      </c>
      <c r="D320" s="76">
        <v>0</v>
      </c>
      <c r="E320" s="48"/>
      <c r="F320" s="48"/>
      <c r="G320" s="48"/>
      <c r="H320" s="48"/>
      <c r="I320" s="48"/>
      <c r="J320" s="48"/>
      <c r="K320" s="48"/>
      <c r="L320" s="48"/>
      <c r="M320" s="48"/>
      <c r="N320" s="48"/>
      <c r="O320" s="48"/>
      <c r="P320" s="2"/>
      <c r="Q320" s="2"/>
      <c r="R320" s="2"/>
      <c r="S320" s="2"/>
      <c r="T320" s="2"/>
      <c r="U320" s="2"/>
      <c r="V320" s="2"/>
      <c r="W320" s="2"/>
      <c r="X320" s="2"/>
      <c r="Y320" s="2"/>
      <c r="Z320" s="2"/>
    </row>
    <row r="321" spans="1:26" ht="15.75" customHeight="1">
      <c r="A321" s="7" t="s">
        <v>223</v>
      </c>
      <c r="B321" s="74" t="s">
        <v>224</v>
      </c>
      <c r="C321" s="75">
        <f t="shared" ref="C321:D321" si="8">C322</f>
        <v>0.03</v>
      </c>
      <c r="D321" s="76" t="e">
        <f t="shared" si="8"/>
        <v>#DIV/0!</v>
      </c>
      <c r="E321" s="48"/>
      <c r="F321" s="48"/>
      <c r="G321" s="48"/>
      <c r="H321" s="48"/>
      <c r="I321" s="48"/>
      <c r="J321" s="48"/>
      <c r="K321" s="48"/>
      <c r="L321" s="48"/>
      <c r="M321" s="48"/>
      <c r="N321" s="48"/>
      <c r="O321" s="48"/>
      <c r="P321" s="2"/>
      <c r="Q321" s="2"/>
      <c r="R321" s="2"/>
      <c r="S321" s="2"/>
      <c r="T321" s="2"/>
      <c r="U321" s="2"/>
      <c r="V321" s="2"/>
      <c r="W321" s="2"/>
      <c r="X321" s="2"/>
      <c r="Y321" s="2"/>
      <c r="Z321" s="2"/>
    </row>
    <row r="322" spans="1:26" ht="15.75" customHeight="1">
      <c r="A322" s="47" t="s">
        <v>225</v>
      </c>
      <c r="B322" s="43" t="s">
        <v>226</v>
      </c>
      <c r="C322" s="174">
        <v>0.03</v>
      </c>
      <c r="D322" s="29" t="e">
        <f>(C333+C332)*C322</f>
        <v>#DIV/0!</v>
      </c>
      <c r="E322" s="48"/>
      <c r="F322" s="48"/>
      <c r="G322" s="48"/>
      <c r="H322" s="48"/>
      <c r="I322" s="48"/>
      <c r="J322" s="48"/>
      <c r="K322" s="48"/>
      <c r="L322" s="48"/>
      <c r="M322" s="48"/>
      <c r="N322" s="48"/>
      <c r="O322" s="48"/>
      <c r="P322" s="2"/>
      <c r="Q322" s="2"/>
      <c r="R322" s="2"/>
      <c r="S322" s="2"/>
      <c r="T322" s="2"/>
      <c r="U322" s="2"/>
      <c r="V322" s="2"/>
      <c r="W322" s="2"/>
      <c r="X322" s="2"/>
      <c r="Y322" s="2"/>
      <c r="Z322" s="2"/>
    </row>
    <row r="323" spans="1:26" ht="15.75" customHeight="1">
      <c r="A323" s="7"/>
      <c r="B323" s="130"/>
      <c r="C323" s="131"/>
      <c r="D323" s="145" t="e">
        <f>SUM(D326:D327)</f>
        <v>#DIV/0!</v>
      </c>
      <c r="E323" s="48"/>
      <c r="F323" s="48"/>
      <c r="G323" s="48"/>
      <c r="H323" s="48"/>
      <c r="I323" s="48"/>
      <c r="J323" s="48"/>
      <c r="K323" s="48"/>
      <c r="L323" s="48"/>
      <c r="M323" s="48"/>
      <c r="N323" s="48"/>
      <c r="O323" s="48"/>
      <c r="P323" s="2"/>
      <c r="Q323" s="2"/>
      <c r="R323" s="2"/>
      <c r="S323" s="2"/>
      <c r="T323" s="2"/>
      <c r="U323" s="2"/>
      <c r="V323" s="2"/>
      <c r="W323" s="2"/>
      <c r="X323" s="2"/>
      <c r="Y323" s="2"/>
      <c r="Z323" s="2"/>
    </row>
    <row r="324" spans="1:26" ht="15.75" customHeight="1">
      <c r="A324" s="146"/>
      <c r="B324" s="97" t="s">
        <v>610</v>
      </c>
      <c r="C324" s="175">
        <v>0.05</v>
      </c>
      <c r="D324" s="147" t="e">
        <f>(C332+C333)*C324</f>
        <v>#DIV/0!</v>
      </c>
      <c r="E324" s="48"/>
      <c r="F324" s="48"/>
      <c r="G324" s="48"/>
      <c r="H324" s="48"/>
      <c r="I324" s="48"/>
      <c r="J324" s="48"/>
      <c r="K324" s="48"/>
      <c r="L324" s="48"/>
      <c r="M324" s="48"/>
      <c r="N324" s="48"/>
      <c r="O324" s="48"/>
      <c r="P324" s="2"/>
      <c r="Q324" s="2"/>
      <c r="R324" s="2"/>
      <c r="S324" s="2"/>
      <c r="T324" s="2"/>
      <c r="U324" s="2"/>
      <c r="V324" s="2"/>
      <c r="W324" s="2"/>
      <c r="X324" s="2"/>
      <c r="Y324" s="2"/>
      <c r="Z324" s="2"/>
    </row>
    <row r="325" spans="1:26" ht="15.75" customHeight="1">
      <c r="A325" s="146"/>
      <c r="B325" s="96" t="s">
        <v>611</v>
      </c>
      <c r="C325" s="175">
        <v>1.3299999999999999E-2</v>
      </c>
      <c r="D325" s="147" t="e">
        <f>(C332+C333)*C325</f>
        <v>#DIV/0!</v>
      </c>
      <c r="E325" s="48"/>
      <c r="F325" s="48"/>
      <c r="G325" s="48"/>
      <c r="H325" s="48"/>
      <c r="I325" s="48"/>
      <c r="J325" s="48"/>
      <c r="K325" s="48"/>
      <c r="L325" s="48"/>
      <c r="M325" s="48"/>
      <c r="N325" s="48"/>
      <c r="O325" s="48"/>
      <c r="P325" s="2"/>
      <c r="Q325" s="2"/>
      <c r="R325" s="2"/>
      <c r="S325" s="2"/>
      <c r="T325" s="2"/>
      <c r="U325" s="2"/>
      <c r="V325" s="2"/>
      <c r="W325" s="2"/>
      <c r="X325" s="2"/>
      <c r="Y325" s="2"/>
      <c r="Z325" s="2"/>
    </row>
    <row r="326" spans="1:26" ht="15.75" customHeight="1">
      <c r="A326" s="205" t="s">
        <v>620</v>
      </c>
      <c r="B326" s="132" t="s">
        <v>621</v>
      </c>
      <c r="C326" s="133" t="s">
        <v>622</v>
      </c>
      <c r="D326" s="148" t="s">
        <v>623</v>
      </c>
      <c r="E326" s="48"/>
      <c r="F326" s="48"/>
      <c r="G326" s="48"/>
      <c r="H326" s="48"/>
      <c r="I326" s="48"/>
      <c r="J326" s="48"/>
      <c r="K326" s="48"/>
      <c r="L326" s="48"/>
      <c r="M326" s="48"/>
      <c r="N326" s="48"/>
      <c r="O326" s="48"/>
      <c r="P326" s="2"/>
      <c r="Q326" s="2"/>
      <c r="R326" s="2"/>
      <c r="S326" s="2"/>
      <c r="T326" s="2"/>
      <c r="U326" s="2"/>
      <c r="V326" s="2"/>
      <c r="W326" s="2"/>
      <c r="X326" s="2"/>
      <c r="Y326" s="2"/>
      <c r="Z326" s="2"/>
    </row>
    <row r="327" spans="1:26" ht="15.75" customHeight="1">
      <c r="A327" s="206"/>
      <c r="B327" s="134" t="e">
        <f>C332+C333</f>
        <v>#DIV/0!</v>
      </c>
      <c r="C327" s="176">
        <f>C257</f>
        <v>0.19470000000000001</v>
      </c>
      <c r="D327" s="127" t="e">
        <f>B327*C327/1</f>
        <v>#DIV/0!</v>
      </c>
      <c r="E327" s="48"/>
      <c r="F327" s="48"/>
      <c r="G327" s="48"/>
      <c r="H327" s="48"/>
      <c r="I327" s="48"/>
      <c r="J327" s="48"/>
      <c r="K327" s="48"/>
      <c r="L327" s="48"/>
      <c r="M327" s="48"/>
      <c r="N327" s="48"/>
      <c r="O327" s="48"/>
      <c r="P327" s="2"/>
      <c r="Q327" s="2"/>
      <c r="R327" s="2"/>
      <c r="S327" s="2"/>
      <c r="T327" s="2"/>
      <c r="U327" s="2"/>
      <c r="V327" s="2"/>
      <c r="W327" s="2"/>
      <c r="X327" s="2"/>
      <c r="Y327" s="2"/>
      <c r="Z327" s="2"/>
    </row>
    <row r="328" spans="1:26" ht="18" customHeight="1">
      <c r="A328" s="179" t="s">
        <v>89</v>
      </c>
      <c r="B328" s="183"/>
      <c r="C328" s="180"/>
      <c r="D328" s="24" t="e">
        <f>D327</f>
        <v>#DIV/0!</v>
      </c>
      <c r="E328" s="48"/>
      <c r="F328" s="48"/>
      <c r="G328" s="48"/>
      <c r="H328" s="48"/>
      <c r="I328" s="48"/>
      <c r="J328" s="48"/>
      <c r="K328" s="48"/>
      <c r="L328" s="48"/>
      <c r="M328" s="48"/>
      <c r="N328" s="48"/>
      <c r="O328" s="48"/>
      <c r="P328" s="2"/>
      <c r="Q328" s="2"/>
      <c r="R328" s="2"/>
      <c r="S328" s="2"/>
      <c r="T328" s="2"/>
      <c r="U328" s="2"/>
      <c r="V328" s="2"/>
      <c r="W328" s="2"/>
      <c r="X328" s="2"/>
      <c r="Y328" s="2"/>
      <c r="Z328" s="2"/>
    </row>
    <row r="329" spans="1:26" ht="15.75" customHeight="1">
      <c r="A329" s="48"/>
      <c r="B329" s="48"/>
      <c r="C329" s="48"/>
      <c r="D329" s="48"/>
      <c r="E329" s="48"/>
      <c r="F329" s="48"/>
      <c r="G329" s="48"/>
      <c r="H329" s="48"/>
      <c r="I329" s="48"/>
      <c r="J329" s="48"/>
      <c r="K329" s="48"/>
      <c r="L329" s="48"/>
      <c r="M329" s="48"/>
      <c r="N329" s="48"/>
      <c r="O329" s="48"/>
      <c r="P329" s="2"/>
      <c r="Q329" s="2"/>
      <c r="R329" s="2"/>
      <c r="S329" s="2"/>
      <c r="T329" s="2"/>
      <c r="U329" s="2"/>
      <c r="V329" s="2"/>
      <c r="W329" s="2"/>
      <c r="X329" s="2"/>
      <c r="Y329" s="2"/>
      <c r="Z329" s="2"/>
    </row>
    <row r="330" spans="1:26" ht="15.75" customHeight="1">
      <c r="A330" s="48"/>
      <c r="B330" s="48"/>
      <c r="C330" s="48"/>
      <c r="D330" s="48"/>
      <c r="E330" s="48"/>
      <c r="F330" s="48"/>
      <c r="G330" s="48"/>
      <c r="H330" s="48"/>
      <c r="I330" s="48"/>
      <c r="J330" s="48"/>
      <c r="K330" s="48"/>
      <c r="L330" s="48"/>
      <c r="M330" s="48"/>
      <c r="N330" s="48"/>
      <c r="O330" s="48"/>
      <c r="P330" s="2"/>
      <c r="Q330" s="2"/>
      <c r="R330" s="2"/>
      <c r="S330" s="2"/>
      <c r="T330" s="2"/>
      <c r="U330" s="2"/>
      <c r="V330" s="2"/>
      <c r="W330" s="2"/>
      <c r="X330" s="2"/>
      <c r="Y330" s="2"/>
      <c r="Z330" s="2"/>
    </row>
    <row r="331" spans="1:26" ht="15.75" customHeight="1">
      <c r="A331" s="194" t="s">
        <v>227</v>
      </c>
      <c r="B331" s="183"/>
      <c r="C331" s="180"/>
      <c r="D331" s="48"/>
      <c r="E331" s="48"/>
      <c r="F331" s="48"/>
      <c r="G331" s="48"/>
      <c r="H331" s="48"/>
      <c r="I331" s="48"/>
      <c r="J331" s="48"/>
      <c r="K331" s="48"/>
      <c r="L331" s="48"/>
      <c r="M331" s="48"/>
      <c r="N331" s="48"/>
      <c r="O331" s="48"/>
      <c r="P331" s="2"/>
      <c r="Q331" s="2"/>
      <c r="R331" s="2"/>
      <c r="S331" s="2"/>
      <c r="T331" s="2"/>
      <c r="U331" s="2"/>
      <c r="V331" s="2"/>
      <c r="W331" s="2"/>
      <c r="X331" s="2"/>
      <c r="Y331" s="2"/>
      <c r="Z331" s="2"/>
    </row>
    <row r="332" spans="1:26" ht="15.75" customHeight="1">
      <c r="A332" s="77" t="s">
        <v>8</v>
      </c>
      <c r="B332" s="78" t="s">
        <v>228</v>
      </c>
      <c r="C332" s="79">
        <f>C266</f>
        <v>0</v>
      </c>
      <c r="D332" s="48"/>
      <c r="E332" s="48"/>
      <c r="F332" s="48"/>
      <c r="G332" s="48"/>
      <c r="H332" s="48"/>
      <c r="I332" s="48"/>
      <c r="J332" s="48"/>
      <c r="K332" s="48"/>
      <c r="L332" s="48"/>
      <c r="M332" s="48"/>
      <c r="N332" s="48"/>
      <c r="O332" s="48"/>
      <c r="P332" s="2"/>
      <c r="Q332" s="2"/>
      <c r="R332" s="2"/>
      <c r="S332" s="2"/>
      <c r="T332" s="2"/>
      <c r="U332" s="2"/>
      <c r="V332" s="2"/>
      <c r="W332" s="2"/>
      <c r="X332" s="2"/>
      <c r="Y332" s="2"/>
      <c r="Z332" s="2"/>
    </row>
    <row r="333" spans="1:26" ht="15.75" customHeight="1">
      <c r="A333" s="77" t="s">
        <v>11</v>
      </c>
      <c r="B333" s="78" t="s">
        <v>229</v>
      </c>
      <c r="C333" s="79" t="e">
        <f>C310</f>
        <v>#DIV/0!</v>
      </c>
      <c r="D333" s="48"/>
      <c r="E333" s="48"/>
      <c r="F333" s="48"/>
      <c r="G333" s="48"/>
      <c r="H333" s="48"/>
      <c r="I333" s="48"/>
      <c r="J333" s="48"/>
      <c r="K333" s="48"/>
      <c r="L333" s="48"/>
      <c r="M333" s="48"/>
      <c r="N333" s="48"/>
      <c r="O333" s="48"/>
      <c r="P333" s="2"/>
      <c r="Q333" s="2"/>
      <c r="R333" s="2"/>
      <c r="S333" s="2"/>
      <c r="T333" s="2"/>
      <c r="U333" s="2"/>
      <c r="V333" s="2"/>
      <c r="W333" s="2"/>
      <c r="X333" s="2"/>
      <c r="Y333" s="2"/>
      <c r="Z333" s="2"/>
    </row>
    <row r="334" spans="1:26" ht="15.75" customHeight="1">
      <c r="A334" s="77" t="s">
        <v>13</v>
      </c>
      <c r="B334" s="78" t="s">
        <v>230</v>
      </c>
      <c r="C334" s="79" t="e">
        <f>D328</f>
        <v>#DIV/0!</v>
      </c>
      <c r="D334" s="48"/>
      <c r="E334" s="48"/>
      <c r="F334" s="48"/>
      <c r="G334" s="48"/>
      <c r="H334" s="48"/>
      <c r="I334" s="48"/>
      <c r="J334" s="48"/>
      <c r="K334" s="48"/>
      <c r="L334" s="48"/>
      <c r="M334" s="48"/>
      <c r="N334" s="48"/>
      <c r="O334" s="48"/>
      <c r="P334" s="2"/>
      <c r="Q334" s="2"/>
      <c r="R334" s="2"/>
      <c r="S334" s="2"/>
      <c r="T334" s="2"/>
      <c r="U334" s="2"/>
      <c r="V334" s="2"/>
      <c r="W334" s="2"/>
      <c r="X334" s="2"/>
      <c r="Y334" s="2"/>
      <c r="Z334" s="2"/>
    </row>
    <row r="335" spans="1:26" ht="15.75" customHeight="1">
      <c r="A335" s="77" t="s">
        <v>16</v>
      </c>
      <c r="B335" s="78" t="s">
        <v>231</v>
      </c>
      <c r="C335" s="79" t="e">
        <f>C332+C333+C334</f>
        <v>#DIV/0!</v>
      </c>
      <c r="D335" s="48"/>
      <c r="E335" s="48"/>
      <c r="F335" s="48"/>
      <c r="G335" s="48"/>
      <c r="H335" s="48"/>
      <c r="I335" s="48"/>
      <c r="J335" s="48"/>
      <c r="K335" s="48"/>
      <c r="L335" s="48"/>
      <c r="M335" s="48"/>
      <c r="N335" s="48"/>
      <c r="O335" s="48"/>
      <c r="P335" s="2"/>
      <c r="Q335" s="2"/>
      <c r="R335" s="2"/>
      <c r="S335" s="2"/>
      <c r="T335" s="2"/>
      <c r="U335" s="2"/>
      <c r="V335" s="2"/>
      <c r="W335" s="2"/>
      <c r="X335" s="2"/>
      <c r="Y335" s="2"/>
      <c r="Z335" s="2"/>
    </row>
    <row r="336" spans="1:26" ht="15.75" customHeight="1">
      <c r="A336" s="77" t="s">
        <v>54</v>
      </c>
      <c r="B336" s="78" t="s">
        <v>232</v>
      </c>
      <c r="C336" s="80">
        <f>E26</f>
        <v>12800</v>
      </c>
      <c r="D336" s="48"/>
      <c r="E336" s="48"/>
      <c r="F336" s="48"/>
      <c r="G336" s="48"/>
      <c r="H336" s="48"/>
      <c r="I336" s="48"/>
      <c r="J336" s="48"/>
      <c r="K336" s="48"/>
      <c r="L336" s="48"/>
      <c r="M336" s="48"/>
      <c r="N336" s="48"/>
      <c r="O336" s="48"/>
      <c r="P336" s="2"/>
      <c r="Q336" s="2"/>
      <c r="R336" s="2"/>
      <c r="S336" s="2"/>
      <c r="T336" s="2"/>
      <c r="U336" s="2"/>
      <c r="V336" s="2"/>
      <c r="W336" s="2"/>
      <c r="X336" s="2"/>
      <c r="Y336" s="2"/>
      <c r="Z336" s="2"/>
    </row>
    <row r="337" spans="1:26" ht="15.75" customHeight="1">
      <c r="A337" s="77" t="s">
        <v>56</v>
      </c>
      <c r="B337" s="78" t="s">
        <v>233</v>
      </c>
      <c r="C337" s="81" t="e">
        <f>C335/C336</f>
        <v>#DIV/0!</v>
      </c>
      <c r="D337" s="48"/>
      <c r="E337" s="48"/>
      <c r="F337" s="48"/>
      <c r="G337" s="48"/>
      <c r="H337" s="48"/>
      <c r="I337" s="48"/>
      <c r="J337" s="48"/>
      <c r="K337" s="48"/>
      <c r="L337" s="48"/>
      <c r="M337" s="48"/>
      <c r="N337" s="48"/>
      <c r="O337" s="48"/>
      <c r="P337" s="2"/>
      <c r="Q337" s="2"/>
      <c r="R337" s="2"/>
      <c r="S337" s="2"/>
      <c r="T337" s="2"/>
      <c r="U337" s="2"/>
      <c r="V337" s="2"/>
      <c r="W337" s="2"/>
      <c r="X337" s="2"/>
      <c r="Y337" s="2"/>
      <c r="Z337" s="2"/>
    </row>
    <row r="338" spans="1:26" ht="15.75" customHeight="1">
      <c r="A338" s="48"/>
      <c r="B338" s="48"/>
      <c r="C338" s="48"/>
      <c r="D338" s="48"/>
      <c r="E338" s="48"/>
      <c r="F338" s="48"/>
      <c r="G338" s="48"/>
      <c r="H338" s="48"/>
      <c r="I338" s="48"/>
      <c r="J338" s="48"/>
      <c r="K338" s="48"/>
      <c r="L338" s="48"/>
      <c r="M338" s="48"/>
      <c r="N338" s="48"/>
      <c r="O338" s="48"/>
      <c r="P338" s="2"/>
      <c r="Q338" s="2"/>
      <c r="R338" s="2"/>
      <c r="S338" s="2"/>
      <c r="T338" s="2"/>
      <c r="U338" s="2"/>
      <c r="V338" s="2"/>
      <c r="W338" s="2"/>
      <c r="X338" s="2"/>
      <c r="Y338" s="2"/>
      <c r="Z338" s="2"/>
    </row>
    <row r="339" spans="1:26" ht="15.75" customHeight="1">
      <c r="A339" s="82" t="s">
        <v>234</v>
      </c>
      <c r="B339" s="83"/>
      <c r="C339" s="72"/>
      <c r="D339" s="72"/>
      <c r="E339" s="72"/>
      <c r="F339" s="72"/>
      <c r="G339" s="72"/>
      <c r="H339" s="72"/>
      <c r="I339" s="72"/>
      <c r="J339" s="48"/>
      <c r="K339" s="48"/>
      <c r="L339" s="48"/>
      <c r="M339" s="48"/>
      <c r="N339" s="48"/>
      <c r="O339" s="48"/>
      <c r="P339" s="2"/>
      <c r="Q339" s="2"/>
      <c r="R339" s="2"/>
      <c r="S339" s="2"/>
      <c r="T339" s="2"/>
      <c r="U339" s="2"/>
      <c r="V339" s="2"/>
      <c r="W339" s="2"/>
      <c r="X339" s="2"/>
      <c r="Y339" s="2"/>
      <c r="Z339" s="2"/>
    </row>
    <row r="340" spans="1:26" ht="15.75" customHeight="1">
      <c r="A340" s="84"/>
      <c r="B340" s="84"/>
      <c r="C340" s="72"/>
      <c r="D340" s="72"/>
      <c r="E340" s="48"/>
      <c r="F340" s="48"/>
      <c r="G340" s="48"/>
      <c r="H340" s="48"/>
      <c r="I340" s="48"/>
      <c r="J340" s="48"/>
      <c r="K340" s="48"/>
      <c r="L340" s="48"/>
      <c r="M340" s="48"/>
      <c r="N340" s="48"/>
      <c r="O340" s="48"/>
      <c r="P340" s="2"/>
      <c r="Q340" s="2"/>
      <c r="R340" s="2"/>
      <c r="S340" s="2"/>
      <c r="T340" s="2"/>
      <c r="U340" s="2"/>
      <c r="V340" s="2"/>
      <c r="W340" s="2"/>
      <c r="X340" s="2"/>
      <c r="Y340" s="2"/>
      <c r="Z340" s="2"/>
    </row>
    <row r="341" spans="1:26" ht="15.75" customHeight="1">
      <c r="A341" s="72"/>
      <c r="B341" s="72"/>
      <c r="C341" s="72"/>
      <c r="D341" s="72"/>
      <c r="E341" s="72"/>
      <c r="F341" s="48"/>
      <c r="G341" s="48"/>
      <c r="H341" s="48"/>
      <c r="I341" s="48"/>
      <c r="J341" s="48"/>
      <c r="K341" s="48"/>
      <c r="L341" s="48"/>
      <c r="M341" s="48"/>
      <c r="N341" s="48"/>
      <c r="O341" s="48"/>
      <c r="P341" s="2"/>
      <c r="Q341" s="2"/>
      <c r="R341" s="2"/>
      <c r="S341" s="2"/>
      <c r="T341" s="2"/>
      <c r="U341" s="2"/>
      <c r="V341" s="2"/>
      <c r="W341" s="2"/>
      <c r="X341" s="2"/>
      <c r="Y341" s="2"/>
      <c r="Z341" s="2"/>
    </row>
    <row r="342" spans="1:26" ht="15.75" customHeight="1">
      <c r="A342" s="199" t="s">
        <v>235</v>
      </c>
      <c r="B342" s="200"/>
      <c r="C342" s="72"/>
      <c r="D342" s="72"/>
      <c r="E342" s="72"/>
      <c r="F342" s="48"/>
      <c r="G342" s="48"/>
      <c r="H342" s="48"/>
      <c r="I342" s="48"/>
      <c r="J342" s="48"/>
      <c r="K342" s="48"/>
      <c r="L342" s="48"/>
      <c r="M342" s="48"/>
      <c r="N342" s="48"/>
      <c r="O342" s="48"/>
      <c r="P342" s="2"/>
      <c r="Q342" s="2"/>
      <c r="R342" s="2"/>
      <c r="S342" s="2"/>
      <c r="T342" s="2"/>
      <c r="U342" s="2"/>
      <c r="V342" s="2"/>
      <c r="W342" s="2"/>
      <c r="X342" s="2"/>
      <c r="Y342" s="2"/>
      <c r="Z342" s="2"/>
    </row>
    <row r="343" spans="1:26" ht="15.75" customHeight="1">
      <c r="A343" s="48"/>
      <c r="B343" s="248"/>
      <c r="C343" s="48"/>
      <c r="D343" s="48"/>
      <c r="E343" s="48"/>
      <c r="F343" s="48"/>
      <c r="G343" s="48"/>
      <c r="H343" s="48"/>
      <c r="I343" s="48"/>
      <c r="J343" s="48"/>
      <c r="K343" s="48"/>
      <c r="L343" s="48"/>
      <c r="M343" s="48"/>
      <c r="N343" s="48"/>
      <c r="O343" s="48"/>
      <c r="P343" s="2"/>
      <c r="Q343" s="2"/>
      <c r="R343" s="2"/>
      <c r="S343" s="2"/>
      <c r="T343" s="2"/>
      <c r="U343" s="2"/>
      <c r="V343" s="2"/>
      <c r="W343" s="2"/>
      <c r="X343" s="2"/>
      <c r="Y343" s="2"/>
      <c r="Z343" s="2"/>
    </row>
    <row r="344" spans="1:26" ht="15.75" customHeight="1">
      <c r="A344" s="199" t="s">
        <v>235</v>
      </c>
      <c r="B344" s="200"/>
      <c r="C344" s="72"/>
      <c r="D344" s="72"/>
      <c r="E344" s="72"/>
      <c r="F344" s="48"/>
      <c r="G344" s="48"/>
      <c r="H344" s="48"/>
      <c r="I344" s="48"/>
      <c r="J344" s="48"/>
      <c r="K344" s="48"/>
      <c r="L344" s="48"/>
      <c r="M344" s="48"/>
      <c r="N344" s="48"/>
      <c r="O344" s="48"/>
      <c r="P344" s="2"/>
      <c r="Q344" s="2"/>
      <c r="R344" s="2"/>
      <c r="S344" s="2"/>
      <c r="T344" s="2"/>
      <c r="U344" s="2"/>
      <c r="V344" s="2"/>
      <c r="W344" s="2"/>
      <c r="X344" s="2"/>
      <c r="Y344" s="2"/>
      <c r="Z344" s="2"/>
    </row>
    <row r="345" spans="1:26" ht="15.75" customHeight="1">
      <c r="A345" s="48"/>
      <c r="B345" s="48"/>
      <c r="C345" s="48"/>
      <c r="D345" s="48"/>
      <c r="E345" s="48"/>
      <c r="F345" s="48"/>
      <c r="G345" s="48"/>
      <c r="H345" s="48"/>
      <c r="I345" s="48"/>
      <c r="J345" s="48"/>
      <c r="K345" s="48"/>
      <c r="L345" s="48"/>
      <c r="M345" s="48"/>
      <c r="N345" s="48"/>
      <c r="O345" s="48"/>
      <c r="P345" s="2"/>
      <c r="Q345" s="2"/>
      <c r="R345" s="2"/>
      <c r="S345" s="2"/>
      <c r="T345" s="2"/>
      <c r="U345" s="2"/>
      <c r="V345" s="2"/>
      <c r="W345" s="2"/>
      <c r="X345" s="2"/>
      <c r="Y345" s="2"/>
      <c r="Z345" s="2"/>
    </row>
    <row r="346" spans="1:26" ht="15.75" customHeight="1">
      <c r="A346" s="48"/>
      <c r="B346" s="48"/>
      <c r="C346" s="48"/>
      <c r="D346" s="48"/>
      <c r="E346" s="48"/>
      <c r="F346" s="48"/>
      <c r="G346" s="48"/>
      <c r="H346" s="48"/>
      <c r="I346" s="48"/>
      <c r="J346" s="48"/>
      <c r="K346" s="48"/>
      <c r="L346" s="48"/>
      <c r="M346" s="48"/>
      <c r="N346" s="48"/>
      <c r="O346" s="48"/>
      <c r="P346" s="2"/>
      <c r="Q346" s="2"/>
      <c r="R346" s="2"/>
      <c r="S346" s="2"/>
      <c r="T346" s="2"/>
      <c r="U346" s="2"/>
      <c r="V346" s="2"/>
      <c r="W346" s="2"/>
      <c r="X346" s="2"/>
      <c r="Y346" s="2"/>
      <c r="Z346" s="2"/>
    </row>
    <row r="347" spans="1:26" ht="15.75" customHeight="1">
      <c r="A347" s="48"/>
      <c r="B347" s="48"/>
      <c r="C347" s="48"/>
      <c r="D347" s="48"/>
      <c r="E347" s="48"/>
      <c r="F347" s="48"/>
      <c r="G347" s="48"/>
      <c r="H347" s="48"/>
      <c r="I347" s="48"/>
      <c r="J347" s="48"/>
      <c r="K347" s="48"/>
      <c r="L347" s="48"/>
      <c r="M347" s="48"/>
      <c r="N347" s="48"/>
      <c r="O347" s="48"/>
      <c r="P347" s="2"/>
      <c r="Q347" s="2"/>
      <c r="R347" s="2"/>
      <c r="S347" s="2"/>
      <c r="T347" s="2"/>
      <c r="U347" s="2"/>
      <c r="V347" s="2"/>
      <c r="W347" s="2"/>
      <c r="X347" s="2"/>
      <c r="Y347" s="2"/>
      <c r="Z347" s="2"/>
    </row>
    <row r="348" spans="1:26" ht="15.75" customHeight="1">
      <c r="A348" s="48"/>
      <c r="B348" s="48"/>
      <c r="C348" s="48"/>
      <c r="D348" s="48"/>
      <c r="E348" s="48"/>
      <c r="F348" s="48"/>
      <c r="G348" s="48"/>
      <c r="H348" s="48"/>
      <c r="I348" s="48"/>
      <c r="J348" s="48"/>
      <c r="K348" s="48"/>
      <c r="L348" s="48"/>
      <c r="M348" s="48"/>
      <c r="N348" s="48"/>
      <c r="O348" s="48"/>
      <c r="P348" s="2"/>
      <c r="Q348" s="2"/>
      <c r="R348" s="2"/>
      <c r="S348" s="2"/>
      <c r="T348" s="2"/>
      <c r="U348" s="2"/>
      <c r="V348" s="2"/>
      <c r="W348" s="2"/>
      <c r="X348" s="2"/>
      <c r="Y348" s="2"/>
      <c r="Z348" s="2"/>
    </row>
    <row r="349" spans="1:26" ht="15.75" customHeight="1">
      <c r="A349" s="48"/>
      <c r="B349" s="48"/>
      <c r="C349" s="48"/>
      <c r="D349" s="48"/>
      <c r="E349" s="48"/>
      <c r="F349" s="48"/>
      <c r="G349" s="48"/>
      <c r="H349" s="48"/>
      <c r="I349" s="48"/>
      <c r="J349" s="48"/>
      <c r="K349" s="48"/>
      <c r="L349" s="48"/>
      <c r="M349" s="48"/>
      <c r="N349" s="48"/>
      <c r="O349" s="48"/>
      <c r="P349" s="2"/>
      <c r="Q349" s="2"/>
      <c r="R349" s="2"/>
      <c r="S349" s="2"/>
      <c r="T349" s="2"/>
      <c r="U349" s="2"/>
      <c r="V349" s="2"/>
      <c r="W349" s="2"/>
      <c r="X349" s="2"/>
      <c r="Y349" s="2"/>
      <c r="Z349" s="2"/>
    </row>
    <row r="350" spans="1:26" ht="15.75" customHeight="1">
      <c r="A350" s="48"/>
      <c r="B350" s="48"/>
      <c r="C350" s="48"/>
      <c r="D350" s="48"/>
      <c r="E350" s="48"/>
      <c r="F350" s="48"/>
      <c r="G350" s="48"/>
      <c r="H350" s="48"/>
      <c r="I350" s="48"/>
      <c r="J350" s="48"/>
      <c r="K350" s="48"/>
      <c r="L350" s="48"/>
      <c r="M350" s="48"/>
      <c r="N350" s="48"/>
      <c r="O350" s="48"/>
      <c r="P350" s="2"/>
      <c r="Q350" s="2"/>
      <c r="R350" s="2"/>
      <c r="S350" s="2"/>
      <c r="T350" s="2"/>
      <c r="U350" s="2"/>
      <c r="V350" s="2"/>
      <c r="W350" s="2"/>
      <c r="X350" s="2"/>
      <c r="Y350" s="2"/>
      <c r="Z350" s="2"/>
    </row>
    <row r="351" spans="1:26" ht="15.75" customHeight="1">
      <c r="A351" s="48"/>
      <c r="B351" s="48"/>
      <c r="C351" s="48"/>
      <c r="D351" s="48"/>
      <c r="E351" s="48"/>
      <c r="F351" s="48"/>
      <c r="G351" s="48"/>
      <c r="H351" s="48"/>
      <c r="I351" s="48"/>
      <c r="J351" s="48"/>
      <c r="K351" s="48"/>
      <c r="L351" s="48"/>
      <c r="M351" s="48"/>
      <c r="N351" s="48"/>
      <c r="O351" s="48"/>
      <c r="P351" s="2"/>
      <c r="Q351" s="2"/>
      <c r="R351" s="2"/>
      <c r="S351" s="2"/>
      <c r="T351" s="2"/>
      <c r="U351" s="2"/>
      <c r="V351" s="2"/>
      <c r="W351" s="2"/>
      <c r="X351" s="2"/>
      <c r="Y351" s="2"/>
      <c r="Z351" s="2"/>
    </row>
    <row r="352" spans="1:26" ht="15.75" customHeight="1">
      <c r="A352" s="48"/>
      <c r="B352" s="48"/>
      <c r="C352" s="48"/>
      <c r="D352" s="48"/>
      <c r="E352" s="48"/>
      <c r="F352" s="48"/>
      <c r="G352" s="48"/>
      <c r="H352" s="48"/>
      <c r="I352" s="48"/>
      <c r="J352" s="48"/>
      <c r="K352" s="48"/>
      <c r="L352" s="48"/>
      <c r="M352" s="48"/>
      <c r="N352" s="48"/>
      <c r="O352" s="48"/>
      <c r="P352" s="2"/>
      <c r="Q352" s="2"/>
      <c r="R352" s="2"/>
      <c r="S352" s="2"/>
      <c r="T352" s="2"/>
      <c r="U352" s="2"/>
      <c r="V352" s="2"/>
      <c r="W352" s="2"/>
      <c r="X352" s="2"/>
      <c r="Y352" s="2"/>
      <c r="Z352" s="2"/>
    </row>
    <row r="353" spans="1:26" ht="15.75" customHeight="1">
      <c r="A353" s="48"/>
      <c r="B353" s="48"/>
      <c r="C353" s="48"/>
      <c r="D353" s="48"/>
      <c r="E353" s="48"/>
      <c r="F353" s="48"/>
      <c r="G353" s="48"/>
      <c r="H353" s="48"/>
      <c r="I353" s="48"/>
      <c r="J353" s="48"/>
      <c r="K353" s="48"/>
      <c r="L353" s="48"/>
      <c r="M353" s="48"/>
      <c r="N353" s="48"/>
      <c r="O353" s="48"/>
      <c r="P353" s="2"/>
      <c r="Q353" s="2"/>
      <c r="R353" s="2"/>
      <c r="S353" s="2"/>
      <c r="T353" s="2"/>
      <c r="U353" s="2"/>
      <c r="V353" s="2"/>
      <c r="W353" s="2"/>
      <c r="X353" s="2"/>
      <c r="Y353" s="2"/>
      <c r="Z353" s="2"/>
    </row>
    <row r="354" spans="1:26" ht="15.75" customHeight="1">
      <c r="A354" s="48"/>
      <c r="B354" s="48"/>
      <c r="C354" s="48"/>
      <c r="D354" s="48"/>
      <c r="E354" s="48"/>
      <c r="F354" s="48"/>
      <c r="G354" s="48"/>
      <c r="H354" s="48"/>
      <c r="I354" s="48"/>
      <c r="J354" s="48"/>
      <c r="K354" s="48"/>
      <c r="L354" s="48"/>
      <c r="M354" s="48"/>
      <c r="N354" s="48"/>
      <c r="O354" s="48"/>
      <c r="P354" s="2"/>
      <c r="Q354" s="2"/>
      <c r="R354" s="2"/>
      <c r="S354" s="2"/>
      <c r="T354" s="2"/>
      <c r="U354" s="2"/>
      <c r="V354" s="2"/>
      <c r="W354" s="2"/>
      <c r="X354" s="2"/>
      <c r="Y354" s="2"/>
      <c r="Z354" s="2"/>
    </row>
    <row r="355" spans="1:26" ht="15.75" customHeight="1">
      <c r="A355" s="48"/>
      <c r="B355" s="48"/>
      <c r="C355" s="48"/>
      <c r="D355" s="48"/>
      <c r="E355" s="48"/>
      <c r="F355" s="48"/>
      <c r="G355" s="48"/>
      <c r="H355" s="48"/>
      <c r="I355" s="48"/>
      <c r="J355" s="48"/>
      <c r="K355" s="48"/>
      <c r="L355" s="48"/>
      <c r="M355" s="48"/>
      <c r="N355" s="48"/>
      <c r="O355" s="48"/>
      <c r="P355" s="2"/>
      <c r="Q355" s="2"/>
      <c r="R355" s="2"/>
      <c r="S355" s="2"/>
      <c r="T355" s="2"/>
      <c r="U355" s="2"/>
      <c r="V355" s="2"/>
      <c r="W355" s="2"/>
      <c r="X355" s="2"/>
      <c r="Y355" s="2"/>
      <c r="Z355" s="2"/>
    </row>
    <row r="356" spans="1:26" ht="15.75" customHeight="1">
      <c r="A356" s="48"/>
      <c r="B356" s="48"/>
      <c r="C356" s="48"/>
      <c r="D356" s="48"/>
      <c r="E356" s="48"/>
      <c r="F356" s="48"/>
      <c r="G356" s="48"/>
      <c r="H356" s="48"/>
      <c r="I356" s="48"/>
      <c r="J356" s="48"/>
      <c r="K356" s="48"/>
      <c r="L356" s="48"/>
      <c r="M356" s="48"/>
      <c r="N356" s="48"/>
      <c r="O356" s="48"/>
      <c r="P356" s="2"/>
      <c r="Q356" s="2"/>
      <c r="R356" s="2"/>
      <c r="S356" s="2"/>
      <c r="T356" s="2"/>
      <c r="U356" s="2"/>
      <c r="V356" s="2"/>
      <c r="W356" s="2"/>
      <c r="X356" s="2"/>
      <c r="Y356" s="2"/>
      <c r="Z356" s="2"/>
    </row>
    <row r="357" spans="1:26" ht="15.75" customHeight="1">
      <c r="A357" s="48"/>
      <c r="B357" s="48"/>
      <c r="C357" s="48"/>
      <c r="D357" s="48"/>
      <c r="E357" s="48"/>
      <c r="F357" s="48"/>
      <c r="G357" s="48"/>
      <c r="H357" s="48"/>
      <c r="I357" s="48"/>
      <c r="J357" s="48"/>
      <c r="K357" s="48"/>
      <c r="L357" s="48"/>
      <c r="M357" s="48"/>
      <c r="N357" s="48"/>
      <c r="O357" s="48"/>
      <c r="P357" s="2"/>
      <c r="Q357" s="2"/>
      <c r="R357" s="2"/>
      <c r="S357" s="2"/>
      <c r="T357" s="2"/>
      <c r="U357" s="2"/>
      <c r="V357" s="2"/>
      <c r="W357" s="2"/>
      <c r="X357" s="2"/>
      <c r="Y357" s="2"/>
      <c r="Z357" s="2"/>
    </row>
    <row r="358" spans="1:26" ht="15.75" customHeight="1">
      <c r="A358" s="48"/>
      <c r="B358" s="48"/>
      <c r="C358" s="48"/>
      <c r="D358" s="48"/>
      <c r="E358" s="48"/>
      <c r="F358" s="48"/>
      <c r="G358" s="48"/>
      <c r="H358" s="48"/>
      <c r="I358" s="48"/>
      <c r="J358" s="48"/>
      <c r="K358" s="48"/>
      <c r="L358" s="48"/>
      <c r="M358" s="48"/>
      <c r="N358" s="48"/>
      <c r="O358" s="48"/>
      <c r="P358" s="2"/>
      <c r="Q358" s="2"/>
      <c r="R358" s="2"/>
      <c r="S358" s="2"/>
      <c r="T358" s="2"/>
      <c r="U358" s="2"/>
      <c r="V358" s="2"/>
      <c r="W358" s="2"/>
      <c r="X358" s="2"/>
      <c r="Y358" s="2"/>
      <c r="Z358" s="2"/>
    </row>
    <row r="359" spans="1:26" ht="15.75" customHeight="1">
      <c r="A359" s="48"/>
      <c r="B359" s="48"/>
      <c r="C359" s="48"/>
      <c r="D359" s="48"/>
      <c r="E359" s="48"/>
      <c r="F359" s="48"/>
      <c r="G359" s="48"/>
      <c r="H359" s="48"/>
      <c r="I359" s="48"/>
      <c r="J359" s="48"/>
      <c r="K359" s="48"/>
      <c r="L359" s="48"/>
      <c r="M359" s="48"/>
      <c r="N359" s="48"/>
      <c r="O359" s="48"/>
      <c r="P359" s="2"/>
      <c r="Q359" s="2"/>
      <c r="R359" s="2"/>
      <c r="S359" s="2"/>
      <c r="T359" s="2"/>
      <c r="U359" s="2"/>
      <c r="V359" s="2"/>
      <c r="W359" s="2"/>
      <c r="X359" s="2"/>
      <c r="Y359" s="2"/>
      <c r="Z359" s="2"/>
    </row>
    <row r="360" spans="1:26" ht="15.75" customHeight="1">
      <c r="A360" s="48"/>
      <c r="B360" s="48"/>
      <c r="C360" s="48"/>
      <c r="D360" s="48"/>
      <c r="E360" s="48"/>
      <c r="F360" s="48"/>
      <c r="G360" s="48"/>
      <c r="H360" s="48"/>
      <c r="I360" s="48"/>
      <c r="J360" s="48"/>
      <c r="K360" s="48"/>
      <c r="L360" s="48"/>
      <c r="M360" s="48"/>
      <c r="N360" s="48"/>
      <c r="O360" s="48"/>
      <c r="P360" s="2"/>
      <c r="Q360" s="2"/>
      <c r="R360" s="2"/>
      <c r="S360" s="2"/>
      <c r="T360" s="2"/>
      <c r="U360" s="2"/>
      <c r="V360" s="2"/>
      <c r="W360" s="2"/>
      <c r="X360" s="2"/>
      <c r="Y360" s="2"/>
      <c r="Z360" s="2"/>
    </row>
    <row r="361" spans="1:26" ht="15.75" customHeight="1">
      <c r="A361" s="48"/>
      <c r="B361" s="48"/>
      <c r="C361" s="48"/>
      <c r="D361" s="48"/>
      <c r="E361" s="48"/>
      <c r="F361" s="48"/>
      <c r="G361" s="48"/>
      <c r="H361" s="48"/>
      <c r="I361" s="48"/>
      <c r="J361" s="48"/>
      <c r="K361" s="48"/>
      <c r="L361" s="48"/>
      <c r="M361" s="48"/>
      <c r="N361" s="48"/>
      <c r="O361" s="48"/>
      <c r="P361" s="2"/>
      <c r="Q361" s="2"/>
      <c r="R361" s="2"/>
      <c r="S361" s="2"/>
      <c r="T361" s="2"/>
      <c r="U361" s="2"/>
      <c r="V361" s="2"/>
      <c r="W361" s="2"/>
      <c r="X361" s="2"/>
      <c r="Y361" s="2"/>
      <c r="Z361" s="2"/>
    </row>
    <row r="362" spans="1:26" ht="15.75" customHeight="1">
      <c r="A362" s="48"/>
      <c r="B362" s="48"/>
      <c r="C362" s="48"/>
      <c r="D362" s="48"/>
      <c r="E362" s="48"/>
      <c r="F362" s="48"/>
      <c r="G362" s="48"/>
      <c r="H362" s="48"/>
      <c r="I362" s="48"/>
      <c r="J362" s="48"/>
      <c r="K362" s="48"/>
      <c r="L362" s="48"/>
      <c r="M362" s="48"/>
      <c r="N362" s="48"/>
      <c r="O362" s="48"/>
      <c r="P362" s="2"/>
      <c r="Q362" s="2"/>
      <c r="R362" s="2"/>
      <c r="S362" s="2"/>
      <c r="T362" s="2"/>
      <c r="U362" s="2"/>
      <c r="V362" s="2"/>
      <c r="W362" s="2"/>
      <c r="X362" s="2"/>
      <c r="Y362" s="2"/>
      <c r="Z362" s="2"/>
    </row>
    <row r="363" spans="1:26" ht="15.75" customHeight="1">
      <c r="A363" s="48"/>
      <c r="B363" s="48"/>
      <c r="C363" s="48"/>
      <c r="D363" s="48"/>
      <c r="E363" s="48"/>
      <c r="F363" s="48"/>
      <c r="G363" s="48"/>
      <c r="H363" s="48"/>
      <c r="I363" s="48"/>
      <c r="J363" s="48"/>
      <c r="K363" s="48"/>
      <c r="L363" s="48"/>
      <c r="M363" s="48"/>
      <c r="N363" s="48"/>
      <c r="O363" s="48"/>
      <c r="P363" s="2"/>
      <c r="Q363" s="2"/>
      <c r="R363" s="2"/>
      <c r="S363" s="2"/>
      <c r="T363" s="2"/>
      <c r="U363" s="2"/>
      <c r="V363" s="2"/>
      <c r="W363" s="2"/>
      <c r="X363" s="2"/>
      <c r="Y363" s="2"/>
      <c r="Z363" s="2"/>
    </row>
    <row r="364" spans="1:26" ht="15.75" customHeight="1">
      <c r="A364" s="48"/>
      <c r="B364" s="48"/>
      <c r="C364" s="48"/>
      <c r="D364" s="48"/>
      <c r="E364" s="48"/>
      <c r="F364" s="48"/>
      <c r="G364" s="48"/>
      <c r="H364" s="48"/>
      <c r="I364" s="48"/>
      <c r="J364" s="48"/>
      <c r="K364" s="48"/>
      <c r="L364" s="48"/>
      <c r="M364" s="48"/>
      <c r="N364" s="48"/>
      <c r="O364" s="48"/>
      <c r="P364" s="2"/>
      <c r="Q364" s="2"/>
      <c r="R364" s="2"/>
      <c r="S364" s="2"/>
      <c r="T364" s="2"/>
      <c r="U364" s="2"/>
      <c r="V364" s="2"/>
      <c r="W364" s="2"/>
      <c r="X364" s="2"/>
      <c r="Y364" s="2"/>
      <c r="Z364" s="2"/>
    </row>
    <row r="365" spans="1:26" ht="15.75" customHeight="1">
      <c r="A365" s="48"/>
      <c r="B365" s="48"/>
      <c r="C365" s="48"/>
      <c r="D365" s="48"/>
      <c r="E365" s="48"/>
      <c r="F365" s="48"/>
      <c r="G365" s="48"/>
      <c r="H365" s="48"/>
      <c r="I365" s="48"/>
      <c r="J365" s="48"/>
      <c r="K365" s="48"/>
      <c r="L365" s="48"/>
      <c r="M365" s="48"/>
      <c r="N365" s="48"/>
      <c r="O365" s="48"/>
      <c r="P365" s="2"/>
      <c r="Q365" s="2"/>
      <c r="R365" s="2"/>
      <c r="S365" s="2"/>
      <c r="T365" s="2"/>
      <c r="U365" s="2"/>
      <c r="V365" s="2"/>
      <c r="W365" s="2"/>
      <c r="X365" s="2"/>
      <c r="Y365" s="2"/>
      <c r="Z365" s="2"/>
    </row>
    <row r="366" spans="1:26" ht="15.75" customHeight="1">
      <c r="A366" s="48"/>
      <c r="B366" s="48"/>
      <c r="C366" s="48"/>
      <c r="D366" s="48"/>
      <c r="E366" s="48"/>
      <c r="F366" s="48"/>
      <c r="G366" s="48"/>
      <c r="H366" s="48"/>
      <c r="I366" s="48"/>
      <c r="J366" s="48"/>
      <c r="K366" s="48"/>
      <c r="L366" s="48"/>
      <c r="M366" s="48"/>
      <c r="N366" s="48"/>
      <c r="O366" s="48"/>
      <c r="P366" s="2"/>
      <c r="Q366" s="2"/>
      <c r="R366" s="2"/>
      <c r="S366" s="2"/>
      <c r="T366" s="2"/>
      <c r="U366" s="2"/>
      <c r="V366" s="2"/>
      <c r="W366" s="2"/>
      <c r="X366" s="2"/>
      <c r="Y366" s="2"/>
      <c r="Z366" s="2"/>
    </row>
    <row r="367" spans="1:26"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sheetProtection algorithmName="SHA-512" hashValue="YmiCs24DFqQb3OXFKYfNG/ol3kJwal71xMiL74WpFEqIVfj3s9ZA6+YuDSXSKvnRmgJz+E8wP6FVl1+nDHlSJQ==" saltValue="wHYZef7+SUYmtDBGjFJyGw==" spinCount="100000" sheet="1" objects="1" scenarios="1" formatCells="0" formatColumns="0" formatRows="0" sort="0" autoFilter="0" pivotTables="0"/>
  <mergeCells count="126">
    <mergeCell ref="F290:H290"/>
    <mergeCell ref="A304:D304"/>
    <mergeCell ref="A305:B305"/>
    <mergeCell ref="C305:D305"/>
    <mergeCell ref="C306:D306"/>
    <mergeCell ref="A310:B310"/>
    <mergeCell ref="A313:D313"/>
    <mergeCell ref="A328:C328"/>
    <mergeCell ref="A331:C331"/>
    <mergeCell ref="A326:A327"/>
    <mergeCell ref="F247:H247"/>
    <mergeCell ref="B248:C248"/>
    <mergeCell ref="B256:C256"/>
    <mergeCell ref="A257:B257"/>
    <mergeCell ref="A261:D261"/>
    <mergeCell ref="C262:D262"/>
    <mergeCell ref="C263:D263"/>
    <mergeCell ref="C264:D264"/>
    <mergeCell ref="A265:B265"/>
    <mergeCell ref="C265:D265"/>
    <mergeCell ref="A75:B75"/>
    <mergeCell ref="A86:B86"/>
    <mergeCell ref="A88:D88"/>
    <mergeCell ref="C266:D266"/>
    <mergeCell ref="A266:B266"/>
    <mergeCell ref="A271:D271"/>
    <mergeCell ref="C272:D272"/>
    <mergeCell ref="A42:C42"/>
    <mergeCell ref="A52:B52"/>
    <mergeCell ref="A54:C54"/>
    <mergeCell ref="A64:B64"/>
    <mergeCell ref="A66:C66"/>
    <mergeCell ref="A77:C77"/>
    <mergeCell ref="C217:D217"/>
    <mergeCell ref="C218:D218"/>
    <mergeCell ref="C219:D219"/>
    <mergeCell ref="A212:B212"/>
    <mergeCell ref="C212:D212"/>
    <mergeCell ref="A215:D215"/>
    <mergeCell ref="A216:B216"/>
    <mergeCell ref="C216:D216"/>
    <mergeCell ref="A150:B150"/>
    <mergeCell ref="A152:D152"/>
    <mergeCell ref="A162:D162"/>
    <mergeCell ref="A33:E33"/>
    <mergeCell ref="A34:D34"/>
    <mergeCell ref="A35:D35"/>
    <mergeCell ref="A36:D36"/>
    <mergeCell ref="A37:D37"/>
    <mergeCell ref="A38:D38"/>
    <mergeCell ref="A39:D39"/>
    <mergeCell ref="A40:E40"/>
    <mergeCell ref="A41:C41"/>
    <mergeCell ref="A22:D22"/>
    <mergeCell ref="A23:D23"/>
    <mergeCell ref="A24:D24"/>
    <mergeCell ref="A25:D25"/>
    <mergeCell ref="A26:D26"/>
    <mergeCell ref="A28:C28"/>
    <mergeCell ref="A29:C29"/>
    <mergeCell ref="A30:C30"/>
    <mergeCell ref="A31:C31"/>
    <mergeCell ref="B14:C14"/>
    <mergeCell ref="D14:E14"/>
    <mergeCell ref="B15:C15"/>
    <mergeCell ref="D15:E15"/>
    <mergeCell ref="D16:E16"/>
    <mergeCell ref="B16:C16"/>
    <mergeCell ref="B17:C17"/>
    <mergeCell ref="D17:E17"/>
    <mergeCell ref="A19:E19"/>
    <mergeCell ref="A2:E2"/>
    <mergeCell ref="A3:E3"/>
    <mergeCell ref="A5:E5"/>
    <mergeCell ref="A6:B6"/>
    <mergeCell ref="C6:E6"/>
    <mergeCell ref="A7:E8"/>
    <mergeCell ref="B10:E10"/>
    <mergeCell ref="B11:E11"/>
    <mergeCell ref="A13:E13"/>
    <mergeCell ref="A207:B207"/>
    <mergeCell ref="C207:D207"/>
    <mergeCell ref="C208:D208"/>
    <mergeCell ref="C209:D209"/>
    <mergeCell ref="C210:D210"/>
    <mergeCell ref="A211:B211"/>
    <mergeCell ref="C211:D211"/>
    <mergeCell ref="A344:B344"/>
    <mergeCell ref="C307:D307"/>
    <mergeCell ref="C308:D308"/>
    <mergeCell ref="C309:D309"/>
    <mergeCell ref="C310:D310"/>
    <mergeCell ref="B278:C278"/>
    <mergeCell ref="B290:C290"/>
    <mergeCell ref="A342:B342"/>
    <mergeCell ref="A220:B220"/>
    <mergeCell ref="C220:D220"/>
    <mergeCell ref="A221:B221"/>
    <mergeCell ref="C221:D221"/>
    <mergeCell ref="A234:D234"/>
    <mergeCell ref="A246:D246"/>
    <mergeCell ref="A223:C223"/>
    <mergeCell ref="A89:D89"/>
    <mergeCell ref="A100:D100"/>
    <mergeCell ref="A101:D101"/>
    <mergeCell ref="A102:D102"/>
    <mergeCell ref="A99:B99"/>
    <mergeCell ref="A112:B112"/>
    <mergeCell ref="A196:C196"/>
    <mergeCell ref="A204:B204"/>
    <mergeCell ref="A206:D206"/>
    <mergeCell ref="A184:B184"/>
    <mergeCell ref="A186:C186"/>
    <mergeCell ref="A194:B194"/>
    <mergeCell ref="A114:D114"/>
    <mergeCell ref="A120:B120"/>
    <mergeCell ref="A122:D122"/>
    <mergeCell ref="A128:B128"/>
    <mergeCell ref="A130:D130"/>
    <mergeCell ref="A134:B134"/>
    <mergeCell ref="A136:D136"/>
    <mergeCell ref="A140:B140"/>
    <mergeCell ref="A142:D142"/>
    <mergeCell ref="A160:B160"/>
    <mergeCell ref="A172:B172"/>
    <mergeCell ref="A174:D174"/>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 footer="0"/>
  <pageSetup paperSize="9" fitToHeight="0" orientation="portrait" r:id="rId1"/>
  <tableParts count="2">
    <tablePart r:id="rId2"/>
    <tablePart r:id="rId3"/>
  </tablePart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0">
    <tabColor rgb="FF8DB3E2"/>
    <pageSetUpPr fitToPage="1"/>
  </sheetPr>
  <dimension ref="A1:Z1000"/>
  <sheetViews>
    <sheetView showGridLines="0" topLeftCell="A4" workbookViewId="0">
      <selection activeCell="D17" sqref="D17:E17"/>
    </sheetView>
  </sheetViews>
  <sheetFormatPr defaultColWidth="14.42578125" defaultRowHeight="15" customHeight="1"/>
  <cols>
    <col min="1" max="1" width="30.7109375" customWidth="1"/>
    <col min="2" max="2" width="34.42578125" customWidth="1"/>
    <col min="3" max="4" width="31.5703125" customWidth="1"/>
    <col min="5" max="5" width="33.7109375" customWidth="1"/>
    <col min="6" max="6" width="18.140625" customWidth="1"/>
    <col min="7" max="10" width="9.140625" customWidth="1"/>
    <col min="11" max="26" width="8.7109375" customWidth="1"/>
  </cols>
  <sheetData>
    <row r="1" spans="1:26">
      <c r="A1" s="1"/>
      <c r="B1" s="2"/>
      <c r="C1" s="2"/>
      <c r="D1" s="2"/>
      <c r="E1" s="2"/>
      <c r="F1" s="2"/>
      <c r="G1" s="2"/>
      <c r="H1" s="2"/>
      <c r="I1" s="2"/>
      <c r="J1" s="2"/>
      <c r="K1" s="2"/>
      <c r="L1" s="2"/>
      <c r="M1" s="2"/>
      <c r="N1" s="2"/>
      <c r="O1" s="2"/>
      <c r="P1" s="2"/>
      <c r="Q1" s="2"/>
      <c r="R1" s="2"/>
      <c r="S1" s="2"/>
      <c r="T1" s="2"/>
      <c r="U1" s="2"/>
      <c r="V1" s="2"/>
      <c r="W1" s="2"/>
      <c r="X1" s="2"/>
      <c r="Y1" s="2"/>
      <c r="Z1" s="2"/>
    </row>
    <row r="2" spans="1:26" ht="48" customHeight="1">
      <c r="A2" s="207" t="s">
        <v>511</v>
      </c>
      <c r="B2" s="183"/>
      <c r="C2" s="183"/>
      <c r="D2" s="183"/>
      <c r="E2" s="180"/>
      <c r="F2" s="3"/>
      <c r="G2" s="3"/>
      <c r="H2" s="3"/>
      <c r="I2" s="3"/>
      <c r="J2" s="2"/>
      <c r="K2" s="2"/>
      <c r="L2" s="2"/>
      <c r="M2" s="2"/>
      <c r="N2" s="2"/>
      <c r="O2" s="2"/>
      <c r="P2" s="2"/>
      <c r="Q2" s="2"/>
      <c r="R2" s="2"/>
      <c r="S2" s="2"/>
      <c r="T2" s="2"/>
      <c r="U2" s="2"/>
      <c r="V2" s="2"/>
      <c r="W2" s="2"/>
      <c r="X2" s="2"/>
      <c r="Y2" s="2"/>
      <c r="Z2" s="2"/>
    </row>
    <row r="3" spans="1:26" ht="21.75" customHeight="1">
      <c r="A3" s="179" t="s">
        <v>1</v>
      </c>
      <c r="B3" s="183"/>
      <c r="C3" s="183"/>
      <c r="D3" s="183"/>
      <c r="E3" s="180"/>
      <c r="F3" s="2"/>
      <c r="G3" s="2"/>
      <c r="H3" s="2"/>
      <c r="I3" s="2"/>
      <c r="J3" s="2"/>
      <c r="K3" s="2"/>
      <c r="L3" s="2"/>
      <c r="M3" s="2"/>
      <c r="N3" s="2"/>
      <c r="O3" s="2"/>
      <c r="P3" s="2"/>
      <c r="Q3" s="2"/>
      <c r="R3" s="2"/>
      <c r="S3" s="2"/>
      <c r="T3" s="2"/>
      <c r="U3" s="2"/>
      <c r="V3" s="2"/>
      <c r="W3" s="2"/>
      <c r="X3" s="2"/>
      <c r="Y3" s="2"/>
      <c r="Z3" s="2"/>
    </row>
    <row r="4" spans="1:26" ht="21.75" customHeight="1">
      <c r="A4" s="4"/>
      <c r="B4" s="4"/>
      <c r="C4" s="4"/>
      <c r="D4" s="4"/>
      <c r="E4" s="4"/>
      <c r="F4" s="2"/>
      <c r="G4" s="2"/>
      <c r="H4" s="2"/>
      <c r="I4" s="2"/>
      <c r="J4" s="2"/>
      <c r="K4" s="2"/>
      <c r="L4" s="2"/>
      <c r="M4" s="2"/>
      <c r="N4" s="2"/>
      <c r="O4" s="2"/>
      <c r="P4" s="2"/>
      <c r="Q4" s="2"/>
      <c r="R4" s="2"/>
      <c r="S4" s="2"/>
      <c r="T4" s="2"/>
      <c r="U4" s="2"/>
      <c r="V4" s="2"/>
      <c r="W4" s="2"/>
      <c r="X4" s="2"/>
      <c r="Y4" s="2"/>
      <c r="Z4" s="2"/>
    </row>
    <row r="5" spans="1:26" ht="21.75" customHeight="1">
      <c r="A5" s="208" t="s">
        <v>2</v>
      </c>
      <c r="B5" s="183"/>
      <c r="C5" s="183"/>
      <c r="D5" s="183"/>
      <c r="E5" s="180"/>
      <c r="F5" s="2"/>
      <c r="G5" s="2"/>
      <c r="H5" s="2"/>
      <c r="I5" s="2"/>
      <c r="J5" s="2"/>
      <c r="K5" s="2"/>
      <c r="L5" s="2"/>
      <c r="M5" s="2"/>
      <c r="N5" s="2"/>
      <c r="O5" s="2"/>
      <c r="P5" s="2"/>
      <c r="Q5" s="2"/>
      <c r="R5" s="2"/>
      <c r="S5" s="2"/>
      <c r="T5" s="2"/>
      <c r="U5" s="2"/>
      <c r="V5" s="2"/>
      <c r="W5" s="2"/>
      <c r="X5" s="2"/>
      <c r="Y5" s="2"/>
      <c r="Z5" s="2"/>
    </row>
    <row r="6" spans="1:26" ht="21.75" customHeight="1">
      <c r="A6" s="232" t="s">
        <v>512</v>
      </c>
      <c r="B6" s="234"/>
      <c r="C6" s="232" t="s">
        <v>513</v>
      </c>
      <c r="D6" s="233"/>
      <c r="E6" s="234"/>
      <c r="F6" s="2"/>
      <c r="G6" s="2"/>
      <c r="H6" s="2"/>
      <c r="I6" s="2"/>
      <c r="J6" s="2"/>
      <c r="K6" s="2"/>
      <c r="L6" s="2"/>
      <c r="M6" s="2"/>
      <c r="N6" s="2"/>
      <c r="O6" s="2"/>
      <c r="P6" s="2"/>
      <c r="Q6" s="2"/>
      <c r="R6" s="2"/>
      <c r="S6" s="2"/>
      <c r="T6" s="2"/>
      <c r="U6" s="2"/>
      <c r="V6" s="2"/>
      <c r="W6" s="2"/>
      <c r="X6" s="2"/>
      <c r="Y6" s="2"/>
      <c r="Z6" s="2"/>
    </row>
    <row r="7" spans="1:26" ht="24" customHeight="1">
      <c r="A7" s="235" t="s">
        <v>655</v>
      </c>
      <c r="B7" s="236"/>
      <c r="C7" s="236"/>
      <c r="D7" s="236"/>
      <c r="E7" s="237"/>
      <c r="F7" s="2"/>
      <c r="G7" s="2"/>
      <c r="H7" s="2"/>
      <c r="I7" s="2"/>
      <c r="J7" s="2"/>
      <c r="K7" s="2"/>
      <c r="L7" s="2"/>
      <c r="M7" s="2"/>
      <c r="N7" s="2"/>
      <c r="O7" s="2"/>
      <c r="P7" s="2"/>
      <c r="Q7" s="2"/>
      <c r="R7" s="2"/>
      <c r="S7" s="2"/>
      <c r="T7" s="2"/>
      <c r="U7" s="2"/>
      <c r="V7" s="2"/>
      <c r="W7" s="2"/>
      <c r="X7" s="2"/>
      <c r="Y7" s="2"/>
      <c r="Z7" s="2"/>
    </row>
    <row r="8" spans="1:26" ht="66" customHeight="1">
      <c r="A8" s="238"/>
      <c r="B8" s="239"/>
      <c r="C8" s="239"/>
      <c r="D8" s="239"/>
      <c r="E8" s="240"/>
      <c r="F8" s="2"/>
      <c r="G8" s="2"/>
      <c r="H8" s="2"/>
      <c r="I8" s="2"/>
      <c r="J8" s="2"/>
      <c r="K8" s="2"/>
      <c r="L8" s="2"/>
      <c r="M8" s="2"/>
      <c r="N8" s="2"/>
      <c r="O8" s="2"/>
      <c r="P8" s="2"/>
      <c r="Q8" s="2"/>
      <c r="R8" s="2"/>
      <c r="S8" s="2"/>
      <c r="T8" s="2"/>
      <c r="U8" s="2"/>
      <c r="V8" s="2"/>
      <c r="W8" s="2"/>
      <c r="X8" s="2"/>
      <c r="Y8" s="2"/>
      <c r="Z8" s="2"/>
    </row>
    <row r="9" spans="1:26" ht="21.75" customHeight="1">
      <c r="A9" s="4"/>
      <c r="B9" s="4"/>
      <c r="C9" s="4"/>
      <c r="D9" s="4"/>
      <c r="E9" s="4"/>
      <c r="F9" s="2"/>
      <c r="G9" s="2"/>
      <c r="H9" s="2"/>
      <c r="I9" s="2"/>
      <c r="J9" s="2"/>
      <c r="K9" s="2"/>
      <c r="L9" s="2"/>
      <c r="M9" s="2"/>
      <c r="N9" s="2"/>
      <c r="O9" s="2"/>
      <c r="P9" s="2"/>
      <c r="Q9" s="2"/>
      <c r="R9" s="2"/>
      <c r="S9" s="2"/>
      <c r="T9" s="2"/>
      <c r="U9" s="2"/>
      <c r="V9" s="2"/>
      <c r="W9" s="2"/>
      <c r="X9" s="2"/>
      <c r="Y9" s="2"/>
      <c r="Z9" s="2"/>
    </row>
    <row r="10" spans="1:26" ht="28.5" customHeight="1">
      <c r="A10" s="5" t="s">
        <v>5</v>
      </c>
      <c r="B10" s="215"/>
      <c r="C10" s="242"/>
      <c r="D10" s="242"/>
      <c r="E10" s="217"/>
      <c r="F10" s="2"/>
      <c r="G10" s="2"/>
      <c r="H10" s="2"/>
      <c r="I10" s="2"/>
      <c r="J10" s="2"/>
      <c r="K10" s="2"/>
      <c r="L10" s="2"/>
      <c r="M10" s="2"/>
      <c r="N10" s="2"/>
      <c r="O10" s="2"/>
      <c r="P10" s="2"/>
      <c r="Q10" s="2"/>
      <c r="R10" s="2"/>
      <c r="S10" s="2"/>
      <c r="T10" s="2"/>
      <c r="U10" s="2"/>
      <c r="V10" s="2"/>
      <c r="W10" s="2"/>
      <c r="X10" s="2"/>
      <c r="Y10" s="2"/>
      <c r="Z10" s="2"/>
    </row>
    <row r="11" spans="1:26" ht="28.5" customHeight="1">
      <c r="A11" s="5" t="s">
        <v>6</v>
      </c>
      <c r="B11" s="215"/>
      <c r="C11" s="242"/>
      <c r="D11" s="242"/>
      <c r="E11" s="217"/>
      <c r="F11" s="2"/>
      <c r="G11" s="2"/>
      <c r="H11" s="2"/>
      <c r="I11" s="2"/>
      <c r="J11" s="2"/>
      <c r="K11" s="2"/>
      <c r="L11" s="2"/>
      <c r="M11" s="2"/>
      <c r="N11" s="2"/>
      <c r="O11" s="2"/>
      <c r="P11" s="2"/>
      <c r="Q11" s="2"/>
      <c r="R11" s="2"/>
      <c r="S11" s="2"/>
      <c r="T11" s="2"/>
      <c r="U11" s="2"/>
      <c r="V11" s="2"/>
      <c r="W11" s="2"/>
      <c r="X11" s="2"/>
      <c r="Y11" s="2"/>
      <c r="Z11" s="2"/>
    </row>
    <row r="12" spans="1:26">
      <c r="A12" s="6"/>
      <c r="B12" s="6"/>
      <c r="C12" s="6"/>
      <c r="D12" s="2"/>
      <c r="E12" s="2"/>
      <c r="F12" s="2"/>
      <c r="G12" s="2"/>
      <c r="H12" s="2"/>
      <c r="I12" s="2"/>
      <c r="J12" s="2"/>
      <c r="K12" s="2"/>
      <c r="L12" s="2"/>
      <c r="M12" s="2"/>
      <c r="N12" s="2"/>
      <c r="O12" s="2"/>
      <c r="P12" s="2"/>
      <c r="Q12" s="2"/>
      <c r="R12" s="2"/>
      <c r="S12" s="2"/>
      <c r="T12" s="2"/>
      <c r="U12" s="2"/>
      <c r="V12" s="2"/>
      <c r="W12" s="2"/>
      <c r="X12" s="2"/>
      <c r="Y12" s="2"/>
      <c r="Z12" s="2"/>
    </row>
    <row r="13" spans="1:26" ht="24" customHeight="1">
      <c r="A13" s="179" t="s">
        <v>7</v>
      </c>
      <c r="B13" s="183"/>
      <c r="C13" s="183"/>
      <c r="D13" s="183"/>
      <c r="E13" s="180"/>
      <c r="F13" s="2"/>
      <c r="G13" s="2"/>
      <c r="H13" s="2"/>
      <c r="I13" s="2"/>
      <c r="J13" s="2"/>
      <c r="K13" s="2"/>
      <c r="L13" s="2"/>
      <c r="M13" s="2"/>
      <c r="N13" s="2"/>
      <c r="O13" s="2"/>
      <c r="P13" s="2"/>
      <c r="Q13" s="2"/>
      <c r="R13" s="2"/>
      <c r="S13" s="2"/>
      <c r="T13" s="2"/>
      <c r="U13" s="2"/>
      <c r="V13" s="2"/>
      <c r="W13" s="2"/>
      <c r="X13" s="2"/>
      <c r="Y13" s="2"/>
      <c r="Z13" s="2"/>
    </row>
    <row r="14" spans="1:26" ht="24" customHeight="1">
      <c r="A14" s="7" t="s">
        <v>8</v>
      </c>
      <c r="B14" s="218" t="s">
        <v>9</v>
      </c>
      <c r="C14" s="180"/>
      <c r="D14" s="219" t="s">
        <v>10</v>
      </c>
      <c r="E14" s="217"/>
      <c r="F14" s="2"/>
      <c r="G14" s="2"/>
      <c r="H14" s="2"/>
      <c r="I14" s="2"/>
      <c r="J14" s="2"/>
      <c r="K14" s="2"/>
      <c r="L14" s="2"/>
      <c r="M14" s="2"/>
      <c r="N14" s="2"/>
      <c r="O14" s="2"/>
      <c r="P14" s="2"/>
      <c r="Q14" s="2"/>
      <c r="R14" s="2"/>
      <c r="S14" s="2"/>
      <c r="T14" s="2"/>
      <c r="U14" s="2"/>
      <c r="V14" s="2"/>
      <c r="W14" s="2"/>
      <c r="X14" s="2"/>
      <c r="Y14" s="2"/>
      <c r="Z14" s="2"/>
    </row>
    <row r="15" spans="1:26" ht="24" customHeight="1">
      <c r="A15" s="7" t="s">
        <v>11</v>
      </c>
      <c r="B15" s="218" t="s">
        <v>12</v>
      </c>
      <c r="C15" s="180"/>
      <c r="D15" s="219"/>
      <c r="E15" s="217"/>
      <c r="F15" s="2"/>
      <c r="G15" s="2"/>
      <c r="H15" s="2"/>
      <c r="I15" s="2"/>
      <c r="J15" s="2"/>
      <c r="K15" s="2"/>
      <c r="L15" s="2"/>
      <c r="M15" s="2"/>
      <c r="N15" s="2"/>
      <c r="O15" s="2"/>
      <c r="P15" s="2"/>
      <c r="Q15" s="2"/>
      <c r="R15" s="2"/>
      <c r="S15" s="2"/>
      <c r="T15" s="2"/>
      <c r="U15" s="2"/>
      <c r="V15" s="2"/>
      <c r="W15" s="2"/>
      <c r="X15" s="2"/>
      <c r="Y15" s="2"/>
      <c r="Z15" s="2"/>
    </row>
    <row r="16" spans="1:26" ht="24" customHeight="1">
      <c r="A16" s="7" t="s">
        <v>13</v>
      </c>
      <c r="B16" s="218" t="s">
        <v>14</v>
      </c>
      <c r="C16" s="180"/>
      <c r="D16" s="219" t="s">
        <v>15</v>
      </c>
      <c r="E16" s="217"/>
      <c r="F16" s="2"/>
      <c r="G16" s="2"/>
      <c r="H16" s="2"/>
      <c r="I16" s="2"/>
      <c r="J16" s="2"/>
      <c r="K16" s="2"/>
      <c r="L16" s="2"/>
      <c r="M16" s="2"/>
      <c r="N16" s="2"/>
      <c r="O16" s="2"/>
      <c r="P16" s="2"/>
      <c r="Q16" s="2"/>
      <c r="R16" s="2"/>
      <c r="S16" s="2"/>
      <c r="T16" s="2"/>
      <c r="U16" s="2"/>
      <c r="V16" s="2"/>
      <c r="W16" s="2"/>
      <c r="X16" s="2"/>
      <c r="Y16" s="2"/>
      <c r="Z16" s="2"/>
    </row>
    <row r="17" spans="1:26" ht="24" customHeight="1">
      <c r="A17" s="7" t="s">
        <v>16</v>
      </c>
      <c r="B17" s="218" t="s">
        <v>17</v>
      </c>
      <c r="C17" s="180"/>
      <c r="D17" s="220"/>
      <c r="E17" s="221"/>
      <c r="F17" s="2"/>
      <c r="G17" s="2"/>
      <c r="H17" s="2"/>
      <c r="I17" s="2"/>
      <c r="J17" s="2"/>
      <c r="K17" s="2"/>
      <c r="L17" s="2"/>
      <c r="M17" s="2"/>
      <c r="N17" s="2"/>
      <c r="O17" s="2"/>
      <c r="P17" s="2"/>
      <c r="Q17" s="2"/>
      <c r="R17" s="2"/>
      <c r="S17" s="2"/>
      <c r="T17" s="2"/>
      <c r="U17" s="2"/>
      <c r="V17" s="2"/>
      <c r="W17" s="2"/>
      <c r="X17" s="2"/>
      <c r="Y17" s="2"/>
      <c r="Z17" s="2"/>
    </row>
    <row r="18" spans="1:26">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c r="A19" s="179" t="s">
        <v>514</v>
      </c>
      <c r="B19" s="183"/>
      <c r="C19" s="183"/>
      <c r="D19" s="183"/>
      <c r="E19" s="180"/>
      <c r="F19" s="2"/>
      <c r="G19" s="2"/>
      <c r="H19" s="2"/>
      <c r="I19" s="2"/>
      <c r="J19" s="2"/>
      <c r="K19" s="2"/>
      <c r="L19" s="2"/>
      <c r="M19" s="2"/>
      <c r="N19" s="2"/>
      <c r="O19" s="2"/>
      <c r="P19" s="2"/>
      <c r="Q19" s="2"/>
      <c r="R19" s="2"/>
      <c r="S19" s="2"/>
      <c r="T19" s="2"/>
      <c r="U19" s="2"/>
      <c r="V19" s="2"/>
      <c r="W19" s="2"/>
      <c r="X19" s="2"/>
      <c r="Y19" s="2"/>
      <c r="Z19" s="2"/>
    </row>
    <row r="20" spans="1:26" ht="27.75" customHeight="1">
      <c r="A20" s="8" t="s">
        <v>19</v>
      </c>
      <c r="B20" s="8" t="s">
        <v>20</v>
      </c>
      <c r="C20" s="8" t="s">
        <v>21</v>
      </c>
      <c r="D20" s="8" t="s">
        <v>22</v>
      </c>
      <c r="E20" s="8" t="s">
        <v>23</v>
      </c>
      <c r="F20" s="2"/>
      <c r="G20" s="2"/>
      <c r="H20" s="2"/>
      <c r="I20" s="2"/>
      <c r="J20" s="2"/>
      <c r="K20" s="2"/>
      <c r="L20" s="2"/>
      <c r="M20" s="2"/>
      <c r="N20" s="2"/>
      <c r="O20" s="2"/>
      <c r="P20" s="2"/>
      <c r="Q20" s="2"/>
      <c r="R20" s="2"/>
      <c r="S20" s="2"/>
      <c r="T20" s="2"/>
      <c r="U20" s="2"/>
      <c r="V20" s="2"/>
      <c r="W20" s="2"/>
      <c r="X20" s="2"/>
      <c r="Y20" s="2"/>
      <c r="Z20" s="2"/>
    </row>
    <row r="21" spans="1:26" ht="27.75" customHeight="1">
      <c r="A21" s="9" t="s">
        <v>24</v>
      </c>
      <c r="B21" s="10">
        <v>15</v>
      </c>
      <c r="C21" s="10">
        <v>0</v>
      </c>
      <c r="D21" s="10">
        <v>0</v>
      </c>
      <c r="E21" s="11">
        <v>15</v>
      </c>
      <c r="F21" s="2"/>
      <c r="G21" s="2"/>
      <c r="H21" s="2"/>
      <c r="I21" s="2"/>
      <c r="J21" s="2"/>
      <c r="K21" s="2"/>
      <c r="L21" s="2"/>
      <c r="M21" s="2"/>
      <c r="N21" s="2"/>
      <c r="O21" s="2"/>
      <c r="P21" s="2"/>
      <c r="Q21" s="2"/>
      <c r="R21" s="2"/>
      <c r="S21" s="2"/>
      <c r="T21" s="2"/>
      <c r="U21" s="2"/>
      <c r="V21" s="2"/>
      <c r="W21" s="2"/>
      <c r="X21" s="2"/>
      <c r="Y21" s="2"/>
      <c r="Z21" s="2"/>
    </row>
    <row r="22" spans="1:26" ht="17.25" customHeight="1">
      <c r="A22" s="222" t="s">
        <v>515</v>
      </c>
      <c r="B22" s="183"/>
      <c r="C22" s="183"/>
      <c r="D22" s="180"/>
      <c r="E22" s="12">
        <v>200</v>
      </c>
      <c r="F22" s="2"/>
      <c r="G22" s="2"/>
      <c r="H22" s="2"/>
      <c r="I22" s="2"/>
      <c r="J22" s="2"/>
      <c r="K22" s="2"/>
      <c r="L22" s="2"/>
      <c r="M22" s="2"/>
      <c r="N22" s="2"/>
      <c r="O22" s="2"/>
      <c r="P22" s="2"/>
      <c r="Q22" s="2"/>
      <c r="R22" s="2"/>
      <c r="S22" s="2"/>
      <c r="T22" s="2"/>
      <c r="U22" s="2"/>
      <c r="V22" s="2"/>
      <c r="W22" s="2"/>
      <c r="X22" s="2"/>
      <c r="Y22" s="2"/>
      <c r="Z22" s="2"/>
    </row>
    <row r="23" spans="1:26" ht="17.25" customHeight="1">
      <c r="A23" s="218" t="s">
        <v>26</v>
      </c>
      <c r="B23" s="183"/>
      <c r="C23" s="183"/>
      <c r="D23" s="180"/>
      <c r="E23" s="137">
        <v>23.484000000000002</v>
      </c>
      <c r="F23" s="2"/>
      <c r="G23" s="2"/>
      <c r="H23" s="2"/>
      <c r="I23" s="2"/>
      <c r="J23" s="2"/>
      <c r="K23" s="2"/>
      <c r="L23" s="2"/>
      <c r="M23" s="2"/>
      <c r="N23" s="2"/>
      <c r="O23" s="2"/>
      <c r="P23" s="2"/>
      <c r="Q23" s="2"/>
      <c r="R23" s="2"/>
      <c r="S23" s="2"/>
      <c r="T23" s="2"/>
      <c r="U23" s="2"/>
      <c r="V23" s="2"/>
      <c r="W23" s="2"/>
      <c r="X23" s="2"/>
      <c r="Y23" s="2"/>
      <c r="Z23" s="2"/>
    </row>
    <row r="24" spans="1:26" ht="17.25" customHeight="1">
      <c r="A24" s="218" t="s">
        <v>27</v>
      </c>
      <c r="B24" s="183"/>
      <c r="C24" s="183"/>
      <c r="D24" s="180"/>
      <c r="E24" s="136">
        <v>84.001999999999995</v>
      </c>
      <c r="F24" s="2"/>
      <c r="G24" s="2"/>
      <c r="H24" s="2"/>
      <c r="I24" s="2"/>
      <c r="J24" s="2"/>
      <c r="K24" s="2"/>
      <c r="L24" s="2"/>
      <c r="M24" s="2"/>
      <c r="N24" s="2"/>
      <c r="O24" s="2"/>
      <c r="P24" s="2"/>
      <c r="Q24" s="2"/>
      <c r="R24" s="2"/>
      <c r="S24" s="2"/>
      <c r="T24" s="2"/>
      <c r="U24" s="2"/>
      <c r="V24" s="2"/>
      <c r="W24" s="2"/>
      <c r="X24" s="2"/>
      <c r="Y24" s="2"/>
      <c r="Z24" s="2"/>
    </row>
    <row r="25" spans="1:26" ht="17.25" customHeight="1">
      <c r="A25" s="218" t="s">
        <v>516</v>
      </c>
      <c r="B25" s="183"/>
      <c r="C25" s="183"/>
      <c r="D25" s="180"/>
      <c r="E25" s="14">
        <f>E23+E24</f>
        <v>107.48599999999999</v>
      </c>
      <c r="F25" s="2"/>
      <c r="G25" s="2"/>
      <c r="H25" s="2"/>
      <c r="I25" s="2"/>
      <c r="J25" s="2"/>
      <c r="K25" s="2"/>
      <c r="L25" s="2"/>
      <c r="M25" s="2"/>
      <c r="N25" s="2"/>
      <c r="O25" s="2"/>
      <c r="P25" s="2"/>
      <c r="Q25" s="2"/>
      <c r="R25" s="2"/>
      <c r="S25" s="2"/>
      <c r="T25" s="2"/>
      <c r="U25" s="2"/>
      <c r="V25" s="2"/>
      <c r="W25" s="2"/>
      <c r="X25" s="2"/>
      <c r="Y25" s="2"/>
      <c r="Z25" s="2"/>
    </row>
    <row r="26" spans="1:26" ht="17.25" customHeight="1">
      <c r="A26" s="222" t="s">
        <v>517</v>
      </c>
      <c r="B26" s="183"/>
      <c r="C26" s="183"/>
      <c r="D26" s="180"/>
      <c r="E26" s="14">
        <f>E25*E22</f>
        <v>21497.199999999997</v>
      </c>
      <c r="F26" s="2"/>
      <c r="G26" s="2"/>
      <c r="H26" s="2"/>
      <c r="I26" s="2"/>
      <c r="J26" s="2"/>
      <c r="K26" s="2"/>
      <c r="L26" s="2"/>
      <c r="M26" s="2"/>
      <c r="N26" s="2"/>
      <c r="O26" s="2"/>
      <c r="P26" s="2"/>
      <c r="Q26" s="2"/>
      <c r="R26" s="2"/>
      <c r="S26" s="2"/>
      <c r="T26" s="2"/>
      <c r="U26" s="2"/>
      <c r="V26" s="2"/>
      <c r="W26" s="2"/>
      <c r="X26" s="2"/>
      <c r="Y26" s="2"/>
      <c r="Z26" s="2"/>
    </row>
    <row r="27" spans="1:26" ht="15.75" customHeight="1">
      <c r="A27" s="15"/>
      <c r="B27" s="2"/>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c r="A28" s="223" t="s">
        <v>30</v>
      </c>
      <c r="B28" s="183"/>
      <c r="C28" s="180"/>
      <c r="D28" s="16" t="s">
        <v>31</v>
      </c>
      <c r="E28" s="17"/>
      <c r="F28" s="2"/>
      <c r="G28" s="2"/>
      <c r="H28" s="2"/>
      <c r="I28" s="2"/>
      <c r="J28" s="2"/>
      <c r="K28" s="2"/>
      <c r="L28" s="2"/>
      <c r="M28" s="2"/>
      <c r="N28" s="2"/>
      <c r="O28" s="2"/>
      <c r="P28" s="2"/>
      <c r="Q28" s="2"/>
      <c r="R28" s="2"/>
      <c r="S28" s="2"/>
      <c r="T28" s="2"/>
      <c r="U28" s="2"/>
      <c r="V28" s="2"/>
      <c r="W28" s="2"/>
      <c r="X28" s="2"/>
      <c r="Y28" s="2"/>
      <c r="Z28" s="2"/>
    </row>
    <row r="29" spans="1:26" ht="15.75" customHeight="1">
      <c r="A29" s="222" t="s">
        <v>518</v>
      </c>
      <c r="B29" s="183"/>
      <c r="C29" s="180"/>
      <c r="D29" s="18" t="s">
        <v>33</v>
      </c>
      <c r="E29" s="17"/>
      <c r="F29" s="2"/>
      <c r="G29" s="2"/>
      <c r="H29" s="2"/>
      <c r="I29" s="2"/>
      <c r="J29" s="2"/>
      <c r="K29" s="2"/>
      <c r="L29" s="2"/>
      <c r="M29" s="2"/>
      <c r="N29" s="2"/>
      <c r="O29" s="2"/>
      <c r="P29" s="2"/>
      <c r="Q29" s="2"/>
      <c r="R29" s="2"/>
      <c r="S29" s="2"/>
      <c r="T29" s="2"/>
      <c r="U29" s="2"/>
      <c r="V29" s="2"/>
      <c r="W29" s="2"/>
      <c r="X29" s="2"/>
      <c r="Y29" s="2"/>
      <c r="Z29" s="2"/>
    </row>
    <row r="30" spans="1:26" ht="15.75" customHeight="1">
      <c r="A30" s="222" t="s">
        <v>519</v>
      </c>
      <c r="B30" s="183"/>
      <c r="C30" s="180"/>
      <c r="D30" s="18" t="s">
        <v>35</v>
      </c>
      <c r="E30" s="4"/>
      <c r="F30" s="2"/>
      <c r="G30" s="2"/>
      <c r="H30" s="2"/>
      <c r="I30" s="2"/>
      <c r="J30" s="2"/>
      <c r="K30" s="2"/>
      <c r="L30" s="2"/>
      <c r="M30" s="2"/>
      <c r="N30" s="2"/>
      <c r="O30" s="2"/>
      <c r="P30" s="2"/>
      <c r="Q30" s="2"/>
      <c r="R30" s="2"/>
      <c r="S30" s="2"/>
      <c r="T30" s="2"/>
      <c r="U30" s="2"/>
      <c r="V30" s="2"/>
      <c r="W30" s="2"/>
      <c r="X30" s="2"/>
      <c r="Y30" s="2"/>
      <c r="Z30" s="2"/>
    </row>
    <row r="31" spans="1:26" ht="15.75" customHeight="1">
      <c r="A31" s="222" t="s">
        <v>520</v>
      </c>
      <c r="B31" s="183"/>
      <c r="C31" s="180"/>
      <c r="D31" s="18" t="s">
        <v>37</v>
      </c>
      <c r="E31" s="4"/>
      <c r="F31" s="2"/>
      <c r="G31" s="2"/>
      <c r="H31" s="2"/>
      <c r="I31" s="2"/>
      <c r="J31" s="2"/>
      <c r="K31" s="2"/>
      <c r="L31" s="2"/>
      <c r="M31" s="2"/>
      <c r="N31" s="2"/>
      <c r="O31" s="2"/>
      <c r="P31" s="2"/>
      <c r="Q31" s="2"/>
      <c r="R31" s="2"/>
      <c r="S31" s="2"/>
      <c r="T31" s="2"/>
      <c r="U31" s="2"/>
      <c r="V31" s="2"/>
      <c r="W31" s="2"/>
      <c r="X31" s="2"/>
      <c r="Y31" s="2"/>
      <c r="Z31" s="2"/>
    </row>
    <row r="32" spans="1:26" ht="15.75" customHeight="1">
      <c r="A32" s="19"/>
      <c r="B32" s="19"/>
      <c r="C32" s="19"/>
      <c r="D32" s="19"/>
      <c r="E32" s="2"/>
      <c r="F32" s="2"/>
      <c r="G32" s="2"/>
      <c r="H32" s="2"/>
      <c r="I32" s="2"/>
      <c r="J32" s="2"/>
      <c r="K32" s="2"/>
      <c r="L32" s="2"/>
      <c r="M32" s="2"/>
      <c r="N32" s="2"/>
      <c r="O32" s="2"/>
      <c r="P32" s="2"/>
      <c r="Q32" s="2"/>
      <c r="R32" s="2"/>
      <c r="S32" s="2"/>
      <c r="T32" s="2"/>
      <c r="U32" s="2"/>
      <c r="V32" s="2"/>
      <c r="W32" s="2"/>
      <c r="X32" s="2"/>
      <c r="Y32" s="2"/>
      <c r="Z32" s="2"/>
    </row>
    <row r="33" spans="1:26" ht="15.75" customHeight="1">
      <c r="A33" s="224" t="s">
        <v>30</v>
      </c>
      <c r="B33" s="183"/>
      <c r="C33" s="183"/>
      <c r="D33" s="183"/>
      <c r="E33" s="180"/>
      <c r="F33" s="2"/>
      <c r="G33" s="2"/>
      <c r="H33" s="2"/>
      <c r="I33" s="2"/>
      <c r="J33" s="2"/>
      <c r="K33" s="2"/>
      <c r="L33" s="2"/>
      <c r="M33" s="2"/>
      <c r="N33" s="2"/>
      <c r="O33" s="2"/>
      <c r="P33" s="2"/>
      <c r="Q33" s="2"/>
      <c r="R33" s="2"/>
      <c r="S33" s="2"/>
      <c r="T33" s="2"/>
      <c r="U33" s="2"/>
      <c r="V33" s="2"/>
      <c r="W33" s="2"/>
      <c r="X33" s="2"/>
      <c r="Y33" s="2"/>
      <c r="Z33" s="2"/>
    </row>
    <row r="34" spans="1:26" ht="15" customHeight="1">
      <c r="A34" s="225" t="s">
        <v>38</v>
      </c>
      <c r="B34" s="183"/>
      <c r="C34" s="183"/>
      <c r="D34" s="180"/>
      <c r="E34" s="20">
        <v>15</v>
      </c>
      <c r="F34" s="2"/>
      <c r="G34" s="2"/>
      <c r="H34" s="2"/>
      <c r="I34" s="2"/>
      <c r="J34" s="2"/>
      <c r="K34" s="2"/>
      <c r="L34" s="2"/>
      <c r="M34" s="2"/>
      <c r="N34" s="2"/>
      <c r="O34" s="2"/>
      <c r="P34" s="2"/>
      <c r="Q34" s="2"/>
      <c r="R34" s="2"/>
      <c r="S34" s="2"/>
      <c r="T34" s="2"/>
      <c r="U34" s="2"/>
      <c r="V34" s="2"/>
      <c r="W34" s="2"/>
      <c r="X34" s="2"/>
      <c r="Y34" s="2"/>
      <c r="Z34" s="2"/>
    </row>
    <row r="35" spans="1:26" ht="15" customHeight="1">
      <c r="A35" s="225" t="s">
        <v>39</v>
      </c>
      <c r="B35" s="183"/>
      <c r="C35" s="183"/>
      <c r="D35" s="180"/>
      <c r="E35" s="20" t="s">
        <v>40</v>
      </c>
      <c r="F35" s="2"/>
      <c r="G35" s="2"/>
      <c r="H35" s="2"/>
      <c r="I35" s="2"/>
      <c r="J35" s="2"/>
      <c r="K35" s="2"/>
      <c r="L35" s="2"/>
      <c r="M35" s="2"/>
      <c r="N35" s="2"/>
      <c r="O35" s="2"/>
      <c r="P35" s="2"/>
      <c r="Q35" s="2"/>
      <c r="R35" s="2"/>
      <c r="S35" s="2"/>
      <c r="T35" s="2"/>
      <c r="U35" s="2"/>
      <c r="V35" s="2"/>
      <c r="W35" s="2"/>
      <c r="X35" s="2"/>
      <c r="Y35" s="2"/>
      <c r="Z35" s="2"/>
    </row>
    <row r="36" spans="1:26" ht="15.75" customHeight="1">
      <c r="A36" s="225" t="s">
        <v>41</v>
      </c>
      <c r="B36" s="183"/>
      <c r="C36" s="183"/>
      <c r="D36" s="180"/>
      <c r="E36" s="21">
        <v>5.9</v>
      </c>
      <c r="F36" s="2"/>
      <c r="G36" s="2"/>
      <c r="H36" s="2"/>
      <c r="I36" s="2"/>
      <c r="J36" s="2"/>
      <c r="K36" s="2"/>
      <c r="L36" s="2"/>
      <c r="M36" s="2"/>
      <c r="N36" s="2"/>
      <c r="O36" s="2"/>
      <c r="P36" s="2"/>
      <c r="Q36" s="2"/>
      <c r="R36" s="2"/>
      <c r="S36" s="2"/>
      <c r="T36" s="2"/>
      <c r="U36" s="2"/>
      <c r="V36" s="2"/>
      <c r="W36" s="2"/>
      <c r="X36" s="2"/>
      <c r="Y36" s="2"/>
      <c r="Z36" s="2"/>
    </row>
    <row r="37" spans="1:26" ht="15.75" customHeight="1">
      <c r="A37" s="222" t="s">
        <v>42</v>
      </c>
      <c r="B37" s="183"/>
      <c r="C37" s="183"/>
      <c r="D37" s="180"/>
      <c r="E37" s="22">
        <v>6.24</v>
      </c>
      <c r="F37" s="2"/>
      <c r="G37" s="2"/>
      <c r="H37" s="2"/>
      <c r="I37" s="2"/>
      <c r="J37" s="2"/>
      <c r="K37" s="2"/>
      <c r="L37" s="2"/>
      <c r="M37" s="2"/>
      <c r="N37" s="2"/>
      <c r="O37" s="2"/>
      <c r="P37" s="2"/>
      <c r="Q37" s="2"/>
      <c r="R37" s="2"/>
      <c r="S37" s="2"/>
      <c r="T37" s="2"/>
      <c r="U37" s="2"/>
      <c r="V37" s="2"/>
      <c r="W37" s="2"/>
      <c r="X37" s="2"/>
      <c r="Y37" s="2"/>
      <c r="Z37" s="2"/>
    </row>
    <row r="38" spans="1:26" ht="15.75" customHeight="1">
      <c r="A38" s="222" t="s">
        <v>43</v>
      </c>
      <c r="B38" s="183"/>
      <c r="C38" s="183"/>
      <c r="D38" s="180"/>
      <c r="E38" s="164">
        <v>0</v>
      </c>
      <c r="F38" s="48"/>
      <c r="G38" s="48"/>
      <c r="H38" s="48"/>
      <c r="I38" s="48"/>
      <c r="J38" s="48"/>
      <c r="K38" s="2"/>
      <c r="L38" s="2"/>
      <c r="M38" s="2"/>
      <c r="N38" s="2"/>
      <c r="O38" s="2"/>
      <c r="P38" s="2"/>
      <c r="Q38" s="2"/>
      <c r="R38" s="2"/>
      <c r="S38" s="2"/>
      <c r="T38" s="2"/>
      <c r="U38" s="2"/>
      <c r="V38" s="2"/>
      <c r="W38" s="2"/>
      <c r="X38" s="2"/>
      <c r="Y38" s="2"/>
      <c r="Z38" s="2"/>
    </row>
    <row r="39" spans="1:26" ht="15.75" customHeight="1">
      <c r="A39" s="189" t="s">
        <v>44</v>
      </c>
      <c r="B39" s="183"/>
      <c r="C39" s="183"/>
      <c r="D39" s="180"/>
      <c r="E39" s="23"/>
      <c r="F39" s="48"/>
      <c r="G39" s="48"/>
      <c r="H39" s="48"/>
      <c r="I39" s="48"/>
      <c r="J39" s="48"/>
      <c r="K39" s="2"/>
      <c r="L39" s="2"/>
      <c r="M39" s="2"/>
      <c r="N39" s="2"/>
      <c r="O39" s="2"/>
      <c r="P39" s="2"/>
      <c r="Q39" s="2"/>
      <c r="R39" s="2"/>
      <c r="S39" s="2"/>
      <c r="T39" s="2"/>
      <c r="U39" s="2"/>
      <c r="V39" s="2"/>
      <c r="W39" s="2"/>
      <c r="X39" s="2"/>
      <c r="Y39" s="2"/>
      <c r="Z39" s="2"/>
    </row>
    <row r="40" spans="1:26" ht="8.25" customHeight="1">
      <c r="A40" s="226"/>
      <c r="B40" s="210"/>
      <c r="C40" s="210"/>
      <c r="D40" s="210"/>
      <c r="E40" s="210"/>
      <c r="F40" s="48"/>
      <c r="G40" s="48"/>
      <c r="H40" s="48"/>
      <c r="I40" s="48"/>
      <c r="J40" s="48"/>
      <c r="K40" s="2"/>
      <c r="L40" s="2"/>
      <c r="M40" s="2"/>
      <c r="N40" s="2"/>
      <c r="O40" s="2"/>
      <c r="P40" s="2"/>
      <c r="Q40" s="2"/>
      <c r="R40" s="2"/>
      <c r="S40" s="2"/>
      <c r="T40" s="2"/>
      <c r="U40" s="2"/>
      <c r="V40" s="2"/>
      <c r="W40" s="2"/>
      <c r="X40" s="2"/>
      <c r="Y40" s="2"/>
      <c r="Z40" s="2"/>
    </row>
    <row r="41" spans="1:26" ht="25.5" customHeight="1">
      <c r="A41" s="194" t="s">
        <v>45</v>
      </c>
      <c r="B41" s="183"/>
      <c r="C41" s="180"/>
      <c r="D41" s="48"/>
      <c r="E41" s="48"/>
      <c r="F41" s="48"/>
      <c r="G41" s="48"/>
      <c r="H41" s="48"/>
      <c r="I41" s="48"/>
      <c r="J41" s="48"/>
      <c r="K41" s="48"/>
      <c r="L41" s="48"/>
      <c r="M41" s="48"/>
      <c r="N41" s="48"/>
      <c r="O41" s="48"/>
      <c r="P41" s="2"/>
      <c r="Q41" s="2"/>
      <c r="R41" s="2"/>
      <c r="S41" s="2"/>
      <c r="T41" s="2"/>
      <c r="U41" s="2"/>
      <c r="V41" s="2"/>
      <c r="W41" s="2"/>
      <c r="X41" s="2"/>
      <c r="Y41" s="2"/>
      <c r="Z41" s="2"/>
    </row>
    <row r="42" spans="1:26" ht="25.5" customHeight="1">
      <c r="A42" s="182" t="s">
        <v>46</v>
      </c>
      <c r="B42" s="183"/>
      <c r="C42" s="180"/>
      <c r="D42" s="48"/>
      <c r="E42" s="48"/>
      <c r="F42" s="48"/>
      <c r="G42" s="48"/>
      <c r="H42" s="48"/>
      <c r="I42" s="48"/>
      <c r="J42" s="48"/>
      <c r="K42" s="48"/>
      <c r="L42" s="48"/>
      <c r="M42" s="48"/>
      <c r="N42" s="48"/>
      <c r="O42" s="48"/>
      <c r="P42" s="2"/>
      <c r="Q42" s="2"/>
      <c r="R42" s="2"/>
      <c r="S42" s="2"/>
      <c r="T42" s="2"/>
      <c r="U42" s="2"/>
      <c r="V42" s="2"/>
      <c r="W42" s="2"/>
      <c r="X42" s="2"/>
      <c r="Y42" s="2"/>
      <c r="Z42" s="2"/>
    </row>
    <row r="43" spans="1:26" ht="15.75" customHeight="1">
      <c r="A43" s="16" t="s">
        <v>47</v>
      </c>
      <c r="B43" s="16" t="s">
        <v>48</v>
      </c>
      <c r="C43" s="16" t="s">
        <v>49</v>
      </c>
      <c r="D43" s="48"/>
      <c r="E43" s="48"/>
      <c r="F43" s="48"/>
      <c r="G43" s="48"/>
      <c r="H43" s="48"/>
      <c r="I43" s="48"/>
      <c r="J43" s="48"/>
      <c r="K43" s="48"/>
      <c r="L43" s="48"/>
      <c r="M43" s="48"/>
      <c r="N43" s="48"/>
      <c r="O43" s="48"/>
      <c r="P43" s="2"/>
      <c r="Q43" s="2"/>
      <c r="R43" s="2"/>
      <c r="S43" s="2"/>
      <c r="T43" s="2"/>
      <c r="U43" s="2"/>
      <c r="V43" s="2"/>
      <c r="W43" s="2"/>
      <c r="X43" s="2"/>
      <c r="Y43" s="2"/>
      <c r="Z43" s="2"/>
    </row>
    <row r="44" spans="1:26" ht="15.75" customHeight="1">
      <c r="A44" s="47" t="s">
        <v>8</v>
      </c>
      <c r="B44" s="43" t="s">
        <v>50</v>
      </c>
      <c r="C44" s="165">
        <v>0</v>
      </c>
      <c r="D44" s="48"/>
      <c r="E44" s="48"/>
      <c r="F44" s="48"/>
      <c r="G44" s="48"/>
      <c r="H44" s="48"/>
      <c r="I44" s="48"/>
      <c r="J44" s="48"/>
      <c r="K44" s="48"/>
      <c r="L44" s="48"/>
      <c r="M44" s="48"/>
      <c r="N44" s="48"/>
      <c r="O44" s="48"/>
      <c r="P44" s="2"/>
      <c r="Q44" s="2"/>
      <c r="R44" s="2"/>
      <c r="S44" s="2"/>
      <c r="T44" s="2"/>
      <c r="U44" s="2"/>
      <c r="V44" s="2"/>
      <c r="W44" s="2"/>
      <c r="X44" s="2"/>
      <c r="Y44" s="2"/>
      <c r="Z44" s="2"/>
    </row>
    <row r="45" spans="1:26" ht="15.75" customHeight="1">
      <c r="A45" s="47" t="s">
        <v>11</v>
      </c>
      <c r="B45" s="43" t="s">
        <v>51</v>
      </c>
      <c r="C45" s="165">
        <v>0</v>
      </c>
      <c r="D45" s="48"/>
      <c r="E45" s="48"/>
      <c r="F45" s="48"/>
      <c r="G45" s="48"/>
      <c r="H45" s="48"/>
      <c r="I45" s="48"/>
      <c r="J45" s="48"/>
      <c r="K45" s="48"/>
      <c r="L45" s="48"/>
      <c r="M45" s="48"/>
      <c r="N45" s="48"/>
      <c r="O45" s="48"/>
      <c r="P45" s="2"/>
      <c r="Q45" s="2"/>
      <c r="R45" s="2"/>
      <c r="S45" s="2"/>
      <c r="T45" s="2"/>
      <c r="U45" s="2"/>
      <c r="V45" s="2"/>
      <c r="W45" s="2"/>
      <c r="X45" s="2"/>
      <c r="Y45" s="2"/>
      <c r="Z45" s="2"/>
    </row>
    <row r="46" spans="1:26" ht="15.75" customHeight="1">
      <c r="A46" s="47" t="s">
        <v>13</v>
      </c>
      <c r="B46" s="43" t="s">
        <v>52</v>
      </c>
      <c r="C46" s="165">
        <v>0</v>
      </c>
      <c r="D46" s="163"/>
      <c r="E46" s="48"/>
      <c r="F46" s="48"/>
      <c r="G46" s="48"/>
      <c r="H46" s="48"/>
      <c r="I46" s="48"/>
      <c r="J46" s="48"/>
      <c r="K46" s="48"/>
      <c r="L46" s="48"/>
      <c r="M46" s="48"/>
      <c r="N46" s="48"/>
      <c r="O46" s="48"/>
      <c r="P46" s="2"/>
      <c r="Q46" s="2"/>
      <c r="R46" s="2"/>
      <c r="S46" s="2"/>
      <c r="T46" s="2"/>
      <c r="U46" s="2"/>
      <c r="V46" s="2"/>
      <c r="W46" s="2"/>
      <c r="X46" s="2"/>
      <c r="Y46" s="2"/>
      <c r="Z46" s="2"/>
    </row>
    <row r="47" spans="1:26" ht="15.75" customHeight="1">
      <c r="A47" s="47" t="s">
        <v>16</v>
      </c>
      <c r="B47" s="43" t="s">
        <v>53</v>
      </c>
      <c r="C47" s="165"/>
      <c r="D47" s="48"/>
      <c r="E47" s="48"/>
      <c r="F47" s="48"/>
      <c r="G47" s="48"/>
      <c r="H47" s="48"/>
      <c r="I47" s="48"/>
      <c r="J47" s="48"/>
      <c r="K47" s="48"/>
      <c r="L47" s="48"/>
      <c r="M47" s="48"/>
      <c r="N47" s="48"/>
      <c r="O47" s="48"/>
      <c r="P47" s="2"/>
      <c r="Q47" s="2"/>
      <c r="R47" s="2"/>
      <c r="S47" s="2"/>
      <c r="T47" s="2"/>
      <c r="U47" s="2"/>
      <c r="V47" s="2"/>
      <c r="W47" s="2"/>
      <c r="X47" s="2"/>
      <c r="Y47" s="2"/>
      <c r="Z47" s="2"/>
    </row>
    <row r="48" spans="1:26" ht="15.75" customHeight="1">
      <c r="A48" s="47" t="s">
        <v>54</v>
      </c>
      <c r="B48" s="43" t="s">
        <v>55</v>
      </c>
      <c r="C48" s="165"/>
      <c r="D48" s="48"/>
      <c r="E48" s="48"/>
      <c r="F48" s="48"/>
      <c r="G48" s="48"/>
      <c r="H48" s="48"/>
      <c r="I48" s="48"/>
      <c r="J48" s="48"/>
      <c r="K48" s="48"/>
      <c r="L48" s="48"/>
      <c r="M48" s="48"/>
      <c r="N48" s="48"/>
      <c r="O48" s="48"/>
      <c r="P48" s="2"/>
      <c r="Q48" s="2"/>
      <c r="R48" s="2"/>
      <c r="S48" s="2"/>
      <c r="T48" s="2"/>
      <c r="U48" s="2"/>
      <c r="V48" s="2"/>
      <c r="W48" s="2"/>
      <c r="X48" s="2"/>
      <c r="Y48" s="2"/>
      <c r="Z48" s="2"/>
    </row>
    <row r="49" spans="1:26" ht="15.75" customHeight="1">
      <c r="A49" s="47" t="s">
        <v>56</v>
      </c>
      <c r="B49" s="43" t="s">
        <v>57</v>
      </c>
      <c r="C49" s="165"/>
      <c r="D49" s="48"/>
      <c r="E49" s="48"/>
      <c r="F49" s="48"/>
      <c r="G49" s="48"/>
      <c r="H49" s="48"/>
      <c r="I49" s="48"/>
      <c r="J49" s="48"/>
      <c r="K49" s="48"/>
      <c r="L49" s="48"/>
      <c r="M49" s="48"/>
      <c r="N49" s="48"/>
      <c r="O49" s="48"/>
      <c r="P49" s="2"/>
      <c r="Q49" s="2"/>
      <c r="R49" s="2"/>
      <c r="S49" s="2"/>
      <c r="T49" s="2"/>
      <c r="U49" s="2"/>
      <c r="V49" s="2"/>
      <c r="W49" s="2"/>
      <c r="X49" s="2"/>
      <c r="Y49" s="2"/>
      <c r="Z49" s="2"/>
    </row>
    <row r="50" spans="1:26" ht="15.75" customHeight="1">
      <c r="A50" s="47" t="s">
        <v>58</v>
      </c>
      <c r="B50" s="43" t="s">
        <v>59</v>
      </c>
      <c r="C50" s="165">
        <v>0</v>
      </c>
      <c r="D50" s="48"/>
      <c r="E50" s="48"/>
      <c r="F50" s="48"/>
      <c r="G50" s="48"/>
      <c r="H50" s="48"/>
      <c r="I50" s="48"/>
      <c r="J50" s="48"/>
      <c r="K50" s="48"/>
      <c r="L50" s="48"/>
      <c r="M50" s="48"/>
      <c r="N50" s="48"/>
      <c r="O50" s="48"/>
      <c r="P50" s="2"/>
      <c r="Q50" s="2"/>
      <c r="R50" s="2"/>
      <c r="S50" s="2"/>
      <c r="T50" s="2"/>
      <c r="U50" s="2"/>
      <c r="V50" s="2"/>
      <c r="W50" s="2"/>
      <c r="X50" s="2"/>
      <c r="Y50" s="2"/>
      <c r="Z50" s="2"/>
    </row>
    <row r="51" spans="1:26" ht="15.75" customHeight="1">
      <c r="A51" s="47" t="s">
        <v>60</v>
      </c>
      <c r="B51" s="43" t="s">
        <v>61</v>
      </c>
      <c r="C51" s="165"/>
      <c r="D51" s="48"/>
      <c r="E51" s="48"/>
      <c r="F51" s="48"/>
      <c r="G51" s="48"/>
      <c r="H51" s="48"/>
      <c r="I51" s="48"/>
      <c r="J51" s="48"/>
      <c r="K51" s="48"/>
      <c r="L51" s="48"/>
      <c r="M51" s="48"/>
      <c r="N51" s="48"/>
      <c r="O51" s="48"/>
      <c r="P51" s="2"/>
      <c r="Q51" s="2"/>
      <c r="R51" s="2"/>
      <c r="S51" s="2"/>
      <c r="T51" s="2"/>
      <c r="U51" s="2"/>
      <c r="V51" s="2"/>
      <c r="W51" s="2"/>
      <c r="X51" s="2"/>
      <c r="Y51" s="2"/>
      <c r="Z51" s="2"/>
    </row>
    <row r="52" spans="1:26" ht="28.5" customHeight="1">
      <c r="A52" s="179" t="s">
        <v>62</v>
      </c>
      <c r="B52" s="180"/>
      <c r="C52" s="24">
        <f>SUM(C44:C51)</f>
        <v>0</v>
      </c>
      <c r="D52" s="48"/>
      <c r="E52" s="48"/>
      <c r="F52" s="48"/>
      <c r="G52" s="48"/>
      <c r="H52" s="48"/>
      <c r="I52" s="48"/>
      <c r="J52" s="48"/>
      <c r="K52" s="48"/>
      <c r="L52" s="48"/>
      <c r="M52" s="48"/>
      <c r="N52" s="48"/>
      <c r="O52" s="48"/>
      <c r="P52" s="2"/>
      <c r="Q52" s="2"/>
      <c r="R52" s="2"/>
      <c r="S52" s="2"/>
      <c r="T52" s="2"/>
      <c r="U52" s="2"/>
      <c r="V52" s="2"/>
      <c r="W52" s="2"/>
      <c r="X52" s="2"/>
      <c r="Y52" s="2"/>
      <c r="Z52" s="2"/>
    </row>
    <row r="53" spans="1:26" ht="15.75" customHeight="1">
      <c r="A53" s="25"/>
      <c r="B53" s="48"/>
      <c r="C53" s="48"/>
      <c r="D53" s="48"/>
      <c r="E53" s="48"/>
      <c r="F53" s="48"/>
      <c r="G53" s="48"/>
      <c r="H53" s="48"/>
      <c r="I53" s="48"/>
      <c r="J53" s="48"/>
      <c r="K53" s="48"/>
      <c r="L53" s="48"/>
      <c r="M53" s="48"/>
      <c r="N53" s="48"/>
      <c r="O53" s="48"/>
      <c r="P53" s="2"/>
      <c r="Q53" s="2"/>
      <c r="R53" s="2"/>
      <c r="S53" s="2"/>
      <c r="T53" s="2"/>
      <c r="U53" s="2"/>
      <c r="V53" s="2"/>
      <c r="W53" s="2"/>
      <c r="X53" s="2"/>
      <c r="Y53" s="2"/>
      <c r="Z53" s="2"/>
    </row>
    <row r="54" spans="1:26" ht="15.75" customHeight="1">
      <c r="A54" s="186" t="s">
        <v>63</v>
      </c>
      <c r="B54" s="183"/>
      <c r="C54" s="180"/>
      <c r="D54" s="48"/>
      <c r="E54" s="48"/>
      <c r="F54" s="48"/>
      <c r="G54" s="48"/>
      <c r="H54" s="48"/>
      <c r="I54" s="48"/>
      <c r="J54" s="48"/>
      <c r="K54" s="48"/>
      <c r="L54" s="48"/>
      <c r="M54" s="48"/>
      <c r="N54" s="48"/>
      <c r="O54" s="48"/>
      <c r="P54" s="2"/>
      <c r="Q54" s="2"/>
      <c r="R54" s="2"/>
      <c r="S54" s="2"/>
      <c r="T54" s="2"/>
      <c r="U54" s="2"/>
      <c r="V54" s="2"/>
      <c r="W54" s="2"/>
      <c r="X54" s="2"/>
      <c r="Y54" s="2"/>
      <c r="Z54" s="2"/>
    </row>
    <row r="55" spans="1:26" ht="15.75" customHeight="1">
      <c r="A55" s="26" t="s">
        <v>47</v>
      </c>
      <c r="B55" s="26" t="s">
        <v>48</v>
      </c>
      <c r="C55" s="26" t="s">
        <v>49</v>
      </c>
      <c r="D55" s="48"/>
      <c r="E55" s="48"/>
      <c r="F55" s="48"/>
      <c r="G55" s="48"/>
      <c r="H55" s="48"/>
      <c r="I55" s="48"/>
      <c r="J55" s="48"/>
      <c r="K55" s="48"/>
      <c r="L55" s="48"/>
      <c r="M55" s="48"/>
      <c r="N55" s="48"/>
      <c r="O55" s="48"/>
      <c r="P55" s="2"/>
      <c r="Q55" s="2"/>
      <c r="R55" s="2"/>
      <c r="S55" s="2"/>
      <c r="T55" s="2"/>
      <c r="U55" s="2"/>
      <c r="V55" s="2"/>
      <c r="W55" s="2"/>
      <c r="X55" s="2"/>
      <c r="Y55" s="2"/>
      <c r="Z55" s="2"/>
    </row>
    <row r="56" spans="1:26" ht="15.75" customHeight="1">
      <c r="A56" s="47" t="s">
        <v>8</v>
      </c>
      <c r="B56" s="43" t="s">
        <v>50</v>
      </c>
      <c r="C56" s="165">
        <v>0</v>
      </c>
      <c r="D56" s="48"/>
      <c r="E56" s="48"/>
      <c r="F56" s="48"/>
      <c r="G56" s="48"/>
      <c r="H56" s="48"/>
      <c r="I56" s="48"/>
      <c r="J56" s="48"/>
      <c r="K56" s="48"/>
      <c r="L56" s="48"/>
      <c r="M56" s="48"/>
      <c r="N56" s="48"/>
      <c r="O56" s="48"/>
      <c r="P56" s="2"/>
      <c r="Q56" s="2"/>
      <c r="R56" s="2"/>
      <c r="S56" s="2"/>
      <c r="T56" s="2"/>
      <c r="U56" s="2"/>
      <c r="V56" s="2"/>
      <c r="W56" s="2"/>
      <c r="X56" s="2"/>
      <c r="Y56" s="2"/>
      <c r="Z56" s="2"/>
    </row>
    <row r="57" spans="1:26" ht="15.75" customHeight="1">
      <c r="A57" s="47" t="s">
        <v>11</v>
      </c>
      <c r="B57" s="43" t="s">
        <v>51</v>
      </c>
      <c r="C57" s="165">
        <v>0</v>
      </c>
      <c r="D57" s="48"/>
      <c r="E57" s="48"/>
      <c r="F57" s="48"/>
      <c r="G57" s="48"/>
      <c r="H57" s="48"/>
      <c r="I57" s="48"/>
      <c r="J57" s="48"/>
      <c r="K57" s="48"/>
      <c r="L57" s="48"/>
      <c r="M57" s="48"/>
      <c r="N57" s="48"/>
      <c r="O57" s="48"/>
      <c r="P57" s="2"/>
      <c r="Q57" s="2"/>
      <c r="R57" s="2"/>
      <c r="S57" s="2"/>
      <c r="T57" s="2"/>
      <c r="U57" s="2"/>
      <c r="V57" s="2"/>
      <c r="W57" s="2"/>
      <c r="X57" s="2"/>
      <c r="Y57" s="2"/>
      <c r="Z57" s="2"/>
    </row>
    <row r="58" spans="1:26" ht="15.75" customHeight="1">
      <c r="A58" s="47" t="s">
        <v>13</v>
      </c>
      <c r="B58" s="43" t="s">
        <v>52</v>
      </c>
      <c r="C58" s="165"/>
      <c r="D58" s="48"/>
      <c r="E58" s="48"/>
      <c r="F58" s="48"/>
      <c r="G58" s="48"/>
      <c r="H58" s="48"/>
      <c r="I58" s="48"/>
      <c r="J58" s="48"/>
      <c r="K58" s="48"/>
      <c r="L58" s="48"/>
      <c r="M58" s="48"/>
      <c r="N58" s="48"/>
      <c r="O58" s="48"/>
      <c r="P58" s="2"/>
      <c r="Q58" s="2"/>
      <c r="R58" s="2"/>
      <c r="S58" s="2"/>
      <c r="T58" s="2"/>
      <c r="U58" s="2"/>
      <c r="V58" s="2"/>
      <c r="W58" s="2"/>
      <c r="X58" s="2"/>
      <c r="Y58" s="2"/>
      <c r="Z58" s="2"/>
    </row>
    <row r="59" spans="1:26" ht="15.75" customHeight="1">
      <c r="A59" s="47" t="s">
        <v>16</v>
      </c>
      <c r="B59" s="43" t="s">
        <v>53</v>
      </c>
      <c r="C59" s="165"/>
      <c r="D59" s="48"/>
      <c r="E59" s="48"/>
      <c r="F59" s="48"/>
      <c r="G59" s="48"/>
      <c r="H59" s="48"/>
      <c r="I59" s="48"/>
      <c r="J59" s="48"/>
      <c r="K59" s="48"/>
      <c r="L59" s="48"/>
      <c r="M59" s="48"/>
      <c r="N59" s="48"/>
      <c r="O59" s="48"/>
      <c r="P59" s="2"/>
      <c r="Q59" s="2"/>
      <c r="R59" s="2"/>
      <c r="S59" s="2"/>
      <c r="T59" s="2"/>
      <c r="U59" s="2"/>
      <c r="V59" s="2"/>
      <c r="W59" s="2"/>
      <c r="X59" s="2"/>
      <c r="Y59" s="2"/>
      <c r="Z59" s="2"/>
    </row>
    <row r="60" spans="1:26" ht="15.75" customHeight="1">
      <c r="A60" s="47" t="s">
        <v>54</v>
      </c>
      <c r="B60" s="43" t="s">
        <v>55</v>
      </c>
      <c r="C60" s="165"/>
      <c r="D60" s="48"/>
      <c r="E60" s="48"/>
      <c r="F60" s="48"/>
      <c r="G60" s="48"/>
      <c r="H60" s="48"/>
      <c r="I60" s="48"/>
      <c r="J60" s="48"/>
      <c r="K60" s="48"/>
      <c r="L60" s="48"/>
      <c r="M60" s="48"/>
      <c r="N60" s="48"/>
      <c r="O60" s="48"/>
      <c r="P60" s="2"/>
      <c r="Q60" s="2"/>
      <c r="R60" s="2"/>
      <c r="S60" s="2"/>
      <c r="T60" s="2"/>
      <c r="U60" s="2"/>
      <c r="V60" s="2"/>
      <c r="W60" s="2"/>
      <c r="X60" s="2"/>
      <c r="Y60" s="2"/>
      <c r="Z60" s="2"/>
    </row>
    <row r="61" spans="1:26" ht="15.75" customHeight="1">
      <c r="A61" s="47" t="s">
        <v>56</v>
      </c>
      <c r="B61" s="43" t="s">
        <v>57</v>
      </c>
      <c r="C61" s="165"/>
      <c r="D61" s="48"/>
      <c r="E61" s="48"/>
      <c r="F61" s="48"/>
      <c r="G61" s="48"/>
      <c r="H61" s="48"/>
      <c r="I61" s="48"/>
      <c r="J61" s="48"/>
      <c r="K61" s="48"/>
      <c r="L61" s="48"/>
      <c r="M61" s="48"/>
      <c r="N61" s="48"/>
      <c r="O61" s="48"/>
      <c r="P61" s="2"/>
      <c r="Q61" s="2"/>
      <c r="R61" s="2"/>
      <c r="S61" s="2"/>
      <c r="T61" s="2"/>
      <c r="U61" s="2"/>
      <c r="V61" s="2"/>
      <c r="W61" s="2"/>
      <c r="X61" s="2"/>
      <c r="Y61" s="2"/>
      <c r="Z61" s="2"/>
    </row>
    <row r="62" spans="1:26" ht="15.75" customHeight="1">
      <c r="A62" s="47" t="s">
        <v>58</v>
      </c>
      <c r="B62" s="43" t="s">
        <v>59</v>
      </c>
      <c r="C62" s="165"/>
      <c r="D62" s="48"/>
      <c r="E62" s="48"/>
      <c r="F62" s="48"/>
      <c r="G62" s="48"/>
      <c r="H62" s="48"/>
      <c r="I62" s="48"/>
      <c r="J62" s="48"/>
      <c r="K62" s="48"/>
      <c r="L62" s="48"/>
      <c r="M62" s="48"/>
      <c r="N62" s="48"/>
      <c r="O62" s="48"/>
      <c r="P62" s="2"/>
      <c r="Q62" s="2"/>
      <c r="R62" s="2"/>
      <c r="S62" s="2"/>
      <c r="T62" s="2"/>
      <c r="U62" s="2"/>
      <c r="V62" s="2"/>
      <c r="W62" s="2"/>
      <c r="X62" s="2"/>
      <c r="Y62" s="2"/>
      <c r="Z62" s="2"/>
    </row>
    <row r="63" spans="1:26" ht="15.75" customHeight="1">
      <c r="A63" s="47" t="s">
        <v>60</v>
      </c>
      <c r="B63" s="43" t="s">
        <v>61</v>
      </c>
      <c r="C63" s="165"/>
      <c r="D63" s="48"/>
      <c r="E63" s="48"/>
      <c r="F63" s="48"/>
      <c r="G63" s="48"/>
      <c r="H63" s="48"/>
      <c r="I63" s="48"/>
      <c r="J63" s="48"/>
      <c r="K63" s="48"/>
      <c r="L63" s="48"/>
      <c r="M63" s="48"/>
      <c r="N63" s="48"/>
      <c r="O63" s="48"/>
      <c r="P63" s="2"/>
      <c r="Q63" s="2"/>
      <c r="R63" s="2"/>
      <c r="S63" s="2"/>
      <c r="T63" s="2"/>
      <c r="U63" s="2"/>
      <c r="V63" s="2"/>
      <c r="W63" s="2"/>
      <c r="X63" s="2"/>
      <c r="Y63" s="2"/>
      <c r="Z63" s="2"/>
    </row>
    <row r="64" spans="1:26" ht="15.75" customHeight="1">
      <c r="A64" s="181" t="s">
        <v>62</v>
      </c>
      <c r="B64" s="180"/>
      <c r="C64" s="27">
        <f>SUM(C56:C63)</f>
        <v>0</v>
      </c>
      <c r="D64" s="48"/>
      <c r="E64" s="48"/>
      <c r="F64" s="48"/>
      <c r="G64" s="48"/>
      <c r="H64" s="48"/>
      <c r="I64" s="48"/>
      <c r="J64" s="48"/>
      <c r="K64" s="48"/>
      <c r="L64" s="48"/>
      <c r="M64" s="48"/>
      <c r="N64" s="48"/>
      <c r="O64" s="48"/>
      <c r="P64" s="2"/>
      <c r="Q64" s="2"/>
      <c r="R64" s="2"/>
      <c r="S64" s="2"/>
      <c r="T64" s="2"/>
      <c r="U64" s="2"/>
      <c r="V64" s="2"/>
      <c r="W64" s="2"/>
      <c r="X64" s="2"/>
      <c r="Y64" s="2"/>
      <c r="Z64" s="2"/>
    </row>
    <row r="65" spans="1:26" ht="15.75" customHeight="1">
      <c r="A65" s="25"/>
      <c r="B65" s="48"/>
      <c r="C65" s="48"/>
      <c r="D65" s="48"/>
      <c r="E65" s="48"/>
      <c r="F65" s="48"/>
      <c r="G65" s="48"/>
      <c r="H65" s="48"/>
      <c r="I65" s="48"/>
      <c r="J65" s="48"/>
      <c r="K65" s="48"/>
      <c r="L65" s="48"/>
      <c r="M65" s="48"/>
      <c r="N65" s="48"/>
      <c r="O65" s="48"/>
      <c r="P65" s="2"/>
      <c r="Q65" s="2"/>
      <c r="R65" s="2"/>
      <c r="S65" s="2"/>
      <c r="T65" s="2"/>
      <c r="U65" s="2"/>
      <c r="V65" s="2"/>
      <c r="W65" s="2"/>
      <c r="X65" s="2"/>
      <c r="Y65" s="2"/>
      <c r="Z65" s="2"/>
    </row>
    <row r="66" spans="1:26" ht="15.75" customHeight="1">
      <c r="A66" s="182" t="s">
        <v>64</v>
      </c>
      <c r="B66" s="183"/>
      <c r="C66" s="180"/>
      <c r="D66" s="48"/>
      <c r="E66" s="48"/>
      <c r="F66" s="48"/>
      <c r="G66" s="48"/>
      <c r="H66" s="48"/>
      <c r="I66" s="48"/>
      <c r="J66" s="48"/>
      <c r="K66" s="48"/>
      <c r="L66" s="48"/>
      <c r="M66" s="48"/>
      <c r="N66" s="48"/>
      <c r="O66" s="48"/>
      <c r="P66" s="2"/>
      <c r="Q66" s="2"/>
      <c r="R66" s="2"/>
      <c r="S66" s="2"/>
      <c r="T66" s="2"/>
      <c r="U66" s="2"/>
      <c r="V66" s="2"/>
      <c r="W66" s="2"/>
      <c r="X66" s="2"/>
      <c r="Y66" s="2"/>
      <c r="Z66" s="2"/>
    </row>
    <row r="67" spans="1:26" ht="15.75" customHeight="1">
      <c r="A67" s="16" t="s">
        <v>65</v>
      </c>
      <c r="B67" s="16" t="s">
        <v>66</v>
      </c>
      <c r="C67" s="16" t="s">
        <v>49</v>
      </c>
      <c r="D67" s="48"/>
      <c r="E67" s="48"/>
      <c r="F67" s="48"/>
      <c r="G67" s="48"/>
      <c r="H67" s="48"/>
      <c r="I67" s="48"/>
      <c r="J67" s="48"/>
      <c r="K67" s="48"/>
      <c r="L67" s="48"/>
      <c r="M67" s="48"/>
      <c r="N67" s="48"/>
      <c r="O67" s="48"/>
      <c r="P67" s="2"/>
      <c r="Q67" s="2"/>
      <c r="R67" s="2"/>
      <c r="S67" s="2"/>
      <c r="T67" s="2"/>
      <c r="U67" s="2"/>
      <c r="V67" s="2"/>
      <c r="W67" s="2"/>
      <c r="X67" s="2"/>
      <c r="Y67" s="2"/>
      <c r="Z67" s="2"/>
    </row>
    <row r="68" spans="1:26" ht="15.75" customHeight="1">
      <c r="A68" s="47" t="s">
        <v>8</v>
      </c>
      <c r="B68" s="43" t="s">
        <v>67</v>
      </c>
      <c r="C68" s="165">
        <v>0</v>
      </c>
      <c r="D68" s="48"/>
      <c r="E68" s="48"/>
      <c r="F68" s="48"/>
      <c r="G68" s="48"/>
      <c r="H68" s="48"/>
      <c r="I68" s="48"/>
      <c r="J68" s="48"/>
      <c r="K68" s="48"/>
      <c r="L68" s="48"/>
      <c r="M68" s="48"/>
      <c r="N68" s="48"/>
      <c r="O68" s="48"/>
      <c r="P68" s="2"/>
      <c r="Q68" s="2"/>
      <c r="R68" s="2"/>
      <c r="S68" s="2"/>
      <c r="T68" s="2"/>
      <c r="U68" s="2"/>
      <c r="V68" s="2"/>
      <c r="W68" s="2"/>
      <c r="X68" s="2"/>
      <c r="Y68" s="2"/>
      <c r="Z68" s="2"/>
    </row>
    <row r="69" spans="1:26" ht="15.75" customHeight="1">
      <c r="A69" s="47" t="s">
        <v>68</v>
      </c>
      <c r="B69" s="43" t="s">
        <v>69</v>
      </c>
      <c r="C69" s="165">
        <v>0</v>
      </c>
      <c r="D69" s="48"/>
      <c r="E69" s="48"/>
      <c r="F69" s="48"/>
      <c r="G69" s="48"/>
      <c r="H69" s="48"/>
      <c r="I69" s="48"/>
      <c r="J69" s="48"/>
      <c r="K69" s="48"/>
      <c r="L69" s="48"/>
      <c r="M69" s="48"/>
      <c r="N69" s="48"/>
      <c r="O69" s="48"/>
      <c r="P69" s="2"/>
      <c r="Q69" s="2"/>
      <c r="R69" s="2"/>
      <c r="S69" s="2"/>
      <c r="T69" s="2"/>
      <c r="U69" s="2"/>
      <c r="V69" s="2"/>
      <c r="W69" s="2"/>
      <c r="X69" s="2"/>
      <c r="Y69" s="2"/>
      <c r="Z69" s="2"/>
    </row>
    <row r="70" spans="1:26" ht="30">
      <c r="A70" s="47" t="s">
        <v>11</v>
      </c>
      <c r="B70" s="43" t="s">
        <v>70</v>
      </c>
      <c r="C70" s="165">
        <v>0</v>
      </c>
      <c r="D70" s="48"/>
      <c r="E70" s="48"/>
      <c r="F70" s="48"/>
      <c r="G70" s="48"/>
      <c r="H70" s="48"/>
      <c r="I70" s="48"/>
      <c r="J70" s="48"/>
      <c r="K70" s="48"/>
      <c r="L70" s="48"/>
      <c r="M70" s="48"/>
      <c r="N70" s="48"/>
      <c r="O70" s="48"/>
      <c r="P70" s="2"/>
      <c r="Q70" s="2"/>
      <c r="R70" s="2"/>
      <c r="S70" s="2"/>
      <c r="T70" s="2"/>
      <c r="U70" s="2"/>
      <c r="V70" s="2"/>
      <c r="W70" s="2"/>
      <c r="X70" s="2"/>
      <c r="Y70" s="2"/>
      <c r="Z70" s="2"/>
    </row>
    <row r="71" spans="1:26" ht="15.75" customHeight="1">
      <c r="A71" s="47" t="s">
        <v>13</v>
      </c>
      <c r="B71" s="43" t="s">
        <v>71</v>
      </c>
      <c r="C71" s="165"/>
      <c r="D71" s="48"/>
      <c r="E71" s="48"/>
      <c r="F71" s="48"/>
      <c r="G71" s="48"/>
      <c r="H71" s="48"/>
      <c r="I71" s="48"/>
      <c r="J71" s="48"/>
      <c r="K71" s="48"/>
      <c r="L71" s="48"/>
      <c r="M71" s="48"/>
      <c r="N71" s="48"/>
      <c r="O71" s="48"/>
      <c r="P71" s="2"/>
      <c r="Q71" s="2"/>
      <c r="R71" s="2"/>
      <c r="S71" s="2"/>
      <c r="T71" s="2"/>
      <c r="U71" s="2"/>
      <c r="V71" s="2"/>
      <c r="W71" s="2"/>
      <c r="X71" s="2"/>
      <c r="Y71" s="2"/>
      <c r="Z71" s="2"/>
    </row>
    <row r="72" spans="1:26" ht="15.75" customHeight="1">
      <c r="A72" s="47" t="s">
        <v>16</v>
      </c>
      <c r="B72" s="43" t="s">
        <v>72</v>
      </c>
      <c r="C72" s="165"/>
      <c r="D72" s="48"/>
      <c r="E72" s="48"/>
      <c r="F72" s="48"/>
      <c r="G72" s="48"/>
      <c r="H72" s="48"/>
      <c r="I72" s="48"/>
      <c r="J72" s="48"/>
      <c r="K72" s="48"/>
      <c r="L72" s="48"/>
      <c r="M72" s="48"/>
      <c r="N72" s="48"/>
      <c r="O72" s="48"/>
      <c r="P72" s="2"/>
      <c r="Q72" s="2"/>
      <c r="R72" s="2"/>
      <c r="S72" s="2"/>
      <c r="T72" s="2"/>
      <c r="U72" s="2"/>
      <c r="V72" s="2"/>
      <c r="W72" s="2"/>
      <c r="X72" s="2"/>
      <c r="Y72" s="2"/>
      <c r="Z72" s="2"/>
    </row>
    <row r="73" spans="1:26" ht="35.25" customHeight="1">
      <c r="A73" s="47" t="s">
        <v>54</v>
      </c>
      <c r="B73" s="43" t="s">
        <v>73</v>
      </c>
      <c r="C73" s="165"/>
      <c r="D73" s="48"/>
      <c r="E73" s="48"/>
      <c r="F73" s="48"/>
      <c r="G73" s="48"/>
      <c r="H73" s="48"/>
      <c r="I73" s="48"/>
      <c r="J73" s="48"/>
      <c r="K73" s="48"/>
      <c r="L73" s="48"/>
      <c r="M73" s="48"/>
      <c r="N73" s="48"/>
      <c r="O73" s="48"/>
      <c r="P73" s="2"/>
      <c r="Q73" s="2"/>
      <c r="R73" s="2"/>
      <c r="S73" s="2"/>
      <c r="T73" s="2"/>
      <c r="U73" s="2"/>
      <c r="V73" s="2"/>
      <c r="W73" s="2"/>
      <c r="X73" s="2"/>
      <c r="Y73" s="2"/>
      <c r="Z73" s="2"/>
    </row>
    <row r="74" spans="1:26" ht="15.75" customHeight="1">
      <c r="A74" s="47" t="s">
        <v>56</v>
      </c>
      <c r="B74" s="43" t="s">
        <v>61</v>
      </c>
      <c r="C74" s="165">
        <v>0</v>
      </c>
      <c r="D74" s="48"/>
      <c r="E74" s="48"/>
      <c r="F74" s="48"/>
      <c r="G74" s="48"/>
      <c r="H74" s="48"/>
      <c r="I74" s="48"/>
      <c r="J74" s="48"/>
      <c r="K74" s="48"/>
      <c r="L74" s="48"/>
      <c r="M74" s="48"/>
      <c r="N74" s="48"/>
      <c r="O74" s="48"/>
      <c r="P74" s="2"/>
      <c r="Q74" s="2"/>
      <c r="R74" s="2"/>
      <c r="S74" s="2"/>
      <c r="T74" s="2"/>
      <c r="U74" s="2"/>
      <c r="V74" s="2"/>
      <c r="W74" s="2"/>
      <c r="X74" s="2"/>
      <c r="Y74" s="2"/>
      <c r="Z74" s="2"/>
    </row>
    <row r="75" spans="1:26" ht="15.75" customHeight="1">
      <c r="A75" s="179" t="s">
        <v>74</v>
      </c>
      <c r="B75" s="180"/>
      <c r="C75" s="24">
        <f>SUM(C68:C74)</f>
        <v>0</v>
      </c>
      <c r="D75" s="48"/>
      <c r="E75" s="48"/>
      <c r="F75" s="48"/>
      <c r="G75" s="48"/>
      <c r="H75" s="48"/>
      <c r="I75" s="48"/>
      <c r="J75" s="48"/>
      <c r="K75" s="48"/>
      <c r="L75" s="48"/>
      <c r="M75" s="48"/>
      <c r="N75" s="48"/>
      <c r="O75" s="48"/>
      <c r="P75" s="2"/>
      <c r="Q75" s="2"/>
      <c r="R75" s="2"/>
      <c r="S75" s="2"/>
      <c r="T75" s="2"/>
      <c r="U75" s="2"/>
      <c r="V75" s="2"/>
      <c r="W75" s="2"/>
      <c r="X75" s="2"/>
      <c r="Y75" s="2"/>
      <c r="Z75" s="2"/>
    </row>
    <row r="76" spans="1:26" ht="15.75" customHeight="1">
      <c r="A76" s="25"/>
      <c r="B76" s="48"/>
      <c r="C76" s="48"/>
      <c r="D76" s="48"/>
      <c r="E76" s="48"/>
      <c r="F76" s="48"/>
      <c r="G76" s="48"/>
      <c r="H76" s="48"/>
      <c r="I76" s="48"/>
      <c r="J76" s="48"/>
      <c r="K76" s="48"/>
      <c r="L76" s="48"/>
      <c r="M76" s="48"/>
      <c r="N76" s="48"/>
      <c r="O76" s="48"/>
      <c r="P76" s="2"/>
      <c r="Q76" s="2"/>
      <c r="R76" s="2"/>
      <c r="S76" s="2"/>
      <c r="T76" s="2"/>
      <c r="U76" s="2"/>
      <c r="V76" s="2"/>
      <c r="W76" s="2"/>
      <c r="X76" s="2"/>
      <c r="Y76" s="2"/>
      <c r="Z76" s="2"/>
    </row>
    <row r="77" spans="1:26" ht="15.75" customHeight="1">
      <c r="A77" s="186" t="s">
        <v>75</v>
      </c>
      <c r="B77" s="183"/>
      <c r="C77" s="180"/>
      <c r="D77" s="48"/>
      <c r="E77" s="48"/>
      <c r="F77" s="48"/>
      <c r="G77" s="48"/>
      <c r="H77" s="48"/>
      <c r="I77" s="48"/>
      <c r="J77" s="48"/>
      <c r="K77" s="48"/>
      <c r="L77" s="48"/>
      <c r="M77" s="48"/>
      <c r="N77" s="48"/>
      <c r="O77" s="48"/>
      <c r="P77" s="2"/>
      <c r="Q77" s="2"/>
      <c r="R77" s="2"/>
      <c r="S77" s="2"/>
      <c r="T77" s="2"/>
      <c r="U77" s="2"/>
      <c r="V77" s="2"/>
      <c r="W77" s="2"/>
      <c r="X77" s="2"/>
      <c r="Y77" s="2"/>
      <c r="Z77" s="2"/>
    </row>
    <row r="78" spans="1:26" ht="18.75" customHeight="1">
      <c r="A78" s="26" t="s">
        <v>65</v>
      </c>
      <c r="B78" s="26" t="s">
        <v>66</v>
      </c>
      <c r="C78" s="26" t="s">
        <v>49</v>
      </c>
      <c r="D78" s="48"/>
      <c r="E78" s="48"/>
      <c r="F78" s="48"/>
      <c r="G78" s="48"/>
      <c r="H78" s="48"/>
      <c r="I78" s="48"/>
      <c r="J78" s="48"/>
      <c r="K78" s="48"/>
      <c r="L78" s="48"/>
      <c r="M78" s="48"/>
      <c r="N78" s="48"/>
      <c r="O78" s="48"/>
      <c r="P78" s="2"/>
      <c r="Q78" s="2"/>
      <c r="R78" s="2"/>
      <c r="S78" s="2"/>
      <c r="T78" s="2"/>
      <c r="U78" s="2"/>
      <c r="V78" s="2"/>
      <c r="W78" s="2"/>
      <c r="X78" s="2"/>
      <c r="Y78" s="2"/>
      <c r="Z78" s="2"/>
    </row>
    <row r="79" spans="1:26" ht="15.75" customHeight="1">
      <c r="A79" s="47" t="s">
        <v>8</v>
      </c>
      <c r="B79" s="43" t="s">
        <v>67</v>
      </c>
      <c r="C79" s="165">
        <v>0</v>
      </c>
      <c r="D79" s="48"/>
      <c r="E79" s="48"/>
      <c r="F79" s="48"/>
      <c r="G79" s="48"/>
      <c r="H79" s="48"/>
      <c r="I79" s="48"/>
      <c r="J79" s="48"/>
      <c r="K79" s="48"/>
      <c r="L79" s="48"/>
      <c r="M79" s="48"/>
      <c r="N79" s="48"/>
      <c r="O79" s="48"/>
      <c r="P79" s="2"/>
      <c r="Q79" s="2"/>
      <c r="R79" s="2"/>
      <c r="S79" s="2"/>
      <c r="T79" s="2"/>
      <c r="U79" s="2"/>
      <c r="V79" s="2"/>
      <c r="W79" s="2"/>
      <c r="X79" s="2"/>
      <c r="Y79" s="2"/>
      <c r="Z79" s="2"/>
    </row>
    <row r="80" spans="1:26" ht="15.75" customHeight="1">
      <c r="A80" s="47" t="s">
        <v>68</v>
      </c>
      <c r="B80" s="43" t="s">
        <v>69</v>
      </c>
      <c r="C80" s="165"/>
      <c r="D80" s="48"/>
      <c r="E80" s="48"/>
      <c r="F80" s="48"/>
      <c r="G80" s="48"/>
      <c r="H80" s="48"/>
      <c r="I80" s="48"/>
      <c r="J80" s="48"/>
      <c r="K80" s="48"/>
      <c r="L80" s="48"/>
      <c r="M80" s="48"/>
      <c r="N80" s="48"/>
      <c r="O80" s="48"/>
      <c r="P80" s="2"/>
      <c r="Q80" s="2"/>
      <c r="R80" s="2"/>
      <c r="S80" s="2"/>
      <c r="T80" s="2"/>
      <c r="U80" s="2"/>
      <c r="V80" s="2"/>
      <c r="W80" s="2"/>
      <c r="X80" s="2"/>
      <c r="Y80" s="2"/>
      <c r="Z80" s="2"/>
    </row>
    <row r="81" spans="1:26" ht="30">
      <c r="A81" s="47" t="s">
        <v>11</v>
      </c>
      <c r="B81" s="43" t="s">
        <v>70</v>
      </c>
      <c r="C81" s="165">
        <v>0</v>
      </c>
      <c r="D81" s="48"/>
      <c r="E81" s="48"/>
      <c r="F81" s="48"/>
      <c r="G81" s="48"/>
      <c r="H81" s="48"/>
      <c r="I81" s="48"/>
      <c r="J81" s="48"/>
      <c r="K81" s="48"/>
      <c r="L81" s="48"/>
      <c r="M81" s="48"/>
      <c r="N81" s="48"/>
      <c r="O81" s="48"/>
      <c r="P81" s="2"/>
      <c r="Q81" s="2"/>
      <c r="R81" s="2"/>
      <c r="S81" s="2"/>
      <c r="T81" s="2"/>
      <c r="U81" s="2"/>
      <c r="V81" s="2"/>
      <c r="W81" s="2"/>
      <c r="X81" s="2"/>
      <c r="Y81" s="2"/>
      <c r="Z81" s="2"/>
    </row>
    <row r="82" spans="1:26" ht="15.75" customHeight="1">
      <c r="A82" s="47" t="s">
        <v>13</v>
      </c>
      <c r="B82" s="43" t="s">
        <v>71</v>
      </c>
      <c r="C82" s="165"/>
      <c r="D82" s="48"/>
      <c r="E82" s="48"/>
      <c r="F82" s="48"/>
      <c r="G82" s="48"/>
      <c r="H82" s="48"/>
      <c r="I82" s="48"/>
      <c r="J82" s="48"/>
      <c r="K82" s="48"/>
      <c r="L82" s="48"/>
      <c r="M82" s="48"/>
      <c r="N82" s="48"/>
      <c r="O82" s="48"/>
      <c r="P82" s="2"/>
      <c r="Q82" s="2"/>
      <c r="R82" s="2"/>
      <c r="S82" s="2"/>
      <c r="T82" s="2"/>
      <c r="U82" s="2"/>
      <c r="V82" s="2"/>
      <c r="W82" s="2"/>
      <c r="X82" s="2"/>
      <c r="Y82" s="2"/>
      <c r="Z82" s="2"/>
    </row>
    <row r="83" spans="1:26" ht="15.75" customHeight="1">
      <c r="A83" s="47" t="s">
        <v>16</v>
      </c>
      <c r="B83" s="43" t="s">
        <v>72</v>
      </c>
      <c r="C83" s="165"/>
      <c r="D83" s="48"/>
      <c r="E83" s="48"/>
      <c r="F83" s="48"/>
      <c r="G83" s="48"/>
      <c r="H83" s="48"/>
      <c r="I83" s="48"/>
      <c r="J83" s="48"/>
      <c r="K83" s="48"/>
      <c r="L83" s="48"/>
      <c r="M83" s="48"/>
      <c r="N83" s="48"/>
      <c r="O83" s="48"/>
      <c r="P83" s="2"/>
      <c r="Q83" s="2"/>
      <c r="R83" s="2"/>
      <c r="S83" s="2"/>
      <c r="T83" s="2"/>
      <c r="U83" s="2"/>
      <c r="V83" s="2"/>
      <c r="W83" s="2"/>
      <c r="X83" s="2"/>
      <c r="Y83" s="2"/>
      <c r="Z83" s="2"/>
    </row>
    <row r="84" spans="1:26" ht="15.75" customHeight="1">
      <c r="A84" s="47" t="s">
        <v>54</v>
      </c>
      <c r="B84" s="43" t="s">
        <v>73</v>
      </c>
      <c r="C84" s="165"/>
      <c r="D84" s="48"/>
      <c r="E84" s="48"/>
      <c r="F84" s="48"/>
      <c r="G84" s="48"/>
      <c r="H84" s="48"/>
      <c r="I84" s="48"/>
      <c r="J84" s="48"/>
      <c r="K84" s="48"/>
      <c r="L84" s="48"/>
      <c r="M84" s="48"/>
      <c r="N84" s="48"/>
      <c r="O84" s="48"/>
      <c r="P84" s="2"/>
      <c r="Q84" s="2"/>
      <c r="R84" s="2"/>
      <c r="S84" s="2"/>
      <c r="T84" s="2"/>
      <c r="U84" s="2"/>
      <c r="V84" s="2"/>
      <c r="W84" s="2"/>
      <c r="X84" s="2"/>
      <c r="Y84" s="2"/>
      <c r="Z84" s="2"/>
    </row>
    <row r="85" spans="1:26" ht="15.75" customHeight="1">
      <c r="A85" s="47" t="s">
        <v>56</v>
      </c>
      <c r="B85" s="43" t="s">
        <v>61</v>
      </c>
      <c r="C85" s="165">
        <v>0</v>
      </c>
      <c r="D85" s="48"/>
      <c r="E85" s="48"/>
      <c r="F85" s="48"/>
      <c r="G85" s="48"/>
      <c r="H85" s="48"/>
      <c r="I85" s="48"/>
      <c r="J85" s="48"/>
      <c r="K85" s="48"/>
      <c r="L85" s="48"/>
      <c r="M85" s="48"/>
      <c r="N85" s="48"/>
      <c r="O85" s="48"/>
      <c r="P85" s="2"/>
      <c r="Q85" s="2"/>
      <c r="R85" s="2"/>
      <c r="S85" s="2"/>
      <c r="T85" s="2"/>
      <c r="U85" s="2"/>
      <c r="V85" s="2"/>
      <c r="W85" s="2"/>
      <c r="X85" s="2"/>
      <c r="Y85" s="2"/>
      <c r="Z85" s="2"/>
    </row>
    <row r="86" spans="1:26" ht="15.75" customHeight="1">
      <c r="A86" s="181" t="s">
        <v>74</v>
      </c>
      <c r="B86" s="180"/>
      <c r="C86" s="27">
        <f>SUM(C79:C85)</f>
        <v>0</v>
      </c>
      <c r="D86" s="48"/>
      <c r="E86" s="48"/>
      <c r="F86" s="48"/>
      <c r="G86" s="48"/>
      <c r="H86" s="48"/>
      <c r="I86" s="48"/>
      <c r="J86" s="48"/>
      <c r="K86" s="48"/>
      <c r="L86" s="48"/>
      <c r="M86" s="48"/>
      <c r="N86" s="48"/>
      <c r="O86" s="48"/>
      <c r="P86" s="2"/>
      <c r="Q86" s="2"/>
      <c r="R86" s="2"/>
      <c r="S86" s="2"/>
      <c r="T86" s="2"/>
      <c r="U86" s="2"/>
      <c r="V86" s="2"/>
      <c r="W86" s="2"/>
      <c r="X86" s="2"/>
      <c r="Y86" s="2"/>
      <c r="Z86" s="2"/>
    </row>
    <row r="87" spans="1:26" ht="15" customHeight="1">
      <c r="A87" s="25"/>
      <c r="B87" s="48"/>
      <c r="C87" s="48"/>
      <c r="D87" s="48"/>
      <c r="E87" s="48"/>
      <c r="F87" s="48"/>
      <c r="G87" s="48"/>
      <c r="H87" s="48"/>
      <c r="I87" s="48"/>
      <c r="J87" s="48"/>
      <c r="K87" s="48"/>
      <c r="L87" s="48"/>
      <c r="M87" s="48"/>
      <c r="N87" s="48"/>
      <c r="O87" s="48"/>
      <c r="P87" s="2"/>
      <c r="Q87" s="2"/>
      <c r="R87" s="2"/>
      <c r="S87" s="2"/>
      <c r="T87" s="2"/>
      <c r="U87" s="2"/>
      <c r="V87" s="2"/>
      <c r="W87" s="2"/>
      <c r="X87" s="2"/>
      <c r="Y87" s="2"/>
      <c r="Z87" s="2"/>
    </row>
    <row r="88" spans="1:26" ht="15.75" customHeight="1">
      <c r="A88" s="182" t="s">
        <v>76</v>
      </c>
      <c r="B88" s="183"/>
      <c r="C88" s="183"/>
      <c r="D88" s="180"/>
      <c r="E88" s="48"/>
      <c r="F88" s="48"/>
      <c r="G88" s="48"/>
      <c r="H88" s="48"/>
      <c r="I88" s="48"/>
      <c r="J88" s="48"/>
      <c r="K88" s="48"/>
      <c r="L88" s="48"/>
      <c r="M88" s="48"/>
      <c r="N88" s="48"/>
      <c r="O88" s="48"/>
      <c r="P88" s="2"/>
      <c r="Q88" s="2"/>
      <c r="R88" s="2"/>
      <c r="S88" s="2"/>
      <c r="T88" s="2"/>
      <c r="U88" s="2"/>
      <c r="V88" s="2"/>
      <c r="W88" s="2"/>
      <c r="X88" s="2"/>
      <c r="Y88" s="2"/>
      <c r="Z88" s="2"/>
    </row>
    <row r="89" spans="1:26" ht="15.75" customHeight="1">
      <c r="A89" s="182" t="s">
        <v>77</v>
      </c>
      <c r="B89" s="183"/>
      <c r="C89" s="183"/>
      <c r="D89" s="180"/>
      <c r="E89" s="48"/>
      <c r="F89" s="48"/>
      <c r="G89" s="48"/>
      <c r="H89" s="48"/>
      <c r="I89" s="48"/>
      <c r="J89" s="48"/>
      <c r="K89" s="48"/>
      <c r="L89" s="48"/>
      <c r="M89" s="48"/>
      <c r="N89" s="48"/>
      <c r="O89" s="48"/>
      <c r="P89" s="2"/>
      <c r="Q89" s="2"/>
      <c r="R89" s="2"/>
      <c r="S89" s="2"/>
      <c r="T89" s="2"/>
      <c r="U89" s="2"/>
      <c r="V89" s="2"/>
      <c r="W89" s="2"/>
      <c r="X89" s="2"/>
      <c r="Y89" s="2"/>
      <c r="Z89" s="2"/>
    </row>
    <row r="90" spans="1:26" ht="15.75" customHeight="1">
      <c r="A90" s="16" t="s">
        <v>78</v>
      </c>
      <c r="B90" s="16" t="s">
        <v>79</v>
      </c>
      <c r="C90" s="16" t="s">
        <v>80</v>
      </c>
      <c r="D90" s="16" t="s">
        <v>49</v>
      </c>
      <c r="E90" s="48"/>
      <c r="F90" s="48"/>
      <c r="G90" s="48"/>
      <c r="H90" s="48"/>
      <c r="I90" s="48"/>
      <c r="J90" s="48"/>
      <c r="K90" s="48"/>
      <c r="L90" s="48"/>
      <c r="M90" s="48"/>
      <c r="N90" s="48"/>
      <c r="O90" s="48"/>
      <c r="P90" s="2"/>
      <c r="Q90" s="2"/>
      <c r="R90" s="2"/>
      <c r="S90" s="2"/>
      <c r="T90" s="2"/>
      <c r="U90" s="2"/>
      <c r="V90" s="2"/>
      <c r="W90" s="2"/>
      <c r="X90" s="2"/>
      <c r="Y90" s="2"/>
      <c r="Z90" s="2"/>
    </row>
    <row r="91" spans="1:26" ht="15.75" customHeight="1">
      <c r="A91" s="47" t="s">
        <v>8</v>
      </c>
      <c r="B91" s="43" t="s">
        <v>81</v>
      </c>
      <c r="C91" s="28">
        <v>0.2</v>
      </c>
      <c r="D91" s="29">
        <f>(C52+D116+D119)*C91</f>
        <v>0</v>
      </c>
      <c r="E91" s="48"/>
      <c r="F91" s="48"/>
      <c r="G91" s="48"/>
      <c r="H91" s="48"/>
      <c r="I91" s="48"/>
      <c r="J91" s="48"/>
      <c r="K91" s="48"/>
      <c r="L91" s="48"/>
      <c r="M91" s="48"/>
      <c r="N91" s="48"/>
      <c r="O91" s="48"/>
      <c r="P91" s="2"/>
      <c r="Q91" s="2"/>
      <c r="R91" s="2"/>
      <c r="S91" s="2"/>
      <c r="T91" s="2"/>
      <c r="U91" s="2"/>
      <c r="V91" s="2"/>
      <c r="W91" s="2"/>
      <c r="X91" s="2"/>
      <c r="Y91" s="2"/>
      <c r="Z91" s="2"/>
    </row>
    <row r="92" spans="1:26" ht="15.75" customHeight="1">
      <c r="A92" s="47" t="s">
        <v>11</v>
      </c>
      <c r="B92" s="43" t="s">
        <v>82</v>
      </c>
      <c r="C92" s="28">
        <v>1.4999999999999999E-2</v>
      </c>
      <c r="D92" s="29">
        <f>(C52+D116+D119)*C92</f>
        <v>0</v>
      </c>
      <c r="E92" s="48"/>
      <c r="F92" s="48"/>
      <c r="G92" s="48"/>
      <c r="H92" s="48"/>
      <c r="I92" s="48"/>
      <c r="J92" s="48"/>
      <c r="K92" s="48"/>
      <c r="L92" s="48"/>
      <c r="M92" s="48"/>
      <c r="N92" s="48"/>
      <c r="O92" s="48"/>
      <c r="P92" s="2"/>
      <c r="Q92" s="2"/>
      <c r="R92" s="2"/>
      <c r="S92" s="2"/>
      <c r="T92" s="2"/>
      <c r="U92" s="2"/>
      <c r="V92" s="2"/>
      <c r="W92" s="2"/>
      <c r="X92" s="2"/>
      <c r="Y92" s="2"/>
      <c r="Z92" s="2"/>
    </row>
    <row r="93" spans="1:26" ht="15.75" customHeight="1">
      <c r="A93" s="47" t="s">
        <v>13</v>
      </c>
      <c r="B93" s="43" t="s">
        <v>83</v>
      </c>
      <c r="C93" s="28">
        <v>0.01</v>
      </c>
      <c r="D93" s="29">
        <f>(C52+D116+D119)*C93</f>
        <v>0</v>
      </c>
      <c r="E93" s="48"/>
      <c r="F93" s="48"/>
      <c r="G93" s="48"/>
      <c r="H93" s="48"/>
      <c r="I93" s="48"/>
      <c r="J93" s="48"/>
      <c r="K93" s="48"/>
      <c r="L93" s="48"/>
      <c r="M93" s="48"/>
      <c r="N93" s="48"/>
      <c r="O93" s="48"/>
      <c r="P93" s="2"/>
      <c r="Q93" s="2"/>
      <c r="R93" s="2"/>
      <c r="S93" s="2"/>
      <c r="T93" s="2"/>
      <c r="U93" s="2"/>
      <c r="V93" s="2"/>
      <c r="W93" s="2"/>
      <c r="X93" s="2"/>
      <c r="Y93" s="2"/>
      <c r="Z93" s="2"/>
    </row>
    <row r="94" spans="1:26" ht="15.75" customHeight="1">
      <c r="A94" s="47" t="s">
        <v>16</v>
      </c>
      <c r="B94" s="43" t="s">
        <v>84</v>
      </c>
      <c r="C94" s="28">
        <v>2E-3</v>
      </c>
      <c r="D94" s="29">
        <f>(C52+D116+D119)*C94</f>
        <v>0</v>
      </c>
      <c r="E94" s="48"/>
      <c r="F94" s="48"/>
      <c r="G94" s="48"/>
      <c r="H94" s="48"/>
      <c r="I94" s="48"/>
      <c r="J94" s="48"/>
      <c r="K94" s="48"/>
      <c r="L94" s="48"/>
      <c r="M94" s="48"/>
      <c r="N94" s="48"/>
      <c r="O94" s="48"/>
      <c r="P94" s="2"/>
      <c r="Q94" s="2"/>
      <c r="R94" s="2"/>
      <c r="S94" s="2"/>
      <c r="T94" s="2"/>
      <c r="U94" s="2"/>
      <c r="V94" s="2"/>
      <c r="W94" s="2"/>
      <c r="X94" s="2"/>
      <c r="Y94" s="2"/>
      <c r="Z94" s="2"/>
    </row>
    <row r="95" spans="1:26" ht="15.75" customHeight="1">
      <c r="A95" s="47" t="s">
        <v>54</v>
      </c>
      <c r="B95" s="43" t="s">
        <v>85</v>
      </c>
      <c r="C95" s="28">
        <v>2.5000000000000001E-2</v>
      </c>
      <c r="D95" s="29">
        <f>(C52+D116+D119)*C95</f>
        <v>0</v>
      </c>
      <c r="E95" s="48"/>
      <c r="F95" s="48"/>
      <c r="G95" s="48"/>
      <c r="H95" s="48"/>
      <c r="I95" s="48"/>
      <c r="J95" s="48"/>
      <c r="K95" s="48"/>
      <c r="L95" s="48"/>
      <c r="M95" s="48"/>
      <c r="N95" s="48"/>
      <c r="O95" s="48"/>
      <c r="P95" s="2"/>
      <c r="Q95" s="2"/>
      <c r="R95" s="2"/>
      <c r="S95" s="2"/>
      <c r="T95" s="2"/>
      <c r="U95" s="2"/>
      <c r="V95" s="2"/>
      <c r="W95" s="2"/>
      <c r="X95" s="2"/>
      <c r="Y95" s="2"/>
      <c r="Z95" s="2"/>
    </row>
    <row r="96" spans="1:26" ht="15.75" customHeight="1">
      <c r="A96" s="47" t="s">
        <v>56</v>
      </c>
      <c r="B96" s="43" t="s">
        <v>86</v>
      </c>
      <c r="C96" s="28">
        <v>0.08</v>
      </c>
      <c r="D96" s="29">
        <f>(C52+D116+D119)*C96</f>
        <v>0</v>
      </c>
      <c r="E96" s="48"/>
      <c r="F96" s="48"/>
      <c r="G96" s="48"/>
      <c r="H96" s="48"/>
      <c r="I96" s="48"/>
      <c r="J96" s="48"/>
      <c r="K96" s="48"/>
      <c r="L96" s="48"/>
      <c r="M96" s="48"/>
      <c r="N96" s="48"/>
      <c r="O96" s="48"/>
      <c r="P96" s="2"/>
      <c r="Q96" s="2"/>
      <c r="R96" s="2"/>
      <c r="S96" s="2"/>
      <c r="T96" s="2"/>
      <c r="U96" s="2"/>
      <c r="V96" s="2"/>
      <c r="W96" s="2"/>
      <c r="X96" s="2"/>
      <c r="Y96" s="2"/>
      <c r="Z96" s="2"/>
    </row>
    <row r="97" spans="1:26" ht="30">
      <c r="A97" s="30" t="s">
        <v>58</v>
      </c>
      <c r="B97" s="31" t="s">
        <v>87</v>
      </c>
      <c r="C97" s="32">
        <v>0.03</v>
      </c>
      <c r="D97" s="33">
        <f>(C52+D116+D119)*C97</f>
        <v>0</v>
      </c>
      <c r="E97" s="48"/>
      <c r="F97" s="48"/>
      <c r="G97" s="48"/>
      <c r="H97" s="48"/>
      <c r="I97" s="48"/>
      <c r="J97" s="48"/>
      <c r="K97" s="48"/>
      <c r="L97" s="48"/>
      <c r="M97" s="48"/>
      <c r="N97" s="48"/>
      <c r="O97" s="48"/>
      <c r="P97" s="2"/>
      <c r="Q97" s="2"/>
      <c r="R97" s="2"/>
      <c r="S97" s="2"/>
      <c r="T97" s="2"/>
      <c r="U97" s="2"/>
      <c r="V97" s="2"/>
      <c r="W97" s="2"/>
      <c r="X97" s="2"/>
      <c r="Y97" s="2"/>
      <c r="Z97" s="2"/>
    </row>
    <row r="98" spans="1:26" ht="15.75" customHeight="1">
      <c r="A98" s="47" t="s">
        <v>60</v>
      </c>
      <c r="B98" s="43" t="s">
        <v>88</v>
      </c>
      <c r="C98" s="28">
        <v>6.0000000000000001E-3</v>
      </c>
      <c r="D98" s="29">
        <f>(C52+D116+D119)*C98</f>
        <v>0</v>
      </c>
      <c r="E98" s="48"/>
      <c r="F98" s="48"/>
      <c r="G98" s="48"/>
      <c r="H98" s="48"/>
      <c r="I98" s="48"/>
      <c r="J98" s="48"/>
      <c r="K98" s="48"/>
      <c r="L98" s="48"/>
      <c r="M98" s="48"/>
      <c r="N98" s="48"/>
      <c r="O98" s="48"/>
      <c r="P98" s="2"/>
      <c r="Q98" s="2"/>
      <c r="R98" s="2"/>
      <c r="S98" s="2"/>
      <c r="T98" s="2"/>
      <c r="U98" s="2"/>
      <c r="V98" s="2"/>
      <c r="W98" s="2"/>
      <c r="X98" s="2"/>
      <c r="Y98" s="2"/>
      <c r="Z98" s="2"/>
    </row>
    <row r="99" spans="1:26" ht="15.75" customHeight="1">
      <c r="A99" s="179" t="s">
        <v>89</v>
      </c>
      <c r="B99" s="180"/>
      <c r="C99" s="34">
        <f t="shared" ref="C99:D99" si="0">SUM(C91:C98)</f>
        <v>0.3680000000000001</v>
      </c>
      <c r="D99" s="35">
        <f t="shared" si="0"/>
        <v>0</v>
      </c>
      <c r="E99" s="48"/>
      <c r="F99" s="48"/>
      <c r="G99" s="48"/>
      <c r="H99" s="48"/>
      <c r="I99" s="48"/>
      <c r="J99" s="48"/>
      <c r="K99" s="48"/>
      <c r="L99" s="48"/>
      <c r="M99" s="48"/>
      <c r="N99" s="48"/>
      <c r="O99" s="48"/>
      <c r="P99" s="2"/>
      <c r="Q99" s="2"/>
      <c r="R99" s="2"/>
      <c r="S99" s="2"/>
      <c r="T99" s="2"/>
      <c r="U99" s="2"/>
      <c r="V99" s="2"/>
      <c r="W99" s="2"/>
      <c r="X99" s="2"/>
      <c r="Y99" s="2"/>
      <c r="Z99" s="2"/>
    </row>
    <row r="100" spans="1:26" ht="15.75" customHeight="1">
      <c r="A100" s="184"/>
      <c r="B100" s="183"/>
      <c r="C100" s="183"/>
      <c r="D100" s="185"/>
      <c r="E100" s="48"/>
      <c r="F100" s="48"/>
      <c r="G100" s="48"/>
      <c r="H100" s="48"/>
      <c r="I100" s="48"/>
      <c r="J100" s="48"/>
      <c r="K100" s="48"/>
      <c r="L100" s="48"/>
      <c r="M100" s="48"/>
      <c r="N100" s="48"/>
      <c r="O100" s="48"/>
      <c r="P100" s="2"/>
      <c r="Q100" s="2"/>
      <c r="R100" s="2"/>
      <c r="S100" s="2"/>
      <c r="T100" s="2"/>
      <c r="U100" s="2"/>
      <c r="V100" s="2"/>
      <c r="W100" s="2"/>
      <c r="X100" s="2"/>
      <c r="Y100" s="2"/>
      <c r="Z100" s="2"/>
    </row>
    <row r="101" spans="1:26" ht="15.75" customHeight="1">
      <c r="A101" s="186" t="s">
        <v>90</v>
      </c>
      <c r="B101" s="183"/>
      <c r="C101" s="183"/>
      <c r="D101" s="180"/>
      <c r="E101" s="48"/>
      <c r="F101" s="48"/>
      <c r="G101" s="48"/>
      <c r="H101" s="48"/>
      <c r="I101" s="48"/>
      <c r="J101" s="48"/>
      <c r="K101" s="48"/>
      <c r="L101" s="48"/>
      <c r="M101" s="48"/>
      <c r="N101" s="48"/>
      <c r="O101" s="48"/>
      <c r="P101" s="2"/>
      <c r="Q101" s="2"/>
      <c r="R101" s="2"/>
      <c r="S101" s="2"/>
      <c r="T101" s="2"/>
      <c r="U101" s="2"/>
      <c r="V101" s="2"/>
      <c r="W101" s="2"/>
      <c r="X101" s="2"/>
      <c r="Y101" s="2"/>
      <c r="Z101" s="2"/>
    </row>
    <row r="102" spans="1:26" ht="15.75" customHeight="1">
      <c r="A102" s="186" t="s">
        <v>77</v>
      </c>
      <c r="B102" s="183"/>
      <c r="C102" s="183"/>
      <c r="D102" s="180"/>
      <c r="E102" s="48"/>
      <c r="F102" s="48"/>
      <c r="G102" s="48"/>
      <c r="H102" s="48"/>
      <c r="I102" s="48"/>
      <c r="J102" s="48"/>
      <c r="K102" s="48"/>
      <c r="L102" s="48"/>
      <c r="M102" s="48"/>
      <c r="N102" s="48"/>
      <c r="O102" s="48"/>
      <c r="P102" s="2"/>
      <c r="Q102" s="2"/>
      <c r="R102" s="2"/>
      <c r="S102" s="2"/>
      <c r="T102" s="2"/>
      <c r="U102" s="2"/>
      <c r="V102" s="2"/>
      <c r="W102" s="2"/>
      <c r="X102" s="2"/>
      <c r="Y102" s="2"/>
      <c r="Z102" s="2"/>
    </row>
    <row r="103" spans="1:26" ht="15.75" customHeight="1">
      <c r="A103" s="26" t="s">
        <v>78</v>
      </c>
      <c r="B103" s="26" t="s">
        <v>79</v>
      </c>
      <c r="C103" s="26" t="s">
        <v>80</v>
      </c>
      <c r="D103" s="26" t="s">
        <v>49</v>
      </c>
      <c r="E103" s="48"/>
      <c r="F103" s="48"/>
      <c r="G103" s="48"/>
      <c r="H103" s="48"/>
      <c r="I103" s="48"/>
      <c r="J103" s="48"/>
      <c r="K103" s="48"/>
      <c r="L103" s="48"/>
      <c r="M103" s="48"/>
      <c r="N103" s="48"/>
      <c r="O103" s="48"/>
      <c r="P103" s="2"/>
      <c r="Q103" s="2"/>
      <c r="R103" s="2"/>
      <c r="S103" s="2"/>
      <c r="T103" s="2"/>
      <c r="U103" s="2"/>
      <c r="V103" s="2"/>
      <c r="W103" s="2"/>
      <c r="X103" s="2"/>
      <c r="Y103" s="2"/>
      <c r="Z103" s="2"/>
    </row>
    <row r="104" spans="1:26" ht="15.75" customHeight="1">
      <c r="A104" s="47" t="s">
        <v>8</v>
      </c>
      <c r="B104" s="43" t="s">
        <v>81</v>
      </c>
      <c r="C104" s="28">
        <v>0.2</v>
      </c>
      <c r="D104" s="29">
        <f>(C64+D124+D127)*C104</f>
        <v>0</v>
      </c>
      <c r="E104" s="48"/>
      <c r="F104" s="48"/>
      <c r="G104" s="48"/>
      <c r="H104" s="48"/>
      <c r="I104" s="48"/>
      <c r="J104" s="48"/>
      <c r="K104" s="48"/>
      <c r="L104" s="48"/>
      <c r="M104" s="48"/>
      <c r="N104" s="48"/>
      <c r="O104" s="48"/>
      <c r="P104" s="2"/>
      <c r="Q104" s="2"/>
      <c r="R104" s="2"/>
      <c r="S104" s="2"/>
      <c r="T104" s="2"/>
      <c r="U104" s="2"/>
      <c r="V104" s="2"/>
      <c r="W104" s="2"/>
      <c r="X104" s="2"/>
      <c r="Y104" s="2"/>
      <c r="Z104" s="2"/>
    </row>
    <row r="105" spans="1:26" ht="15.75" customHeight="1">
      <c r="A105" s="47" t="s">
        <v>11</v>
      </c>
      <c r="B105" s="43" t="s">
        <v>82</v>
      </c>
      <c r="C105" s="28">
        <v>1.4999999999999999E-2</v>
      </c>
      <c r="D105" s="29">
        <f>(C64+D124+D127)*C105</f>
        <v>0</v>
      </c>
      <c r="E105" s="48"/>
      <c r="F105" s="48"/>
      <c r="G105" s="48"/>
      <c r="H105" s="48"/>
      <c r="I105" s="48"/>
      <c r="J105" s="48"/>
      <c r="K105" s="48"/>
      <c r="L105" s="48"/>
      <c r="M105" s="48"/>
      <c r="N105" s="48"/>
      <c r="O105" s="48"/>
      <c r="P105" s="2"/>
      <c r="Q105" s="2"/>
      <c r="R105" s="2"/>
      <c r="S105" s="2"/>
      <c r="T105" s="2"/>
      <c r="U105" s="2"/>
      <c r="V105" s="2"/>
      <c r="W105" s="2"/>
      <c r="X105" s="2"/>
      <c r="Y105" s="2"/>
      <c r="Z105" s="2"/>
    </row>
    <row r="106" spans="1:26" ht="15.75" customHeight="1">
      <c r="A106" s="47" t="s">
        <v>13</v>
      </c>
      <c r="B106" s="43" t="s">
        <v>83</v>
      </c>
      <c r="C106" s="28">
        <v>0.01</v>
      </c>
      <c r="D106" s="29">
        <f>(C64+D124+D127)*C106</f>
        <v>0</v>
      </c>
      <c r="E106" s="48"/>
      <c r="F106" s="48"/>
      <c r="G106" s="48"/>
      <c r="H106" s="48"/>
      <c r="I106" s="48"/>
      <c r="J106" s="48"/>
      <c r="K106" s="48"/>
      <c r="L106" s="48"/>
      <c r="M106" s="48"/>
      <c r="N106" s="48"/>
      <c r="O106" s="48"/>
      <c r="P106" s="2"/>
      <c r="Q106" s="2"/>
      <c r="R106" s="2"/>
      <c r="S106" s="2"/>
      <c r="T106" s="2"/>
      <c r="U106" s="2"/>
      <c r="V106" s="2"/>
      <c r="W106" s="2"/>
      <c r="X106" s="2"/>
      <c r="Y106" s="2"/>
      <c r="Z106" s="2"/>
    </row>
    <row r="107" spans="1:26" ht="15.75" customHeight="1">
      <c r="A107" s="47" t="s">
        <v>16</v>
      </c>
      <c r="B107" s="43" t="s">
        <v>84</v>
      </c>
      <c r="C107" s="28">
        <v>2E-3</v>
      </c>
      <c r="D107" s="29">
        <f>(C64+D124+D127)*C107</f>
        <v>0</v>
      </c>
      <c r="E107" s="48"/>
      <c r="F107" s="48"/>
      <c r="G107" s="48"/>
      <c r="H107" s="48"/>
      <c r="I107" s="48"/>
      <c r="J107" s="48"/>
      <c r="K107" s="48"/>
      <c r="L107" s="48"/>
      <c r="M107" s="48"/>
      <c r="N107" s="48"/>
      <c r="O107" s="48"/>
      <c r="P107" s="2"/>
      <c r="Q107" s="2"/>
      <c r="R107" s="2"/>
      <c r="S107" s="2"/>
      <c r="T107" s="2"/>
      <c r="U107" s="2"/>
      <c r="V107" s="2"/>
      <c r="W107" s="2"/>
      <c r="X107" s="2"/>
      <c r="Y107" s="2"/>
      <c r="Z107" s="2"/>
    </row>
    <row r="108" spans="1:26" ht="15.75" customHeight="1">
      <c r="A108" s="47" t="s">
        <v>54</v>
      </c>
      <c r="B108" s="43" t="s">
        <v>85</v>
      </c>
      <c r="C108" s="28">
        <v>2.5000000000000001E-2</v>
      </c>
      <c r="D108" s="29">
        <f>(C64+D124+D127)*C108</f>
        <v>0</v>
      </c>
      <c r="E108" s="48"/>
      <c r="F108" s="48"/>
      <c r="G108" s="48"/>
      <c r="H108" s="48"/>
      <c r="I108" s="48"/>
      <c r="J108" s="48"/>
      <c r="K108" s="48"/>
      <c r="L108" s="48"/>
      <c r="M108" s="48"/>
      <c r="N108" s="48"/>
      <c r="O108" s="48"/>
      <c r="P108" s="2"/>
      <c r="Q108" s="2"/>
      <c r="R108" s="2"/>
      <c r="S108" s="2"/>
      <c r="T108" s="2"/>
      <c r="U108" s="2"/>
      <c r="V108" s="2"/>
      <c r="W108" s="2"/>
      <c r="X108" s="2"/>
      <c r="Y108" s="2"/>
      <c r="Z108" s="2"/>
    </row>
    <row r="109" spans="1:26" ht="15.75" customHeight="1">
      <c r="A109" s="47" t="s">
        <v>56</v>
      </c>
      <c r="B109" s="43" t="s">
        <v>86</v>
      </c>
      <c r="C109" s="28">
        <v>0.08</v>
      </c>
      <c r="D109" s="29">
        <f>(C64+D124+D127)*C109</f>
        <v>0</v>
      </c>
      <c r="E109" s="48"/>
      <c r="F109" s="48"/>
      <c r="G109" s="48"/>
      <c r="H109" s="48"/>
      <c r="I109" s="48"/>
      <c r="J109" s="48"/>
      <c r="K109" s="48"/>
      <c r="L109" s="48"/>
      <c r="M109" s="48"/>
      <c r="N109" s="48"/>
      <c r="O109" s="48"/>
      <c r="P109" s="2"/>
      <c r="Q109" s="2"/>
      <c r="R109" s="2"/>
      <c r="S109" s="2"/>
      <c r="T109" s="2"/>
      <c r="U109" s="2"/>
      <c r="V109" s="2"/>
      <c r="W109" s="2"/>
      <c r="X109" s="2"/>
      <c r="Y109" s="2"/>
      <c r="Z109" s="2"/>
    </row>
    <row r="110" spans="1:26" ht="30">
      <c r="A110" s="30" t="s">
        <v>58</v>
      </c>
      <c r="B110" s="31" t="s">
        <v>87</v>
      </c>
      <c r="C110" s="32">
        <v>0.03</v>
      </c>
      <c r="D110" s="33">
        <f>(C64+D124+D127)*C110</f>
        <v>0</v>
      </c>
      <c r="E110" s="48"/>
      <c r="F110" s="48"/>
      <c r="G110" s="48"/>
      <c r="H110" s="48"/>
      <c r="I110" s="48"/>
      <c r="J110" s="48"/>
      <c r="K110" s="48"/>
      <c r="L110" s="48"/>
      <c r="M110" s="48"/>
      <c r="N110" s="48"/>
      <c r="O110" s="48"/>
      <c r="P110" s="2"/>
      <c r="Q110" s="2"/>
      <c r="R110" s="2"/>
      <c r="S110" s="2"/>
      <c r="T110" s="2"/>
      <c r="U110" s="2"/>
      <c r="V110" s="2"/>
      <c r="W110" s="2"/>
      <c r="X110" s="2"/>
      <c r="Y110" s="2"/>
      <c r="Z110" s="2"/>
    </row>
    <row r="111" spans="1:26" ht="15.75" customHeight="1">
      <c r="A111" s="47" t="s">
        <v>60</v>
      </c>
      <c r="B111" s="43" t="s">
        <v>88</v>
      </c>
      <c r="C111" s="28">
        <v>6.0000000000000001E-3</v>
      </c>
      <c r="D111" s="29">
        <f>(C64+D124+D127)*C111</f>
        <v>0</v>
      </c>
      <c r="E111" s="48"/>
      <c r="F111" s="48"/>
      <c r="G111" s="48"/>
      <c r="H111" s="48"/>
      <c r="I111" s="48"/>
      <c r="J111" s="48"/>
      <c r="K111" s="48"/>
      <c r="L111" s="48"/>
      <c r="M111" s="48"/>
      <c r="N111" s="48"/>
      <c r="O111" s="48"/>
      <c r="P111" s="2"/>
      <c r="Q111" s="2"/>
      <c r="R111" s="2"/>
      <c r="S111" s="2"/>
      <c r="T111" s="2"/>
      <c r="U111" s="2"/>
      <c r="V111" s="2"/>
      <c r="W111" s="2"/>
      <c r="X111" s="2"/>
      <c r="Y111" s="2"/>
      <c r="Z111" s="2"/>
    </row>
    <row r="112" spans="1:26" ht="15.75" customHeight="1">
      <c r="A112" s="181" t="s">
        <v>89</v>
      </c>
      <c r="B112" s="180"/>
      <c r="C112" s="36">
        <f t="shared" ref="C112:D112" si="1">SUM(C104:C111)</f>
        <v>0.3680000000000001</v>
      </c>
      <c r="D112" s="37">
        <f t="shared" si="1"/>
        <v>0</v>
      </c>
      <c r="E112" s="48"/>
      <c r="F112" s="48"/>
      <c r="G112" s="48"/>
      <c r="H112" s="48"/>
      <c r="I112" s="48"/>
      <c r="J112" s="48"/>
      <c r="K112" s="48"/>
      <c r="L112" s="48"/>
      <c r="M112" s="48"/>
      <c r="N112" s="48"/>
      <c r="O112" s="48"/>
      <c r="P112" s="2"/>
      <c r="Q112" s="2"/>
      <c r="R112" s="2"/>
      <c r="S112" s="2"/>
      <c r="T112" s="2"/>
      <c r="U112" s="2"/>
      <c r="V112" s="2"/>
      <c r="W112" s="2"/>
      <c r="X112" s="2"/>
      <c r="Y112" s="2"/>
      <c r="Z112" s="2"/>
    </row>
    <row r="113" spans="1:26" ht="15.75" customHeight="1">
      <c r="A113" s="25"/>
      <c r="B113" s="48"/>
      <c r="C113" s="48"/>
      <c r="D113" s="48"/>
      <c r="E113" s="48"/>
      <c r="F113" s="48"/>
      <c r="G113" s="48"/>
      <c r="H113" s="48"/>
      <c r="I113" s="48"/>
      <c r="J113" s="48"/>
      <c r="K113" s="48"/>
      <c r="L113" s="48"/>
      <c r="M113" s="48"/>
      <c r="N113" s="48"/>
      <c r="O113" s="48"/>
      <c r="P113" s="2"/>
      <c r="Q113" s="2"/>
      <c r="R113" s="2"/>
      <c r="S113" s="2"/>
      <c r="T113" s="2"/>
      <c r="U113" s="2"/>
      <c r="V113" s="2"/>
      <c r="W113" s="2"/>
      <c r="X113" s="2"/>
      <c r="Y113" s="2"/>
      <c r="Z113" s="2"/>
    </row>
    <row r="114" spans="1:26" ht="15.75" customHeight="1">
      <c r="A114" s="182" t="s">
        <v>91</v>
      </c>
      <c r="B114" s="183"/>
      <c r="C114" s="183"/>
      <c r="D114" s="180"/>
      <c r="E114" s="48"/>
      <c r="F114" s="48"/>
      <c r="G114" s="48"/>
      <c r="H114" s="48"/>
      <c r="I114" s="48"/>
      <c r="J114" s="48"/>
      <c r="K114" s="48"/>
      <c r="L114" s="48"/>
      <c r="M114" s="48"/>
      <c r="N114" s="48"/>
      <c r="O114" s="48"/>
      <c r="P114" s="2"/>
      <c r="Q114" s="2"/>
      <c r="R114" s="2"/>
      <c r="S114" s="2"/>
      <c r="T114" s="2"/>
      <c r="U114" s="2"/>
      <c r="V114" s="2"/>
      <c r="W114" s="2"/>
      <c r="X114" s="2"/>
      <c r="Y114" s="2"/>
      <c r="Z114" s="2"/>
    </row>
    <row r="115" spans="1:26" ht="15.75" customHeight="1">
      <c r="A115" s="16" t="s">
        <v>92</v>
      </c>
      <c r="B115" s="16" t="s">
        <v>93</v>
      </c>
      <c r="C115" s="16" t="s">
        <v>80</v>
      </c>
      <c r="D115" s="16" t="s">
        <v>49</v>
      </c>
      <c r="E115" s="48"/>
      <c r="F115" s="48"/>
      <c r="G115" s="48"/>
      <c r="H115" s="48"/>
      <c r="I115" s="48"/>
      <c r="J115" s="48"/>
      <c r="K115" s="48"/>
      <c r="L115" s="48"/>
      <c r="M115" s="48"/>
      <c r="N115" s="48"/>
      <c r="O115" s="48"/>
      <c r="P115" s="2"/>
      <c r="Q115" s="2"/>
      <c r="R115" s="2"/>
      <c r="S115" s="2"/>
      <c r="T115" s="2"/>
      <c r="U115" s="2"/>
      <c r="V115" s="2"/>
      <c r="W115" s="2"/>
      <c r="X115" s="2"/>
      <c r="Y115" s="2"/>
      <c r="Z115" s="2"/>
    </row>
    <row r="116" spans="1:26" ht="15.75" customHeight="1">
      <c r="A116" s="47" t="s">
        <v>8</v>
      </c>
      <c r="B116" s="43" t="s">
        <v>94</v>
      </c>
      <c r="C116" s="28">
        <v>8.3299999999999999E-2</v>
      </c>
      <c r="D116" s="29">
        <f>C52*C116</f>
        <v>0</v>
      </c>
      <c r="E116" s="48"/>
      <c r="F116" s="48"/>
      <c r="G116" s="48"/>
      <c r="H116" s="48"/>
      <c r="I116" s="48"/>
      <c r="J116" s="48"/>
      <c r="K116" s="48"/>
      <c r="L116" s="48"/>
      <c r="M116" s="48"/>
      <c r="N116" s="48"/>
      <c r="O116" s="48"/>
      <c r="P116" s="2"/>
      <c r="Q116" s="2"/>
      <c r="R116" s="2"/>
      <c r="S116" s="2"/>
      <c r="T116" s="2"/>
      <c r="U116" s="2"/>
      <c r="V116" s="2"/>
      <c r="W116" s="2"/>
      <c r="X116" s="2"/>
      <c r="Y116" s="2"/>
      <c r="Z116" s="2"/>
    </row>
    <row r="117" spans="1:26" ht="15.75" customHeight="1">
      <c r="A117" s="47" t="s">
        <v>11</v>
      </c>
      <c r="B117" s="43" t="s">
        <v>95</v>
      </c>
      <c r="C117" s="28">
        <v>2.7799999999999998E-2</v>
      </c>
      <c r="D117" s="29">
        <f>C117*$C$52</f>
        <v>0</v>
      </c>
      <c r="E117" s="48"/>
      <c r="F117" s="48"/>
      <c r="G117" s="48"/>
      <c r="H117" s="48"/>
      <c r="I117" s="48"/>
      <c r="J117" s="48"/>
      <c r="K117" s="48"/>
      <c r="L117" s="48"/>
      <c r="M117" s="48"/>
      <c r="N117" s="48"/>
      <c r="O117" s="48"/>
      <c r="P117" s="2"/>
      <c r="Q117" s="2"/>
      <c r="R117" s="2"/>
      <c r="S117" s="2"/>
      <c r="T117" s="2"/>
      <c r="U117" s="2"/>
      <c r="V117" s="2"/>
      <c r="W117" s="2"/>
      <c r="X117" s="2"/>
      <c r="Y117" s="2"/>
      <c r="Z117" s="2"/>
    </row>
    <row r="118" spans="1:26" ht="15.75" customHeight="1">
      <c r="A118" s="47"/>
      <c r="B118" s="7" t="s">
        <v>96</v>
      </c>
      <c r="C118" s="28"/>
      <c r="D118" s="29">
        <v>0</v>
      </c>
      <c r="E118" s="48"/>
      <c r="F118" s="48"/>
      <c r="G118" s="48"/>
      <c r="H118" s="48"/>
      <c r="I118" s="48"/>
      <c r="J118" s="48"/>
      <c r="K118" s="48"/>
      <c r="L118" s="48"/>
      <c r="M118" s="48"/>
      <c r="N118" s="48"/>
      <c r="O118" s="48"/>
      <c r="P118" s="2"/>
      <c r="Q118" s="2"/>
      <c r="R118" s="2"/>
      <c r="S118" s="2"/>
      <c r="T118" s="2"/>
      <c r="U118" s="2"/>
      <c r="V118" s="2"/>
      <c r="W118" s="2"/>
      <c r="X118" s="2"/>
      <c r="Y118" s="2"/>
      <c r="Z118" s="2"/>
    </row>
    <row r="119" spans="1:26" ht="30">
      <c r="A119" s="47"/>
      <c r="B119" s="43" t="s">
        <v>97</v>
      </c>
      <c r="C119" s="28">
        <f>SUM(C116:C118)</f>
        <v>0.1111</v>
      </c>
      <c r="D119" s="29">
        <f>C119*$C$52</f>
        <v>0</v>
      </c>
      <c r="E119" s="48"/>
      <c r="F119" s="48"/>
      <c r="G119" s="48"/>
      <c r="H119" s="48"/>
      <c r="I119" s="48"/>
      <c r="J119" s="48"/>
      <c r="K119" s="48"/>
      <c r="L119" s="48"/>
      <c r="M119" s="48"/>
      <c r="N119" s="48"/>
      <c r="O119" s="48"/>
      <c r="P119" s="2"/>
      <c r="Q119" s="2"/>
      <c r="R119" s="2"/>
      <c r="S119" s="2"/>
      <c r="T119" s="2"/>
      <c r="U119" s="2"/>
      <c r="V119" s="2"/>
      <c r="W119" s="2"/>
      <c r="X119" s="2"/>
      <c r="Y119" s="2"/>
      <c r="Z119" s="2"/>
    </row>
    <row r="120" spans="1:26" ht="15.75" customHeight="1">
      <c r="A120" s="179" t="s">
        <v>89</v>
      </c>
      <c r="B120" s="180"/>
      <c r="C120" s="34"/>
      <c r="D120" s="24">
        <f>D116+D117</f>
        <v>0</v>
      </c>
      <c r="E120" s="48"/>
      <c r="F120" s="48"/>
      <c r="G120" s="48"/>
      <c r="H120" s="48"/>
      <c r="I120" s="48"/>
      <c r="J120" s="48"/>
      <c r="K120" s="48"/>
      <c r="L120" s="48"/>
      <c r="M120" s="48"/>
      <c r="N120" s="48"/>
      <c r="O120" s="48"/>
      <c r="P120" s="2"/>
      <c r="Q120" s="2"/>
      <c r="R120" s="2"/>
      <c r="S120" s="2"/>
      <c r="T120" s="2"/>
      <c r="U120" s="2"/>
      <c r="V120" s="2"/>
      <c r="W120" s="2"/>
      <c r="X120" s="2"/>
      <c r="Y120" s="2"/>
      <c r="Z120" s="2"/>
    </row>
    <row r="121" spans="1:26" ht="15.75" customHeight="1">
      <c r="A121" s="25"/>
      <c r="B121" s="48"/>
      <c r="C121" s="48"/>
      <c r="D121" s="48"/>
      <c r="E121" s="48"/>
      <c r="F121" s="48"/>
      <c r="G121" s="48"/>
      <c r="H121" s="48"/>
      <c r="I121" s="48"/>
      <c r="J121" s="48"/>
      <c r="K121" s="48"/>
      <c r="L121" s="48"/>
      <c r="M121" s="48"/>
      <c r="N121" s="48"/>
      <c r="O121" s="48"/>
      <c r="P121" s="2"/>
      <c r="Q121" s="2"/>
      <c r="R121" s="2"/>
      <c r="S121" s="2"/>
      <c r="T121" s="2"/>
      <c r="U121" s="2"/>
      <c r="V121" s="2"/>
      <c r="W121" s="2"/>
      <c r="X121" s="2"/>
      <c r="Y121" s="2"/>
      <c r="Z121" s="2"/>
    </row>
    <row r="122" spans="1:26" ht="15.75" customHeight="1">
      <c r="A122" s="186" t="s">
        <v>98</v>
      </c>
      <c r="B122" s="183"/>
      <c r="C122" s="183"/>
      <c r="D122" s="180"/>
      <c r="E122" s="48"/>
      <c r="F122" s="48"/>
      <c r="G122" s="48"/>
      <c r="H122" s="48"/>
      <c r="I122" s="48"/>
      <c r="J122" s="48"/>
      <c r="K122" s="48"/>
      <c r="L122" s="48"/>
      <c r="M122" s="48"/>
      <c r="N122" s="48"/>
      <c r="O122" s="48"/>
      <c r="P122" s="2"/>
      <c r="Q122" s="2"/>
      <c r="R122" s="2"/>
      <c r="S122" s="2"/>
      <c r="T122" s="2"/>
      <c r="U122" s="2"/>
      <c r="V122" s="2"/>
      <c r="W122" s="2"/>
      <c r="X122" s="2"/>
      <c r="Y122" s="2"/>
      <c r="Z122" s="2"/>
    </row>
    <row r="123" spans="1:26" ht="15.75" customHeight="1">
      <c r="A123" s="26" t="s">
        <v>92</v>
      </c>
      <c r="B123" s="26" t="s">
        <v>93</v>
      </c>
      <c r="C123" s="26" t="s">
        <v>80</v>
      </c>
      <c r="D123" s="26" t="s">
        <v>49</v>
      </c>
      <c r="E123" s="48"/>
      <c r="F123" s="48"/>
      <c r="G123" s="48"/>
      <c r="H123" s="48"/>
      <c r="I123" s="48"/>
      <c r="J123" s="48"/>
      <c r="K123" s="48"/>
      <c r="L123" s="48"/>
      <c r="M123" s="48"/>
      <c r="N123" s="48"/>
      <c r="O123" s="48"/>
      <c r="P123" s="2"/>
      <c r="Q123" s="2"/>
      <c r="R123" s="2"/>
      <c r="S123" s="2"/>
      <c r="T123" s="2"/>
      <c r="U123" s="2"/>
      <c r="V123" s="2"/>
      <c r="W123" s="2"/>
      <c r="X123" s="2"/>
      <c r="Y123" s="2"/>
      <c r="Z123" s="2"/>
    </row>
    <row r="124" spans="1:26" ht="15.75" customHeight="1">
      <c r="A124" s="47" t="s">
        <v>8</v>
      </c>
      <c r="B124" s="43" t="s">
        <v>94</v>
      </c>
      <c r="C124" s="28">
        <v>8.3299999999999999E-2</v>
      </c>
      <c r="D124" s="29">
        <f>C64*C124</f>
        <v>0</v>
      </c>
      <c r="E124" s="48"/>
      <c r="F124" s="48"/>
      <c r="G124" s="48"/>
      <c r="H124" s="48"/>
      <c r="I124" s="48"/>
      <c r="J124" s="48"/>
      <c r="K124" s="48"/>
      <c r="L124" s="48"/>
      <c r="M124" s="48"/>
      <c r="N124" s="48"/>
      <c r="O124" s="48"/>
      <c r="P124" s="2"/>
      <c r="Q124" s="2"/>
      <c r="R124" s="2"/>
      <c r="S124" s="2"/>
      <c r="T124" s="2"/>
      <c r="U124" s="2"/>
      <c r="V124" s="2"/>
      <c r="W124" s="2"/>
      <c r="X124" s="2"/>
      <c r="Y124" s="2"/>
      <c r="Z124" s="2"/>
    </row>
    <row r="125" spans="1:26" ht="15.75" customHeight="1">
      <c r="A125" s="47" t="s">
        <v>11</v>
      </c>
      <c r="B125" s="43" t="s">
        <v>95</v>
      </c>
      <c r="C125" s="28">
        <v>2.7799999999999998E-2</v>
      </c>
      <c r="D125" s="29">
        <f>C125*$C$64</f>
        <v>0</v>
      </c>
      <c r="E125" s="48"/>
      <c r="F125" s="48"/>
      <c r="G125" s="48"/>
      <c r="H125" s="48"/>
      <c r="I125" s="48"/>
      <c r="J125" s="48"/>
      <c r="K125" s="48"/>
      <c r="L125" s="48"/>
      <c r="M125" s="48"/>
      <c r="N125" s="48"/>
      <c r="O125" s="48"/>
      <c r="P125" s="2"/>
      <c r="Q125" s="2"/>
      <c r="R125" s="2"/>
      <c r="S125" s="2"/>
      <c r="T125" s="2"/>
      <c r="U125" s="2"/>
      <c r="V125" s="2"/>
      <c r="W125" s="2"/>
      <c r="X125" s="2"/>
      <c r="Y125" s="2"/>
      <c r="Z125" s="2"/>
    </row>
    <row r="126" spans="1:26" ht="15.75" customHeight="1">
      <c r="A126" s="47"/>
      <c r="B126" s="7" t="s">
        <v>96</v>
      </c>
      <c r="C126" s="28"/>
      <c r="D126" s="29">
        <f>SUM(D125)</f>
        <v>0</v>
      </c>
      <c r="E126" s="48"/>
      <c r="F126" s="48"/>
      <c r="G126" s="48"/>
      <c r="H126" s="48"/>
      <c r="I126" s="48"/>
      <c r="J126" s="48"/>
      <c r="K126" s="48"/>
      <c r="L126" s="48"/>
      <c r="M126" s="48"/>
      <c r="N126" s="48"/>
      <c r="O126" s="48"/>
      <c r="P126" s="2"/>
      <c r="Q126" s="2"/>
      <c r="R126" s="2"/>
      <c r="S126" s="2"/>
      <c r="T126" s="2"/>
      <c r="U126" s="2"/>
      <c r="V126" s="2"/>
      <c r="W126" s="2"/>
      <c r="X126" s="2"/>
      <c r="Y126" s="2"/>
      <c r="Z126" s="2"/>
    </row>
    <row r="127" spans="1:26" ht="30">
      <c r="A127" s="47"/>
      <c r="B127" s="43" t="s">
        <v>97</v>
      </c>
      <c r="C127" s="28">
        <f>SUM(C124:C126)</f>
        <v>0.1111</v>
      </c>
      <c r="D127" s="29">
        <f>C127*$C$64</f>
        <v>0</v>
      </c>
      <c r="E127" s="48"/>
      <c r="F127" s="48"/>
      <c r="G127" s="48"/>
      <c r="H127" s="48"/>
      <c r="I127" s="48"/>
      <c r="J127" s="48"/>
      <c r="K127" s="48"/>
      <c r="L127" s="48"/>
      <c r="M127" s="48"/>
      <c r="N127" s="48"/>
      <c r="O127" s="48"/>
      <c r="P127" s="2"/>
      <c r="Q127" s="2"/>
      <c r="R127" s="2"/>
      <c r="S127" s="2"/>
      <c r="T127" s="2"/>
      <c r="U127" s="2"/>
      <c r="V127" s="2"/>
      <c r="W127" s="2"/>
      <c r="X127" s="2"/>
      <c r="Y127" s="2"/>
      <c r="Z127" s="2"/>
    </row>
    <row r="128" spans="1:26" ht="15.75" customHeight="1">
      <c r="A128" s="181" t="s">
        <v>89</v>
      </c>
      <c r="B128" s="180"/>
      <c r="C128" s="36"/>
      <c r="D128" s="27">
        <f>D124+D126</f>
        <v>0</v>
      </c>
      <c r="E128" s="48"/>
      <c r="F128" s="48"/>
      <c r="G128" s="48"/>
      <c r="H128" s="48"/>
      <c r="I128" s="48"/>
      <c r="J128" s="48"/>
      <c r="K128" s="48"/>
      <c r="L128" s="48"/>
      <c r="M128" s="48"/>
      <c r="N128" s="48"/>
      <c r="O128" s="48"/>
      <c r="P128" s="2"/>
      <c r="Q128" s="2"/>
      <c r="R128" s="2"/>
      <c r="S128" s="2"/>
      <c r="T128" s="2"/>
      <c r="U128" s="2"/>
      <c r="V128" s="2"/>
      <c r="W128" s="2"/>
      <c r="X128" s="2"/>
      <c r="Y128" s="2"/>
      <c r="Z128" s="2"/>
    </row>
    <row r="129" spans="1:26" ht="15.75" customHeight="1">
      <c r="A129" s="25"/>
      <c r="B129" s="48"/>
      <c r="C129" s="48"/>
      <c r="D129" s="48"/>
      <c r="E129" s="48"/>
      <c r="F129" s="48"/>
      <c r="G129" s="48"/>
      <c r="H129" s="48"/>
      <c r="I129" s="48"/>
      <c r="J129" s="48"/>
      <c r="K129" s="48"/>
      <c r="L129" s="48"/>
      <c r="M129" s="48"/>
      <c r="N129" s="48"/>
      <c r="O129" s="48"/>
      <c r="P129" s="2"/>
      <c r="Q129" s="2"/>
      <c r="R129" s="2"/>
      <c r="S129" s="2"/>
      <c r="T129" s="2"/>
      <c r="U129" s="2"/>
      <c r="V129" s="2"/>
      <c r="W129" s="2"/>
      <c r="X129" s="2"/>
      <c r="Y129" s="2"/>
      <c r="Z129" s="2"/>
    </row>
    <row r="130" spans="1:26" ht="15.75" customHeight="1">
      <c r="A130" s="182" t="s">
        <v>99</v>
      </c>
      <c r="B130" s="183"/>
      <c r="C130" s="183"/>
      <c r="D130" s="180"/>
      <c r="E130" s="48"/>
      <c r="F130" s="48"/>
      <c r="G130" s="48"/>
      <c r="H130" s="48"/>
      <c r="I130" s="48"/>
      <c r="J130" s="48"/>
      <c r="K130" s="48"/>
      <c r="L130" s="48"/>
      <c r="M130" s="48"/>
      <c r="N130" s="48"/>
      <c r="O130" s="48"/>
      <c r="P130" s="2"/>
      <c r="Q130" s="2"/>
      <c r="R130" s="2"/>
      <c r="S130" s="2"/>
      <c r="T130" s="2"/>
      <c r="U130" s="2"/>
      <c r="V130" s="2"/>
      <c r="W130" s="2"/>
      <c r="X130" s="2"/>
      <c r="Y130" s="2"/>
      <c r="Z130" s="2"/>
    </row>
    <row r="131" spans="1:26" ht="15.75" customHeight="1">
      <c r="A131" s="16" t="s">
        <v>100</v>
      </c>
      <c r="B131" s="16" t="s">
        <v>101</v>
      </c>
      <c r="C131" s="16" t="s">
        <v>80</v>
      </c>
      <c r="D131" s="16" t="s">
        <v>49</v>
      </c>
      <c r="E131" s="48"/>
      <c r="F131" s="48"/>
      <c r="G131" s="48"/>
      <c r="H131" s="48"/>
      <c r="I131" s="48"/>
      <c r="J131" s="48"/>
      <c r="K131" s="48"/>
      <c r="L131" s="48"/>
      <c r="M131" s="48"/>
      <c r="N131" s="48"/>
      <c r="O131" s="48"/>
      <c r="P131" s="2"/>
      <c r="Q131" s="2"/>
      <c r="R131" s="2"/>
      <c r="S131" s="2"/>
      <c r="T131" s="2"/>
      <c r="U131" s="2"/>
      <c r="V131" s="2"/>
      <c r="W131" s="2"/>
      <c r="X131" s="2"/>
      <c r="Y131" s="2"/>
      <c r="Z131" s="2"/>
    </row>
    <row r="132" spans="1:26" ht="15.75" customHeight="1">
      <c r="A132" s="47" t="s">
        <v>8</v>
      </c>
      <c r="B132" s="43" t="s">
        <v>101</v>
      </c>
      <c r="C132" s="32">
        <v>5.0000000000000001E-4</v>
      </c>
      <c r="D132" s="33">
        <f t="shared" ref="D132:D133" si="2">C132*$C$52</f>
        <v>0</v>
      </c>
      <c r="E132" s="48"/>
      <c r="F132" s="48"/>
      <c r="G132" s="48"/>
      <c r="H132" s="38"/>
      <c r="I132" s="48"/>
      <c r="J132" s="48"/>
      <c r="K132" s="48"/>
      <c r="L132" s="48"/>
      <c r="M132" s="48"/>
      <c r="N132" s="48"/>
      <c r="O132" s="48"/>
      <c r="P132" s="2"/>
      <c r="Q132" s="2"/>
      <c r="R132" s="2"/>
      <c r="S132" s="2"/>
      <c r="T132" s="2"/>
      <c r="U132" s="2"/>
      <c r="V132" s="2"/>
      <c r="W132" s="2"/>
      <c r="X132" s="2"/>
      <c r="Y132" s="2"/>
      <c r="Z132" s="2"/>
    </row>
    <row r="133" spans="1:26" ht="30">
      <c r="A133" s="47" t="s">
        <v>11</v>
      </c>
      <c r="B133" s="43" t="s">
        <v>102</v>
      </c>
      <c r="C133" s="28"/>
      <c r="D133" s="29">
        <f t="shared" si="2"/>
        <v>0</v>
      </c>
      <c r="E133" s="48"/>
      <c r="F133" s="48"/>
      <c r="G133" s="48"/>
      <c r="H133" s="48"/>
      <c r="I133" s="48"/>
      <c r="J133" s="48"/>
      <c r="K133" s="48"/>
      <c r="L133" s="48"/>
      <c r="M133" s="48"/>
      <c r="N133" s="48"/>
      <c r="O133" s="48"/>
      <c r="P133" s="2"/>
      <c r="Q133" s="2"/>
      <c r="R133" s="2"/>
      <c r="S133" s="2"/>
      <c r="T133" s="2"/>
      <c r="U133" s="2"/>
      <c r="V133" s="2"/>
      <c r="W133" s="2"/>
      <c r="X133" s="2"/>
      <c r="Y133" s="2"/>
      <c r="Z133" s="2"/>
    </row>
    <row r="134" spans="1:26" ht="15.75" customHeight="1">
      <c r="A134" s="179" t="s">
        <v>89</v>
      </c>
      <c r="B134" s="180"/>
      <c r="C134" s="34"/>
      <c r="D134" s="24">
        <f>SUM(D133,D132)</f>
        <v>0</v>
      </c>
      <c r="E134" s="48"/>
      <c r="F134" s="48"/>
      <c r="G134" s="48"/>
      <c r="H134" s="48"/>
      <c r="I134" s="48"/>
      <c r="J134" s="48"/>
      <c r="K134" s="48"/>
      <c r="L134" s="48"/>
      <c r="M134" s="48"/>
      <c r="N134" s="48"/>
      <c r="O134" s="48"/>
      <c r="P134" s="2"/>
      <c r="Q134" s="2"/>
      <c r="R134" s="2"/>
      <c r="S134" s="2"/>
      <c r="T134" s="2"/>
      <c r="U134" s="2"/>
      <c r="V134" s="2"/>
      <c r="W134" s="2"/>
      <c r="X134" s="2"/>
      <c r="Y134" s="2"/>
      <c r="Z134" s="2"/>
    </row>
    <row r="135" spans="1:26" ht="15.75" customHeight="1">
      <c r="A135" s="39"/>
      <c r="B135" s="48"/>
      <c r="C135" s="48"/>
      <c r="D135" s="48"/>
      <c r="E135" s="48"/>
      <c r="F135" s="48"/>
      <c r="G135" s="48"/>
      <c r="H135" s="48"/>
      <c r="I135" s="48"/>
      <c r="J135" s="48"/>
      <c r="K135" s="48"/>
      <c r="L135" s="48"/>
      <c r="M135" s="48"/>
      <c r="N135" s="48"/>
      <c r="O135" s="48"/>
      <c r="P135" s="2"/>
      <c r="Q135" s="2"/>
      <c r="R135" s="2"/>
      <c r="S135" s="2"/>
      <c r="T135" s="2"/>
      <c r="U135" s="2"/>
      <c r="V135" s="2"/>
      <c r="W135" s="2"/>
      <c r="X135" s="2"/>
      <c r="Y135" s="2"/>
      <c r="Z135" s="2"/>
    </row>
    <row r="136" spans="1:26" ht="15.75" customHeight="1">
      <c r="A136" s="186" t="s">
        <v>103</v>
      </c>
      <c r="B136" s="183"/>
      <c r="C136" s="183"/>
      <c r="D136" s="180"/>
      <c r="E136" s="48"/>
      <c r="F136" s="48"/>
      <c r="G136" s="48"/>
      <c r="H136" s="48"/>
      <c r="I136" s="48"/>
      <c r="J136" s="48"/>
      <c r="K136" s="48"/>
      <c r="L136" s="48"/>
      <c r="M136" s="48"/>
      <c r="N136" s="48"/>
      <c r="O136" s="48"/>
      <c r="P136" s="2"/>
      <c r="Q136" s="2"/>
      <c r="R136" s="2"/>
      <c r="S136" s="2"/>
      <c r="T136" s="2"/>
      <c r="U136" s="2"/>
      <c r="V136" s="2"/>
      <c r="W136" s="2"/>
      <c r="X136" s="2"/>
      <c r="Y136" s="2"/>
      <c r="Z136" s="2"/>
    </row>
    <row r="137" spans="1:26" ht="15.75" customHeight="1">
      <c r="A137" s="26" t="s">
        <v>100</v>
      </c>
      <c r="B137" s="26" t="s">
        <v>101</v>
      </c>
      <c r="C137" s="26" t="s">
        <v>80</v>
      </c>
      <c r="D137" s="26" t="s">
        <v>49</v>
      </c>
      <c r="E137" s="48"/>
      <c r="F137" s="48"/>
      <c r="G137" s="48"/>
      <c r="H137" s="48"/>
      <c r="I137" s="48"/>
      <c r="J137" s="48"/>
      <c r="K137" s="48"/>
      <c r="L137" s="48"/>
      <c r="M137" s="48"/>
      <c r="N137" s="48"/>
      <c r="O137" s="48"/>
      <c r="P137" s="2"/>
      <c r="Q137" s="2"/>
      <c r="R137" s="2"/>
      <c r="S137" s="2"/>
      <c r="T137" s="2"/>
      <c r="U137" s="2"/>
      <c r="V137" s="2"/>
      <c r="W137" s="2"/>
      <c r="X137" s="2"/>
      <c r="Y137" s="2"/>
      <c r="Z137" s="2"/>
    </row>
    <row r="138" spans="1:26" ht="15.75" customHeight="1">
      <c r="A138" s="47" t="s">
        <v>8</v>
      </c>
      <c r="B138" s="43" t="s">
        <v>101</v>
      </c>
      <c r="C138" s="32">
        <v>5.0000000000000001E-4</v>
      </c>
      <c r="D138" s="33">
        <f>C138*$C$64</f>
        <v>0</v>
      </c>
      <c r="E138" s="48"/>
      <c r="F138" s="48"/>
      <c r="G138" s="48"/>
      <c r="H138" s="48"/>
      <c r="I138" s="48"/>
      <c r="J138" s="48"/>
      <c r="K138" s="48"/>
      <c r="L138" s="48"/>
      <c r="M138" s="48"/>
      <c r="N138" s="48"/>
      <c r="O138" s="48"/>
      <c r="P138" s="2"/>
      <c r="Q138" s="2"/>
      <c r="R138" s="2"/>
      <c r="S138" s="2"/>
      <c r="T138" s="2"/>
      <c r="U138" s="2"/>
      <c r="V138" s="2"/>
      <c r="W138" s="2"/>
      <c r="X138" s="2"/>
      <c r="Y138" s="2"/>
      <c r="Z138" s="2"/>
    </row>
    <row r="139" spans="1:26" ht="30">
      <c r="A139" s="47" t="s">
        <v>11</v>
      </c>
      <c r="B139" s="43" t="s">
        <v>102</v>
      </c>
      <c r="C139" s="28"/>
      <c r="D139" s="29">
        <f t="shared" ref="D139" si="3">C139*$C$52</f>
        <v>0</v>
      </c>
      <c r="E139" s="48"/>
      <c r="F139" s="48"/>
      <c r="G139" s="48"/>
      <c r="H139" s="48"/>
      <c r="I139" s="48"/>
      <c r="J139" s="48"/>
      <c r="K139" s="48"/>
      <c r="L139" s="48"/>
      <c r="M139" s="48"/>
      <c r="N139" s="48"/>
      <c r="O139" s="48"/>
      <c r="P139" s="2"/>
      <c r="Q139" s="2"/>
      <c r="R139" s="2"/>
      <c r="S139" s="2"/>
      <c r="T139" s="2"/>
      <c r="U139" s="2"/>
      <c r="V139" s="2"/>
      <c r="W139" s="2"/>
      <c r="X139" s="2"/>
      <c r="Y139" s="2"/>
      <c r="Z139" s="2"/>
    </row>
    <row r="140" spans="1:26" ht="15.75" customHeight="1">
      <c r="A140" s="181" t="s">
        <v>89</v>
      </c>
      <c r="B140" s="180"/>
      <c r="C140" s="36"/>
      <c r="D140" s="27">
        <f>SUM(D139,D138)</f>
        <v>0</v>
      </c>
      <c r="E140" s="48"/>
      <c r="F140" s="48"/>
      <c r="G140" s="48"/>
      <c r="H140" s="48"/>
      <c r="I140" s="48"/>
      <c r="J140" s="48"/>
      <c r="K140" s="48"/>
      <c r="L140" s="48"/>
      <c r="M140" s="48"/>
      <c r="N140" s="48"/>
      <c r="O140" s="48"/>
      <c r="P140" s="2"/>
      <c r="Q140" s="2"/>
      <c r="R140" s="2"/>
      <c r="S140" s="2"/>
      <c r="T140" s="2"/>
      <c r="U140" s="2"/>
      <c r="V140" s="2"/>
      <c r="W140" s="2"/>
      <c r="X140" s="2"/>
      <c r="Y140" s="2"/>
      <c r="Z140" s="2"/>
    </row>
    <row r="141" spans="1:26" ht="15.75" customHeight="1">
      <c r="A141" s="39"/>
      <c r="B141" s="48"/>
      <c r="C141" s="48"/>
      <c r="D141" s="48"/>
      <c r="E141" s="48"/>
      <c r="F141" s="48"/>
      <c r="G141" s="48"/>
      <c r="H141" s="48"/>
      <c r="I141" s="48"/>
      <c r="J141" s="48"/>
      <c r="K141" s="48"/>
      <c r="L141" s="48"/>
      <c r="M141" s="48"/>
      <c r="N141" s="48"/>
      <c r="O141" s="48"/>
      <c r="P141" s="2"/>
      <c r="Q141" s="2"/>
      <c r="R141" s="2"/>
      <c r="S141" s="2"/>
      <c r="T141" s="2"/>
      <c r="U141" s="2"/>
      <c r="V141" s="2"/>
      <c r="W141" s="2"/>
      <c r="X141" s="2"/>
      <c r="Y141" s="2"/>
      <c r="Z141" s="2"/>
    </row>
    <row r="142" spans="1:26" ht="15.75" customHeight="1">
      <c r="A142" s="182" t="s">
        <v>104</v>
      </c>
      <c r="B142" s="183"/>
      <c r="C142" s="183"/>
      <c r="D142" s="180"/>
      <c r="E142" s="48"/>
      <c r="F142" s="48"/>
      <c r="G142" s="48"/>
      <c r="H142" s="48"/>
      <c r="I142" s="48"/>
      <c r="J142" s="48"/>
      <c r="K142" s="48"/>
      <c r="L142" s="48"/>
      <c r="M142" s="48"/>
      <c r="N142" s="48"/>
      <c r="O142" s="48"/>
      <c r="P142" s="2"/>
      <c r="Q142" s="2"/>
      <c r="R142" s="2"/>
      <c r="S142" s="2"/>
      <c r="T142" s="2"/>
      <c r="U142" s="2"/>
      <c r="V142" s="2"/>
      <c r="W142" s="2"/>
      <c r="X142" s="2"/>
      <c r="Y142" s="2"/>
      <c r="Z142" s="2"/>
    </row>
    <row r="143" spans="1:26" ht="15.75" customHeight="1">
      <c r="A143" s="16" t="s">
        <v>105</v>
      </c>
      <c r="B143" s="16" t="s">
        <v>106</v>
      </c>
      <c r="C143" s="16" t="s">
        <v>80</v>
      </c>
      <c r="D143" s="16" t="s">
        <v>49</v>
      </c>
      <c r="E143" s="48"/>
      <c r="F143" s="48"/>
      <c r="G143" s="48"/>
      <c r="H143" s="48"/>
      <c r="I143" s="48"/>
      <c r="J143" s="48"/>
      <c r="K143" s="48"/>
      <c r="L143" s="48"/>
      <c r="M143" s="48"/>
      <c r="N143" s="48"/>
      <c r="O143" s="48"/>
      <c r="P143" s="2"/>
      <c r="Q143" s="2"/>
      <c r="R143" s="2"/>
      <c r="S143" s="2"/>
      <c r="T143" s="2"/>
      <c r="U143" s="2"/>
      <c r="V143" s="2"/>
      <c r="W143" s="2"/>
      <c r="X143" s="2"/>
      <c r="Y143" s="2"/>
      <c r="Z143" s="2"/>
    </row>
    <row r="144" spans="1:26" ht="15.75" customHeight="1">
      <c r="A144" s="47" t="s">
        <v>8</v>
      </c>
      <c r="B144" s="43" t="s">
        <v>107</v>
      </c>
      <c r="C144" s="32">
        <v>1.2999999999999999E-3</v>
      </c>
      <c r="D144" s="33">
        <f t="shared" ref="D144:D149" si="4">C144*$C$52</f>
        <v>0</v>
      </c>
      <c r="E144" s="48"/>
      <c r="F144" s="48"/>
      <c r="G144" s="48"/>
      <c r="H144" s="48"/>
      <c r="I144" s="48"/>
      <c r="J144" s="48"/>
      <c r="K144" s="48"/>
      <c r="L144" s="48"/>
      <c r="M144" s="48"/>
      <c r="N144" s="48"/>
      <c r="O144" s="48"/>
      <c r="P144" s="2"/>
      <c r="Q144" s="2"/>
      <c r="R144" s="2"/>
      <c r="S144" s="2"/>
      <c r="T144" s="2"/>
      <c r="U144" s="2"/>
      <c r="V144" s="2"/>
      <c r="W144" s="2"/>
      <c r="X144" s="2"/>
      <c r="Y144" s="2"/>
      <c r="Z144" s="2"/>
    </row>
    <row r="145" spans="1:26" ht="30">
      <c r="A145" s="47" t="s">
        <v>11</v>
      </c>
      <c r="B145" s="43" t="s">
        <v>108</v>
      </c>
      <c r="C145" s="32">
        <v>2.8999999999999998E-3</v>
      </c>
      <c r="D145" s="33">
        <f t="shared" si="4"/>
        <v>0</v>
      </c>
      <c r="E145" s="48"/>
      <c r="F145" s="48"/>
      <c r="G145" s="48"/>
      <c r="H145" s="48"/>
      <c r="I145" s="48"/>
      <c r="J145" s="48"/>
      <c r="K145" s="48"/>
      <c r="L145" s="48"/>
      <c r="M145" s="48"/>
      <c r="N145" s="48"/>
      <c r="O145" s="48"/>
      <c r="P145" s="2"/>
      <c r="Q145" s="2"/>
      <c r="R145" s="2"/>
      <c r="S145" s="2"/>
      <c r="T145" s="2"/>
      <c r="U145" s="2"/>
      <c r="V145" s="2"/>
      <c r="W145" s="2"/>
      <c r="X145" s="2"/>
      <c r="Y145" s="2"/>
      <c r="Z145" s="2"/>
    </row>
    <row r="146" spans="1:26" ht="30">
      <c r="A146" s="47" t="s">
        <v>13</v>
      </c>
      <c r="B146" s="43" t="s">
        <v>109</v>
      </c>
      <c r="C146" s="32">
        <v>0.04</v>
      </c>
      <c r="D146" s="33">
        <f t="shared" si="4"/>
        <v>0</v>
      </c>
      <c r="E146" s="48"/>
      <c r="F146" s="48"/>
      <c r="G146" s="48"/>
      <c r="H146" s="48"/>
      <c r="I146" s="48"/>
      <c r="J146" s="48"/>
      <c r="K146" s="48"/>
      <c r="L146" s="48"/>
      <c r="M146" s="48"/>
      <c r="N146" s="48"/>
      <c r="O146" s="48"/>
      <c r="P146" s="2"/>
      <c r="Q146" s="2"/>
      <c r="R146" s="2"/>
      <c r="S146" s="2"/>
      <c r="T146" s="2"/>
      <c r="U146" s="2"/>
      <c r="V146" s="2"/>
      <c r="W146" s="2"/>
      <c r="X146" s="2"/>
      <c r="Y146" s="2"/>
      <c r="Z146" s="2"/>
    </row>
    <row r="147" spans="1:26" ht="15.75" customHeight="1">
      <c r="A147" s="47" t="s">
        <v>16</v>
      </c>
      <c r="B147" s="43" t="s">
        <v>110</v>
      </c>
      <c r="C147" s="32">
        <v>1.2200000000000001E-2</v>
      </c>
      <c r="D147" s="33">
        <f t="shared" si="4"/>
        <v>0</v>
      </c>
      <c r="E147" s="48"/>
      <c r="F147" s="48"/>
      <c r="G147" s="48"/>
      <c r="H147" s="48"/>
      <c r="I147" s="48"/>
      <c r="J147" s="48"/>
      <c r="K147" s="48"/>
      <c r="L147" s="48"/>
      <c r="M147" s="48"/>
      <c r="N147" s="48"/>
      <c r="O147" s="48"/>
      <c r="P147" s="2"/>
      <c r="Q147" s="2"/>
      <c r="R147" s="2"/>
      <c r="S147" s="2"/>
      <c r="T147" s="2"/>
      <c r="U147" s="2"/>
      <c r="V147" s="2"/>
      <c r="W147" s="2"/>
      <c r="X147" s="2"/>
      <c r="Y147" s="2"/>
      <c r="Z147" s="2"/>
    </row>
    <row r="148" spans="1:26" ht="30">
      <c r="A148" s="47" t="s">
        <v>54</v>
      </c>
      <c r="B148" s="43" t="s">
        <v>111</v>
      </c>
      <c r="C148" s="32">
        <v>4.4999999999999997E-3</v>
      </c>
      <c r="D148" s="33">
        <f t="shared" si="4"/>
        <v>0</v>
      </c>
      <c r="E148" s="48"/>
      <c r="F148" s="48"/>
      <c r="G148" s="48"/>
      <c r="H148" s="48"/>
      <c r="I148" s="48"/>
      <c r="J148" s="48"/>
      <c r="K148" s="48"/>
      <c r="L148" s="48"/>
      <c r="M148" s="48"/>
      <c r="N148" s="48"/>
      <c r="O148" s="48"/>
      <c r="P148" s="2"/>
      <c r="Q148" s="2"/>
      <c r="R148" s="2"/>
      <c r="S148" s="2"/>
      <c r="T148" s="2"/>
      <c r="U148" s="2"/>
      <c r="V148" s="2"/>
      <c r="W148" s="2"/>
      <c r="X148" s="2"/>
      <c r="Y148" s="2"/>
      <c r="Z148" s="2"/>
    </row>
    <row r="149" spans="1:26" ht="15.75" customHeight="1">
      <c r="A149" s="47" t="s">
        <v>56</v>
      </c>
      <c r="B149" s="43" t="s">
        <v>112</v>
      </c>
      <c r="C149" s="32">
        <v>0.04</v>
      </c>
      <c r="D149" s="33">
        <f t="shared" si="4"/>
        <v>0</v>
      </c>
      <c r="E149" s="48"/>
      <c r="F149" s="48"/>
      <c r="G149" s="48"/>
      <c r="H149" s="48"/>
      <c r="I149" s="48"/>
      <c r="J149" s="48"/>
      <c r="K149" s="48"/>
      <c r="L149" s="48"/>
      <c r="M149" s="48"/>
      <c r="N149" s="48"/>
      <c r="O149" s="48"/>
      <c r="P149" s="2"/>
      <c r="Q149" s="2"/>
      <c r="R149" s="2"/>
      <c r="S149" s="2"/>
      <c r="T149" s="2"/>
      <c r="U149" s="2"/>
      <c r="V149" s="2"/>
      <c r="W149" s="2"/>
      <c r="X149" s="2"/>
      <c r="Y149" s="2"/>
      <c r="Z149" s="2"/>
    </row>
    <row r="150" spans="1:26" ht="15.75" customHeight="1">
      <c r="A150" s="179" t="s">
        <v>113</v>
      </c>
      <c r="B150" s="180"/>
      <c r="C150" s="34">
        <f t="shared" ref="C150:D150" si="5">SUM(C144:C149)</f>
        <v>0.1009</v>
      </c>
      <c r="D150" s="24">
        <f t="shared" si="5"/>
        <v>0</v>
      </c>
      <c r="E150" s="48"/>
      <c r="F150" s="48"/>
      <c r="G150" s="48"/>
      <c r="H150" s="48"/>
      <c r="I150" s="48"/>
      <c r="J150" s="48"/>
      <c r="K150" s="48"/>
      <c r="L150" s="48"/>
      <c r="M150" s="48"/>
      <c r="N150" s="48"/>
      <c r="O150" s="48"/>
      <c r="P150" s="2"/>
      <c r="Q150" s="2"/>
      <c r="R150" s="2"/>
      <c r="S150" s="2"/>
      <c r="T150" s="2"/>
      <c r="U150" s="2"/>
      <c r="V150" s="2"/>
      <c r="W150" s="2"/>
      <c r="X150" s="2"/>
      <c r="Y150" s="2"/>
      <c r="Z150" s="2"/>
    </row>
    <row r="151" spans="1:26" ht="15.75" customHeight="1">
      <c r="A151" s="39"/>
      <c r="B151" s="48"/>
      <c r="C151" s="48"/>
      <c r="D151" s="48"/>
      <c r="E151" s="48"/>
      <c r="F151" s="48"/>
      <c r="G151" s="48"/>
      <c r="H151" s="48"/>
      <c r="I151" s="48"/>
      <c r="J151" s="48"/>
      <c r="K151" s="48"/>
      <c r="L151" s="48"/>
      <c r="M151" s="48"/>
      <c r="N151" s="48"/>
      <c r="O151" s="48"/>
      <c r="P151" s="2"/>
      <c r="Q151" s="2"/>
      <c r="R151" s="2"/>
      <c r="S151" s="2"/>
      <c r="T151" s="2"/>
      <c r="U151" s="2"/>
      <c r="V151" s="2"/>
      <c r="W151" s="2"/>
      <c r="X151" s="2"/>
      <c r="Y151" s="2"/>
      <c r="Z151" s="2"/>
    </row>
    <row r="152" spans="1:26" ht="18.75" customHeight="1">
      <c r="A152" s="186" t="s">
        <v>114</v>
      </c>
      <c r="B152" s="183"/>
      <c r="C152" s="183"/>
      <c r="D152" s="180"/>
      <c r="E152" s="48"/>
      <c r="F152" s="48"/>
      <c r="G152" s="48"/>
      <c r="H152" s="48"/>
      <c r="I152" s="48"/>
      <c r="J152" s="48"/>
      <c r="K152" s="48"/>
      <c r="L152" s="48"/>
      <c r="M152" s="48"/>
      <c r="N152" s="48"/>
      <c r="O152" s="48"/>
      <c r="P152" s="2"/>
      <c r="Q152" s="2"/>
      <c r="R152" s="2"/>
      <c r="S152" s="2"/>
      <c r="T152" s="2"/>
      <c r="U152" s="2"/>
      <c r="V152" s="2"/>
      <c r="W152" s="2"/>
      <c r="X152" s="2"/>
      <c r="Y152" s="2"/>
      <c r="Z152" s="2"/>
    </row>
    <row r="153" spans="1:26" ht="15.75" customHeight="1">
      <c r="A153" s="26" t="s">
        <v>105</v>
      </c>
      <c r="B153" s="26" t="s">
        <v>106</v>
      </c>
      <c r="C153" s="26" t="s">
        <v>80</v>
      </c>
      <c r="D153" s="26" t="s">
        <v>49</v>
      </c>
      <c r="E153" s="48"/>
      <c r="F153" s="48"/>
      <c r="G153" s="48"/>
      <c r="H153" s="48"/>
      <c r="I153" s="48"/>
      <c r="J153" s="48"/>
      <c r="K153" s="48"/>
      <c r="L153" s="48"/>
      <c r="M153" s="48"/>
      <c r="N153" s="48"/>
      <c r="O153" s="48"/>
      <c r="P153" s="2"/>
      <c r="Q153" s="2"/>
      <c r="R153" s="2"/>
      <c r="S153" s="2"/>
      <c r="T153" s="2"/>
      <c r="U153" s="2"/>
      <c r="V153" s="2"/>
      <c r="W153" s="2"/>
      <c r="X153" s="2"/>
      <c r="Y153" s="2"/>
      <c r="Z153" s="2"/>
    </row>
    <row r="154" spans="1:26" ht="15.75" customHeight="1">
      <c r="A154" s="47" t="s">
        <v>8</v>
      </c>
      <c r="B154" s="43" t="s">
        <v>107</v>
      </c>
      <c r="C154" s="32">
        <v>1.2999999999999999E-3</v>
      </c>
      <c r="D154" s="33">
        <f t="shared" ref="D154:D159" si="6">C154*$C$64</f>
        <v>0</v>
      </c>
      <c r="E154" s="48"/>
      <c r="F154" s="48"/>
      <c r="G154" s="48"/>
      <c r="H154" s="48"/>
      <c r="I154" s="48"/>
      <c r="J154" s="48"/>
      <c r="K154" s="48"/>
      <c r="L154" s="48"/>
      <c r="M154" s="48"/>
      <c r="N154" s="48"/>
      <c r="O154" s="48"/>
      <c r="P154" s="2"/>
      <c r="Q154" s="2"/>
      <c r="R154" s="2"/>
      <c r="S154" s="2"/>
      <c r="T154" s="2"/>
      <c r="U154" s="2"/>
      <c r="V154" s="2"/>
      <c r="W154" s="2"/>
      <c r="X154" s="2"/>
      <c r="Y154" s="2"/>
      <c r="Z154" s="2"/>
    </row>
    <row r="155" spans="1:26" ht="30">
      <c r="A155" s="47" t="s">
        <v>11</v>
      </c>
      <c r="B155" s="43" t="s">
        <v>108</v>
      </c>
      <c r="C155" s="32">
        <v>2.8999999999999998E-3</v>
      </c>
      <c r="D155" s="33">
        <f t="shared" si="6"/>
        <v>0</v>
      </c>
      <c r="E155" s="48"/>
      <c r="F155" s="48"/>
      <c r="G155" s="48"/>
      <c r="H155" s="48"/>
      <c r="I155" s="48"/>
      <c r="J155" s="48"/>
      <c r="K155" s="48"/>
      <c r="L155" s="48"/>
      <c r="M155" s="48"/>
      <c r="N155" s="48"/>
      <c r="O155" s="48"/>
      <c r="P155" s="2"/>
      <c r="Q155" s="2"/>
      <c r="R155" s="2"/>
      <c r="S155" s="2"/>
      <c r="T155" s="2"/>
      <c r="U155" s="2"/>
      <c r="V155" s="2"/>
      <c r="W155" s="2"/>
      <c r="X155" s="2"/>
      <c r="Y155" s="2"/>
      <c r="Z155" s="2"/>
    </row>
    <row r="156" spans="1:26" ht="30">
      <c r="A156" s="47" t="s">
        <v>13</v>
      </c>
      <c r="B156" s="43" t="s">
        <v>109</v>
      </c>
      <c r="C156" s="32">
        <v>0.04</v>
      </c>
      <c r="D156" s="33">
        <f t="shared" si="6"/>
        <v>0</v>
      </c>
      <c r="E156" s="48"/>
      <c r="F156" s="48"/>
      <c r="G156" s="48"/>
      <c r="H156" s="48"/>
      <c r="I156" s="48"/>
      <c r="J156" s="48"/>
      <c r="K156" s="48"/>
      <c r="L156" s="48"/>
      <c r="M156" s="48"/>
      <c r="N156" s="48"/>
      <c r="O156" s="48"/>
      <c r="P156" s="2"/>
      <c r="Q156" s="2"/>
      <c r="R156" s="2"/>
      <c r="S156" s="2"/>
      <c r="T156" s="2"/>
      <c r="U156" s="2"/>
      <c r="V156" s="2"/>
      <c r="W156" s="2"/>
      <c r="X156" s="2"/>
      <c r="Y156" s="2"/>
      <c r="Z156" s="2"/>
    </row>
    <row r="157" spans="1:26" ht="15.75" customHeight="1">
      <c r="A157" s="47" t="s">
        <v>16</v>
      </c>
      <c r="B157" s="43" t="s">
        <v>110</v>
      </c>
      <c r="C157" s="32">
        <v>1.2200000000000001E-2</v>
      </c>
      <c r="D157" s="33">
        <f t="shared" si="6"/>
        <v>0</v>
      </c>
      <c r="E157" s="48"/>
      <c r="F157" s="48"/>
      <c r="G157" s="48"/>
      <c r="H157" s="48"/>
      <c r="I157" s="48"/>
      <c r="J157" s="48"/>
      <c r="K157" s="48"/>
      <c r="L157" s="48"/>
      <c r="M157" s="48"/>
      <c r="N157" s="48"/>
      <c r="O157" s="48"/>
      <c r="P157" s="2"/>
      <c r="Q157" s="2"/>
      <c r="R157" s="2"/>
      <c r="S157" s="2"/>
      <c r="T157" s="2"/>
      <c r="U157" s="2"/>
      <c r="V157" s="2"/>
      <c r="W157" s="2"/>
      <c r="X157" s="2"/>
      <c r="Y157" s="2"/>
      <c r="Z157" s="2"/>
    </row>
    <row r="158" spans="1:26" ht="30">
      <c r="A158" s="47" t="s">
        <v>54</v>
      </c>
      <c r="B158" s="43" t="s">
        <v>111</v>
      </c>
      <c r="C158" s="32">
        <v>4.4999999999999997E-3</v>
      </c>
      <c r="D158" s="33">
        <f t="shared" si="6"/>
        <v>0</v>
      </c>
      <c r="E158" s="48"/>
      <c r="F158" s="48"/>
      <c r="G158" s="48"/>
      <c r="H158" s="48"/>
      <c r="I158" s="48"/>
      <c r="J158" s="48"/>
      <c r="K158" s="48"/>
      <c r="L158" s="48"/>
      <c r="M158" s="48"/>
      <c r="N158" s="48"/>
      <c r="O158" s="48"/>
      <c r="P158" s="2"/>
      <c r="Q158" s="2"/>
      <c r="R158" s="2"/>
      <c r="S158" s="2"/>
      <c r="T158" s="2"/>
      <c r="U158" s="2"/>
      <c r="V158" s="2"/>
      <c r="W158" s="2"/>
      <c r="X158" s="2"/>
      <c r="Y158" s="2"/>
      <c r="Z158" s="2"/>
    </row>
    <row r="159" spans="1:26" ht="15.75" customHeight="1">
      <c r="A159" s="47" t="s">
        <v>56</v>
      </c>
      <c r="B159" s="43" t="s">
        <v>112</v>
      </c>
      <c r="C159" s="32">
        <v>0.04</v>
      </c>
      <c r="D159" s="33">
        <f t="shared" si="6"/>
        <v>0</v>
      </c>
      <c r="E159" s="48"/>
      <c r="F159" s="48"/>
      <c r="G159" s="48"/>
      <c r="H159" s="48"/>
      <c r="I159" s="48"/>
      <c r="J159" s="48"/>
      <c r="K159" s="48"/>
      <c r="L159" s="48"/>
      <c r="M159" s="48"/>
      <c r="N159" s="48"/>
      <c r="O159" s="48"/>
      <c r="P159" s="2"/>
      <c r="Q159" s="2"/>
      <c r="R159" s="2"/>
      <c r="S159" s="2"/>
      <c r="T159" s="2"/>
      <c r="U159" s="2"/>
      <c r="V159" s="2"/>
      <c r="W159" s="2"/>
      <c r="X159" s="2"/>
      <c r="Y159" s="2"/>
      <c r="Z159" s="2"/>
    </row>
    <row r="160" spans="1:26" ht="15.75" customHeight="1">
      <c r="A160" s="181" t="s">
        <v>113</v>
      </c>
      <c r="B160" s="180"/>
      <c r="C160" s="36">
        <f t="shared" ref="C160" si="7">SUM(C154:C159)</f>
        <v>0.1009</v>
      </c>
      <c r="D160" s="27">
        <f>SUM(D154:D159)</f>
        <v>0</v>
      </c>
      <c r="E160" s="48"/>
      <c r="F160" s="48"/>
      <c r="G160" s="48"/>
      <c r="H160" s="48"/>
      <c r="I160" s="48"/>
      <c r="J160" s="48"/>
      <c r="K160" s="48"/>
      <c r="L160" s="48"/>
      <c r="M160" s="48"/>
      <c r="N160" s="48"/>
      <c r="O160" s="48"/>
      <c r="P160" s="2"/>
      <c r="Q160" s="2"/>
      <c r="R160" s="2"/>
      <c r="S160" s="2"/>
      <c r="T160" s="2"/>
      <c r="U160" s="2"/>
      <c r="V160" s="2"/>
      <c r="W160" s="2"/>
      <c r="X160" s="2"/>
      <c r="Y160" s="2"/>
      <c r="Z160" s="2"/>
    </row>
    <row r="161" spans="1:26" ht="15.75" customHeight="1">
      <c r="A161" s="39"/>
      <c r="B161" s="48"/>
      <c r="C161" s="48"/>
      <c r="D161" s="48"/>
      <c r="E161" s="48"/>
      <c r="F161" s="48"/>
      <c r="G161" s="48"/>
      <c r="H161" s="48"/>
      <c r="I161" s="48"/>
      <c r="J161" s="48"/>
      <c r="K161" s="48"/>
      <c r="L161" s="48"/>
      <c r="M161" s="48"/>
      <c r="N161" s="48"/>
      <c r="O161" s="48"/>
      <c r="P161" s="2"/>
      <c r="Q161" s="2"/>
      <c r="R161" s="2"/>
      <c r="S161" s="2"/>
      <c r="T161" s="2"/>
      <c r="U161" s="2"/>
      <c r="V161" s="2"/>
      <c r="W161" s="2"/>
      <c r="X161" s="2"/>
      <c r="Y161" s="2"/>
      <c r="Z161" s="2"/>
    </row>
    <row r="162" spans="1:26" ht="15.75" customHeight="1">
      <c r="A162" s="182" t="s">
        <v>115</v>
      </c>
      <c r="B162" s="183"/>
      <c r="C162" s="183"/>
      <c r="D162" s="180"/>
      <c r="E162" s="48"/>
      <c r="F162" s="48"/>
      <c r="G162" s="48"/>
      <c r="H162" s="48"/>
      <c r="I162" s="48"/>
      <c r="J162" s="48"/>
      <c r="K162" s="48"/>
      <c r="L162" s="48"/>
      <c r="M162" s="48"/>
      <c r="N162" s="48"/>
      <c r="O162" s="48"/>
      <c r="P162" s="2"/>
      <c r="Q162" s="2"/>
      <c r="R162" s="2"/>
      <c r="S162" s="2"/>
      <c r="T162" s="2"/>
      <c r="U162" s="2"/>
      <c r="V162" s="2"/>
      <c r="W162" s="2"/>
      <c r="X162" s="2"/>
      <c r="Y162" s="2"/>
      <c r="Z162" s="2"/>
    </row>
    <row r="163" spans="1:26" ht="30">
      <c r="A163" s="16" t="s">
        <v>116</v>
      </c>
      <c r="B163" s="16" t="s">
        <v>117</v>
      </c>
      <c r="C163" s="16" t="s">
        <v>80</v>
      </c>
      <c r="D163" s="16" t="s">
        <v>49</v>
      </c>
      <c r="E163" s="48"/>
      <c r="F163" s="48"/>
      <c r="G163" s="48"/>
      <c r="H163" s="48"/>
      <c r="I163" s="48"/>
      <c r="J163" s="48"/>
      <c r="K163" s="48"/>
      <c r="L163" s="48"/>
      <c r="M163" s="48"/>
      <c r="N163" s="48"/>
      <c r="O163" s="48"/>
      <c r="P163" s="2"/>
      <c r="Q163" s="2"/>
      <c r="R163" s="2"/>
      <c r="S163" s="2"/>
      <c r="T163" s="2"/>
      <c r="U163" s="2"/>
      <c r="V163" s="2"/>
      <c r="W163" s="2"/>
      <c r="X163" s="2"/>
      <c r="Y163" s="2"/>
      <c r="Z163" s="2"/>
    </row>
    <row r="164" spans="1:26" ht="15.75" customHeight="1">
      <c r="A164" s="47" t="s">
        <v>8</v>
      </c>
      <c r="B164" s="43" t="s">
        <v>118</v>
      </c>
      <c r="C164" s="32">
        <v>1.6199999999999999E-2</v>
      </c>
      <c r="D164" s="33">
        <f>(C52+D99)*C164</f>
        <v>0</v>
      </c>
      <c r="E164" s="48"/>
      <c r="F164" s="48"/>
      <c r="G164" s="48"/>
      <c r="H164" s="48"/>
      <c r="I164" s="48"/>
      <c r="J164" s="48"/>
      <c r="K164" s="48"/>
      <c r="L164" s="48"/>
      <c r="M164" s="48"/>
      <c r="N164" s="48"/>
      <c r="O164" s="48"/>
      <c r="P164" s="2"/>
      <c r="Q164" s="2"/>
      <c r="R164" s="2"/>
      <c r="S164" s="2"/>
      <c r="T164" s="2"/>
      <c r="U164" s="2"/>
      <c r="V164" s="2"/>
      <c r="W164" s="2"/>
      <c r="X164" s="2"/>
      <c r="Y164" s="2"/>
      <c r="Z164" s="2"/>
    </row>
    <row r="165" spans="1:26" ht="15.75" customHeight="1">
      <c r="A165" s="47" t="s">
        <v>11</v>
      </c>
      <c r="B165" s="43" t="s">
        <v>119</v>
      </c>
      <c r="C165" s="32">
        <v>0</v>
      </c>
      <c r="D165" s="33">
        <f>(C52+C75+D99+D120+D150)*C165</f>
        <v>0</v>
      </c>
      <c r="E165" s="48"/>
      <c r="F165" s="48"/>
      <c r="G165" s="48"/>
      <c r="H165" s="48"/>
      <c r="I165" s="48"/>
      <c r="J165" s="48"/>
      <c r="K165" s="48"/>
      <c r="L165" s="48"/>
      <c r="M165" s="48"/>
      <c r="N165" s="48"/>
      <c r="O165" s="48"/>
      <c r="P165" s="2"/>
      <c r="Q165" s="2"/>
      <c r="R165" s="2"/>
      <c r="S165" s="2"/>
      <c r="T165" s="2"/>
      <c r="U165" s="2"/>
      <c r="V165" s="2"/>
      <c r="W165" s="2"/>
      <c r="X165" s="2"/>
      <c r="Y165" s="2"/>
      <c r="Z165" s="2"/>
    </row>
    <row r="166" spans="1:26" ht="15.75" customHeight="1">
      <c r="A166" s="47" t="s">
        <v>13</v>
      </c>
      <c r="B166" s="43" t="s">
        <v>120</v>
      </c>
      <c r="C166" s="32">
        <v>2.0000000000000001E-4</v>
      </c>
      <c r="D166" s="33">
        <f>(C52+C75+D99+D120+D150)*C166</f>
        <v>0</v>
      </c>
      <c r="E166" s="48"/>
      <c r="F166" s="48"/>
      <c r="G166" s="48"/>
      <c r="H166" s="48"/>
      <c r="I166" s="48"/>
      <c r="J166" s="48"/>
      <c r="K166" s="48"/>
      <c r="L166" s="48"/>
      <c r="M166" s="48"/>
      <c r="N166" s="48"/>
      <c r="O166" s="48"/>
      <c r="P166" s="2"/>
      <c r="Q166" s="2"/>
      <c r="R166" s="2"/>
      <c r="S166" s="2"/>
      <c r="T166" s="2"/>
      <c r="U166" s="2"/>
      <c r="V166" s="2"/>
      <c r="W166" s="2"/>
      <c r="X166" s="2"/>
      <c r="Y166" s="2"/>
      <c r="Z166" s="2"/>
    </row>
    <row r="167" spans="1:26" ht="15.75" customHeight="1">
      <c r="A167" s="47" t="s">
        <v>16</v>
      </c>
      <c r="B167" s="43" t="s">
        <v>121</v>
      </c>
      <c r="C167" s="32">
        <v>7.3000000000000001E-3</v>
      </c>
      <c r="D167" s="33">
        <f>(C52+C75+D99+D120+D150)*C167</f>
        <v>0</v>
      </c>
      <c r="E167" s="48"/>
      <c r="F167" s="48"/>
      <c r="G167" s="48"/>
      <c r="H167" s="48"/>
      <c r="I167" s="48"/>
      <c r="J167" s="48"/>
      <c r="K167" s="48"/>
      <c r="L167" s="48"/>
      <c r="M167" s="48"/>
      <c r="N167" s="48"/>
      <c r="O167" s="48"/>
      <c r="P167" s="2"/>
      <c r="Q167" s="2"/>
      <c r="R167" s="2"/>
      <c r="S167" s="2"/>
      <c r="T167" s="2"/>
      <c r="U167" s="2"/>
      <c r="V167" s="2"/>
      <c r="W167" s="2"/>
      <c r="X167" s="2"/>
      <c r="Y167" s="2"/>
      <c r="Z167" s="2"/>
    </row>
    <row r="168" spans="1:26" ht="15.75" customHeight="1">
      <c r="A168" s="47" t="s">
        <v>54</v>
      </c>
      <c r="B168" s="43" t="s">
        <v>122</v>
      </c>
      <c r="C168" s="32">
        <v>2.9999999999999997E-4</v>
      </c>
      <c r="D168" s="33">
        <f>(C52+C75+D99+D120+D150)*C168</f>
        <v>0</v>
      </c>
      <c r="E168" s="48"/>
      <c r="F168" s="48"/>
      <c r="G168" s="48"/>
      <c r="H168" s="48"/>
      <c r="I168" s="48"/>
      <c r="J168" s="48"/>
      <c r="K168" s="48"/>
      <c r="L168" s="48"/>
      <c r="M168" s="48"/>
      <c r="N168" s="48"/>
      <c r="O168" s="48"/>
      <c r="P168" s="2"/>
      <c r="Q168" s="2"/>
      <c r="R168" s="2"/>
      <c r="S168" s="2"/>
      <c r="T168" s="2"/>
      <c r="U168" s="2"/>
      <c r="V168" s="2"/>
      <c r="W168" s="2"/>
      <c r="X168" s="2"/>
      <c r="Y168" s="2"/>
      <c r="Z168" s="2"/>
    </row>
    <row r="169" spans="1:26" ht="15.75" customHeight="1">
      <c r="A169" s="47" t="s">
        <v>56</v>
      </c>
      <c r="B169" s="43" t="s">
        <v>61</v>
      </c>
      <c r="C169" s="32">
        <v>5.0000000000000001E-4</v>
      </c>
      <c r="D169" s="33">
        <f>(C52+C75+D99+D120+D150)*C169</f>
        <v>0</v>
      </c>
      <c r="E169" s="48"/>
      <c r="F169" s="48"/>
      <c r="G169" s="48"/>
      <c r="H169" s="48"/>
      <c r="I169" s="48"/>
      <c r="J169" s="48"/>
      <c r="K169" s="48"/>
      <c r="L169" s="48"/>
      <c r="M169" s="48"/>
      <c r="N169" s="48"/>
      <c r="O169" s="48"/>
      <c r="P169" s="2"/>
      <c r="Q169" s="2"/>
      <c r="R169" s="2"/>
      <c r="S169" s="2"/>
      <c r="T169" s="2"/>
      <c r="U169" s="2"/>
      <c r="V169" s="2"/>
      <c r="W169" s="2"/>
      <c r="X169" s="2"/>
      <c r="Y169" s="2"/>
      <c r="Z169" s="2"/>
    </row>
    <row r="170" spans="1:26" ht="15.75" customHeight="1">
      <c r="A170" s="47"/>
      <c r="B170" s="7" t="s">
        <v>96</v>
      </c>
      <c r="C170" s="32"/>
      <c r="D170" s="33">
        <f>SUM(D164:D169)</f>
        <v>0</v>
      </c>
      <c r="E170" s="48"/>
      <c r="F170" s="48"/>
      <c r="G170" s="48"/>
      <c r="H170" s="48"/>
      <c r="I170" s="48"/>
      <c r="J170" s="48"/>
      <c r="K170" s="48"/>
      <c r="L170" s="48"/>
      <c r="M170" s="48"/>
      <c r="N170" s="48"/>
      <c r="O170" s="48"/>
      <c r="P170" s="2"/>
      <c r="Q170" s="2"/>
      <c r="R170" s="2"/>
      <c r="S170" s="2"/>
      <c r="T170" s="2"/>
      <c r="U170" s="2"/>
      <c r="V170" s="2"/>
      <c r="W170" s="2"/>
      <c r="X170" s="2"/>
      <c r="Y170" s="2"/>
      <c r="Z170" s="2"/>
    </row>
    <row r="171" spans="1:26" ht="30">
      <c r="A171" s="47" t="s">
        <v>58</v>
      </c>
      <c r="B171" s="43" t="s">
        <v>123</v>
      </c>
      <c r="C171" s="32"/>
      <c r="D171" s="33">
        <f>(C52+D99+D120+D150)*C171</f>
        <v>0</v>
      </c>
      <c r="E171" s="48"/>
      <c r="F171" s="48"/>
      <c r="G171" s="48"/>
      <c r="H171" s="48"/>
      <c r="I171" s="48"/>
      <c r="J171" s="48"/>
      <c r="K171" s="48"/>
      <c r="L171" s="48"/>
      <c r="M171" s="48"/>
      <c r="N171" s="48"/>
      <c r="O171" s="48"/>
      <c r="P171" s="2"/>
      <c r="Q171" s="2"/>
      <c r="R171" s="2"/>
      <c r="S171" s="2"/>
      <c r="T171" s="2"/>
      <c r="U171" s="2"/>
      <c r="V171" s="2"/>
      <c r="W171" s="2"/>
      <c r="X171" s="2"/>
      <c r="Y171" s="2"/>
      <c r="Z171" s="2"/>
    </row>
    <row r="172" spans="1:26" ht="15.75" customHeight="1">
      <c r="A172" s="179" t="s">
        <v>113</v>
      </c>
      <c r="B172" s="180"/>
      <c r="C172" s="34"/>
      <c r="D172" s="24">
        <f>SUM(D170:D171)</f>
        <v>0</v>
      </c>
      <c r="E172" s="48"/>
      <c r="F172" s="48"/>
      <c r="G172" s="48"/>
      <c r="H172" s="48"/>
      <c r="I172" s="48"/>
      <c r="J172" s="48"/>
      <c r="K172" s="48"/>
      <c r="L172" s="48"/>
      <c r="M172" s="48"/>
      <c r="N172" s="48"/>
      <c r="O172" s="48"/>
      <c r="P172" s="2"/>
      <c r="Q172" s="2"/>
      <c r="R172" s="2"/>
      <c r="S172" s="2"/>
      <c r="T172" s="2"/>
      <c r="U172" s="2"/>
      <c r="V172" s="2"/>
      <c r="W172" s="2"/>
      <c r="X172" s="2"/>
      <c r="Y172" s="2"/>
      <c r="Z172" s="2"/>
    </row>
    <row r="173" spans="1:26" ht="15.75" customHeight="1">
      <c r="A173" s="39"/>
      <c r="B173" s="48"/>
      <c r="C173" s="48"/>
      <c r="D173" s="48"/>
      <c r="E173" s="48"/>
      <c r="F173" s="48"/>
      <c r="G173" s="48"/>
      <c r="H173" s="48"/>
      <c r="I173" s="48"/>
      <c r="J173" s="48"/>
      <c r="K173" s="48"/>
      <c r="L173" s="48"/>
      <c r="M173" s="48"/>
      <c r="N173" s="48"/>
      <c r="O173" s="48"/>
      <c r="P173" s="2"/>
      <c r="Q173" s="2"/>
      <c r="R173" s="2"/>
      <c r="S173" s="2"/>
      <c r="T173" s="2"/>
      <c r="U173" s="2"/>
      <c r="V173" s="2"/>
      <c r="W173" s="2"/>
      <c r="X173" s="2"/>
      <c r="Y173" s="2"/>
      <c r="Z173" s="2"/>
    </row>
    <row r="174" spans="1:26" ht="15.75" customHeight="1">
      <c r="A174" s="186" t="s">
        <v>124</v>
      </c>
      <c r="B174" s="183"/>
      <c r="C174" s="183"/>
      <c r="D174" s="180"/>
      <c r="E174" s="48"/>
      <c r="F174" s="48"/>
      <c r="G174" s="48"/>
      <c r="H174" s="48"/>
      <c r="I174" s="48"/>
      <c r="J174" s="48"/>
      <c r="K174" s="48"/>
      <c r="L174" s="48"/>
      <c r="M174" s="48"/>
      <c r="N174" s="48"/>
      <c r="O174" s="48"/>
      <c r="P174" s="2"/>
      <c r="Q174" s="2"/>
      <c r="R174" s="2"/>
      <c r="S174" s="2"/>
      <c r="T174" s="2"/>
      <c r="U174" s="2"/>
      <c r="V174" s="2"/>
      <c r="W174" s="2"/>
      <c r="X174" s="2"/>
      <c r="Y174" s="2"/>
      <c r="Z174" s="2"/>
    </row>
    <row r="175" spans="1:26" ht="30">
      <c r="A175" s="26" t="s">
        <v>116</v>
      </c>
      <c r="B175" s="26" t="s">
        <v>117</v>
      </c>
      <c r="C175" s="26" t="s">
        <v>80</v>
      </c>
      <c r="D175" s="26" t="s">
        <v>49</v>
      </c>
      <c r="E175" s="48"/>
      <c r="F175" s="48"/>
      <c r="G175" s="48"/>
      <c r="H175" s="48"/>
      <c r="I175" s="48"/>
      <c r="J175" s="48"/>
      <c r="K175" s="48"/>
      <c r="L175" s="48"/>
      <c r="M175" s="48"/>
      <c r="N175" s="48"/>
      <c r="O175" s="48"/>
      <c r="P175" s="2"/>
      <c r="Q175" s="2"/>
      <c r="R175" s="2"/>
      <c r="S175" s="2"/>
      <c r="T175" s="2"/>
      <c r="U175" s="2"/>
      <c r="V175" s="2"/>
      <c r="W175" s="2"/>
      <c r="X175" s="2"/>
      <c r="Y175" s="2"/>
      <c r="Z175" s="2"/>
    </row>
    <row r="176" spans="1:26" ht="15.75" customHeight="1">
      <c r="A176" s="47" t="s">
        <v>8</v>
      </c>
      <c r="B176" s="43" t="s">
        <v>118</v>
      </c>
      <c r="C176" s="32">
        <v>1.6199999999999999E-2</v>
      </c>
      <c r="D176" s="33">
        <f>(C64+D112)*C176</f>
        <v>0</v>
      </c>
      <c r="E176" s="48"/>
      <c r="F176" s="48"/>
      <c r="G176" s="48"/>
      <c r="H176" s="48"/>
      <c r="I176" s="48"/>
      <c r="J176" s="48"/>
      <c r="K176" s="48"/>
      <c r="L176" s="48"/>
      <c r="M176" s="48"/>
      <c r="N176" s="48"/>
      <c r="O176" s="48"/>
      <c r="P176" s="2"/>
      <c r="Q176" s="2"/>
      <c r="R176" s="2"/>
      <c r="S176" s="2"/>
      <c r="T176" s="2"/>
      <c r="U176" s="2"/>
      <c r="V176" s="2"/>
      <c r="W176" s="2"/>
      <c r="X176" s="2"/>
      <c r="Y176" s="2"/>
      <c r="Z176" s="2"/>
    </row>
    <row r="177" spans="1:26" ht="15.75" customHeight="1">
      <c r="A177" s="47" t="s">
        <v>11</v>
      </c>
      <c r="B177" s="43" t="s">
        <v>119</v>
      </c>
      <c r="C177" s="32">
        <v>0</v>
      </c>
      <c r="D177" s="33">
        <f>(C64+C86+D112+D128+D160)*C177</f>
        <v>0</v>
      </c>
      <c r="E177" s="48"/>
      <c r="F177" s="48"/>
      <c r="G177" s="48"/>
      <c r="H177" s="48"/>
      <c r="I177" s="48"/>
      <c r="J177" s="48"/>
      <c r="K177" s="48"/>
      <c r="L177" s="48"/>
      <c r="M177" s="48"/>
      <c r="N177" s="48"/>
      <c r="O177" s="48"/>
      <c r="P177" s="2"/>
      <c r="Q177" s="2"/>
      <c r="R177" s="2"/>
      <c r="S177" s="2"/>
      <c r="T177" s="2"/>
      <c r="U177" s="2"/>
      <c r="V177" s="2"/>
      <c r="W177" s="2"/>
      <c r="X177" s="2"/>
      <c r="Y177" s="2"/>
      <c r="Z177" s="2"/>
    </row>
    <row r="178" spans="1:26" ht="15.75" customHeight="1">
      <c r="A178" s="47" t="s">
        <v>13</v>
      </c>
      <c r="B178" s="43" t="s">
        <v>120</v>
      </c>
      <c r="C178" s="32">
        <v>2.0000000000000001E-4</v>
      </c>
      <c r="D178" s="33">
        <f>(C64+C86+D112+D128+D160)*C178</f>
        <v>0</v>
      </c>
      <c r="E178" s="48"/>
      <c r="F178" s="48"/>
      <c r="G178" s="48"/>
      <c r="H178" s="48"/>
      <c r="I178" s="48"/>
      <c r="J178" s="48"/>
      <c r="K178" s="48"/>
      <c r="L178" s="48"/>
      <c r="M178" s="48"/>
      <c r="N178" s="48"/>
      <c r="O178" s="48"/>
      <c r="P178" s="2"/>
      <c r="Q178" s="2"/>
      <c r="R178" s="2"/>
      <c r="S178" s="2"/>
      <c r="T178" s="2"/>
      <c r="U178" s="2"/>
      <c r="V178" s="2"/>
      <c r="W178" s="2"/>
      <c r="X178" s="2"/>
      <c r="Y178" s="2"/>
      <c r="Z178" s="2"/>
    </row>
    <row r="179" spans="1:26" ht="15.75" customHeight="1">
      <c r="A179" s="47" t="s">
        <v>16</v>
      </c>
      <c r="B179" s="43" t="s">
        <v>121</v>
      </c>
      <c r="C179" s="32">
        <v>7.3000000000000001E-3</v>
      </c>
      <c r="D179" s="33">
        <f>(C64+C86+D112+D128+D160)*C179</f>
        <v>0</v>
      </c>
      <c r="E179" s="48"/>
      <c r="F179" s="48"/>
      <c r="G179" s="48"/>
      <c r="H179" s="48"/>
      <c r="I179" s="48"/>
      <c r="J179" s="48"/>
      <c r="K179" s="48"/>
      <c r="L179" s="48"/>
      <c r="M179" s="48"/>
      <c r="N179" s="48"/>
      <c r="O179" s="48"/>
      <c r="P179" s="2"/>
      <c r="Q179" s="2"/>
      <c r="R179" s="2"/>
      <c r="S179" s="2"/>
      <c r="T179" s="2"/>
      <c r="U179" s="2"/>
      <c r="V179" s="2"/>
      <c r="W179" s="2"/>
      <c r="X179" s="2"/>
      <c r="Y179" s="2"/>
      <c r="Z179" s="2"/>
    </row>
    <row r="180" spans="1:26" ht="15.75" customHeight="1">
      <c r="A180" s="47" t="s">
        <v>54</v>
      </c>
      <c r="B180" s="43" t="s">
        <v>122</v>
      </c>
      <c r="C180" s="32">
        <v>2.9999999999999997E-4</v>
      </c>
      <c r="D180" s="33">
        <f>(C64+C86+D112+D128+D160)*C180</f>
        <v>0</v>
      </c>
      <c r="E180" s="48"/>
      <c r="F180" s="48"/>
      <c r="G180" s="48"/>
      <c r="H180" s="48"/>
      <c r="I180" s="48"/>
      <c r="J180" s="48"/>
      <c r="K180" s="48"/>
      <c r="L180" s="48"/>
      <c r="M180" s="48"/>
      <c r="N180" s="48"/>
      <c r="O180" s="48"/>
      <c r="P180" s="2"/>
      <c r="Q180" s="2"/>
      <c r="R180" s="2"/>
      <c r="S180" s="2"/>
      <c r="T180" s="2"/>
      <c r="U180" s="2"/>
      <c r="V180" s="2"/>
      <c r="W180" s="2"/>
      <c r="X180" s="2"/>
      <c r="Y180" s="2"/>
      <c r="Z180" s="2"/>
    </row>
    <row r="181" spans="1:26" ht="15.75" customHeight="1">
      <c r="A181" s="47" t="s">
        <v>56</v>
      </c>
      <c r="B181" s="43" t="s">
        <v>61</v>
      </c>
      <c r="C181" s="32">
        <v>5.0000000000000001E-4</v>
      </c>
      <c r="D181" s="33">
        <f>(C64+C86+D112+D128+D160)*C181</f>
        <v>0</v>
      </c>
      <c r="E181" s="48"/>
      <c r="F181" s="48"/>
      <c r="G181" s="48"/>
      <c r="H181" s="48"/>
      <c r="I181" s="48"/>
      <c r="J181" s="48"/>
      <c r="K181" s="48"/>
      <c r="L181" s="48"/>
      <c r="M181" s="48"/>
      <c r="N181" s="48"/>
      <c r="O181" s="48"/>
      <c r="P181" s="2"/>
      <c r="Q181" s="2"/>
      <c r="R181" s="2"/>
      <c r="S181" s="2"/>
      <c r="T181" s="2"/>
      <c r="U181" s="2"/>
      <c r="V181" s="2"/>
      <c r="W181" s="2"/>
      <c r="X181" s="2"/>
      <c r="Y181" s="2"/>
      <c r="Z181" s="2"/>
    </row>
    <row r="182" spans="1:26" ht="15.75" customHeight="1">
      <c r="A182" s="47"/>
      <c r="B182" s="7" t="s">
        <v>96</v>
      </c>
      <c r="C182" s="32"/>
      <c r="D182" s="33">
        <f>SUM(D176:D181)</f>
        <v>0</v>
      </c>
      <c r="E182" s="48"/>
      <c r="F182" s="48"/>
      <c r="G182" s="48"/>
      <c r="H182" s="48"/>
      <c r="I182" s="48"/>
      <c r="J182" s="48"/>
      <c r="K182" s="48"/>
      <c r="L182" s="48"/>
      <c r="M182" s="48"/>
      <c r="N182" s="48"/>
      <c r="O182" s="48"/>
      <c r="P182" s="2"/>
      <c r="Q182" s="2"/>
      <c r="R182" s="2"/>
      <c r="S182" s="2"/>
      <c r="T182" s="2"/>
      <c r="U182" s="2"/>
      <c r="V182" s="2"/>
      <c r="W182" s="2"/>
      <c r="X182" s="2"/>
      <c r="Y182" s="2"/>
      <c r="Z182" s="2"/>
    </row>
    <row r="183" spans="1:26" ht="30">
      <c r="A183" s="47" t="s">
        <v>58</v>
      </c>
      <c r="B183" s="43" t="s">
        <v>123</v>
      </c>
      <c r="C183" s="32"/>
      <c r="D183" s="33">
        <f>(C64+C86+D112+D128+D160)*C183</f>
        <v>0</v>
      </c>
      <c r="E183" s="48"/>
      <c r="F183" s="48"/>
      <c r="G183" s="48"/>
      <c r="H183" s="48"/>
      <c r="I183" s="48"/>
      <c r="J183" s="48"/>
      <c r="K183" s="48"/>
      <c r="L183" s="48"/>
      <c r="M183" s="48"/>
      <c r="N183" s="48"/>
      <c r="O183" s="48"/>
      <c r="P183" s="2"/>
      <c r="Q183" s="2"/>
      <c r="R183" s="2"/>
      <c r="S183" s="2"/>
      <c r="T183" s="2"/>
      <c r="U183" s="2"/>
      <c r="V183" s="2"/>
      <c r="W183" s="2"/>
      <c r="X183" s="2"/>
      <c r="Y183" s="2"/>
      <c r="Z183" s="2"/>
    </row>
    <row r="184" spans="1:26" ht="15.75" customHeight="1">
      <c r="A184" s="181" t="s">
        <v>113</v>
      </c>
      <c r="B184" s="180"/>
      <c r="C184" s="36"/>
      <c r="D184" s="27">
        <f>SUM(D182:D183)</f>
        <v>0</v>
      </c>
      <c r="E184" s="48"/>
      <c r="F184" s="48"/>
      <c r="G184" s="48"/>
      <c r="H184" s="48"/>
      <c r="I184" s="48"/>
      <c r="J184" s="48"/>
      <c r="K184" s="48"/>
      <c r="L184" s="48"/>
      <c r="M184" s="48"/>
      <c r="N184" s="48"/>
      <c r="O184" s="48"/>
      <c r="P184" s="2"/>
      <c r="Q184" s="2"/>
      <c r="R184" s="2"/>
      <c r="S184" s="2"/>
      <c r="T184" s="2"/>
      <c r="U184" s="2"/>
      <c r="V184" s="2"/>
      <c r="W184" s="2"/>
      <c r="X184" s="2"/>
      <c r="Y184" s="2"/>
      <c r="Z184" s="2"/>
    </row>
    <row r="185" spans="1:26" ht="15.75" customHeight="1">
      <c r="A185" s="19"/>
      <c r="B185" s="48"/>
      <c r="C185" s="48"/>
      <c r="D185" s="48"/>
      <c r="E185" s="48"/>
      <c r="F185" s="48"/>
      <c r="G185" s="48"/>
      <c r="H185" s="48"/>
      <c r="I185" s="48"/>
      <c r="J185" s="48"/>
      <c r="K185" s="48"/>
      <c r="L185" s="48"/>
      <c r="M185" s="48"/>
      <c r="N185" s="48"/>
      <c r="O185" s="48"/>
      <c r="P185" s="2"/>
      <c r="Q185" s="2"/>
      <c r="R185" s="2"/>
      <c r="S185" s="2"/>
      <c r="T185" s="2"/>
      <c r="U185" s="2"/>
      <c r="V185" s="2"/>
      <c r="W185" s="2"/>
      <c r="X185" s="2"/>
      <c r="Y185" s="2"/>
      <c r="Z185" s="2"/>
    </row>
    <row r="186" spans="1:26" ht="39" customHeight="1">
      <c r="A186" s="187" t="s">
        <v>125</v>
      </c>
      <c r="B186" s="183"/>
      <c r="C186" s="180"/>
      <c r="D186" s="48"/>
      <c r="E186" s="48"/>
      <c r="F186" s="48"/>
      <c r="G186" s="48"/>
      <c r="H186" s="48"/>
      <c r="I186" s="48"/>
      <c r="J186" s="48"/>
      <c r="K186" s="48"/>
      <c r="L186" s="48"/>
      <c r="M186" s="48"/>
      <c r="N186" s="48"/>
      <c r="O186" s="48"/>
      <c r="P186" s="2"/>
      <c r="Q186" s="2"/>
      <c r="R186" s="2"/>
      <c r="S186" s="2"/>
      <c r="T186" s="2"/>
      <c r="U186" s="2"/>
      <c r="V186" s="2"/>
      <c r="W186" s="2"/>
      <c r="X186" s="2"/>
      <c r="Y186" s="2"/>
      <c r="Z186" s="2"/>
    </row>
    <row r="187" spans="1:26" ht="30">
      <c r="A187" s="16">
        <v>3</v>
      </c>
      <c r="B187" s="16" t="s">
        <v>126</v>
      </c>
      <c r="C187" s="16" t="s">
        <v>49</v>
      </c>
      <c r="D187" s="48"/>
      <c r="E187" s="48"/>
      <c r="F187" s="48"/>
      <c r="G187" s="48"/>
      <c r="H187" s="48"/>
      <c r="I187" s="48"/>
      <c r="J187" s="48"/>
      <c r="K187" s="48"/>
      <c r="L187" s="48"/>
      <c r="M187" s="48"/>
      <c r="N187" s="48"/>
      <c r="O187" s="48"/>
      <c r="P187" s="2"/>
      <c r="Q187" s="2"/>
      <c r="R187" s="2"/>
      <c r="S187" s="2"/>
      <c r="T187" s="2"/>
      <c r="U187" s="2"/>
      <c r="V187" s="2"/>
      <c r="W187" s="2"/>
      <c r="X187" s="2"/>
      <c r="Y187" s="2"/>
      <c r="Z187" s="2"/>
    </row>
    <row r="188" spans="1:26" ht="30">
      <c r="A188" s="47" t="s">
        <v>78</v>
      </c>
      <c r="B188" s="43" t="s">
        <v>127</v>
      </c>
      <c r="C188" s="29">
        <f>D96+D91</f>
        <v>0</v>
      </c>
      <c r="D188" s="48"/>
      <c r="E188" s="48"/>
      <c r="F188" s="48"/>
      <c r="G188" s="48"/>
      <c r="H188" s="48"/>
      <c r="I188" s="48"/>
      <c r="J188" s="48"/>
      <c r="K188" s="48"/>
      <c r="L188" s="48"/>
      <c r="M188" s="48"/>
      <c r="N188" s="48"/>
      <c r="O188" s="48"/>
      <c r="P188" s="2"/>
      <c r="Q188" s="2"/>
      <c r="R188" s="2"/>
      <c r="S188" s="2"/>
      <c r="T188" s="2"/>
      <c r="U188" s="2"/>
      <c r="V188" s="2"/>
      <c r="W188" s="2"/>
      <c r="X188" s="2"/>
      <c r="Y188" s="2"/>
      <c r="Z188" s="2"/>
    </row>
    <row r="189" spans="1:26" ht="15.75" customHeight="1">
      <c r="A189" s="47" t="s">
        <v>92</v>
      </c>
      <c r="B189" s="43" t="s">
        <v>128</v>
      </c>
      <c r="C189" s="29">
        <f>D120</f>
        <v>0</v>
      </c>
      <c r="D189" s="48"/>
      <c r="E189" s="48"/>
      <c r="F189" s="48"/>
      <c r="G189" s="48"/>
      <c r="H189" s="48"/>
      <c r="I189" s="48"/>
      <c r="J189" s="48"/>
      <c r="K189" s="48"/>
      <c r="L189" s="48"/>
      <c r="M189" s="48"/>
      <c r="N189" s="48"/>
      <c r="O189" s="48"/>
      <c r="P189" s="2"/>
      <c r="Q189" s="2"/>
      <c r="R189" s="2"/>
      <c r="S189" s="2"/>
      <c r="T189" s="2"/>
      <c r="U189" s="2"/>
      <c r="V189" s="2"/>
      <c r="W189" s="2"/>
      <c r="X189" s="2"/>
      <c r="Y189" s="2"/>
      <c r="Z189" s="2"/>
    </row>
    <row r="190" spans="1:26" ht="15.75" customHeight="1">
      <c r="A190" s="47" t="s">
        <v>100</v>
      </c>
      <c r="B190" s="43" t="s">
        <v>101</v>
      </c>
      <c r="C190" s="29">
        <f>D134</f>
        <v>0</v>
      </c>
      <c r="D190" s="48"/>
      <c r="E190" s="48"/>
      <c r="F190" s="48"/>
      <c r="G190" s="48"/>
      <c r="H190" s="48"/>
      <c r="I190" s="48"/>
      <c r="J190" s="48"/>
      <c r="K190" s="48"/>
      <c r="L190" s="48"/>
      <c r="M190" s="48"/>
      <c r="N190" s="48"/>
      <c r="O190" s="48"/>
      <c r="P190" s="2"/>
      <c r="Q190" s="2"/>
      <c r="R190" s="2"/>
      <c r="S190" s="2"/>
      <c r="T190" s="2"/>
      <c r="U190" s="2"/>
      <c r="V190" s="2"/>
      <c r="W190" s="2"/>
      <c r="X190" s="2"/>
      <c r="Y190" s="2"/>
      <c r="Z190" s="2"/>
    </row>
    <row r="191" spans="1:26" ht="15.75" customHeight="1">
      <c r="A191" s="47" t="s">
        <v>105</v>
      </c>
      <c r="B191" s="43" t="s">
        <v>129</v>
      </c>
      <c r="C191" s="29">
        <f>D150</f>
        <v>0</v>
      </c>
      <c r="D191" s="48"/>
      <c r="E191" s="48"/>
      <c r="F191" s="48"/>
      <c r="G191" s="48"/>
      <c r="H191" s="48"/>
      <c r="I191" s="48"/>
      <c r="J191" s="48"/>
      <c r="K191" s="48"/>
      <c r="L191" s="48"/>
      <c r="M191" s="48"/>
      <c r="N191" s="48"/>
      <c r="O191" s="48"/>
      <c r="P191" s="2"/>
      <c r="Q191" s="2"/>
      <c r="R191" s="2"/>
      <c r="S191" s="2"/>
      <c r="T191" s="2"/>
      <c r="U191" s="2"/>
      <c r="V191" s="2"/>
      <c r="W191" s="2"/>
      <c r="X191" s="2"/>
      <c r="Y191" s="2"/>
      <c r="Z191" s="2"/>
    </row>
    <row r="192" spans="1:26" ht="30">
      <c r="A192" s="47" t="s">
        <v>116</v>
      </c>
      <c r="B192" s="43" t="s">
        <v>130</v>
      </c>
      <c r="C192" s="29">
        <f>D172</f>
        <v>0</v>
      </c>
      <c r="D192" s="48"/>
      <c r="E192" s="48"/>
      <c r="F192" s="48"/>
      <c r="G192" s="48"/>
      <c r="H192" s="48"/>
      <c r="I192" s="48"/>
      <c r="J192" s="48"/>
      <c r="K192" s="48"/>
      <c r="L192" s="48"/>
      <c r="M192" s="48"/>
      <c r="N192" s="48"/>
      <c r="O192" s="48"/>
      <c r="P192" s="2"/>
      <c r="Q192" s="2"/>
      <c r="R192" s="2"/>
      <c r="S192" s="2"/>
      <c r="T192" s="2"/>
      <c r="U192" s="2"/>
      <c r="V192" s="2"/>
      <c r="W192" s="2"/>
      <c r="X192" s="2"/>
      <c r="Y192" s="2"/>
      <c r="Z192" s="2"/>
    </row>
    <row r="193" spans="1:26" ht="15.75" customHeight="1">
      <c r="A193" s="47" t="s">
        <v>131</v>
      </c>
      <c r="B193" s="43" t="s">
        <v>132</v>
      </c>
      <c r="C193" s="29" t="s">
        <v>133</v>
      </c>
      <c r="D193" s="48"/>
      <c r="E193" s="48"/>
      <c r="F193" s="48"/>
      <c r="G193" s="48"/>
      <c r="H193" s="48"/>
      <c r="I193" s="48"/>
      <c r="J193" s="48"/>
      <c r="K193" s="48"/>
      <c r="L193" s="48"/>
      <c r="M193" s="48"/>
      <c r="N193" s="48"/>
      <c r="O193" s="48"/>
      <c r="P193" s="2"/>
      <c r="Q193" s="2"/>
      <c r="R193" s="2"/>
      <c r="S193" s="2"/>
      <c r="T193" s="2"/>
      <c r="U193" s="2"/>
      <c r="V193" s="2"/>
      <c r="W193" s="2"/>
      <c r="X193" s="2"/>
      <c r="Y193" s="2"/>
      <c r="Z193" s="2"/>
    </row>
    <row r="194" spans="1:26" ht="15.75" customHeight="1">
      <c r="A194" s="179" t="s">
        <v>113</v>
      </c>
      <c r="B194" s="180"/>
      <c r="C194" s="24">
        <f>SUM(C188:C193)</f>
        <v>0</v>
      </c>
      <c r="D194" s="48"/>
      <c r="E194" s="48"/>
      <c r="F194" s="48"/>
      <c r="G194" s="48"/>
      <c r="H194" s="48"/>
      <c r="I194" s="48"/>
      <c r="J194" s="48"/>
      <c r="K194" s="48"/>
      <c r="L194" s="48"/>
      <c r="M194" s="48"/>
      <c r="N194" s="48"/>
      <c r="O194" s="48"/>
      <c r="P194" s="2"/>
      <c r="Q194" s="2"/>
      <c r="R194" s="2"/>
      <c r="S194" s="2"/>
      <c r="T194" s="2"/>
      <c r="U194" s="2"/>
      <c r="V194" s="2"/>
      <c r="W194" s="2"/>
      <c r="X194" s="2"/>
      <c r="Y194" s="2"/>
      <c r="Z194" s="2"/>
    </row>
    <row r="195" spans="1:26" ht="15.75" customHeight="1">
      <c r="A195" s="25"/>
      <c r="B195" s="48"/>
      <c r="C195" s="48"/>
      <c r="D195" s="48"/>
      <c r="E195" s="48"/>
      <c r="F195" s="48"/>
      <c r="G195" s="48"/>
      <c r="H195" s="48"/>
      <c r="I195" s="48"/>
      <c r="J195" s="48"/>
      <c r="K195" s="48"/>
      <c r="L195" s="48"/>
      <c r="M195" s="48"/>
      <c r="N195" s="48"/>
      <c r="O195" s="48"/>
      <c r="P195" s="2"/>
      <c r="Q195" s="2"/>
      <c r="R195" s="2"/>
      <c r="S195" s="2"/>
      <c r="T195" s="2"/>
      <c r="U195" s="2"/>
      <c r="V195" s="2"/>
      <c r="W195" s="2"/>
      <c r="X195" s="2"/>
      <c r="Y195" s="2"/>
      <c r="Z195" s="2"/>
    </row>
    <row r="196" spans="1:26" ht="17.25" customHeight="1">
      <c r="A196" s="192" t="s">
        <v>134</v>
      </c>
      <c r="B196" s="183"/>
      <c r="C196" s="180"/>
      <c r="D196" s="48"/>
      <c r="E196" s="48"/>
      <c r="F196" s="48"/>
      <c r="G196" s="48"/>
      <c r="H196" s="48"/>
      <c r="I196" s="48"/>
      <c r="J196" s="48"/>
      <c r="K196" s="48"/>
      <c r="L196" s="48"/>
      <c r="M196" s="48"/>
      <c r="N196" s="48"/>
      <c r="O196" s="48"/>
      <c r="P196" s="2"/>
      <c r="Q196" s="2"/>
      <c r="R196" s="2"/>
      <c r="S196" s="2"/>
      <c r="T196" s="2"/>
      <c r="U196" s="2"/>
      <c r="V196" s="2"/>
      <c r="W196" s="2"/>
      <c r="X196" s="2"/>
      <c r="Y196" s="2"/>
      <c r="Z196" s="2"/>
    </row>
    <row r="197" spans="1:26" ht="30">
      <c r="A197" s="26">
        <v>3</v>
      </c>
      <c r="B197" s="26" t="s">
        <v>126</v>
      </c>
      <c r="C197" s="26" t="s">
        <v>49</v>
      </c>
      <c r="D197" s="48"/>
      <c r="E197" s="48"/>
      <c r="F197" s="48"/>
      <c r="G197" s="48"/>
      <c r="H197" s="48"/>
      <c r="I197" s="48"/>
      <c r="J197" s="48"/>
      <c r="K197" s="48"/>
      <c r="L197" s="48"/>
      <c r="M197" s="48"/>
      <c r="N197" s="48"/>
      <c r="O197" s="48"/>
      <c r="P197" s="2"/>
      <c r="Q197" s="2"/>
      <c r="R197" s="2"/>
      <c r="S197" s="2"/>
      <c r="T197" s="2"/>
      <c r="U197" s="2"/>
      <c r="V197" s="2"/>
      <c r="W197" s="2"/>
      <c r="X197" s="2"/>
      <c r="Y197" s="2"/>
      <c r="Z197" s="2"/>
    </row>
    <row r="198" spans="1:26" ht="30">
      <c r="A198" s="47" t="s">
        <v>78</v>
      </c>
      <c r="B198" s="43" t="s">
        <v>127</v>
      </c>
      <c r="C198" s="29">
        <f>D109+D104</f>
        <v>0</v>
      </c>
      <c r="D198" s="48"/>
      <c r="E198" s="48"/>
      <c r="F198" s="48"/>
      <c r="G198" s="48"/>
      <c r="H198" s="48"/>
      <c r="I198" s="48"/>
      <c r="J198" s="48"/>
      <c r="K198" s="48"/>
      <c r="L198" s="48"/>
      <c r="M198" s="48"/>
      <c r="N198" s="48"/>
      <c r="O198" s="48"/>
      <c r="P198" s="2"/>
      <c r="Q198" s="2"/>
      <c r="R198" s="2"/>
      <c r="S198" s="2"/>
      <c r="T198" s="2"/>
      <c r="U198" s="2"/>
      <c r="V198" s="2"/>
      <c r="W198" s="2"/>
      <c r="X198" s="2"/>
      <c r="Y198" s="2"/>
      <c r="Z198" s="2"/>
    </row>
    <row r="199" spans="1:26" ht="15.75" customHeight="1">
      <c r="A199" s="47" t="s">
        <v>92</v>
      </c>
      <c r="B199" s="43" t="s">
        <v>128</v>
      </c>
      <c r="C199" s="29">
        <f>D128</f>
        <v>0</v>
      </c>
      <c r="D199" s="48"/>
      <c r="E199" s="48"/>
      <c r="F199" s="48"/>
      <c r="G199" s="48"/>
      <c r="H199" s="48"/>
      <c r="I199" s="48"/>
      <c r="J199" s="48"/>
      <c r="K199" s="48"/>
      <c r="L199" s="48"/>
      <c r="M199" s="48"/>
      <c r="N199" s="48"/>
      <c r="O199" s="48"/>
      <c r="P199" s="2"/>
      <c r="Q199" s="2"/>
      <c r="R199" s="2"/>
      <c r="S199" s="2"/>
      <c r="T199" s="2"/>
      <c r="U199" s="2"/>
      <c r="V199" s="2"/>
      <c r="W199" s="2"/>
      <c r="X199" s="2"/>
      <c r="Y199" s="2"/>
      <c r="Z199" s="2"/>
    </row>
    <row r="200" spans="1:26" ht="15.75" customHeight="1">
      <c r="A200" s="47" t="s">
        <v>100</v>
      </c>
      <c r="B200" s="43" t="s">
        <v>101</v>
      </c>
      <c r="C200" s="29">
        <f>D140</f>
        <v>0</v>
      </c>
      <c r="D200" s="48"/>
      <c r="E200" s="48"/>
      <c r="F200" s="48"/>
      <c r="G200" s="48"/>
      <c r="H200" s="48"/>
      <c r="I200" s="48"/>
      <c r="J200" s="48"/>
      <c r="K200" s="48"/>
      <c r="L200" s="48"/>
      <c r="M200" s="48"/>
      <c r="N200" s="48"/>
      <c r="O200" s="48"/>
      <c r="P200" s="2"/>
      <c r="Q200" s="2"/>
      <c r="R200" s="2"/>
      <c r="S200" s="2"/>
      <c r="T200" s="2"/>
      <c r="U200" s="2"/>
      <c r="V200" s="2"/>
      <c r="W200" s="2"/>
      <c r="X200" s="2"/>
      <c r="Y200" s="2"/>
      <c r="Z200" s="2"/>
    </row>
    <row r="201" spans="1:26" ht="15.75" customHeight="1">
      <c r="A201" s="47" t="s">
        <v>105</v>
      </c>
      <c r="B201" s="43" t="s">
        <v>129</v>
      </c>
      <c r="C201" s="29">
        <f>D160</f>
        <v>0</v>
      </c>
      <c r="D201" s="48"/>
      <c r="E201" s="48"/>
      <c r="F201" s="48"/>
      <c r="G201" s="48"/>
      <c r="H201" s="48"/>
      <c r="I201" s="48"/>
      <c r="J201" s="48"/>
      <c r="K201" s="48"/>
      <c r="L201" s="48"/>
      <c r="M201" s="48"/>
      <c r="N201" s="48"/>
      <c r="O201" s="48"/>
      <c r="P201" s="2"/>
      <c r="Q201" s="2"/>
      <c r="R201" s="2"/>
      <c r="S201" s="2"/>
      <c r="T201" s="2"/>
      <c r="U201" s="2"/>
      <c r="V201" s="2"/>
      <c r="W201" s="2"/>
      <c r="X201" s="2"/>
      <c r="Y201" s="2"/>
      <c r="Z201" s="2"/>
    </row>
    <row r="202" spans="1:26" ht="30">
      <c r="A202" s="47" t="s">
        <v>116</v>
      </c>
      <c r="B202" s="43" t="s">
        <v>130</v>
      </c>
      <c r="C202" s="29">
        <f>D182</f>
        <v>0</v>
      </c>
      <c r="D202" s="48"/>
      <c r="E202" s="48"/>
      <c r="F202" s="48"/>
      <c r="G202" s="48"/>
      <c r="H202" s="48"/>
      <c r="I202" s="48"/>
      <c r="J202" s="48"/>
      <c r="K202" s="48"/>
      <c r="L202" s="48"/>
      <c r="M202" s="48"/>
      <c r="N202" s="48"/>
      <c r="O202" s="48"/>
      <c r="P202" s="2"/>
      <c r="Q202" s="2"/>
      <c r="R202" s="2"/>
      <c r="S202" s="2"/>
      <c r="T202" s="2"/>
      <c r="U202" s="2"/>
      <c r="V202" s="2"/>
      <c r="W202" s="2"/>
      <c r="X202" s="2"/>
      <c r="Y202" s="2"/>
      <c r="Z202" s="2"/>
    </row>
    <row r="203" spans="1:26" ht="15.75" customHeight="1">
      <c r="A203" s="47" t="s">
        <v>131</v>
      </c>
      <c r="B203" s="43" t="s">
        <v>132</v>
      </c>
      <c r="C203" s="29" t="s">
        <v>133</v>
      </c>
      <c r="D203" s="48"/>
      <c r="E203" s="48"/>
      <c r="F203" s="48"/>
      <c r="G203" s="48"/>
      <c r="H203" s="48"/>
      <c r="I203" s="48"/>
      <c r="J203" s="48"/>
      <c r="K203" s="48"/>
      <c r="L203" s="48"/>
      <c r="M203" s="48"/>
      <c r="N203" s="48"/>
      <c r="O203" s="48"/>
      <c r="P203" s="2"/>
      <c r="Q203" s="2"/>
      <c r="R203" s="2"/>
      <c r="S203" s="2"/>
      <c r="T203" s="2"/>
      <c r="U203" s="2"/>
      <c r="V203" s="2"/>
      <c r="W203" s="2"/>
      <c r="X203" s="2"/>
      <c r="Y203" s="2"/>
      <c r="Z203" s="2"/>
    </row>
    <row r="204" spans="1:26" ht="15.75" customHeight="1">
      <c r="A204" s="181" t="s">
        <v>113</v>
      </c>
      <c r="B204" s="180"/>
      <c r="C204" s="27">
        <f>SUM(C198:C203)</f>
        <v>0</v>
      </c>
      <c r="D204" s="48"/>
      <c r="E204" s="48"/>
      <c r="F204" s="48"/>
      <c r="G204" s="48"/>
      <c r="H204" s="48"/>
      <c r="I204" s="48"/>
      <c r="J204" s="48"/>
      <c r="K204" s="48"/>
      <c r="L204" s="48"/>
      <c r="M204" s="48"/>
      <c r="N204" s="48"/>
      <c r="O204" s="48"/>
      <c r="P204" s="2"/>
      <c r="Q204" s="2"/>
      <c r="R204" s="2"/>
      <c r="S204" s="2"/>
      <c r="T204" s="2"/>
      <c r="U204" s="2"/>
      <c r="V204" s="2"/>
      <c r="W204" s="2"/>
      <c r="X204" s="2"/>
      <c r="Y204" s="2"/>
      <c r="Z204" s="2"/>
    </row>
    <row r="205" spans="1:26" ht="15.75" customHeight="1">
      <c r="A205" s="25"/>
      <c r="B205" s="48"/>
      <c r="C205" s="48"/>
      <c r="D205" s="48"/>
      <c r="E205" s="48"/>
      <c r="F205" s="48"/>
      <c r="G205" s="48"/>
      <c r="H205" s="48"/>
      <c r="I205" s="48"/>
      <c r="J205" s="48"/>
      <c r="K205" s="48"/>
      <c r="L205" s="48"/>
      <c r="M205" s="48"/>
      <c r="N205" s="48"/>
      <c r="O205" s="48"/>
      <c r="P205" s="2"/>
      <c r="Q205" s="2"/>
      <c r="R205" s="2"/>
      <c r="S205" s="2"/>
      <c r="T205" s="2"/>
      <c r="U205" s="2"/>
      <c r="V205" s="2"/>
      <c r="W205" s="2"/>
      <c r="X205" s="2"/>
      <c r="Y205" s="2"/>
      <c r="Z205" s="2"/>
    </row>
    <row r="206" spans="1:26" ht="15.75" customHeight="1">
      <c r="A206" s="187" t="s">
        <v>135</v>
      </c>
      <c r="B206" s="183"/>
      <c r="C206" s="183"/>
      <c r="D206" s="180"/>
      <c r="E206" s="48"/>
      <c r="F206" s="48"/>
      <c r="G206" s="48"/>
      <c r="H206" s="48"/>
      <c r="I206" s="48"/>
      <c r="J206" s="48"/>
      <c r="K206" s="48"/>
      <c r="L206" s="48"/>
      <c r="M206" s="48"/>
      <c r="N206" s="48"/>
      <c r="O206" s="48"/>
      <c r="P206" s="2"/>
      <c r="Q206" s="2"/>
      <c r="R206" s="2"/>
      <c r="S206" s="2"/>
      <c r="T206" s="2"/>
      <c r="U206" s="2"/>
      <c r="V206" s="2"/>
      <c r="W206" s="2"/>
      <c r="X206" s="2"/>
      <c r="Y206" s="2"/>
      <c r="Z206" s="2"/>
    </row>
    <row r="207" spans="1:26" ht="42.75" customHeight="1">
      <c r="A207" s="179" t="s">
        <v>136</v>
      </c>
      <c r="B207" s="180"/>
      <c r="C207" s="179" t="s">
        <v>137</v>
      </c>
      <c r="D207" s="180"/>
      <c r="E207" s="48"/>
      <c r="F207" s="48"/>
      <c r="G207" s="48"/>
      <c r="H207" s="48"/>
      <c r="I207" s="48"/>
      <c r="J207" s="48"/>
      <c r="K207" s="48"/>
      <c r="L207" s="48"/>
      <c r="M207" s="48"/>
      <c r="N207" s="48"/>
      <c r="O207" s="48"/>
      <c r="P207" s="2"/>
      <c r="Q207" s="2"/>
      <c r="R207" s="2"/>
      <c r="S207" s="2"/>
      <c r="T207" s="2"/>
      <c r="U207" s="2"/>
      <c r="V207" s="2"/>
      <c r="W207" s="2"/>
      <c r="X207" s="2"/>
      <c r="Y207" s="2"/>
      <c r="Z207" s="2"/>
    </row>
    <row r="208" spans="1:26" ht="30">
      <c r="A208" s="47" t="s">
        <v>8</v>
      </c>
      <c r="B208" s="43" t="s">
        <v>138</v>
      </c>
      <c r="C208" s="190">
        <f>C52</f>
        <v>0</v>
      </c>
      <c r="D208" s="180"/>
      <c r="E208" s="48"/>
      <c r="F208" s="48"/>
      <c r="G208" s="48"/>
      <c r="H208" s="48"/>
      <c r="I208" s="48"/>
      <c r="J208" s="48"/>
      <c r="K208" s="48"/>
      <c r="L208" s="48"/>
      <c r="M208" s="48"/>
      <c r="N208" s="48"/>
      <c r="O208" s="48"/>
      <c r="P208" s="2"/>
      <c r="Q208" s="2"/>
      <c r="R208" s="2"/>
      <c r="S208" s="2"/>
      <c r="T208" s="2"/>
      <c r="U208" s="2"/>
      <c r="V208" s="2"/>
      <c r="W208" s="2"/>
      <c r="X208" s="2"/>
      <c r="Y208" s="2"/>
      <c r="Z208" s="2"/>
    </row>
    <row r="209" spans="1:26" ht="30">
      <c r="A209" s="47" t="s">
        <v>11</v>
      </c>
      <c r="B209" s="43" t="s">
        <v>139</v>
      </c>
      <c r="C209" s="190">
        <f>C75</f>
        <v>0</v>
      </c>
      <c r="D209" s="180"/>
      <c r="E209" s="48"/>
      <c r="F209" s="48"/>
      <c r="G209" s="48"/>
      <c r="H209" s="48"/>
      <c r="I209" s="48"/>
      <c r="J209" s="48"/>
      <c r="K209" s="48"/>
      <c r="L209" s="48"/>
      <c r="M209" s="48"/>
      <c r="N209" s="48"/>
      <c r="O209" s="48"/>
      <c r="P209" s="2"/>
      <c r="Q209" s="2"/>
      <c r="R209" s="2"/>
      <c r="S209" s="2"/>
      <c r="T209" s="2"/>
      <c r="U209" s="2"/>
      <c r="V209" s="2"/>
      <c r="W209" s="2"/>
      <c r="X209" s="2"/>
      <c r="Y209" s="2"/>
      <c r="Z209" s="2"/>
    </row>
    <row r="210" spans="1:26" ht="30">
      <c r="A210" s="47" t="s">
        <v>13</v>
      </c>
      <c r="B210" s="43" t="s">
        <v>140</v>
      </c>
      <c r="C210" s="190">
        <f>C194</f>
        <v>0</v>
      </c>
      <c r="D210" s="180"/>
      <c r="E210" s="48"/>
      <c r="F210" s="48"/>
      <c r="G210" s="48"/>
      <c r="H210" s="48"/>
      <c r="I210" s="48"/>
      <c r="J210" s="48"/>
      <c r="K210" s="48"/>
      <c r="L210" s="48"/>
      <c r="M210" s="48"/>
      <c r="N210" s="48"/>
      <c r="O210" s="48"/>
      <c r="P210" s="2"/>
      <c r="Q210" s="2"/>
      <c r="R210" s="2"/>
      <c r="S210" s="2"/>
      <c r="T210" s="2"/>
      <c r="U210" s="2"/>
      <c r="V210" s="2"/>
      <c r="W210" s="2"/>
      <c r="X210" s="2"/>
      <c r="Y210" s="2"/>
      <c r="Z210" s="2"/>
    </row>
    <row r="211" spans="1:26" ht="28.5" customHeight="1">
      <c r="A211" s="189" t="s">
        <v>141</v>
      </c>
      <c r="B211" s="180"/>
      <c r="C211" s="190">
        <f>SUM(C208:D210)</f>
        <v>0</v>
      </c>
      <c r="D211" s="180"/>
      <c r="E211" s="48"/>
      <c r="F211" s="48"/>
      <c r="G211" s="48"/>
      <c r="H211" s="48"/>
      <c r="I211" s="48"/>
      <c r="J211" s="48"/>
      <c r="K211" s="48"/>
      <c r="L211" s="48"/>
      <c r="M211" s="48"/>
      <c r="N211" s="48"/>
      <c r="O211" s="48"/>
      <c r="P211" s="2"/>
      <c r="Q211" s="2"/>
      <c r="R211" s="2"/>
      <c r="S211" s="2"/>
      <c r="T211" s="2"/>
      <c r="U211" s="2"/>
      <c r="V211" s="2"/>
      <c r="W211" s="2"/>
      <c r="X211" s="2"/>
      <c r="Y211" s="2"/>
      <c r="Z211" s="2"/>
    </row>
    <row r="212" spans="1:26" ht="15.75" customHeight="1">
      <c r="A212" s="179" t="s">
        <v>142</v>
      </c>
      <c r="B212" s="180"/>
      <c r="C212" s="193">
        <f>SUM(C211)</f>
        <v>0</v>
      </c>
      <c r="D212" s="180"/>
      <c r="E212" s="48"/>
      <c r="F212" s="48"/>
      <c r="G212" s="48"/>
      <c r="H212" s="48"/>
      <c r="I212" s="48"/>
      <c r="J212" s="48"/>
      <c r="K212" s="48"/>
      <c r="L212" s="48"/>
      <c r="M212" s="48"/>
      <c r="N212" s="48"/>
      <c r="O212" s="48"/>
      <c r="P212" s="2"/>
      <c r="Q212" s="2"/>
      <c r="R212" s="2"/>
      <c r="S212" s="2"/>
      <c r="T212" s="2"/>
      <c r="U212" s="2"/>
      <c r="V212" s="2"/>
      <c r="W212" s="2"/>
      <c r="X212" s="2"/>
      <c r="Y212" s="2"/>
      <c r="Z212" s="2"/>
    </row>
    <row r="213" spans="1:26" ht="15.75" customHeight="1">
      <c r="A213" s="48"/>
      <c r="B213" s="48"/>
      <c r="C213" s="48"/>
      <c r="D213" s="48"/>
      <c r="E213" s="48"/>
      <c r="F213" s="48"/>
      <c r="G213" s="48"/>
      <c r="H213" s="48"/>
      <c r="I213" s="48"/>
      <c r="J213" s="48"/>
      <c r="K213" s="48"/>
      <c r="L213" s="48"/>
      <c r="M213" s="48"/>
      <c r="N213" s="48"/>
      <c r="O213" s="48"/>
      <c r="P213" s="2"/>
      <c r="Q213" s="2"/>
      <c r="R213" s="2"/>
      <c r="S213" s="2"/>
      <c r="T213" s="2"/>
      <c r="U213" s="2"/>
      <c r="V213" s="2"/>
      <c r="W213" s="2"/>
      <c r="X213" s="2"/>
      <c r="Y213" s="2"/>
      <c r="Z213" s="2"/>
    </row>
    <row r="214" spans="1:26" ht="15.75" hidden="1" customHeight="1">
      <c r="A214" s="48"/>
      <c r="B214" s="48"/>
      <c r="C214" s="48"/>
      <c r="D214" s="40">
        <f>C212</f>
        <v>0</v>
      </c>
      <c r="E214" s="48"/>
      <c r="F214" s="48"/>
      <c r="G214" s="48"/>
      <c r="H214" s="48"/>
      <c r="I214" s="48"/>
      <c r="J214" s="48"/>
      <c r="K214" s="48"/>
      <c r="L214" s="48"/>
      <c r="M214" s="48"/>
      <c r="N214" s="48"/>
      <c r="O214" s="48"/>
      <c r="P214" s="2"/>
      <c r="Q214" s="2"/>
      <c r="R214" s="2"/>
      <c r="S214" s="2"/>
      <c r="T214" s="2"/>
      <c r="U214" s="2"/>
      <c r="V214" s="2"/>
      <c r="W214" s="2"/>
      <c r="X214" s="2"/>
      <c r="Y214" s="2"/>
      <c r="Z214" s="2"/>
    </row>
    <row r="215" spans="1:26" ht="15.75" customHeight="1">
      <c r="A215" s="192" t="s">
        <v>143</v>
      </c>
      <c r="B215" s="183"/>
      <c r="C215" s="183"/>
      <c r="D215" s="180"/>
      <c r="E215" s="48"/>
      <c r="F215" s="48"/>
      <c r="G215" s="48"/>
      <c r="H215" s="48"/>
      <c r="I215" s="48"/>
      <c r="J215" s="48"/>
      <c r="K215" s="48"/>
      <c r="L215" s="48"/>
      <c r="M215" s="48"/>
      <c r="N215" s="48"/>
      <c r="O215" s="48"/>
      <c r="P215" s="2"/>
      <c r="Q215" s="2"/>
      <c r="R215" s="2"/>
      <c r="S215" s="2"/>
      <c r="T215" s="2"/>
      <c r="U215" s="2"/>
      <c r="V215" s="2"/>
      <c r="W215" s="2"/>
      <c r="X215" s="2"/>
      <c r="Y215" s="2"/>
      <c r="Z215" s="2"/>
    </row>
    <row r="216" spans="1:26" ht="15.75" customHeight="1">
      <c r="A216" s="181" t="s">
        <v>136</v>
      </c>
      <c r="B216" s="180"/>
      <c r="C216" s="181" t="s">
        <v>137</v>
      </c>
      <c r="D216" s="180"/>
      <c r="E216" s="48"/>
      <c r="F216" s="48"/>
      <c r="G216" s="48"/>
      <c r="H216" s="48"/>
      <c r="I216" s="48"/>
      <c r="J216" s="48"/>
      <c r="K216" s="48"/>
      <c r="L216" s="48"/>
      <c r="M216" s="48"/>
      <c r="N216" s="48"/>
      <c r="O216" s="48"/>
      <c r="P216" s="2"/>
      <c r="Q216" s="2"/>
      <c r="R216" s="2"/>
      <c r="S216" s="2"/>
      <c r="T216" s="2"/>
      <c r="U216" s="2"/>
      <c r="V216" s="2"/>
      <c r="W216" s="2"/>
      <c r="X216" s="2"/>
      <c r="Y216" s="2"/>
      <c r="Z216" s="2"/>
    </row>
    <row r="217" spans="1:26" ht="30">
      <c r="A217" s="47" t="s">
        <v>8</v>
      </c>
      <c r="B217" s="43" t="s">
        <v>138</v>
      </c>
      <c r="C217" s="190">
        <f>C64</f>
        <v>0</v>
      </c>
      <c r="D217" s="180"/>
      <c r="E217" s="48"/>
      <c r="F217" s="48"/>
      <c r="G217" s="48"/>
      <c r="H217" s="48"/>
      <c r="I217" s="48"/>
      <c r="J217" s="48"/>
      <c r="K217" s="48"/>
      <c r="L217" s="48"/>
      <c r="M217" s="48"/>
      <c r="N217" s="48"/>
      <c r="O217" s="48"/>
      <c r="P217" s="2"/>
      <c r="Q217" s="2"/>
      <c r="R217" s="2"/>
      <c r="S217" s="2"/>
      <c r="T217" s="2"/>
      <c r="U217" s="2"/>
      <c r="V217" s="2"/>
      <c r="W217" s="2"/>
      <c r="X217" s="2"/>
      <c r="Y217" s="2"/>
      <c r="Z217" s="2"/>
    </row>
    <row r="218" spans="1:26" ht="30">
      <c r="A218" s="47" t="s">
        <v>11</v>
      </c>
      <c r="B218" s="43" t="s">
        <v>139</v>
      </c>
      <c r="C218" s="190">
        <f>C86</f>
        <v>0</v>
      </c>
      <c r="D218" s="180"/>
      <c r="E218" s="48"/>
      <c r="F218" s="48"/>
      <c r="G218" s="48"/>
      <c r="H218" s="48"/>
      <c r="I218" s="48"/>
      <c r="J218" s="48"/>
      <c r="K218" s="48"/>
      <c r="L218" s="48"/>
      <c r="M218" s="48"/>
      <c r="N218" s="48"/>
      <c r="O218" s="48"/>
      <c r="P218" s="2"/>
      <c r="Q218" s="2"/>
      <c r="R218" s="2"/>
      <c r="S218" s="2"/>
      <c r="T218" s="2"/>
      <c r="U218" s="2"/>
      <c r="V218" s="2"/>
      <c r="W218" s="2"/>
      <c r="X218" s="2"/>
      <c r="Y218" s="2"/>
      <c r="Z218" s="2"/>
    </row>
    <row r="219" spans="1:26" ht="30">
      <c r="A219" s="47" t="s">
        <v>13</v>
      </c>
      <c r="B219" s="43" t="s">
        <v>140</v>
      </c>
      <c r="C219" s="190">
        <f>C204</f>
        <v>0</v>
      </c>
      <c r="D219" s="180"/>
      <c r="E219" s="48"/>
      <c r="F219" s="48"/>
      <c r="G219" s="48"/>
      <c r="H219" s="48"/>
      <c r="I219" s="48"/>
      <c r="J219" s="48"/>
      <c r="K219" s="48"/>
      <c r="L219" s="48"/>
      <c r="M219" s="48"/>
      <c r="N219" s="48"/>
      <c r="O219" s="48"/>
      <c r="P219" s="2"/>
      <c r="Q219" s="2"/>
      <c r="R219" s="2"/>
      <c r="S219" s="2"/>
      <c r="T219" s="2"/>
      <c r="U219" s="2"/>
      <c r="V219" s="2"/>
      <c r="W219" s="2"/>
      <c r="X219" s="2"/>
      <c r="Y219" s="2"/>
      <c r="Z219" s="2"/>
    </row>
    <row r="220" spans="1:26" ht="15.75" customHeight="1">
      <c r="A220" s="189" t="s">
        <v>141</v>
      </c>
      <c r="B220" s="180"/>
      <c r="C220" s="190">
        <f>SUM(C217:D219)</f>
        <v>0</v>
      </c>
      <c r="D220" s="180"/>
      <c r="E220" s="48"/>
      <c r="F220" s="48"/>
      <c r="G220" s="48"/>
      <c r="H220" s="48"/>
      <c r="I220" s="48"/>
      <c r="J220" s="48"/>
      <c r="K220" s="48"/>
      <c r="L220" s="48"/>
      <c r="M220" s="48"/>
      <c r="N220" s="48"/>
      <c r="O220" s="48"/>
      <c r="P220" s="2"/>
      <c r="Q220" s="2"/>
      <c r="R220" s="2"/>
      <c r="S220" s="2"/>
      <c r="T220" s="2"/>
      <c r="U220" s="2"/>
      <c r="V220" s="2"/>
      <c r="W220" s="2"/>
      <c r="X220" s="2"/>
      <c r="Y220" s="2"/>
      <c r="Z220" s="2"/>
    </row>
    <row r="221" spans="1:26" ht="15.75" customHeight="1">
      <c r="A221" s="181" t="s">
        <v>142</v>
      </c>
      <c r="B221" s="180"/>
      <c r="C221" s="191">
        <f>SUM(C220)</f>
        <v>0</v>
      </c>
      <c r="D221" s="180"/>
      <c r="E221" s="48"/>
      <c r="F221" s="48"/>
      <c r="G221" s="48"/>
      <c r="H221" s="48"/>
      <c r="I221" s="48"/>
      <c r="J221" s="48"/>
      <c r="K221" s="48"/>
      <c r="L221" s="48"/>
      <c r="M221" s="48"/>
      <c r="N221" s="48"/>
      <c r="O221" s="48"/>
      <c r="P221" s="2"/>
      <c r="Q221" s="2"/>
      <c r="R221" s="2"/>
      <c r="S221" s="2"/>
      <c r="T221" s="2"/>
      <c r="U221" s="2"/>
      <c r="V221" s="2"/>
      <c r="W221" s="2"/>
      <c r="X221" s="2"/>
      <c r="Y221" s="2"/>
      <c r="Z221" s="2"/>
    </row>
    <row r="222" spans="1:26" ht="15.75" customHeight="1">
      <c r="A222" s="48"/>
      <c r="B222" s="48"/>
      <c r="C222" s="48"/>
      <c r="D222" s="48"/>
      <c r="E222" s="48"/>
      <c r="F222" s="48"/>
      <c r="G222" s="48"/>
      <c r="H222" s="48"/>
      <c r="I222" s="48"/>
      <c r="J222" s="48"/>
      <c r="K222" s="48"/>
      <c r="L222" s="48"/>
      <c r="M222" s="48"/>
      <c r="N222" s="48"/>
      <c r="O222" s="48"/>
      <c r="P222" s="2"/>
      <c r="Q222" s="2"/>
      <c r="R222" s="2"/>
      <c r="S222" s="2"/>
      <c r="T222" s="2"/>
      <c r="U222" s="2"/>
      <c r="V222" s="2"/>
      <c r="W222" s="2"/>
      <c r="X222" s="2"/>
      <c r="Y222" s="2"/>
      <c r="Z222" s="2"/>
    </row>
    <row r="223" spans="1:26" ht="15.75" customHeight="1">
      <c r="A223" s="194" t="s">
        <v>144</v>
      </c>
      <c r="B223" s="183"/>
      <c r="C223" s="180"/>
      <c r="D223" s="48"/>
      <c r="E223" s="48"/>
      <c r="F223" s="48"/>
      <c r="G223" s="48"/>
      <c r="H223" s="48"/>
      <c r="I223" s="48"/>
      <c r="J223" s="48"/>
      <c r="K223" s="48"/>
      <c r="L223" s="48"/>
      <c r="M223" s="48"/>
      <c r="N223" s="48"/>
      <c r="O223" s="48"/>
      <c r="P223" s="2"/>
      <c r="Q223" s="2"/>
      <c r="R223" s="2"/>
      <c r="S223" s="2"/>
      <c r="T223" s="2"/>
      <c r="U223" s="2"/>
      <c r="V223" s="2"/>
      <c r="W223" s="2"/>
      <c r="X223" s="2"/>
      <c r="Y223" s="2"/>
      <c r="Z223" s="2"/>
    </row>
    <row r="224" spans="1:26" ht="15.75" customHeight="1">
      <c r="A224" s="41" t="s">
        <v>145</v>
      </c>
      <c r="B224" s="42" t="s">
        <v>146</v>
      </c>
      <c r="C224" s="42" t="s">
        <v>133</v>
      </c>
      <c r="D224" s="48"/>
      <c r="E224" s="48"/>
      <c r="F224" s="48"/>
      <c r="G224" s="48"/>
      <c r="H224" s="48"/>
      <c r="I224" s="48"/>
      <c r="J224" s="48"/>
      <c r="K224" s="48"/>
      <c r="L224" s="48"/>
      <c r="M224" s="48"/>
      <c r="N224" s="48"/>
      <c r="O224" s="48"/>
      <c r="P224" s="2"/>
      <c r="Q224" s="2"/>
      <c r="R224" s="2"/>
      <c r="S224" s="2"/>
      <c r="T224" s="2"/>
      <c r="U224" s="2"/>
      <c r="V224" s="2"/>
      <c r="W224" s="2"/>
      <c r="X224" s="2"/>
      <c r="Y224" s="2"/>
      <c r="Z224" s="2"/>
    </row>
    <row r="225" spans="1:26" ht="15.75" customHeight="1">
      <c r="A225" s="47" t="s">
        <v>16</v>
      </c>
      <c r="B225" s="126" t="s">
        <v>147</v>
      </c>
      <c r="C225" s="166">
        <v>0</v>
      </c>
      <c r="D225" s="40"/>
      <c r="E225" s="48"/>
      <c r="F225" s="48"/>
      <c r="G225" s="48"/>
      <c r="H225" s="48"/>
      <c r="I225" s="48"/>
      <c r="J225" s="48"/>
      <c r="K225" s="48"/>
      <c r="L225" s="48"/>
      <c r="M225" s="48"/>
      <c r="N225" s="48"/>
      <c r="O225" s="48"/>
      <c r="P225" s="2"/>
      <c r="Q225" s="2"/>
      <c r="R225" s="2"/>
      <c r="S225" s="2"/>
      <c r="T225" s="2"/>
      <c r="U225" s="2"/>
      <c r="V225" s="2"/>
      <c r="W225" s="2"/>
      <c r="X225" s="2"/>
      <c r="Y225" s="2"/>
      <c r="Z225" s="2"/>
    </row>
    <row r="226" spans="1:26" ht="15.75" customHeight="1">
      <c r="A226" s="47" t="s">
        <v>54</v>
      </c>
      <c r="B226" s="126" t="s">
        <v>148</v>
      </c>
      <c r="C226" s="166">
        <v>0</v>
      </c>
      <c r="D226" s="40"/>
      <c r="E226" s="89" t="s">
        <v>597</v>
      </c>
      <c r="F226" s="89" t="s">
        <v>596</v>
      </c>
      <c r="G226" s="89" t="s">
        <v>599</v>
      </c>
      <c r="H226" s="89"/>
      <c r="I226" s="89" t="s">
        <v>598</v>
      </c>
      <c r="J226" s="89" t="s">
        <v>597</v>
      </c>
      <c r="K226" s="48"/>
      <c r="L226" s="48"/>
      <c r="M226" s="48"/>
      <c r="N226" s="48"/>
      <c r="O226" s="48"/>
      <c r="P226" s="2"/>
      <c r="Q226" s="2"/>
      <c r="R226" s="2"/>
      <c r="S226" s="2"/>
      <c r="T226" s="2"/>
      <c r="U226" s="2"/>
      <c r="V226" s="2"/>
      <c r="W226" s="2"/>
      <c r="X226" s="2"/>
      <c r="Y226" s="2"/>
      <c r="Z226" s="2"/>
    </row>
    <row r="227" spans="1:26" ht="15.75" customHeight="1">
      <c r="A227" s="47" t="s">
        <v>56</v>
      </c>
      <c r="B227" s="126" t="s">
        <v>149</v>
      </c>
      <c r="C227" s="166">
        <v>0</v>
      </c>
      <c r="D227" s="40"/>
      <c r="E227" s="89" t="s">
        <v>593</v>
      </c>
      <c r="F227" s="89">
        <v>10</v>
      </c>
      <c r="G227" s="91">
        <v>0.15</v>
      </c>
      <c r="H227" s="89"/>
      <c r="I227" s="89" t="s">
        <v>595</v>
      </c>
      <c r="J227" s="89" t="s">
        <v>593</v>
      </c>
      <c r="K227" s="48"/>
      <c r="L227" s="48"/>
      <c r="M227" s="48"/>
      <c r="N227" s="48"/>
      <c r="O227" s="48"/>
      <c r="P227" s="2"/>
      <c r="Q227" s="2"/>
      <c r="R227" s="2"/>
      <c r="S227" s="2"/>
      <c r="T227" s="2"/>
      <c r="U227" s="2"/>
      <c r="V227" s="2"/>
      <c r="W227" s="2"/>
      <c r="X227" s="2"/>
      <c r="Y227" s="2"/>
      <c r="Z227" s="2"/>
    </row>
    <row r="228" spans="1:26" ht="15.75" customHeight="1">
      <c r="A228" s="47" t="s">
        <v>58</v>
      </c>
      <c r="B228" s="126" t="s">
        <v>150</v>
      </c>
      <c r="C228" s="166">
        <v>0</v>
      </c>
      <c r="D228" s="40"/>
      <c r="E228" s="89" t="s">
        <v>591</v>
      </c>
      <c r="F228" s="89">
        <v>12</v>
      </c>
      <c r="G228" s="91">
        <v>0.1</v>
      </c>
      <c r="H228" s="89"/>
      <c r="I228" s="89" t="s">
        <v>594</v>
      </c>
      <c r="J228" s="89" t="s">
        <v>593</v>
      </c>
      <c r="K228" s="48"/>
      <c r="L228" s="48"/>
      <c r="M228" s="48"/>
      <c r="N228" s="48"/>
      <c r="O228" s="48"/>
      <c r="P228" s="2"/>
      <c r="Q228" s="2"/>
      <c r="R228" s="2"/>
      <c r="S228" s="2"/>
      <c r="T228" s="2"/>
      <c r="U228" s="2"/>
      <c r="V228" s="2"/>
      <c r="W228" s="2"/>
      <c r="X228" s="2"/>
      <c r="Y228" s="2"/>
      <c r="Z228" s="2"/>
    </row>
    <row r="229" spans="1:26" ht="15.75" customHeight="1">
      <c r="A229" s="47" t="s">
        <v>47</v>
      </c>
      <c r="B229" s="126" t="s">
        <v>151</v>
      </c>
      <c r="C229" s="166">
        <v>0</v>
      </c>
      <c r="D229" s="40"/>
      <c r="E229" s="48"/>
      <c r="F229" s="48"/>
      <c r="G229" s="48"/>
      <c r="H229" s="89"/>
      <c r="I229" s="89" t="s">
        <v>592</v>
      </c>
      <c r="J229" s="89" t="s">
        <v>591</v>
      </c>
      <c r="K229" s="89" t="s">
        <v>596</v>
      </c>
      <c r="L229" s="89" t="s">
        <v>159</v>
      </c>
      <c r="M229" s="48"/>
      <c r="N229" s="48"/>
      <c r="O229" s="48"/>
      <c r="P229" s="2"/>
      <c r="Q229" s="2"/>
      <c r="R229" s="2"/>
      <c r="S229" s="2"/>
      <c r="T229" s="2"/>
      <c r="U229" s="2"/>
      <c r="V229" s="2"/>
      <c r="W229" s="2"/>
      <c r="X229" s="2"/>
      <c r="Y229" s="2"/>
      <c r="Z229" s="2"/>
    </row>
    <row r="230" spans="1:26" ht="15.75" customHeight="1">
      <c r="A230" s="47" t="s">
        <v>152</v>
      </c>
      <c r="B230" s="125" t="s">
        <v>605</v>
      </c>
      <c r="C230" s="166">
        <v>0</v>
      </c>
      <c r="D230" s="40"/>
      <c r="E230" s="48"/>
      <c r="F230" s="48"/>
      <c r="G230" s="48"/>
      <c r="H230" s="48"/>
      <c r="I230" s="48"/>
      <c r="J230" s="48"/>
      <c r="K230" s="89" t="e">
        <f>VLOOKUP(J230,E$229:F$231,2,0)</f>
        <v>#N/A</v>
      </c>
      <c r="L230" s="90" t="e">
        <f>VLOOKUP(J230,E$229:G$231,3,0)</f>
        <v>#N/A</v>
      </c>
      <c r="M230" s="48"/>
      <c r="N230" s="48"/>
      <c r="O230" s="48"/>
      <c r="P230" s="2"/>
      <c r="Q230" s="2"/>
      <c r="R230" s="2"/>
      <c r="S230" s="2"/>
      <c r="T230" s="2"/>
      <c r="U230" s="2"/>
      <c r="V230" s="2"/>
      <c r="W230" s="2"/>
      <c r="X230" s="2"/>
      <c r="Y230" s="2"/>
      <c r="Z230" s="2"/>
    </row>
    <row r="231" spans="1:26" ht="15.75" customHeight="1">
      <c r="A231" s="47" t="s">
        <v>153</v>
      </c>
      <c r="B231" s="43" t="s">
        <v>154</v>
      </c>
      <c r="C231" s="44">
        <f>SUM(C225:C230)</f>
        <v>0</v>
      </c>
      <c r="D231" s="40"/>
      <c r="E231" s="48"/>
      <c r="F231" s="48"/>
      <c r="G231" s="48"/>
      <c r="H231" s="48"/>
      <c r="I231" s="48"/>
      <c r="J231" s="48"/>
      <c r="K231" s="89" t="e">
        <f>VLOOKUP(J231,E$229:F$231,2,0)</f>
        <v>#N/A</v>
      </c>
      <c r="L231" s="90" t="e">
        <f>VLOOKUP(J231,E$229:G$231,3,0)</f>
        <v>#N/A</v>
      </c>
      <c r="M231" s="48"/>
      <c r="N231" s="48"/>
      <c r="O231" s="48"/>
      <c r="P231" s="2"/>
      <c r="Q231" s="2"/>
      <c r="R231" s="2"/>
      <c r="S231" s="2"/>
      <c r="T231" s="2"/>
      <c r="U231" s="2"/>
      <c r="V231" s="2"/>
      <c r="W231" s="2"/>
      <c r="X231" s="2"/>
      <c r="Y231" s="2"/>
      <c r="Z231" s="2"/>
    </row>
    <row r="232" spans="1:26" ht="15.75" customHeight="1">
      <c r="A232" s="47" t="s">
        <v>155</v>
      </c>
      <c r="B232" s="43" t="s">
        <v>156</v>
      </c>
      <c r="C232" s="45">
        <f>C231/E26</f>
        <v>0</v>
      </c>
      <c r="D232" s="40"/>
      <c r="E232" s="48"/>
      <c r="F232" s="48"/>
      <c r="G232" s="48"/>
      <c r="H232" s="48"/>
      <c r="I232" s="138" t="s">
        <v>604</v>
      </c>
      <c r="J232" s="138"/>
      <c r="K232" s="89" t="e">
        <f>VLOOKUP(J232,E$229:F$231,2,0)</f>
        <v>#N/A</v>
      </c>
      <c r="L232" s="90" t="e">
        <f>VLOOKUP(J232,E$229:G$231,3,0)</f>
        <v>#N/A</v>
      </c>
      <c r="M232" s="48"/>
      <c r="N232" s="48"/>
      <c r="O232" s="48"/>
      <c r="P232" s="2"/>
      <c r="Q232" s="2"/>
      <c r="R232" s="2"/>
      <c r="S232" s="2"/>
      <c r="T232" s="2"/>
      <c r="U232" s="2"/>
      <c r="V232" s="2"/>
      <c r="W232" s="2"/>
      <c r="X232" s="2"/>
      <c r="Y232" s="2"/>
      <c r="Z232" s="2"/>
    </row>
    <row r="233" spans="1:26" ht="15.75" customHeight="1">
      <c r="A233" s="48"/>
      <c r="B233" s="48"/>
      <c r="C233" s="48"/>
      <c r="D233" s="40"/>
      <c r="E233" s="48"/>
      <c r="F233" s="48"/>
      <c r="G233" s="48"/>
      <c r="H233" s="48"/>
      <c r="I233" s="138"/>
      <c r="J233" s="138"/>
      <c r="K233" s="48"/>
      <c r="L233" s="48"/>
      <c r="M233" s="48"/>
      <c r="N233" s="48"/>
      <c r="O233" s="48"/>
      <c r="P233" s="2"/>
      <c r="Q233" s="2"/>
      <c r="R233" s="2"/>
      <c r="S233" s="2"/>
      <c r="T233" s="2"/>
      <c r="U233" s="2"/>
      <c r="V233" s="2"/>
      <c r="W233" s="2"/>
      <c r="X233" s="2"/>
      <c r="Y233" s="2"/>
      <c r="Z233" s="2"/>
    </row>
    <row r="234" spans="1:26" ht="15.75" customHeight="1">
      <c r="A234" s="194" t="s">
        <v>157</v>
      </c>
      <c r="B234" s="183"/>
      <c r="C234" s="183"/>
      <c r="D234" s="180"/>
      <c r="E234" s="48"/>
      <c r="F234" s="48"/>
      <c r="G234" s="48"/>
      <c r="H234" s="48"/>
      <c r="I234" s="138"/>
      <c r="J234" s="138"/>
      <c r="K234" s="48"/>
      <c r="L234" s="48"/>
      <c r="M234" s="48"/>
      <c r="N234" s="48"/>
      <c r="O234" s="48"/>
      <c r="P234" s="2"/>
      <c r="Q234" s="2"/>
      <c r="R234" s="2"/>
      <c r="S234" s="2"/>
      <c r="T234" s="2"/>
      <c r="U234" s="2"/>
      <c r="V234" s="2"/>
      <c r="W234" s="2"/>
      <c r="X234" s="2"/>
      <c r="Y234" s="2"/>
      <c r="Z234" s="2"/>
    </row>
    <row r="235" spans="1:26" ht="15.75" customHeight="1">
      <c r="A235" s="46" t="s">
        <v>158</v>
      </c>
      <c r="B235" s="16" t="s">
        <v>159</v>
      </c>
      <c r="C235" s="46" t="s">
        <v>160</v>
      </c>
      <c r="D235" s="46" t="s">
        <v>161</v>
      </c>
      <c r="E235" s="48"/>
      <c r="F235" s="139"/>
      <c r="G235" s="139"/>
      <c r="H235" s="139"/>
      <c r="I235" s="138"/>
      <c r="J235" s="138"/>
      <c r="K235" s="48"/>
      <c r="L235" s="48"/>
      <c r="M235" s="48"/>
      <c r="N235" s="48"/>
      <c r="O235" s="48"/>
      <c r="P235" s="2"/>
      <c r="Q235" s="2"/>
      <c r="R235" s="2"/>
      <c r="S235" s="2"/>
      <c r="T235" s="2"/>
      <c r="U235" s="2"/>
      <c r="V235" s="2"/>
      <c r="W235" s="2"/>
      <c r="X235" s="2"/>
      <c r="Y235" s="2"/>
      <c r="Z235" s="2"/>
    </row>
    <row r="236" spans="1:26" ht="15.75" customHeight="1">
      <c r="A236" s="47" t="s">
        <v>8</v>
      </c>
      <c r="B236" s="43" t="s">
        <v>162</v>
      </c>
      <c r="C236" s="47" t="s">
        <v>595</v>
      </c>
      <c r="D236" s="92" t="s">
        <v>601</v>
      </c>
      <c r="E236" s="48"/>
      <c r="F236" s="139"/>
      <c r="G236" s="139"/>
      <c r="H236" s="139"/>
      <c r="I236" s="138"/>
      <c r="J236" s="138"/>
      <c r="K236" s="48"/>
      <c r="L236" s="48"/>
      <c r="M236" s="48"/>
      <c r="N236" s="48"/>
      <c r="O236" s="48"/>
      <c r="P236" s="2"/>
      <c r="Q236" s="2"/>
      <c r="R236" s="2"/>
      <c r="S236" s="2"/>
      <c r="T236" s="2"/>
      <c r="U236" s="2"/>
      <c r="V236" s="2"/>
      <c r="W236" s="2"/>
      <c r="X236" s="2"/>
      <c r="Y236" s="2"/>
      <c r="Z236" s="2"/>
    </row>
    <row r="237" spans="1:26" ht="15.75" customHeight="1">
      <c r="A237" s="47" t="s">
        <v>11</v>
      </c>
      <c r="B237" s="43" t="s">
        <v>163</v>
      </c>
      <c r="C237" s="47" t="s">
        <v>164</v>
      </c>
      <c r="D237" s="167">
        <v>0</v>
      </c>
      <c r="E237" s="48"/>
      <c r="F237" s="139"/>
      <c r="G237" s="139"/>
      <c r="H237" s="139"/>
      <c r="I237" s="138"/>
      <c r="J237" s="138"/>
      <c r="K237" s="48"/>
      <c r="L237" s="48"/>
      <c r="M237" s="48"/>
      <c r="N237" s="48"/>
      <c r="O237" s="48"/>
      <c r="P237" s="2"/>
      <c r="Q237" s="2"/>
      <c r="R237" s="2"/>
      <c r="S237" s="2"/>
      <c r="T237" s="2"/>
      <c r="U237" s="2"/>
      <c r="V237" s="2"/>
      <c r="W237" s="2"/>
      <c r="X237" s="2"/>
      <c r="Y237" s="2"/>
      <c r="Z237" s="2"/>
    </row>
    <row r="238" spans="1:26" ht="15.75" customHeight="1">
      <c r="A238" s="47" t="s">
        <v>13</v>
      </c>
      <c r="B238" s="43" t="s">
        <v>165</v>
      </c>
      <c r="C238" s="47" t="s">
        <v>164</v>
      </c>
      <c r="D238" s="47">
        <f>VLOOKUP(C236,I:K,3,0)</f>
        <v>0</v>
      </c>
      <c r="E238" s="48"/>
      <c r="F238" s="139"/>
      <c r="G238" s="139"/>
      <c r="H238" s="139"/>
      <c r="I238" s="138"/>
      <c r="J238" s="138"/>
      <c r="K238" s="124"/>
      <c r="L238" s="124"/>
      <c r="M238" s="124"/>
      <c r="N238" s="95"/>
      <c r="O238" s="48"/>
      <c r="P238" s="2"/>
      <c r="Q238" s="2"/>
      <c r="R238" s="2"/>
      <c r="S238" s="2"/>
      <c r="T238" s="2"/>
      <c r="U238" s="2"/>
      <c r="V238" s="2"/>
      <c r="W238" s="2"/>
      <c r="X238" s="2"/>
      <c r="Y238" s="2"/>
      <c r="Z238" s="2"/>
    </row>
    <row r="239" spans="1:26" ht="15.75" customHeight="1">
      <c r="A239" s="47" t="s">
        <v>16</v>
      </c>
      <c r="B239" s="43" t="s">
        <v>602</v>
      </c>
      <c r="C239" s="47" t="s">
        <v>80</v>
      </c>
      <c r="D239" s="49">
        <f>VLOOKUP(C236,I:L,4,0)</f>
        <v>0</v>
      </c>
      <c r="E239" s="50"/>
      <c r="F239" s="48"/>
      <c r="G239" s="48"/>
      <c r="H239" s="48"/>
      <c r="I239" s="138"/>
      <c r="J239" s="138"/>
      <c r="K239" s="124"/>
      <c r="L239" s="124"/>
      <c r="M239" s="124"/>
      <c r="N239" s="95"/>
      <c r="O239" s="48"/>
      <c r="P239" s="2"/>
      <c r="Q239" s="2"/>
      <c r="R239" s="2"/>
      <c r="S239" s="2"/>
      <c r="T239" s="2"/>
      <c r="U239" s="2"/>
      <c r="V239" s="2"/>
      <c r="W239" s="2"/>
      <c r="X239" s="2"/>
      <c r="Y239" s="2"/>
      <c r="Z239" s="2"/>
    </row>
    <row r="240" spans="1:26" ht="15.75" customHeight="1">
      <c r="A240" s="47" t="s">
        <v>54</v>
      </c>
      <c r="B240" s="43" t="s">
        <v>166</v>
      </c>
      <c r="C240" s="47" t="s">
        <v>133</v>
      </c>
      <c r="D240" s="168">
        <v>0</v>
      </c>
      <c r="E240" s="51"/>
      <c r="F240" s="48"/>
      <c r="G240" s="48"/>
      <c r="H240" s="48"/>
      <c r="I240" s="48"/>
      <c r="J240" s="48"/>
      <c r="K240" s="124"/>
      <c r="L240" s="124"/>
      <c r="M240" s="124"/>
      <c r="N240" s="95"/>
      <c r="O240" s="48"/>
      <c r="P240" s="2"/>
      <c r="Q240" s="2"/>
      <c r="R240" s="2"/>
      <c r="S240" s="2"/>
      <c r="T240" s="2"/>
      <c r="U240" s="2"/>
      <c r="V240" s="2"/>
      <c r="W240" s="2"/>
      <c r="X240" s="2"/>
      <c r="Y240" s="2"/>
      <c r="Z240" s="2"/>
    </row>
    <row r="241" spans="1:26" ht="15.75" customHeight="1">
      <c r="A241" s="47" t="s">
        <v>56</v>
      </c>
      <c r="B241" s="43" t="s">
        <v>603</v>
      </c>
      <c r="C241" s="47"/>
      <c r="D241" s="94">
        <f>IF(D238&lt;=D237,0,D240*D239)</f>
        <v>0</v>
      </c>
      <c r="E241" s="51"/>
      <c r="F241" s="48"/>
      <c r="G241" s="48"/>
      <c r="H241" s="48"/>
      <c r="I241" s="48"/>
      <c r="J241" s="48"/>
      <c r="K241" s="124"/>
      <c r="L241" s="124"/>
      <c r="M241" s="124"/>
      <c r="N241" s="95"/>
      <c r="O241" s="48"/>
      <c r="P241" s="2"/>
      <c r="Q241" s="2"/>
      <c r="R241" s="2"/>
      <c r="S241" s="2"/>
      <c r="T241" s="2"/>
      <c r="U241" s="2"/>
      <c r="V241" s="2"/>
      <c r="W241" s="2"/>
      <c r="X241" s="2"/>
      <c r="Y241" s="2"/>
      <c r="Z241" s="2"/>
    </row>
    <row r="242" spans="1:26" ht="15.75" customHeight="1">
      <c r="A242" s="47" t="s">
        <v>58</v>
      </c>
      <c r="B242" s="43" t="s">
        <v>600</v>
      </c>
      <c r="C242" s="47" t="s">
        <v>133</v>
      </c>
      <c r="D242" s="93">
        <f>D241/12</f>
        <v>0</v>
      </c>
      <c r="E242" s="48"/>
      <c r="F242" s="48"/>
      <c r="G242" s="48"/>
      <c r="H242" s="48"/>
      <c r="I242" s="48"/>
      <c r="J242" s="48"/>
      <c r="K242" s="48"/>
      <c r="L242" s="48"/>
      <c r="M242" s="48"/>
      <c r="N242" s="48"/>
      <c r="O242" s="48"/>
      <c r="P242" s="2"/>
      <c r="Q242" s="2"/>
      <c r="R242" s="2"/>
      <c r="S242" s="2"/>
      <c r="T242" s="2"/>
      <c r="U242" s="2"/>
      <c r="V242" s="2"/>
      <c r="W242" s="2"/>
      <c r="X242" s="2"/>
      <c r="Y242" s="2"/>
      <c r="Z242" s="2"/>
    </row>
    <row r="243" spans="1:26" ht="15.75" customHeight="1">
      <c r="A243" s="47" t="s">
        <v>60</v>
      </c>
      <c r="B243" s="43" t="s">
        <v>167</v>
      </c>
      <c r="C243" s="29" t="s">
        <v>133</v>
      </c>
      <c r="D243" s="93">
        <f>D241/E26</f>
        <v>0</v>
      </c>
      <c r="E243" s="48"/>
      <c r="F243" s="48"/>
      <c r="G243" s="48"/>
      <c r="H243" s="48"/>
      <c r="I243" s="48"/>
      <c r="J243" s="48"/>
      <c r="K243" s="48"/>
      <c r="L243" s="48"/>
      <c r="M243" s="48"/>
      <c r="N243" s="48"/>
      <c r="O243" s="48"/>
      <c r="P243" s="2"/>
      <c r="Q243" s="2"/>
      <c r="R243" s="2"/>
      <c r="S243" s="2"/>
      <c r="T243" s="2"/>
      <c r="U243" s="2"/>
      <c r="V243" s="2"/>
      <c r="W243" s="2"/>
      <c r="X243" s="2"/>
      <c r="Y243" s="2"/>
      <c r="Z243" s="2"/>
    </row>
    <row r="244" spans="1:26" ht="15.75" customHeight="1">
      <c r="A244" s="48"/>
      <c r="B244" s="48"/>
      <c r="C244" s="48"/>
      <c r="D244" s="40"/>
      <c r="E244" s="52"/>
      <c r="F244" s="48"/>
      <c r="G244" s="48"/>
      <c r="H244" s="48"/>
      <c r="I244" s="48"/>
      <c r="J244" s="48"/>
      <c r="K244" s="48"/>
      <c r="L244" s="48"/>
      <c r="M244" s="48"/>
      <c r="N244" s="48"/>
      <c r="O244" s="48"/>
      <c r="P244" s="2"/>
      <c r="Q244" s="2"/>
      <c r="R244" s="2"/>
      <c r="S244" s="2"/>
      <c r="T244" s="2"/>
      <c r="U244" s="2"/>
      <c r="V244" s="2"/>
      <c r="W244" s="2"/>
      <c r="X244" s="2"/>
      <c r="Y244" s="2"/>
      <c r="Z244" s="2"/>
    </row>
    <row r="245" spans="1:26" ht="15.75" customHeight="1">
      <c r="A245" s="48"/>
      <c r="B245" s="48"/>
      <c r="C245" s="48"/>
      <c r="D245" s="48"/>
      <c r="E245" s="48"/>
      <c r="F245" s="48"/>
      <c r="G245" s="48"/>
      <c r="H245" s="48"/>
      <c r="I245" s="48"/>
      <c r="J245" s="48"/>
      <c r="K245" s="48"/>
      <c r="L245" s="48"/>
      <c r="M245" s="48"/>
      <c r="N245" s="48"/>
      <c r="O245" s="48"/>
      <c r="P245" s="2"/>
      <c r="Q245" s="2"/>
      <c r="R245" s="2"/>
      <c r="S245" s="2"/>
      <c r="T245" s="2"/>
      <c r="U245" s="2"/>
      <c r="V245" s="2"/>
      <c r="W245" s="2"/>
      <c r="X245" s="2"/>
      <c r="Y245" s="2"/>
      <c r="Z245" s="2"/>
    </row>
    <row r="246" spans="1:26" ht="15.75" customHeight="1">
      <c r="A246" s="188" t="s">
        <v>606</v>
      </c>
      <c r="B246" s="183"/>
      <c r="C246" s="183"/>
      <c r="D246" s="180"/>
      <c r="E246" s="48"/>
      <c r="F246" s="48"/>
      <c r="G246" s="48"/>
      <c r="H246" s="48"/>
      <c r="I246" s="48"/>
      <c r="J246" s="48"/>
      <c r="K246" s="48"/>
      <c r="L246" s="48"/>
      <c r="M246" s="48"/>
      <c r="N246" s="48"/>
      <c r="O246" s="48"/>
      <c r="P246" s="2"/>
      <c r="Q246" s="2"/>
      <c r="R246" s="2"/>
      <c r="S246" s="2"/>
      <c r="T246" s="2"/>
      <c r="U246" s="2"/>
      <c r="V246" s="2"/>
      <c r="W246" s="2"/>
      <c r="X246" s="2"/>
      <c r="Y246" s="2"/>
      <c r="Z246" s="2"/>
    </row>
    <row r="247" spans="1:26" ht="15.75" customHeight="1">
      <c r="A247" s="16" t="s">
        <v>168</v>
      </c>
      <c r="B247" s="16" t="s">
        <v>169</v>
      </c>
      <c r="C247" s="16" t="s">
        <v>170</v>
      </c>
      <c r="D247" s="16"/>
      <c r="E247" s="48"/>
      <c r="F247" s="177" t="s">
        <v>606</v>
      </c>
      <c r="G247" s="177"/>
      <c r="H247" s="177"/>
      <c r="I247" s="48"/>
      <c r="J247" s="48"/>
      <c r="K247" s="48"/>
      <c r="L247" s="48"/>
      <c r="M247" s="48"/>
      <c r="N247" s="48"/>
      <c r="O247" s="48"/>
      <c r="P247" s="2"/>
      <c r="Q247" s="2"/>
      <c r="R247" s="2"/>
      <c r="S247" s="2"/>
      <c r="T247" s="2"/>
      <c r="U247" s="2"/>
      <c r="V247" s="2"/>
      <c r="W247" s="2"/>
      <c r="X247" s="2"/>
      <c r="Y247" s="2"/>
      <c r="Z247" s="2"/>
    </row>
    <row r="248" spans="1:26" ht="15.75" customHeight="1">
      <c r="A248" s="47"/>
      <c r="B248" s="189" t="s">
        <v>169</v>
      </c>
      <c r="C248" s="180"/>
      <c r="D248" s="33"/>
      <c r="E248" s="48"/>
      <c r="F248" s="101" t="s">
        <v>607</v>
      </c>
      <c r="G248" s="102" t="s">
        <v>608</v>
      </c>
      <c r="H248" s="103" t="s">
        <v>609</v>
      </c>
      <c r="I248" s="48"/>
      <c r="J248" s="48"/>
      <c r="K248" s="48"/>
      <c r="L248" s="48"/>
      <c r="M248" s="48"/>
      <c r="N248" s="48"/>
      <c r="O248" s="48"/>
      <c r="P248" s="2"/>
      <c r="Q248" s="2"/>
      <c r="R248" s="2"/>
      <c r="S248" s="2"/>
      <c r="T248" s="2"/>
      <c r="U248" s="2"/>
      <c r="V248" s="2"/>
      <c r="W248" s="2"/>
      <c r="X248" s="2"/>
      <c r="Y248" s="2"/>
      <c r="Z248" s="2"/>
    </row>
    <row r="249" spans="1:26" ht="15.75" customHeight="1">
      <c r="A249" s="53"/>
      <c r="B249" s="97" t="s">
        <v>610</v>
      </c>
      <c r="C249" s="99">
        <f>C324</f>
        <v>0.05</v>
      </c>
      <c r="D249" s="127"/>
      <c r="E249" s="54"/>
      <c r="F249" s="104">
        <v>2.9700000000000001E-2</v>
      </c>
      <c r="G249" s="105">
        <v>5.0799999999999998E-2</v>
      </c>
      <c r="H249" s="106">
        <v>6.2700000000000006E-2</v>
      </c>
      <c r="I249" s="48"/>
      <c r="J249" s="48"/>
      <c r="K249" s="48"/>
      <c r="L249" s="48"/>
      <c r="M249" s="48"/>
      <c r="N249" s="48"/>
      <c r="O249" s="48"/>
      <c r="P249" s="2"/>
      <c r="Q249" s="2"/>
      <c r="R249" s="2"/>
      <c r="S249" s="2"/>
      <c r="T249" s="2"/>
      <c r="U249" s="2"/>
      <c r="V249" s="2"/>
      <c r="W249" s="2"/>
      <c r="X249" s="2"/>
      <c r="Y249" s="2"/>
      <c r="Z249" s="2"/>
    </row>
    <row r="250" spans="1:26" ht="15.75" customHeight="1">
      <c r="A250" s="53"/>
      <c r="B250" s="96" t="s">
        <v>611</v>
      </c>
      <c r="C250" s="99">
        <f>C325</f>
        <v>1.3299999999999999E-2</v>
      </c>
      <c r="D250" s="127"/>
      <c r="E250" s="54"/>
      <c r="F250" s="107">
        <f>0.3%+0.56%</f>
        <v>8.6E-3</v>
      </c>
      <c r="G250" s="108">
        <f>0.48%+0.85%</f>
        <v>1.3299999999999999E-2</v>
      </c>
      <c r="H250" s="109">
        <f>0.82%+0.89%</f>
        <v>1.7099999999999997E-2</v>
      </c>
      <c r="I250" s="48"/>
      <c r="J250" s="48"/>
      <c r="K250" s="48"/>
      <c r="L250" s="48"/>
      <c r="M250" s="48"/>
      <c r="N250" s="48"/>
      <c r="O250" s="48"/>
      <c r="P250" s="2"/>
      <c r="Q250" s="2"/>
      <c r="R250" s="2"/>
      <c r="S250" s="2"/>
      <c r="T250" s="2"/>
      <c r="U250" s="2"/>
      <c r="V250" s="2"/>
      <c r="W250" s="2"/>
      <c r="X250" s="2"/>
      <c r="Y250" s="2"/>
      <c r="Z250" s="2"/>
    </row>
    <row r="251" spans="1:26" ht="15.75" customHeight="1">
      <c r="A251" s="53"/>
      <c r="B251" s="96" t="s">
        <v>612</v>
      </c>
      <c r="C251" s="100">
        <f>C315</f>
        <v>0</v>
      </c>
      <c r="D251" s="127"/>
      <c r="E251" s="54"/>
      <c r="F251" s="107">
        <v>7.7799999999999994E-2</v>
      </c>
      <c r="G251" s="108">
        <v>0.1085</v>
      </c>
      <c r="H251" s="109">
        <v>0.13550000000000001</v>
      </c>
      <c r="I251" s="48"/>
      <c r="J251" s="48"/>
      <c r="K251" s="48"/>
      <c r="L251" s="48"/>
      <c r="M251" s="48"/>
      <c r="N251" s="48"/>
      <c r="O251" s="48"/>
      <c r="P251" s="2"/>
      <c r="Q251" s="2"/>
      <c r="R251" s="2"/>
      <c r="S251" s="2"/>
      <c r="T251" s="2"/>
      <c r="U251" s="2"/>
      <c r="V251" s="2"/>
      <c r="W251" s="2"/>
      <c r="X251" s="2"/>
      <c r="Y251" s="2"/>
      <c r="Z251" s="2"/>
    </row>
    <row r="252" spans="1:26" ht="15.75" customHeight="1">
      <c r="A252" s="53"/>
      <c r="B252" s="96" t="s">
        <v>613</v>
      </c>
      <c r="C252" s="100">
        <f>(1+G252)^(G253/252)-1</f>
        <v>0</v>
      </c>
      <c r="D252" s="127"/>
      <c r="E252" s="54"/>
      <c r="F252" s="107" t="s">
        <v>625</v>
      </c>
      <c r="G252" s="169">
        <v>0</v>
      </c>
      <c r="H252" s="110"/>
      <c r="I252" s="48"/>
      <c r="J252" s="48"/>
      <c r="K252" s="48"/>
      <c r="L252" s="48"/>
      <c r="M252" s="48"/>
      <c r="N252" s="48"/>
      <c r="O252" s="48"/>
      <c r="P252" s="2"/>
      <c r="Q252" s="2"/>
      <c r="R252" s="2"/>
      <c r="S252" s="2"/>
      <c r="T252" s="2"/>
      <c r="U252" s="2"/>
      <c r="V252" s="2"/>
      <c r="W252" s="2"/>
      <c r="X252" s="2"/>
      <c r="Y252" s="2"/>
      <c r="Z252" s="2"/>
    </row>
    <row r="253" spans="1:26" ht="15.75" customHeight="1">
      <c r="A253" s="53"/>
      <c r="B253" s="96" t="s">
        <v>614</v>
      </c>
      <c r="C253" s="100">
        <f>C322</f>
        <v>0.03</v>
      </c>
      <c r="D253" s="127"/>
      <c r="E253" s="54"/>
      <c r="F253" s="111" t="s">
        <v>624</v>
      </c>
      <c r="G253" s="140">
        <v>10</v>
      </c>
      <c r="H253" s="112"/>
      <c r="I253" s="48"/>
      <c r="J253" s="48"/>
      <c r="K253" s="48"/>
      <c r="L253" s="48"/>
      <c r="M253" s="48"/>
      <c r="N253" s="48"/>
      <c r="O253" s="48"/>
      <c r="P253" s="2"/>
      <c r="Q253" s="2"/>
      <c r="R253" s="2"/>
      <c r="S253" s="2"/>
      <c r="T253" s="2"/>
      <c r="U253" s="2"/>
      <c r="V253" s="2"/>
      <c r="W253" s="2"/>
      <c r="X253" s="2"/>
      <c r="Y253" s="2"/>
      <c r="Z253" s="2"/>
    </row>
    <row r="254" spans="1:26" ht="15.75" customHeight="1">
      <c r="A254" s="53"/>
      <c r="B254" s="119" t="s">
        <v>615</v>
      </c>
      <c r="C254" s="120">
        <f>C317</f>
        <v>0.08</v>
      </c>
      <c r="D254" s="127"/>
      <c r="E254" s="54"/>
      <c r="F254" s="113"/>
      <c r="G254" s="114"/>
      <c r="H254" s="112"/>
      <c r="I254" s="48"/>
      <c r="J254" s="48"/>
      <c r="K254" s="48"/>
      <c r="L254" s="48"/>
      <c r="M254" s="48"/>
      <c r="N254" s="48"/>
      <c r="O254" s="48"/>
      <c r="P254" s="2"/>
      <c r="Q254" s="2"/>
      <c r="R254" s="2"/>
      <c r="S254" s="2"/>
      <c r="T254" s="2"/>
      <c r="U254" s="2"/>
      <c r="V254" s="2"/>
      <c r="W254" s="2"/>
      <c r="X254" s="2"/>
      <c r="Y254" s="2"/>
      <c r="Z254" s="2"/>
    </row>
    <row r="255" spans="1:26" ht="15.75" customHeight="1">
      <c r="A255" s="118"/>
      <c r="B255" s="122" t="s">
        <v>616</v>
      </c>
      <c r="C255" s="123"/>
      <c r="D255" s="128"/>
      <c r="E255" s="54"/>
      <c r="F255" s="113"/>
      <c r="G255" s="114"/>
      <c r="H255" s="112"/>
      <c r="I255" s="48"/>
      <c r="J255" s="48"/>
      <c r="K255" s="48"/>
      <c r="L255" s="48"/>
      <c r="M255" s="48"/>
      <c r="N255" s="48"/>
      <c r="O255" s="48"/>
      <c r="P255" s="2"/>
      <c r="Q255" s="2"/>
      <c r="R255" s="2"/>
      <c r="S255" s="2"/>
      <c r="T255" s="2"/>
      <c r="U255" s="2"/>
      <c r="V255" s="2"/>
      <c r="W255" s="2"/>
      <c r="X255" s="2"/>
      <c r="Y255" s="2"/>
      <c r="Z255" s="2"/>
    </row>
    <row r="256" spans="1:26" ht="15.75" customHeight="1">
      <c r="A256" s="118"/>
      <c r="B256" s="178" t="s">
        <v>617</v>
      </c>
      <c r="C256" s="178"/>
      <c r="D256" s="128"/>
      <c r="E256" s="54"/>
      <c r="F256" s="113"/>
      <c r="G256" s="114"/>
      <c r="H256" s="112"/>
      <c r="I256" s="48"/>
      <c r="J256" s="48"/>
      <c r="K256" s="48"/>
      <c r="L256" s="48"/>
      <c r="M256" s="48"/>
      <c r="N256" s="48"/>
      <c r="O256" s="48"/>
      <c r="P256" s="2"/>
      <c r="Q256" s="2"/>
      <c r="R256" s="2"/>
      <c r="S256" s="2"/>
      <c r="T256" s="2"/>
      <c r="U256" s="2"/>
      <c r="V256" s="2"/>
      <c r="W256" s="2"/>
      <c r="X256" s="2"/>
      <c r="Y256" s="2"/>
      <c r="Z256" s="2"/>
    </row>
    <row r="257" spans="1:26" ht="15.75" customHeight="1" thickBot="1">
      <c r="A257" s="197" t="s">
        <v>89</v>
      </c>
      <c r="B257" s="198"/>
      <c r="C257" s="121">
        <f>ROUND((((1+C249+C250)*(1+C251)*(1+C252))/(1-(C253+C254))-1),4)</f>
        <v>0.19470000000000001</v>
      </c>
      <c r="D257" s="98"/>
      <c r="E257" s="48"/>
      <c r="F257" s="115">
        <v>0.21429999999999999</v>
      </c>
      <c r="G257" s="116">
        <v>0.2717</v>
      </c>
      <c r="H257" s="117">
        <v>0.3362</v>
      </c>
      <c r="I257" s="48"/>
      <c r="J257" s="48"/>
      <c r="K257" s="48"/>
      <c r="L257" s="48"/>
      <c r="M257" s="48"/>
      <c r="N257" s="48"/>
      <c r="O257" s="48"/>
      <c r="P257" s="2"/>
      <c r="Q257" s="2"/>
      <c r="R257" s="2"/>
      <c r="S257" s="2"/>
      <c r="T257" s="2"/>
      <c r="U257" s="2"/>
      <c r="V257" s="2"/>
      <c r="W257" s="2"/>
      <c r="X257" s="2"/>
      <c r="Y257" s="2"/>
      <c r="Z257" s="2"/>
    </row>
    <row r="258" spans="1:26" ht="15.75" customHeight="1">
      <c r="A258" s="48"/>
      <c r="B258" s="48"/>
      <c r="C258" s="48"/>
      <c r="D258" s="48"/>
      <c r="E258" s="48"/>
      <c r="F258" s="48"/>
      <c r="G258" s="48"/>
      <c r="H258" s="48"/>
      <c r="I258" s="48"/>
      <c r="J258" s="48"/>
      <c r="K258" s="48"/>
      <c r="L258" s="48"/>
      <c r="M258" s="48"/>
      <c r="N258" s="48"/>
      <c r="O258" s="48"/>
      <c r="P258" s="2"/>
      <c r="Q258" s="2"/>
      <c r="R258" s="2"/>
      <c r="S258" s="2"/>
      <c r="T258" s="2"/>
      <c r="U258" s="2"/>
      <c r="V258" s="2"/>
      <c r="W258" s="2"/>
      <c r="X258" s="2"/>
      <c r="Y258" s="2"/>
      <c r="Z258" s="2"/>
    </row>
    <row r="259" spans="1:26" ht="15.75" customHeight="1">
      <c r="A259" s="48"/>
      <c r="B259" s="48"/>
      <c r="C259" s="48"/>
      <c r="D259" s="48"/>
      <c r="E259" s="48"/>
      <c r="F259" s="48"/>
      <c r="G259" s="48"/>
      <c r="H259" s="48"/>
      <c r="I259" s="48"/>
      <c r="J259" s="48"/>
      <c r="K259" s="48"/>
      <c r="L259" s="48"/>
      <c r="M259" s="48"/>
      <c r="N259" s="48"/>
      <c r="O259" s="48"/>
      <c r="P259" s="2"/>
      <c r="Q259" s="2"/>
      <c r="R259" s="2"/>
      <c r="S259" s="2"/>
      <c r="T259" s="2"/>
      <c r="U259" s="2"/>
      <c r="V259" s="2"/>
      <c r="W259" s="2"/>
      <c r="X259" s="2"/>
      <c r="Y259" s="2"/>
      <c r="Z259" s="2"/>
    </row>
    <row r="260" spans="1:26" ht="15.75" customHeight="1">
      <c r="A260" s="48"/>
      <c r="B260" s="48"/>
      <c r="C260" s="48"/>
      <c r="D260" s="48"/>
      <c r="E260" s="48"/>
      <c r="F260" s="48"/>
      <c r="G260" s="48"/>
      <c r="H260" s="48"/>
      <c r="I260" s="48"/>
      <c r="J260" s="48"/>
      <c r="K260" s="48"/>
      <c r="L260" s="48"/>
      <c r="M260" s="48"/>
      <c r="N260" s="48"/>
      <c r="O260" s="48"/>
      <c r="P260" s="2"/>
      <c r="Q260" s="2"/>
      <c r="R260" s="2"/>
      <c r="S260" s="2"/>
      <c r="T260" s="2"/>
      <c r="U260" s="2"/>
      <c r="V260" s="2"/>
      <c r="W260" s="2"/>
      <c r="X260" s="2"/>
      <c r="Y260" s="2"/>
      <c r="Z260" s="2"/>
    </row>
    <row r="261" spans="1:26" ht="15.75" customHeight="1">
      <c r="A261" s="187" t="s">
        <v>171</v>
      </c>
      <c r="B261" s="183"/>
      <c r="C261" s="183"/>
      <c r="D261" s="180"/>
      <c r="E261" s="48"/>
      <c r="F261" s="48"/>
      <c r="G261" s="48"/>
      <c r="H261" s="48"/>
      <c r="I261" s="48"/>
      <c r="J261" s="48"/>
      <c r="K261" s="48"/>
      <c r="L261" s="48"/>
      <c r="M261" s="48"/>
      <c r="N261" s="48"/>
      <c r="O261" s="48"/>
      <c r="P261" s="2"/>
      <c r="Q261" s="2"/>
      <c r="R261" s="2"/>
      <c r="S261" s="2"/>
      <c r="T261" s="2"/>
      <c r="U261" s="2"/>
      <c r="V261" s="2"/>
      <c r="W261" s="2"/>
      <c r="X261" s="2"/>
      <c r="Y261" s="2"/>
      <c r="Z261" s="2"/>
    </row>
    <row r="262" spans="1:26" ht="15.75" customHeight="1">
      <c r="A262" s="47" t="s">
        <v>8</v>
      </c>
      <c r="B262" s="43" t="s">
        <v>172</v>
      </c>
      <c r="C262" s="190">
        <f>(C212+C221)*12</f>
        <v>0</v>
      </c>
      <c r="D262" s="180"/>
      <c r="E262" s="48"/>
      <c r="F262" s="48"/>
      <c r="G262" s="48"/>
      <c r="H262" s="48"/>
      <c r="I262" s="48"/>
      <c r="J262" s="48"/>
      <c r="K262" s="48"/>
      <c r="L262" s="48"/>
      <c r="M262" s="48"/>
      <c r="N262" s="48"/>
      <c r="O262" s="48"/>
      <c r="P262" s="2"/>
      <c r="Q262" s="2"/>
      <c r="R262" s="2"/>
      <c r="S262" s="2"/>
      <c r="T262" s="2"/>
      <c r="U262" s="2"/>
      <c r="V262" s="2"/>
      <c r="W262" s="2"/>
      <c r="X262" s="2"/>
      <c r="Y262" s="2"/>
      <c r="Z262" s="2"/>
    </row>
    <row r="263" spans="1:26" ht="15.75" customHeight="1">
      <c r="A263" s="47" t="s">
        <v>11</v>
      </c>
      <c r="B263" s="43" t="s">
        <v>173</v>
      </c>
      <c r="C263" s="190">
        <f>C231</f>
        <v>0</v>
      </c>
      <c r="D263" s="180"/>
      <c r="E263" s="48"/>
      <c r="F263" s="48"/>
      <c r="G263" s="48"/>
      <c r="H263" s="48"/>
      <c r="I263" s="48"/>
      <c r="J263" s="48"/>
      <c r="K263" s="48"/>
      <c r="L263" s="48"/>
      <c r="M263" s="48"/>
      <c r="N263" s="48"/>
      <c r="O263" s="48"/>
      <c r="P263" s="2"/>
      <c r="Q263" s="2"/>
      <c r="R263" s="2"/>
      <c r="S263" s="2"/>
      <c r="T263" s="2"/>
      <c r="U263" s="2"/>
      <c r="V263" s="2"/>
      <c r="W263" s="2"/>
      <c r="X263" s="2"/>
      <c r="Y263" s="2"/>
      <c r="Z263" s="2"/>
    </row>
    <row r="264" spans="1:26" ht="15.75" customHeight="1">
      <c r="A264" s="47" t="s">
        <v>13</v>
      </c>
      <c r="B264" s="43" t="s">
        <v>174</v>
      </c>
      <c r="C264" s="190">
        <f>D241</f>
        <v>0</v>
      </c>
      <c r="D264" s="180"/>
      <c r="E264" s="48"/>
      <c r="F264" s="48"/>
      <c r="G264" s="48"/>
      <c r="H264" s="48"/>
      <c r="I264" s="48"/>
      <c r="J264" s="48"/>
      <c r="K264" s="48"/>
      <c r="L264" s="48"/>
      <c r="M264" s="48"/>
      <c r="N264" s="48"/>
      <c r="O264" s="48"/>
      <c r="P264" s="2"/>
      <c r="Q264" s="2"/>
      <c r="R264" s="2"/>
      <c r="S264" s="2"/>
      <c r="T264" s="2"/>
      <c r="U264" s="2"/>
      <c r="V264" s="2"/>
      <c r="W264" s="2"/>
      <c r="X264" s="2"/>
      <c r="Y264" s="2"/>
      <c r="Z264" s="2"/>
    </row>
    <row r="265" spans="1:26">
      <c r="A265" s="189" t="s">
        <v>175</v>
      </c>
      <c r="B265" s="180"/>
      <c r="C265" s="190">
        <f>SUM(C262:D264)</f>
        <v>0</v>
      </c>
      <c r="D265" s="180"/>
      <c r="E265" s="48"/>
      <c r="F265" s="48"/>
      <c r="G265" s="48"/>
      <c r="H265" s="48"/>
      <c r="I265" s="48"/>
      <c r="J265" s="48"/>
      <c r="K265" s="48"/>
      <c r="L265" s="48"/>
      <c r="M265" s="48"/>
      <c r="N265" s="48"/>
      <c r="O265" s="48"/>
      <c r="P265" s="2"/>
      <c r="Q265" s="2"/>
      <c r="R265" s="2"/>
      <c r="S265" s="2"/>
      <c r="T265" s="2"/>
      <c r="U265" s="2"/>
      <c r="V265" s="2"/>
      <c r="W265" s="2"/>
      <c r="X265" s="2"/>
      <c r="Y265" s="2"/>
      <c r="Z265" s="2"/>
    </row>
    <row r="266" spans="1:26">
      <c r="A266" s="179" t="s">
        <v>176</v>
      </c>
      <c r="B266" s="180"/>
      <c r="C266" s="193">
        <f>SUM(C265)</f>
        <v>0</v>
      </c>
      <c r="D266" s="180"/>
      <c r="E266" s="48"/>
      <c r="F266" s="48"/>
      <c r="G266" s="48"/>
      <c r="H266" s="48"/>
      <c r="I266" s="48"/>
      <c r="J266" s="48"/>
      <c r="K266" s="48"/>
      <c r="L266" s="48"/>
      <c r="M266" s="48"/>
      <c r="N266" s="48"/>
      <c r="O266" s="48"/>
      <c r="P266" s="2"/>
      <c r="Q266" s="2"/>
      <c r="R266" s="2"/>
      <c r="S266" s="2"/>
      <c r="T266" s="2"/>
      <c r="U266" s="2"/>
      <c r="V266" s="2"/>
      <c r="W266" s="2"/>
      <c r="X266" s="2"/>
      <c r="Y266" s="2"/>
      <c r="Z266" s="2"/>
    </row>
    <row r="267" spans="1:26">
      <c r="A267" s="48"/>
      <c r="B267" s="48"/>
      <c r="C267" s="48"/>
      <c r="D267" s="48"/>
      <c r="E267" s="48"/>
      <c r="F267" s="48"/>
      <c r="G267" s="48"/>
      <c r="H267" s="48"/>
      <c r="I267" s="48"/>
      <c r="J267" s="48"/>
      <c r="K267" s="48"/>
      <c r="L267" s="48"/>
      <c r="M267" s="48"/>
      <c r="N267" s="48"/>
      <c r="O267" s="48"/>
      <c r="P267" s="2"/>
      <c r="Q267" s="2"/>
      <c r="R267" s="2"/>
      <c r="S267" s="2"/>
      <c r="T267" s="2"/>
      <c r="U267" s="2"/>
      <c r="V267" s="2"/>
      <c r="W267" s="2"/>
      <c r="X267" s="2"/>
      <c r="Y267" s="2"/>
      <c r="Z267" s="2"/>
    </row>
    <row r="268" spans="1:26" ht="15.75" customHeight="1">
      <c r="A268" s="48"/>
      <c r="B268" s="48"/>
      <c r="C268" s="48"/>
      <c r="D268" s="48"/>
      <c r="E268" s="48"/>
      <c r="F268" s="48"/>
      <c r="G268" s="48"/>
      <c r="H268" s="48"/>
      <c r="I268" s="48"/>
      <c r="J268" s="48"/>
      <c r="K268" s="48"/>
      <c r="L268" s="48"/>
      <c r="M268" s="48"/>
      <c r="N268" s="48"/>
      <c r="O268" s="48"/>
      <c r="P268" s="2"/>
      <c r="Q268" s="2"/>
      <c r="R268" s="2"/>
      <c r="S268" s="2"/>
      <c r="T268" s="2"/>
      <c r="U268" s="2"/>
      <c r="V268" s="2"/>
      <c r="W268" s="2"/>
      <c r="X268" s="2"/>
      <c r="Y268" s="2"/>
      <c r="Z268" s="2"/>
    </row>
    <row r="269" spans="1:26" ht="15.75" customHeight="1">
      <c r="A269" s="48"/>
      <c r="B269" s="48"/>
      <c r="C269" s="48"/>
      <c r="D269" s="48"/>
      <c r="E269" s="48"/>
      <c r="F269" s="48"/>
      <c r="G269" s="48"/>
      <c r="H269" s="48"/>
      <c r="I269" s="48"/>
      <c r="J269" s="48"/>
      <c r="K269" s="48"/>
      <c r="L269" s="48"/>
      <c r="M269" s="48"/>
      <c r="N269" s="48"/>
      <c r="O269" s="48"/>
      <c r="P269" s="2"/>
      <c r="Q269" s="2"/>
      <c r="R269" s="2"/>
      <c r="S269" s="2"/>
      <c r="T269" s="2"/>
      <c r="U269" s="2"/>
      <c r="V269" s="2"/>
      <c r="W269" s="2"/>
      <c r="X269" s="2"/>
      <c r="Y269" s="2"/>
      <c r="Z269" s="2"/>
    </row>
    <row r="270" spans="1:26" ht="15.75" customHeight="1">
      <c r="A270" s="48"/>
      <c r="B270" s="48"/>
      <c r="C270" s="48"/>
      <c r="D270" s="48"/>
      <c r="E270" s="48"/>
      <c r="F270" s="48"/>
      <c r="G270" s="48"/>
      <c r="H270" s="48"/>
      <c r="I270" s="48"/>
      <c r="J270" s="48"/>
      <c r="K270" s="48"/>
      <c r="L270" s="48"/>
      <c r="M270" s="48"/>
      <c r="N270" s="48"/>
      <c r="O270" s="48"/>
      <c r="P270" s="2"/>
      <c r="Q270" s="2"/>
      <c r="R270" s="2"/>
      <c r="S270" s="2"/>
      <c r="T270" s="2"/>
      <c r="U270" s="2"/>
      <c r="V270" s="2"/>
      <c r="W270" s="2"/>
      <c r="X270" s="2"/>
      <c r="Y270" s="2"/>
      <c r="Z270" s="2"/>
    </row>
    <row r="271" spans="1:26" ht="15.75" customHeight="1">
      <c r="A271" s="194" t="s">
        <v>177</v>
      </c>
      <c r="B271" s="183"/>
      <c r="C271" s="183"/>
      <c r="D271" s="180"/>
      <c r="E271" s="48"/>
      <c r="F271" s="48"/>
      <c r="G271" s="48"/>
      <c r="H271" s="48"/>
      <c r="I271" s="48"/>
      <c r="J271" s="48"/>
      <c r="K271" s="48"/>
      <c r="L271" s="48"/>
      <c r="M271" s="48"/>
      <c r="N271" s="48"/>
      <c r="O271" s="48"/>
      <c r="P271" s="2"/>
      <c r="Q271" s="2"/>
      <c r="R271" s="2"/>
      <c r="S271" s="2"/>
      <c r="T271" s="2"/>
      <c r="U271" s="2"/>
      <c r="V271" s="2"/>
      <c r="W271" s="2"/>
      <c r="X271" s="2"/>
      <c r="Y271" s="2"/>
      <c r="Z271" s="2"/>
    </row>
    <row r="272" spans="1:26" ht="15.75" customHeight="1">
      <c r="A272" s="46" t="s">
        <v>178</v>
      </c>
      <c r="B272" s="64" t="s">
        <v>179</v>
      </c>
      <c r="C272" s="195" t="s">
        <v>180</v>
      </c>
      <c r="D272" s="180"/>
      <c r="E272" s="48"/>
      <c r="F272" s="48"/>
      <c r="G272" s="48"/>
      <c r="H272" s="48"/>
      <c r="I272" s="48"/>
      <c r="J272" s="48"/>
      <c r="K272" s="48"/>
      <c r="L272" s="48"/>
      <c r="M272" s="48"/>
      <c r="N272" s="48"/>
      <c r="O272" s="48"/>
      <c r="P272" s="2"/>
      <c r="Q272" s="2"/>
      <c r="R272" s="2"/>
      <c r="S272" s="2"/>
      <c r="T272" s="2"/>
      <c r="U272" s="2"/>
      <c r="V272" s="2"/>
      <c r="W272" s="2"/>
      <c r="X272" s="2"/>
      <c r="Y272" s="2"/>
      <c r="Z272" s="2"/>
    </row>
    <row r="273" spans="1:26" ht="15.75" customHeight="1">
      <c r="A273" s="47" t="s">
        <v>8</v>
      </c>
      <c r="B273" s="55" t="s">
        <v>181</v>
      </c>
      <c r="C273" s="56">
        <f>E38</f>
        <v>0</v>
      </c>
      <c r="D273" s="62" t="s">
        <v>133</v>
      </c>
      <c r="E273" s="48"/>
      <c r="F273" s="48"/>
      <c r="G273" s="48"/>
      <c r="H273" s="48"/>
      <c r="I273" s="48"/>
      <c r="J273" s="48"/>
      <c r="K273" s="48"/>
      <c r="L273" s="48"/>
      <c r="M273" s="48"/>
      <c r="N273" s="48"/>
      <c r="O273" s="48"/>
      <c r="P273" s="2"/>
      <c r="Q273" s="2"/>
      <c r="R273" s="2"/>
      <c r="S273" s="2"/>
      <c r="T273" s="2"/>
      <c r="U273" s="2"/>
      <c r="V273" s="2"/>
      <c r="W273" s="2"/>
      <c r="X273" s="2"/>
      <c r="Y273" s="2"/>
      <c r="Z273" s="2"/>
    </row>
    <row r="274" spans="1:26" ht="15.75" customHeight="1">
      <c r="A274" s="47" t="s">
        <v>11</v>
      </c>
      <c r="B274" s="57" t="s">
        <v>182</v>
      </c>
      <c r="C274" s="170">
        <v>0</v>
      </c>
      <c r="D274" s="62" t="s">
        <v>183</v>
      </c>
      <c r="E274" s="48"/>
      <c r="F274" s="48"/>
      <c r="G274" s="48"/>
      <c r="H274" s="48"/>
      <c r="I274" s="48"/>
      <c r="J274" s="48"/>
      <c r="K274" s="48"/>
      <c r="L274" s="48"/>
      <c r="M274" s="48"/>
      <c r="N274" s="48"/>
      <c r="O274" s="48"/>
      <c r="P274" s="2"/>
      <c r="Q274" s="2"/>
      <c r="R274" s="2"/>
      <c r="S274" s="2"/>
      <c r="T274" s="2"/>
      <c r="U274" s="2"/>
      <c r="V274" s="2"/>
      <c r="W274" s="2"/>
      <c r="X274" s="2"/>
      <c r="Y274" s="2"/>
      <c r="Z274" s="2"/>
    </row>
    <row r="275" spans="1:26" ht="15.75" customHeight="1">
      <c r="A275" s="47" t="s">
        <v>13</v>
      </c>
      <c r="B275" s="57" t="s">
        <v>184</v>
      </c>
      <c r="C275" s="58">
        <f>E25</f>
        <v>107.48599999999999</v>
      </c>
      <c r="D275" s="62" t="s">
        <v>185</v>
      </c>
      <c r="E275" s="48"/>
      <c r="F275" s="48"/>
      <c r="G275" s="48"/>
      <c r="H275" s="48"/>
      <c r="I275" s="48"/>
      <c r="J275" s="48"/>
      <c r="K275" s="48"/>
      <c r="L275" s="48"/>
      <c r="M275" s="48"/>
      <c r="N275" s="48"/>
      <c r="O275" s="48"/>
      <c r="P275" s="2"/>
      <c r="Q275" s="2"/>
      <c r="R275" s="2"/>
      <c r="S275" s="2"/>
      <c r="T275" s="2"/>
      <c r="U275" s="2"/>
      <c r="V275" s="2"/>
      <c r="W275" s="2"/>
      <c r="X275" s="2"/>
      <c r="Y275" s="2"/>
      <c r="Z275" s="2"/>
    </row>
    <row r="276" spans="1:26" ht="15.75" customHeight="1">
      <c r="A276" s="47" t="s">
        <v>16</v>
      </c>
      <c r="B276" s="57" t="s">
        <v>186</v>
      </c>
      <c r="C276" s="59" t="e">
        <f>(C275/C274)*C273</f>
        <v>#DIV/0!</v>
      </c>
      <c r="D276" s="30"/>
      <c r="E276" s="48"/>
      <c r="F276" s="48"/>
      <c r="G276" s="48"/>
      <c r="H276" s="48"/>
      <c r="I276" s="48"/>
      <c r="J276" s="48"/>
      <c r="K276" s="48"/>
      <c r="L276" s="48"/>
      <c r="M276" s="48"/>
      <c r="N276" s="48"/>
      <c r="O276" s="48"/>
      <c r="P276" s="2"/>
      <c r="Q276" s="2"/>
      <c r="R276" s="2"/>
      <c r="S276" s="2"/>
      <c r="T276" s="2"/>
      <c r="U276" s="2"/>
      <c r="V276" s="2"/>
      <c r="W276" s="2"/>
      <c r="X276" s="2"/>
      <c r="Y276" s="2"/>
      <c r="Z276" s="2"/>
    </row>
    <row r="277" spans="1:26" ht="15.75" customHeight="1">
      <c r="A277" s="47" t="s">
        <v>54</v>
      </c>
      <c r="B277" s="57" t="s">
        <v>187</v>
      </c>
      <c r="C277" s="60" t="e">
        <f>C276*E22</f>
        <v>#DIV/0!</v>
      </c>
      <c r="D277" s="47" t="s">
        <v>133</v>
      </c>
      <c r="E277" s="48"/>
      <c r="F277" s="48"/>
      <c r="G277" s="48"/>
      <c r="H277" s="48"/>
      <c r="I277" s="48"/>
      <c r="J277" s="48"/>
      <c r="K277" s="48"/>
      <c r="L277" s="48"/>
      <c r="M277" s="48"/>
      <c r="N277" s="48"/>
      <c r="O277" s="48"/>
      <c r="P277" s="2"/>
      <c r="Q277" s="2"/>
      <c r="R277" s="2"/>
      <c r="S277" s="2"/>
      <c r="T277" s="2"/>
      <c r="U277" s="2"/>
      <c r="V277" s="2"/>
      <c r="W277" s="2"/>
      <c r="X277" s="2"/>
      <c r="Y277" s="2"/>
      <c r="Z277" s="2"/>
    </row>
    <row r="278" spans="1:26" ht="15.75" customHeight="1">
      <c r="A278" s="46" t="s">
        <v>56</v>
      </c>
      <c r="B278" s="196" t="s">
        <v>188</v>
      </c>
      <c r="C278" s="180"/>
      <c r="D278" s="24" t="e">
        <f>C277/E26</f>
        <v>#DIV/0!</v>
      </c>
      <c r="E278" s="25"/>
      <c r="F278" s="48"/>
      <c r="G278" s="48"/>
      <c r="H278" s="48"/>
      <c r="I278" s="48"/>
      <c r="J278" s="48"/>
      <c r="K278" s="48"/>
      <c r="L278" s="48"/>
      <c r="M278" s="48"/>
      <c r="N278" s="48"/>
      <c r="O278" s="48"/>
      <c r="P278" s="2"/>
      <c r="Q278" s="2"/>
      <c r="R278" s="2"/>
      <c r="S278" s="2"/>
      <c r="T278" s="2"/>
      <c r="U278" s="2"/>
      <c r="V278" s="2"/>
      <c r="W278" s="2"/>
      <c r="X278" s="2"/>
      <c r="Y278" s="2"/>
      <c r="Z278" s="2"/>
    </row>
    <row r="279" spans="1:26" ht="15.75" customHeight="1">
      <c r="A279" s="48"/>
      <c r="B279" s="48"/>
      <c r="C279" s="48"/>
      <c r="D279" s="48"/>
      <c r="E279" s="48"/>
      <c r="F279" s="48"/>
      <c r="G279" s="48"/>
      <c r="H279" s="48"/>
      <c r="I279" s="48"/>
      <c r="J279" s="48"/>
      <c r="K279" s="48"/>
      <c r="L279" s="48"/>
      <c r="M279" s="48"/>
      <c r="N279" s="48"/>
      <c r="O279" s="48"/>
      <c r="P279" s="2"/>
      <c r="Q279" s="2"/>
      <c r="R279" s="2"/>
      <c r="S279" s="2"/>
      <c r="T279" s="2"/>
      <c r="U279" s="2"/>
      <c r="V279" s="2"/>
      <c r="W279" s="2"/>
      <c r="X279" s="2"/>
      <c r="Y279" s="2"/>
      <c r="Z279" s="2"/>
    </row>
    <row r="280" spans="1:26" ht="15.75" customHeight="1">
      <c r="A280" s="46" t="s">
        <v>189</v>
      </c>
      <c r="B280" s="64" t="s">
        <v>190</v>
      </c>
      <c r="C280" s="61"/>
      <c r="D280" s="46" t="s">
        <v>191</v>
      </c>
      <c r="E280" s="48"/>
      <c r="F280" s="48"/>
      <c r="G280" s="48"/>
      <c r="H280" s="48"/>
      <c r="I280" s="48"/>
      <c r="J280" s="48"/>
      <c r="K280" s="48"/>
      <c r="L280" s="48"/>
      <c r="M280" s="48"/>
      <c r="N280" s="48"/>
      <c r="O280" s="48"/>
      <c r="P280" s="2"/>
      <c r="Q280" s="2"/>
      <c r="R280" s="2"/>
      <c r="S280" s="2"/>
      <c r="T280" s="2"/>
      <c r="U280" s="2"/>
      <c r="V280" s="2"/>
      <c r="W280" s="2"/>
      <c r="X280" s="2"/>
      <c r="Y280" s="2"/>
      <c r="Z280" s="2"/>
    </row>
    <row r="281" spans="1:26" ht="15.75" customHeight="1">
      <c r="A281" s="47" t="s">
        <v>8</v>
      </c>
      <c r="B281" s="57" t="s">
        <v>192</v>
      </c>
      <c r="C281" s="171">
        <v>0</v>
      </c>
      <c r="D281" s="47"/>
      <c r="E281" s="48"/>
      <c r="F281" s="48"/>
      <c r="G281" s="48"/>
      <c r="H281" s="48"/>
      <c r="I281" s="48"/>
      <c r="J281" s="48"/>
      <c r="K281" s="48"/>
      <c r="L281" s="48"/>
      <c r="M281" s="48"/>
      <c r="N281" s="48"/>
      <c r="O281" s="48"/>
      <c r="P281" s="2"/>
      <c r="Q281" s="2"/>
      <c r="R281" s="2"/>
      <c r="S281" s="2"/>
      <c r="T281" s="2"/>
      <c r="U281" s="2"/>
      <c r="V281" s="2"/>
      <c r="W281" s="2"/>
      <c r="X281" s="2"/>
      <c r="Y281" s="2"/>
      <c r="Z281" s="2"/>
    </row>
    <row r="282" spans="1:26" ht="15.75" customHeight="1">
      <c r="A282" s="47" t="s">
        <v>11</v>
      </c>
      <c r="B282" s="57" t="s">
        <v>193</v>
      </c>
      <c r="C282" s="171">
        <v>0</v>
      </c>
      <c r="D282" s="47" t="s">
        <v>133</v>
      </c>
      <c r="E282" s="48"/>
      <c r="F282" s="48"/>
      <c r="G282" s="48"/>
      <c r="H282" s="48"/>
      <c r="I282" s="48"/>
      <c r="J282" s="48"/>
      <c r="K282" s="48"/>
      <c r="L282" s="48"/>
      <c r="M282" s="48"/>
      <c r="N282" s="48"/>
      <c r="O282" s="48"/>
      <c r="P282" s="2"/>
      <c r="Q282" s="2"/>
      <c r="R282" s="2"/>
      <c r="S282" s="2"/>
      <c r="T282" s="2"/>
      <c r="U282" s="2"/>
      <c r="V282" s="2"/>
      <c r="W282" s="2"/>
      <c r="X282" s="2"/>
      <c r="Y282" s="2"/>
      <c r="Z282" s="2"/>
    </row>
    <row r="283" spans="1:26" ht="15.75" customHeight="1">
      <c r="A283" s="47" t="s">
        <v>16</v>
      </c>
      <c r="B283" s="57" t="s">
        <v>194</v>
      </c>
      <c r="C283" s="62">
        <f>C281</f>
        <v>0</v>
      </c>
      <c r="D283" s="47"/>
      <c r="E283" s="48"/>
      <c r="F283" s="48"/>
      <c r="G283" s="48"/>
      <c r="H283" s="48"/>
      <c r="I283" s="48"/>
      <c r="J283" s="48"/>
      <c r="K283" s="48"/>
      <c r="L283" s="48"/>
      <c r="M283" s="48"/>
      <c r="N283" s="48"/>
      <c r="O283" s="48"/>
      <c r="P283" s="2"/>
      <c r="Q283" s="2"/>
      <c r="R283" s="2"/>
      <c r="S283" s="2"/>
      <c r="T283" s="2"/>
      <c r="U283" s="2"/>
      <c r="V283" s="2"/>
      <c r="W283" s="2"/>
      <c r="X283" s="2"/>
      <c r="Y283" s="2"/>
      <c r="Z283" s="2"/>
    </row>
    <row r="284" spans="1:26" ht="15.75" customHeight="1">
      <c r="A284" s="47" t="s">
        <v>54</v>
      </c>
      <c r="B284" s="57" t="s">
        <v>195</v>
      </c>
      <c r="C284" s="171">
        <v>0</v>
      </c>
      <c r="D284" s="47" t="s">
        <v>133</v>
      </c>
      <c r="E284" s="48"/>
      <c r="F284" s="48"/>
      <c r="G284" s="48"/>
      <c r="H284" s="48"/>
      <c r="I284" s="48"/>
      <c r="J284" s="48"/>
      <c r="K284" s="48"/>
      <c r="L284" s="48"/>
      <c r="M284" s="48"/>
      <c r="N284" s="48"/>
      <c r="O284" s="48"/>
      <c r="P284" s="2"/>
      <c r="Q284" s="2"/>
      <c r="R284" s="2"/>
      <c r="S284" s="2"/>
      <c r="T284" s="2"/>
      <c r="U284" s="2"/>
      <c r="V284" s="2"/>
      <c r="W284" s="2"/>
      <c r="X284" s="2"/>
      <c r="Y284" s="2"/>
      <c r="Z284" s="2"/>
    </row>
    <row r="285" spans="1:26" ht="15.75" customHeight="1">
      <c r="A285" s="47" t="s">
        <v>56</v>
      </c>
      <c r="B285" s="57" t="s">
        <v>196</v>
      </c>
      <c r="C285" s="86">
        <v>85000</v>
      </c>
      <c r="D285" s="47"/>
      <c r="E285" s="48"/>
      <c r="F285" s="48"/>
      <c r="G285" s="48"/>
      <c r="H285" s="48"/>
      <c r="I285" s="48"/>
      <c r="J285" s="48"/>
      <c r="K285" s="48"/>
      <c r="L285" s="48"/>
      <c r="M285" s="48"/>
      <c r="N285" s="48"/>
      <c r="O285" s="48"/>
      <c r="P285" s="2"/>
      <c r="Q285" s="2"/>
      <c r="R285" s="2"/>
      <c r="S285" s="2"/>
      <c r="T285" s="2"/>
      <c r="U285" s="2"/>
      <c r="V285" s="2"/>
      <c r="W285" s="2"/>
      <c r="X285" s="2"/>
      <c r="Y285" s="2"/>
      <c r="Z285" s="2"/>
    </row>
    <row r="286" spans="1:26" ht="15.75" customHeight="1">
      <c r="A286" s="47" t="s">
        <v>58</v>
      </c>
      <c r="B286" s="57" t="s">
        <v>197</v>
      </c>
      <c r="C286" s="63">
        <f>((E26/C285)*C281)*C282</f>
        <v>0</v>
      </c>
      <c r="D286" s="47" t="s">
        <v>133</v>
      </c>
      <c r="E286" s="48"/>
      <c r="F286" s="48"/>
      <c r="G286" s="48"/>
      <c r="H286" s="48"/>
      <c r="I286" s="48"/>
      <c r="J286" s="48"/>
      <c r="K286" s="48"/>
      <c r="L286" s="48"/>
      <c r="M286" s="48"/>
      <c r="N286" s="48"/>
      <c r="O286" s="48"/>
      <c r="P286" s="2"/>
      <c r="Q286" s="2"/>
      <c r="R286" s="2"/>
      <c r="S286" s="2"/>
      <c r="T286" s="2"/>
      <c r="U286" s="2"/>
      <c r="V286" s="2"/>
      <c r="W286" s="2"/>
      <c r="X286" s="2"/>
      <c r="Y286" s="2"/>
      <c r="Z286" s="2"/>
    </row>
    <row r="287" spans="1:26" ht="15.75" customHeight="1">
      <c r="A287" s="46" t="s">
        <v>60</v>
      </c>
      <c r="B287" s="64" t="s">
        <v>198</v>
      </c>
      <c r="C287" s="65">
        <f>(((C282*C281)+(C284*C281*C283))/C285)</f>
        <v>0</v>
      </c>
      <c r="D287" s="46" t="s">
        <v>133</v>
      </c>
      <c r="E287" s="48"/>
      <c r="F287" s="48"/>
      <c r="G287" s="48"/>
      <c r="H287" s="48"/>
      <c r="I287" s="48"/>
      <c r="J287" s="48"/>
      <c r="K287" s="48"/>
      <c r="L287" s="48"/>
      <c r="M287" s="48"/>
      <c r="N287" s="48"/>
      <c r="O287" s="48"/>
      <c r="P287" s="2"/>
      <c r="Q287" s="2"/>
      <c r="R287" s="2"/>
      <c r="S287" s="2"/>
      <c r="T287" s="2"/>
      <c r="U287" s="2"/>
      <c r="V287" s="2"/>
      <c r="W287" s="2"/>
      <c r="X287" s="2"/>
      <c r="Y287" s="2"/>
      <c r="Z287" s="2"/>
    </row>
    <row r="288" spans="1:26" ht="15.75" customHeight="1">
      <c r="A288" s="48"/>
      <c r="B288" s="48"/>
      <c r="C288" s="48"/>
      <c r="D288" s="48"/>
      <c r="E288" s="48"/>
      <c r="F288" s="48"/>
      <c r="G288" s="48"/>
      <c r="H288" s="48"/>
      <c r="I288" s="48"/>
      <c r="J288" s="48"/>
      <c r="K288" s="48"/>
      <c r="L288" s="48"/>
      <c r="M288" s="48"/>
      <c r="N288" s="48"/>
      <c r="O288" s="48"/>
      <c r="P288" s="2"/>
      <c r="Q288" s="2"/>
      <c r="R288" s="2"/>
      <c r="S288" s="2"/>
      <c r="T288" s="2"/>
      <c r="U288" s="2"/>
      <c r="V288" s="2"/>
      <c r="W288" s="2"/>
      <c r="X288" s="2"/>
      <c r="Y288" s="2"/>
      <c r="Z288" s="2"/>
    </row>
    <row r="289" spans="1:26" ht="15.75" customHeight="1">
      <c r="A289" s="48"/>
      <c r="B289" s="3"/>
      <c r="C289" s="66"/>
      <c r="D289" s="48"/>
      <c r="E289" s="48"/>
      <c r="F289" s="48"/>
      <c r="G289" s="48"/>
      <c r="H289" s="48"/>
      <c r="I289" s="48"/>
      <c r="J289" s="48"/>
      <c r="K289" s="48"/>
      <c r="L289" s="48"/>
      <c r="M289" s="48"/>
      <c r="N289" s="48"/>
      <c r="O289" s="48"/>
      <c r="P289" s="2"/>
      <c r="Q289" s="2"/>
      <c r="R289" s="2"/>
      <c r="S289" s="2"/>
      <c r="T289" s="2"/>
      <c r="U289" s="2"/>
      <c r="V289" s="2"/>
      <c r="W289" s="2"/>
      <c r="X289" s="2"/>
      <c r="Y289" s="2"/>
      <c r="Z289" s="2"/>
    </row>
    <row r="290" spans="1:26" ht="15.75" customHeight="1">
      <c r="A290" s="46" t="s">
        <v>199</v>
      </c>
      <c r="B290" s="196" t="s">
        <v>200</v>
      </c>
      <c r="C290" s="180"/>
      <c r="D290" s="16" t="s">
        <v>133</v>
      </c>
      <c r="E290" s="48"/>
      <c r="F290" s="227" t="s">
        <v>666</v>
      </c>
      <c r="G290" s="228"/>
      <c r="H290" s="229"/>
      <c r="I290" s="48"/>
      <c r="J290" s="48"/>
      <c r="K290" s="48"/>
      <c r="L290" s="48"/>
      <c r="M290" s="48"/>
      <c r="N290" s="48"/>
      <c r="O290" s="48"/>
      <c r="P290" s="2"/>
      <c r="Q290" s="2"/>
      <c r="R290" s="2"/>
      <c r="S290" s="2"/>
      <c r="T290" s="2"/>
      <c r="U290" s="2"/>
      <c r="V290" s="2"/>
      <c r="W290" s="2"/>
      <c r="X290" s="2"/>
      <c r="Y290" s="2"/>
      <c r="Z290" s="2"/>
    </row>
    <row r="291" spans="1:26" ht="15.75" customHeight="1">
      <c r="A291" s="53" t="s">
        <v>8</v>
      </c>
      <c r="B291" s="67" t="s">
        <v>201</v>
      </c>
      <c r="C291" s="172">
        <v>0</v>
      </c>
      <c r="D291" s="149">
        <f>C291/E26</f>
        <v>0</v>
      </c>
      <c r="E291" s="54"/>
      <c r="F291" s="158" t="s">
        <v>667</v>
      </c>
      <c r="G291" s="159">
        <f>((1+(G292*G294)))</f>
        <v>1.0840019999999999</v>
      </c>
      <c r="H291" s="158"/>
      <c r="I291" s="48"/>
      <c r="J291" s="48"/>
      <c r="K291" s="48"/>
      <c r="L291" s="48"/>
      <c r="M291" s="48"/>
      <c r="N291" s="48"/>
      <c r="O291" s="48"/>
      <c r="P291" s="2"/>
      <c r="Q291" s="2"/>
      <c r="R291" s="2"/>
      <c r="S291" s="2"/>
      <c r="T291" s="2"/>
      <c r="U291" s="2"/>
      <c r="V291" s="2"/>
      <c r="W291" s="2"/>
      <c r="X291" s="2"/>
      <c r="Y291" s="2"/>
      <c r="Z291" s="2"/>
    </row>
    <row r="292" spans="1:26" ht="15.75" customHeight="1">
      <c r="A292" s="53" t="s">
        <v>13</v>
      </c>
      <c r="B292" s="67" t="s">
        <v>202</v>
      </c>
      <c r="C292" s="172">
        <v>0</v>
      </c>
      <c r="D292" s="150">
        <f>C292/E26</f>
        <v>0</v>
      </c>
      <c r="E292" s="54"/>
      <c r="F292" s="158" t="s">
        <v>668</v>
      </c>
      <c r="G292" s="160">
        <f>E24</f>
        <v>84.001999999999995</v>
      </c>
      <c r="H292" s="158"/>
      <c r="I292" s="48"/>
      <c r="J292" s="48"/>
      <c r="K292" s="48"/>
      <c r="L292" s="48"/>
      <c r="M292" s="48"/>
      <c r="N292" s="48"/>
      <c r="O292" s="48"/>
      <c r="P292" s="2"/>
      <c r="Q292" s="2"/>
      <c r="R292" s="2"/>
      <c r="S292" s="2"/>
      <c r="T292" s="2"/>
      <c r="U292" s="2"/>
      <c r="V292" s="2"/>
      <c r="W292" s="2"/>
      <c r="X292" s="2"/>
      <c r="Y292" s="2"/>
      <c r="Z292" s="2"/>
    </row>
    <row r="293" spans="1:26" ht="15.75" customHeight="1">
      <c r="A293" s="53" t="s">
        <v>16</v>
      </c>
      <c r="B293" s="67" t="s">
        <v>89</v>
      </c>
      <c r="C293" s="151">
        <f>SUM(C291:C292)</f>
        <v>0</v>
      </c>
      <c r="D293" s="149">
        <f>D291+D292</f>
        <v>0</v>
      </c>
      <c r="E293" s="54"/>
      <c r="F293" s="161" t="s">
        <v>669</v>
      </c>
      <c r="G293" s="162">
        <f>E23</f>
        <v>23.484000000000002</v>
      </c>
      <c r="H293" s="158"/>
      <c r="I293" s="48"/>
      <c r="J293" s="48"/>
      <c r="K293" s="48"/>
      <c r="L293" s="48"/>
      <c r="M293" s="48"/>
      <c r="N293" s="48"/>
      <c r="O293" s="48"/>
      <c r="P293" s="2"/>
      <c r="Q293" s="2"/>
      <c r="R293" s="2"/>
      <c r="S293" s="2"/>
      <c r="T293" s="2"/>
      <c r="U293" s="2"/>
      <c r="V293" s="2"/>
      <c r="W293" s="2"/>
      <c r="X293" s="2"/>
      <c r="Y293" s="2"/>
      <c r="Z293" s="2"/>
    </row>
    <row r="294" spans="1:26" ht="15.75" customHeight="1">
      <c r="A294" s="53" t="s">
        <v>54</v>
      </c>
      <c r="B294" s="152" t="s">
        <v>664</v>
      </c>
      <c r="C294" s="153">
        <f>D294*E26</f>
        <v>0</v>
      </c>
      <c r="D294" s="154">
        <f>(D293*G291)-D293</f>
        <v>0</v>
      </c>
      <c r="E294" s="54"/>
      <c r="F294" s="158" t="s">
        <v>670</v>
      </c>
      <c r="G294" s="158">
        <v>1E-3</v>
      </c>
      <c r="H294" s="158"/>
      <c r="I294" s="48"/>
      <c r="J294" s="48"/>
      <c r="K294" s="48"/>
      <c r="L294" s="48"/>
      <c r="M294" s="48"/>
      <c r="N294" s="48"/>
      <c r="O294" s="48"/>
      <c r="P294" s="2"/>
      <c r="Q294" s="2"/>
      <c r="R294" s="2"/>
      <c r="S294" s="2"/>
      <c r="T294" s="2"/>
      <c r="U294" s="2"/>
      <c r="V294" s="2"/>
      <c r="W294" s="2"/>
      <c r="X294" s="2"/>
      <c r="Y294" s="2"/>
      <c r="Z294" s="2"/>
    </row>
    <row r="295" spans="1:26" ht="15.75" customHeight="1">
      <c r="A295" s="46"/>
      <c r="B295" s="155" t="s">
        <v>665</v>
      </c>
      <c r="C295" s="156">
        <f>C293+C294</f>
        <v>0</v>
      </c>
      <c r="D295" s="157">
        <f>C295/E26</f>
        <v>0</v>
      </c>
      <c r="E295" s="48"/>
      <c r="F295" s="48"/>
      <c r="G295" s="48"/>
      <c r="H295" s="48"/>
      <c r="I295" s="48"/>
      <c r="J295" s="48"/>
      <c r="K295" s="48"/>
      <c r="L295" s="48"/>
      <c r="M295" s="48"/>
      <c r="N295" s="48"/>
      <c r="O295" s="48"/>
      <c r="P295" s="2"/>
      <c r="Q295" s="2"/>
      <c r="R295" s="2"/>
      <c r="S295" s="2"/>
      <c r="T295" s="2"/>
      <c r="U295" s="2"/>
      <c r="V295" s="2"/>
      <c r="W295" s="2"/>
      <c r="X295" s="2"/>
      <c r="Y295" s="2"/>
      <c r="Z295" s="2"/>
    </row>
    <row r="296" spans="1:26" ht="15.75" customHeight="1">
      <c r="A296" s="6"/>
      <c r="B296" s="48"/>
      <c r="C296" s="48"/>
      <c r="D296" s="48"/>
      <c r="E296" s="48"/>
      <c r="F296" s="48"/>
      <c r="G296" s="48"/>
      <c r="H296" s="48"/>
      <c r="I296" s="48"/>
      <c r="J296" s="48"/>
      <c r="K296" s="48"/>
      <c r="L296" s="48"/>
      <c r="M296" s="48"/>
      <c r="N296" s="48"/>
      <c r="O296" s="48"/>
      <c r="P296" s="2"/>
      <c r="Q296" s="2"/>
      <c r="R296" s="2"/>
      <c r="S296" s="2"/>
      <c r="T296" s="2"/>
      <c r="U296" s="2"/>
      <c r="V296" s="2"/>
      <c r="W296" s="2"/>
      <c r="X296" s="2"/>
      <c r="Y296" s="2"/>
      <c r="Z296" s="2"/>
    </row>
    <row r="297" spans="1:26" ht="15.75" customHeight="1">
      <c r="A297" s="48"/>
      <c r="B297" s="48"/>
      <c r="C297" s="48"/>
      <c r="D297" s="48"/>
      <c r="E297" s="48"/>
      <c r="F297" s="48"/>
      <c r="G297" s="48"/>
      <c r="H297" s="48"/>
      <c r="I297" s="48"/>
      <c r="J297" s="48"/>
      <c r="K297" s="48"/>
      <c r="L297" s="48"/>
      <c r="M297" s="48"/>
      <c r="N297" s="48"/>
      <c r="O297" s="48"/>
      <c r="P297" s="2"/>
      <c r="Q297" s="2"/>
      <c r="R297" s="2"/>
      <c r="S297" s="2"/>
      <c r="T297" s="2"/>
      <c r="U297" s="2"/>
      <c r="V297" s="2"/>
      <c r="W297" s="2"/>
      <c r="X297" s="2"/>
      <c r="Y297" s="2"/>
      <c r="Z297" s="2"/>
    </row>
    <row r="298" spans="1:26" ht="15.75" customHeight="1">
      <c r="A298" s="68" t="s">
        <v>203</v>
      </c>
      <c r="B298" s="69" t="s">
        <v>204</v>
      </c>
      <c r="C298" s="68"/>
      <c r="D298" s="70" t="s">
        <v>205</v>
      </c>
      <c r="E298" s="54"/>
      <c r="F298" s="48"/>
      <c r="G298" s="48"/>
      <c r="H298" s="48"/>
      <c r="I298" s="48"/>
      <c r="J298" s="48"/>
      <c r="K298" s="48"/>
      <c r="L298" s="48"/>
      <c r="M298" s="48"/>
      <c r="N298" s="48"/>
      <c r="O298" s="48"/>
      <c r="P298" s="2"/>
      <c r="Q298" s="2"/>
      <c r="R298" s="2"/>
      <c r="S298" s="2"/>
      <c r="T298" s="2"/>
      <c r="U298" s="2"/>
      <c r="V298" s="2"/>
      <c r="W298" s="2"/>
      <c r="X298" s="2"/>
      <c r="Y298" s="2"/>
      <c r="Z298" s="2"/>
    </row>
    <row r="299" spans="1:26" ht="15.75" customHeight="1">
      <c r="A299" s="53" t="s">
        <v>8</v>
      </c>
      <c r="B299" s="67" t="s">
        <v>206</v>
      </c>
      <c r="C299" s="167">
        <v>0</v>
      </c>
      <c r="D299" s="53">
        <f>C299*2</f>
        <v>0</v>
      </c>
      <c r="E299" s="54"/>
      <c r="F299" s="48"/>
      <c r="G299" s="48"/>
      <c r="H299" s="48"/>
      <c r="I299" s="48"/>
      <c r="J299" s="48"/>
      <c r="K299" s="48"/>
      <c r="L299" s="48"/>
      <c r="M299" s="48"/>
      <c r="N299" s="48"/>
      <c r="O299" s="48"/>
      <c r="P299" s="2"/>
      <c r="Q299" s="2"/>
      <c r="R299" s="2"/>
      <c r="S299" s="2"/>
      <c r="T299" s="2"/>
      <c r="U299" s="2"/>
      <c r="V299" s="2"/>
      <c r="W299" s="2"/>
      <c r="X299" s="2"/>
      <c r="Y299" s="2"/>
      <c r="Z299" s="2"/>
    </row>
    <row r="300" spans="1:26" ht="15.75" customHeight="1">
      <c r="A300" s="53" t="s">
        <v>11</v>
      </c>
      <c r="B300" s="67" t="s">
        <v>207</v>
      </c>
      <c r="C300" s="53">
        <f>D299*200</f>
        <v>0</v>
      </c>
      <c r="D300" s="71">
        <f>C300/E26</f>
        <v>0</v>
      </c>
      <c r="E300" s="54"/>
      <c r="F300" s="48"/>
      <c r="G300" s="48"/>
      <c r="H300" s="48"/>
      <c r="I300" s="48"/>
      <c r="J300" s="48"/>
      <c r="K300" s="48"/>
      <c r="L300" s="48"/>
      <c r="M300" s="48"/>
      <c r="N300" s="48"/>
      <c r="O300" s="48"/>
      <c r="P300" s="2"/>
      <c r="Q300" s="2"/>
      <c r="R300" s="2"/>
      <c r="S300" s="2"/>
      <c r="T300" s="2"/>
      <c r="U300" s="2"/>
      <c r="V300" s="2"/>
      <c r="W300" s="2"/>
      <c r="X300" s="2"/>
      <c r="Y300" s="2"/>
      <c r="Z300" s="2"/>
    </row>
    <row r="301" spans="1:26" ht="15.75" customHeight="1">
      <c r="A301" s="53" t="s">
        <v>13</v>
      </c>
      <c r="B301" s="67" t="s">
        <v>208</v>
      </c>
      <c r="C301" s="71">
        <f>D300*E22</f>
        <v>0</v>
      </c>
      <c r="D301" s="129">
        <f>D299*E22</f>
        <v>0</v>
      </c>
      <c r="E301" s="54"/>
      <c r="F301" s="48"/>
      <c r="G301" s="48"/>
      <c r="H301" s="48"/>
      <c r="I301" s="48"/>
      <c r="J301" s="48"/>
      <c r="K301" s="48"/>
      <c r="L301" s="48"/>
      <c r="M301" s="48"/>
      <c r="N301" s="48"/>
      <c r="O301" s="48"/>
      <c r="P301" s="2"/>
      <c r="Q301" s="2"/>
      <c r="R301" s="2"/>
      <c r="S301" s="2"/>
      <c r="T301" s="2"/>
      <c r="U301" s="2"/>
      <c r="V301" s="2"/>
      <c r="W301" s="2"/>
      <c r="X301" s="2"/>
      <c r="Y301" s="2"/>
      <c r="Z301" s="2"/>
    </row>
    <row r="302" spans="1:26" ht="15.75" customHeight="1">
      <c r="A302" s="72"/>
      <c r="B302" s="48"/>
      <c r="C302" s="48"/>
      <c r="D302" s="48"/>
      <c r="E302" s="48"/>
      <c r="F302" s="48"/>
      <c r="G302" s="48"/>
      <c r="H302" s="48"/>
      <c r="I302" s="48"/>
      <c r="J302" s="48"/>
      <c r="K302" s="48"/>
      <c r="L302" s="48"/>
      <c r="M302" s="48"/>
      <c r="N302" s="48"/>
      <c r="O302" s="48"/>
      <c r="P302" s="2"/>
      <c r="Q302" s="2"/>
      <c r="R302" s="2"/>
      <c r="S302" s="2"/>
      <c r="T302" s="2"/>
      <c r="U302" s="2"/>
      <c r="V302" s="2"/>
      <c r="W302" s="2"/>
      <c r="X302" s="2"/>
      <c r="Y302" s="2"/>
      <c r="Z302" s="2"/>
    </row>
    <row r="303" spans="1:26" ht="15.75" customHeight="1">
      <c r="A303" s="48"/>
      <c r="B303" s="48"/>
      <c r="C303" s="48"/>
      <c r="D303" s="48"/>
      <c r="E303" s="48"/>
      <c r="F303" s="48"/>
      <c r="G303" s="48"/>
      <c r="H303" s="48"/>
      <c r="I303" s="48"/>
      <c r="J303" s="48"/>
      <c r="K303" s="48"/>
      <c r="L303" s="48"/>
      <c r="M303" s="48"/>
      <c r="N303" s="48"/>
      <c r="O303" s="48"/>
      <c r="P303" s="2"/>
      <c r="Q303" s="2"/>
      <c r="R303" s="2"/>
      <c r="S303" s="2"/>
      <c r="T303" s="2"/>
      <c r="U303" s="2"/>
      <c r="V303" s="2"/>
      <c r="W303" s="2"/>
      <c r="X303" s="2"/>
      <c r="Y303" s="2"/>
      <c r="Z303" s="2"/>
    </row>
    <row r="304" spans="1:26" ht="15.75" customHeight="1">
      <c r="A304" s="187" t="s">
        <v>209</v>
      </c>
      <c r="B304" s="183"/>
      <c r="C304" s="183"/>
      <c r="D304" s="180"/>
      <c r="E304" s="48"/>
      <c r="F304" s="48"/>
      <c r="G304" s="48"/>
      <c r="H304" s="48"/>
      <c r="I304" s="48"/>
      <c r="J304" s="48"/>
      <c r="K304" s="48"/>
      <c r="L304" s="48"/>
      <c r="M304" s="48"/>
      <c r="N304" s="48"/>
      <c r="O304" s="48"/>
      <c r="P304" s="2"/>
      <c r="Q304" s="2"/>
      <c r="R304" s="2"/>
      <c r="S304" s="2"/>
      <c r="T304" s="2"/>
      <c r="U304" s="2"/>
      <c r="V304" s="2"/>
      <c r="W304" s="2"/>
      <c r="X304" s="2"/>
      <c r="Y304" s="2"/>
      <c r="Z304" s="2"/>
    </row>
    <row r="305" spans="1:26" ht="15.75" customHeight="1">
      <c r="A305" s="179" t="s">
        <v>210</v>
      </c>
      <c r="B305" s="180"/>
      <c r="C305" s="179" t="s">
        <v>137</v>
      </c>
      <c r="D305" s="180"/>
      <c r="E305" s="48"/>
      <c r="F305" s="48"/>
      <c r="G305" s="48"/>
      <c r="H305" s="48"/>
      <c r="I305" s="48"/>
      <c r="J305" s="48"/>
      <c r="K305" s="48"/>
      <c r="L305" s="48"/>
      <c r="M305" s="48"/>
      <c r="N305" s="48"/>
      <c r="O305" s="48"/>
      <c r="P305" s="2"/>
      <c r="Q305" s="2"/>
      <c r="R305" s="2"/>
      <c r="S305" s="2"/>
      <c r="T305" s="2"/>
      <c r="U305" s="2"/>
      <c r="V305" s="2"/>
      <c r="W305" s="2"/>
      <c r="X305" s="2"/>
      <c r="Y305" s="2"/>
      <c r="Z305" s="2"/>
    </row>
    <row r="306" spans="1:26" ht="15.75" customHeight="1">
      <c r="A306" s="47" t="s">
        <v>8</v>
      </c>
      <c r="B306" s="43" t="s">
        <v>211</v>
      </c>
      <c r="C306" s="201" t="e">
        <f>C277</f>
        <v>#DIV/0!</v>
      </c>
      <c r="D306" s="180"/>
      <c r="E306" s="48"/>
      <c r="F306" s="48"/>
      <c r="G306" s="48"/>
      <c r="H306" s="48"/>
      <c r="I306" s="48"/>
      <c r="J306" s="48"/>
      <c r="K306" s="48"/>
      <c r="L306" s="48"/>
      <c r="M306" s="48"/>
      <c r="N306" s="48"/>
      <c r="O306" s="48"/>
      <c r="P306" s="2"/>
      <c r="Q306" s="2"/>
      <c r="R306" s="2"/>
      <c r="S306" s="2"/>
      <c r="T306" s="2"/>
      <c r="U306" s="2"/>
      <c r="V306" s="2"/>
      <c r="W306" s="2"/>
      <c r="X306" s="2"/>
      <c r="Y306" s="2"/>
      <c r="Z306" s="2"/>
    </row>
    <row r="307" spans="1:26" ht="15.75" customHeight="1">
      <c r="A307" s="47" t="s">
        <v>11</v>
      </c>
      <c r="B307" s="43" t="s">
        <v>190</v>
      </c>
      <c r="C307" s="202">
        <f>C286</f>
        <v>0</v>
      </c>
      <c r="D307" s="180"/>
      <c r="E307" s="48"/>
      <c r="F307" s="48"/>
      <c r="G307" s="48"/>
      <c r="H307" s="48"/>
      <c r="I307" s="48"/>
      <c r="J307" s="48"/>
      <c r="K307" s="48"/>
      <c r="L307" s="48"/>
      <c r="M307" s="48"/>
      <c r="N307" s="48"/>
      <c r="O307" s="48"/>
      <c r="P307" s="2"/>
      <c r="Q307" s="2"/>
      <c r="R307" s="2"/>
      <c r="S307" s="2"/>
      <c r="T307" s="2"/>
      <c r="U307" s="2"/>
      <c r="V307" s="2"/>
      <c r="W307" s="2"/>
      <c r="X307" s="2"/>
      <c r="Y307" s="2"/>
      <c r="Z307" s="2"/>
    </row>
    <row r="308" spans="1:26" ht="15.75" customHeight="1">
      <c r="A308" s="47" t="s">
        <v>13</v>
      </c>
      <c r="B308" s="43" t="s">
        <v>212</v>
      </c>
      <c r="C308" s="203">
        <f>C295</f>
        <v>0</v>
      </c>
      <c r="D308" s="180"/>
      <c r="E308" s="48"/>
      <c r="F308" s="48"/>
      <c r="G308" s="48"/>
      <c r="H308" s="48"/>
      <c r="I308" s="48"/>
      <c r="J308" s="48"/>
      <c r="K308" s="48"/>
      <c r="L308" s="48"/>
      <c r="M308" s="48"/>
      <c r="N308" s="48"/>
      <c r="O308" s="48"/>
      <c r="P308" s="2"/>
      <c r="Q308" s="2"/>
      <c r="R308" s="2"/>
      <c r="S308" s="2"/>
      <c r="T308" s="2"/>
      <c r="U308" s="2"/>
      <c r="V308" s="2"/>
      <c r="W308" s="2"/>
      <c r="X308" s="2"/>
      <c r="Y308" s="2"/>
      <c r="Z308" s="2"/>
    </row>
    <row r="309" spans="1:26" ht="15.75" customHeight="1">
      <c r="A309" s="47" t="s">
        <v>16</v>
      </c>
      <c r="B309" s="43" t="s">
        <v>213</v>
      </c>
      <c r="C309" s="204">
        <f>D301</f>
        <v>0</v>
      </c>
      <c r="D309" s="180"/>
      <c r="E309" s="48"/>
      <c r="F309" s="48"/>
      <c r="G309" s="48"/>
      <c r="H309" s="48"/>
      <c r="I309" s="48"/>
      <c r="J309" s="48"/>
      <c r="K309" s="48"/>
      <c r="L309" s="48"/>
      <c r="M309" s="48"/>
      <c r="N309" s="48"/>
      <c r="O309" s="48"/>
      <c r="P309" s="2"/>
      <c r="Q309" s="2"/>
      <c r="R309" s="2"/>
      <c r="S309" s="2"/>
      <c r="T309" s="2"/>
      <c r="U309" s="2"/>
      <c r="V309" s="2"/>
      <c r="W309" s="2"/>
      <c r="X309" s="2"/>
      <c r="Y309" s="2"/>
      <c r="Z309" s="2"/>
    </row>
    <row r="310" spans="1:26" ht="15.75" customHeight="1">
      <c r="A310" s="189" t="s">
        <v>175</v>
      </c>
      <c r="B310" s="180"/>
      <c r="C310" s="203" t="e">
        <f>SUM(C306:D308)</f>
        <v>#DIV/0!</v>
      </c>
      <c r="D310" s="180"/>
      <c r="E310" s="48"/>
      <c r="F310" s="48"/>
      <c r="G310" s="48"/>
      <c r="H310" s="48"/>
      <c r="I310" s="48"/>
      <c r="J310" s="48"/>
      <c r="K310" s="48"/>
      <c r="L310" s="48"/>
      <c r="M310" s="48"/>
      <c r="N310" s="48"/>
      <c r="O310" s="48"/>
      <c r="P310" s="2"/>
      <c r="Q310" s="2"/>
      <c r="R310" s="2"/>
      <c r="S310" s="2"/>
      <c r="T310" s="2"/>
      <c r="U310" s="2"/>
      <c r="V310" s="2"/>
      <c r="W310" s="2"/>
      <c r="X310" s="2"/>
      <c r="Y310" s="2"/>
      <c r="Z310" s="2"/>
    </row>
    <row r="311" spans="1:26" ht="15.75" customHeight="1">
      <c r="A311" s="48"/>
      <c r="B311" s="48"/>
      <c r="C311" s="48"/>
      <c r="D311" s="48"/>
      <c r="E311" s="48"/>
      <c r="F311" s="48"/>
      <c r="G311" s="48"/>
      <c r="H311" s="48"/>
      <c r="I311" s="48"/>
      <c r="J311" s="48"/>
      <c r="K311" s="48"/>
      <c r="L311" s="48"/>
      <c r="M311" s="48"/>
      <c r="N311" s="48"/>
      <c r="O311" s="48"/>
      <c r="P311" s="2"/>
      <c r="Q311" s="2"/>
      <c r="R311" s="2"/>
      <c r="S311" s="2"/>
      <c r="T311" s="2"/>
      <c r="U311" s="2"/>
      <c r="V311" s="2"/>
      <c r="W311" s="2"/>
      <c r="X311" s="2"/>
      <c r="Y311" s="2"/>
      <c r="Z311" s="2"/>
    </row>
    <row r="312" spans="1:26" ht="15.75" customHeight="1">
      <c r="A312" s="48"/>
      <c r="B312" s="48"/>
      <c r="C312" s="48"/>
      <c r="D312" s="48"/>
      <c r="E312" s="48"/>
      <c r="F312" s="48"/>
      <c r="G312" s="48"/>
      <c r="H312" s="48"/>
      <c r="I312" s="48"/>
      <c r="J312" s="48"/>
      <c r="K312" s="48"/>
      <c r="L312" s="48"/>
      <c r="M312" s="48"/>
      <c r="N312" s="48"/>
      <c r="O312" s="48"/>
      <c r="P312" s="2"/>
      <c r="Q312" s="2"/>
      <c r="R312" s="2"/>
      <c r="S312" s="2"/>
      <c r="T312" s="2"/>
      <c r="U312" s="2"/>
      <c r="V312" s="2"/>
      <c r="W312" s="2"/>
      <c r="X312" s="2"/>
      <c r="Y312" s="2"/>
      <c r="Z312" s="2"/>
    </row>
    <row r="313" spans="1:26" ht="15.75" customHeight="1">
      <c r="A313" s="188" t="s">
        <v>618</v>
      </c>
      <c r="B313" s="185"/>
      <c r="C313" s="185"/>
      <c r="D313" s="180"/>
      <c r="E313" s="48"/>
      <c r="F313" s="48"/>
      <c r="G313" s="48"/>
      <c r="H313" s="48"/>
      <c r="I313" s="48"/>
      <c r="J313" s="48"/>
      <c r="K313" s="48"/>
      <c r="L313" s="48"/>
      <c r="M313" s="48"/>
      <c r="N313" s="48"/>
      <c r="O313" s="48"/>
      <c r="P313" s="2"/>
      <c r="Q313" s="2"/>
      <c r="R313" s="2"/>
      <c r="S313" s="2"/>
      <c r="T313" s="2"/>
      <c r="U313" s="2"/>
      <c r="V313" s="2"/>
      <c r="W313" s="2"/>
      <c r="X313" s="2"/>
      <c r="Y313" s="2"/>
      <c r="Z313" s="2"/>
    </row>
    <row r="314" spans="1:26" ht="15.75" customHeight="1">
      <c r="A314" s="16" t="s">
        <v>78</v>
      </c>
      <c r="B314" s="16" t="s">
        <v>619</v>
      </c>
      <c r="C314" s="16" t="s">
        <v>170</v>
      </c>
      <c r="D314" s="16" t="s">
        <v>49</v>
      </c>
      <c r="E314" s="48"/>
      <c r="F314" s="40"/>
      <c r="G314" s="48"/>
      <c r="H314" s="48"/>
      <c r="I314" s="48"/>
      <c r="J314" s="48"/>
      <c r="K314" s="48"/>
      <c r="L314" s="48"/>
      <c r="M314" s="48"/>
      <c r="N314" s="48"/>
      <c r="O314" s="48"/>
      <c r="P314" s="2"/>
      <c r="Q314" s="2"/>
      <c r="R314" s="2"/>
      <c r="S314" s="2"/>
      <c r="T314" s="2"/>
      <c r="U314" s="2"/>
      <c r="V314" s="2"/>
      <c r="W314" s="2"/>
      <c r="X314" s="2"/>
      <c r="Y314" s="2"/>
      <c r="Z314" s="2"/>
    </row>
    <row r="315" spans="1:26" ht="15.75" customHeight="1">
      <c r="A315" s="73" t="s">
        <v>8</v>
      </c>
      <c r="B315" s="141" t="s">
        <v>214</v>
      </c>
      <c r="C315" s="173">
        <v>0</v>
      </c>
      <c r="D315" s="142" t="e">
        <f>(C332+C333)*C315</f>
        <v>#DIV/0!</v>
      </c>
      <c r="E315" s="48"/>
      <c r="F315" s="48"/>
      <c r="G315" s="48"/>
      <c r="H315" s="48"/>
      <c r="I315" s="48"/>
      <c r="J315" s="48"/>
      <c r="K315" s="48"/>
      <c r="L315" s="48"/>
      <c r="M315" s="48"/>
      <c r="N315" s="48"/>
      <c r="O315" s="48"/>
      <c r="P315" s="2"/>
      <c r="Q315" s="2"/>
      <c r="R315" s="2"/>
      <c r="S315" s="2"/>
      <c r="T315" s="2"/>
      <c r="U315" s="2"/>
      <c r="V315" s="2"/>
      <c r="W315" s="2"/>
      <c r="X315" s="2"/>
      <c r="Y315" s="2"/>
      <c r="Z315" s="2"/>
    </row>
    <row r="316" spans="1:26" ht="15.75" customHeight="1">
      <c r="A316" s="73" t="s">
        <v>11</v>
      </c>
      <c r="B316" s="143" t="s">
        <v>663</v>
      </c>
      <c r="C316" s="144"/>
      <c r="D316" s="142" t="e">
        <f>D317+D320+D321+D323</f>
        <v>#DIV/0!</v>
      </c>
      <c r="E316" s="48"/>
      <c r="F316" s="48"/>
      <c r="G316" s="48"/>
      <c r="H316" s="48"/>
      <c r="I316" s="48"/>
      <c r="J316" s="48"/>
      <c r="K316" s="48"/>
      <c r="L316" s="48"/>
      <c r="M316" s="48"/>
      <c r="N316" s="48"/>
      <c r="O316" s="48"/>
      <c r="P316" s="2"/>
      <c r="Q316" s="2"/>
      <c r="R316" s="2"/>
      <c r="S316" s="2"/>
      <c r="T316" s="2"/>
      <c r="U316" s="2"/>
      <c r="V316" s="2"/>
      <c r="W316" s="2"/>
      <c r="X316" s="2"/>
      <c r="Y316" s="2"/>
      <c r="Z316" s="2"/>
    </row>
    <row r="317" spans="1:26" ht="15.75" customHeight="1">
      <c r="A317" s="7" t="s">
        <v>215</v>
      </c>
      <c r="B317" s="74" t="s">
        <v>216</v>
      </c>
      <c r="C317" s="75">
        <f>C319+C318</f>
        <v>0.08</v>
      </c>
      <c r="D317" s="76" t="e">
        <f>D318+D319</f>
        <v>#DIV/0!</v>
      </c>
      <c r="E317" s="48"/>
      <c r="F317" s="48"/>
      <c r="G317" s="48"/>
      <c r="H317" s="48"/>
      <c r="I317" s="48"/>
      <c r="J317" s="48"/>
      <c r="K317" s="48"/>
      <c r="L317" s="48"/>
      <c r="M317" s="48"/>
      <c r="N317" s="48"/>
      <c r="O317" s="48"/>
      <c r="P317" s="2"/>
      <c r="Q317" s="2"/>
      <c r="R317" s="2"/>
      <c r="S317" s="2"/>
      <c r="T317" s="2"/>
      <c r="U317" s="2"/>
      <c r="V317" s="2"/>
      <c r="W317" s="2"/>
      <c r="X317" s="2"/>
      <c r="Y317" s="2"/>
      <c r="Z317" s="2"/>
    </row>
    <row r="318" spans="1:26" ht="15.75" customHeight="1">
      <c r="A318" s="47" t="s">
        <v>217</v>
      </c>
      <c r="B318" s="43" t="s">
        <v>218</v>
      </c>
      <c r="C318" s="174">
        <v>0.03</v>
      </c>
      <c r="D318" s="29" t="e">
        <f>(C332+C333)*C318</f>
        <v>#DIV/0!</v>
      </c>
      <c r="E318" s="48"/>
      <c r="F318" s="48"/>
      <c r="G318" s="48"/>
      <c r="H318" s="48"/>
      <c r="I318" s="48"/>
      <c r="J318" s="48"/>
      <c r="K318" s="48"/>
      <c r="L318" s="48"/>
      <c r="M318" s="48"/>
      <c r="N318" s="48"/>
      <c r="O318" s="48"/>
      <c r="P318" s="2"/>
      <c r="Q318" s="2"/>
      <c r="R318" s="2"/>
      <c r="S318" s="2"/>
      <c r="T318" s="2"/>
      <c r="U318" s="2"/>
      <c r="V318" s="2"/>
      <c r="W318" s="2"/>
      <c r="X318" s="2"/>
      <c r="Y318" s="2"/>
      <c r="Z318" s="2"/>
    </row>
    <row r="319" spans="1:26" ht="15.75" customHeight="1">
      <c r="A319" s="47" t="s">
        <v>219</v>
      </c>
      <c r="B319" s="43" t="s">
        <v>220</v>
      </c>
      <c r="C319" s="174">
        <v>0.05</v>
      </c>
      <c r="D319" s="29" t="e">
        <f>(C332+C333)*C319</f>
        <v>#DIV/0!</v>
      </c>
      <c r="E319" s="48"/>
      <c r="F319" s="48"/>
      <c r="G319" s="48"/>
      <c r="H319" s="48"/>
      <c r="I319" s="48"/>
      <c r="J319" s="48"/>
      <c r="K319" s="48"/>
      <c r="L319" s="48"/>
      <c r="M319" s="48"/>
      <c r="N319" s="48"/>
      <c r="O319" s="48"/>
      <c r="P319" s="2"/>
      <c r="Q319" s="2"/>
      <c r="R319" s="2"/>
      <c r="S319" s="2"/>
      <c r="T319" s="2"/>
      <c r="U319" s="2"/>
      <c r="V319" s="2"/>
      <c r="W319" s="2"/>
      <c r="X319" s="2"/>
      <c r="Y319" s="2"/>
      <c r="Z319" s="2"/>
    </row>
    <row r="320" spans="1:26" ht="15.75" customHeight="1">
      <c r="A320" s="7" t="s">
        <v>221</v>
      </c>
      <c r="B320" s="74" t="s">
        <v>222</v>
      </c>
      <c r="C320" s="75">
        <v>0</v>
      </c>
      <c r="D320" s="76">
        <v>0</v>
      </c>
      <c r="E320" s="48"/>
      <c r="F320" s="48"/>
      <c r="G320" s="48"/>
      <c r="H320" s="48"/>
      <c r="I320" s="48"/>
      <c r="J320" s="48"/>
      <c r="K320" s="48"/>
      <c r="L320" s="48"/>
      <c r="M320" s="48"/>
      <c r="N320" s="48"/>
      <c r="O320" s="48"/>
      <c r="P320" s="2"/>
      <c r="Q320" s="2"/>
      <c r="R320" s="2"/>
      <c r="S320" s="2"/>
      <c r="T320" s="2"/>
      <c r="U320" s="2"/>
      <c r="V320" s="2"/>
      <c r="W320" s="2"/>
      <c r="X320" s="2"/>
      <c r="Y320" s="2"/>
      <c r="Z320" s="2"/>
    </row>
    <row r="321" spans="1:26" ht="15.75" customHeight="1">
      <c r="A321" s="7" t="s">
        <v>223</v>
      </c>
      <c r="B321" s="74" t="s">
        <v>224</v>
      </c>
      <c r="C321" s="75">
        <f t="shared" ref="C321:D321" si="8">C322</f>
        <v>0.03</v>
      </c>
      <c r="D321" s="76" t="e">
        <f t="shared" si="8"/>
        <v>#DIV/0!</v>
      </c>
      <c r="E321" s="48"/>
      <c r="F321" s="48"/>
      <c r="G321" s="48"/>
      <c r="H321" s="48"/>
      <c r="I321" s="48"/>
      <c r="J321" s="48"/>
      <c r="K321" s="48"/>
      <c r="L321" s="48"/>
      <c r="M321" s="48"/>
      <c r="N321" s="48"/>
      <c r="O321" s="48"/>
      <c r="P321" s="2"/>
      <c r="Q321" s="2"/>
      <c r="R321" s="2"/>
      <c r="S321" s="2"/>
      <c r="T321" s="2"/>
      <c r="U321" s="2"/>
      <c r="V321" s="2"/>
      <c r="W321" s="2"/>
      <c r="X321" s="2"/>
      <c r="Y321" s="2"/>
      <c r="Z321" s="2"/>
    </row>
    <row r="322" spans="1:26" ht="15.75" customHeight="1">
      <c r="A322" s="47" t="s">
        <v>225</v>
      </c>
      <c r="B322" s="43" t="s">
        <v>226</v>
      </c>
      <c r="C322" s="174">
        <v>0.03</v>
      </c>
      <c r="D322" s="29" t="e">
        <f>(C333+C332)*C322</f>
        <v>#DIV/0!</v>
      </c>
      <c r="E322" s="48"/>
      <c r="F322" s="48"/>
      <c r="G322" s="48"/>
      <c r="H322" s="48"/>
      <c r="I322" s="48"/>
      <c r="J322" s="48"/>
      <c r="K322" s="48"/>
      <c r="L322" s="48"/>
      <c r="M322" s="48"/>
      <c r="N322" s="48"/>
      <c r="O322" s="48"/>
      <c r="P322" s="2"/>
      <c r="Q322" s="2"/>
      <c r="R322" s="2"/>
      <c r="S322" s="2"/>
      <c r="T322" s="2"/>
      <c r="U322" s="2"/>
      <c r="V322" s="2"/>
      <c r="W322" s="2"/>
      <c r="X322" s="2"/>
      <c r="Y322" s="2"/>
      <c r="Z322" s="2"/>
    </row>
    <row r="323" spans="1:26" ht="15.75" customHeight="1">
      <c r="A323" s="7"/>
      <c r="B323" s="130"/>
      <c r="C323" s="131"/>
      <c r="D323" s="145" t="e">
        <f>SUM(D326:D327)</f>
        <v>#DIV/0!</v>
      </c>
      <c r="E323" s="48"/>
      <c r="F323" s="48"/>
      <c r="G323" s="48"/>
      <c r="H323" s="48"/>
      <c r="I323" s="48"/>
      <c r="J323" s="48"/>
      <c r="K323" s="48"/>
      <c r="L323" s="48"/>
      <c r="M323" s="48"/>
      <c r="N323" s="48"/>
      <c r="O323" s="48"/>
      <c r="P323" s="2"/>
      <c r="Q323" s="2"/>
      <c r="R323" s="2"/>
      <c r="S323" s="2"/>
      <c r="T323" s="2"/>
      <c r="U323" s="2"/>
      <c r="V323" s="2"/>
      <c r="W323" s="2"/>
      <c r="X323" s="2"/>
      <c r="Y323" s="2"/>
      <c r="Z323" s="2"/>
    </row>
    <row r="324" spans="1:26" ht="15.75" customHeight="1">
      <c r="A324" s="146"/>
      <c r="B324" s="97" t="s">
        <v>610</v>
      </c>
      <c r="C324" s="175">
        <v>0.05</v>
      </c>
      <c r="D324" s="147" t="e">
        <f>(C332+C333)*C324</f>
        <v>#DIV/0!</v>
      </c>
      <c r="E324" s="48"/>
      <c r="F324" s="48"/>
      <c r="G324" s="48"/>
      <c r="H324" s="48"/>
      <c r="I324" s="48"/>
      <c r="J324" s="48"/>
      <c r="K324" s="48"/>
      <c r="L324" s="48"/>
      <c r="M324" s="48"/>
      <c r="N324" s="48"/>
      <c r="O324" s="48"/>
      <c r="P324" s="2"/>
      <c r="Q324" s="2"/>
      <c r="R324" s="2"/>
      <c r="S324" s="2"/>
      <c r="T324" s="2"/>
      <c r="U324" s="2"/>
      <c r="V324" s="2"/>
      <c r="W324" s="2"/>
      <c r="X324" s="2"/>
      <c r="Y324" s="2"/>
      <c r="Z324" s="2"/>
    </row>
    <row r="325" spans="1:26" ht="15.75" customHeight="1">
      <c r="A325" s="146"/>
      <c r="B325" s="96" t="s">
        <v>611</v>
      </c>
      <c r="C325" s="175">
        <v>1.3299999999999999E-2</v>
      </c>
      <c r="D325" s="147" t="e">
        <f>(C332+C333)*C325</f>
        <v>#DIV/0!</v>
      </c>
      <c r="E325" s="48"/>
      <c r="F325" s="48"/>
      <c r="G325" s="48"/>
      <c r="H325" s="48"/>
      <c r="I325" s="48"/>
      <c r="J325" s="48"/>
      <c r="K325" s="48"/>
      <c r="L325" s="48"/>
      <c r="M325" s="48"/>
      <c r="N325" s="48"/>
      <c r="O325" s="48"/>
      <c r="P325" s="2"/>
      <c r="Q325" s="2"/>
      <c r="R325" s="2"/>
      <c r="S325" s="2"/>
      <c r="T325" s="2"/>
      <c r="U325" s="2"/>
      <c r="V325" s="2"/>
      <c r="W325" s="2"/>
      <c r="X325" s="2"/>
      <c r="Y325" s="2"/>
      <c r="Z325" s="2"/>
    </row>
    <row r="326" spans="1:26" ht="15.75" customHeight="1">
      <c r="A326" s="205" t="s">
        <v>620</v>
      </c>
      <c r="B326" s="132" t="s">
        <v>621</v>
      </c>
      <c r="C326" s="133" t="s">
        <v>622</v>
      </c>
      <c r="D326" s="148" t="s">
        <v>623</v>
      </c>
      <c r="E326" s="48"/>
      <c r="F326" s="48"/>
      <c r="G326" s="48"/>
      <c r="H326" s="48"/>
      <c r="I326" s="48"/>
      <c r="J326" s="48"/>
      <c r="K326" s="48"/>
      <c r="L326" s="48"/>
      <c r="M326" s="48"/>
      <c r="N326" s="48"/>
      <c r="O326" s="48"/>
      <c r="P326" s="2"/>
      <c r="Q326" s="2"/>
      <c r="R326" s="2"/>
      <c r="S326" s="2"/>
      <c r="T326" s="2"/>
      <c r="U326" s="2"/>
      <c r="V326" s="2"/>
      <c r="W326" s="2"/>
      <c r="X326" s="2"/>
      <c r="Y326" s="2"/>
      <c r="Z326" s="2"/>
    </row>
    <row r="327" spans="1:26" ht="15.75" customHeight="1">
      <c r="A327" s="206"/>
      <c r="B327" s="134" t="e">
        <f>C332+C333</f>
        <v>#DIV/0!</v>
      </c>
      <c r="C327" s="176">
        <f>C257</f>
        <v>0.19470000000000001</v>
      </c>
      <c r="D327" s="127" t="e">
        <f>B327*C327/1</f>
        <v>#DIV/0!</v>
      </c>
      <c r="E327" s="48"/>
      <c r="F327" s="48"/>
      <c r="G327" s="48"/>
      <c r="H327" s="48"/>
      <c r="I327" s="48"/>
      <c r="J327" s="48"/>
      <c r="K327" s="48"/>
      <c r="L327" s="48"/>
      <c r="M327" s="48"/>
      <c r="N327" s="48"/>
      <c r="O327" s="48"/>
      <c r="P327" s="2"/>
      <c r="Q327" s="2"/>
      <c r="R327" s="2"/>
      <c r="S327" s="2"/>
      <c r="T327" s="2"/>
      <c r="U327" s="2"/>
      <c r="V327" s="2"/>
      <c r="W327" s="2"/>
      <c r="X327" s="2"/>
      <c r="Y327" s="2"/>
      <c r="Z327" s="2"/>
    </row>
    <row r="328" spans="1:26" ht="18" customHeight="1">
      <c r="A328" s="179" t="s">
        <v>89</v>
      </c>
      <c r="B328" s="183"/>
      <c r="C328" s="180"/>
      <c r="D328" s="24" t="e">
        <f>D327</f>
        <v>#DIV/0!</v>
      </c>
      <c r="E328" s="48"/>
      <c r="F328" s="48"/>
      <c r="G328" s="48"/>
      <c r="H328" s="48"/>
      <c r="I328" s="48"/>
      <c r="J328" s="48"/>
      <c r="K328" s="48"/>
      <c r="L328" s="48"/>
      <c r="M328" s="48"/>
      <c r="N328" s="48"/>
      <c r="O328" s="48"/>
      <c r="P328" s="2"/>
      <c r="Q328" s="2"/>
      <c r="R328" s="2"/>
      <c r="S328" s="2"/>
      <c r="T328" s="2"/>
      <c r="U328" s="2"/>
      <c r="V328" s="2"/>
      <c r="W328" s="2"/>
      <c r="X328" s="2"/>
      <c r="Y328" s="2"/>
      <c r="Z328" s="2"/>
    </row>
    <row r="329" spans="1:26" ht="15.75" customHeight="1">
      <c r="A329" s="48"/>
      <c r="B329" s="48"/>
      <c r="C329" s="48"/>
      <c r="D329" s="48"/>
      <c r="E329" s="48"/>
      <c r="F329" s="48"/>
      <c r="G329" s="48"/>
      <c r="H329" s="48"/>
      <c r="I329" s="48"/>
      <c r="J329" s="48"/>
      <c r="K329" s="48"/>
      <c r="L329" s="48"/>
      <c r="M329" s="48"/>
      <c r="N329" s="48"/>
      <c r="O329" s="48"/>
      <c r="P329" s="2"/>
      <c r="Q329" s="2"/>
      <c r="R329" s="2"/>
      <c r="S329" s="2"/>
      <c r="T329" s="2"/>
      <c r="U329" s="2"/>
      <c r="V329" s="2"/>
      <c r="W329" s="2"/>
      <c r="X329" s="2"/>
      <c r="Y329" s="2"/>
      <c r="Z329" s="2"/>
    </row>
    <row r="330" spans="1:26" ht="15.75" customHeight="1">
      <c r="A330" s="48"/>
      <c r="B330" s="48"/>
      <c r="C330" s="48"/>
      <c r="D330" s="48"/>
      <c r="E330" s="48"/>
      <c r="F330" s="48"/>
      <c r="G330" s="48"/>
      <c r="H330" s="48"/>
      <c r="I330" s="48"/>
      <c r="J330" s="48"/>
      <c r="K330" s="48"/>
      <c r="L330" s="48"/>
      <c r="M330" s="48"/>
      <c r="N330" s="48"/>
      <c r="O330" s="48"/>
      <c r="P330" s="2"/>
      <c r="Q330" s="2"/>
      <c r="R330" s="2"/>
      <c r="S330" s="2"/>
      <c r="T330" s="2"/>
      <c r="U330" s="2"/>
      <c r="V330" s="2"/>
      <c r="W330" s="2"/>
      <c r="X330" s="2"/>
      <c r="Y330" s="2"/>
      <c r="Z330" s="2"/>
    </row>
    <row r="331" spans="1:26" ht="15.75" customHeight="1">
      <c r="A331" s="194" t="s">
        <v>227</v>
      </c>
      <c r="B331" s="183"/>
      <c r="C331" s="180"/>
      <c r="D331" s="48"/>
      <c r="E331" s="48"/>
      <c r="F331" s="48"/>
      <c r="G331" s="48"/>
      <c r="H331" s="48"/>
      <c r="I331" s="48"/>
      <c r="J331" s="48"/>
      <c r="K331" s="48"/>
      <c r="L331" s="48"/>
      <c r="M331" s="48"/>
      <c r="N331" s="48"/>
      <c r="O331" s="48"/>
      <c r="P331" s="2"/>
      <c r="Q331" s="2"/>
      <c r="R331" s="2"/>
      <c r="S331" s="2"/>
      <c r="T331" s="2"/>
      <c r="U331" s="2"/>
      <c r="V331" s="2"/>
      <c r="W331" s="2"/>
      <c r="X331" s="2"/>
      <c r="Y331" s="2"/>
      <c r="Z331" s="2"/>
    </row>
    <row r="332" spans="1:26" ht="15.75" customHeight="1">
      <c r="A332" s="77" t="s">
        <v>8</v>
      </c>
      <c r="B332" s="78" t="s">
        <v>228</v>
      </c>
      <c r="C332" s="79">
        <f>C266</f>
        <v>0</v>
      </c>
      <c r="D332" s="48"/>
      <c r="E332" s="48"/>
      <c r="F332" s="48"/>
      <c r="G332" s="48"/>
      <c r="H332" s="48"/>
      <c r="I332" s="48"/>
      <c r="J332" s="48"/>
      <c r="K332" s="48"/>
      <c r="L332" s="48"/>
      <c r="M332" s="48"/>
      <c r="N332" s="48"/>
      <c r="O332" s="48"/>
      <c r="P332" s="2"/>
      <c r="Q332" s="2"/>
      <c r="R332" s="2"/>
      <c r="S332" s="2"/>
      <c r="T332" s="2"/>
      <c r="U332" s="2"/>
      <c r="V332" s="2"/>
      <c r="W332" s="2"/>
      <c r="X332" s="2"/>
      <c r="Y332" s="2"/>
      <c r="Z332" s="2"/>
    </row>
    <row r="333" spans="1:26" ht="15.75" customHeight="1">
      <c r="A333" s="77" t="s">
        <v>11</v>
      </c>
      <c r="B333" s="78" t="s">
        <v>229</v>
      </c>
      <c r="C333" s="79" t="e">
        <f>C310</f>
        <v>#DIV/0!</v>
      </c>
      <c r="D333" s="48"/>
      <c r="E333" s="48"/>
      <c r="F333" s="48"/>
      <c r="G333" s="48"/>
      <c r="H333" s="48"/>
      <c r="I333" s="48"/>
      <c r="J333" s="48"/>
      <c r="K333" s="48"/>
      <c r="L333" s="48"/>
      <c r="M333" s="48"/>
      <c r="N333" s="48"/>
      <c r="O333" s="48"/>
      <c r="P333" s="2"/>
      <c r="Q333" s="2"/>
      <c r="R333" s="2"/>
      <c r="S333" s="2"/>
      <c r="T333" s="2"/>
      <c r="U333" s="2"/>
      <c r="V333" s="2"/>
      <c r="W333" s="2"/>
      <c r="X333" s="2"/>
      <c r="Y333" s="2"/>
      <c r="Z333" s="2"/>
    </row>
    <row r="334" spans="1:26" ht="15.75" customHeight="1">
      <c r="A334" s="77" t="s">
        <v>13</v>
      </c>
      <c r="B334" s="78" t="s">
        <v>230</v>
      </c>
      <c r="C334" s="79" t="e">
        <f>D328</f>
        <v>#DIV/0!</v>
      </c>
      <c r="D334" s="48"/>
      <c r="E334" s="48"/>
      <c r="F334" s="48"/>
      <c r="G334" s="48"/>
      <c r="H334" s="48"/>
      <c r="I334" s="48"/>
      <c r="J334" s="48"/>
      <c r="K334" s="48"/>
      <c r="L334" s="48"/>
      <c r="M334" s="48"/>
      <c r="N334" s="48"/>
      <c r="O334" s="48"/>
      <c r="P334" s="2"/>
      <c r="Q334" s="2"/>
      <c r="R334" s="2"/>
      <c r="S334" s="2"/>
      <c r="T334" s="2"/>
      <c r="U334" s="2"/>
      <c r="V334" s="2"/>
      <c r="W334" s="2"/>
      <c r="X334" s="2"/>
      <c r="Y334" s="2"/>
      <c r="Z334" s="2"/>
    </row>
    <row r="335" spans="1:26" ht="15.75" customHeight="1">
      <c r="A335" s="77" t="s">
        <v>16</v>
      </c>
      <c r="B335" s="78" t="s">
        <v>231</v>
      </c>
      <c r="C335" s="79" t="e">
        <f>C332+C333+C334</f>
        <v>#DIV/0!</v>
      </c>
      <c r="D335" s="48"/>
      <c r="E335" s="48"/>
      <c r="F335" s="48"/>
      <c r="G335" s="48"/>
      <c r="H335" s="48"/>
      <c r="I335" s="48"/>
      <c r="J335" s="48"/>
      <c r="K335" s="48"/>
      <c r="L335" s="48"/>
      <c r="M335" s="48"/>
      <c r="N335" s="48"/>
      <c r="O335" s="48"/>
      <c r="P335" s="2"/>
      <c r="Q335" s="2"/>
      <c r="R335" s="2"/>
      <c r="S335" s="2"/>
      <c r="T335" s="2"/>
      <c r="U335" s="2"/>
      <c r="V335" s="2"/>
      <c r="W335" s="2"/>
      <c r="X335" s="2"/>
      <c r="Y335" s="2"/>
      <c r="Z335" s="2"/>
    </row>
    <row r="336" spans="1:26" ht="15.75" customHeight="1">
      <c r="A336" s="77" t="s">
        <v>54</v>
      </c>
      <c r="B336" s="78" t="s">
        <v>232</v>
      </c>
      <c r="C336" s="80">
        <f>E26</f>
        <v>21497.199999999997</v>
      </c>
      <c r="D336" s="48"/>
      <c r="E336" s="48"/>
      <c r="F336" s="48"/>
      <c r="G336" s="48"/>
      <c r="H336" s="48"/>
      <c r="I336" s="48"/>
      <c r="J336" s="48"/>
      <c r="K336" s="48"/>
      <c r="L336" s="48"/>
      <c r="M336" s="48"/>
      <c r="N336" s="48"/>
      <c r="O336" s="48"/>
      <c r="P336" s="2"/>
      <c r="Q336" s="2"/>
      <c r="R336" s="2"/>
      <c r="S336" s="2"/>
      <c r="T336" s="2"/>
      <c r="U336" s="2"/>
      <c r="V336" s="2"/>
      <c r="W336" s="2"/>
      <c r="X336" s="2"/>
      <c r="Y336" s="2"/>
      <c r="Z336" s="2"/>
    </row>
    <row r="337" spans="1:26" ht="15.75" customHeight="1">
      <c r="A337" s="77" t="s">
        <v>56</v>
      </c>
      <c r="B337" s="78" t="s">
        <v>233</v>
      </c>
      <c r="C337" s="81" t="e">
        <f>C335/C336</f>
        <v>#DIV/0!</v>
      </c>
      <c r="D337" s="48"/>
      <c r="E337" s="48"/>
      <c r="F337" s="48"/>
      <c r="G337" s="48"/>
      <c r="H337" s="48"/>
      <c r="I337" s="48"/>
      <c r="J337" s="48"/>
      <c r="K337" s="48"/>
      <c r="L337" s="48"/>
      <c r="M337" s="48"/>
      <c r="N337" s="48"/>
      <c r="O337" s="48"/>
      <c r="P337" s="2"/>
      <c r="Q337" s="2"/>
      <c r="R337" s="2"/>
      <c r="S337" s="2"/>
      <c r="T337" s="2"/>
      <c r="U337" s="2"/>
      <c r="V337" s="2"/>
      <c r="W337" s="2"/>
      <c r="X337" s="2"/>
      <c r="Y337" s="2"/>
      <c r="Z337" s="2"/>
    </row>
    <row r="338" spans="1:26" ht="15.75" customHeight="1">
      <c r="A338" s="48"/>
      <c r="B338" s="48"/>
      <c r="C338" s="48"/>
      <c r="D338" s="48"/>
      <c r="E338" s="48"/>
      <c r="F338" s="48"/>
      <c r="G338" s="48"/>
      <c r="H338" s="48"/>
      <c r="I338" s="48"/>
      <c r="J338" s="48"/>
      <c r="K338" s="48"/>
      <c r="L338" s="48"/>
      <c r="M338" s="48"/>
      <c r="N338" s="48"/>
      <c r="O338" s="48"/>
      <c r="P338" s="2"/>
      <c r="Q338" s="2"/>
      <c r="R338" s="2"/>
      <c r="S338" s="2"/>
      <c r="T338" s="2"/>
      <c r="U338" s="2"/>
      <c r="V338" s="2"/>
      <c r="W338" s="2"/>
      <c r="X338" s="2"/>
      <c r="Y338" s="2"/>
      <c r="Z338" s="2"/>
    </row>
    <row r="339" spans="1:26" ht="15.75" customHeight="1">
      <c r="A339" s="82" t="s">
        <v>234</v>
      </c>
      <c r="B339" s="83"/>
      <c r="C339" s="72"/>
      <c r="D339" s="72"/>
      <c r="E339" s="72"/>
      <c r="F339" s="72"/>
      <c r="G339" s="72"/>
      <c r="H339" s="72"/>
      <c r="I339" s="72"/>
      <c r="J339" s="48"/>
      <c r="K339" s="48"/>
      <c r="L339" s="48"/>
      <c r="M339" s="48"/>
      <c r="N339" s="48"/>
      <c r="O339" s="48"/>
      <c r="P339" s="2"/>
      <c r="Q339" s="2"/>
      <c r="R339" s="2"/>
      <c r="S339" s="2"/>
      <c r="T339" s="2"/>
      <c r="U339" s="2"/>
      <c r="V339" s="2"/>
      <c r="W339" s="2"/>
      <c r="X339" s="2"/>
      <c r="Y339" s="2"/>
      <c r="Z339" s="2"/>
    </row>
    <row r="340" spans="1:26" ht="15.75" customHeight="1">
      <c r="A340" s="84"/>
      <c r="B340" s="84"/>
      <c r="C340" s="72"/>
      <c r="D340" s="72"/>
      <c r="E340" s="48"/>
      <c r="F340" s="48"/>
      <c r="G340" s="48"/>
      <c r="H340" s="48"/>
      <c r="I340" s="48"/>
      <c r="J340" s="48"/>
      <c r="K340" s="48"/>
      <c r="L340" s="48"/>
      <c r="M340" s="48"/>
      <c r="N340" s="48"/>
      <c r="O340" s="48"/>
      <c r="P340" s="2"/>
      <c r="Q340" s="2"/>
      <c r="R340" s="2"/>
      <c r="S340" s="2"/>
      <c r="T340" s="2"/>
      <c r="U340" s="2"/>
      <c r="V340" s="2"/>
      <c r="W340" s="2"/>
      <c r="X340" s="2"/>
      <c r="Y340" s="2"/>
      <c r="Z340" s="2"/>
    </row>
    <row r="341" spans="1:26" ht="15.75" customHeight="1">
      <c r="A341" s="72"/>
      <c r="B341" s="72"/>
      <c r="C341" s="72"/>
      <c r="D341" s="72"/>
      <c r="E341" s="72"/>
      <c r="F341" s="48"/>
      <c r="G341" s="48"/>
      <c r="H341" s="48"/>
      <c r="I341" s="48"/>
      <c r="J341" s="48"/>
      <c r="K341" s="48"/>
      <c r="L341" s="48"/>
      <c r="M341" s="48"/>
      <c r="N341" s="48"/>
      <c r="O341" s="48"/>
      <c r="P341" s="2"/>
      <c r="Q341" s="2"/>
      <c r="R341" s="2"/>
      <c r="S341" s="2"/>
      <c r="T341" s="2"/>
      <c r="U341" s="2"/>
      <c r="V341" s="2"/>
      <c r="W341" s="2"/>
      <c r="X341" s="2"/>
      <c r="Y341" s="2"/>
      <c r="Z341" s="2"/>
    </row>
    <row r="342" spans="1:26" ht="15.75" customHeight="1">
      <c r="A342" s="199" t="s">
        <v>235</v>
      </c>
      <c r="B342" s="200"/>
      <c r="C342" s="72"/>
      <c r="D342" s="72"/>
      <c r="E342" s="72"/>
      <c r="F342" s="48"/>
      <c r="G342" s="48"/>
      <c r="H342" s="48"/>
      <c r="I342" s="48"/>
      <c r="J342" s="48"/>
      <c r="K342" s="48"/>
      <c r="L342" s="48"/>
      <c r="M342" s="48"/>
      <c r="N342" s="48"/>
      <c r="O342" s="48"/>
      <c r="P342" s="2"/>
      <c r="Q342" s="2"/>
      <c r="R342" s="2"/>
      <c r="S342" s="2"/>
      <c r="T342" s="2"/>
      <c r="U342" s="2"/>
      <c r="V342" s="2"/>
      <c r="W342" s="2"/>
      <c r="X342" s="2"/>
      <c r="Y342" s="2"/>
      <c r="Z342" s="2"/>
    </row>
    <row r="343" spans="1:26" ht="15.75" customHeight="1">
      <c r="A343" s="48"/>
      <c r="B343" s="48"/>
      <c r="C343" s="48"/>
      <c r="D343" s="48"/>
      <c r="E343" s="48"/>
      <c r="F343" s="48"/>
      <c r="G343" s="48"/>
      <c r="H343" s="48"/>
      <c r="I343" s="48"/>
      <c r="J343" s="48"/>
      <c r="K343" s="48"/>
      <c r="L343" s="48"/>
      <c r="M343" s="48"/>
      <c r="N343" s="48"/>
      <c r="O343" s="48"/>
      <c r="P343" s="2"/>
      <c r="Q343" s="2"/>
      <c r="R343" s="2"/>
      <c r="S343" s="2"/>
      <c r="T343" s="2"/>
      <c r="U343" s="2"/>
      <c r="V343" s="2"/>
      <c r="W343" s="2"/>
      <c r="X343" s="2"/>
      <c r="Y343" s="2"/>
      <c r="Z343" s="2"/>
    </row>
    <row r="344" spans="1:26" ht="15.75" customHeight="1">
      <c r="A344" s="199" t="s">
        <v>235</v>
      </c>
      <c r="B344" s="200"/>
      <c r="C344" s="72"/>
      <c r="D344" s="72"/>
      <c r="E344" s="72"/>
      <c r="F344" s="48"/>
      <c r="G344" s="48"/>
      <c r="H344" s="48"/>
      <c r="I344" s="48"/>
      <c r="J344" s="48"/>
      <c r="K344" s="48"/>
      <c r="L344" s="48"/>
      <c r="M344" s="48"/>
      <c r="N344" s="48"/>
      <c r="O344" s="48"/>
      <c r="P344" s="2"/>
      <c r="Q344" s="2"/>
      <c r="R344" s="2"/>
      <c r="S344" s="2"/>
      <c r="T344" s="2"/>
      <c r="U344" s="2"/>
      <c r="V344" s="2"/>
      <c r="W344" s="2"/>
      <c r="X344" s="2"/>
      <c r="Y344" s="2"/>
      <c r="Z344" s="2"/>
    </row>
    <row r="345" spans="1:26" ht="15.75" customHeight="1">
      <c r="A345" s="48"/>
      <c r="B345" s="48"/>
      <c r="C345" s="48"/>
      <c r="D345" s="48"/>
      <c r="E345" s="48"/>
      <c r="F345" s="48"/>
      <c r="G345" s="48"/>
      <c r="H345" s="48"/>
      <c r="I345" s="48"/>
      <c r="J345" s="48"/>
      <c r="K345" s="48"/>
      <c r="L345" s="48"/>
      <c r="M345" s="48"/>
      <c r="N345" s="48"/>
      <c r="O345" s="48"/>
      <c r="P345" s="2"/>
      <c r="Q345" s="2"/>
      <c r="R345" s="2"/>
      <c r="S345" s="2"/>
      <c r="T345" s="2"/>
      <c r="U345" s="2"/>
      <c r="V345" s="2"/>
      <c r="W345" s="2"/>
      <c r="X345" s="2"/>
      <c r="Y345" s="2"/>
      <c r="Z345" s="2"/>
    </row>
    <row r="346" spans="1:26" ht="15.75" customHeight="1">
      <c r="A346" s="48"/>
      <c r="B346" s="48"/>
      <c r="C346" s="48"/>
      <c r="D346" s="48"/>
      <c r="E346" s="48"/>
      <c r="F346" s="48"/>
      <c r="G346" s="48"/>
      <c r="H346" s="48"/>
      <c r="I346" s="48"/>
      <c r="J346" s="48"/>
      <c r="K346" s="48"/>
      <c r="L346" s="48"/>
      <c r="M346" s="48"/>
      <c r="N346" s="48"/>
      <c r="O346" s="48"/>
      <c r="P346" s="2"/>
      <c r="Q346" s="2"/>
      <c r="R346" s="2"/>
      <c r="S346" s="2"/>
      <c r="T346" s="2"/>
      <c r="U346" s="2"/>
      <c r="V346" s="2"/>
      <c r="W346" s="2"/>
      <c r="X346" s="2"/>
      <c r="Y346" s="2"/>
      <c r="Z346" s="2"/>
    </row>
    <row r="347" spans="1:26" ht="15.75" customHeight="1">
      <c r="A347" s="48"/>
      <c r="B347" s="48"/>
      <c r="C347" s="48"/>
      <c r="D347" s="48"/>
      <c r="E347" s="48"/>
      <c r="F347" s="48"/>
      <c r="G347" s="48"/>
      <c r="H347" s="48"/>
      <c r="I347" s="48"/>
      <c r="J347" s="48"/>
      <c r="K347" s="48"/>
      <c r="L347" s="48"/>
      <c r="M347" s="48"/>
      <c r="N347" s="48"/>
      <c r="O347" s="48"/>
      <c r="P347" s="2"/>
      <c r="Q347" s="2"/>
      <c r="R347" s="2"/>
      <c r="S347" s="2"/>
      <c r="T347" s="2"/>
      <c r="U347" s="2"/>
      <c r="V347" s="2"/>
      <c r="W347" s="2"/>
      <c r="X347" s="2"/>
      <c r="Y347" s="2"/>
      <c r="Z347" s="2"/>
    </row>
    <row r="348" spans="1:26" ht="15.75" customHeight="1">
      <c r="A348" s="48"/>
      <c r="B348" s="48"/>
      <c r="C348" s="48"/>
      <c r="D348" s="48"/>
      <c r="E348" s="48"/>
      <c r="F348" s="48"/>
      <c r="G348" s="48"/>
      <c r="H348" s="48"/>
      <c r="I348" s="48"/>
      <c r="J348" s="48"/>
      <c r="K348" s="48"/>
      <c r="L348" s="48"/>
      <c r="M348" s="48"/>
      <c r="N348" s="48"/>
      <c r="O348" s="48"/>
      <c r="P348" s="2"/>
      <c r="Q348" s="2"/>
      <c r="R348" s="2"/>
      <c r="S348" s="2"/>
      <c r="T348" s="2"/>
      <c r="U348" s="2"/>
      <c r="V348" s="2"/>
      <c r="W348" s="2"/>
      <c r="X348" s="2"/>
      <c r="Y348" s="2"/>
      <c r="Z348" s="2"/>
    </row>
    <row r="349" spans="1:26" ht="15.75" customHeight="1">
      <c r="A349" s="48"/>
      <c r="B349" s="48"/>
      <c r="C349" s="48"/>
      <c r="D349" s="48"/>
      <c r="E349" s="48"/>
      <c r="F349" s="48"/>
      <c r="G349" s="48"/>
      <c r="H349" s="48"/>
      <c r="I349" s="48"/>
      <c r="J349" s="48"/>
      <c r="K349" s="48"/>
      <c r="L349" s="48"/>
      <c r="M349" s="48"/>
      <c r="N349" s="48"/>
      <c r="O349" s="48"/>
      <c r="P349" s="2"/>
      <c r="Q349" s="2"/>
      <c r="R349" s="2"/>
      <c r="S349" s="2"/>
      <c r="T349" s="2"/>
      <c r="U349" s="2"/>
      <c r="V349" s="2"/>
      <c r="W349" s="2"/>
      <c r="X349" s="2"/>
      <c r="Y349" s="2"/>
      <c r="Z349" s="2"/>
    </row>
    <row r="350" spans="1:26" ht="15.75" customHeight="1">
      <c r="A350" s="48"/>
      <c r="B350" s="48"/>
      <c r="C350" s="48"/>
      <c r="D350" s="48"/>
      <c r="E350" s="48"/>
      <c r="F350" s="48"/>
      <c r="G350" s="48"/>
      <c r="H350" s="48"/>
      <c r="I350" s="48"/>
      <c r="J350" s="48"/>
      <c r="K350" s="48"/>
      <c r="L350" s="48"/>
      <c r="M350" s="48"/>
      <c r="N350" s="48"/>
      <c r="O350" s="48"/>
      <c r="P350" s="2"/>
      <c r="Q350" s="2"/>
      <c r="R350" s="2"/>
      <c r="S350" s="2"/>
      <c r="T350" s="2"/>
      <c r="U350" s="2"/>
      <c r="V350" s="2"/>
      <c r="W350" s="2"/>
      <c r="X350" s="2"/>
      <c r="Y350" s="2"/>
      <c r="Z350" s="2"/>
    </row>
    <row r="351" spans="1:26" ht="15.75" customHeight="1">
      <c r="A351" s="48"/>
      <c r="B351" s="48"/>
      <c r="C351" s="48"/>
      <c r="D351" s="48"/>
      <c r="E351" s="48"/>
      <c r="F351" s="48"/>
      <c r="G351" s="48"/>
      <c r="H351" s="48"/>
      <c r="I351" s="48"/>
      <c r="J351" s="48"/>
      <c r="K351" s="48"/>
      <c r="L351" s="48"/>
      <c r="M351" s="48"/>
      <c r="N351" s="48"/>
      <c r="O351" s="48"/>
      <c r="P351" s="2"/>
      <c r="Q351" s="2"/>
      <c r="R351" s="2"/>
      <c r="S351" s="2"/>
      <c r="T351" s="2"/>
      <c r="U351" s="2"/>
      <c r="V351" s="2"/>
      <c r="W351" s="2"/>
      <c r="X351" s="2"/>
      <c r="Y351" s="2"/>
      <c r="Z351" s="2"/>
    </row>
    <row r="352" spans="1:26" ht="15.75" customHeight="1">
      <c r="A352" s="48"/>
      <c r="B352" s="48"/>
      <c r="C352" s="48"/>
      <c r="D352" s="48"/>
      <c r="E352" s="48"/>
      <c r="F352" s="48"/>
      <c r="G352" s="48"/>
      <c r="H352" s="48"/>
      <c r="I352" s="48"/>
      <c r="J352" s="48"/>
      <c r="K352" s="48"/>
      <c r="L352" s="48"/>
      <c r="M352" s="48"/>
      <c r="N352" s="48"/>
      <c r="O352" s="48"/>
      <c r="P352" s="2"/>
      <c r="Q352" s="2"/>
      <c r="R352" s="2"/>
      <c r="S352" s="2"/>
      <c r="T352" s="2"/>
      <c r="U352" s="2"/>
      <c r="V352" s="2"/>
      <c r="W352" s="2"/>
      <c r="X352" s="2"/>
      <c r="Y352" s="2"/>
      <c r="Z352" s="2"/>
    </row>
    <row r="353" spans="1:26" ht="15.75" customHeight="1">
      <c r="A353" s="48"/>
      <c r="B353" s="48"/>
      <c r="C353" s="48"/>
      <c r="D353" s="48"/>
      <c r="E353" s="48"/>
      <c r="F353" s="48"/>
      <c r="G353" s="48"/>
      <c r="H353" s="48"/>
      <c r="I353" s="48"/>
      <c r="J353" s="48"/>
      <c r="K353" s="48"/>
      <c r="L353" s="48"/>
      <c r="M353" s="48"/>
      <c r="N353" s="48"/>
      <c r="O353" s="48"/>
      <c r="P353" s="2"/>
      <c r="Q353" s="2"/>
      <c r="R353" s="2"/>
      <c r="S353" s="2"/>
      <c r="T353" s="2"/>
      <c r="U353" s="2"/>
      <c r="V353" s="2"/>
      <c r="W353" s="2"/>
      <c r="X353" s="2"/>
      <c r="Y353" s="2"/>
      <c r="Z353" s="2"/>
    </row>
    <row r="354" spans="1:26" ht="15.75" customHeight="1">
      <c r="A354" s="48"/>
      <c r="B354" s="48"/>
      <c r="C354" s="48"/>
      <c r="D354" s="48"/>
      <c r="E354" s="48"/>
      <c r="F354" s="48"/>
      <c r="G354" s="48"/>
      <c r="H354" s="48"/>
      <c r="I354" s="48"/>
      <c r="J354" s="48"/>
      <c r="K354" s="48"/>
      <c r="L354" s="48"/>
      <c r="M354" s="48"/>
      <c r="N354" s="48"/>
      <c r="O354" s="48"/>
      <c r="P354" s="2"/>
      <c r="Q354" s="2"/>
      <c r="R354" s="2"/>
      <c r="S354" s="2"/>
      <c r="T354" s="2"/>
      <c r="U354" s="2"/>
      <c r="V354" s="2"/>
      <c r="W354" s="2"/>
      <c r="X354" s="2"/>
      <c r="Y354" s="2"/>
      <c r="Z354" s="2"/>
    </row>
    <row r="355" spans="1:26" ht="15.75" customHeight="1">
      <c r="A355" s="48"/>
      <c r="B355" s="48"/>
      <c r="C355" s="48"/>
      <c r="D355" s="48"/>
      <c r="E355" s="48"/>
      <c r="F355" s="48"/>
      <c r="G355" s="48"/>
      <c r="H355" s="48"/>
      <c r="I355" s="48"/>
      <c r="J355" s="48"/>
      <c r="K355" s="48"/>
      <c r="L355" s="48"/>
      <c r="M355" s="48"/>
      <c r="N355" s="48"/>
      <c r="O355" s="48"/>
      <c r="P355" s="2"/>
      <c r="Q355" s="2"/>
      <c r="R355" s="2"/>
      <c r="S355" s="2"/>
      <c r="T355" s="2"/>
      <c r="U355" s="2"/>
      <c r="V355" s="2"/>
      <c r="W355" s="2"/>
      <c r="X355" s="2"/>
      <c r="Y355" s="2"/>
      <c r="Z355" s="2"/>
    </row>
    <row r="356" spans="1:26" ht="15.75" customHeight="1">
      <c r="A356" s="48"/>
      <c r="B356" s="48"/>
      <c r="C356" s="48"/>
      <c r="D356" s="48"/>
      <c r="E356" s="48"/>
      <c r="F356" s="48"/>
      <c r="G356" s="48"/>
      <c r="H356" s="48"/>
      <c r="I356" s="48"/>
      <c r="J356" s="48"/>
      <c r="K356" s="48"/>
      <c r="L356" s="48"/>
      <c r="M356" s="48"/>
      <c r="N356" s="48"/>
      <c r="O356" s="48"/>
      <c r="P356" s="2"/>
      <c r="Q356" s="2"/>
      <c r="R356" s="2"/>
      <c r="S356" s="2"/>
      <c r="T356" s="2"/>
      <c r="U356" s="2"/>
      <c r="V356" s="2"/>
      <c r="W356" s="2"/>
      <c r="X356" s="2"/>
      <c r="Y356" s="2"/>
      <c r="Z356" s="2"/>
    </row>
    <row r="357" spans="1:26" ht="15.75" customHeight="1">
      <c r="A357" s="48"/>
      <c r="B357" s="48"/>
      <c r="C357" s="48"/>
      <c r="D357" s="48"/>
      <c r="E357" s="48"/>
      <c r="F357" s="48"/>
      <c r="G357" s="48"/>
      <c r="H357" s="48"/>
      <c r="I357" s="48"/>
      <c r="J357" s="48"/>
      <c r="K357" s="48"/>
      <c r="L357" s="48"/>
      <c r="M357" s="48"/>
      <c r="N357" s="48"/>
      <c r="O357" s="48"/>
      <c r="P357" s="2"/>
      <c r="Q357" s="2"/>
      <c r="R357" s="2"/>
      <c r="S357" s="2"/>
      <c r="T357" s="2"/>
      <c r="U357" s="2"/>
      <c r="V357" s="2"/>
      <c r="W357" s="2"/>
      <c r="X357" s="2"/>
      <c r="Y357" s="2"/>
      <c r="Z357" s="2"/>
    </row>
    <row r="358" spans="1:26" ht="15.75" customHeight="1">
      <c r="A358" s="48"/>
      <c r="B358" s="48"/>
      <c r="C358" s="48"/>
      <c r="D358" s="48"/>
      <c r="E358" s="48"/>
      <c r="F358" s="48"/>
      <c r="G358" s="48"/>
      <c r="H358" s="48"/>
      <c r="I358" s="48"/>
      <c r="J358" s="48"/>
      <c r="K358" s="48"/>
      <c r="L358" s="48"/>
      <c r="M358" s="48"/>
      <c r="N358" s="48"/>
      <c r="O358" s="48"/>
      <c r="P358" s="2"/>
      <c r="Q358" s="2"/>
      <c r="R358" s="2"/>
      <c r="S358" s="2"/>
      <c r="T358" s="2"/>
      <c r="U358" s="2"/>
      <c r="V358" s="2"/>
      <c r="W358" s="2"/>
      <c r="X358" s="2"/>
      <c r="Y358" s="2"/>
      <c r="Z358" s="2"/>
    </row>
    <row r="359" spans="1:26" ht="15.75" customHeight="1">
      <c r="A359" s="48"/>
      <c r="B359" s="48"/>
      <c r="C359" s="48"/>
      <c r="D359" s="48"/>
      <c r="E359" s="48"/>
      <c r="F359" s="48"/>
      <c r="G359" s="48"/>
      <c r="H359" s="48"/>
      <c r="I359" s="48"/>
      <c r="J359" s="48"/>
      <c r="K359" s="48"/>
      <c r="L359" s="48"/>
      <c r="M359" s="48"/>
      <c r="N359" s="48"/>
      <c r="O359" s="48"/>
      <c r="P359" s="2"/>
      <c r="Q359" s="2"/>
      <c r="R359" s="2"/>
      <c r="S359" s="2"/>
      <c r="T359" s="2"/>
      <c r="U359" s="2"/>
      <c r="V359" s="2"/>
      <c r="W359" s="2"/>
      <c r="X359" s="2"/>
      <c r="Y359" s="2"/>
      <c r="Z359" s="2"/>
    </row>
    <row r="360" spans="1:26" ht="15.75" customHeight="1">
      <c r="A360" s="48"/>
      <c r="B360" s="48"/>
      <c r="C360" s="48"/>
      <c r="D360" s="48"/>
      <c r="E360" s="48"/>
      <c r="F360" s="48"/>
      <c r="G360" s="48"/>
      <c r="H360" s="48"/>
      <c r="I360" s="48"/>
      <c r="J360" s="48"/>
      <c r="K360" s="48"/>
      <c r="L360" s="48"/>
      <c r="M360" s="48"/>
      <c r="N360" s="48"/>
      <c r="O360" s="48"/>
      <c r="P360" s="2"/>
      <c r="Q360" s="2"/>
      <c r="R360" s="2"/>
      <c r="S360" s="2"/>
      <c r="T360" s="2"/>
      <c r="U360" s="2"/>
      <c r="V360" s="2"/>
      <c r="W360" s="2"/>
      <c r="X360" s="2"/>
      <c r="Y360" s="2"/>
      <c r="Z360" s="2"/>
    </row>
    <row r="361" spans="1:26" ht="15.75" customHeight="1">
      <c r="A361" s="48"/>
      <c r="B361" s="48"/>
      <c r="C361" s="48"/>
      <c r="D361" s="48"/>
      <c r="E361" s="48"/>
      <c r="F361" s="48"/>
      <c r="G361" s="48"/>
      <c r="H361" s="48"/>
      <c r="I361" s="48"/>
      <c r="J361" s="48"/>
      <c r="K361" s="48"/>
      <c r="L361" s="48"/>
      <c r="M361" s="48"/>
      <c r="N361" s="48"/>
      <c r="O361" s="48"/>
      <c r="P361" s="2"/>
      <c r="Q361" s="2"/>
      <c r="R361" s="2"/>
      <c r="S361" s="2"/>
      <c r="T361" s="2"/>
      <c r="U361" s="2"/>
      <c r="V361" s="2"/>
      <c r="W361" s="2"/>
      <c r="X361" s="2"/>
      <c r="Y361" s="2"/>
      <c r="Z361" s="2"/>
    </row>
    <row r="362" spans="1:26" ht="15.75" customHeight="1">
      <c r="A362" s="48"/>
      <c r="B362" s="48"/>
      <c r="C362" s="48"/>
      <c r="D362" s="48"/>
      <c r="E362" s="48"/>
      <c r="F362" s="48"/>
      <c r="G362" s="48"/>
      <c r="H362" s="48"/>
      <c r="I362" s="48"/>
      <c r="J362" s="48"/>
      <c r="K362" s="48"/>
      <c r="L362" s="48"/>
      <c r="M362" s="48"/>
      <c r="N362" s="48"/>
      <c r="O362" s="48"/>
      <c r="P362" s="2"/>
      <c r="Q362" s="2"/>
      <c r="R362" s="2"/>
      <c r="S362" s="2"/>
      <c r="T362" s="2"/>
      <c r="U362" s="2"/>
      <c r="V362" s="2"/>
      <c r="W362" s="2"/>
      <c r="X362" s="2"/>
      <c r="Y362" s="2"/>
      <c r="Z362" s="2"/>
    </row>
    <row r="363" spans="1:26" ht="15.75" customHeight="1">
      <c r="A363" s="48"/>
      <c r="B363" s="48"/>
      <c r="C363" s="48"/>
      <c r="D363" s="48"/>
      <c r="E363" s="48"/>
      <c r="F363" s="48"/>
      <c r="G363" s="48"/>
      <c r="H363" s="48"/>
      <c r="I363" s="48"/>
      <c r="J363" s="48"/>
      <c r="K363" s="48"/>
      <c r="L363" s="48"/>
      <c r="M363" s="48"/>
      <c r="N363" s="48"/>
      <c r="O363" s="48"/>
      <c r="P363" s="2"/>
      <c r="Q363" s="2"/>
      <c r="R363" s="2"/>
      <c r="S363" s="2"/>
      <c r="T363" s="2"/>
      <c r="U363" s="2"/>
      <c r="V363" s="2"/>
      <c r="W363" s="2"/>
      <c r="X363" s="2"/>
      <c r="Y363" s="2"/>
      <c r="Z363" s="2"/>
    </row>
    <row r="364" spans="1:26" ht="15.75" customHeight="1">
      <c r="A364" s="48"/>
      <c r="B364" s="48"/>
      <c r="C364" s="48"/>
      <c r="D364" s="48"/>
      <c r="E364" s="48"/>
      <c r="F364" s="48"/>
      <c r="G364" s="48"/>
      <c r="H364" s="48"/>
      <c r="I364" s="48"/>
      <c r="J364" s="48"/>
      <c r="K364" s="48"/>
      <c r="L364" s="48"/>
      <c r="M364" s="48"/>
      <c r="N364" s="48"/>
      <c r="O364" s="48"/>
      <c r="P364" s="2"/>
      <c r="Q364" s="2"/>
      <c r="R364" s="2"/>
      <c r="S364" s="2"/>
      <c r="T364" s="2"/>
      <c r="U364" s="2"/>
      <c r="V364" s="2"/>
      <c r="W364" s="2"/>
      <c r="X364" s="2"/>
      <c r="Y364" s="2"/>
      <c r="Z364" s="2"/>
    </row>
    <row r="365" spans="1:26" ht="15.75" customHeight="1">
      <c r="A365" s="48"/>
      <c r="B365" s="48"/>
      <c r="C365" s="48"/>
      <c r="D365" s="48"/>
      <c r="E365" s="48"/>
      <c r="F365" s="48"/>
      <c r="G365" s="48"/>
      <c r="H365" s="48"/>
      <c r="I365" s="48"/>
      <c r="J365" s="48"/>
      <c r="K365" s="48"/>
      <c r="L365" s="48"/>
      <c r="M365" s="48"/>
      <c r="N365" s="48"/>
      <c r="O365" s="48"/>
      <c r="P365" s="2"/>
      <c r="Q365" s="2"/>
      <c r="R365" s="2"/>
      <c r="S365" s="2"/>
      <c r="T365" s="2"/>
      <c r="U365" s="2"/>
      <c r="V365" s="2"/>
      <c r="W365" s="2"/>
      <c r="X365" s="2"/>
      <c r="Y365" s="2"/>
      <c r="Z365" s="2"/>
    </row>
    <row r="366" spans="1:26" ht="15.75" customHeight="1">
      <c r="A366" s="48"/>
      <c r="B366" s="48"/>
      <c r="C366" s="48"/>
      <c r="D366" s="48"/>
      <c r="E366" s="48"/>
      <c r="F366" s="48"/>
      <c r="G366" s="48"/>
      <c r="H366" s="48"/>
      <c r="I366" s="48"/>
      <c r="J366" s="48"/>
      <c r="K366" s="48"/>
      <c r="L366" s="48"/>
      <c r="M366" s="48"/>
      <c r="N366" s="48"/>
      <c r="O366" s="48"/>
      <c r="P366" s="2"/>
      <c r="Q366" s="2"/>
      <c r="R366" s="2"/>
      <c r="S366" s="2"/>
      <c r="T366" s="2"/>
      <c r="U366" s="2"/>
      <c r="V366" s="2"/>
      <c r="W366" s="2"/>
      <c r="X366" s="2"/>
      <c r="Y366" s="2"/>
      <c r="Z366" s="2"/>
    </row>
    <row r="367" spans="1:26"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sheetProtection algorithmName="SHA-512" hashValue="hKvdZdcf0qIgfKO1aC1+fK4WGcw+guigVs19XRnF97JReRYP/a00XOpquRm4bmXHmT+RHi3ELWEDoHbNwGAy0A==" saltValue="ldtVtmqAkeeH4nB1b16ZWQ==" spinCount="100000" sheet="1" objects="1" scenarios="1" formatCells="0" formatColumns="0" formatRows="0" sort="0" autoFilter="0" pivotTables="0"/>
  <mergeCells count="126">
    <mergeCell ref="F290:H290"/>
    <mergeCell ref="A304:D304"/>
    <mergeCell ref="A305:B305"/>
    <mergeCell ref="C305:D305"/>
    <mergeCell ref="C306:D306"/>
    <mergeCell ref="A310:B310"/>
    <mergeCell ref="A313:D313"/>
    <mergeCell ref="A328:C328"/>
    <mergeCell ref="A331:C331"/>
    <mergeCell ref="A326:A327"/>
    <mergeCell ref="F247:H247"/>
    <mergeCell ref="B248:C248"/>
    <mergeCell ref="B256:C256"/>
    <mergeCell ref="A257:B257"/>
    <mergeCell ref="A261:D261"/>
    <mergeCell ref="C262:D262"/>
    <mergeCell ref="C263:D263"/>
    <mergeCell ref="C264:D264"/>
    <mergeCell ref="A265:B265"/>
    <mergeCell ref="C265:D265"/>
    <mergeCell ref="A75:B75"/>
    <mergeCell ref="A86:B86"/>
    <mergeCell ref="A88:D88"/>
    <mergeCell ref="C266:D266"/>
    <mergeCell ref="A266:B266"/>
    <mergeCell ref="A271:D271"/>
    <mergeCell ref="C272:D272"/>
    <mergeCell ref="A42:C42"/>
    <mergeCell ref="A52:B52"/>
    <mergeCell ref="A54:C54"/>
    <mergeCell ref="A64:B64"/>
    <mergeCell ref="A66:C66"/>
    <mergeCell ref="A77:C77"/>
    <mergeCell ref="C217:D217"/>
    <mergeCell ref="C218:D218"/>
    <mergeCell ref="C219:D219"/>
    <mergeCell ref="A212:B212"/>
    <mergeCell ref="C212:D212"/>
    <mergeCell ref="A215:D215"/>
    <mergeCell ref="A216:B216"/>
    <mergeCell ref="C216:D216"/>
    <mergeCell ref="A150:B150"/>
    <mergeCell ref="A152:D152"/>
    <mergeCell ref="A162:D162"/>
    <mergeCell ref="A33:E33"/>
    <mergeCell ref="A34:D34"/>
    <mergeCell ref="A35:D35"/>
    <mergeCell ref="A36:D36"/>
    <mergeCell ref="A37:D37"/>
    <mergeCell ref="A38:D38"/>
    <mergeCell ref="A39:D39"/>
    <mergeCell ref="A40:E40"/>
    <mergeCell ref="A41:C41"/>
    <mergeCell ref="A22:D22"/>
    <mergeCell ref="A23:D23"/>
    <mergeCell ref="A24:D24"/>
    <mergeCell ref="A25:D25"/>
    <mergeCell ref="A26:D26"/>
    <mergeCell ref="A28:C28"/>
    <mergeCell ref="A29:C29"/>
    <mergeCell ref="A30:C30"/>
    <mergeCell ref="A31:C31"/>
    <mergeCell ref="B14:C14"/>
    <mergeCell ref="D14:E14"/>
    <mergeCell ref="B15:C15"/>
    <mergeCell ref="D15:E15"/>
    <mergeCell ref="D16:E16"/>
    <mergeCell ref="B16:C16"/>
    <mergeCell ref="B17:C17"/>
    <mergeCell ref="D17:E17"/>
    <mergeCell ref="A19:E19"/>
    <mergeCell ref="A2:E2"/>
    <mergeCell ref="A3:E3"/>
    <mergeCell ref="A5:E5"/>
    <mergeCell ref="A6:B6"/>
    <mergeCell ref="C6:E6"/>
    <mergeCell ref="A7:E8"/>
    <mergeCell ref="B10:E10"/>
    <mergeCell ref="B11:E11"/>
    <mergeCell ref="A13:E13"/>
    <mergeCell ref="A207:B207"/>
    <mergeCell ref="C207:D207"/>
    <mergeCell ref="C208:D208"/>
    <mergeCell ref="C209:D209"/>
    <mergeCell ref="C210:D210"/>
    <mergeCell ref="A211:B211"/>
    <mergeCell ref="C211:D211"/>
    <mergeCell ref="A344:B344"/>
    <mergeCell ref="C307:D307"/>
    <mergeCell ref="C308:D308"/>
    <mergeCell ref="C309:D309"/>
    <mergeCell ref="C310:D310"/>
    <mergeCell ref="B278:C278"/>
    <mergeCell ref="B290:C290"/>
    <mergeCell ref="A342:B342"/>
    <mergeCell ref="A220:B220"/>
    <mergeCell ref="C220:D220"/>
    <mergeCell ref="A221:B221"/>
    <mergeCell ref="C221:D221"/>
    <mergeCell ref="A234:D234"/>
    <mergeCell ref="A246:D246"/>
    <mergeCell ref="A223:C223"/>
    <mergeCell ref="A89:D89"/>
    <mergeCell ref="A100:D100"/>
    <mergeCell ref="A101:D101"/>
    <mergeCell ref="A102:D102"/>
    <mergeCell ref="A99:B99"/>
    <mergeCell ref="A112:B112"/>
    <mergeCell ref="A196:C196"/>
    <mergeCell ref="A204:B204"/>
    <mergeCell ref="A206:D206"/>
    <mergeCell ref="A184:B184"/>
    <mergeCell ref="A186:C186"/>
    <mergeCell ref="A194:B194"/>
    <mergeCell ref="A114:D114"/>
    <mergeCell ref="A120:B120"/>
    <mergeCell ref="A122:D122"/>
    <mergeCell ref="A128:B128"/>
    <mergeCell ref="A130:D130"/>
    <mergeCell ref="A134:B134"/>
    <mergeCell ref="A136:D136"/>
    <mergeCell ref="A140:B140"/>
    <mergeCell ref="A142:D142"/>
    <mergeCell ref="A160:B160"/>
    <mergeCell ref="A172:B172"/>
    <mergeCell ref="A174:D174"/>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 footer="0"/>
  <pageSetup paperSize="9" fitToHeight="0" orientation="portrait"/>
  <tableParts count="2">
    <tablePart r:id="rId1"/>
    <tablePart r:id="rId2"/>
  </tablePart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1">
    <tabColor rgb="FF8DB3E2"/>
    <pageSetUpPr fitToPage="1"/>
  </sheetPr>
  <dimension ref="A1:Z1000"/>
  <sheetViews>
    <sheetView showGridLines="0" topLeftCell="A7" workbookViewId="0">
      <selection activeCell="D14" activeCellId="1" sqref="B10:E11 D14:E16"/>
    </sheetView>
  </sheetViews>
  <sheetFormatPr defaultColWidth="14.42578125" defaultRowHeight="15" customHeight="1"/>
  <cols>
    <col min="1" max="1" width="30.7109375" customWidth="1"/>
    <col min="2" max="2" width="34.42578125" customWidth="1"/>
    <col min="3" max="4" width="31.5703125" customWidth="1"/>
    <col min="5" max="5" width="33.7109375" customWidth="1"/>
    <col min="6" max="6" width="18.140625" customWidth="1"/>
    <col min="7" max="10" width="9.140625" customWidth="1"/>
    <col min="11" max="26" width="8.7109375" customWidth="1"/>
  </cols>
  <sheetData>
    <row r="1" spans="1:26">
      <c r="A1" s="1"/>
      <c r="B1" s="2"/>
      <c r="C1" s="2"/>
      <c r="D1" s="2"/>
      <c r="E1" s="2"/>
      <c r="F1" s="2"/>
      <c r="G1" s="2"/>
      <c r="H1" s="2"/>
      <c r="I1" s="2"/>
      <c r="J1" s="2"/>
      <c r="K1" s="2"/>
      <c r="L1" s="2"/>
      <c r="M1" s="2"/>
      <c r="N1" s="2"/>
      <c r="O1" s="2"/>
      <c r="P1" s="2"/>
      <c r="Q1" s="2"/>
      <c r="R1" s="2"/>
      <c r="S1" s="2"/>
      <c r="T1" s="2"/>
      <c r="U1" s="2"/>
      <c r="V1" s="2"/>
      <c r="W1" s="2"/>
      <c r="X1" s="2"/>
      <c r="Y1" s="2"/>
      <c r="Z1" s="2"/>
    </row>
    <row r="2" spans="1:26" ht="48" customHeight="1">
      <c r="A2" s="207" t="s">
        <v>521</v>
      </c>
      <c r="B2" s="183"/>
      <c r="C2" s="183"/>
      <c r="D2" s="183"/>
      <c r="E2" s="180"/>
      <c r="F2" s="3"/>
      <c r="G2" s="3"/>
      <c r="H2" s="3"/>
      <c r="I2" s="3"/>
      <c r="J2" s="2"/>
      <c r="K2" s="2"/>
      <c r="L2" s="2"/>
      <c r="M2" s="2"/>
      <c r="N2" s="2"/>
      <c r="O2" s="2"/>
      <c r="P2" s="2"/>
      <c r="Q2" s="2"/>
      <c r="R2" s="2"/>
      <c r="S2" s="2"/>
      <c r="T2" s="2"/>
      <c r="U2" s="2"/>
      <c r="V2" s="2"/>
      <c r="W2" s="2"/>
      <c r="X2" s="2"/>
      <c r="Y2" s="2"/>
      <c r="Z2" s="2"/>
    </row>
    <row r="3" spans="1:26" ht="21.75" customHeight="1">
      <c r="A3" s="179" t="s">
        <v>1</v>
      </c>
      <c r="B3" s="183"/>
      <c r="C3" s="183"/>
      <c r="D3" s="183"/>
      <c r="E3" s="180"/>
      <c r="F3" s="2"/>
      <c r="G3" s="2"/>
      <c r="H3" s="2"/>
      <c r="I3" s="2"/>
      <c r="J3" s="2"/>
      <c r="K3" s="2"/>
      <c r="L3" s="2"/>
      <c r="M3" s="2"/>
      <c r="N3" s="2"/>
      <c r="O3" s="2"/>
      <c r="P3" s="2"/>
      <c r="Q3" s="2"/>
      <c r="R3" s="2"/>
      <c r="S3" s="2"/>
      <c r="T3" s="2"/>
      <c r="U3" s="2"/>
      <c r="V3" s="2"/>
      <c r="W3" s="2"/>
      <c r="X3" s="2"/>
      <c r="Y3" s="2"/>
      <c r="Z3" s="2"/>
    </row>
    <row r="4" spans="1:26" ht="21.75" customHeight="1">
      <c r="A4" s="4"/>
      <c r="B4" s="4"/>
      <c r="C4" s="4"/>
      <c r="D4" s="4"/>
      <c r="E4" s="4"/>
      <c r="F4" s="2"/>
      <c r="G4" s="2"/>
      <c r="H4" s="2"/>
      <c r="I4" s="2"/>
      <c r="J4" s="2"/>
      <c r="K4" s="2"/>
      <c r="L4" s="2"/>
      <c r="M4" s="2"/>
      <c r="N4" s="2"/>
      <c r="O4" s="2"/>
      <c r="P4" s="2"/>
      <c r="Q4" s="2"/>
      <c r="R4" s="2"/>
      <c r="S4" s="2"/>
      <c r="T4" s="2"/>
      <c r="U4" s="2"/>
      <c r="V4" s="2"/>
      <c r="W4" s="2"/>
      <c r="X4" s="2"/>
      <c r="Y4" s="2"/>
      <c r="Z4" s="2"/>
    </row>
    <row r="5" spans="1:26" ht="21.75" customHeight="1">
      <c r="A5" s="208" t="s">
        <v>2</v>
      </c>
      <c r="B5" s="183"/>
      <c r="C5" s="183"/>
      <c r="D5" s="183"/>
      <c r="E5" s="180"/>
      <c r="F5" s="2"/>
      <c r="G5" s="2"/>
      <c r="H5" s="2"/>
      <c r="I5" s="2"/>
      <c r="J5" s="2"/>
      <c r="K5" s="2"/>
      <c r="L5" s="2"/>
      <c r="M5" s="2"/>
      <c r="N5" s="2"/>
      <c r="O5" s="2"/>
      <c r="P5" s="2"/>
      <c r="Q5" s="2"/>
      <c r="R5" s="2"/>
      <c r="S5" s="2"/>
      <c r="T5" s="2"/>
      <c r="U5" s="2"/>
      <c r="V5" s="2"/>
      <c r="W5" s="2"/>
      <c r="X5" s="2"/>
      <c r="Y5" s="2"/>
      <c r="Z5" s="2"/>
    </row>
    <row r="6" spans="1:26" ht="21.75" customHeight="1">
      <c r="A6" s="232" t="s">
        <v>522</v>
      </c>
      <c r="B6" s="234"/>
      <c r="C6" s="232" t="s">
        <v>523</v>
      </c>
      <c r="D6" s="233"/>
      <c r="E6" s="234"/>
      <c r="F6" s="2"/>
      <c r="G6" s="2"/>
      <c r="H6" s="2"/>
      <c r="I6" s="2"/>
      <c r="J6" s="2"/>
      <c r="K6" s="2"/>
      <c r="L6" s="2"/>
      <c r="M6" s="2"/>
      <c r="N6" s="2"/>
      <c r="O6" s="2"/>
      <c r="P6" s="2"/>
      <c r="Q6" s="2"/>
      <c r="R6" s="2"/>
      <c r="S6" s="2"/>
      <c r="T6" s="2"/>
      <c r="U6" s="2"/>
      <c r="V6" s="2"/>
      <c r="W6" s="2"/>
      <c r="X6" s="2"/>
      <c r="Y6" s="2"/>
      <c r="Z6" s="2"/>
    </row>
    <row r="7" spans="1:26" ht="24" customHeight="1">
      <c r="A7" s="235" t="s">
        <v>656</v>
      </c>
      <c r="B7" s="236"/>
      <c r="C7" s="236"/>
      <c r="D7" s="236"/>
      <c r="E7" s="237"/>
      <c r="F7" s="2"/>
      <c r="G7" s="2"/>
      <c r="H7" s="2"/>
      <c r="I7" s="2"/>
      <c r="J7" s="2"/>
      <c r="K7" s="2"/>
      <c r="L7" s="2"/>
      <c r="M7" s="2"/>
      <c r="N7" s="2"/>
      <c r="O7" s="2"/>
      <c r="P7" s="2"/>
      <c r="Q7" s="2"/>
      <c r="R7" s="2"/>
      <c r="S7" s="2"/>
      <c r="T7" s="2"/>
      <c r="U7" s="2"/>
      <c r="V7" s="2"/>
      <c r="W7" s="2"/>
      <c r="X7" s="2"/>
      <c r="Y7" s="2"/>
      <c r="Z7" s="2"/>
    </row>
    <row r="8" spans="1:26" ht="66" customHeight="1">
      <c r="A8" s="238"/>
      <c r="B8" s="239"/>
      <c r="C8" s="239"/>
      <c r="D8" s="239"/>
      <c r="E8" s="240"/>
      <c r="F8" s="2"/>
      <c r="G8" s="2"/>
      <c r="H8" s="2"/>
      <c r="I8" s="2"/>
      <c r="J8" s="2"/>
      <c r="K8" s="2"/>
      <c r="L8" s="2"/>
      <c r="M8" s="2"/>
      <c r="N8" s="2"/>
      <c r="O8" s="2"/>
      <c r="P8" s="2"/>
      <c r="Q8" s="2"/>
      <c r="R8" s="2"/>
      <c r="S8" s="2"/>
      <c r="T8" s="2"/>
      <c r="U8" s="2"/>
      <c r="V8" s="2"/>
      <c r="W8" s="2"/>
      <c r="X8" s="2"/>
      <c r="Y8" s="2"/>
      <c r="Z8" s="2"/>
    </row>
    <row r="9" spans="1:26" ht="21.75" customHeight="1">
      <c r="A9" s="4"/>
      <c r="B9" s="4"/>
      <c r="C9" s="4"/>
      <c r="D9" s="4"/>
      <c r="E9" s="4"/>
      <c r="F9" s="2"/>
      <c r="G9" s="2"/>
      <c r="H9" s="2"/>
      <c r="I9" s="2"/>
      <c r="J9" s="2"/>
      <c r="K9" s="2"/>
      <c r="L9" s="2"/>
      <c r="M9" s="2"/>
      <c r="N9" s="2"/>
      <c r="O9" s="2"/>
      <c r="P9" s="2"/>
      <c r="Q9" s="2"/>
      <c r="R9" s="2"/>
      <c r="S9" s="2"/>
      <c r="T9" s="2"/>
      <c r="U9" s="2"/>
      <c r="V9" s="2"/>
      <c r="W9" s="2"/>
      <c r="X9" s="2"/>
      <c r="Y9" s="2"/>
      <c r="Z9" s="2"/>
    </row>
    <row r="10" spans="1:26" ht="28.5" customHeight="1">
      <c r="A10" s="5" t="s">
        <v>5</v>
      </c>
      <c r="B10" s="215"/>
      <c r="C10" s="242"/>
      <c r="D10" s="242"/>
      <c r="E10" s="217"/>
      <c r="F10" s="2"/>
      <c r="G10" s="2"/>
      <c r="H10" s="2"/>
      <c r="I10" s="2"/>
      <c r="J10" s="2"/>
      <c r="K10" s="2"/>
      <c r="L10" s="2"/>
      <c r="M10" s="2"/>
      <c r="N10" s="2"/>
      <c r="O10" s="2"/>
      <c r="P10" s="2"/>
      <c r="Q10" s="2"/>
      <c r="R10" s="2"/>
      <c r="S10" s="2"/>
      <c r="T10" s="2"/>
      <c r="U10" s="2"/>
      <c r="V10" s="2"/>
      <c r="W10" s="2"/>
      <c r="X10" s="2"/>
      <c r="Y10" s="2"/>
      <c r="Z10" s="2"/>
    </row>
    <row r="11" spans="1:26" ht="28.5" customHeight="1">
      <c r="A11" s="5" t="s">
        <v>6</v>
      </c>
      <c r="B11" s="215"/>
      <c r="C11" s="242"/>
      <c r="D11" s="242"/>
      <c r="E11" s="217"/>
      <c r="F11" s="2"/>
      <c r="G11" s="2"/>
      <c r="H11" s="2"/>
      <c r="I11" s="2"/>
      <c r="J11" s="2"/>
      <c r="K11" s="2"/>
      <c r="L11" s="2"/>
      <c r="M11" s="2"/>
      <c r="N11" s="2"/>
      <c r="O11" s="2"/>
      <c r="P11" s="2"/>
      <c r="Q11" s="2"/>
      <c r="R11" s="2"/>
      <c r="S11" s="2"/>
      <c r="T11" s="2"/>
      <c r="U11" s="2"/>
      <c r="V11" s="2"/>
      <c r="W11" s="2"/>
      <c r="X11" s="2"/>
      <c r="Y11" s="2"/>
      <c r="Z11" s="2"/>
    </row>
    <row r="12" spans="1:26">
      <c r="A12" s="6"/>
      <c r="B12" s="6"/>
      <c r="C12" s="6"/>
      <c r="D12" s="2"/>
      <c r="E12" s="2"/>
      <c r="F12" s="2"/>
      <c r="G12" s="2"/>
      <c r="H12" s="2"/>
      <c r="I12" s="2"/>
      <c r="J12" s="2"/>
      <c r="K12" s="2"/>
      <c r="L12" s="2"/>
      <c r="M12" s="2"/>
      <c r="N12" s="2"/>
      <c r="O12" s="2"/>
      <c r="P12" s="2"/>
      <c r="Q12" s="2"/>
      <c r="R12" s="2"/>
      <c r="S12" s="2"/>
      <c r="T12" s="2"/>
      <c r="U12" s="2"/>
      <c r="V12" s="2"/>
      <c r="W12" s="2"/>
      <c r="X12" s="2"/>
      <c r="Y12" s="2"/>
      <c r="Z12" s="2"/>
    </row>
    <row r="13" spans="1:26" ht="24" customHeight="1">
      <c r="A13" s="179" t="s">
        <v>7</v>
      </c>
      <c r="B13" s="183"/>
      <c r="C13" s="183"/>
      <c r="D13" s="183"/>
      <c r="E13" s="180"/>
      <c r="F13" s="2"/>
      <c r="G13" s="2"/>
      <c r="H13" s="2"/>
      <c r="I13" s="2"/>
      <c r="J13" s="2"/>
      <c r="K13" s="2"/>
      <c r="L13" s="2"/>
      <c r="M13" s="2"/>
      <c r="N13" s="2"/>
      <c r="O13" s="2"/>
      <c r="P13" s="2"/>
      <c r="Q13" s="2"/>
      <c r="R13" s="2"/>
      <c r="S13" s="2"/>
      <c r="T13" s="2"/>
      <c r="U13" s="2"/>
      <c r="V13" s="2"/>
      <c r="W13" s="2"/>
      <c r="X13" s="2"/>
      <c r="Y13" s="2"/>
      <c r="Z13" s="2"/>
    </row>
    <row r="14" spans="1:26" ht="24" customHeight="1">
      <c r="A14" s="7" t="s">
        <v>8</v>
      </c>
      <c r="B14" s="218" t="s">
        <v>9</v>
      </c>
      <c r="C14" s="180"/>
      <c r="D14" s="219" t="s">
        <v>10</v>
      </c>
      <c r="E14" s="217"/>
      <c r="F14" s="2"/>
      <c r="G14" s="2"/>
      <c r="H14" s="2"/>
      <c r="I14" s="2"/>
      <c r="J14" s="2"/>
      <c r="K14" s="2"/>
      <c r="L14" s="2"/>
      <c r="M14" s="2"/>
      <c r="N14" s="2"/>
      <c r="O14" s="2"/>
      <c r="P14" s="2"/>
      <c r="Q14" s="2"/>
      <c r="R14" s="2"/>
      <c r="S14" s="2"/>
      <c r="T14" s="2"/>
      <c r="U14" s="2"/>
      <c r="V14" s="2"/>
      <c r="W14" s="2"/>
      <c r="X14" s="2"/>
      <c r="Y14" s="2"/>
      <c r="Z14" s="2"/>
    </row>
    <row r="15" spans="1:26" ht="24" customHeight="1">
      <c r="A15" s="7" t="s">
        <v>11</v>
      </c>
      <c r="B15" s="218" t="s">
        <v>12</v>
      </c>
      <c r="C15" s="180"/>
      <c r="D15" s="219"/>
      <c r="E15" s="217"/>
      <c r="F15" s="2"/>
      <c r="G15" s="2"/>
      <c r="H15" s="2"/>
      <c r="I15" s="2"/>
      <c r="J15" s="2"/>
      <c r="K15" s="2"/>
      <c r="L15" s="2"/>
      <c r="M15" s="2"/>
      <c r="N15" s="2"/>
      <c r="O15" s="2"/>
      <c r="P15" s="2"/>
      <c r="Q15" s="2"/>
      <c r="R15" s="2"/>
      <c r="S15" s="2"/>
      <c r="T15" s="2"/>
      <c r="U15" s="2"/>
      <c r="V15" s="2"/>
      <c r="W15" s="2"/>
      <c r="X15" s="2"/>
      <c r="Y15" s="2"/>
      <c r="Z15" s="2"/>
    </row>
    <row r="16" spans="1:26" ht="24" customHeight="1">
      <c r="A16" s="7" t="s">
        <v>13</v>
      </c>
      <c r="B16" s="218" t="s">
        <v>14</v>
      </c>
      <c r="C16" s="180"/>
      <c r="D16" s="219" t="s">
        <v>15</v>
      </c>
      <c r="E16" s="217"/>
      <c r="F16" s="2"/>
      <c r="G16" s="2"/>
      <c r="H16" s="2"/>
      <c r="I16" s="2"/>
      <c r="J16" s="2"/>
      <c r="K16" s="2"/>
      <c r="L16" s="2"/>
      <c r="M16" s="2"/>
      <c r="N16" s="2"/>
      <c r="O16" s="2"/>
      <c r="P16" s="2"/>
      <c r="Q16" s="2"/>
      <c r="R16" s="2"/>
      <c r="S16" s="2"/>
      <c r="T16" s="2"/>
      <c r="U16" s="2"/>
      <c r="V16" s="2"/>
      <c r="W16" s="2"/>
      <c r="X16" s="2"/>
      <c r="Y16" s="2"/>
      <c r="Z16" s="2"/>
    </row>
    <row r="17" spans="1:26" ht="24" customHeight="1">
      <c r="A17" s="7" t="s">
        <v>16</v>
      </c>
      <c r="B17" s="218" t="s">
        <v>17</v>
      </c>
      <c r="C17" s="180"/>
      <c r="D17" s="220"/>
      <c r="E17" s="221"/>
      <c r="F17" s="2"/>
      <c r="G17" s="2"/>
      <c r="H17" s="2"/>
      <c r="I17" s="2"/>
      <c r="J17" s="2"/>
      <c r="K17" s="2"/>
      <c r="L17" s="2"/>
      <c r="M17" s="2"/>
      <c r="N17" s="2"/>
      <c r="O17" s="2"/>
      <c r="P17" s="2"/>
      <c r="Q17" s="2"/>
      <c r="R17" s="2"/>
      <c r="S17" s="2"/>
      <c r="T17" s="2"/>
      <c r="U17" s="2"/>
      <c r="V17" s="2"/>
      <c r="W17" s="2"/>
      <c r="X17" s="2"/>
      <c r="Y17" s="2"/>
      <c r="Z17" s="2"/>
    </row>
    <row r="18" spans="1:26">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c r="A19" s="179" t="s">
        <v>524</v>
      </c>
      <c r="B19" s="183"/>
      <c r="C19" s="183"/>
      <c r="D19" s="183"/>
      <c r="E19" s="180"/>
      <c r="F19" s="2"/>
      <c r="G19" s="2"/>
      <c r="H19" s="2"/>
      <c r="I19" s="2"/>
      <c r="J19" s="2"/>
      <c r="K19" s="2"/>
      <c r="L19" s="2"/>
      <c r="M19" s="2"/>
      <c r="N19" s="2"/>
      <c r="O19" s="2"/>
      <c r="P19" s="2"/>
      <c r="Q19" s="2"/>
      <c r="R19" s="2"/>
      <c r="S19" s="2"/>
      <c r="T19" s="2"/>
      <c r="U19" s="2"/>
      <c r="V19" s="2"/>
      <c r="W19" s="2"/>
      <c r="X19" s="2"/>
      <c r="Y19" s="2"/>
      <c r="Z19" s="2"/>
    </row>
    <row r="20" spans="1:26" ht="27.75" customHeight="1">
      <c r="A20" s="8" t="s">
        <v>19</v>
      </c>
      <c r="B20" s="8" t="s">
        <v>20</v>
      </c>
      <c r="C20" s="8" t="s">
        <v>21</v>
      </c>
      <c r="D20" s="8" t="s">
        <v>22</v>
      </c>
      <c r="E20" s="8" t="s">
        <v>23</v>
      </c>
      <c r="F20" s="2"/>
      <c r="G20" s="2"/>
      <c r="H20" s="2"/>
      <c r="I20" s="2"/>
      <c r="J20" s="2"/>
      <c r="K20" s="2"/>
      <c r="L20" s="2"/>
      <c r="M20" s="2"/>
      <c r="N20" s="2"/>
      <c r="O20" s="2"/>
      <c r="P20" s="2"/>
      <c r="Q20" s="2"/>
      <c r="R20" s="2"/>
      <c r="S20" s="2"/>
      <c r="T20" s="2"/>
      <c r="U20" s="2"/>
      <c r="V20" s="2"/>
      <c r="W20" s="2"/>
      <c r="X20" s="2"/>
      <c r="Y20" s="2"/>
      <c r="Z20" s="2"/>
    </row>
    <row r="21" spans="1:26" ht="27.75" customHeight="1">
      <c r="A21" s="9" t="s">
        <v>24</v>
      </c>
      <c r="B21" s="10">
        <v>40</v>
      </c>
      <c r="C21" s="10">
        <v>40</v>
      </c>
      <c r="D21" s="10">
        <v>0</v>
      </c>
      <c r="E21" s="11">
        <v>40</v>
      </c>
      <c r="F21" s="2"/>
      <c r="G21" s="2"/>
      <c r="H21" s="2"/>
      <c r="I21" s="2"/>
      <c r="J21" s="2"/>
      <c r="K21" s="2"/>
      <c r="L21" s="2"/>
      <c r="M21" s="2"/>
      <c r="N21" s="2"/>
      <c r="O21" s="2"/>
      <c r="P21" s="2"/>
      <c r="Q21" s="2"/>
      <c r="R21" s="2"/>
      <c r="S21" s="2"/>
      <c r="T21" s="2"/>
      <c r="U21" s="2"/>
      <c r="V21" s="2"/>
      <c r="W21" s="2"/>
      <c r="X21" s="2"/>
      <c r="Y21" s="2"/>
      <c r="Z21" s="2"/>
    </row>
    <row r="22" spans="1:26" ht="17.25" customHeight="1">
      <c r="A22" s="222" t="s">
        <v>525</v>
      </c>
      <c r="B22" s="183"/>
      <c r="C22" s="183"/>
      <c r="D22" s="180"/>
      <c r="E22" s="12">
        <v>200</v>
      </c>
      <c r="F22" s="2"/>
      <c r="G22" s="2"/>
      <c r="H22" s="2"/>
      <c r="I22" s="2"/>
      <c r="J22" s="2"/>
      <c r="K22" s="2"/>
      <c r="L22" s="2"/>
      <c r="M22" s="2"/>
      <c r="N22" s="2"/>
      <c r="O22" s="2"/>
      <c r="P22" s="2"/>
      <c r="Q22" s="2"/>
      <c r="R22" s="2"/>
      <c r="S22" s="2"/>
      <c r="T22" s="2"/>
      <c r="U22" s="2"/>
      <c r="V22" s="2"/>
      <c r="W22" s="2"/>
      <c r="X22" s="2"/>
      <c r="Y22" s="2"/>
      <c r="Z22" s="2"/>
    </row>
    <row r="23" spans="1:26" ht="17.25" customHeight="1">
      <c r="A23" s="218" t="s">
        <v>26</v>
      </c>
      <c r="B23" s="183"/>
      <c r="C23" s="183"/>
      <c r="D23" s="180"/>
      <c r="E23" s="14">
        <v>32.119999999999997</v>
      </c>
      <c r="F23" s="2"/>
      <c r="G23" s="2"/>
      <c r="H23" s="2"/>
      <c r="I23" s="2"/>
      <c r="J23" s="2"/>
      <c r="K23" s="2"/>
      <c r="L23" s="2"/>
      <c r="M23" s="2"/>
      <c r="N23" s="2"/>
      <c r="O23" s="2"/>
      <c r="P23" s="2"/>
      <c r="Q23" s="2"/>
      <c r="R23" s="2"/>
      <c r="S23" s="2"/>
      <c r="T23" s="2"/>
      <c r="U23" s="2"/>
      <c r="V23" s="2"/>
      <c r="W23" s="2"/>
      <c r="X23" s="2"/>
      <c r="Y23" s="2"/>
      <c r="Z23" s="2"/>
    </row>
    <row r="24" spans="1:26" ht="17.25" customHeight="1">
      <c r="A24" s="218" t="s">
        <v>27</v>
      </c>
      <c r="B24" s="183"/>
      <c r="C24" s="183"/>
      <c r="D24" s="180"/>
      <c r="E24" s="14">
        <v>19.64</v>
      </c>
      <c r="F24" s="2"/>
      <c r="G24" s="2"/>
      <c r="H24" s="2"/>
      <c r="I24" s="2"/>
      <c r="J24" s="2"/>
      <c r="K24" s="2"/>
      <c r="L24" s="2"/>
      <c r="M24" s="2"/>
      <c r="N24" s="2"/>
      <c r="O24" s="2"/>
      <c r="P24" s="2"/>
      <c r="Q24" s="2"/>
      <c r="R24" s="2"/>
      <c r="S24" s="2"/>
      <c r="T24" s="2"/>
      <c r="U24" s="2"/>
      <c r="V24" s="2"/>
      <c r="W24" s="2"/>
      <c r="X24" s="2"/>
      <c r="Y24" s="2"/>
      <c r="Z24" s="2"/>
    </row>
    <row r="25" spans="1:26" ht="17.25" customHeight="1">
      <c r="A25" s="218" t="s">
        <v>526</v>
      </c>
      <c r="B25" s="183"/>
      <c r="C25" s="183"/>
      <c r="D25" s="180"/>
      <c r="E25" s="14">
        <f>E23+E24</f>
        <v>51.76</v>
      </c>
      <c r="F25" s="2"/>
      <c r="G25" s="2"/>
      <c r="H25" s="2"/>
      <c r="I25" s="2"/>
      <c r="J25" s="2"/>
      <c r="K25" s="2"/>
      <c r="L25" s="2"/>
      <c r="M25" s="2"/>
      <c r="N25" s="2"/>
      <c r="O25" s="2"/>
      <c r="P25" s="2"/>
      <c r="Q25" s="2"/>
      <c r="R25" s="2"/>
      <c r="S25" s="2"/>
      <c r="T25" s="2"/>
      <c r="U25" s="2"/>
      <c r="V25" s="2"/>
      <c r="W25" s="2"/>
      <c r="X25" s="2"/>
      <c r="Y25" s="2"/>
      <c r="Z25" s="2"/>
    </row>
    <row r="26" spans="1:26" ht="17.25" customHeight="1">
      <c r="A26" s="222" t="s">
        <v>527</v>
      </c>
      <c r="B26" s="183"/>
      <c r="C26" s="183"/>
      <c r="D26" s="180"/>
      <c r="E26" s="14">
        <f>E25*E22</f>
        <v>10352</v>
      </c>
      <c r="F26" s="2"/>
      <c r="G26" s="2"/>
      <c r="H26" s="2"/>
      <c r="I26" s="2"/>
      <c r="J26" s="2"/>
      <c r="K26" s="2"/>
      <c r="L26" s="2"/>
      <c r="M26" s="2"/>
      <c r="N26" s="2"/>
      <c r="O26" s="2"/>
      <c r="P26" s="2"/>
      <c r="Q26" s="2"/>
      <c r="R26" s="2"/>
      <c r="S26" s="2"/>
      <c r="T26" s="2"/>
      <c r="U26" s="2"/>
      <c r="V26" s="2"/>
      <c r="W26" s="2"/>
      <c r="X26" s="2"/>
      <c r="Y26" s="2"/>
      <c r="Z26" s="2"/>
    </row>
    <row r="27" spans="1:26" ht="15.75" customHeight="1">
      <c r="A27" s="15"/>
      <c r="B27" s="2"/>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c r="A28" s="223" t="s">
        <v>30</v>
      </c>
      <c r="B28" s="183"/>
      <c r="C28" s="180"/>
      <c r="D28" s="16" t="s">
        <v>31</v>
      </c>
      <c r="E28" s="17"/>
      <c r="F28" s="2"/>
      <c r="G28" s="2"/>
      <c r="H28" s="2"/>
      <c r="I28" s="2"/>
      <c r="J28" s="2"/>
      <c r="K28" s="2"/>
      <c r="L28" s="2"/>
      <c r="M28" s="2"/>
      <c r="N28" s="2"/>
      <c r="O28" s="2"/>
      <c r="P28" s="2"/>
      <c r="Q28" s="2"/>
      <c r="R28" s="2"/>
      <c r="S28" s="2"/>
      <c r="T28" s="2"/>
      <c r="U28" s="2"/>
      <c r="V28" s="2"/>
      <c r="W28" s="2"/>
      <c r="X28" s="2"/>
      <c r="Y28" s="2"/>
      <c r="Z28" s="2"/>
    </row>
    <row r="29" spans="1:26" ht="15.75" customHeight="1">
      <c r="A29" s="222" t="s">
        <v>528</v>
      </c>
      <c r="B29" s="183"/>
      <c r="C29" s="180"/>
      <c r="D29" s="18" t="s">
        <v>33</v>
      </c>
      <c r="E29" s="17"/>
      <c r="F29" s="2"/>
      <c r="G29" s="2"/>
      <c r="H29" s="2"/>
      <c r="I29" s="2"/>
      <c r="J29" s="2"/>
      <c r="K29" s="2"/>
      <c r="L29" s="2"/>
      <c r="M29" s="2"/>
      <c r="N29" s="2"/>
      <c r="O29" s="2"/>
      <c r="P29" s="2"/>
      <c r="Q29" s="2"/>
      <c r="R29" s="2"/>
      <c r="S29" s="2"/>
      <c r="T29" s="2"/>
      <c r="U29" s="2"/>
      <c r="V29" s="2"/>
      <c r="W29" s="2"/>
      <c r="X29" s="2"/>
      <c r="Y29" s="2"/>
      <c r="Z29" s="2"/>
    </row>
    <row r="30" spans="1:26" ht="15.75" customHeight="1">
      <c r="A30" s="222" t="s">
        <v>529</v>
      </c>
      <c r="B30" s="183"/>
      <c r="C30" s="180"/>
      <c r="D30" s="18" t="s">
        <v>35</v>
      </c>
      <c r="E30" s="4"/>
      <c r="F30" s="2"/>
      <c r="G30" s="2"/>
      <c r="H30" s="2"/>
      <c r="I30" s="2"/>
      <c r="J30" s="2"/>
      <c r="K30" s="2"/>
      <c r="L30" s="2"/>
      <c r="M30" s="2"/>
      <c r="N30" s="2"/>
      <c r="O30" s="2"/>
      <c r="P30" s="2"/>
      <c r="Q30" s="2"/>
      <c r="R30" s="2"/>
      <c r="S30" s="2"/>
      <c r="T30" s="2"/>
      <c r="U30" s="2"/>
      <c r="V30" s="2"/>
      <c r="W30" s="2"/>
      <c r="X30" s="2"/>
      <c r="Y30" s="2"/>
      <c r="Z30" s="2"/>
    </row>
    <row r="31" spans="1:26" ht="15.75" customHeight="1">
      <c r="A31" s="222" t="s">
        <v>530</v>
      </c>
      <c r="B31" s="183"/>
      <c r="C31" s="180"/>
      <c r="D31" s="18" t="s">
        <v>37</v>
      </c>
      <c r="E31" s="4"/>
      <c r="F31" s="2"/>
      <c r="G31" s="2"/>
      <c r="H31" s="2"/>
      <c r="I31" s="2"/>
      <c r="J31" s="2"/>
      <c r="K31" s="2"/>
      <c r="L31" s="2"/>
      <c r="M31" s="2"/>
      <c r="N31" s="2"/>
      <c r="O31" s="2"/>
      <c r="P31" s="2"/>
      <c r="Q31" s="2"/>
      <c r="R31" s="2"/>
      <c r="S31" s="2"/>
      <c r="T31" s="2"/>
      <c r="U31" s="2"/>
      <c r="V31" s="2"/>
      <c r="W31" s="2"/>
      <c r="X31" s="2"/>
      <c r="Y31" s="2"/>
      <c r="Z31" s="2"/>
    </row>
    <row r="32" spans="1:26" ht="15.75" customHeight="1">
      <c r="A32" s="19"/>
      <c r="B32" s="19"/>
      <c r="C32" s="19"/>
      <c r="D32" s="19"/>
      <c r="E32" s="2"/>
      <c r="F32" s="2"/>
      <c r="G32" s="2"/>
      <c r="H32" s="2"/>
      <c r="I32" s="2"/>
      <c r="J32" s="2"/>
      <c r="K32" s="2"/>
      <c r="L32" s="2"/>
      <c r="M32" s="2"/>
      <c r="N32" s="2"/>
      <c r="O32" s="2"/>
      <c r="P32" s="2"/>
      <c r="Q32" s="2"/>
      <c r="R32" s="2"/>
      <c r="S32" s="2"/>
      <c r="T32" s="2"/>
      <c r="U32" s="2"/>
      <c r="V32" s="2"/>
      <c r="W32" s="2"/>
      <c r="X32" s="2"/>
      <c r="Y32" s="2"/>
      <c r="Z32" s="2"/>
    </row>
    <row r="33" spans="1:26" ht="15.75" customHeight="1">
      <c r="A33" s="224" t="s">
        <v>30</v>
      </c>
      <c r="B33" s="183"/>
      <c r="C33" s="183"/>
      <c r="D33" s="183"/>
      <c r="E33" s="180"/>
      <c r="F33" s="2"/>
      <c r="G33" s="2"/>
      <c r="H33" s="2"/>
      <c r="I33" s="2"/>
      <c r="J33" s="2"/>
      <c r="K33" s="2"/>
      <c r="L33" s="2"/>
      <c r="M33" s="2"/>
      <c r="N33" s="2"/>
      <c r="O33" s="2"/>
      <c r="P33" s="2"/>
      <c r="Q33" s="2"/>
      <c r="R33" s="2"/>
      <c r="S33" s="2"/>
      <c r="T33" s="2"/>
      <c r="U33" s="2"/>
      <c r="V33" s="2"/>
      <c r="W33" s="2"/>
      <c r="X33" s="2"/>
      <c r="Y33" s="2"/>
      <c r="Z33" s="2"/>
    </row>
    <row r="34" spans="1:26" ht="15" customHeight="1">
      <c r="A34" s="225" t="s">
        <v>38</v>
      </c>
      <c r="B34" s="183"/>
      <c r="C34" s="183"/>
      <c r="D34" s="180"/>
      <c r="E34" s="20">
        <v>40</v>
      </c>
      <c r="F34" s="2"/>
      <c r="G34" s="2"/>
      <c r="H34" s="2"/>
      <c r="I34" s="2"/>
      <c r="J34" s="2"/>
      <c r="K34" s="2"/>
      <c r="L34" s="2"/>
      <c r="M34" s="2"/>
      <c r="N34" s="2"/>
      <c r="O34" s="2"/>
      <c r="P34" s="2"/>
      <c r="Q34" s="2"/>
      <c r="R34" s="2"/>
      <c r="S34" s="2"/>
      <c r="T34" s="2"/>
      <c r="U34" s="2"/>
      <c r="V34" s="2"/>
      <c r="W34" s="2"/>
      <c r="X34" s="2"/>
      <c r="Y34" s="2"/>
      <c r="Z34" s="2"/>
    </row>
    <row r="35" spans="1:26" ht="15" customHeight="1">
      <c r="A35" s="225" t="s">
        <v>39</v>
      </c>
      <c r="B35" s="183"/>
      <c r="C35" s="183"/>
      <c r="D35" s="180"/>
      <c r="E35" s="20" t="s">
        <v>40</v>
      </c>
      <c r="F35" s="2"/>
      <c r="G35" s="2"/>
      <c r="H35" s="2"/>
      <c r="I35" s="2"/>
      <c r="J35" s="2"/>
      <c r="K35" s="2"/>
      <c r="L35" s="2"/>
      <c r="M35" s="2"/>
      <c r="N35" s="2"/>
      <c r="O35" s="2"/>
      <c r="P35" s="2"/>
      <c r="Q35" s="2"/>
      <c r="R35" s="2"/>
      <c r="S35" s="2"/>
      <c r="T35" s="2"/>
      <c r="U35" s="2"/>
      <c r="V35" s="2"/>
      <c r="W35" s="2"/>
      <c r="X35" s="2"/>
      <c r="Y35" s="2"/>
      <c r="Z35" s="2"/>
    </row>
    <row r="36" spans="1:26" ht="15.75" customHeight="1">
      <c r="A36" s="225" t="s">
        <v>41</v>
      </c>
      <c r="B36" s="183"/>
      <c r="C36" s="183"/>
      <c r="D36" s="180"/>
      <c r="E36" s="21">
        <v>5.9</v>
      </c>
      <c r="F36" s="2"/>
      <c r="G36" s="2"/>
      <c r="H36" s="2"/>
      <c r="I36" s="2"/>
      <c r="J36" s="2"/>
      <c r="K36" s="2"/>
      <c r="L36" s="2"/>
      <c r="M36" s="2"/>
      <c r="N36" s="2"/>
      <c r="O36" s="2"/>
      <c r="P36" s="2"/>
      <c r="Q36" s="2"/>
      <c r="R36" s="2"/>
      <c r="S36" s="2"/>
      <c r="T36" s="2"/>
      <c r="U36" s="2"/>
      <c r="V36" s="2"/>
      <c r="W36" s="2"/>
      <c r="X36" s="2"/>
      <c r="Y36" s="2"/>
      <c r="Z36" s="2"/>
    </row>
    <row r="37" spans="1:26" ht="15.75" customHeight="1">
      <c r="A37" s="222" t="s">
        <v>42</v>
      </c>
      <c r="B37" s="183"/>
      <c r="C37" s="183"/>
      <c r="D37" s="180"/>
      <c r="E37" s="22">
        <v>6.24</v>
      </c>
      <c r="F37" s="2"/>
      <c r="G37" s="2"/>
      <c r="H37" s="2"/>
      <c r="I37" s="2"/>
      <c r="J37" s="2"/>
      <c r="K37" s="2"/>
      <c r="L37" s="2"/>
      <c r="M37" s="2"/>
      <c r="N37" s="2"/>
      <c r="O37" s="2"/>
      <c r="P37" s="2"/>
      <c r="Q37" s="2"/>
      <c r="R37" s="2"/>
      <c r="S37" s="2"/>
      <c r="T37" s="2"/>
      <c r="U37" s="2"/>
      <c r="V37" s="2"/>
      <c r="W37" s="2"/>
      <c r="X37" s="2"/>
      <c r="Y37" s="2"/>
      <c r="Z37" s="2"/>
    </row>
    <row r="38" spans="1:26" ht="15.75" customHeight="1">
      <c r="A38" s="222" t="s">
        <v>43</v>
      </c>
      <c r="B38" s="183"/>
      <c r="C38" s="183"/>
      <c r="D38" s="180"/>
      <c r="E38" s="164">
        <v>0</v>
      </c>
      <c r="F38" s="48"/>
      <c r="G38" s="48"/>
      <c r="H38" s="48"/>
      <c r="I38" s="48"/>
      <c r="J38" s="48"/>
      <c r="K38" s="2"/>
      <c r="L38" s="2"/>
      <c r="M38" s="2"/>
      <c r="N38" s="2"/>
      <c r="O38" s="2"/>
      <c r="P38" s="2"/>
      <c r="Q38" s="2"/>
      <c r="R38" s="2"/>
      <c r="S38" s="2"/>
      <c r="T38" s="2"/>
      <c r="U38" s="2"/>
      <c r="V38" s="2"/>
      <c r="W38" s="2"/>
      <c r="X38" s="2"/>
      <c r="Y38" s="2"/>
      <c r="Z38" s="2"/>
    </row>
    <row r="39" spans="1:26" ht="15.75" customHeight="1">
      <c r="A39" s="189" t="s">
        <v>44</v>
      </c>
      <c r="B39" s="183"/>
      <c r="C39" s="183"/>
      <c r="D39" s="180"/>
      <c r="E39" s="23"/>
      <c r="F39" s="48"/>
      <c r="G39" s="48"/>
      <c r="H39" s="48"/>
      <c r="I39" s="48"/>
      <c r="J39" s="48"/>
      <c r="K39" s="2"/>
      <c r="L39" s="2"/>
      <c r="M39" s="2"/>
      <c r="N39" s="2"/>
      <c r="O39" s="2"/>
      <c r="P39" s="2"/>
      <c r="Q39" s="2"/>
      <c r="R39" s="2"/>
      <c r="S39" s="2"/>
      <c r="T39" s="2"/>
      <c r="U39" s="2"/>
      <c r="V39" s="2"/>
      <c r="W39" s="2"/>
      <c r="X39" s="2"/>
      <c r="Y39" s="2"/>
      <c r="Z39" s="2"/>
    </row>
    <row r="40" spans="1:26" ht="8.25" customHeight="1">
      <c r="A40" s="226"/>
      <c r="B40" s="210"/>
      <c r="C40" s="210"/>
      <c r="D40" s="210"/>
      <c r="E40" s="210"/>
      <c r="F40" s="48"/>
      <c r="G40" s="48"/>
      <c r="H40" s="48"/>
      <c r="I40" s="48"/>
      <c r="J40" s="48"/>
      <c r="K40" s="2"/>
      <c r="L40" s="2"/>
      <c r="M40" s="2"/>
      <c r="N40" s="2"/>
      <c r="O40" s="2"/>
      <c r="P40" s="2"/>
      <c r="Q40" s="2"/>
      <c r="R40" s="2"/>
      <c r="S40" s="2"/>
      <c r="T40" s="2"/>
      <c r="U40" s="2"/>
      <c r="V40" s="2"/>
      <c r="W40" s="2"/>
      <c r="X40" s="2"/>
      <c r="Y40" s="2"/>
      <c r="Z40" s="2"/>
    </row>
    <row r="41" spans="1:26" ht="25.5" customHeight="1">
      <c r="A41" s="194" t="s">
        <v>45</v>
      </c>
      <c r="B41" s="183"/>
      <c r="C41" s="180"/>
      <c r="D41" s="48"/>
      <c r="E41" s="48"/>
      <c r="F41" s="48"/>
      <c r="G41" s="48"/>
      <c r="H41" s="48"/>
      <c r="I41" s="48"/>
      <c r="J41" s="48"/>
      <c r="K41" s="48"/>
      <c r="L41" s="48"/>
      <c r="M41" s="48"/>
      <c r="N41" s="48"/>
      <c r="O41" s="48"/>
      <c r="P41" s="2"/>
      <c r="Q41" s="2"/>
      <c r="R41" s="2"/>
      <c r="S41" s="2"/>
      <c r="T41" s="2"/>
      <c r="U41" s="2"/>
      <c r="V41" s="2"/>
      <c r="W41" s="2"/>
      <c r="X41" s="2"/>
      <c r="Y41" s="2"/>
      <c r="Z41" s="2"/>
    </row>
    <row r="42" spans="1:26" ht="25.5" customHeight="1">
      <c r="A42" s="182" t="s">
        <v>46</v>
      </c>
      <c r="B42" s="183"/>
      <c r="C42" s="180"/>
      <c r="D42" s="48"/>
      <c r="E42" s="48"/>
      <c r="F42" s="48"/>
      <c r="G42" s="48"/>
      <c r="H42" s="48"/>
      <c r="I42" s="48"/>
      <c r="J42" s="48"/>
      <c r="K42" s="48"/>
      <c r="L42" s="48"/>
      <c r="M42" s="48"/>
      <c r="N42" s="48"/>
      <c r="O42" s="48"/>
      <c r="P42" s="2"/>
      <c r="Q42" s="2"/>
      <c r="R42" s="2"/>
      <c r="S42" s="2"/>
      <c r="T42" s="2"/>
      <c r="U42" s="2"/>
      <c r="V42" s="2"/>
      <c r="W42" s="2"/>
      <c r="X42" s="2"/>
      <c r="Y42" s="2"/>
      <c r="Z42" s="2"/>
    </row>
    <row r="43" spans="1:26" ht="15.75" customHeight="1">
      <c r="A43" s="16" t="s">
        <v>47</v>
      </c>
      <c r="B43" s="16" t="s">
        <v>48</v>
      </c>
      <c r="C43" s="16" t="s">
        <v>49</v>
      </c>
      <c r="D43" s="48"/>
      <c r="E43" s="48"/>
      <c r="F43" s="48"/>
      <c r="G43" s="48"/>
      <c r="H43" s="48"/>
      <c r="I43" s="48"/>
      <c r="J43" s="48"/>
      <c r="K43" s="48"/>
      <c r="L43" s="48"/>
      <c r="M43" s="48"/>
      <c r="N43" s="48"/>
      <c r="O43" s="48"/>
      <c r="P43" s="2"/>
      <c r="Q43" s="2"/>
      <c r="R43" s="2"/>
      <c r="S43" s="2"/>
      <c r="T43" s="2"/>
      <c r="U43" s="2"/>
      <c r="V43" s="2"/>
      <c r="W43" s="2"/>
      <c r="X43" s="2"/>
      <c r="Y43" s="2"/>
      <c r="Z43" s="2"/>
    </row>
    <row r="44" spans="1:26" ht="15.75" customHeight="1">
      <c r="A44" s="47" t="s">
        <v>8</v>
      </c>
      <c r="B44" s="43" t="s">
        <v>50</v>
      </c>
      <c r="C44" s="165">
        <v>0</v>
      </c>
      <c r="D44" s="48"/>
      <c r="E44" s="48"/>
      <c r="F44" s="48"/>
      <c r="G44" s="48"/>
      <c r="H44" s="48"/>
      <c r="I44" s="48"/>
      <c r="J44" s="48"/>
      <c r="K44" s="48"/>
      <c r="L44" s="48"/>
      <c r="M44" s="48"/>
      <c r="N44" s="48"/>
      <c r="O44" s="48"/>
      <c r="P44" s="2"/>
      <c r="Q44" s="2"/>
      <c r="R44" s="2"/>
      <c r="S44" s="2"/>
      <c r="T44" s="2"/>
      <c r="U44" s="2"/>
      <c r="V44" s="2"/>
      <c r="W44" s="2"/>
      <c r="X44" s="2"/>
      <c r="Y44" s="2"/>
      <c r="Z44" s="2"/>
    </row>
    <row r="45" spans="1:26" ht="15.75" customHeight="1">
      <c r="A45" s="47" t="s">
        <v>11</v>
      </c>
      <c r="B45" s="43" t="s">
        <v>51</v>
      </c>
      <c r="C45" s="165">
        <v>0</v>
      </c>
      <c r="D45" s="48"/>
      <c r="E45" s="48"/>
      <c r="F45" s="48"/>
      <c r="G45" s="48"/>
      <c r="H45" s="48"/>
      <c r="I45" s="48"/>
      <c r="J45" s="48"/>
      <c r="K45" s="48"/>
      <c r="L45" s="48"/>
      <c r="M45" s="48"/>
      <c r="N45" s="48"/>
      <c r="O45" s="48"/>
      <c r="P45" s="2"/>
      <c r="Q45" s="2"/>
      <c r="R45" s="2"/>
      <c r="S45" s="2"/>
      <c r="T45" s="2"/>
      <c r="U45" s="2"/>
      <c r="V45" s="2"/>
      <c r="W45" s="2"/>
      <c r="X45" s="2"/>
      <c r="Y45" s="2"/>
      <c r="Z45" s="2"/>
    </row>
    <row r="46" spans="1:26" ht="15.75" customHeight="1">
      <c r="A46" s="47" t="s">
        <v>13</v>
      </c>
      <c r="B46" s="43" t="s">
        <v>52</v>
      </c>
      <c r="C46" s="165">
        <v>0</v>
      </c>
      <c r="D46" s="163"/>
      <c r="E46" s="48"/>
      <c r="F46" s="48"/>
      <c r="G46" s="48"/>
      <c r="H46" s="48"/>
      <c r="I46" s="48"/>
      <c r="J46" s="48"/>
      <c r="K46" s="48"/>
      <c r="L46" s="48"/>
      <c r="M46" s="48"/>
      <c r="N46" s="48"/>
      <c r="O46" s="48"/>
      <c r="P46" s="2"/>
      <c r="Q46" s="2"/>
      <c r="R46" s="2"/>
      <c r="S46" s="2"/>
      <c r="T46" s="2"/>
      <c r="U46" s="2"/>
      <c r="V46" s="2"/>
      <c r="W46" s="2"/>
      <c r="X46" s="2"/>
      <c r="Y46" s="2"/>
      <c r="Z46" s="2"/>
    </row>
    <row r="47" spans="1:26" ht="15.75" customHeight="1">
      <c r="A47" s="47" t="s">
        <v>16</v>
      </c>
      <c r="B47" s="43" t="s">
        <v>53</v>
      </c>
      <c r="C47" s="165"/>
      <c r="D47" s="48"/>
      <c r="E47" s="48"/>
      <c r="F47" s="48"/>
      <c r="G47" s="48"/>
      <c r="H47" s="48"/>
      <c r="I47" s="48"/>
      <c r="J47" s="48"/>
      <c r="K47" s="48"/>
      <c r="L47" s="48"/>
      <c r="M47" s="48"/>
      <c r="N47" s="48"/>
      <c r="O47" s="48"/>
      <c r="P47" s="2"/>
      <c r="Q47" s="2"/>
      <c r="R47" s="2"/>
      <c r="S47" s="2"/>
      <c r="T47" s="2"/>
      <c r="U47" s="2"/>
      <c r="V47" s="2"/>
      <c r="W47" s="2"/>
      <c r="X47" s="2"/>
      <c r="Y47" s="2"/>
      <c r="Z47" s="2"/>
    </row>
    <row r="48" spans="1:26" ht="15.75" customHeight="1">
      <c r="A48" s="47" t="s">
        <v>54</v>
      </c>
      <c r="B48" s="43" t="s">
        <v>55</v>
      </c>
      <c r="C48" s="165"/>
      <c r="D48" s="48"/>
      <c r="E48" s="48"/>
      <c r="F48" s="48"/>
      <c r="G48" s="48"/>
      <c r="H48" s="48"/>
      <c r="I48" s="48"/>
      <c r="J48" s="48"/>
      <c r="K48" s="48"/>
      <c r="L48" s="48"/>
      <c r="M48" s="48"/>
      <c r="N48" s="48"/>
      <c r="O48" s="48"/>
      <c r="P48" s="2"/>
      <c r="Q48" s="2"/>
      <c r="R48" s="2"/>
      <c r="S48" s="2"/>
      <c r="T48" s="2"/>
      <c r="U48" s="2"/>
      <c r="V48" s="2"/>
      <c r="W48" s="2"/>
      <c r="X48" s="2"/>
      <c r="Y48" s="2"/>
      <c r="Z48" s="2"/>
    </row>
    <row r="49" spans="1:26" ht="15.75" customHeight="1">
      <c r="A49" s="47" t="s">
        <v>56</v>
      </c>
      <c r="B49" s="43" t="s">
        <v>57</v>
      </c>
      <c r="C49" s="165"/>
      <c r="D49" s="48"/>
      <c r="E49" s="48"/>
      <c r="F49" s="48"/>
      <c r="G49" s="48"/>
      <c r="H49" s="48"/>
      <c r="I49" s="48"/>
      <c r="J49" s="48"/>
      <c r="K49" s="48"/>
      <c r="L49" s="48"/>
      <c r="M49" s="48"/>
      <c r="N49" s="48"/>
      <c r="O49" s="48"/>
      <c r="P49" s="2"/>
      <c r="Q49" s="2"/>
      <c r="R49" s="2"/>
      <c r="S49" s="2"/>
      <c r="T49" s="2"/>
      <c r="U49" s="2"/>
      <c r="V49" s="2"/>
      <c r="W49" s="2"/>
      <c r="X49" s="2"/>
      <c r="Y49" s="2"/>
      <c r="Z49" s="2"/>
    </row>
    <row r="50" spans="1:26" ht="15.75" customHeight="1">
      <c r="A50" s="47" t="s">
        <v>58</v>
      </c>
      <c r="B50" s="43" t="s">
        <v>59</v>
      </c>
      <c r="C50" s="165">
        <v>0</v>
      </c>
      <c r="D50" s="48"/>
      <c r="E50" s="48"/>
      <c r="F50" s="48"/>
      <c r="G50" s="48"/>
      <c r="H50" s="48"/>
      <c r="I50" s="48"/>
      <c r="J50" s="48"/>
      <c r="K50" s="48"/>
      <c r="L50" s="48"/>
      <c r="M50" s="48"/>
      <c r="N50" s="48"/>
      <c r="O50" s="48"/>
      <c r="P50" s="2"/>
      <c r="Q50" s="2"/>
      <c r="R50" s="2"/>
      <c r="S50" s="2"/>
      <c r="T50" s="2"/>
      <c r="U50" s="2"/>
      <c r="V50" s="2"/>
      <c r="W50" s="2"/>
      <c r="X50" s="2"/>
      <c r="Y50" s="2"/>
      <c r="Z50" s="2"/>
    </row>
    <row r="51" spans="1:26" ht="15.75" customHeight="1">
      <c r="A51" s="47" t="s">
        <v>60</v>
      </c>
      <c r="B51" s="43" t="s">
        <v>61</v>
      </c>
      <c r="C51" s="165"/>
      <c r="D51" s="48"/>
      <c r="E51" s="48"/>
      <c r="F51" s="48"/>
      <c r="G51" s="48"/>
      <c r="H51" s="48"/>
      <c r="I51" s="48"/>
      <c r="J51" s="48"/>
      <c r="K51" s="48"/>
      <c r="L51" s="48"/>
      <c r="M51" s="48"/>
      <c r="N51" s="48"/>
      <c r="O51" s="48"/>
      <c r="P51" s="2"/>
      <c r="Q51" s="2"/>
      <c r="R51" s="2"/>
      <c r="S51" s="2"/>
      <c r="T51" s="2"/>
      <c r="U51" s="2"/>
      <c r="V51" s="2"/>
      <c r="W51" s="2"/>
      <c r="X51" s="2"/>
      <c r="Y51" s="2"/>
      <c r="Z51" s="2"/>
    </row>
    <row r="52" spans="1:26" ht="28.5" customHeight="1">
      <c r="A52" s="179" t="s">
        <v>62</v>
      </c>
      <c r="B52" s="180"/>
      <c r="C52" s="24">
        <f>SUM(C44:C51)</f>
        <v>0</v>
      </c>
      <c r="D52" s="48"/>
      <c r="E52" s="48"/>
      <c r="F52" s="48"/>
      <c r="G52" s="48"/>
      <c r="H52" s="48"/>
      <c r="I52" s="48"/>
      <c r="J52" s="48"/>
      <c r="K52" s="48"/>
      <c r="L52" s="48"/>
      <c r="M52" s="48"/>
      <c r="N52" s="48"/>
      <c r="O52" s="48"/>
      <c r="P52" s="2"/>
      <c r="Q52" s="2"/>
      <c r="R52" s="2"/>
      <c r="S52" s="2"/>
      <c r="T52" s="2"/>
      <c r="U52" s="2"/>
      <c r="V52" s="2"/>
      <c r="W52" s="2"/>
      <c r="X52" s="2"/>
      <c r="Y52" s="2"/>
      <c r="Z52" s="2"/>
    </row>
    <row r="53" spans="1:26" ht="15.75" customHeight="1">
      <c r="A53" s="25"/>
      <c r="B53" s="48"/>
      <c r="C53" s="48"/>
      <c r="D53" s="48"/>
      <c r="E53" s="48"/>
      <c r="F53" s="48"/>
      <c r="G53" s="48"/>
      <c r="H53" s="48"/>
      <c r="I53" s="48"/>
      <c r="J53" s="48"/>
      <c r="K53" s="48"/>
      <c r="L53" s="48"/>
      <c r="M53" s="48"/>
      <c r="N53" s="48"/>
      <c r="O53" s="48"/>
      <c r="P53" s="2"/>
      <c r="Q53" s="2"/>
      <c r="R53" s="2"/>
      <c r="S53" s="2"/>
      <c r="T53" s="2"/>
      <c r="U53" s="2"/>
      <c r="V53" s="2"/>
      <c r="W53" s="2"/>
      <c r="X53" s="2"/>
      <c r="Y53" s="2"/>
      <c r="Z53" s="2"/>
    </row>
    <row r="54" spans="1:26" ht="15.75" customHeight="1">
      <c r="A54" s="186" t="s">
        <v>63</v>
      </c>
      <c r="B54" s="183"/>
      <c r="C54" s="180"/>
      <c r="D54" s="48"/>
      <c r="E54" s="48"/>
      <c r="F54" s="48"/>
      <c r="G54" s="48"/>
      <c r="H54" s="48"/>
      <c r="I54" s="48"/>
      <c r="J54" s="48"/>
      <c r="K54" s="48"/>
      <c r="L54" s="48"/>
      <c r="M54" s="48"/>
      <c r="N54" s="48"/>
      <c r="O54" s="48"/>
      <c r="P54" s="2"/>
      <c r="Q54" s="2"/>
      <c r="R54" s="2"/>
      <c r="S54" s="2"/>
      <c r="T54" s="2"/>
      <c r="U54" s="2"/>
      <c r="V54" s="2"/>
      <c r="W54" s="2"/>
      <c r="X54" s="2"/>
      <c r="Y54" s="2"/>
      <c r="Z54" s="2"/>
    </row>
    <row r="55" spans="1:26" ht="15.75" customHeight="1">
      <c r="A55" s="26" t="s">
        <v>47</v>
      </c>
      <c r="B55" s="26" t="s">
        <v>48</v>
      </c>
      <c r="C55" s="26" t="s">
        <v>49</v>
      </c>
      <c r="D55" s="48"/>
      <c r="E55" s="48"/>
      <c r="F55" s="48"/>
      <c r="G55" s="48"/>
      <c r="H55" s="48"/>
      <c r="I55" s="48"/>
      <c r="J55" s="48"/>
      <c r="K55" s="48"/>
      <c r="L55" s="48"/>
      <c r="M55" s="48"/>
      <c r="N55" s="48"/>
      <c r="O55" s="48"/>
      <c r="P55" s="2"/>
      <c r="Q55" s="2"/>
      <c r="R55" s="2"/>
      <c r="S55" s="2"/>
      <c r="T55" s="2"/>
      <c r="U55" s="2"/>
      <c r="V55" s="2"/>
      <c r="W55" s="2"/>
      <c r="X55" s="2"/>
      <c r="Y55" s="2"/>
      <c r="Z55" s="2"/>
    </row>
    <row r="56" spans="1:26" ht="15.75" customHeight="1">
      <c r="A56" s="47" t="s">
        <v>8</v>
      </c>
      <c r="B56" s="43" t="s">
        <v>50</v>
      </c>
      <c r="C56" s="165">
        <v>0</v>
      </c>
      <c r="D56" s="48"/>
      <c r="E56" s="48"/>
      <c r="F56" s="48"/>
      <c r="G56" s="48"/>
      <c r="H56" s="48"/>
      <c r="I56" s="48"/>
      <c r="J56" s="48"/>
      <c r="K56" s="48"/>
      <c r="L56" s="48"/>
      <c r="M56" s="48"/>
      <c r="N56" s="48"/>
      <c r="O56" s="48"/>
      <c r="P56" s="2"/>
      <c r="Q56" s="2"/>
      <c r="R56" s="2"/>
      <c r="S56" s="2"/>
      <c r="T56" s="2"/>
      <c r="U56" s="2"/>
      <c r="V56" s="2"/>
      <c r="W56" s="2"/>
      <c r="X56" s="2"/>
      <c r="Y56" s="2"/>
      <c r="Z56" s="2"/>
    </row>
    <row r="57" spans="1:26" ht="15.75" customHeight="1">
      <c r="A57" s="47" t="s">
        <v>11</v>
      </c>
      <c r="B57" s="43" t="s">
        <v>51</v>
      </c>
      <c r="C57" s="165">
        <v>0</v>
      </c>
      <c r="D57" s="48"/>
      <c r="E57" s="48"/>
      <c r="F57" s="48"/>
      <c r="G57" s="48"/>
      <c r="H57" s="48"/>
      <c r="I57" s="48"/>
      <c r="J57" s="48"/>
      <c r="K57" s="48"/>
      <c r="L57" s="48"/>
      <c r="M57" s="48"/>
      <c r="N57" s="48"/>
      <c r="O57" s="48"/>
      <c r="P57" s="2"/>
      <c r="Q57" s="2"/>
      <c r="R57" s="2"/>
      <c r="S57" s="2"/>
      <c r="T57" s="2"/>
      <c r="U57" s="2"/>
      <c r="V57" s="2"/>
      <c r="W57" s="2"/>
      <c r="X57" s="2"/>
      <c r="Y57" s="2"/>
      <c r="Z57" s="2"/>
    </row>
    <row r="58" spans="1:26" ht="15.75" customHeight="1">
      <c r="A58" s="47" t="s">
        <v>13</v>
      </c>
      <c r="B58" s="43" t="s">
        <v>52</v>
      </c>
      <c r="C58" s="165"/>
      <c r="D58" s="48"/>
      <c r="E58" s="48"/>
      <c r="F58" s="48"/>
      <c r="G58" s="48"/>
      <c r="H58" s="48"/>
      <c r="I58" s="48"/>
      <c r="J58" s="48"/>
      <c r="K58" s="48"/>
      <c r="L58" s="48"/>
      <c r="M58" s="48"/>
      <c r="N58" s="48"/>
      <c r="O58" s="48"/>
      <c r="P58" s="2"/>
      <c r="Q58" s="2"/>
      <c r="R58" s="2"/>
      <c r="S58" s="2"/>
      <c r="T58" s="2"/>
      <c r="U58" s="2"/>
      <c r="V58" s="2"/>
      <c r="W58" s="2"/>
      <c r="X58" s="2"/>
      <c r="Y58" s="2"/>
      <c r="Z58" s="2"/>
    </row>
    <row r="59" spans="1:26" ht="15.75" customHeight="1">
      <c r="A59" s="47" t="s">
        <v>16</v>
      </c>
      <c r="B59" s="43" t="s">
        <v>53</v>
      </c>
      <c r="C59" s="165"/>
      <c r="D59" s="48"/>
      <c r="E59" s="48"/>
      <c r="F59" s="48"/>
      <c r="G59" s="48"/>
      <c r="H59" s="48"/>
      <c r="I59" s="48"/>
      <c r="J59" s="48"/>
      <c r="K59" s="48"/>
      <c r="L59" s="48"/>
      <c r="M59" s="48"/>
      <c r="N59" s="48"/>
      <c r="O59" s="48"/>
      <c r="P59" s="2"/>
      <c r="Q59" s="2"/>
      <c r="R59" s="2"/>
      <c r="S59" s="2"/>
      <c r="T59" s="2"/>
      <c r="U59" s="2"/>
      <c r="V59" s="2"/>
      <c r="W59" s="2"/>
      <c r="X59" s="2"/>
      <c r="Y59" s="2"/>
      <c r="Z59" s="2"/>
    </row>
    <row r="60" spans="1:26" ht="15.75" customHeight="1">
      <c r="A60" s="47" t="s">
        <v>54</v>
      </c>
      <c r="B60" s="43" t="s">
        <v>55</v>
      </c>
      <c r="C60" s="165"/>
      <c r="D60" s="48"/>
      <c r="E60" s="48"/>
      <c r="F60" s="48"/>
      <c r="G60" s="48"/>
      <c r="H60" s="48"/>
      <c r="I60" s="48"/>
      <c r="J60" s="48"/>
      <c r="K60" s="48"/>
      <c r="L60" s="48"/>
      <c r="M60" s="48"/>
      <c r="N60" s="48"/>
      <c r="O60" s="48"/>
      <c r="P60" s="2"/>
      <c r="Q60" s="2"/>
      <c r="R60" s="2"/>
      <c r="S60" s="2"/>
      <c r="T60" s="2"/>
      <c r="U60" s="2"/>
      <c r="V60" s="2"/>
      <c r="W60" s="2"/>
      <c r="X60" s="2"/>
      <c r="Y60" s="2"/>
      <c r="Z60" s="2"/>
    </row>
    <row r="61" spans="1:26" ht="15.75" customHeight="1">
      <c r="A61" s="47" t="s">
        <v>56</v>
      </c>
      <c r="B61" s="43" t="s">
        <v>57</v>
      </c>
      <c r="C61" s="165"/>
      <c r="D61" s="48"/>
      <c r="E61" s="48"/>
      <c r="F61" s="48"/>
      <c r="G61" s="48"/>
      <c r="H61" s="48"/>
      <c r="I61" s="48"/>
      <c r="J61" s="48"/>
      <c r="K61" s="48"/>
      <c r="L61" s="48"/>
      <c r="M61" s="48"/>
      <c r="N61" s="48"/>
      <c r="O61" s="48"/>
      <c r="P61" s="2"/>
      <c r="Q61" s="2"/>
      <c r="R61" s="2"/>
      <c r="S61" s="2"/>
      <c r="T61" s="2"/>
      <c r="U61" s="2"/>
      <c r="V61" s="2"/>
      <c r="W61" s="2"/>
      <c r="X61" s="2"/>
      <c r="Y61" s="2"/>
      <c r="Z61" s="2"/>
    </row>
    <row r="62" spans="1:26" ht="15.75" customHeight="1">
      <c r="A62" s="47" t="s">
        <v>58</v>
      </c>
      <c r="B62" s="43" t="s">
        <v>59</v>
      </c>
      <c r="C62" s="165"/>
      <c r="D62" s="48"/>
      <c r="E62" s="48"/>
      <c r="F62" s="48"/>
      <c r="G62" s="48"/>
      <c r="H62" s="48"/>
      <c r="I62" s="48"/>
      <c r="J62" s="48"/>
      <c r="K62" s="48"/>
      <c r="L62" s="48"/>
      <c r="M62" s="48"/>
      <c r="N62" s="48"/>
      <c r="O62" s="48"/>
      <c r="P62" s="2"/>
      <c r="Q62" s="2"/>
      <c r="R62" s="2"/>
      <c r="S62" s="2"/>
      <c r="T62" s="2"/>
      <c r="U62" s="2"/>
      <c r="V62" s="2"/>
      <c r="W62" s="2"/>
      <c r="X62" s="2"/>
      <c r="Y62" s="2"/>
      <c r="Z62" s="2"/>
    </row>
    <row r="63" spans="1:26" ht="15.75" customHeight="1">
      <c r="A63" s="47" t="s">
        <v>60</v>
      </c>
      <c r="B63" s="43" t="s">
        <v>61</v>
      </c>
      <c r="C63" s="165"/>
      <c r="D63" s="48"/>
      <c r="E63" s="48"/>
      <c r="F63" s="48"/>
      <c r="G63" s="48"/>
      <c r="H63" s="48"/>
      <c r="I63" s="48"/>
      <c r="J63" s="48"/>
      <c r="K63" s="48"/>
      <c r="L63" s="48"/>
      <c r="M63" s="48"/>
      <c r="N63" s="48"/>
      <c r="O63" s="48"/>
      <c r="P63" s="2"/>
      <c r="Q63" s="2"/>
      <c r="R63" s="2"/>
      <c r="S63" s="2"/>
      <c r="T63" s="2"/>
      <c r="U63" s="2"/>
      <c r="V63" s="2"/>
      <c r="W63" s="2"/>
      <c r="X63" s="2"/>
      <c r="Y63" s="2"/>
      <c r="Z63" s="2"/>
    </row>
    <row r="64" spans="1:26" ht="15.75" customHeight="1">
      <c r="A64" s="181" t="s">
        <v>62</v>
      </c>
      <c r="B64" s="180"/>
      <c r="C64" s="27">
        <f>SUM(C56:C63)</f>
        <v>0</v>
      </c>
      <c r="D64" s="48"/>
      <c r="E64" s="48"/>
      <c r="F64" s="48"/>
      <c r="G64" s="48"/>
      <c r="H64" s="48"/>
      <c r="I64" s="48"/>
      <c r="J64" s="48"/>
      <c r="K64" s="48"/>
      <c r="L64" s="48"/>
      <c r="M64" s="48"/>
      <c r="N64" s="48"/>
      <c r="O64" s="48"/>
      <c r="P64" s="2"/>
      <c r="Q64" s="2"/>
      <c r="R64" s="2"/>
      <c r="S64" s="2"/>
      <c r="T64" s="2"/>
      <c r="U64" s="2"/>
      <c r="V64" s="2"/>
      <c r="W64" s="2"/>
      <c r="X64" s="2"/>
      <c r="Y64" s="2"/>
      <c r="Z64" s="2"/>
    </row>
    <row r="65" spans="1:26" ht="15.75" customHeight="1">
      <c r="A65" s="25"/>
      <c r="B65" s="48"/>
      <c r="C65" s="48"/>
      <c r="D65" s="48"/>
      <c r="E65" s="48"/>
      <c r="F65" s="48"/>
      <c r="G65" s="48"/>
      <c r="H65" s="48"/>
      <c r="I65" s="48"/>
      <c r="J65" s="48"/>
      <c r="K65" s="48"/>
      <c r="L65" s="48"/>
      <c r="M65" s="48"/>
      <c r="N65" s="48"/>
      <c r="O65" s="48"/>
      <c r="P65" s="2"/>
      <c r="Q65" s="2"/>
      <c r="R65" s="2"/>
      <c r="S65" s="2"/>
      <c r="T65" s="2"/>
      <c r="U65" s="2"/>
      <c r="V65" s="2"/>
      <c r="W65" s="2"/>
      <c r="X65" s="2"/>
      <c r="Y65" s="2"/>
      <c r="Z65" s="2"/>
    </row>
    <row r="66" spans="1:26" ht="15.75" customHeight="1">
      <c r="A66" s="182" t="s">
        <v>64</v>
      </c>
      <c r="B66" s="183"/>
      <c r="C66" s="180"/>
      <c r="D66" s="48"/>
      <c r="E66" s="48"/>
      <c r="F66" s="48"/>
      <c r="G66" s="48"/>
      <c r="H66" s="48"/>
      <c r="I66" s="48"/>
      <c r="J66" s="48"/>
      <c r="K66" s="48"/>
      <c r="L66" s="48"/>
      <c r="M66" s="48"/>
      <c r="N66" s="48"/>
      <c r="O66" s="48"/>
      <c r="P66" s="2"/>
      <c r="Q66" s="2"/>
      <c r="R66" s="2"/>
      <c r="S66" s="2"/>
      <c r="T66" s="2"/>
      <c r="U66" s="2"/>
      <c r="V66" s="2"/>
      <c r="W66" s="2"/>
      <c r="X66" s="2"/>
      <c r="Y66" s="2"/>
      <c r="Z66" s="2"/>
    </row>
    <row r="67" spans="1:26" ht="15.75" customHeight="1">
      <c r="A67" s="16" t="s">
        <v>65</v>
      </c>
      <c r="B67" s="16" t="s">
        <v>66</v>
      </c>
      <c r="C67" s="16" t="s">
        <v>49</v>
      </c>
      <c r="D67" s="48"/>
      <c r="E67" s="48"/>
      <c r="F67" s="48"/>
      <c r="G67" s="48"/>
      <c r="H67" s="48"/>
      <c r="I67" s="48"/>
      <c r="J67" s="48"/>
      <c r="K67" s="48"/>
      <c r="L67" s="48"/>
      <c r="M67" s="48"/>
      <c r="N67" s="48"/>
      <c r="O67" s="48"/>
      <c r="P67" s="2"/>
      <c r="Q67" s="2"/>
      <c r="R67" s="2"/>
      <c r="S67" s="2"/>
      <c r="T67" s="2"/>
      <c r="U67" s="2"/>
      <c r="V67" s="2"/>
      <c r="W67" s="2"/>
      <c r="X67" s="2"/>
      <c r="Y67" s="2"/>
      <c r="Z67" s="2"/>
    </row>
    <row r="68" spans="1:26" ht="15.75" customHeight="1">
      <c r="A68" s="47" t="s">
        <v>8</v>
      </c>
      <c r="B68" s="43" t="s">
        <v>67</v>
      </c>
      <c r="C68" s="165">
        <v>0</v>
      </c>
      <c r="D68" s="48"/>
      <c r="E68" s="48"/>
      <c r="F68" s="48"/>
      <c r="G68" s="48"/>
      <c r="H68" s="48"/>
      <c r="I68" s="48"/>
      <c r="J68" s="48"/>
      <c r="K68" s="48"/>
      <c r="L68" s="48"/>
      <c r="M68" s="48"/>
      <c r="N68" s="48"/>
      <c r="O68" s="48"/>
      <c r="P68" s="2"/>
      <c r="Q68" s="2"/>
      <c r="R68" s="2"/>
      <c r="S68" s="2"/>
      <c r="T68" s="2"/>
      <c r="U68" s="2"/>
      <c r="V68" s="2"/>
      <c r="W68" s="2"/>
      <c r="X68" s="2"/>
      <c r="Y68" s="2"/>
      <c r="Z68" s="2"/>
    </row>
    <row r="69" spans="1:26" ht="15.75" customHeight="1">
      <c r="A69" s="47" t="s">
        <v>68</v>
      </c>
      <c r="B69" s="43" t="s">
        <v>69</v>
      </c>
      <c r="C69" s="165">
        <v>0</v>
      </c>
      <c r="D69" s="48"/>
      <c r="E69" s="48"/>
      <c r="F69" s="48"/>
      <c r="G69" s="48"/>
      <c r="H69" s="48"/>
      <c r="I69" s="48"/>
      <c r="J69" s="48"/>
      <c r="K69" s="48"/>
      <c r="L69" s="48"/>
      <c r="M69" s="48"/>
      <c r="N69" s="48"/>
      <c r="O69" s="48"/>
      <c r="P69" s="2"/>
      <c r="Q69" s="2"/>
      <c r="R69" s="2"/>
      <c r="S69" s="2"/>
      <c r="T69" s="2"/>
      <c r="U69" s="2"/>
      <c r="V69" s="2"/>
      <c r="W69" s="2"/>
      <c r="X69" s="2"/>
      <c r="Y69" s="2"/>
      <c r="Z69" s="2"/>
    </row>
    <row r="70" spans="1:26" ht="30">
      <c r="A70" s="47" t="s">
        <v>11</v>
      </c>
      <c r="B70" s="43" t="s">
        <v>70</v>
      </c>
      <c r="C70" s="165">
        <v>0</v>
      </c>
      <c r="D70" s="48"/>
      <c r="E70" s="48"/>
      <c r="F70" s="48"/>
      <c r="G70" s="48"/>
      <c r="H70" s="48"/>
      <c r="I70" s="48"/>
      <c r="J70" s="48"/>
      <c r="K70" s="48"/>
      <c r="L70" s="48"/>
      <c r="M70" s="48"/>
      <c r="N70" s="48"/>
      <c r="O70" s="48"/>
      <c r="P70" s="2"/>
      <c r="Q70" s="2"/>
      <c r="R70" s="2"/>
      <c r="S70" s="2"/>
      <c r="T70" s="2"/>
      <c r="U70" s="2"/>
      <c r="V70" s="2"/>
      <c r="W70" s="2"/>
      <c r="X70" s="2"/>
      <c r="Y70" s="2"/>
      <c r="Z70" s="2"/>
    </row>
    <row r="71" spans="1:26" ht="15.75" customHeight="1">
      <c r="A71" s="47" t="s">
        <v>13</v>
      </c>
      <c r="B71" s="43" t="s">
        <v>71</v>
      </c>
      <c r="C71" s="165"/>
      <c r="D71" s="48"/>
      <c r="E71" s="48"/>
      <c r="F71" s="48"/>
      <c r="G71" s="48"/>
      <c r="H71" s="48"/>
      <c r="I71" s="48"/>
      <c r="J71" s="48"/>
      <c r="K71" s="48"/>
      <c r="L71" s="48"/>
      <c r="M71" s="48"/>
      <c r="N71" s="48"/>
      <c r="O71" s="48"/>
      <c r="P71" s="2"/>
      <c r="Q71" s="2"/>
      <c r="R71" s="2"/>
      <c r="S71" s="2"/>
      <c r="T71" s="2"/>
      <c r="U71" s="2"/>
      <c r="V71" s="2"/>
      <c r="W71" s="2"/>
      <c r="X71" s="2"/>
      <c r="Y71" s="2"/>
      <c r="Z71" s="2"/>
    </row>
    <row r="72" spans="1:26" ht="15.75" customHeight="1">
      <c r="A72" s="47" t="s">
        <v>16</v>
      </c>
      <c r="B72" s="43" t="s">
        <v>72</v>
      </c>
      <c r="C72" s="165"/>
      <c r="D72" s="48"/>
      <c r="E72" s="48"/>
      <c r="F72" s="48"/>
      <c r="G72" s="48"/>
      <c r="H72" s="48"/>
      <c r="I72" s="48"/>
      <c r="J72" s="48"/>
      <c r="K72" s="48"/>
      <c r="L72" s="48"/>
      <c r="M72" s="48"/>
      <c r="N72" s="48"/>
      <c r="O72" s="48"/>
      <c r="P72" s="2"/>
      <c r="Q72" s="2"/>
      <c r="R72" s="2"/>
      <c r="S72" s="2"/>
      <c r="T72" s="2"/>
      <c r="U72" s="2"/>
      <c r="V72" s="2"/>
      <c r="W72" s="2"/>
      <c r="X72" s="2"/>
      <c r="Y72" s="2"/>
      <c r="Z72" s="2"/>
    </row>
    <row r="73" spans="1:26" ht="35.25" customHeight="1">
      <c r="A73" s="47" t="s">
        <v>54</v>
      </c>
      <c r="B73" s="43" t="s">
        <v>73</v>
      </c>
      <c r="C73" s="165"/>
      <c r="D73" s="48"/>
      <c r="E73" s="48"/>
      <c r="F73" s="48"/>
      <c r="G73" s="48"/>
      <c r="H73" s="48"/>
      <c r="I73" s="48"/>
      <c r="J73" s="48"/>
      <c r="K73" s="48"/>
      <c r="L73" s="48"/>
      <c r="M73" s="48"/>
      <c r="N73" s="48"/>
      <c r="O73" s="48"/>
      <c r="P73" s="2"/>
      <c r="Q73" s="2"/>
      <c r="R73" s="2"/>
      <c r="S73" s="2"/>
      <c r="T73" s="2"/>
      <c r="U73" s="2"/>
      <c r="V73" s="2"/>
      <c r="W73" s="2"/>
      <c r="X73" s="2"/>
      <c r="Y73" s="2"/>
      <c r="Z73" s="2"/>
    </row>
    <row r="74" spans="1:26" ht="15.75" customHeight="1">
      <c r="A74" s="47" t="s">
        <v>56</v>
      </c>
      <c r="B74" s="43" t="s">
        <v>61</v>
      </c>
      <c r="C74" s="165">
        <v>0</v>
      </c>
      <c r="D74" s="48"/>
      <c r="E74" s="48"/>
      <c r="F74" s="48"/>
      <c r="G74" s="48"/>
      <c r="H74" s="48"/>
      <c r="I74" s="48"/>
      <c r="J74" s="48"/>
      <c r="K74" s="48"/>
      <c r="L74" s="48"/>
      <c r="M74" s="48"/>
      <c r="N74" s="48"/>
      <c r="O74" s="48"/>
      <c r="P74" s="2"/>
      <c r="Q74" s="2"/>
      <c r="R74" s="2"/>
      <c r="S74" s="2"/>
      <c r="T74" s="2"/>
      <c r="U74" s="2"/>
      <c r="V74" s="2"/>
      <c r="W74" s="2"/>
      <c r="X74" s="2"/>
      <c r="Y74" s="2"/>
      <c r="Z74" s="2"/>
    </row>
    <row r="75" spans="1:26" ht="15.75" customHeight="1">
      <c r="A75" s="179" t="s">
        <v>74</v>
      </c>
      <c r="B75" s="180"/>
      <c r="C75" s="24">
        <f>SUM(C68:C74)</f>
        <v>0</v>
      </c>
      <c r="D75" s="48"/>
      <c r="E75" s="48"/>
      <c r="F75" s="48"/>
      <c r="G75" s="48"/>
      <c r="H75" s="48"/>
      <c r="I75" s="48"/>
      <c r="J75" s="48"/>
      <c r="K75" s="48"/>
      <c r="L75" s="48"/>
      <c r="M75" s="48"/>
      <c r="N75" s="48"/>
      <c r="O75" s="48"/>
      <c r="P75" s="2"/>
      <c r="Q75" s="2"/>
      <c r="R75" s="2"/>
      <c r="S75" s="2"/>
      <c r="T75" s="2"/>
      <c r="U75" s="2"/>
      <c r="V75" s="2"/>
      <c r="W75" s="2"/>
      <c r="X75" s="2"/>
      <c r="Y75" s="2"/>
      <c r="Z75" s="2"/>
    </row>
    <row r="76" spans="1:26" ht="15.75" customHeight="1">
      <c r="A76" s="25"/>
      <c r="B76" s="48"/>
      <c r="C76" s="48"/>
      <c r="D76" s="48"/>
      <c r="E76" s="48"/>
      <c r="F76" s="48"/>
      <c r="G76" s="48"/>
      <c r="H76" s="48"/>
      <c r="I76" s="48"/>
      <c r="J76" s="48"/>
      <c r="K76" s="48"/>
      <c r="L76" s="48"/>
      <c r="M76" s="48"/>
      <c r="N76" s="48"/>
      <c r="O76" s="48"/>
      <c r="P76" s="2"/>
      <c r="Q76" s="2"/>
      <c r="R76" s="2"/>
      <c r="S76" s="2"/>
      <c r="T76" s="2"/>
      <c r="U76" s="2"/>
      <c r="V76" s="2"/>
      <c r="W76" s="2"/>
      <c r="X76" s="2"/>
      <c r="Y76" s="2"/>
      <c r="Z76" s="2"/>
    </row>
    <row r="77" spans="1:26" ht="15.75" customHeight="1">
      <c r="A77" s="186" t="s">
        <v>75</v>
      </c>
      <c r="B77" s="183"/>
      <c r="C77" s="180"/>
      <c r="D77" s="48"/>
      <c r="E77" s="48"/>
      <c r="F77" s="48"/>
      <c r="G77" s="48"/>
      <c r="H77" s="48"/>
      <c r="I77" s="48"/>
      <c r="J77" s="48"/>
      <c r="K77" s="48"/>
      <c r="L77" s="48"/>
      <c r="M77" s="48"/>
      <c r="N77" s="48"/>
      <c r="O77" s="48"/>
      <c r="P77" s="2"/>
      <c r="Q77" s="2"/>
      <c r="R77" s="2"/>
      <c r="S77" s="2"/>
      <c r="T77" s="2"/>
      <c r="U77" s="2"/>
      <c r="V77" s="2"/>
      <c r="W77" s="2"/>
      <c r="X77" s="2"/>
      <c r="Y77" s="2"/>
      <c r="Z77" s="2"/>
    </row>
    <row r="78" spans="1:26" ht="18.75" customHeight="1">
      <c r="A78" s="26" t="s">
        <v>65</v>
      </c>
      <c r="B78" s="26" t="s">
        <v>66</v>
      </c>
      <c r="C78" s="26" t="s">
        <v>49</v>
      </c>
      <c r="D78" s="48"/>
      <c r="E78" s="48"/>
      <c r="F78" s="48"/>
      <c r="G78" s="48"/>
      <c r="H78" s="48"/>
      <c r="I78" s="48"/>
      <c r="J78" s="48"/>
      <c r="K78" s="48"/>
      <c r="L78" s="48"/>
      <c r="M78" s="48"/>
      <c r="N78" s="48"/>
      <c r="O78" s="48"/>
      <c r="P78" s="2"/>
      <c r="Q78" s="2"/>
      <c r="R78" s="2"/>
      <c r="S78" s="2"/>
      <c r="T78" s="2"/>
      <c r="U78" s="2"/>
      <c r="V78" s="2"/>
      <c r="W78" s="2"/>
      <c r="X78" s="2"/>
      <c r="Y78" s="2"/>
      <c r="Z78" s="2"/>
    </row>
    <row r="79" spans="1:26" ht="15.75" customHeight="1">
      <c r="A79" s="47" t="s">
        <v>8</v>
      </c>
      <c r="B79" s="43" t="s">
        <v>67</v>
      </c>
      <c r="C79" s="165">
        <v>0</v>
      </c>
      <c r="D79" s="48"/>
      <c r="E79" s="48"/>
      <c r="F79" s="48"/>
      <c r="G79" s="48"/>
      <c r="H79" s="48"/>
      <c r="I79" s="48"/>
      <c r="J79" s="48"/>
      <c r="K79" s="48"/>
      <c r="L79" s="48"/>
      <c r="M79" s="48"/>
      <c r="N79" s="48"/>
      <c r="O79" s="48"/>
      <c r="P79" s="2"/>
      <c r="Q79" s="2"/>
      <c r="R79" s="2"/>
      <c r="S79" s="2"/>
      <c r="T79" s="2"/>
      <c r="U79" s="2"/>
      <c r="V79" s="2"/>
      <c r="W79" s="2"/>
      <c r="X79" s="2"/>
      <c r="Y79" s="2"/>
      <c r="Z79" s="2"/>
    </row>
    <row r="80" spans="1:26" ht="15.75" customHeight="1">
      <c r="A80" s="47" t="s">
        <v>68</v>
      </c>
      <c r="B80" s="43" t="s">
        <v>69</v>
      </c>
      <c r="C80" s="165"/>
      <c r="D80" s="48"/>
      <c r="E80" s="48"/>
      <c r="F80" s="48"/>
      <c r="G80" s="48"/>
      <c r="H80" s="48"/>
      <c r="I80" s="48"/>
      <c r="J80" s="48"/>
      <c r="K80" s="48"/>
      <c r="L80" s="48"/>
      <c r="M80" s="48"/>
      <c r="N80" s="48"/>
      <c r="O80" s="48"/>
      <c r="P80" s="2"/>
      <c r="Q80" s="2"/>
      <c r="R80" s="2"/>
      <c r="S80" s="2"/>
      <c r="T80" s="2"/>
      <c r="U80" s="2"/>
      <c r="V80" s="2"/>
      <c r="W80" s="2"/>
      <c r="X80" s="2"/>
      <c r="Y80" s="2"/>
      <c r="Z80" s="2"/>
    </row>
    <row r="81" spans="1:26" ht="30">
      <c r="A81" s="47" t="s">
        <v>11</v>
      </c>
      <c r="B81" s="43" t="s">
        <v>70</v>
      </c>
      <c r="C81" s="165">
        <v>0</v>
      </c>
      <c r="D81" s="48"/>
      <c r="E81" s="48"/>
      <c r="F81" s="48"/>
      <c r="G81" s="48"/>
      <c r="H81" s="48"/>
      <c r="I81" s="48"/>
      <c r="J81" s="48"/>
      <c r="K81" s="48"/>
      <c r="L81" s="48"/>
      <c r="M81" s="48"/>
      <c r="N81" s="48"/>
      <c r="O81" s="48"/>
      <c r="P81" s="2"/>
      <c r="Q81" s="2"/>
      <c r="R81" s="2"/>
      <c r="S81" s="2"/>
      <c r="T81" s="2"/>
      <c r="U81" s="2"/>
      <c r="V81" s="2"/>
      <c r="W81" s="2"/>
      <c r="X81" s="2"/>
      <c r="Y81" s="2"/>
      <c r="Z81" s="2"/>
    </row>
    <row r="82" spans="1:26" ht="15.75" customHeight="1">
      <c r="A82" s="47" t="s">
        <v>13</v>
      </c>
      <c r="B82" s="43" t="s">
        <v>71</v>
      </c>
      <c r="C82" s="165"/>
      <c r="D82" s="48"/>
      <c r="E82" s="48"/>
      <c r="F82" s="48"/>
      <c r="G82" s="48"/>
      <c r="H82" s="48"/>
      <c r="I82" s="48"/>
      <c r="J82" s="48"/>
      <c r="K82" s="48"/>
      <c r="L82" s="48"/>
      <c r="M82" s="48"/>
      <c r="N82" s="48"/>
      <c r="O82" s="48"/>
      <c r="P82" s="2"/>
      <c r="Q82" s="2"/>
      <c r="R82" s="2"/>
      <c r="S82" s="2"/>
      <c r="T82" s="2"/>
      <c r="U82" s="2"/>
      <c r="V82" s="2"/>
      <c r="W82" s="2"/>
      <c r="X82" s="2"/>
      <c r="Y82" s="2"/>
      <c r="Z82" s="2"/>
    </row>
    <row r="83" spans="1:26" ht="15.75" customHeight="1">
      <c r="A83" s="47" t="s">
        <v>16</v>
      </c>
      <c r="B83" s="43" t="s">
        <v>72</v>
      </c>
      <c r="C83" s="165"/>
      <c r="D83" s="48"/>
      <c r="E83" s="48"/>
      <c r="F83" s="48"/>
      <c r="G83" s="48"/>
      <c r="H83" s="48"/>
      <c r="I83" s="48"/>
      <c r="J83" s="48"/>
      <c r="K83" s="48"/>
      <c r="L83" s="48"/>
      <c r="M83" s="48"/>
      <c r="N83" s="48"/>
      <c r="O83" s="48"/>
      <c r="P83" s="2"/>
      <c r="Q83" s="2"/>
      <c r="R83" s="2"/>
      <c r="S83" s="2"/>
      <c r="T83" s="2"/>
      <c r="U83" s="2"/>
      <c r="V83" s="2"/>
      <c r="W83" s="2"/>
      <c r="X83" s="2"/>
      <c r="Y83" s="2"/>
      <c r="Z83" s="2"/>
    </row>
    <row r="84" spans="1:26" ht="15.75" customHeight="1">
      <c r="A84" s="47" t="s">
        <v>54</v>
      </c>
      <c r="B84" s="43" t="s">
        <v>73</v>
      </c>
      <c r="C84" s="165"/>
      <c r="D84" s="48"/>
      <c r="E84" s="48"/>
      <c r="F84" s="48"/>
      <c r="G84" s="48"/>
      <c r="H84" s="48"/>
      <c r="I84" s="48"/>
      <c r="J84" s="48"/>
      <c r="K84" s="48"/>
      <c r="L84" s="48"/>
      <c r="M84" s="48"/>
      <c r="N84" s="48"/>
      <c r="O84" s="48"/>
      <c r="P84" s="2"/>
      <c r="Q84" s="2"/>
      <c r="R84" s="2"/>
      <c r="S84" s="2"/>
      <c r="T84" s="2"/>
      <c r="U84" s="2"/>
      <c r="V84" s="2"/>
      <c r="W84" s="2"/>
      <c r="X84" s="2"/>
      <c r="Y84" s="2"/>
      <c r="Z84" s="2"/>
    </row>
    <row r="85" spans="1:26" ht="15.75" customHeight="1">
      <c r="A85" s="47" t="s">
        <v>56</v>
      </c>
      <c r="B85" s="43" t="s">
        <v>61</v>
      </c>
      <c r="C85" s="165">
        <v>0</v>
      </c>
      <c r="D85" s="48"/>
      <c r="E85" s="48"/>
      <c r="F85" s="48"/>
      <c r="G85" s="48"/>
      <c r="H85" s="48"/>
      <c r="I85" s="48"/>
      <c r="J85" s="48"/>
      <c r="K85" s="48"/>
      <c r="L85" s="48"/>
      <c r="M85" s="48"/>
      <c r="N85" s="48"/>
      <c r="O85" s="48"/>
      <c r="P85" s="2"/>
      <c r="Q85" s="2"/>
      <c r="R85" s="2"/>
      <c r="S85" s="2"/>
      <c r="T85" s="2"/>
      <c r="U85" s="2"/>
      <c r="V85" s="2"/>
      <c r="W85" s="2"/>
      <c r="X85" s="2"/>
      <c r="Y85" s="2"/>
      <c r="Z85" s="2"/>
    </row>
    <row r="86" spans="1:26" ht="15.75" customHeight="1">
      <c r="A86" s="181" t="s">
        <v>74</v>
      </c>
      <c r="B86" s="180"/>
      <c r="C86" s="27">
        <f>SUM(C79:C85)</f>
        <v>0</v>
      </c>
      <c r="D86" s="48"/>
      <c r="E86" s="48"/>
      <c r="F86" s="48"/>
      <c r="G86" s="48"/>
      <c r="H86" s="48"/>
      <c r="I86" s="48"/>
      <c r="J86" s="48"/>
      <c r="K86" s="48"/>
      <c r="L86" s="48"/>
      <c r="M86" s="48"/>
      <c r="N86" s="48"/>
      <c r="O86" s="48"/>
      <c r="P86" s="2"/>
      <c r="Q86" s="2"/>
      <c r="R86" s="2"/>
      <c r="S86" s="2"/>
      <c r="T86" s="2"/>
      <c r="U86" s="2"/>
      <c r="V86" s="2"/>
      <c r="W86" s="2"/>
      <c r="X86" s="2"/>
      <c r="Y86" s="2"/>
      <c r="Z86" s="2"/>
    </row>
    <row r="87" spans="1:26" ht="15" customHeight="1">
      <c r="A87" s="25"/>
      <c r="B87" s="48"/>
      <c r="C87" s="48"/>
      <c r="D87" s="48"/>
      <c r="E87" s="48"/>
      <c r="F87" s="48"/>
      <c r="G87" s="48"/>
      <c r="H87" s="48"/>
      <c r="I87" s="48"/>
      <c r="J87" s="48"/>
      <c r="K87" s="48"/>
      <c r="L87" s="48"/>
      <c r="M87" s="48"/>
      <c r="N87" s="48"/>
      <c r="O87" s="48"/>
      <c r="P87" s="2"/>
      <c r="Q87" s="2"/>
      <c r="R87" s="2"/>
      <c r="S87" s="2"/>
      <c r="T87" s="2"/>
      <c r="U87" s="2"/>
      <c r="V87" s="2"/>
      <c r="W87" s="2"/>
      <c r="X87" s="2"/>
      <c r="Y87" s="2"/>
      <c r="Z87" s="2"/>
    </row>
    <row r="88" spans="1:26" ht="15.75" customHeight="1">
      <c r="A88" s="182" t="s">
        <v>76</v>
      </c>
      <c r="B88" s="183"/>
      <c r="C88" s="183"/>
      <c r="D88" s="180"/>
      <c r="E88" s="48"/>
      <c r="F88" s="48"/>
      <c r="G88" s="48"/>
      <c r="H88" s="48"/>
      <c r="I88" s="48"/>
      <c r="J88" s="48"/>
      <c r="K88" s="48"/>
      <c r="L88" s="48"/>
      <c r="M88" s="48"/>
      <c r="N88" s="48"/>
      <c r="O88" s="48"/>
      <c r="P88" s="2"/>
      <c r="Q88" s="2"/>
      <c r="R88" s="2"/>
      <c r="S88" s="2"/>
      <c r="T88" s="2"/>
      <c r="U88" s="2"/>
      <c r="V88" s="2"/>
      <c r="W88" s="2"/>
      <c r="X88" s="2"/>
      <c r="Y88" s="2"/>
      <c r="Z88" s="2"/>
    </row>
    <row r="89" spans="1:26" ht="15.75" customHeight="1">
      <c r="A89" s="182" t="s">
        <v>77</v>
      </c>
      <c r="B89" s="183"/>
      <c r="C89" s="183"/>
      <c r="D89" s="180"/>
      <c r="E89" s="48"/>
      <c r="F89" s="48"/>
      <c r="G89" s="48"/>
      <c r="H89" s="48"/>
      <c r="I89" s="48"/>
      <c r="J89" s="48"/>
      <c r="K89" s="48"/>
      <c r="L89" s="48"/>
      <c r="M89" s="48"/>
      <c r="N89" s="48"/>
      <c r="O89" s="48"/>
      <c r="P89" s="2"/>
      <c r="Q89" s="2"/>
      <c r="R89" s="2"/>
      <c r="S89" s="2"/>
      <c r="T89" s="2"/>
      <c r="U89" s="2"/>
      <c r="V89" s="2"/>
      <c r="W89" s="2"/>
      <c r="X89" s="2"/>
      <c r="Y89" s="2"/>
      <c r="Z89" s="2"/>
    </row>
    <row r="90" spans="1:26" ht="15.75" customHeight="1">
      <c r="A90" s="16" t="s">
        <v>78</v>
      </c>
      <c r="B90" s="16" t="s">
        <v>79</v>
      </c>
      <c r="C90" s="16" t="s">
        <v>80</v>
      </c>
      <c r="D90" s="16" t="s">
        <v>49</v>
      </c>
      <c r="E90" s="48"/>
      <c r="F90" s="48"/>
      <c r="G90" s="48"/>
      <c r="H90" s="48"/>
      <c r="I90" s="48"/>
      <c r="J90" s="48"/>
      <c r="K90" s="48"/>
      <c r="L90" s="48"/>
      <c r="M90" s="48"/>
      <c r="N90" s="48"/>
      <c r="O90" s="48"/>
      <c r="P90" s="2"/>
      <c r="Q90" s="2"/>
      <c r="R90" s="2"/>
      <c r="S90" s="2"/>
      <c r="T90" s="2"/>
      <c r="U90" s="2"/>
      <c r="V90" s="2"/>
      <c r="W90" s="2"/>
      <c r="X90" s="2"/>
      <c r="Y90" s="2"/>
      <c r="Z90" s="2"/>
    </row>
    <row r="91" spans="1:26" ht="15.75" customHeight="1">
      <c r="A91" s="47" t="s">
        <v>8</v>
      </c>
      <c r="B91" s="43" t="s">
        <v>81</v>
      </c>
      <c r="C91" s="28">
        <v>0.2</v>
      </c>
      <c r="D91" s="29">
        <f>(C52+D116+D119)*C91</f>
        <v>0</v>
      </c>
      <c r="E91" s="48"/>
      <c r="F91" s="48"/>
      <c r="G91" s="48"/>
      <c r="H91" s="48"/>
      <c r="I91" s="48"/>
      <c r="J91" s="48"/>
      <c r="K91" s="48"/>
      <c r="L91" s="48"/>
      <c r="M91" s="48"/>
      <c r="N91" s="48"/>
      <c r="O91" s="48"/>
      <c r="P91" s="2"/>
      <c r="Q91" s="2"/>
      <c r="R91" s="2"/>
      <c r="S91" s="2"/>
      <c r="T91" s="2"/>
      <c r="U91" s="2"/>
      <c r="V91" s="2"/>
      <c r="W91" s="2"/>
      <c r="X91" s="2"/>
      <c r="Y91" s="2"/>
      <c r="Z91" s="2"/>
    </row>
    <row r="92" spans="1:26" ht="15.75" customHeight="1">
      <c r="A92" s="47" t="s">
        <v>11</v>
      </c>
      <c r="B92" s="43" t="s">
        <v>82</v>
      </c>
      <c r="C92" s="28">
        <v>1.4999999999999999E-2</v>
      </c>
      <c r="D92" s="29">
        <f>(C52+D116+D119)*C92</f>
        <v>0</v>
      </c>
      <c r="E92" s="48"/>
      <c r="F92" s="48"/>
      <c r="G92" s="48"/>
      <c r="H92" s="48"/>
      <c r="I92" s="48"/>
      <c r="J92" s="48"/>
      <c r="K92" s="48"/>
      <c r="L92" s="48"/>
      <c r="M92" s="48"/>
      <c r="N92" s="48"/>
      <c r="O92" s="48"/>
      <c r="P92" s="2"/>
      <c r="Q92" s="2"/>
      <c r="R92" s="2"/>
      <c r="S92" s="2"/>
      <c r="T92" s="2"/>
      <c r="U92" s="2"/>
      <c r="V92" s="2"/>
      <c r="W92" s="2"/>
      <c r="X92" s="2"/>
      <c r="Y92" s="2"/>
      <c r="Z92" s="2"/>
    </row>
    <row r="93" spans="1:26" ht="15.75" customHeight="1">
      <c r="A93" s="47" t="s">
        <v>13</v>
      </c>
      <c r="B93" s="43" t="s">
        <v>83</v>
      </c>
      <c r="C93" s="28">
        <v>0.01</v>
      </c>
      <c r="D93" s="29">
        <f>(C52+D116+D119)*C93</f>
        <v>0</v>
      </c>
      <c r="E93" s="48"/>
      <c r="F93" s="48"/>
      <c r="G93" s="48"/>
      <c r="H93" s="48"/>
      <c r="I93" s="48"/>
      <c r="J93" s="48"/>
      <c r="K93" s="48"/>
      <c r="L93" s="48"/>
      <c r="M93" s="48"/>
      <c r="N93" s="48"/>
      <c r="O93" s="48"/>
      <c r="P93" s="2"/>
      <c r="Q93" s="2"/>
      <c r="R93" s="2"/>
      <c r="S93" s="2"/>
      <c r="T93" s="2"/>
      <c r="U93" s="2"/>
      <c r="V93" s="2"/>
      <c r="W93" s="2"/>
      <c r="X93" s="2"/>
      <c r="Y93" s="2"/>
      <c r="Z93" s="2"/>
    </row>
    <row r="94" spans="1:26" ht="15.75" customHeight="1">
      <c r="A94" s="47" t="s">
        <v>16</v>
      </c>
      <c r="B94" s="43" t="s">
        <v>84</v>
      </c>
      <c r="C94" s="28">
        <v>2E-3</v>
      </c>
      <c r="D94" s="29">
        <f>(C52+D116+D119)*C94</f>
        <v>0</v>
      </c>
      <c r="E94" s="48"/>
      <c r="F94" s="48"/>
      <c r="G94" s="48"/>
      <c r="H94" s="48"/>
      <c r="I94" s="48"/>
      <c r="J94" s="48"/>
      <c r="K94" s="48"/>
      <c r="L94" s="48"/>
      <c r="M94" s="48"/>
      <c r="N94" s="48"/>
      <c r="O94" s="48"/>
      <c r="P94" s="2"/>
      <c r="Q94" s="2"/>
      <c r="R94" s="2"/>
      <c r="S94" s="2"/>
      <c r="T94" s="2"/>
      <c r="U94" s="2"/>
      <c r="V94" s="2"/>
      <c r="W94" s="2"/>
      <c r="X94" s="2"/>
      <c r="Y94" s="2"/>
      <c r="Z94" s="2"/>
    </row>
    <row r="95" spans="1:26" ht="15.75" customHeight="1">
      <c r="A95" s="47" t="s">
        <v>54</v>
      </c>
      <c r="B95" s="43" t="s">
        <v>85</v>
      </c>
      <c r="C95" s="28">
        <v>2.5000000000000001E-2</v>
      </c>
      <c r="D95" s="29">
        <f>(C52+D116+D119)*C95</f>
        <v>0</v>
      </c>
      <c r="E95" s="48"/>
      <c r="F95" s="48"/>
      <c r="G95" s="48"/>
      <c r="H95" s="48"/>
      <c r="I95" s="48"/>
      <c r="J95" s="48"/>
      <c r="K95" s="48"/>
      <c r="L95" s="48"/>
      <c r="M95" s="48"/>
      <c r="N95" s="48"/>
      <c r="O95" s="48"/>
      <c r="P95" s="2"/>
      <c r="Q95" s="2"/>
      <c r="R95" s="2"/>
      <c r="S95" s="2"/>
      <c r="T95" s="2"/>
      <c r="U95" s="2"/>
      <c r="V95" s="2"/>
      <c r="W95" s="2"/>
      <c r="X95" s="2"/>
      <c r="Y95" s="2"/>
      <c r="Z95" s="2"/>
    </row>
    <row r="96" spans="1:26" ht="15.75" customHeight="1">
      <c r="A96" s="47" t="s">
        <v>56</v>
      </c>
      <c r="B96" s="43" t="s">
        <v>86</v>
      </c>
      <c r="C96" s="28">
        <v>0.08</v>
      </c>
      <c r="D96" s="29">
        <f>(C52+D116+D119)*C96</f>
        <v>0</v>
      </c>
      <c r="E96" s="48"/>
      <c r="F96" s="48"/>
      <c r="G96" s="48"/>
      <c r="H96" s="48"/>
      <c r="I96" s="48"/>
      <c r="J96" s="48"/>
      <c r="K96" s="48"/>
      <c r="L96" s="48"/>
      <c r="M96" s="48"/>
      <c r="N96" s="48"/>
      <c r="O96" s="48"/>
      <c r="P96" s="2"/>
      <c r="Q96" s="2"/>
      <c r="R96" s="2"/>
      <c r="S96" s="2"/>
      <c r="T96" s="2"/>
      <c r="U96" s="2"/>
      <c r="V96" s="2"/>
      <c r="W96" s="2"/>
      <c r="X96" s="2"/>
      <c r="Y96" s="2"/>
      <c r="Z96" s="2"/>
    </row>
    <row r="97" spans="1:26" ht="30">
      <c r="A97" s="30" t="s">
        <v>58</v>
      </c>
      <c r="B97" s="31" t="s">
        <v>87</v>
      </c>
      <c r="C97" s="32">
        <v>0.03</v>
      </c>
      <c r="D97" s="33">
        <f>(C52+D116+D119)*C97</f>
        <v>0</v>
      </c>
      <c r="E97" s="48"/>
      <c r="F97" s="48"/>
      <c r="G97" s="48"/>
      <c r="H97" s="48"/>
      <c r="I97" s="48"/>
      <c r="J97" s="48"/>
      <c r="K97" s="48"/>
      <c r="L97" s="48"/>
      <c r="M97" s="48"/>
      <c r="N97" s="48"/>
      <c r="O97" s="48"/>
      <c r="P97" s="2"/>
      <c r="Q97" s="2"/>
      <c r="R97" s="2"/>
      <c r="S97" s="2"/>
      <c r="T97" s="2"/>
      <c r="U97" s="2"/>
      <c r="V97" s="2"/>
      <c r="W97" s="2"/>
      <c r="X97" s="2"/>
      <c r="Y97" s="2"/>
      <c r="Z97" s="2"/>
    </row>
    <row r="98" spans="1:26" ht="15.75" customHeight="1">
      <c r="A98" s="47" t="s">
        <v>60</v>
      </c>
      <c r="B98" s="43" t="s">
        <v>88</v>
      </c>
      <c r="C98" s="28">
        <v>6.0000000000000001E-3</v>
      </c>
      <c r="D98" s="29">
        <f>(C52+D116+D119)*C98</f>
        <v>0</v>
      </c>
      <c r="E98" s="48"/>
      <c r="F98" s="48"/>
      <c r="G98" s="48"/>
      <c r="H98" s="48"/>
      <c r="I98" s="48"/>
      <c r="J98" s="48"/>
      <c r="K98" s="48"/>
      <c r="L98" s="48"/>
      <c r="M98" s="48"/>
      <c r="N98" s="48"/>
      <c r="O98" s="48"/>
      <c r="P98" s="2"/>
      <c r="Q98" s="2"/>
      <c r="R98" s="2"/>
      <c r="S98" s="2"/>
      <c r="T98" s="2"/>
      <c r="U98" s="2"/>
      <c r="V98" s="2"/>
      <c r="W98" s="2"/>
      <c r="X98" s="2"/>
      <c r="Y98" s="2"/>
      <c r="Z98" s="2"/>
    </row>
    <row r="99" spans="1:26" ht="15.75" customHeight="1">
      <c r="A99" s="179" t="s">
        <v>89</v>
      </c>
      <c r="B99" s="180"/>
      <c r="C99" s="34">
        <f t="shared" ref="C99:D99" si="0">SUM(C91:C98)</f>
        <v>0.3680000000000001</v>
      </c>
      <c r="D99" s="35">
        <f t="shared" si="0"/>
        <v>0</v>
      </c>
      <c r="E99" s="48"/>
      <c r="F99" s="48"/>
      <c r="G99" s="48"/>
      <c r="H99" s="48"/>
      <c r="I99" s="48"/>
      <c r="J99" s="48"/>
      <c r="K99" s="48"/>
      <c r="L99" s="48"/>
      <c r="M99" s="48"/>
      <c r="N99" s="48"/>
      <c r="O99" s="48"/>
      <c r="P99" s="2"/>
      <c r="Q99" s="2"/>
      <c r="R99" s="2"/>
      <c r="S99" s="2"/>
      <c r="T99" s="2"/>
      <c r="U99" s="2"/>
      <c r="V99" s="2"/>
      <c r="W99" s="2"/>
      <c r="X99" s="2"/>
      <c r="Y99" s="2"/>
      <c r="Z99" s="2"/>
    </row>
    <row r="100" spans="1:26" ht="15.75" customHeight="1">
      <c r="A100" s="184"/>
      <c r="B100" s="183"/>
      <c r="C100" s="183"/>
      <c r="D100" s="185"/>
      <c r="E100" s="48"/>
      <c r="F100" s="48"/>
      <c r="G100" s="48"/>
      <c r="H100" s="48"/>
      <c r="I100" s="48"/>
      <c r="J100" s="48"/>
      <c r="K100" s="48"/>
      <c r="L100" s="48"/>
      <c r="M100" s="48"/>
      <c r="N100" s="48"/>
      <c r="O100" s="48"/>
      <c r="P100" s="2"/>
      <c r="Q100" s="2"/>
      <c r="R100" s="2"/>
      <c r="S100" s="2"/>
      <c r="T100" s="2"/>
      <c r="U100" s="2"/>
      <c r="V100" s="2"/>
      <c r="W100" s="2"/>
      <c r="X100" s="2"/>
      <c r="Y100" s="2"/>
      <c r="Z100" s="2"/>
    </row>
    <row r="101" spans="1:26" ht="15.75" customHeight="1">
      <c r="A101" s="186" t="s">
        <v>90</v>
      </c>
      <c r="B101" s="183"/>
      <c r="C101" s="183"/>
      <c r="D101" s="180"/>
      <c r="E101" s="48"/>
      <c r="F101" s="48"/>
      <c r="G101" s="48"/>
      <c r="H101" s="48"/>
      <c r="I101" s="48"/>
      <c r="J101" s="48"/>
      <c r="K101" s="48"/>
      <c r="L101" s="48"/>
      <c r="M101" s="48"/>
      <c r="N101" s="48"/>
      <c r="O101" s="48"/>
      <c r="P101" s="2"/>
      <c r="Q101" s="2"/>
      <c r="R101" s="2"/>
      <c r="S101" s="2"/>
      <c r="T101" s="2"/>
      <c r="U101" s="2"/>
      <c r="V101" s="2"/>
      <c r="W101" s="2"/>
      <c r="X101" s="2"/>
      <c r="Y101" s="2"/>
      <c r="Z101" s="2"/>
    </row>
    <row r="102" spans="1:26" ht="15.75" customHeight="1">
      <c r="A102" s="186" t="s">
        <v>77</v>
      </c>
      <c r="B102" s="183"/>
      <c r="C102" s="183"/>
      <c r="D102" s="180"/>
      <c r="E102" s="48"/>
      <c r="F102" s="48"/>
      <c r="G102" s="48"/>
      <c r="H102" s="48"/>
      <c r="I102" s="48"/>
      <c r="J102" s="48"/>
      <c r="K102" s="48"/>
      <c r="L102" s="48"/>
      <c r="M102" s="48"/>
      <c r="N102" s="48"/>
      <c r="O102" s="48"/>
      <c r="P102" s="2"/>
      <c r="Q102" s="2"/>
      <c r="R102" s="2"/>
      <c r="S102" s="2"/>
      <c r="T102" s="2"/>
      <c r="U102" s="2"/>
      <c r="V102" s="2"/>
      <c r="W102" s="2"/>
      <c r="X102" s="2"/>
      <c r="Y102" s="2"/>
      <c r="Z102" s="2"/>
    </row>
    <row r="103" spans="1:26" ht="15.75" customHeight="1">
      <c r="A103" s="26" t="s">
        <v>78</v>
      </c>
      <c r="B103" s="26" t="s">
        <v>79</v>
      </c>
      <c r="C103" s="26" t="s">
        <v>80</v>
      </c>
      <c r="D103" s="26" t="s">
        <v>49</v>
      </c>
      <c r="E103" s="48"/>
      <c r="F103" s="48"/>
      <c r="G103" s="48"/>
      <c r="H103" s="48"/>
      <c r="I103" s="48"/>
      <c r="J103" s="48"/>
      <c r="K103" s="48"/>
      <c r="L103" s="48"/>
      <c r="M103" s="48"/>
      <c r="N103" s="48"/>
      <c r="O103" s="48"/>
      <c r="P103" s="2"/>
      <c r="Q103" s="2"/>
      <c r="R103" s="2"/>
      <c r="S103" s="2"/>
      <c r="T103" s="2"/>
      <c r="U103" s="2"/>
      <c r="V103" s="2"/>
      <c r="W103" s="2"/>
      <c r="X103" s="2"/>
      <c r="Y103" s="2"/>
      <c r="Z103" s="2"/>
    </row>
    <row r="104" spans="1:26" ht="15.75" customHeight="1">
      <c r="A104" s="47" t="s">
        <v>8</v>
      </c>
      <c r="B104" s="43" t="s">
        <v>81</v>
      </c>
      <c r="C104" s="28">
        <v>0.2</v>
      </c>
      <c r="D104" s="29">
        <f>(C64+D124+D127)*C104</f>
        <v>0</v>
      </c>
      <c r="E104" s="48"/>
      <c r="F104" s="48"/>
      <c r="G104" s="48"/>
      <c r="H104" s="48"/>
      <c r="I104" s="48"/>
      <c r="J104" s="48"/>
      <c r="K104" s="48"/>
      <c r="L104" s="48"/>
      <c r="M104" s="48"/>
      <c r="N104" s="48"/>
      <c r="O104" s="48"/>
      <c r="P104" s="2"/>
      <c r="Q104" s="2"/>
      <c r="R104" s="2"/>
      <c r="S104" s="2"/>
      <c r="T104" s="2"/>
      <c r="U104" s="2"/>
      <c r="V104" s="2"/>
      <c r="W104" s="2"/>
      <c r="X104" s="2"/>
      <c r="Y104" s="2"/>
      <c r="Z104" s="2"/>
    </row>
    <row r="105" spans="1:26" ht="15.75" customHeight="1">
      <c r="A105" s="47" t="s">
        <v>11</v>
      </c>
      <c r="B105" s="43" t="s">
        <v>82</v>
      </c>
      <c r="C105" s="28">
        <v>1.4999999999999999E-2</v>
      </c>
      <c r="D105" s="29">
        <f>(C64+D124+D127)*C105</f>
        <v>0</v>
      </c>
      <c r="E105" s="48"/>
      <c r="F105" s="48"/>
      <c r="G105" s="48"/>
      <c r="H105" s="48"/>
      <c r="I105" s="48"/>
      <c r="J105" s="48"/>
      <c r="K105" s="48"/>
      <c r="L105" s="48"/>
      <c r="M105" s="48"/>
      <c r="N105" s="48"/>
      <c r="O105" s="48"/>
      <c r="P105" s="2"/>
      <c r="Q105" s="2"/>
      <c r="R105" s="2"/>
      <c r="S105" s="2"/>
      <c r="T105" s="2"/>
      <c r="U105" s="2"/>
      <c r="V105" s="2"/>
      <c r="W105" s="2"/>
      <c r="X105" s="2"/>
      <c r="Y105" s="2"/>
      <c r="Z105" s="2"/>
    </row>
    <row r="106" spans="1:26" ht="15.75" customHeight="1">
      <c r="A106" s="47" t="s">
        <v>13</v>
      </c>
      <c r="B106" s="43" t="s">
        <v>83</v>
      </c>
      <c r="C106" s="28">
        <v>0.01</v>
      </c>
      <c r="D106" s="29">
        <f>(C64+D124+D127)*C106</f>
        <v>0</v>
      </c>
      <c r="E106" s="48"/>
      <c r="F106" s="48"/>
      <c r="G106" s="48"/>
      <c r="H106" s="48"/>
      <c r="I106" s="48"/>
      <c r="J106" s="48"/>
      <c r="K106" s="48"/>
      <c r="L106" s="48"/>
      <c r="M106" s="48"/>
      <c r="N106" s="48"/>
      <c r="O106" s="48"/>
      <c r="P106" s="2"/>
      <c r="Q106" s="2"/>
      <c r="R106" s="2"/>
      <c r="S106" s="2"/>
      <c r="T106" s="2"/>
      <c r="U106" s="2"/>
      <c r="V106" s="2"/>
      <c r="W106" s="2"/>
      <c r="X106" s="2"/>
      <c r="Y106" s="2"/>
      <c r="Z106" s="2"/>
    </row>
    <row r="107" spans="1:26" ht="15.75" customHeight="1">
      <c r="A107" s="47" t="s">
        <v>16</v>
      </c>
      <c r="B107" s="43" t="s">
        <v>84</v>
      </c>
      <c r="C107" s="28">
        <v>2E-3</v>
      </c>
      <c r="D107" s="29">
        <f>(C64+D124+D127)*C107</f>
        <v>0</v>
      </c>
      <c r="E107" s="48"/>
      <c r="F107" s="48"/>
      <c r="G107" s="48"/>
      <c r="H107" s="48"/>
      <c r="I107" s="48"/>
      <c r="J107" s="48"/>
      <c r="K107" s="48"/>
      <c r="L107" s="48"/>
      <c r="M107" s="48"/>
      <c r="N107" s="48"/>
      <c r="O107" s="48"/>
      <c r="P107" s="2"/>
      <c r="Q107" s="2"/>
      <c r="R107" s="2"/>
      <c r="S107" s="2"/>
      <c r="T107" s="2"/>
      <c r="U107" s="2"/>
      <c r="V107" s="2"/>
      <c r="W107" s="2"/>
      <c r="X107" s="2"/>
      <c r="Y107" s="2"/>
      <c r="Z107" s="2"/>
    </row>
    <row r="108" spans="1:26" ht="15.75" customHeight="1">
      <c r="A108" s="47" t="s">
        <v>54</v>
      </c>
      <c r="B108" s="43" t="s">
        <v>85</v>
      </c>
      <c r="C108" s="28">
        <v>2.5000000000000001E-2</v>
      </c>
      <c r="D108" s="29">
        <f>(C64+D124+D127)*C108</f>
        <v>0</v>
      </c>
      <c r="E108" s="48"/>
      <c r="F108" s="48"/>
      <c r="G108" s="48"/>
      <c r="H108" s="48"/>
      <c r="I108" s="48"/>
      <c r="J108" s="48"/>
      <c r="K108" s="48"/>
      <c r="L108" s="48"/>
      <c r="M108" s="48"/>
      <c r="N108" s="48"/>
      <c r="O108" s="48"/>
      <c r="P108" s="2"/>
      <c r="Q108" s="2"/>
      <c r="R108" s="2"/>
      <c r="S108" s="2"/>
      <c r="T108" s="2"/>
      <c r="U108" s="2"/>
      <c r="V108" s="2"/>
      <c r="W108" s="2"/>
      <c r="X108" s="2"/>
      <c r="Y108" s="2"/>
      <c r="Z108" s="2"/>
    </row>
    <row r="109" spans="1:26" ht="15.75" customHeight="1">
      <c r="A109" s="47" t="s">
        <v>56</v>
      </c>
      <c r="B109" s="43" t="s">
        <v>86</v>
      </c>
      <c r="C109" s="28">
        <v>0.08</v>
      </c>
      <c r="D109" s="29">
        <f>(C64+D124+D127)*C109</f>
        <v>0</v>
      </c>
      <c r="E109" s="48"/>
      <c r="F109" s="48"/>
      <c r="G109" s="48"/>
      <c r="H109" s="48"/>
      <c r="I109" s="48"/>
      <c r="J109" s="48"/>
      <c r="K109" s="48"/>
      <c r="L109" s="48"/>
      <c r="M109" s="48"/>
      <c r="N109" s="48"/>
      <c r="O109" s="48"/>
      <c r="P109" s="2"/>
      <c r="Q109" s="2"/>
      <c r="R109" s="2"/>
      <c r="S109" s="2"/>
      <c r="T109" s="2"/>
      <c r="U109" s="2"/>
      <c r="V109" s="2"/>
      <c r="W109" s="2"/>
      <c r="X109" s="2"/>
      <c r="Y109" s="2"/>
      <c r="Z109" s="2"/>
    </row>
    <row r="110" spans="1:26" ht="30">
      <c r="A110" s="30" t="s">
        <v>58</v>
      </c>
      <c r="B110" s="31" t="s">
        <v>87</v>
      </c>
      <c r="C110" s="32">
        <v>0.03</v>
      </c>
      <c r="D110" s="33">
        <f>(C64+D124+D127)*C110</f>
        <v>0</v>
      </c>
      <c r="E110" s="48"/>
      <c r="F110" s="48"/>
      <c r="G110" s="48"/>
      <c r="H110" s="48"/>
      <c r="I110" s="48"/>
      <c r="J110" s="48"/>
      <c r="K110" s="48"/>
      <c r="L110" s="48"/>
      <c r="M110" s="48"/>
      <c r="N110" s="48"/>
      <c r="O110" s="48"/>
      <c r="P110" s="2"/>
      <c r="Q110" s="2"/>
      <c r="R110" s="2"/>
      <c r="S110" s="2"/>
      <c r="T110" s="2"/>
      <c r="U110" s="2"/>
      <c r="V110" s="2"/>
      <c r="W110" s="2"/>
      <c r="X110" s="2"/>
      <c r="Y110" s="2"/>
      <c r="Z110" s="2"/>
    </row>
    <row r="111" spans="1:26" ht="15.75" customHeight="1">
      <c r="A111" s="47" t="s">
        <v>60</v>
      </c>
      <c r="B111" s="43" t="s">
        <v>88</v>
      </c>
      <c r="C111" s="28">
        <v>6.0000000000000001E-3</v>
      </c>
      <c r="D111" s="29">
        <f>(C64+D124+D127)*C111</f>
        <v>0</v>
      </c>
      <c r="E111" s="48"/>
      <c r="F111" s="48"/>
      <c r="G111" s="48"/>
      <c r="H111" s="48"/>
      <c r="I111" s="48"/>
      <c r="J111" s="48"/>
      <c r="K111" s="48"/>
      <c r="L111" s="48"/>
      <c r="M111" s="48"/>
      <c r="N111" s="48"/>
      <c r="O111" s="48"/>
      <c r="P111" s="2"/>
      <c r="Q111" s="2"/>
      <c r="R111" s="2"/>
      <c r="S111" s="2"/>
      <c r="T111" s="2"/>
      <c r="U111" s="2"/>
      <c r="V111" s="2"/>
      <c r="W111" s="2"/>
      <c r="X111" s="2"/>
      <c r="Y111" s="2"/>
      <c r="Z111" s="2"/>
    </row>
    <row r="112" spans="1:26" ht="15.75" customHeight="1">
      <c r="A112" s="181" t="s">
        <v>89</v>
      </c>
      <c r="B112" s="180"/>
      <c r="C112" s="36">
        <f t="shared" ref="C112:D112" si="1">SUM(C104:C111)</f>
        <v>0.3680000000000001</v>
      </c>
      <c r="D112" s="37">
        <f t="shared" si="1"/>
        <v>0</v>
      </c>
      <c r="E112" s="48"/>
      <c r="F112" s="48"/>
      <c r="G112" s="48"/>
      <c r="H112" s="48"/>
      <c r="I112" s="48"/>
      <c r="J112" s="48"/>
      <c r="K112" s="48"/>
      <c r="L112" s="48"/>
      <c r="M112" s="48"/>
      <c r="N112" s="48"/>
      <c r="O112" s="48"/>
      <c r="P112" s="2"/>
      <c r="Q112" s="2"/>
      <c r="R112" s="2"/>
      <c r="S112" s="2"/>
      <c r="T112" s="2"/>
      <c r="U112" s="2"/>
      <c r="V112" s="2"/>
      <c r="W112" s="2"/>
      <c r="X112" s="2"/>
      <c r="Y112" s="2"/>
      <c r="Z112" s="2"/>
    </row>
    <row r="113" spans="1:26" ht="15.75" customHeight="1">
      <c r="A113" s="25"/>
      <c r="B113" s="48"/>
      <c r="C113" s="48"/>
      <c r="D113" s="48"/>
      <c r="E113" s="48"/>
      <c r="F113" s="48"/>
      <c r="G113" s="48"/>
      <c r="H113" s="48"/>
      <c r="I113" s="48"/>
      <c r="J113" s="48"/>
      <c r="K113" s="48"/>
      <c r="L113" s="48"/>
      <c r="M113" s="48"/>
      <c r="N113" s="48"/>
      <c r="O113" s="48"/>
      <c r="P113" s="2"/>
      <c r="Q113" s="2"/>
      <c r="R113" s="2"/>
      <c r="S113" s="2"/>
      <c r="T113" s="2"/>
      <c r="U113" s="2"/>
      <c r="V113" s="2"/>
      <c r="W113" s="2"/>
      <c r="X113" s="2"/>
      <c r="Y113" s="2"/>
      <c r="Z113" s="2"/>
    </row>
    <row r="114" spans="1:26" ht="15.75" customHeight="1">
      <c r="A114" s="182" t="s">
        <v>91</v>
      </c>
      <c r="B114" s="183"/>
      <c r="C114" s="183"/>
      <c r="D114" s="180"/>
      <c r="E114" s="48"/>
      <c r="F114" s="48"/>
      <c r="G114" s="48"/>
      <c r="H114" s="48"/>
      <c r="I114" s="48"/>
      <c r="J114" s="48"/>
      <c r="K114" s="48"/>
      <c r="L114" s="48"/>
      <c r="M114" s="48"/>
      <c r="N114" s="48"/>
      <c r="O114" s="48"/>
      <c r="P114" s="2"/>
      <c r="Q114" s="2"/>
      <c r="R114" s="2"/>
      <c r="S114" s="2"/>
      <c r="T114" s="2"/>
      <c r="U114" s="2"/>
      <c r="V114" s="2"/>
      <c r="W114" s="2"/>
      <c r="X114" s="2"/>
      <c r="Y114" s="2"/>
      <c r="Z114" s="2"/>
    </row>
    <row r="115" spans="1:26" ht="15.75" customHeight="1">
      <c r="A115" s="16" t="s">
        <v>92</v>
      </c>
      <c r="B115" s="16" t="s">
        <v>93</v>
      </c>
      <c r="C115" s="16" t="s">
        <v>80</v>
      </c>
      <c r="D115" s="16" t="s">
        <v>49</v>
      </c>
      <c r="E115" s="48"/>
      <c r="F115" s="48"/>
      <c r="G115" s="48"/>
      <c r="H115" s="48"/>
      <c r="I115" s="48"/>
      <c r="J115" s="48"/>
      <c r="K115" s="48"/>
      <c r="L115" s="48"/>
      <c r="M115" s="48"/>
      <c r="N115" s="48"/>
      <c r="O115" s="48"/>
      <c r="P115" s="2"/>
      <c r="Q115" s="2"/>
      <c r="R115" s="2"/>
      <c r="S115" s="2"/>
      <c r="T115" s="2"/>
      <c r="U115" s="2"/>
      <c r="V115" s="2"/>
      <c r="W115" s="2"/>
      <c r="X115" s="2"/>
      <c r="Y115" s="2"/>
      <c r="Z115" s="2"/>
    </row>
    <row r="116" spans="1:26" ht="15.75" customHeight="1">
      <c r="A116" s="47" t="s">
        <v>8</v>
      </c>
      <c r="B116" s="43" t="s">
        <v>94</v>
      </c>
      <c r="C116" s="28">
        <v>8.3299999999999999E-2</v>
      </c>
      <c r="D116" s="29">
        <f>C52*C116</f>
        <v>0</v>
      </c>
      <c r="E116" s="48"/>
      <c r="F116" s="48"/>
      <c r="G116" s="48"/>
      <c r="H116" s="48"/>
      <c r="I116" s="48"/>
      <c r="J116" s="48"/>
      <c r="K116" s="48"/>
      <c r="L116" s="48"/>
      <c r="M116" s="48"/>
      <c r="N116" s="48"/>
      <c r="O116" s="48"/>
      <c r="P116" s="2"/>
      <c r="Q116" s="2"/>
      <c r="R116" s="2"/>
      <c r="S116" s="2"/>
      <c r="T116" s="2"/>
      <c r="U116" s="2"/>
      <c r="V116" s="2"/>
      <c r="W116" s="2"/>
      <c r="X116" s="2"/>
      <c r="Y116" s="2"/>
      <c r="Z116" s="2"/>
    </row>
    <row r="117" spans="1:26" ht="15.75" customHeight="1">
      <c r="A117" s="47" t="s">
        <v>11</v>
      </c>
      <c r="B117" s="43" t="s">
        <v>95</v>
      </c>
      <c r="C117" s="28">
        <v>2.7799999999999998E-2</v>
      </c>
      <c r="D117" s="29">
        <f>C117*$C$52</f>
        <v>0</v>
      </c>
      <c r="E117" s="48"/>
      <c r="F117" s="48"/>
      <c r="G117" s="48"/>
      <c r="H117" s="48"/>
      <c r="I117" s="48"/>
      <c r="J117" s="48"/>
      <c r="K117" s="48"/>
      <c r="L117" s="48"/>
      <c r="M117" s="48"/>
      <c r="N117" s="48"/>
      <c r="O117" s="48"/>
      <c r="P117" s="2"/>
      <c r="Q117" s="2"/>
      <c r="R117" s="2"/>
      <c r="S117" s="2"/>
      <c r="T117" s="2"/>
      <c r="U117" s="2"/>
      <c r="V117" s="2"/>
      <c r="W117" s="2"/>
      <c r="X117" s="2"/>
      <c r="Y117" s="2"/>
      <c r="Z117" s="2"/>
    </row>
    <row r="118" spans="1:26" ht="15.75" customHeight="1">
      <c r="A118" s="47"/>
      <c r="B118" s="7" t="s">
        <v>96</v>
      </c>
      <c r="C118" s="28"/>
      <c r="D118" s="29">
        <v>0</v>
      </c>
      <c r="E118" s="48"/>
      <c r="F118" s="48"/>
      <c r="G118" s="48"/>
      <c r="H118" s="48"/>
      <c r="I118" s="48"/>
      <c r="J118" s="48"/>
      <c r="K118" s="48"/>
      <c r="L118" s="48"/>
      <c r="M118" s="48"/>
      <c r="N118" s="48"/>
      <c r="O118" s="48"/>
      <c r="P118" s="2"/>
      <c r="Q118" s="2"/>
      <c r="R118" s="2"/>
      <c r="S118" s="2"/>
      <c r="T118" s="2"/>
      <c r="U118" s="2"/>
      <c r="V118" s="2"/>
      <c r="W118" s="2"/>
      <c r="X118" s="2"/>
      <c r="Y118" s="2"/>
      <c r="Z118" s="2"/>
    </row>
    <row r="119" spans="1:26" ht="30">
      <c r="A119" s="47"/>
      <c r="B119" s="43" t="s">
        <v>97</v>
      </c>
      <c r="C119" s="28">
        <f>SUM(C116:C118)</f>
        <v>0.1111</v>
      </c>
      <c r="D119" s="29">
        <f>C119*$C$52</f>
        <v>0</v>
      </c>
      <c r="E119" s="48"/>
      <c r="F119" s="48"/>
      <c r="G119" s="48"/>
      <c r="H119" s="48"/>
      <c r="I119" s="48"/>
      <c r="J119" s="48"/>
      <c r="K119" s="48"/>
      <c r="L119" s="48"/>
      <c r="M119" s="48"/>
      <c r="N119" s="48"/>
      <c r="O119" s="48"/>
      <c r="P119" s="2"/>
      <c r="Q119" s="2"/>
      <c r="R119" s="2"/>
      <c r="S119" s="2"/>
      <c r="T119" s="2"/>
      <c r="U119" s="2"/>
      <c r="V119" s="2"/>
      <c r="W119" s="2"/>
      <c r="X119" s="2"/>
      <c r="Y119" s="2"/>
      <c r="Z119" s="2"/>
    </row>
    <row r="120" spans="1:26" ht="15.75" customHeight="1">
      <c r="A120" s="179" t="s">
        <v>89</v>
      </c>
      <c r="B120" s="180"/>
      <c r="C120" s="34"/>
      <c r="D120" s="24">
        <f>D116+D117</f>
        <v>0</v>
      </c>
      <c r="E120" s="48"/>
      <c r="F120" s="48"/>
      <c r="G120" s="48"/>
      <c r="H120" s="48"/>
      <c r="I120" s="48"/>
      <c r="J120" s="48"/>
      <c r="K120" s="48"/>
      <c r="L120" s="48"/>
      <c r="M120" s="48"/>
      <c r="N120" s="48"/>
      <c r="O120" s="48"/>
      <c r="P120" s="2"/>
      <c r="Q120" s="2"/>
      <c r="R120" s="2"/>
      <c r="S120" s="2"/>
      <c r="T120" s="2"/>
      <c r="U120" s="2"/>
      <c r="V120" s="2"/>
      <c r="W120" s="2"/>
      <c r="X120" s="2"/>
      <c r="Y120" s="2"/>
      <c r="Z120" s="2"/>
    </row>
    <row r="121" spans="1:26" ht="15.75" customHeight="1">
      <c r="A121" s="25"/>
      <c r="B121" s="48"/>
      <c r="C121" s="48"/>
      <c r="D121" s="48"/>
      <c r="E121" s="48"/>
      <c r="F121" s="48"/>
      <c r="G121" s="48"/>
      <c r="H121" s="48"/>
      <c r="I121" s="48"/>
      <c r="J121" s="48"/>
      <c r="K121" s="48"/>
      <c r="L121" s="48"/>
      <c r="M121" s="48"/>
      <c r="N121" s="48"/>
      <c r="O121" s="48"/>
      <c r="P121" s="2"/>
      <c r="Q121" s="2"/>
      <c r="R121" s="2"/>
      <c r="S121" s="2"/>
      <c r="T121" s="2"/>
      <c r="U121" s="2"/>
      <c r="V121" s="2"/>
      <c r="W121" s="2"/>
      <c r="X121" s="2"/>
      <c r="Y121" s="2"/>
      <c r="Z121" s="2"/>
    </row>
    <row r="122" spans="1:26" ht="15.75" customHeight="1">
      <c r="A122" s="186" t="s">
        <v>98</v>
      </c>
      <c r="B122" s="183"/>
      <c r="C122" s="183"/>
      <c r="D122" s="180"/>
      <c r="E122" s="48"/>
      <c r="F122" s="48"/>
      <c r="G122" s="48"/>
      <c r="H122" s="48"/>
      <c r="I122" s="48"/>
      <c r="J122" s="48"/>
      <c r="K122" s="48"/>
      <c r="L122" s="48"/>
      <c r="M122" s="48"/>
      <c r="N122" s="48"/>
      <c r="O122" s="48"/>
      <c r="P122" s="2"/>
      <c r="Q122" s="2"/>
      <c r="R122" s="2"/>
      <c r="S122" s="2"/>
      <c r="T122" s="2"/>
      <c r="U122" s="2"/>
      <c r="V122" s="2"/>
      <c r="W122" s="2"/>
      <c r="X122" s="2"/>
      <c r="Y122" s="2"/>
      <c r="Z122" s="2"/>
    </row>
    <row r="123" spans="1:26" ht="15.75" customHeight="1">
      <c r="A123" s="26" t="s">
        <v>92</v>
      </c>
      <c r="B123" s="26" t="s">
        <v>93</v>
      </c>
      <c r="C123" s="26" t="s">
        <v>80</v>
      </c>
      <c r="D123" s="26" t="s">
        <v>49</v>
      </c>
      <c r="E123" s="48"/>
      <c r="F123" s="48"/>
      <c r="G123" s="48"/>
      <c r="H123" s="48"/>
      <c r="I123" s="48"/>
      <c r="J123" s="48"/>
      <c r="K123" s="48"/>
      <c r="L123" s="48"/>
      <c r="M123" s="48"/>
      <c r="N123" s="48"/>
      <c r="O123" s="48"/>
      <c r="P123" s="2"/>
      <c r="Q123" s="2"/>
      <c r="R123" s="2"/>
      <c r="S123" s="2"/>
      <c r="T123" s="2"/>
      <c r="U123" s="2"/>
      <c r="V123" s="2"/>
      <c r="W123" s="2"/>
      <c r="X123" s="2"/>
      <c r="Y123" s="2"/>
      <c r="Z123" s="2"/>
    </row>
    <row r="124" spans="1:26" ht="15.75" customHeight="1">
      <c r="A124" s="47" t="s">
        <v>8</v>
      </c>
      <c r="B124" s="43" t="s">
        <v>94</v>
      </c>
      <c r="C124" s="28">
        <v>8.3299999999999999E-2</v>
      </c>
      <c r="D124" s="29">
        <f>C64*C124</f>
        <v>0</v>
      </c>
      <c r="E124" s="48"/>
      <c r="F124" s="48"/>
      <c r="G124" s="48"/>
      <c r="H124" s="48"/>
      <c r="I124" s="48"/>
      <c r="J124" s="48"/>
      <c r="K124" s="48"/>
      <c r="L124" s="48"/>
      <c r="M124" s="48"/>
      <c r="N124" s="48"/>
      <c r="O124" s="48"/>
      <c r="P124" s="2"/>
      <c r="Q124" s="2"/>
      <c r="R124" s="2"/>
      <c r="S124" s="2"/>
      <c r="T124" s="2"/>
      <c r="U124" s="2"/>
      <c r="V124" s="2"/>
      <c r="W124" s="2"/>
      <c r="X124" s="2"/>
      <c r="Y124" s="2"/>
      <c r="Z124" s="2"/>
    </row>
    <row r="125" spans="1:26" ht="15.75" customHeight="1">
      <c r="A125" s="47" t="s">
        <v>11</v>
      </c>
      <c r="B125" s="43" t="s">
        <v>95</v>
      </c>
      <c r="C125" s="28">
        <v>2.7799999999999998E-2</v>
      </c>
      <c r="D125" s="29">
        <f>C125*$C$64</f>
        <v>0</v>
      </c>
      <c r="E125" s="48"/>
      <c r="F125" s="48"/>
      <c r="G125" s="48"/>
      <c r="H125" s="48"/>
      <c r="I125" s="48"/>
      <c r="J125" s="48"/>
      <c r="K125" s="48"/>
      <c r="L125" s="48"/>
      <c r="M125" s="48"/>
      <c r="N125" s="48"/>
      <c r="O125" s="48"/>
      <c r="P125" s="2"/>
      <c r="Q125" s="2"/>
      <c r="R125" s="2"/>
      <c r="S125" s="2"/>
      <c r="T125" s="2"/>
      <c r="U125" s="2"/>
      <c r="V125" s="2"/>
      <c r="W125" s="2"/>
      <c r="X125" s="2"/>
      <c r="Y125" s="2"/>
      <c r="Z125" s="2"/>
    </row>
    <row r="126" spans="1:26" ht="15.75" customHeight="1">
      <c r="A126" s="47"/>
      <c r="B126" s="7" t="s">
        <v>96</v>
      </c>
      <c r="C126" s="28"/>
      <c r="D126" s="29">
        <f>SUM(D125)</f>
        <v>0</v>
      </c>
      <c r="E126" s="48"/>
      <c r="F126" s="48"/>
      <c r="G126" s="48"/>
      <c r="H126" s="48"/>
      <c r="I126" s="48"/>
      <c r="J126" s="48"/>
      <c r="K126" s="48"/>
      <c r="L126" s="48"/>
      <c r="M126" s="48"/>
      <c r="N126" s="48"/>
      <c r="O126" s="48"/>
      <c r="P126" s="2"/>
      <c r="Q126" s="2"/>
      <c r="R126" s="2"/>
      <c r="S126" s="2"/>
      <c r="T126" s="2"/>
      <c r="U126" s="2"/>
      <c r="V126" s="2"/>
      <c r="W126" s="2"/>
      <c r="X126" s="2"/>
      <c r="Y126" s="2"/>
      <c r="Z126" s="2"/>
    </row>
    <row r="127" spans="1:26" ht="30">
      <c r="A127" s="47"/>
      <c r="B127" s="43" t="s">
        <v>97</v>
      </c>
      <c r="C127" s="28">
        <f>SUM(C124:C126)</f>
        <v>0.1111</v>
      </c>
      <c r="D127" s="29">
        <f>C127*$C$64</f>
        <v>0</v>
      </c>
      <c r="E127" s="48"/>
      <c r="F127" s="48"/>
      <c r="G127" s="48"/>
      <c r="H127" s="48"/>
      <c r="I127" s="48"/>
      <c r="J127" s="48"/>
      <c r="K127" s="48"/>
      <c r="L127" s="48"/>
      <c r="M127" s="48"/>
      <c r="N127" s="48"/>
      <c r="O127" s="48"/>
      <c r="P127" s="2"/>
      <c r="Q127" s="2"/>
      <c r="R127" s="2"/>
      <c r="S127" s="2"/>
      <c r="T127" s="2"/>
      <c r="U127" s="2"/>
      <c r="V127" s="2"/>
      <c r="W127" s="2"/>
      <c r="X127" s="2"/>
      <c r="Y127" s="2"/>
      <c r="Z127" s="2"/>
    </row>
    <row r="128" spans="1:26" ht="15.75" customHeight="1">
      <c r="A128" s="181" t="s">
        <v>89</v>
      </c>
      <c r="B128" s="180"/>
      <c r="C128" s="36"/>
      <c r="D128" s="27">
        <f>D124+D126</f>
        <v>0</v>
      </c>
      <c r="E128" s="48"/>
      <c r="F128" s="48"/>
      <c r="G128" s="48"/>
      <c r="H128" s="48"/>
      <c r="I128" s="48"/>
      <c r="J128" s="48"/>
      <c r="K128" s="48"/>
      <c r="L128" s="48"/>
      <c r="M128" s="48"/>
      <c r="N128" s="48"/>
      <c r="O128" s="48"/>
      <c r="P128" s="2"/>
      <c r="Q128" s="2"/>
      <c r="R128" s="2"/>
      <c r="S128" s="2"/>
      <c r="T128" s="2"/>
      <c r="U128" s="2"/>
      <c r="V128" s="2"/>
      <c r="W128" s="2"/>
      <c r="X128" s="2"/>
      <c r="Y128" s="2"/>
      <c r="Z128" s="2"/>
    </row>
    <row r="129" spans="1:26" ht="15.75" customHeight="1">
      <c r="A129" s="25"/>
      <c r="B129" s="48"/>
      <c r="C129" s="48"/>
      <c r="D129" s="48"/>
      <c r="E129" s="48"/>
      <c r="F129" s="48"/>
      <c r="G129" s="48"/>
      <c r="H129" s="48"/>
      <c r="I129" s="48"/>
      <c r="J129" s="48"/>
      <c r="K129" s="48"/>
      <c r="L129" s="48"/>
      <c r="M129" s="48"/>
      <c r="N129" s="48"/>
      <c r="O129" s="48"/>
      <c r="P129" s="2"/>
      <c r="Q129" s="2"/>
      <c r="R129" s="2"/>
      <c r="S129" s="2"/>
      <c r="T129" s="2"/>
      <c r="U129" s="2"/>
      <c r="V129" s="2"/>
      <c r="W129" s="2"/>
      <c r="X129" s="2"/>
      <c r="Y129" s="2"/>
      <c r="Z129" s="2"/>
    </row>
    <row r="130" spans="1:26" ht="15.75" customHeight="1">
      <c r="A130" s="182" t="s">
        <v>99</v>
      </c>
      <c r="B130" s="183"/>
      <c r="C130" s="183"/>
      <c r="D130" s="180"/>
      <c r="E130" s="48"/>
      <c r="F130" s="48"/>
      <c r="G130" s="48"/>
      <c r="H130" s="48"/>
      <c r="I130" s="48"/>
      <c r="J130" s="48"/>
      <c r="K130" s="48"/>
      <c r="L130" s="48"/>
      <c r="M130" s="48"/>
      <c r="N130" s="48"/>
      <c r="O130" s="48"/>
      <c r="P130" s="2"/>
      <c r="Q130" s="2"/>
      <c r="R130" s="2"/>
      <c r="S130" s="2"/>
      <c r="T130" s="2"/>
      <c r="U130" s="2"/>
      <c r="V130" s="2"/>
      <c r="W130" s="2"/>
      <c r="X130" s="2"/>
      <c r="Y130" s="2"/>
      <c r="Z130" s="2"/>
    </row>
    <row r="131" spans="1:26" ht="15.75" customHeight="1">
      <c r="A131" s="16" t="s">
        <v>100</v>
      </c>
      <c r="B131" s="16" t="s">
        <v>101</v>
      </c>
      <c r="C131" s="16" t="s">
        <v>80</v>
      </c>
      <c r="D131" s="16" t="s">
        <v>49</v>
      </c>
      <c r="E131" s="48"/>
      <c r="F131" s="48"/>
      <c r="G131" s="48"/>
      <c r="H131" s="48"/>
      <c r="I131" s="48"/>
      <c r="J131" s="48"/>
      <c r="K131" s="48"/>
      <c r="L131" s="48"/>
      <c r="M131" s="48"/>
      <c r="N131" s="48"/>
      <c r="O131" s="48"/>
      <c r="P131" s="2"/>
      <c r="Q131" s="2"/>
      <c r="R131" s="2"/>
      <c r="S131" s="2"/>
      <c r="T131" s="2"/>
      <c r="U131" s="2"/>
      <c r="V131" s="2"/>
      <c r="W131" s="2"/>
      <c r="X131" s="2"/>
      <c r="Y131" s="2"/>
      <c r="Z131" s="2"/>
    </row>
    <row r="132" spans="1:26" ht="15.75" customHeight="1">
      <c r="A132" s="47" t="s">
        <v>8</v>
      </c>
      <c r="B132" s="43" t="s">
        <v>101</v>
      </c>
      <c r="C132" s="32">
        <v>5.0000000000000001E-4</v>
      </c>
      <c r="D132" s="33">
        <f t="shared" ref="D132:D133" si="2">C132*$C$52</f>
        <v>0</v>
      </c>
      <c r="E132" s="48"/>
      <c r="F132" s="48"/>
      <c r="G132" s="48"/>
      <c r="H132" s="38"/>
      <c r="I132" s="48"/>
      <c r="J132" s="48"/>
      <c r="K132" s="48"/>
      <c r="L132" s="48"/>
      <c r="M132" s="48"/>
      <c r="N132" s="48"/>
      <c r="O132" s="48"/>
      <c r="P132" s="2"/>
      <c r="Q132" s="2"/>
      <c r="R132" s="2"/>
      <c r="S132" s="2"/>
      <c r="T132" s="2"/>
      <c r="U132" s="2"/>
      <c r="V132" s="2"/>
      <c r="W132" s="2"/>
      <c r="X132" s="2"/>
      <c r="Y132" s="2"/>
      <c r="Z132" s="2"/>
    </row>
    <row r="133" spans="1:26" ht="30">
      <c r="A133" s="47" t="s">
        <v>11</v>
      </c>
      <c r="B133" s="43" t="s">
        <v>102</v>
      </c>
      <c r="C133" s="28"/>
      <c r="D133" s="29">
        <f t="shared" si="2"/>
        <v>0</v>
      </c>
      <c r="E133" s="48"/>
      <c r="F133" s="48"/>
      <c r="G133" s="48"/>
      <c r="H133" s="48"/>
      <c r="I133" s="48"/>
      <c r="J133" s="48"/>
      <c r="K133" s="48"/>
      <c r="L133" s="48"/>
      <c r="M133" s="48"/>
      <c r="N133" s="48"/>
      <c r="O133" s="48"/>
      <c r="P133" s="2"/>
      <c r="Q133" s="2"/>
      <c r="R133" s="2"/>
      <c r="S133" s="2"/>
      <c r="T133" s="2"/>
      <c r="U133" s="2"/>
      <c r="V133" s="2"/>
      <c r="W133" s="2"/>
      <c r="X133" s="2"/>
      <c r="Y133" s="2"/>
      <c r="Z133" s="2"/>
    </row>
    <row r="134" spans="1:26" ht="15.75" customHeight="1">
      <c r="A134" s="179" t="s">
        <v>89</v>
      </c>
      <c r="B134" s="180"/>
      <c r="C134" s="34"/>
      <c r="D134" s="24">
        <f>SUM(D133,D132)</f>
        <v>0</v>
      </c>
      <c r="E134" s="48"/>
      <c r="F134" s="48"/>
      <c r="G134" s="48"/>
      <c r="H134" s="48"/>
      <c r="I134" s="48"/>
      <c r="J134" s="48"/>
      <c r="K134" s="48"/>
      <c r="L134" s="48"/>
      <c r="M134" s="48"/>
      <c r="N134" s="48"/>
      <c r="O134" s="48"/>
      <c r="P134" s="2"/>
      <c r="Q134" s="2"/>
      <c r="R134" s="2"/>
      <c r="S134" s="2"/>
      <c r="T134" s="2"/>
      <c r="U134" s="2"/>
      <c r="V134" s="2"/>
      <c r="W134" s="2"/>
      <c r="X134" s="2"/>
      <c r="Y134" s="2"/>
      <c r="Z134" s="2"/>
    </row>
    <row r="135" spans="1:26" ht="15.75" customHeight="1">
      <c r="A135" s="39"/>
      <c r="B135" s="48"/>
      <c r="C135" s="48"/>
      <c r="D135" s="48"/>
      <c r="E135" s="48"/>
      <c r="F135" s="48"/>
      <c r="G135" s="48"/>
      <c r="H135" s="48"/>
      <c r="I135" s="48"/>
      <c r="J135" s="48"/>
      <c r="K135" s="48"/>
      <c r="L135" s="48"/>
      <c r="M135" s="48"/>
      <c r="N135" s="48"/>
      <c r="O135" s="48"/>
      <c r="P135" s="2"/>
      <c r="Q135" s="2"/>
      <c r="R135" s="2"/>
      <c r="S135" s="2"/>
      <c r="T135" s="2"/>
      <c r="U135" s="2"/>
      <c r="V135" s="2"/>
      <c r="W135" s="2"/>
      <c r="X135" s="2"/>
      <c r="Y135" s="2"/>
      <c r="Z135" s="2"/>
    </row>
    <row r="136" spans="1:26" ht="15.75" customHeight="1">
      <c r="A136" s="186" t="s">
        <v>103</v>
      </c>
      <c r="B136" s="183"/>
      <c r="C136" s="183"/>
      <c r="D136" s="180"/>
      <c r="E136" s="48"/>
      <c r="F136" s="48"/>
      <c r="G136" s="48"/>
      <c r="H136" s="48"/>
      <c r="I136" s="48"/>
      <c r="J136" s="48"/>
      <c r="K136" s="48"/>
      <c r="L136" s="48"/>
      <c r="M136" s="48"/>
      <c r="N136" s="48"/>
      <c r="O136" s="48"/>
      <c r="P136" s="2"/>
      <c r="Q136" s="2"/>
      <c r="R136" s="2"/>
      <c r="S136" s="2"/>
      <c r="T136" s="2"/>
      <c r="U136" s="2"/>
      <c r="V136" s="2"/>
      <c r="W136" s="2"/>
      <c r="X136" s="2"/>
      <c r="Y136" s="2"/>
      <c r="Z136" s="2"/>
    </row>
    <row r="137" spans="1:26" ht="15.75" customHeight="1">
      <c r="A137" s="26" t="s">
        <v>100</v>
      </c>
      <c r="B137" s="26" t="s">
        <v>101</v>
      </c>
      <c r="C137" s="26" t="s">
        <v>80</v>
      </c>
      <c r="D137" s="26" t="s">
        <v>49</v>
      </c>
      <c r="E137" s="48"/>
      <c r="F137" s="48"/>
      <c r="G137" s="48"/>
      <c r="H137" s="48"/>
      <c r="I137" s="48"/>
      <c r="J137" s="48"/>
      <c r="K137" s="48"/>
      <c r="L137" s="48"/>
      <c r="M137" s="48"/>
      <c r="N137" s="48"/>
      <c r="O137" s="48"/>
      <c r="P137" s="2"/>
      <c r="Q137" s="2"/>
      <c r="R137" s="2"/>
      <c r="S137" s="2"/>
      <c r="T137" s="2"/>
      <c r="U137" s="2"/>
      <c r="V137" s="2"/>
      <c r="W137" s="2"/>
      <c r="X137" s="2"/>
      <c r="Y137" s="2"/>
      <c r="Z137" s="2"/>
    </row>
    <row r="138" spans="1:26" ht="15.75" customHeight="1">
      <c r="A138" s="47" t="s">
        <v>8</v>
      </c>
      <c r="B138" s="43" t="s">
        <v>101</v>
      </c>
      <c r="C138" s="32">
        <v>5.0000000000000001E-4</v>
      </c>
      <c r="D138" s="33">
        <f>C138*$C$64</f>
        <v>0</v>
      </c>
      <c r="E138" s="48"/>
      <c r="F138" s="48"/>
      <c r="G138" s="48"/>
      <c r="H138" s="48"/>
      <c r="I138" s="48"/>
      <c r="J138" s="48"/>
      <c r="K138" s="48"/>
      <c r="L138" s="48"/>
      <c r="M138" s="48"/>
      <c r="N138" s="48"/>
      <c r="O138" s="48"/>
      <c r="P138" s="2"/>
      <c r="Q138" s="2"/>
      <c r="R138" s="2"/>
      <c r="S138" s="2"/>
      <c r="T138" s="2"/>
      <c r="U138" s="2"/>
      <c r="V138" s="2"/>
      <c r="W138" s="2"/>
      <c r="X138" s="2"/>
      <c r="Y138" s="2"/>
      <c r="Z138" s="2"/>
    </row>
    <row r="139" spans="1:26" ht="30">
      <c r="A139" s="47" t="s">
        <v>11</v>
      </c>
      <c r="B139" s="43" t="s">
        <v>102</v>
      </c>
      <c r="C139" s="28"/>
      <c r="D139" s="29">
        <f t="shared" ref="D139" si="3">C139*$C$52</f>
        <v>0</v>
      </c>
      <c r="E139" s="48"/>
      <c r="F139" s="48"/>
      <c r="G139" s="48"/>
      <c r="H139" s="48"/>
      <c r="I139" s="48"/>
      <c r="J139" s="48"/>
      <c r="K139" s="48"/>
      <c r="L139" s="48"/>
      <c r="M139" s="48"/>
      <c r="N139" s="48"/>
      <c r="O139" s="48"/>
      <c r="P139" s="2"/>
      <c r="Q139" s="2"/>
      <c r="R139" s="2"/>
      <c r="S139" s="2"/>
      <c r="T139" s="2"/>
      <c r="U139" s="2"/>
      <c r="V139" s="2"/>
      <c r="W139" s="2"/>
      <c r="X139" s="2"/>
      <c r="Y139" s="2"/>
      <c r="Z139" s="2"/>
    </row>
    <row r="140" spans="1:26" ht="15.75" customHeight="1">
      <c r="A140" s="181" t="s">
        <v>89</v>
      </c>
      <c r="B140" s="180"/>
      <c r="C140" s="36"/>
      <c r="D140" s="27">
        <f>SUM(D139,D138)</f>
        <v>0</v>
      </c>
      <c r="E140" s="48"/>
      <c r="F140" s="48"/>
      <c r="G140" s="48"/>
      <c r="H140" s="48"/>
      <c r="I140" s="48"/>
      <c r="J140" s="48"/>
      <c r="K140" s="48"/>
      <c r="L140" s="48"/>
      <c r="M140" s="48"/>
      <c r="N140" s="48"/>
      <c r="O140" s="48"/>
      <c r="P140" s="2"/>
      <c r="Q140" s="2"/>
      <c r="R140" s="2"/>
      <c r="S140" s="2"/>
      <c r="T140" s="2"/>
      <c r="U140" s="2"/>
      <c r="V140" s="2"/>
      <c r="W140" s="2"/>
      <c r="X140" s="2"/>
      <c r="Y140" s="2"/>
      <c r="Z140" s="2"/>
    </row>
    <row r="141" spans="1:26" ht="15.75" customHeight="1">
      <c r="A141" s="39"/>
      <c r="B141" s="48"/>
      <c r="C141" s="48"/>
      <c r="D141" s="48"/>
      <c r="E141" s="48"/>
      <c r="F141" s="48"/>
      <c r="G141" s="48"/>
      <c r="H141" s="48"/>
      <c r="I141" s="48"/>
      <c r="J141" s="48"/>
      <c r="K141" s="48"/>
      <c r="L141" s="48"/>
      <c r="M141" s="48"/>
      <c r="N141" s="48"/>
      <c r="O141" s="48"/>
      <c r="P141" s="2"/>
      <c r="Q141" s="2"/>
      <c r="R141" s="2"/>
      <c r="S141" s="2"/>
      <c r="T141" s="2"/>
      <c r="U141" s="2"/>
      <c r="V141" s="2"/>
      <c r="W141" s="2"/>
      <c r="X141" s="2"/>
      <c r="Y141" s="2"/>
      <c r="Z141" s="2"/>
    </row>
    <row r="142" spans="1:26" ht="15.75" customHeight="1">
      <c r="A142" s="182" t="s">
        <v>104</v>
      </c>
      <c r="B142" s="183"/>
      <c r="C142" s="183"/>
      <c r="D142" s="180"/>
      <c r="E142" s="48"/>
      <c r="F142" s="48"/>
      <c r="G142" s="48"/>
      <c r="H142" s="48"/>
      <c r="I142" s="48"/>
      <c r="J142" s="48"/>
      <c r="K142" s="48"/>
      <c r="L142" s="48"/>
      <c r="M142" s="48"/>
      <c r="N142" s="48"/>
      <c r="O142" s="48"/>
      <c r="P142" s="2"/>
      <c r="Q142" s="2"/>
      <c r="R142" s="2"/>
      <c r="S142" s="2"/>
      <c r="T142" s="2"/>
      <c r="U142" s="2"/>
      <c r="V142" s="2"/>
      <c r="W142" s="2"/>
      <c r="X142" s="2"/>
      <c r="Y142" s="2"/>
      <c r="Z142" s="2"/>
    </row>
    <row r="143" spans="1:26" ht="15.75" customHeight="1">
      <c r="A143" s="16" t="s">
        <v>105</v>
      </c>
      <c r="B143" s="16" t="s">
        <v>106</v>
      </c>
      <c r="C143" s="16" t="s">
        <v>80</v>
      </c>
      <c r="D143" s="16" t="s">
        <v>49</v>
      </c>
      <c r="E143" s="48"/>
      <c r="F143" s="48"/>
      <c r="G143" s="48"/>
      <c r="H143" s="48"/>
      <c r="I143" s="48"/>
      <c r="J143" s="48"/>
      <c r="K143" s="48"/>
      <c r="L143" s="48"/>
      <c r="M143" s="48"/>
      <c r="N143" s="48"/>
      <c r="O143" s="48"/>
      <c r="P143" s="2"/>
      <c r="Q143" s="2"/>
      <c r="R143" s="2"/>
      <c r="S143" s="2"/>
      <c r="T143" s="2"/>
      <c r="U143" s="2"/>
      <c r="V143" s="2"/>
      <c r="W143" s="2"/>
      <c r="X143" s="2"/>
      <c r="Y143" s="2"/>
      <c r="Z143" s="2"/>
    </row>
    <row r="144" spans="1:26" ht="15.75" customHeight="1">
      <c r="A144" s="47" t="s">
        <v>8</v>
      </c>
      <c r="B144" s="43" t="s">
        <v>107</v>
      </c>
      <c r="C144" s="32">
        <v>1.2999999999999999E-3</v>
      </c>
      <c r="D144" s="33">
        <f t="shared" ref="D144:D149" si="4">C144*$C$52</f>
        <v>0</v>
      </c>
      <c r="E144" s="48"/>
      <c r="F144" s="48"/>
      <c r="G144" s="48"/>
      <c r="H144" s="48"/>
      <c r="I144" s="48"/>
      <c r="J144" s="48"/>
      <c r="K144" s="48"/>
      <c r="L144" s="48"/>
      <c r="M144" s="48"/>
      <c r="N144" s="48"/>
      <c r="O144" s="48"/>
      <c r="P144" s="2"/>
      <c r="Q144" s="2"/>
      <c r="R144" s="2"/>
      <c r="S144" s="2"/>
      <c r="T144" s="2"/>
      <c r="U144" s="2"/>
      <c r="V144" s="2"/>
      <c r="W144" s="2"/>
      <c r="X144" s="2"/>
      <c r="Y144" s="2"/>
      <c r="Z144" s="2"/>
    </row>
    <row r="145" spans="1:26" ht="30">
      <c r="A145" s="47" t="s">
        <v>11</v>
      </c>
      <c r="B145" s="43" t="s">
        <v>108</v>
      </c>
      <c r="C145" s="32">
        <v>2.8999999999999998E-3</v>
      </c>
      <c r="D145" s="33">
        <f t="shared" si="4"/>
        <v>0</v>
      </c>
      <c r="E145" s="48"/>
      <c r="F145" s="48"/>
      <c r="G145" s="48"/>
      <c r="H145" s="48"/>
      <c r="I145" s="48"/>
      <c r="J145" s="48"/>
      <c r="K145" s="48"/>
      <c r="L145" s="48"/>
      <c r="M145" s="48"/>
      <c r="N145" s="48"/>
      <c r="O145" s="48"/>
      <c r="P145" s="2"/>
      <c r="Q145" s="2"/>
      <c r="R145" s="2"/>
      <c r="S145" s="2"/>
      <c r="T145" s="2"/>
      <c r="U145" s="2"/>
      <c r="V145" s="2"/>
      <c r="W145" s="2"/>
      <c r="X145" s="2"/>
      <c r="Y145" s="2"/>
      <c r="Z145" s="2"/>
    </row>
    <row r="146" spans="1:26" ht="30">
      <c r="A146" s="47" t="s">
        <v>13</v>
      </c>
      <c r="B146" s="43" t="s">
        <v>109</v>
      </c>
      <c r="C146" s="32">
        <v>0.04</v>
      </c>
      <c r="D146" s="33">
        <f t="shared" si="4"/>
        <v>0</v>
      </c>
      <c r="E146" s="48"/>
      <c r="F146" s="48"/>
      <c r="G146" s="48"/>
      <c r="H146" s="48"/>
      <c r="I146" s="48"/>
      <c r="J146" s="48"/>
      <c r="K146" s="48"/>
      <c r="L146" s="48"/>
      <c r="M146" s="48"/>
      <c r="N146" s="48"/>
      <c r="O146" s="48"/>
      <c r="P146" s="2"/>
      <c r="Q146" s="2"/>
      <c r="R146" s="2"/>
      <c r="S146" s="2"/>
      <c r="T146" s="2"/>
      <c r="U146" s="2"/>
      <c r="V146" s="2"/>
      <c r="W146" s="2"/>
      <c r="X146" s="2"/>
      <c r="Y146" s="2"/>
      <c r="Z146" s="2"/>
    </row>
    <row r="147" spans="1:26" ht="15.75" customHeight="1">
      <c r="A147" s="47" t="s">
        <v>16</v>
      </c>
      <c r="B147" s="43" t="s">
        <v>110</v>
      </c>
      <c r="C147" s="32">
        <v>1.2200000000000001E-2</v>
      </c>
      <c r="D147" s="33">
        <f t="shared" si="4"/>
        <v>0</v>
      </c>
      <c r="E147" s="48"/>
      <c r="F147" s="48"/>
      <c r="G147" s="48"/>
      <c r="H147" s="48"/>
      <c r="I147" s="48"/>
      <c r="J147" s="48"/>
      <c r="K147" s="48"/>
      <c r="L147" s="48"/>
      <c r="M147" s="48"/>
      <c r="N147" s="48"/>
      <c r="O147" s="48"/>
      <c r="P147" s="2"/>
      <c r="Q147" s="2"/>
      <c r="R147" s="2"/>
      <c r="S147" s="2"/>
      <c r="T147" s="2"/>
      <c r="U147" s="2"/>
      <c r="V147" s="2"/>
      <c r="W147" s="2"/>
      <c r="X147" s="2"/>
      <c r="Y147" s="2"/>
      <c r="Z147" s="2"/>
    </row>
    <row r="148" spans="1:26" ht="30">
      <c r="A148" s="47" t="s">
        <v>54</v>
      </c>
      <c r="B148" s="43" t="s">
        <v>111</v>
      </c>
      <c r="C148" s="32">
        <v>4.4999999999999997E-3</v>
      </c>
      <c r="D148" s="33">
        <f t="shared" si="4"/>
        <v>0</v>
      </c>
      <c r="E148" s="48"/>
      <c r="F148" s="48"/>
      <c r="G148" s="48"/>
      <c r="H148" s="48"/>
      <c r="I148" s="48"/>
      <c r="J148" s="48"/>
      <c r="K148" s="48"/>
      <c r="L148" s="48"/>
      <c r="M148" s="48"/>
      <c r="N148" s="48"/>
      <c r="O148" s="48"/>
      <c r="P148" s="2"/>
      <c r="Q148" s="2"/>
      <c r="R148" s="2"/>
      <c r="S148" s="2"/>
      <c r="T148" s="2"/>
      <c r="U148" s="2"/>
      <c r="V148" s="2"/>
      <c r="W148" s="2"/>
      <c r="X148" s="2"/>
      <c r="Y148" s="2"/>
      <c r="Z148" s="2"/>
    </row>
    <row r="149" spans="1:26" ht="15.75" customHeight="1">
      <c r="A149" s="47" t="s">
        <v>56</v>
      </c>
      <c r="B149" s="43" t="s">
        <v>112</v>
      </c>
      <c r="C149" s="32">
        <v>0.04</v>
      </c>
      <c r="D149" s="33">
        <f t="shared" si="4"/>
        <v>0</v>
      </c>
      <c r="E149" s="48"/>
      <c r="F149" s="48"/>
      <c r="G149" s="48"/>
      <c r="H149" s="48"/>
      <c r="I149" s="48"/>
      <c r="J149" s="48"/>
      <c r="K149" s="48"/>
      <c r="L149" s="48"/>
      <c r="M149" s="48"/>
      <c r="N149" s="48"/>
      <c r="O149" s="48"/>
      <c r="P149" s="2"/>
      <c r="Q149" s="2"/>
      <c r="R149" s="2"/>
      <c r="S149" s="2"/>
      <c r="T149" s="2"/>
      <c r="U149" s="2"/>
      <c r="V149" s="2"/>
      <c r="W149" s="2"/>
      <c r="X149" s="2"/>
      <c r="Y149" s="2"/>
      <c r="Z149" s="2"/>
    </row>
    <row r="150" spans="1:26" ht="15.75" customHeight="1">
      <c r="A150" s="179" t="s">
        <v>113</v>
      </c>
      <c r="B150" s="180"/>
      <c r="C150" s="34">
        <f t="shared" ref="C150:D150" si="5">SUM(C144:C149)</f>
        <v>0.1009</v>
      </c>
      <c r="D150" s="24">
        <f t="shared" si="5"/>
        <v>0</v>
      </c>
      <c r="E150" s="48"/>
      <c r="F150" s="48"/>
      <c r="G150" s="48"/>
      <c r="H150" s="48"/>
      <c r="I150" s="48"/>
      <c r="J150" s="48"/>
      <c r="K150" s="48"/>
      <c r="L150" s="48"/>
      <c r="M150" s="48"/>
      <c r="N150" s="48"/>
      <c r="O150" s="48"/>
      <c r="P150" s="2"/>
      <c r="Q150" s="2"/>
      <c r="R150" s="2"/>
      <c r="S150" s="2"/>
      <c r="T150" s="2"/>
      <c r="U150" s="2"/>
      <c r="V150" s="2"/>
      <c r="W150" s="2"/>
      <c r="X150" s="2"/>
      <c r="Y150" s="2"/>
      <c r="Z150" s="2"/>
    </row>
    <row r="151" spans="1:26" ht="15.75" customHeight="1">
      <c r="A151" s="39"/>
      <c r="B151" s="48"/>
      <c r="C151" s="48"/>
      <c r="D151" s="48"/>
      <c r="E151" s="48"/>
      <c r="F151" s="48"/>
      <c r="G151" s="48"/>
      <c r="H151" s="48"/>
      <c r="I151" s="48"/>
      <c r="J151" s="48"/>
      <c r="K151" s="48"/>
      <c r="L151" s="48"/>
      <c r="M151" s="48"/>
      <c r="N151" s="48"/>
      <c r="O151" s="48"/>
      <c r="P151" s="2"/>
      <c r="Q151" s="2"/>
      <c r="R151" s="2"/>
      <c r="S151" s="2"/>
      <c r="T151" s="2"/>
      <c r="U151" s="2"/>
      <c r="V151" s="2"/>
      <c r="W151" s="2"/>
      <c r="X151" s="2"/>
      <c r="Y151" s="2"/>
      <c r="Z151" s="2"/>
    </row>
    <row r="152" spans="1:26" ht="18.75" customHeight="1">
      <c r="A152" s="186" t="s">
        <v>114</v>
      </c>
      <c r="B152" s="183"/>
      <c r="C152" s="183"/>
      <c r="D152" s="180"/>
      <c r="E152" s="48"/>
      <c r="F152" s="48"/>
      <c r="G152" s="48"/>
      <c r="H152" s="48"/>
      <c r="I152" s="48"/>
      <c r="J152" s="48"/>
      <c r="K152" s="48"/>
      <c r="L152" s="48"/>
      <c r="M152" s="48"/>
      <c r="N152" s="48"/>
      <c r="O152" s="48"/>
      <c r="P152" s="2"/>
      <c r="Q152" s="2"/>
      <c r="R152" s="2"/>
      <c r="S152" s="2"/>
      <c r="T152" s="2"/>
      <c r="U152" s="2"/>
      <c r="V152" s="2"/>
      <c r="W152" s="2"/>
      <c r="X152" s="2"/>
      <c r="Y152" s="2"/>
      <c r="Z152" s="2"/>
    </row>
    <row r="153" spans="1:26" ht="15.75" customHeight="1">
      <c r="A153" s="26" t="s">
        <v>105</v>
      </c>
      <c r="B153" s="26" t="s">
        <v>106</v>
      </c>
      <c r="C153" s="26" t="s">
        <v>80</v>
      </c>
      <c r="D153" s="26" t="s">
        <v>49</v>
      </c>
      <c r="E153" s="48"/>
      <c r="F153" s="48"/>
      <c r="G153" s="48"/>
      <c r="H153" s="48"/>
      <c r="I153" s="48"/>
      <c r="J153" s="48"/>
      <c r="K153" s="48"/>
      <c r="L153" s="48"/>
      <c r="M153" s="48"/>
      <c r="N153" s="48"/>
      <c r="O153" s="48"/>
      <c r="P153" s="2"/>
      <c r="Q153" s="2"/>
      <c r="R153" s="2"/>
      <c r="S153" s="2"/>
      <c r="T153" s="2"/>
      <c r="U153" s="2"/>
      <c r="V153" s="2"/>
      <c r="W153" s="2"/>
      <c r="X153" s="2"/>
      <c r="Y153" s="2"/>
      <c r="Z153" s="2"/>
    </row>
    <row r="154" spans="1:26" ht="15.75" customHeight="1">
      <c r="A154" s="47" t="s">
        <v>8</v>
      </c>
      <c r="B154" s="43" t="s">
        <v>107</v>
      </c>
      <c r="C154" s="32">
        <v>1.2999999999999999E-3</v>
      </c>
      <c r="D154" s="33">
        <f t="shared" ref="D154:D159" si="6">C154*$C$64</f>
        <v>0</v>
      </c>
      <c r="E154" s="48"/>
      <c r="F154" s="48"/>
      <c r="G154" s="48"/>
      <c r="H154" s="48"/>
      <c r="I154" s="48"/>
      <c r="J154" s="48"/>
      <c r="K154" s="48"/>
      <c r="L154" s="48"/>
      <c r="M154" s="48"/>
      <c r="N154" s="48"/>
      <c r="O154" s="48"/>
      <c r="P154" s="2"/>
      <c r="Q154" s="2"/>
      <c r="R154" s="2"/>
      <c r="S154" s="2"/>
      <c r="T154" s="2"/>
      <c r="U154" s="2"/>
      <c r="V154" s="2"/>
      <c r="W154" s="2"/>
      <c r="X154" s="2"/>
      <c r="Y154" s="2"/>
      <c r="Z154" s="2"/>
    </row>
    <row r="155" spans="1:26" ht="30">
      <c r="A155" s="47" t="s">
        <v>11</v>
      </c>
      <c r="B155" s="43" t="s">
        <v>108</v>
      </c>
      <c r="C155" s="32">
        <v>2.8999999999999998E-3</v>
      </c>
      <c r="D155" s="33">
        <f t="shared" si="6"/>
        <v>0</v>
      </c>
      <c r="E155" s="48"/>
      <c r="F155" s="48"/>
      <c r="G155" s="48"/>
      <c r="H155" s="48"/>
      <c r="I155" s="48"/>
      <c r="J155" s="48"/>
      <c r="K155" s="48"/>
      <c r="L155" s="48"/>
      <c r="M155" s="48"/>
      <c r="N155" s="48"/>
      <c r="O155" s="48"/>
      <c r="P155" s="2"/>
      <c r="Q155" s="2"/>
      <c r="R155" s="2"/>
      <c r="S155" s="2"/>
      <c r="T155" s="2"/>
      <c r="U155" s="2"/>
      <c r="V155" s="2"/>
      <c r="W155" s="2"/>
      <c r="X155" s="2"/>
      <c r="Y155" s="2"/>
      <c r="Z155" s="2"/>
    </row>
    <row r="156" spans="1:26" ht="30">
      <c r="A156" s="47" t="s">
        <v>13</v>
      </c>
      <c r="B156" s="43" t="s">
        <v>109</v>
      </c>
      <c r="C156" s="32">
        <v>0.04</v>
      </c>
      <c r="D156" s="33">
        <f t="shared" si="6"/>
        <v>0</v>
      </c>
      <c r="E156" s="48"/>
      <c r="F156" s="48"/>
      <c r="G156" s="48"/>
      <c r="H156" s="48"/>
      <c r="I156" s="48"/>
      <c r="J156" s="48"/>
      <c r="K156" s="48"/>
      <c r="L156" s="48"/>
      <c r="M156" s="48"/>
      <c r="N156" s="48"/>
      <c r="O156" s="48"/>
      <c r="P156" s="2"/>
      <c r="Q156" s="2"/>
      <c r="R156" s="2"/>
      <c r="S156" s="2"/>
      <c r="T156" s="2"/>
      <c r="U156" s="2"/>
      <c r="V156" s="2"/>
      <c r="W156" s="2"/>
      <c r="X156" s="2"/>
      <c r="Y156" s="2"/>
      <c r="Z156" s="2"/>
    </row>
    <row r="157" spans="1:26" ht="15.75" customHeight="1">
      <c r="A157" s="47" t="s">
        <v>16</v>
      </c>
      <c r="B157" s="43" t="s">
        <v>110</v>
      </c>
      <c r="C157" s="32">
        <v>1.2200000000000001E-2</v>
      </c>
      <c r="D157" s="33">
        <f t="shared" si="6"/>
        <v>0</v>
      </c>
      <c r="E157" s="48"/>
      <c r="F157" s="48"/>
      <c r="G157" s="48"/>
      <c r="H157" s="48"/>
      <c r="I157" s="48"/>
      <c r="J157" s="48"/>
      <c r="K157" s="48"/>
      <c r="L157" s="48"/>
      <c r="M157" s="48"/>
      <c r="N157" s="48"/>
      <c r="O157" s="48"/>
      <c r="P157" s="2"/>
      <c r="Q157" s="2"/>
      <c r="R157" s="2"/>
      <c r="S157" s="2"/>
      <c r="T157" s="2"/>
      <c r="U157" s="2"/>
      <c r="V157" s="2"/>
      <c r="W157" s="2"/>
      <c r="X157" s="2"/>
      <c r="Y157" s="2"/>
      <c r="Z157" s="2"/>
    </row>
    <row r="158" spans="1:26" ht="30">
      <c r="A158" s="47" t="s">
        <v>54</v>
      </c>
      <c r="B158" s="43" t="s">
        <v>111</v>
      </c>
      <c r="C158" s="32">
        <v>4.4999999999999997E-3</v>
      </c>
      <c r="D158" s="33">
        <f t="shared" si="6"/>
        <v>0</v>
      </c>
      <c r="E158" s="48"/>
      <c r="F158" s="48"/>
      <c r="G158" s="48"/>
      <c r="H158" s="48"/>
      <c r="I158" s="48"/>
      <c r="J158" s="48"/>
      <c r="K158" s="48"/>
      <c r="L158" s="48"/>
      <c r="M158" s="48"/>
      <c r="N158" s="48"/>
      <c r="O158" s="48"/>
      <c r="P158" s="2"/>
      <c r="Q158" s="2"/>
      <c r="R158" s="2"/>
      <c r="S158" s="2"/>
      <c r="T158" s="2"/>
      <c r="U158" s="2"/>
      <c r="V158" s="2"/>
      <c r="W158" s="2"/>
      <c r="X158" s="2"/>
      <c r="Y158" s="2"/>
      <c r="Z158" s="2"/>
    </row>
    <row r="159" spans="1:26" ht="15.75" customHeight="1">
      <c r="A159" s="47" t="s">
        <v>56</v>
      </c>
      <c r="B159" s="43" t="s">
        <v>112</v>
      </c>
      <c r="C159" s="32">
        <v>0.04</v>
      </c>
      <c r="D159" s="33">
        <f t="shared" si="6"/>
        <v>0</v>
      </c>
      <c r="E159" s="48"/>
      <c r="F159" s="48"/>
      <c r="G159" s="48"/>
      <c r="H159" s="48"/>
      <c r="I159" s="48"/>
      <c r="J159" s="48"/>
      <c r="K159" s="48"/>
      <c r="L159" s="48"/>
      <c r="M159" s="48"/>
      <c r="N159" s="48"/>
      <c r="O159" s="48"/>
      <c r="P159" s="2"/>
      <c r="Q159" s="2"/>
      <c r="R159" s="2"/>
      <c r="S159" s="2"/>
      <c r="T159" s="2"/>
      <c r="U159" s="2"/>
      <c r="V159" s="2"/>
      <c r="W159" s="2"/>
      <c r="X159" s="2"/>
      <c r="Y159" s="2"/>
      <c r="Z159" s="2"/>
    </row>
    <row r="160" spans="1:26" ht="15.75" customHeight="1">
      <c r="A160" s="181" t="s">
        <v>113</v>
      </c>
      <c r="B160" s="180"/>
      <c r="C160" s="36">
        <f t="shared" ref="C160" si="7">SUM(C154:C159)</f>
        <v>0.1009</v>
      </c>
      <c r="D160" s="27">
        <f>SUM(D154:D159)</f>
        <v>0</v>
      </c>
      <c r="E160" s="48"/>
      <c r="F160" s="48"/>
      <c r="G160" s="48"/>
      <c r="H160" s="48"/>
      <c r="I160" s="48"/>
      <c r="J160" s="48"/>
      <c r="K160" s="48"/>
      <c r="L160" s="48"/>
      <c r="M160" s="48"/>
      <c r="N160" s="48"/>
      <c r="O160" s="48"/>
      <c r="P160" s="2"/>
      <c r="Q160" s="2"/>
      <c r="R160" s="2"/>
      <c r="S160" s="2"/>
      <c r="T160" s="2"/>
      <c r="U160" s="2"/>
      <c r="V160" s="2"/>
      <c r="W160" s="2"/>
      <c r="X160" s="2"/>
      <c r="Y160" s="2"/>
      <c r="Z160" s="2"/>
    </row>
    <row r="161" spans="1:26" ht="15.75" customHeight="1">
      <c r="A161" s="39"/>
      <c r="B161" s="48"/>
      <c r="C161" s="48"/>
      <c r="D161" s="48"/>
      <c r="E161" s="48"/>
      <c r="F161" s="48"/>
      <c r="G161" s="48"/>
      <c r="H161" s="48"/>
      <c r="I161" s="48"/>
      <c r="J161" s="48"/>
      <c r="K161" s="48"/>
      <c r="L161" s="48"/>
      <c r="M161" s="48"/>
      <c r="N161" s="48"/>
      <c r="O161" s="48"/>
      <c r="P161" s="2"/>
      <c r="Q161" s="2"/>
      <c r="R161" s="2"/>
      <c r="S161" s="2"/>
      <c r="T161" s="2"/>
      <c r="U161" s="2"/>
      <c r="V161" s="2"/>
      <c r="W161" s="2"/>
      <c r="X161" s="2"/>
      <c r="Y161" s="2"/>
      <c r="Z161" s="2"/>
    </row>
    <row r="162" spans="1:26" ht="15.75" customHeight="1">
      <c r="A162" s="182" t="s">
        <v>115</v>
      </c>
      <c r="B162" s="183"/>
      <c r="C162" s="183"/>
      <c r="D162" s="180"/>
      <c r="E162" s="48"/>
      <c r="F162" s="48"/>
      <c r="G162" s="48"/>
      <c r="H162" s="48"/>
      <c r="I162" s="48"/>
      <c r="J162" s="48"/>
      <c r="K162" s="48"/>
      <c r="L162" s="48"/>
      <c r="M162" s="48"/>
      <c r="N162" s="48"/>
      <c r="O162" s="48"/>
      <c r="P162" s="2"/>
      <c r="Q162" s="2"/>
      <c r="R162" s="2"/>
      <c r="S162" s="2"/>
      <c r="T162" s="2"/>
      <c r="U162" s="2"/>
      <c r="V162" s="2"/>
      <c r="W162" s="2"/>
      <c r="X162" s="2"/>
      <c r="Y162" s="2"/>
      <c r="Z162" s="2"/>
    </row>
    <row r="163" spans="1:26" ht="30">
      <c r="A163" s="16" t="s">
        <v>116</v>
      </c>
      <c r="B163" s="16" t="s">
        <v>117</v>
      </c>
      <c r="C163" s="16" t="s">
        <v>80</v>
      </c>
      <c r="D163" s="16" t="s">
        <v>49</v>
      </c>
      <c r="E163" s="48"/>
      <c r="F163" s="48"/>
      <c r="G163" s="48"/>
      <c r="H163" s="48"/>
      <c r="I163" s="48"/>
      <c r="J163" s="48"/>
      <c r="K163" s="48"/>
      <c r="L163" s="48"/>
      <c r="M163" s="48"/>
      <c r="N163" s="48"/>
      <c r="O163" s="48"/>
      <c r="P163" s="2"/>
      <c r="Q163" s="2"/>
      <c r="R163" s="2"/>
      <c r="S163" s="2"/>
      <c r="T163" s="2"/>
      <c r="U163" s="2"/>
      <c r="V163" s="2"/>
      <c r="W163" s="2"/>
      <c r="X163" s="2"/>
      <c r="Y163" s="2"/>
      <c r="Z163" s="2"/>
    </row>
    <row r="164" spans="1:26" ht="15.75" customHeight="1">
      <c r="A164" s="47" t="s">
        <v>8</v>
      </c>
      <c r="B164" s="43" t="s">
        <v>118</v>
      </c>
      <c r="C164" s="32">
        <v>1.6199999999999999E-2</v>
      </c>
      <c r="D164" s="33">
        <f>(C52+D99)*C164</f>
        <v>0</v>
      </c>
      <c r="E164" s="48"/>
      <c r="F164" s="48"/>
      <c r="G164" s="48"/>
      <c r="H164" s="48"/>
      <c r="I164" s="48"/>
      <c r="J164" s="48"/>
      <c r="K164" s="48"/>
      <c r="L164" s="48"/>
      <c r="M164" s="48"/>
      <c r="N164" s="48"/>
      <c r="O164" s="48"/>
      <c r="P164" s="2"/>
      <c r="Q164" s="2"/>
      <c r="R164" s="2"/>
      <c r="S164" s="2"/>
      <c r="T164" s="2"/>
      <c r="U164" s="2"/>
      <c r="V164" s="2"/>
      <c r="W164" s="2"/>
      <c r="X164" s="2"/>
      <c r="Y164" s="2"/>
      <c r="Z164" s="2"/>
    </row>
    <row r="165" spans="1:26" ht="15.75" customHeight="1">
      <c r="A165" s="47" t="s">
        <v>11</v>
      </c>
      <c r="B165" s="43" t="s">
        <v>119</v>
      </c>
      <c r="C165" s="32">
        <v>0</v>
      </c>
      <c r="D165" s="33">
        <f>(C52+C75+D99+D120+D150)*C165</f>
        <v>0</v>
      </c>
      <c r="E165" s="48"/>
      <c r="F165" s="48"/>
      <c r="G165" s="48"/>
      <c r="H165" s="48"/>
      <c r="I165" s="48"/>
      <c r="J165" s="48"/>
      <c r="K165" s="48"/>
      <c r="L165" s="48"/>
      <c r="M165" s="48"/>
      <c r="N165" s="48"/>
      <c r="O165" s="48"/>
      <c r="P165" s="2"/>
      <c r="Q165" s="2"/>
      <c r="R165" s="2"/>
      <c r="S165" s="2"/>
      <c r="T165" s="2"/>
      <c r="U165" s="2"/>
      <c r="V165" s="2"/>
      <c r="W165" s="2"/>
      <c r="X165" s="2"/>
      <c r="Y165" s="2"/>
      <c r="Z165" s="2"/>
    </row>
    <row r="166" spans="1:26" ht="15.75" customHeight="1">
      <c r="A166" s="47" t="s">
        <v>13</v>
      </c>
      <c r="B166" s="43" t="s">
        <v>120</v>
      </c>
      <c r="C166" s="32">
        <v>2.0000000000000001E-4</v>
      </c>
      <c r="D166" s="33">
        <f>(C52+C75+D99+D120+D150)*C166</f>
        <v>0</v>
      </c>
      <c r="E166" s="48"/>
      <c r="F166" s="48"/>
      <c r="G166" s="48"/>
      <c r="H166" s="48"/>
      <c r="I166" s="48"/>
      <c r="J166" s="48"/>
      <c r="K166" s="48"/>
      <c r="L166" s="48"/>
      <c r="M166" s="48"/>
      <c r="N166" s="48"/>
      <c r="O166" s="48"/>
      <c r="P166" s="2"/>
      <c r="Q166" s="2"/>
      <c r="R166" s="2"/>
      <c r="S166" s="2"/>
      <c r="T166" s="2"/>
      <c r="U166" s="2"/>
      <c r="V166" s="2"/>
      <c r="W166" s="2"/>
      <c r="X166" s="2"/>
      <c r="Y166" s="2"/>
      <c r="Z166" s="2"/>
    </row>
    <row r="167" spans="1:26" ht="15.75" customHeight="1">
      <c r="A167" s="47" t="s">
        <v>16</v>
      </c>
      <c r="B167" s="43" t="s">
        <v>121</v>
      </c>
      <c r="C167" s="32">
        <v>7.3000000000000001E-3</v>
      </c>
      <c r="D167" s="33">
        <f>(C52+C75+D99+D120+D150)*C167</f>
        <v>0</v>
      </c>
      <c r="E167" s="48"/>
      <c r="F167" s="48"/>
      <c r="G167" s="48"/>
      <c r="H167" s="48"/>
      <c r="I167" s="48"/>
      <c r="J167" s="48"/>
      <c r="K167" s="48"/>
      <c r="L167" s="48"/>
      <c r="M167" s="48"/>
      <c r="N167" s="48"/>
      <c r="O167" s="48"/>
      <c r="P167" s="2"/>
      <c r="Q167" s="2"/>
      <c r="R167" s="2"/>
      <c r="S167" s="2"/>
      <c r="T167" s="2"/>
      <c r="U167" s="2"/>
      <c r="V167" s="2"/>
      <c r="W167" s="2"/>
      <c r="X167" s="2"/>
      <c r="Y167" s="2"/>
      <c r="Z167" s="2"/>
    </row>
    <row r="168" spans="1:26" ht="15.75" customHeight="1">
      <c r="A168" s="47" t="s">
        <v>54</v>
      </c>
      <c r="B168" s="43" t="s">
        <v>122</v>
      </c>
      <c r="C168" s="32">
        <v>2.9999999999999997E-4</v>
      </c>
      <c r="D168" s="33">
        <f>(C52+C75+D99+D120+D150)*C168</f>
        <v>0</v>
      </c>
      <c r="E168" s="48"/>
      <c r="F168" s="48"/>
      <c r="G168" s="48"/>
      <c r="H168" s="48"/>
      <c r="I168" s="48"/>
      <c r="J168" s="48"/>
      <c r="K168" s="48"/>
      <c r="L168" s="48"/>
      <c r="M168" s="48"/>
      <c r="N168" s="48"/>
      <c r="O168" s="48"/>
      <c r="P168" s="2"/>
      <c r="Q168" s="2"/>
      <c r="R168" s="2"/>
      <c r="S168" s="2"/>
      <c r="T168" s="2"/>
      <c r="U168" s="2"/>
      <c r="V168" s="2"/>
      <c r="W168" s="2"/>
      <c r="X168" s="2"/>
      <c r="Y168" s="2"/>
      <c r="Z168" s="2"/>
    </row>
    <row r="169" spans="1:26" ht="15.75" customHeight="1">
      <c r="A169" s="47" t="s">
        <v>56</v>
      </c>
      <c r="B169" s="43" t="s">
        <v>61</v>
      </c>
      <c r="C169" s="32">
        <v>5.0000000000000001E-4</v>
      </c>
      <c r="D169" s="33">
        <f>(C52+C75+D99+D120+D150)*C169</f>
        <v>0</v>
      </c>
      <c r="E169" s="48"/>
      <c r="F169" s="48"/>
      <c r="G169" s="48"/>
      <c r="H169" s="48"/>
      <c r="I169" s="48"/>
      <c r="J169" s="48"/>
      <c r="K169" s="48"/>
      <c r="L169" s="48"/>
      <c r="M169" s="48"/>
      <c r="N169" s="48"/>
      <c r="O169" s="48"/>
      <c r="P169" s="2"/>
      <c r="Q169" s="2"/>
      <c r="R169" s="2"/>
      <c r="S169" s="2"/>
      <c r="T169" s="2"/>
      <c r="U169" s="2"/>
      <c r="V169" s="2"/>
      <c r="W169" s="2"/>
      <c r="X169" s="2"/>
      <c r="Y169" s="2"/>
      <c r="Z169" s="2"/>
    </row>
    <row r="170" spans="1:26" ht="15.75" customHeight="1">
      <c r="A170" s="47"/>
      <c r="B170" s="7" t="s">
        <v>96</v>
      </c>
      <c r="C170" s="32"/>
      <c r="D170" s="33">
        <f>SUM(D164:D169)</f>
        <v>0</v>
      </c>
      <c r="E170" s="48"/>
      <c r="F170" s="48"/>
      <c r="G170" s="48"/>
      <c r="H170" s="48"/>
      <c r="I170" s="48"/>
      <c r="J170" s="48"/>
      <c r="K170" s="48"/>
      <c r="L170" s="48"/>
      <c r="M170" s="48"/>
      <c r="N170" s="48"/>
      <c r="O170" s="48"/>
      <c r="P170" s="2"/>
      <c r="Q170" s="2"/>
      <c r="R170" s="2"/>
      <c r="S170" s="2"/>
      <c r="T170" s="2"/>
      <c r="U170" s="2"/>
      <c r="V170" s="2"/>
      <c r="W170" s="2"/>
      <c r="X170" s="2"/>
      <c r="Y170" s="2"/>
      <c r="Z170" s="2"/>
    </row>
    <row r="171" spans="1:26" ht="30">
      <c r="A171" s="47" t="s">
        <v>58</v>
      </c>
      <c r="B171" s="43" t="s">
        <v>123</v>
      </c>
      <c r="C171" s="32"/>
      <c r="D171" s="33">
        <f>(C52+D99+D120+D150)*C171</f>
        <v>0</v>
      </c>
      <c r="E171" s="48"/>
      <c r="F171" s="48"/>
      <c r="G171" s="48"/>
      <c r="H171" s="48"/>
      <c r="I171" s="48"/>
      <c r="J171" s="48"/>
      <c r="K171" s="48"/>
      <c r="L171" s="48"/>
      <c r="M171" s="48"/>
      <c r="N171" s="48"/>
      <c r="O171" s="48"/>
      <c r="P171" s="2"/>
      <c r="Q171" s="2"/>
      <c r="R171" s="2"/>
      <c r="S171" s="2"/>
      <c r="T171" s="2"/>
      <c r="U171" s="2"/>
      <c r="V171" s="2"/>
      <c r="W171" s="2"/>
      <c r="X171" s="2"/>
      <c r="Y171" s="2"/>
      <c r="Z171" s="2"/>
    </row>
    <row r="172" spans="1:26" ht="15.75" customHeight="1">
      <c r="A172" s="179" t="s">
        <v>113</v>
      </c>
      <c r="B172" s="180"/>
      <c r="C172" s="34"/>
      <c r="D172" s="24">
        <f>SUM(D170:D171)</f>
        <v>0</v>
      </c>
      <c r="E172" s="48"/>
      <c r="F172" s="48"/>
      <c r="G172" s="48"/>
      <c r="H172" s="48"/>
      <c r="I172" s="48"/>
      <c r="J172" s="48"/>
      <c r="K172" s="48"/>
      <c r="L172" s="48"/>
      <c r="M172" s="48"/>
      <c r="N172" s="48"/>
      <c r="O172" s="48"/>
      <c r="P172" s="2"/>
      <c r="Q172" s="2"/>
      <c r="R172" s="2"/>
      <c r="S172" s="2"/>
      <c r="T172" s="2"/>
      <c r="U172" s="2"/>
      <c r="V172" s="2"/>
      <c r="W172" s="2"/>
      <c r="X172" s="2"/>
      <c r="Y172" s="2"/>
      <c r="Z172" s="2"/>
    </row>
    <row r="173" spans="1:26" ht="15.75" customHeight="1">
      <c r="A173" s="39"/>
      <c r="B173" s="48"/>
      <c r="C173" s="48"/>
      <c r="D173" s="48"/>
      <c r="E173" s="48"/>
      <c r="F173" s="48"/>
      <c r="G173" s="48"/>
      <c r="H173" s="48"/>
      <c r="I173" s="48"/>
      <c r="J173" s="48"/>
      <c r="K173" s="48"/>
      <c r="L173" s="48"/>
      <c r="M173" s="48"/>
      <c r="N173" s="48"/>
      <c r="O173" s="48"/>
      <c r="P173" s="2"/>
      <c r="Q173" s="2"/>
      <c r="R173" s="2"/>
      <c r="S173" s="2"/>
      <c r="T173" s="2"/>
      <c r="U173" s="2"/>
      <c r="V173" s="2"/>
      <c r="W173" s="2"/>
      <c r="X173" s="2"/>
      <c r="Y173" s="2"/>
      <c r="Z173" s="2"/>
    </row>
    <row r="174" spans="1:26" ht="15.75" customHeight="1">
      <c r="A174" s="186" t="s">
        <v>124</v>
      </c>
      <c r="B174" s="183"/>
      <c r="C174" s="183"/>
      <c r="D174" s="180"/>
      <c r="E174" s="48"/>
      <c r="F174" s="48"/>
      <c r="G174" s="48"/>
      <c r="H174" s="48"/>
      <c r="I174" s="48"/>
      <c r="J174" s="48"/>
      <c r="K174" s="48"/>
      <c r="L174" s="48"/>
      <c r="M174" s="48"/>
      <c r="N174" s="48"/>
      <c r="O174" s="48"/>
      <c r="P174" s="2"/>
      <c r="Q174" s="2"/>
      <c r="R174" s="2"/>
      <c r="S174" s="2"/>
      <c r="T174" s="2"/>
      <c r="U174" s="2"/>
      <c r="V174" s="2"/>
      <c r="W174" s="2"/>
      <c r="X174" s="2"/>
      <c r="Y174" s="2"/>
      <c r="Z174" s="2"/>
    </row>
    <row r="175" spans="1:26" ht="30">
      <c r="A175" s="26" t="s">
        <v>116</v>
      </c>
      <c r="B175" s="26" t="s">
        <v>117</v>
      </c>
      <c r="C175" s="26" t="s">
        <v>80</v>
      </c>
      <c r="D175" s="26" t="s">
        <v>49</v>
      </c>
      <c r="E175" s="48"/>
      <c r="F175" s="48"/>
      <c r="G175" s="48"/>
      <c r="H175" s="48"/>
      <c r="I175" s="48"/>
      <c r="J175" s="48"/>
      <c r="K175" s="48"/>
      <c r="L175" s="48"/>
      <c r="M175" s="48"/>
      <c r="N175" s="48"/>
      <c r="O175" s="48"/>
      <c r="P175" s="2"/>
      <c r="Q175" s="2"/>
      <c r="R175" s="2"/>
      <c r="S175" s="2"/>
      <c r="T175" s="2"/>
      <c r="U175" s="2"/>
      <c r="V175" s="2"/>
      <c r="W175" s="2"/>
      <c r="X175" s="2"/>
      <c r="Y175" s="2"/>
      <c r="Z175" s="2"/>
    </row>
    <row r="176" spans="1:26" ht="15.75" customHeight="1">
      <c r="A176" s="47" t="s">
        <v>8</v>
      </c>
      <c r="B176" s="43" t="s">
        <v>118</v>
      </c>
      <c r="C176" s="32">
        <v>1.6199999999999999E-2</v>
      </c>
      <c r="D176" s="33">
        <f>(C64+D112)*C176</f>
        <v>0</v>
      </c>
      <c r="E176" s="48"/>
      <c r="F176" s="48"/>
      <c r="G176" s="48"/>
      <c r="H176" s="48"/>
      <c r="I176" s="48"/>
      <c r="J176" s="48"/>
      <c r="K176" s="48"/>
      <c r="L176" s="48"/>
      <c r="M176" s="48"/>
      <c r="N176" s="48"/>
      <c r="O176" s="48"/>
      <c r="P176" s="2"/>
      <c r="Q176" s="2"/>
      <c r="R176" s="2"/>
      <c r="S176" s="2"/>
      <c r="T176" s="2"/>
      <c r="U176" s="2"/>
      <c r="V176" s="2"/>
      <c r="W176" s="2"/>
      <c r="X176" s="2"/>
      <c r="Y176" s="2"/>
      <c r="Z176" s="2"/>
    </row>
    <row r="177" spans="1:26" ht="15.75" customHeight="1">
      <c r="A177" s="47" t="s">
        <v>11</v>
      </c>
      <c r="B177" s="43" t="s">
        <v>119</v>
      </c>
      <c r="C177" s="32">
        <v>0</v>
      </c>
      <c r="D177" s="33">
        <f>(C64+C86+D112+D128+D160)*C177</f>
        <v>0</v>
      </c>
      <c r="E177" s="48"/>
      <c r="F177" s="48"/>
      <c r="G177" s="48"/>
      <c r="H177" s="48"/>
      <c r="I177" s="48"/>
      <c r="J177" s="48"/>
      <c r="K177" s="48"/>
      <c r="L177" s="48"/>
      <c r="M177" s="48"/>
      <c r="N177" s="48"/>
      <c r="O177" s="48"/>
      <c r="P177" s="2"/>
      <c r="Q177" s="2"/>
      <c r="R177" s="2"/>
      <c r="S177" s="2"/>
      <c r="T177" s="2"/>
      <c r="U177" s="2"/>
      <c r="V177" s="2"/>
      <c r="W177" s="2"/>
      <c r="X177" s="2"/>
      <c r="Y177" s="2"/>
      <c r="Z177" s="2"/>
    </row>
    <row r="178" spans="1:26" ht="15.75" customHeight="1">
      <c r="A178" s="47" t="s">
        <v>13</v>
      </c>
      <c r="B178" s="43" t="s">
        <v>120</v>
      </c>
      <c r="C178" s="32">
        <v>2.0000000000000001E-4</v>
      </c>
      <c r="D178" s="33">
        <f>(C64+C86+D112+D128+D160)*C178</f>
        <v>0</v>
      </c>
      <c r="E178" s="48"/>
      <c r="F178" s="48"/>
      <c r="G178" s="48"/>
      <c r="H178" s="48"/>
      <c r="I178" s="48"/>
      <c r="J178" s="48"/>
      <c r="K178" s="48"/>
      <c r="L178" s="48"/>
      <c r="M178" s="48"/>
      <c r="N178" s="48"/>
      <c r="O178" s="48"/>
      <c r="P178" s="2"/>
      <c r="Q178" s="2"/>
      <c r="R178" s="2"/>
      <c r="S178" s="2"/>
      <c r="T178" s="2"/>
      <c r="U178" s="2"/>
      <c r="V178" s="2"/>
      <c r="W178" s="2"/>
      <c r="X178" s="2"/>
      <c r="Y178" s="2"/>
      <c r="Z178" s="2"/>
    </row>
    <row r="179" spans="1:26" ht="15.75" customHeight="1">
      <c r="A179" s="47" t="s">
        <v>16</v>
      </c>
      <c r="B179" s="43" t="s">
        <v>121</v>
      </c>
      <c r="C179" s="32">
        <v>7.3000000000000001E-3</v>
      </c>
      <c r="D179" s="33">
        <f>(C64+C86+D112+D128+D160)*C179</f>
        <v>0</v>
      </c>
      <c r="E179" s="48"/>
      <c r="F179" s="48"/>
      <c r="G179" s="48"/>
      <c r="H179" s="48"/>
      <c r="I179" s="48"/>
      <c r="J179" s="48"/>
      <c r="K179" s="48"/>
      <c r="L179" s="48"/>
      <c r="M179" s="48"/>
      <c r="N179" s="48"/>
      <c r="O179" s="48"/>
      <c r="P179" s="2"/>
      <c r="Q179" s="2"/>
      <c r="R179" s="2"/>
      <c r="S179" s="2"/>
      <c r="T179" s="2"/>
      <c r="U179" s="2"/>
      <c r="V179" s="2"/>
      <c r="W179" s="2"/>
      <c r="X179" s="2"/>
      <c r="Y179" s="2"/>
      <c r="Z179" s="2"/>
    </row>
    <row r="180" spans="1:26" ht="15.75" customHeight="1">
      <c r="A180" s="47" t="s">
        <v>54</v>
      </c>
      <c r="B180" s="43" t="s">
        <v>122</v>
      </c>
      <c r="C180" s="32">
        <v>2.9999999999999997E-4</v>
      </c>
      <c r="D180" s="33">
        <f>(C64+C86+D112+D128+D160)*C180</f>
        <v>0</v>
      </c>
      <c r="E180" s="48"/>
      <c r="F180" s="48"/>
      <c r="G180" s="48"/>
      <c r="H180" s="48"/>
      <c r="I180" s="48"/>
      <c r="J180" s="48"/>
      <c r="K180" s="48"/>
      <c r="L180" s="48"/>
      <c r="M180" s="48"/>
      <c r="N180" s="48"/>
      <c r="O180" s="48"/>
      <c r="P180" s="2"/>
      <c r="Q180" s="2"/>
      <c r="R180" s="2"/>
      <c r="S180" s="2"/>
      <c r="T180" s="2"/>
      <c r="U180" s="2"/>
      <c r="V180" s="2"/>
      <c r="W180" s="2"/>
      <c r="X180" s="2"/>
      <c r="Y180" s="2"/>
      <c r="Z180" s="2"/>
    </row>
    <row r="181" spans="1:26" ht="15.75" customHeight="1">
      <c r="A181" s="47" t="s">
        <v>56</v>
      </c>
      <c r="B181" s="43" t="s">
        <v>61</v>
      </c>
      <c r="C181" s="32">
        <v>5.0000000000000001E-4</v>
      </c>
      <c r="D181" s="33">
        <f>(C64+C86+D112+D128+D160)*C181</f>
        <v>0</v>
      </c>
      <c r="E181" s="48"/>
      <c r="F181" s="48"/>
      <c r="G181" s="48"/>
      <c r="H181" s="48"/>
      <c r="I181" s="48"/>
      <c r="J181" s="48"/>
      <c r="K181" s="48"/>
      <c r="L181" s="48"/>
      <c r="M181" s="48"/>
      <c r="N181" s="48"/>
      <c r="O181" s="48"/>
      <c r="P181" s="2"/>
      <c r="Q181" s="2"/>
      <c r="R181" s="2"/>
      <c r="S181" s="2"/>
      <c r="T181" s="2"/>
      <c r="U181" s="2"/>
      <c r="V181" s="2"/>
      <c r="W181" s="2"/>
      <c r="X181" s="2"/>
      <c r="Y181" s="2"/>
      <c r="Z181" s="2"/>
    </row>
    <row r="182" spans="1:26" ht="15.75" customHeight="1">
      <c r="A182" s="47"/>
      <c r="B182" s="7" t="s">
        <v>96</v>
      </c>
      <c r="C182" s="32"/>
      <c r="D182" s="33">
        <f>SUM(D176:D181)</f>
        <v>0</v>
      </c>
      <c r="E182" s="48"/>
      <c r="F182" s="48"/>
      <c r="G182" s="48"/>
      <c r="H182" s="48"/>
      <c r="I182" s="48"/>
      <c r="J182" s="48"/>
      <c r="K182" s="48"/>
      <c r="L182" s="48"/>
      <c r="M182" s="48"/>
      <c r="N182" s="48"/>
      <c r="O182" s="48"/>
      <c r="P182" s="2"/>
      <c r="Q182" s="2"/>
      <c r="R182" s="2"/>
      <c r="S182" s="2"/>
      <c r="T182" s="2"/>
      <c r="U182" s="2"/>
      <c r="V182" s="2"/>
      <c r="W182" s="2"/>
      <c r="X182" s="2"/>
      <c r="Y182" s="2"/>
      <c r="Z182" s="2"/>
    </row>
    <row r="183" spans="1:26" ht="30">
      <c r="A183" s="47" t="s">
        <v>58</v>
      </c>
      <c r="B183" s="43" t="s">
        <v>123</v>
      </c>
      <c r="C183" s="32"/>
      <c r="D183" s="33">
        <f>(C64+C86+D112+D128+D160)*C183</f>
        <v>0</v>
      </c>
      <c r="E183" s="48"/>
      <c r="F183" s="48"/>
      <c r="G183" s="48"/>
      <c r="H183" s="48"/>
      <c r="I183" s="48"/>
      <c r="J183" s="48"/>
      <c r="K183" s="48"/>
      <c r="L183" s="48"/>
      <c r="M183" s="48"/>
      <c r="N183" s="48"/>
      <c r="O183" s="48"/>
      <c r="P183" s="2"/>
      <c r="Q183" s="2"/>
      <c r="R183" s="2"/>
      <c r="S183" s="2"/>
      <c r="T183" s="2"/>
      <c r="U183" s="2"/>
      <c r="V183" s="2"/>
      <c r="W183" s="2"/>
      <c r="X183" s="2"/>
      <c r="Y183" s="2"/>
      <c r="Z183" s="2"/>
    </row>
    <row r="184" spans="1:26" ht="15.75" customHeight="1">
      <c r="A184" s="181" t="s">
        <v>113</v>
      </c>
      <c r="B184" s="180"/>
      <c r="C184" s="36"/>
      <c r="D184" s="27">
        <f>SUM(D182:D183)</f>
        <v>0</v>
      </c>
      <c r="E184" s="48"/>
      <c r="F184" s="48"/>
      <c r="G184" s="48"/>
      <c r="H184" s="48"/>
      <c r="I184" s="48"/>
      <c r="J184" s="48"/>
      <c r="K184" s="48"/>
      <c r="L184" s="48"/>
      <c r="M184" s="48"/>
      <c r="N184" s="48"/>
      <c r="O184" s="48"/>
      <c r="P184" s="2"/>
      <c r="Q184" s="2"/>
      <c r="R184" s="2"/>
      <c r="S184" s="2"/>
      <c r="T184" s="2"/>
      <c r="U184" s="2"/>
      <c r="V184" s="2"/>
      <c r="W184" s="2"/>
      <c r="X184" s="2"/>
      <c r="Y184" s="2"/>
      <c r="Z184" s="2"/>
    </row>
    <row r="185" spans="1:26" ht="15.75" customHeight="1">
      <c r="A185" s="19"/>
      <c r="B185" s="48"/>
      <c r="C185" s="48"/>
      <c r="D185" s="48"/>
      <c r="E185" s="48"/>
      <c r="F185" s="48"/>
      <c r="G185" s="48"/>
      <c r="H185" s="48"/>
      <c r="I185" s="48"/>
      <c r="J185" s="48"/>
      <c r="K185" s="48"/>
      <c r="L185" s="48"/>
      <c r="M185" s="48"/>
      <c r="N185" s="48"/>
      <c r="O185" s="48"/>
      <c r="P185" s="2"/>
      <c r="Q185" s="2"/>
      <c r="R185" s="2"/>
      <c r="S185" s="2"/>
      <c r="T185" s="2"/>
      <c r="U185" s="2"/>
      <c r="V185" s="2"/>
      <c r="W185" s="2"/>
      <c r="X185" s="2"/>
      <c r="Y185" s="2"/>
      <c r="Z185" s="2"/>
    </row>
    <row r="186" spans="1:26" ht="39" customHeight="1">
      <c r="A186" s="187" t="s">
        <v>125</v>
      </c>
      <c r="B186" s="183"/>
      <c r="C186" s="180"/>
      <c r="D186" s="48"/>
      <c r="E186" s="48"/>
      <c r="F186" s="48"/>
      <c r="G186" s="48"/>
      <c r="H186" s="48"/>
      <c r="I186" s="48"/>
      <c r="J186" s="48"/>
      <c r="K186" s="48"/>
      <c r="L186" s="48"/>
      <c r="M186" s="48"/>
      <c r="N186" s="48"/>
      <c r="O186" s="48"/>
      <c r="P186" s="2"/>
      <c r="Q186" s="2"/>
      <c r="R186" s="2"/>
      <c r="S186" s="2"/>
      <c r="T186" s="2"/>
      <c r="U186" s="2"/>
      <c r="V186" s="2"/>
      <c r="W186" s="2"/>
      <c r="X186" s="2"/>
      <c r="Y186" s="2"/>
      <c r="Z186" s="2"/>
    </row>
    <row r="187" spans="1:26" ht="30">
      <c r="A187" s="16">
        <v>3</v>
      </c>
      <c r="B187" s="16" t="s">
        <v>126</v>
      </c>
      <c r="C187" s="16" t="s">
        <v>49</v>
      </c>
      <c r="D187" s="48"/>
      <c r="E187" s="48"/>
      <c r="F187" s="48"/>
      <c r="G187" s="48"/>
      <c r="H187" s="48"/>
      <c r="I187" s="48"/>
      <c r="J187" s="48"/>
      <c r="K187" s="48"/>
      <c r="L187" s="48"/>
      <c r="M187" s="48"/>
      <c r="N187" s="48"/>
      <c r="O187" s="48"/>
      <c r="P187" s="2"/>
      <c r="Q187" s="2"/>
      <c r="R187" s="2"/>
      <c r="S187" s="2"/>
      <c r="T187" s="2"/>
      <c r="U187" s="2"/>
      <c r="V187" s="2"/>
      <c r="W187" s="2"/>
      <c r="X187" s="2"/>
      <c r="Y187" s="2"/>
      <c r="Z187" s="2"/>
    </row>
    <row r="188" spans="1:26" ht="30">
      <c r="A188" s="47" t="s">
        <v>78</v>
      </c>
      <c r="B188" s="43" t="s">
        <v>127</v>
      </c>
      <c r="C188" s="29">
        <f>D96+D91</f>
        <v>0</v>
      </c>
      <c r="D188" s="48"/>
      <c r="E188" s="48"/>
      <c r="F188" s="48"/>
      <c r="G188" s="48"/>
      <c r="H188" s="48"/>
      <c r="I188" s="48"/>
      <c r="J188" s="48"/>
      <c r="K188" s="48"/>
      <c r="L188" s="48"/>
      <c r="M188" s="48"/>
      <c r="N188" s="48"/>
      <c r="O188" s="48"/>
      <c r="P188" s="2"/>
      <c r="Q188" s="2"/>
      <c r="R188" s="2"/>
      <c r="S188" s="2"/>
      <c r="T188" s="2"/>
      <c r="U188" s="2"/>
      <c r="V188" s="2"/>
      <c r="W188" s="2"/>
      <c r="X188" s="2"/>
      <c r="Y188" s="2"/>
      <c r="Z188" s="2"/>
    </row>
    <row r="189" spans="1:26" ht="15.75" customHeight="1">
      <c r="A189" s="47" t="s">
        <v>92</v>
      </c>
      <c r="B189" s="43" t="s">
        <v>128</v>
      </c>
      <c r="C189" s="29">
        <f>D120</f>
        <v>0</v>
      </c>
      <c r="D189" s="48"/>
      <c r="E189" s="48"/>
      <c r="F189" s="48"/>
      <c r="G189" s="48"/>
      <c r="H189" s="48"/>
      <c r="I189" s="48"/>
      <c r="J189" s="48"/>
      <c r="K189" s="48"/>
      <c r="L189" s="48"/>
      <c r="M189" s="48"/>
      <c r="N189" s="48"/>
      <c r="O189" s="48"/>
      <c r="P189" s="2"/>
      <c r="Q189" s="2"/>
      <c r="R189" s="2"/>
      <c r="S189" s="2"/>
      <c r="T189" s="2"/>
      <c r="U189" s="2"/>
      <c r="V189" s="2"/>
      <c r="W189" s="2"/>
      <c r="X189" s="2"/>
      <c r="Y189" s="2"/>
      <c r="Z189" s="2"/>
    </row>
    <row r="190" spans="1:26" ht="15.75" customHeight="1">
      <c r="A190" s="47" t="s">
        <v>100</v>
      </c>
      <c r="B190" s="43" t="s">
        <v>101</v>
      </c>
      <c r="C190" s="29">
        <f>D134</f>
        <v>0</v>
      </c>
      <c r="D190" s="48"/>
      <c r="E190" s="48"/>
      <c r="F190" s="48"/>
      <c r="G190" s="48"/>
      <c r="H190" s="48"/>
      <c r="I190" s="48"/>
      <c r="J190" s="48"/>
      <c r="K190" s="48"/>
      <c r="L190" s="48"/>
      <c r="M190" s="48"/>
      <c r="N190" s="48"/>
      <c r="O190" s="48"/>
      <c r="P190" s="2"/>
      <c r="Q190" s="2"/>
      <c r="R190" s="2"/>
      <c r="S190" s="2"/>
      <c r="T190" s="2"/>
      <c r="U190" s="2"/>
      <c r="V190" s="2"/>
      <c r="W190" s="2"/>
      <c r="X190" s="2"/>
      <c r="Y190" s="2"/>
      <c r="Z190" s="2"/>
    </row>
    <row r="191" spans="1:26" ht="15.75" customHeight="1">
      <c r="A191" s="47" t="s">
        <v>105</v>
      </c>
      <c r="B191" s="43" t="s">
        <v>129</v>
      </c>
      <c r="C191" s="29">
        <f>D150</f>
        <v>0</v>
      </c>
      <c r="D191" s="48"/>
      <c r="E191" s="48"/>
      <c r="F191" s="48"/>
      <c r="G191" s="48"/>
      <c r="H191" s="48"/>
      <c r="I191" s="48"/>
      <c r="J191" s="48"/>
      <c r="K191" s="48"/>
      <c r="L191" s="48"/>
      <c r="M191" s="48"/>
      <c r="N191" s="48"/>
      <c r="O191" s="48"/>
      <c r="P191" s="2"/>
      <c r="Q191" s="2"/>
      <c r="R191" s="2"/>
      <c r="S191" s="2"/>
      <c r="T191" s="2"/>
      <c r="U191" s="2"/>
      <c r="V191" s="2"/>
      <c r="W191" s="2"/>
      <c r="X191" s="2"/>
      <c r="Y191" s="2"/>
      <c r="Z191" s="2"/>
    </row>
    <row r="192" spans="1:26" ht="30">
      <c r="A192" s="47" t="s">
        <v>116</v>
      </c>
      <c r="B192" s="43" t="s">
        <v>130</v>
      </c>
      <c r="C192" s="29">
        <f>D172</f>
        <v>0</v>
      </c>
      <c r="D192" s="48"/>
      <c r="E192" s="48"/>
      <c r="F192" s="48"/>
      <c r="G192" s="48"/>
      <c r="H192" s="48"/>
      <c r="I192" s="48"/>
      <c r="J192" s="48"/>
      <c r="K192" s="48"/>
      <c r="L192" s="48"/>
      <c r="M192" s="48"/>
      <c r="N192" s="48"/>
      <c r="O192" s="48"/>
      <c r="P192" s="2"/>
      <c r="Q192" s="2"/>
      <c r="R192" s="2"/>
      <c r="S192" s="2"/>
      <c r="T192" s="2"/>
      <c r="U192" s="2"/>
      <c r="V192" s="2"/>
      <c r="W192" s="2"/>
      <c r="X192" s="2"/>
      <c r="Y192" s="2"/>
      <c r="Z192" s="2"/>
    </row>
    <row r="193" spans="1:26" ht="15.75" customHeight="1">
      <c r="A193" s="47" t="s">
        <v>131</v>
      </c>
      <c r="B193" s="43" t="s">
        <v>132</v>
      </c>
      <c r="C193" s="29" t="s">
        <v>133</v>
      </c>
      <c r="D193" s="48"/>
      <c r="E193" s="48"/>
      <c r="F193" s="48"/>
      <c r="G193" s="48"/>
      <c r="H193" s="48"/>
      <c r="I193" s="48"/>
      <c r="J193" s="48"/>
      <c r="K193" s="48"/>
      <c r="L193" s="48"/>
      <c r="M193" s="48"/>
      <c r="N193" s="48"/>
      <c r="O193" s="48"/>
      <c r="P193" s="2"/>
      <c r="Q193" s="2"/>
      <c r="R193" s="2"/>
      <c r="S193" s="2"/>
      <c r="T193" s="2"/>
      <c r="U193" s="2"/>
      <c r="V193" s="2"/>
      <c r="W193" s="2"/>
      <c r="X193" s="2"/>
      <c r="Y193" s="2"/>
      <c r="Z193" s="2"/>
    </row>
    <row r="194" spans="1:26" ht="15.75" customHeight="1">
      <c r="A194" s="179" t="s">
        <v>113</v>
      </c>
      <c r="B194" s="180"/>
      <c r="C194" s="24">
        <f>SUM(C188:C193)</f>
        <v>0</v>
      </c>
      <c r="D194" s="48"/>
      <c r="E194" s="48"/>
      <c r="F194" s="48"/>
      <c r="G194" s="48"/>
      <c r="H194" s="48"/>
      <c r="I194" s="48"/>
      <c r="J194" s="48"/>
      <c r="K194" s="48"/>
      <c r="L194" s="48"/>
      <c r="M194" s="48"/>
      <c r="N194" s="48"/>
      <c r="O194" s="48"/>
      <c r="P194" s="2"/>
      <c r="Q194" s="2"/>
      <c r="R194" s="2"/>
      <c r="S194" s="2"/>
      <c r="T194" s="2"/>
      <c r="U194" s="2"/>
      <c r="V194" s="2"/>
      <c r="W194" s="2"/>
      <c r="X194" s="2"/>
      <c r="Y194" s="2"/>
      <c r="Z194" s="2"/>
    </row>
    <row r="195" spans="1:26" ht="15.75" customHeight="1">
      <c r="A195" s="25"/>
      <c r="B195" s="48"/>
      <c r="C195" s="48"/>
      <c r="D195" s="48"/>
      <c r="E195" s="48"/>
      <c r="F195" s="48"/>
      <c r="G195" s="48"/>
      <c r="H195" s="48"/>
      <c r="I195" s="48"/>
      <c r="J195" s="48"/>
      <c r="K195" s="48"/>
      <c r="L195" s="48"/>
      <c r="M195" s="48"/>
      <c r="N195" s="48"/>
      <c r="O195" s="48"/>
      <c r="P195" s="2"/>
      <c r="Q195" s="2"/>
      <c r="R195" s="2"/>
      <c r="S195" s="2"/>
      <c r="T195" s="2"/>
      <c r="U195" s="2"/>
      <c r="V195" s="2"/>
      <c r="W195" s="2"/>
      <c r="X195" s="2"/>
      <c r="Y195" s="2"/>
      <c r="Z195" s="2"/>
    </row>
    <row r="196" spans="1:26" ht="17.25" customHeight="1">
      <c r="A196" s="192" t="s">
        <v>134</v>
      </c>
      <c r="B196" s="183"/>
      <c r="C196" s="180"/>
      <c r="D196" s="48"/>
      <c r="E196" s="48"/>
      <c r="F196" s="48"/>
      <c r="G196" s="48"/>
      <c r="H196" s="48"/>
      <c r="I196" s="48"/>
      <c r="J196" s="48"/>
      <c r="K196" s="48"/>
      <c r="L196" s="48"/>
      <c r="M196" s="48"/>
      <c r="N196" s="48"/>
      <c r="O196" s="48"/>
      <c r="P196" s="2"/>
      <c r="Q196" s="2"/>
      <c r="R196" s="2"/>
      <c r="S196" s="2"/>
      <c r="T196" s="2"/>
      <c r="U196" s="2"/>
      <c r="V196" s="2"/>
      <c r="W196" s="2"/>
      <c r="X196" s="2"/>
      <c r="Y196" s="2"/>
      <c r="Z196" s="2"/>
    </row>
    <row r="197" spans="1:26" ht="30">
      <c r="A197" s="26">
        <v>3</v>
      </c>
      <c r="B197" s="26" t="s">
        <v>126</v>
      </c>
      <c r="C197" s="26" t="s">
        <v>49</v>
      </c>
      <c r="D197" s="48"/>
      <c r="E197" s="48"/>
      <c r="F197" s="48"/>
      <c r="G197" s="48"/>
      <c r="H197" s="48"/>
      <c r="I197" s="48"/>
      <c r="J197" s="48"/>
      <c r="K197" s="48"/>
      <c r="L197" s="48"/>
      <c r="M197" s="48"/>
      <c r="N197" s="48"/>
      <c r="O197" s="48"/>
      <c r="P197" s="2"/>
      <c r="Q197" s="2"/>
      <c r="R197" s="2"/>
      <c r="S197" s="2"/>
      <c r="T197" s="2"/>
      <c r="U197" s="2"/>
      <c r="V197" s="2"/>
      <c r="W197" s="2"/>
      <c r="X197" s="2"/>
      <c r="Y197" s="2"/>
      <c r="Z197" s="2"/>
    </row>
    <row r="198" spans="1:26" ht="30">
      <c r="A198" s="47" t="s">
        <v>78</v>
      </c>
      <c r="B198" s="43" t="s">
        <v>127</v>
      </c>
      <c r="C198" s="29">
        <f>D109+D104</f>
        <v>0</v>
      </c>
      <c r="D198" s="48"/>
      <c r="E198" s="48"/>
      <c r="F198" s="48"/>
      <c r="G198" s="48"/>
      <c r="H198" s="48"/>
      <c r="I198" s="48"/>
      <c r="J198" s="48"/>
      <c r="K198" s="48"/>
      <c r="L198" s="48"/>
      <c r="M198" s="48"/>
      <c r="N198" s="48"/>
      <c r="O198" s="48"/>
      <c r="P198" s="2"/>
      <c r="Q198" s="2"/>
      <c r="R198" s="2"/>
      <c r="S198" s="2"/>
      <c r="T198" s="2"/>
      <c r="U198" s="2"/>
      <c r="V198" s="2"/>
      <c r="W198" s="2"/>
      <c r="X198" s="2"/>
      <c r="Y198" s="2"/>
      <c r="Z198" s="2"/>
    </row>
    <row r="199" spans="1:26" ht="15.75" customHeight="1">
      <c r="A199" s="47" t="s">
        <v>92</v>
      </c>
      <c r="B199" s="43" t="s">
        <v>128</v>
      </c>
      <c r="C199" s="29">
        <f>D128</f>
        <v>0</v>
      </c>
      <c r="D199" s="48"/>
      <c r="E199" s="48"/>
      <c r="F199" s="48"/>
      <c r="G199" s="48"/>
      <c r="H199" s="48"/>
      <c r="I199" s="48"/>
      <c r="J199" s="48"/>
      <c r="K199" s="48"/>
      <c r="L199" s="48"/>
      <c r="M199" s="48"/>
      <c r="N199" s="48"/>
      <c r="O199" s="48"/>
      <c r="P199" s="2"/>
      <c r="Q199" s="2"/>
      <c r="R199" s="2"/>
      <c r="S199" s="2"/>
      <c r="T199" s="2"/>
      <c r="U199" s="2"/>
      <c r="V199" s="2"/>
      <c r="W199" s="2"/>
      <c r="X199" s="2"/>
      <c r="Y199" s="2"/>
      <c r="Z199" s="2"/>
    </row>
    <row r="200" spans="1:26" ht="15.75" customHeight="1">
      <c r="A200" s="47" t="s">
        <v>100</v>
      </c>
      <c r="B200" s="43" t="s">
        <v>101</v>
      </c>
      <c r="C200" s="29">
        <f>D140</f>
        <v>0</v>
      </c>
      <c r="D200" s="48"/>
      <c r="E200" s="48"/>
      <c r="F200" s="48"/>
      <c r="G200" s="48"/>
      <c r="H200" s="48"/>
      <c r="I200" s="48"/>
      <c r="J200" s="48"/>
      <c r="K200" s="48"/>
      <c r="L200" s="48"/>
      <c r="M200" s="48"/>
      <c r="N200" s="48"/>
      <c r="O200" s="48"/>
      <c r="P200" s="2"/>
      <c r="Q200" s="2"/>
      <c r="R200" s="2"/>
      <c r="S200" s="2"/>
      <c r="T200" s="2"/>
      <c r="U200" s="2"/>
      <c r="V200" s="2"/>
      <c r="W200" s="2"/>
      <c r="X200" s="2"/>
      <c r="Y200" s="2"/>
      <c r="Z200" s="2"/>
    </row>
    <row r="201" spans="1:26" ht="15.75" customHeight="1">
      <c r="A201" s="47" t="s">
        <v>105</v>
      </c>
      <c r="B201" s="43" t="s">
        <v>129</v>
      </c>
      <c r="C201" s="29">
        <f>D160</f>
        <v>0</v>
      </c>
      <c r="D201" s="48"/>
      <c r="E201" s="48"/>
      <c r="F201" s="48"/>
      <c r="G201" s="48"/>
      <c r="H201" s="48"/>
      <c r="I201" s="48"/>
      <c r="J201" s="48"/>
      <c r="K201" s="48"/>
      <c r="L201" s="48"/>
      <c r="M201" s="48"/>
      <c r="N201" s="48"/>
      <c r="O201" s="48"/>
      <c r="P201" s="2"/>
      <c r="Q201" s="2"/>
      <c r="R201" s="2"/>
      <c r="S201" s="2"/>
      <c r="T201" s="2"/>
      <c r="U201" s="2"/>
      <c r="V201" s="2"/>
      <c r="W201" s="2"/>
      <c r="X201" s="2"/>
      <c r="Y201" s="2"/>
      <c r="Z201" s="2"/>
    </row>
    <row r="202" spans="1:26" ht="30">
      <c r="A202" s="47" t="s">
        <v>116</v>
      </c>
      <c r="B202" s="43" t="s">
        <v>130</v>
      </c>
      <c r="C202" s="29">
        <f>D182</f>
        <v>0</v>
      </c>
      <c r="D202" s="48"/>
      <c r="E202" s="48"/>
      <c r="F202" s="48"/>
      <c r="G202" s="48"/>
      <c r="H202" s="48"/>
      <c r="I202" s="48"/>
      <c r="J202" s="48"/>
      <c r="K202" s="48"/>
      <c r="L202" s="48"/>
      <c r="M202" s="48"/>
      <c r="N202" s="48"/>
      <c r="O202" s="48"/>
      <c r="P202" s="2"/>
      <c r="Q202" s="2"/>
      <c r="R202" s="2"/>
      <c r="S202" s="2"/>
      <c r="T202" s="2"/>
      <c r="U202" s="2"/>
      <c r="V202" s="2"/>
      <c r="W202" s="2"/>
      <c r="X202" s="2"/>
      <c r="Y202" s="2"/>
      <c r="Z202" s="2"/>
    </row>
    <row r="203" spans="1:26" ht="15.75" customHeight="1">
      <c r="A203" s="47" t="s">
        <v>131</v>
      </c>
      <c r="B203" s="43" t="s">
        <v>132</v>
      </c>
      <c r="C203" s="29" t="s">
        <v>133</v>
      </c>
      <c r="D203" s="48"/>
      <c r="E203" s="48"/>
      <c r="F203" s="48"/>
      <c r="G203" s="48"/>
      <c r="H203" s="48"/>
      <c r="I203" s="48"/>
      <c r="J203" s="48"/>
      <c r="K203" s="48"/>
      <c r="L203" s="48"/>
      <c r="M203" s="48"/>
      <c r="N203" s="48"/>
      <c r="O203" s="48"/>
      <c r="P203" s="2"/>
      <c r="Q203" s="2"/>
      <c r="R203" s="2"/>
      <c r="S203" s="2"/>
      <c r="T203" s="2"/>
      <c r="U203" s="2"/>
      <c r="V203" s="2"/>
      <c r="W203" s="2"/>
      <c r="X203" s="2"/>
      <c r="Y203" s="2"/>
      <c r="Z203" s="2"/>
    </row>
    <row r="204" spans="1:26" ht="15.75" customHeight="1">
      <c r="A204" s="181" t="s">
        <v>113</v>
      </c>
      <c r="B204" s="180"/>
      <c r="C204" s="27">
        <f>SUM(C198:C203)</f>
        <v>0</v>
      </c>
      <c r="D204" s="48"/>
      <c r="E204" s="48"/>
      <c r="F204" s="48"/>
      <c r="G204" s="48"/>
      <c r="H204" s="48"/>
      <c r="I204" s="48"/>
      <c r="J204" s="48"/>
      <c r="K204" s="48"/>
      <c r="L204" s="48"/>
      <c r="M204" s="48"/>
      <c r="N204" s="48"/>
      <c r="O204" s="48"/>
      <c r="P204" s="2"/>
      <c r="Q204" s="2"/>
      <c r="R204" s="2"/>
      <c r="S204" s="2"/>
      <c r="T204" s="2"/>
      <c r="U204" s="2"/>
      <c r="V204" s="2"/>
      <c r="W204" s="2"/>
      <c r="X204" s="2"/>
      <c r="Y204" s="2"/>
      <c r="Z204" s="2"/>
    </row>
    <row r="205" spans="1:26" ht="15.75" customHeight="1">
      <c r="A205" s="25"/>
      <c r="B205" s="48"/>
      <c r="C205" s="48"/>
      <c r="D205" s="48"/>
      <c r="E205" s="48"/>
      <c r="F205" s="48"/>
      <c r="G205" s="48"/>
      <c r="H205" s="48"/>
      <c r="I205" s="48"/>
      <c r="J205" s="48"/>
      <c r="K205" s="48"/>
      <c r="L205" s="48"/>
      <c r="M205" s="48"/>
      <c r="N205" s="48"/>
      <c r="O205" s="48"/>
      <c r="P205" s="2"/>
      <c r="Q205" s="2"/>
      <c r="R205" s="2"/>
      <c r="S205" s="2"/>
      <c r="T205" s="2"/>
      <c r="U205" s="2"/>
      <c r="V205" s="2"/>
      <c r="W205" s="2"/>
      <c r="X205" s="2"/>
      <c r="Y205" s="2"/>
      <c r="Z205" s="2"/>
    </row>
    <row r="206" spans="1:26" ht="15.75" customHeight="1">
      <c r="A206" s="187" t="s">
        <v>135</v>
      </c>
      <c r="B206" s="183"/>
      <c r="C206" s="183"/>
      <c r="D206" s="180"/>
      <c r="E206" s="48"/>
      <c r="F206" s="48"/>
      <c r="G206" s="48"/>
      <c r="H206" s="48"/>
      <c r="I206" s="48"/>
      <c r="J206" s="48"/>
      <c r="K206" s="48"/>
      <c r="L206" s="48"/>
      <c r="M206" s="48"/>
      <c r="N206" s="48"/>
      <c r="O206" s="48"/>
      <c r="P206" s="2"/>
      <c r="Q206" s="2"/>
      <c r="R206" s="2"/>
      <c r="S206" s="2"/>
      <c r="T206" s="2"/>
      <c r="U206" s="2"/>
      <c r="V206" s="2"/>
      <c r="W206" s="2"/>
      <c r="X206" s="2"/>
      <c r="Y206" s="2"/>
      <c r="Z206" s="2"/>
    </row>
    <row r="207" spans="1:26" ht="42.75" customHeight="1">
      <c r="A207" s="179" t="s">
        <v>136</v>
      </c>
      <c r="B207" s="180"/>
      <c r="C207" s="179" t="s">
        <v>137</v>
      </c>
      <c r="D207" s="180"/>
      <c r="E207" s="48"/>
      <c r="F207" s="48"/>
      <c r="G207" s="48"/>
      <c r="H207" s="48"/>
      <c r="I207" s="48"/>
      <c r="J207" s="48"/>
      <c r="K207" s="48"/>
      <c r="L207" s="48"/>
      <c r="M207" s="48"/>
      <c r="N207" s="48"/>
      <c r="O207" s="48"/>
      <c r="P207" s="2"/>
      <c r="Q207" s="2"/>
      <c r="R207" s="2"/>
      <c r="S207" s="2"/>
      <c r="T207" s="2"/>
      <c r="U207" s="2"/>
      <c r="V207" s="2"/>
      <c r="W207" s="2"/>
      <c r="X207" s="2"/>
      <c r="Y207" s="2"/>
      <c r="Z207" s="2"/>
    </row>
    <row r="208" spans="1:26" ht="30">
      <c r="A208" s="47" t="s">
        <v>8</v>
      </c>
      <c r="B208" s="43" t="s">
        <v>138</v>
      </c>
      <c r="C208" s="190">
        <f>C52</f>
        <v>0</v>
      </c>
      <c r="D208" s="180"/>
      <c r="E208" s="48"/>
      <c r="F208" s="48"/>
      <c r="G208" s="48"/>
      <c r="H208" s="48"/>
      <c r="I208" s="48"/>
      <c r="J208" s="48"/>
      <c r="K208" s="48"/>
      <c r="L208" s="48"/>
      <c r="M208" s="48"/>
      <c r="N208" s="48"/>
      <c r="O208" s="48"/>
      <c r="P208" s="2"/>
      <c r="Q208" s="2"/>
      <c r="R208" s="2"/>
      <c r="S208" s="2"/>
      <c r="T208" s="2"/>
      <c r="U208" s="2"/>
      <c r="V208" s="2"/>
      <c r="W208" s="2"/>
      <c r="X208" s="2"/>
      <c r="Y208" s="2"/>
      <c r="Z208" s="2"/>
    </row>
    <row r="209" spans="1:26" ht="30">
      <c r="A209" s="47" t="s">
        <v>11</v>
      </c>
      <c r="B209" s="43" t="s">
        <v>139</v>
      </c>
      <c r="C209" s="190">
        <f>C75</f>
        <v>0</v>
      </c>
      <c r="D209" s="180"/>
      <c r="E209" s="48"/>
      <c r="F209" s="48"/>
      <c r="G209" s="48"/>
      <c r="H209" s="48"/>
      <c r="I209" s="48"/>
      <c r="J209" s="48"/>
      <c r="K209" s="48"/>
      <c r="L209" s="48"/>
      <c r="M209" s="48"/>
      <c r="N209" s="48"/>
      <c r="O209" s="48"/>
      <c r="P209" s="2"/>
      <c r="Q209" s="2"/>
      <c r="R209" s="2"/>
      <c r="S209" s="2"/>
      <c r="T209" s="2"/>
      <c r="U209" s="2"/>
      <c r="V209" s="2"/>
      <c r="W209" s="2"/>
      <c r="X209" s="2"/>
      <c r="Y209" s="2"/>
      <c r="Z209" s="2"/>
    </row>
    <row r="210" spans="1:26" ht="30">
      <c r="A210" s="47" t="s">
        <v>13</v>
      </c>
      <c r="B210" s="43" t="s">
        <v>140</v>
      </c>
      <c r="C210" s="190">
        <f>C194</f>
        <v>0</v>
      </c>
      <c r="D210" s="180"/>
      <c r="E210" s="48"/>
      <c r="F210" s="48"/>
      <c r="G210" s="48"/>
      <c r="H210" s="48"/>
      <c r="I210" s="48"/>
      <c r="J210" s="48"/>
      <c r="K210" s="48"/>
      <c r="L210" s="48"/>
      <c r="M210" s="48"/>
      <c r="N210" s="48"/>
      <c r="O210" s="48"/>
      <c r="P210" s="2"/>
      <c r="Q210" s="2"/>
      <c r="R210" s="2"/>
      <c r="S210" s="2"/>
      <c r="T210" s="2"/>
      <c r="U210" s="2"/>
      <c r="V210" s="2"/>
      <c r="W210" s="2"/>
      <c r="X210" s="2"/>
      <c r="Y210" s="2"/>
      <c r="Z210" s="2"/>
    </row>
    <row r="211" spans="1:26" ht="28.5" customHeight="1">
      <c r="A211" s="189" t="s">
        <v>141</v>
      </c>
      <c r="B211" s="180"/>
      <c r="C211" s="190">
        <f>SUM(C208:D210)</f>
        <v>0</v>
      </c>
      <c r="D211" s="180"/>
      <c r="E211" s="48"/>
      <c r="F211" s="48"/>
      <c r="G211" s="48"/>
      <c r="H211" s="48"/>
      <c r="I211" s="48"/>
      <c r="J211" s="48"/>
      <c r="K211" s="48"/>
      <c r="L211" s="48"/>
      <c r="M211" s="48"/>
      <c r="N211" s="48"/>
      <c r="O211" s="48"/>
      <c r="P211" s="2"/>
      <c r="Q211" s="2"/>
      <c r="R211" s="2"/>
      <c r="S211" s="2"/>
      <c r="T211" s="2"/>
      <c r="U211" s="2"/>
      <c r="V211" s="2"/>
      <c r="W211" s="2"/>
      <c r="X211" s="2"/>
      <c r="Y211" s="2"/>
      <c r="Z211" s="2"/>
    </row>
    <row r="212" spans="1:26" ht="15.75" customHeight="1">
      <c r="A212" s="179" t="s">
        <v>142</v>
      </c>
      <c r="B212" s="180"/>
      <c r="C212" s="193">
        <f>SUM(C211)</f>
        <v>0</v>
      </c>
      <c r="D212" s="180"/>
      <c r="E212" s="48"/>
      <c r="F212" s="48"/>
      <c r="G212" s="48"/>
      <c r="H212" s="48"/>
      <c r="I212" s="48"/>
      <c r="J212" s="48"/>
      <c r="K212" s="48"/>
      <c r="L212" s="48"/>
      <c r="M212" s="48"/>
      <c r="N212" s="48"/>
      <c r="O212" s="48"/>
      <c r="P212" s="2"/>
      <c r="Q212" s="2"/>
      <c r="R212" s="2"/>
      <c r="S212" s="2"/>
      <c r="T212" s="2"/>
      <c r="U212" s="2"/>
      <c r="V212" s="2"/>
      <c r="W212" s="2"/>
      <c r="X212" s="2"/>
      <c r="Y212" s="2"/>
      <c r="Z212" s="2"/>
    </row>
    <row r="213" spans="1:26" ht="15.75" customHeight="1">
      <c r="A213" s="48"/>
      <c r="B213" s="48"/>
      <c r="C213" s="48"/>
      <c r="D213" s="48"/>
      <c r="E213" s="48"/>
      <c r="F213" s="48"/>
      <c r="G213" s="48"/>
      <c r="H213" s="48"/>
      <c r="I213" s="48"/>
      <c r="J213" s="48"/>
      <c r="K213" s="48"/>
      <c r="L213" s="48"/>
      <c r="M213" s="48"/>
      <c r="N213" s="48"/>
      <c r="O213" s="48"/>
      <c r="P213" s="2"/>
      <c r="Q213" s="2"/>
      <c r="R213" s="2"/>
      <c r="S213" s="2"/>
      <c r="T213" s="2"/>
      <c r="U213" s="2"/>
      <c r="V213" s="2"/>
      <c r="W213" s="2"/>
      <c r="X213" s="2"/>
      <c r="Y213" s="2"/>
      <c r="Z213" s="2"/>
    </row>
    <row r="214" spans="1:26" ht="15.75" hidden="1" customHeight="1">
      <c r="A214" s="48"/>
      <c r="B214" s="48"/>
      <c r="C214" s="48"/>
      <c r="D214" s="40">
        <f>C212</f>
        <v>0</v>
      </c>
      <c r="E214" s="48"/>
      <c r="F214" s="48"/>
      <c r="G214" s="48"/>
      <c r="H214" s="48"/>
      <c r="I214" s="48"/>
      <c r="J214" s="48"/>
      <c r="K214" s="48"/>
      <c r="L214" s="48"/>
      <c r="M214" s="48"/>
      <c r="N214" s="48"/>
      <c r="O214" s="48"/>
      <c r="P214" s="2"/>
      <c r="Q214" s="2"/>
      <c r="R214" s="2"/>
      <c r="S214" s="2"/>
      <c r="T214" s="2"/>
      <c r="U214" s="2"/>
      <c r="V214" s="2"/>
      <c r="W214" s="2"/>
      <c r="X214" s="2"/>
      <c r="Y214" s="2"/>
      <c r="Z214" s="2"/>
    </row>
    <row r="215" spans="1:26" ht="15.75" customHeight="1">
      <c r="A215" s="192" t="s">
        <v>143</v>
      </c>
      <c r="B215" s="183"/>
      <c r="C215" s="183"/>
      <c r="D215" s="180"/>
      <c r="E215" s="48"/>
      <c r="F215" s="48"/>
      <c r="G215" s="48"/>
      <c r="H215" s="48"/>
      <c r="I215" s="48"/>
      <c r="J215" s="48"/>
      <c r="K215" s="48"/>
      <c r="L215" s="48"/>
      <c r="M215" s="48"/>
      <c r="N215" s="48"/>
      <c r="O215" s="48"/>
      <c r="P215" s="2"/>
      <c r="Q215" s="2"/>
      <c r="R215" s="2"/>
      <c r="S215" s="2"/>
      <c r="T215" s="2"/>
      <c r="U215" s="2"/>
      <c r="V215" s="2"/>
      <c r="W215" s="2"/>
      <c r="X215" s="2"/>
      <c r="Y215" s="2"/>
      <c r="Z215" s="2"/>
    </row>
    <row r="216" spans="1:26" ht="15.75" customHeight="1">
      <c r="A216" s="181" t="s">
        <v>136</v>
      </c>
      <c r="B216" s="180"/>
      <c r="C216" s="181" t="s">
        <v>137</v>
      </c>
      <c r="D216" s="180"/>
      <c r="E216" s="48"/>
      <c r="F216" s="48"/>
      <c r="G216" s="48"/>
      <c r="H216" s="48"/>
      <c r="I216" s="48"/>
      <c r="J216" s="48"/>
      <c r="K216" s="48"/>
      <c r="L216" s="48"/>
      <c r="M216" s="48"/>
      <c r="N216" s="48"/>
      <c r="O216" s="48"/>
      <c r="P216" s="2"/>
      <c r="Q216" s="2"/>
      <c r="R216" s="2"/>
      <c r="S216" s="2"/>
      <c r="T216" s="2"/>
      <c r="U216" s="2"/>
      <c r="V216" s="2"/>
      <c r="W216" s="2"/>
      <c r="X216" s="2"/>
      <c r="Y216" s="2"/>
      <c r="Z216" s="2"/>
    </row>
    <row r="217" spans="1:26" ht="30">
      <c r="A217" s="47" t="s">
        <v>8</v>
      </c>
      <c r="B217" s="43" t="s">
        <v>138</v>
      </c>
      <c r="C217" s="190">
        <f>C64</f>
        <v>0</v>
      </c>
      <c r="D217" s="180"/>
      <c r="E217" s="48"/>
      <c r="F217" s="48"/>
      <c r="G217" s="48"/>
      <c r="H217" s="48"/>
      <c r="I217" s="48"/>
      <c r="J217" s="48"/>
      <c r="K217" s="48"/>
      <c r="L217" s="48"/>
      <c r="M217" s="48"/>
      <c r="N217" s="48"/>
      <c r="O217" s="48"/>
      <c r="P217" s="2"/>
      <c r="Q217" s="2"/>
      <c r="R217" s="2"/>
      <c r="S217" s="2"/>
      <c r="T217" s="2"/>
      <c r="U217" s="2"/>
      <c r="V217" s="2"/>
      <c r="W217" s="2"/>
      <c r="X217" s="2"/>
      <c r="Y217" s="2"/>
      <c r="Z217" s="2"/>
    </row>
    <row r="218" spans="1:26" ht="30">
      <c r="A218" s="47" t="s">
        <v>11</v>
      </c>
      <c r="B218" s="43" t="s">
        <v>139</v>
      </c>
      <c r="C218" s="190">
        <f>C86</f>
        <v>0</v>
      </c>
      <c r="D218" s="180"/>
      <c r="E218" s="48"/>
      <c r="F218" s="48"/>
      <c r="G218" s="48"/>
      <c r="H218" s="48"/>
      <c r="I218" s="48"/>
      <c r="J218" s="48"/>
      <c r="K218" s="48"/>
      <c r="L218" s="48"/>
      <c r="M218" s="48"/>
      <c r="N218" s="48"/>
      <c r="O218" s="48"/>
      <c r="P218" s="2"/>
      <c r="Q218" s="2"/>
      <c r="R218" s="2"/>
      <c r="S218" s="2"/>
      <c r="T218" s="2"/>
      <c r="U218" s="2"/>
      <c r="V218" s="2"/>
      <c r="W218" s="2"/>
      <c r="X218" s="2"/>
      <c r="Y218" s="2"/>
      <c r="Z218" s="2"/>
    </row>
    <row r="219" spans="1:26" ht="30">
      <c r="A219" s="47" t="s">
        <v>13</v>
      </c>
      <c r="B219" s="43" t="s">
        <v>140</v>
      </c>
      <c r="C219" s="190">
        <f>C204</f>
        <v>0</v>
      </c>
      <c r="D219" s="180"/>
      <c r="E219" s="48"/>
      <c r="F219" s="48"/>
      <c r="G219" s="48"/>
      <c r="H219" s="48"/>
      <c r="I219" s="48"/>
      <c r="J219" s="48"/>
      <c r="K219" s="48"/>
      <c r="L219" s="48"/>
      <c r="M219" s="48"/>
      <c r="N219" s="48"/>
      <c r="O219" s="48"/>
      <c r="P219" s="2"/>
      <c r="Q219" s="2"/>
      <c r="R219" s="2"/>
      <c r="S219" s="2"/>
      <c r="T219" s="2"/>
      <c r="U219" s="2"/>
      <c r="V219" s="2"/>
      <c r="W219" s="2"/>
      <c r="X219" s="2"/>
      <c r="Y219" s="2"/>
      <c r="Z219" s="2"/>
    </row>
    <row r="220" spans="1:26" ht="15.75" customHeight="1">
      <c r="A220" s="189" t="s">
        <v>141</v>
      </c>
      <c r="B220" s="180"/>
      <c r="C220" s="190">
        <f>SUM(C217:D219)</f>
        <v>0</v>
      </c>
      <c r="D220" s="180"/>
      <c r="E220" s="48"/>
      <c r="F220" s="48"/>
      <c r="G220" s="48"/>
      <c r="H220" s="48"/>
      <c r="I220" s="48"/>
      <c r="J220" s="48"/>
      <c r="K220" s="48"/>
      <c r="L220" s="48"/>
      <c r="M220" s="48"/>
      <c r="N220" s="48"/>
      <c r="O220" s="48"/>
      <c r="P220" s="2"/>
      <c r="Q220" s="2"/>
      <c r="R220" s="2"/>
      <c r="S220" s="2"/>
      <c r="T220" s="2"/>
      <c r="U220" s="2"/>
      <c r="V220" s="2"/>
      <c r="W220" s="2"/>
      <c r="X220" s="2"/>
      <c r="Y220" s="2"/>
      <c r="Z220" s="2"/>
    </row>
    <row r="221" spans="1:26" ht="15.75" customHeight="1">
      <c r="A221" s="181" t="s">
        <v>142</v>
      </c>
      <c r="B221" s="180"/>
      <c r="C221" s="191">
        <f>SUM(C220)</f>
        <v>0</v>
      </c>
      <c r="D221" s="180"/>
      <c r="E221" s="48"/>
      <c r="F221" s="48"/>
      <c r="G221" s="48"/>
      <c r="H221" s="48"/>
      <c r="I221" s="48"/>
      <c r="J221" s="48"/>
      <c r="K221" s="48"/>
      <c r="L221" s="48"/>
      <c r="M221" s="48"/>
      <c r="N221" s="48"/>
      <c r="O221" s="48"/>
      <c r="P221" s="2"/>
      <c r="Q221" s="2"/>
      <c r="R221" s="2"/>
      <c r="S221" s="2"/>
      <c r="T221" s="2"/>
      <c r="U221" s="2"/>
      <c r="V221" s="2"/>
      <c r="W221" s="2"/>
      <c r="X221" s="2"/>
      <c r="Y221" s="2"/>
      <c r="Z221" s="2"/>
    </row>
    <row r="222" spans="1:26" ht="15.75" customHeight="1">
      <c r="A222" s="48"/>
      <c r="B222" s="48"/>
      <c r="C222" s="48"/>
      <c r="D222" s="48"/>
      <c r="E222" s="48"/>
      <c r="F222" s="48"/>
      <c r="G222" s="48"/>
      <c r="H222" s="48"/>
      <c r="I222" s="48"/>
      <c r="J222" s="48"/>
      <c r="K222" s="48"/>
      <c r="L222" s="48"/>
      <c r="M222" s="48"/>
      <c r="N222" s="48"/>
      <c r="O222" s="48"/>
      <c r="P222" s="2"/>
      <c r="Q222" s="2"/>
      <c r="R222" s="2"/>
      <c r="S222" s="2"/>
      <c r="T222" s="2"/>
      <c r="U222" s="2"/>
      <c r="V222" s="2"/>
      <c r="W222" s="2"/>
      <c r="X222" s="2"/>
      <c r="Y222" s="2"/>
      <c r="Z222" s="2"/>
    </row>
    <row r="223" spans="1:26" ht="15.75" customHeight="1">
      <c r="A223" s="194" t="s">
        <v>144</v>
      </c>
      <c r="B223" s="183"/>
      <c r="C223" s="180"/>
      <c r="D223" s="48"/>
      <c r="E223" s="48"/>
      <c r="F223" s="48"/>
      <c r="G223" s="48"/>
      <c r="H223" s="48"/>
      <c r="I223" s="48"/>
      <c r="J223" s="48"/>
      <c r="K223" s="48"/>
      <c r="L223" s="48"/>
      <c r="M223" s="48"/>
      <c r="N223" s="48"/>
      <c r="O223" s="48"/>
      <c r="P223" s="2"/>
      <c r="Q223" s="2"/>
      <c r="R223" s="2"/>
      <c r="S223" s="2"/>
      <c r="T223" s="2"/>
      <c r="U223" s="2"/>
      <c r="V223" s="2"/>
      <c r="W223" s="2"/>
      <c r="X223" s="2"/>
      <c r="Y223" s="2"/>
      <c r="Z223" s="2"/>
    </row>
    <row r="224" spans="1:26" ht="15.75" customHeight="1">
      <c r="A224" s="41" t="s">
        <v>145</v>
      </c>
      <c r="B224" s="42" t="s">
        <v>146</v>
      </c>
      <c r="C224" s="42" t="s">
        <v>133</v>
      </c>
      <c r="D224" s="48"/>
      <c r="E224" s="48"/>
      <c r="F224" s="48"/>
      <c r="G224" s="48"/>
      <c r="H224" s="48"/>
      <c r="I224" s="48"/>
      <c r="J224" s="48"/>
      <c r="K224" s="48"/>
      <c r="L224" s="48"/>
      <c r="M224" s="48"/>
      <c r="N224" s="48"/>
      <c r="O224" s="48"/>
      <c r="P224" s="2"/>
      <c r="Q224" s="2"/>
      <c r="R224" s="2"/>
      <c r="S224" s="2"/>
      <c r="T224" s="2"/>
      <c r="U224" s="2"/>
      <c r="V224" s="2"/>
      <c r="W224" s="2"/>
      <c r="X224" s="2"/>
      <c r="Y224" s="2"/>
      <c r="Z224" s="2"/>
    </row>
    <row r="225" spans="1:26" ht="15.75" customHeight="1">
      <c r="A225" s="47" t="s">
        <v>16</v>
      </c>
      <c r="B225" s="126" t="s">
        <v>147</v>
      </c>
      <c r="C225" s="166">
        <v>0</v>
      </c>
      <c r="D225" s="40"/>
      <c r="E225" s="48"/>
      <c r="F225" s="48"/>
      <c r="G225" s="48"/>
      <c r="H225" s="48"/>
      <c r="I225" s="48"/>
      <c r="J225" s="48"/>
      <c r="K225" s="48"/>
      <c r="L225" s="48"/>
      <c r="M225" s="48"/>
      <c r="N225" s="48"/>
      <c r="O225" s="48"/>
      <c r="P225" s="2"/>
      <c r="Q225" s="2"/>
      <c r="R225" s="2"/>
      <c r="S225" s="2"/>
      <c r="T225" s="2"/>
      <c r="U225" s="2"/>
      <c r="V225" s="2"/>
      <c r="W225" s="2"/>
      <c r="X225" s="2"/>
      <c r="Y225" s="2"/>
      <c r="Z225" s="2"/>
    </row>
    <row r="226" spans="1:26" ht="15.75" customHeight="1">
      <c r="A226" s="47" t="s">
        <v>54</v>
      </c>
      <c r="B226" s="126" t="s">
        <v>148</v>
      </c>
      <c r="C226" s="166">
        <v>0</v>
      </c>
      <c r="D226" s="40"/>
      <c r="E226" s="89" t="s">
        <v>597</v>
      </c>
      <c r="F226" s="89" t="s">
        <v>596</v>
      </c>
      <c r="G226" s="89" t="s">
        <v>599</v>
      </c>
      <c r="H226" s="89"/>
      <c r="I226" s="89" t="s">
        <v>598</v>
      </c>
      <c r="J226" s="89" t="s">
        <v>597</v>
      </c>
      <c r="K226" s="48"/>
      <c r="L226" s="48"/>
      <c r="M226" s="48"/>
      <c r="N226" s="48"/>
      <c r="O226" s="48"/>
      <c r="P226" s="2"/>
      <c r="Q226" s="2"/>
      <c r="R226" s="2"/>
      <c r="S226" s="2"/>
      <c r="T226" s="2"/>
      <c r="U226" s="2"/>
      <c r="V226" s="2"/>
      <c r="W226" s="2"/>
      <c r="X226" s="2"/>
      <c r="Y226" s="2"/>
      <c r="Z226" s="2"/>
    </row>
    <row r="227" spans="1:26" ht="15.75" customHeight="1">
      <c r="A227" s="47" t="s">
        <v>56</v>
      </c>
      <c r="B227" s="126" t="s">
        <v>149</v>
      </c>
      <c r="C227" s="166">
        <v>0</v>
      </c>
      <c r="D227" s="40"/>
      <c r="E227" s="89" t="s">
        <v>593</v>
      </c>
      <c r="F227" s="89">
        <v>10</v>
      </c>
      <c r="G227" s="91">
        <v>0.15</v>
      </c>
      <c r="H227" s="89"/>
      <c r="I227" s="89" t="s">
        <v>595</v>
      </c>
      <c r="J227" s="89" t="s">
        <v>593</v>
      </c>
      <c r="K227" s="48"/>
      <c r="L227" s="48"/>
      <c r="M227" s="48"/>
      <c r="N227" s="48"/>
      <c r="O227" s="48"/>
      <c r="P227" s="2"/>
      <c r="Q227" s="2"/>
      <c r="R227" s="2"/>
      <c r="S227" s="2"/>
      <c r="T227" s="2"/>
      <c r="U227" s="2"/>
      <c r="V227" s="2"/>
      <c r="W227" s="2"/>
      <c r="X227" s="2"/>
      <c r="Y227" s="2"/>
      <c r="Z227" s="2"/>
    </row>
    <row r="228" spans="1:26" ht="15.75" customHeight="1">
      <c r="A228" s="47" t="s">
        <v>58</v>
      </c>
      <c r="B228" s="126" t="s">
        <v>150</v>
      </c>
      <c r="C228" s="166">
        <v>0</v>
      </c>
      <c r="D228" s="40"/>
      <c r="E228" s="89" t="s">
        <v>591</v>
      </c>
      <c r="F228" s="89">
        <v>12</v>
      </c>
      <c r="G228" s="91">
        <v>0.1</v>
      </c>
      <c r="H228" s="89"/>
      <c r="I228" s="89" t="s">
        <v>594</v>
      </c>
      <c r="J228" s="89" t="s">
        <v>593</v>
      </c>
      <c r="K228" s="48"/>
      <c r="L228" s="48"/>
      <c r="M228" s="48"/>
      <c r="N228" s="48"/>
      <c r="O228" s="48"/>
      <c r="P228" s="2"/>
      <c r="Q228" s="2"/>
      <c r="R228" s="2"/>
      <c r="S228" s="2"/>
      <c r="T228" s="2"/>
      <c r="U228" s="2"/>
      <c r="V228" s="2"/>
      <c r="W228" s="2"/>
      <c r="X228" s="2"/>
      <c r="Y228" s="2"/>
      <c r="Z228" s="2"/>
    </row>
    <row r="229" spans="1:26" ht="15.75" customHeight="1">
      <c r="A229" s="47" t="s">
        <v>47</v>
      </c>
      <c r="B229" s="126" t="s">
        <v>151</v>
      </c>
      <c r="C229" s="166">
        <v>0</v>
      </c>
      <c r="D229" s="40"/>
      <c r="E229" s="48"/>
      <c r="F229" s="48"/>
      <c r="G229" s="48"/>
      <c r="H229" s="89"/>
      <c r="I229" s="89" t="s">
        <v>592</v>
      </c>
      <c r="J229" s="89" t="s">
        <v>591</v>
      </c>
      <c r="K229" s="89" t="s">
        <v>596</v>
      </c>
      <c r="L229" s="89" t="s">
        <v>159</v>
      </c>
      <c r="M229" s="48"/>
      <c r="N229" s="48"/>
      <c r="O229" s="48"/>
      <c r="P229" s="2"/>
      <c r="Q229" s="2"/>
      <c r="R229" s="2"/>
      <c r="S229" s="2"/>
      <c r="T229" s="2"/>
      <c r="U229" s="2"/>
      <c r="V229" s="2"/>
      <c r="W229" s="2"/>
      <c r="X229" s="2"/>
      <c r="Y229" s="2"/>
      <c r="Z229" s="2"/>
    </row>
    <row r="230" spans="1:26" ht="15.75" customHeight="1">
      <c r="A230" s="47" t="s">
        <v>152</v>
      </c>
      <c r="B230" s="125" t="s">
        <v>605</v>
      </c>
      <c r="C230" s="166">
        <v>0</v>
      </c>
      <c r="D230" s="40"/>
      <c r="E230" s="48"/>
      <c r="F230" s="48"/>
      <c r="G230" s="48"/>
      <c r="H230" s="48"/>
      <c r="I230" s="48"/>
      <c r="J230" s="48"/>
      <c r="K230" s="89" t="e">
        <f>VLOOKUP(J230,E$229:F$231,2,0)</f>
        <v>#N/A</v>
      </c>
      <c r="L230" s="90" t="e">
        <f>VLOOKUP(J230,E$229:G$231,3,0)</f>
        <v>#N/A</v>
      </c>
      <c r="M230" s="48"/>
      <c r="N230" s="48"/>
      <c r="O230" s="48"/>
      <c r="P230" s="2"/>
      <c r="Q230" s="2"/>
      <c r="R230" s="2"/>
      <c r="S230" s="2"/>
      <c r="T230" s="2"/>
      <c r="U230" s="2"/>
      <c r="V230" s="2"/>
      <c r="W230" s="2"/>
      <c r="X230" s="2"/>
      <c r="Y230" s="2"/>
      <c r="Z230" s="2"/>
    </row>
    <row r="231" spans="1:26" ht="15.75" customHeight="1">
      <c r="A231" s="47" t="s">
        <v>153</v>
      </c>
      <c r="B231" s="43" t="s">
        <v>154</v>
      </c>
      <c r="C231" s="44">
        <f>SUM(C225:C230)</f>
        <v>0</v>
      </c>
      <c r="D231" s="40"/>
      <c r="E231" s="48"/>
      <c r="F231" s="48"/>
      <c r="G231" s="48"/>
      <c r="H231" s="48"/>
      <c r="I231" s="48"/>
      <c r="J231" s="48"/>
      <c r="K231" s="89" t="e">
        <f>VLOOKUP(J231,E$229:F$231,2,0)</f>
        <v>#N/A</v>
      </c>
      <c r="L231" s="90" t="e">
        <f>VLOOKUP(J231,E$229:G$231,3,0)</f>
        <v>#N/A</v>
      </c>
      <c r="M231" s="48"/>
      <c r="N231" s="48"/>
      <c r="O231" s="48"/>
      <c r="P231" s="2"/>
      <c r="Q231" s="2"/>
      <c r="R231" s="2"/>
      <c r="S231" s="2"/>
      <c r="T231" s="2"/>
      <c r="U231" s="2"/>
      <c r="V231" s="2"/>
      <c r="W231" s="2"/>
      <c r="X231" s="2"/>
      <c r="Y231" s="2"/>
      <c r="Z231" s="2"/>
    </row>
    <row r="232" spans="1:26" ht="15.75" customHeight="1">
      <c r="A232" s="47" t="s">
        <v>155</v>
      </c>
      <c r="B232" s="43" t="s">
        <v>156</v>
      </c>
      <c r="C232" s="45">
        <f>C231/E26</f>
        <v>0</v>
      </c>
      <c r="D232" s="40"/>
      <c r="E232" s="48"/>
      <c r="F232" s="48"/>
      <c r="G232" s="48"/>
      <c r="H232" s="48"/>
      <c r="I232" s="138" t="s">
        <v>604</v>
      </c>
      <c r="J232" s="138"/>
      <c r="K232" s="89" t="e">
        <f>VLOOKUP(J232,E$229:F$231,2,0)</f>
        <v>#N/A</v>
      </c>
      <c r="L232" s="90" t="e">
        <f>VLOOKUP(J232,E$229:G$231,3,0)</f>
        <v>#N/A</v>
      </c>
      <c r="M232" s="48"/>
      <c r="N232" s="48"/>
      <c r="O232" s="48"/>
      <c r="P232" s="2"/>
      <c r="Q232" s="2"/>
      <c r="R232" s="2"/>
      <c r="S232" s="2"/>
      <c r="T232" s="2"/>
      <c r="U232" s="2"/>
      <c r="V232" s="2"/>
      <c r="W232" s="2"/>
      <c r="X232" s="2"/>
      <c r="Y232" s="2"/>
      <c r="Z232" s="2"/>
    </row>
    <row r="233" spans="1:26" ht="15.75" customHeight="1">
      <c r="A233" s="48"/>
      <c r="B233" s="48"/>
      <c r="C233" s="48"/>
      <c r="D233" s="40"/>
      <c r="E233" s="48"/>
      <c r="F233" s="48"/>
      <c r="G233" s="48"/>
      <c r="H233" s="48"/>
      <c r="I233" s="138"/>
      <c r="J233" s="138"/>
      <c r="K233" s="48"/>
      <c r="L233" s="48"/>
      <c r="M233" s="48"/>
      <c r="N233" s="48"/>
      <c r="O233" s="48"/>
      <c r="P233" s="2"/>
      <c r="Q233" s="2"/>
      <c r="R233" s="2"/>
      <c r="S233" s="2"/>
      <c r="T233" s="2"/>
      <c r="U233" s="2"/>
      <c r="V233" s="2"/>
      <c r="W233" s="2"/>
      <c r="X233" s="2"/>
      <c r="Y233" s="2"/>
      <c r="Z233" s="2"/>
    </row>
    <row r="234" spans="1:26" ht="15.75" customHeight="1">
      <c r="A234" s="194" t="s">
        <v>157</v>
      </c>
      <c r="B234" s="183"/>
      <c r="C234" s="183"/>
      <c r="D234" s="180"/>
      <c r="E234" s="48"/>
      <c r="F234" s="48"/>
      <c r="G234" s="48"/>
      <c r="H234" s="48"/>
      <c r="I234" s="138"/>
      <c r="J234" s="138"/>
      <c r="K234" s="48"/>
      <c r="L234" s="48"/>
      <c r="M234" s="48"/>
      <c r="N234" s="48"/>
      <c r="O234" s="48"/>
      <c r="P234" s="2"/>
      <c r="Q234" s="2"/>
      <c r="R234" s="2"/>
      <c r="S234" s="2"/>
      <c r="T234" s="2"/>
      <c r="U234" s="2"/>
      <c r="V234" s="2"/>
      <c r="W234" s="2"/>
      <c r="X234" s="2"/>
      <c r="Y234" s="2"/>
      <c r="Z234" s="2"/>
    </row>
    <row r="235" spans="1:26" ht="15.75" customHeight="1">
      <c r="A235" s="46" t="s">
        <v>158</v>
      </c>
      <c r="B235" s="16" t="s">
        <v>159</v>
      </c>
      <c r="C235" s="46" t="s">
        <v>160</v>
      </c>
      <c r="D235" s="46" t="s">
        <v>161</v>
      </c>
      <c r="E235" s="48"/>
      <c r="F235" s="139"/>
      <c r="G235" s="139"/>
      <c r="H235" s="139"/>
      <c r="I235" s="138"/>
      <c r="J235" s="138"/>
      <c r="K235" s="48"/>
      <c r="L235" s="48"/>
      <c r="M235" s="48"/>
      <c r="N235" s="48"/>
      <c r="O235" s="48"/>
      <c r="P235" s="2"/>
      <c r="Q235" s="2"/>
      <c r="R235" s="2"/>
      <c r="S235" s="2"/>
      <c r="T235" s="2"/>
      <c r="U235" s="2"/>
      <c r="V235" s="2"/>
      <c r="W235" s="2"/>
      <c r="X235" s="2"/>
      <c r="Y235" s="2"/>
      <c r="Z235" s="2"/>
    </row>
    <row r="236" spans="1:26" ht="15.75" customHeight="1">
      <c r="A236" s="47" t="s">
        <v>8</v>
      </c>
      <c r="B236" s="43" t="s">
        <v>162</v>
      </c>
      <c r="C236" s="47" t="s">
        <v>595</v>
      </c>
      <c r="D236" s="92" t="s">
        <v>601</v>
      </c>
      <c r="E236" s="48"/>
      <c r="F236" s="139"/>
      <c r="G236" s="139"/>
      <c r="H236" s="139"/>
      <c r="I236" s="138"/>
      <c r="J236" s="138"/>
      <c r="K236" s="48"/>
      <c r="L236" s="48"/>
      <c r="M236" s="48"/>
      <c r="N236" s="48"/>
      <c r="O236" s="48"/>
      <c r="P236" s="2"/>
      <c r="Q236" s="2"/>
      <c r="R236" s="2"/>
      <c r="S236" s="2"/>
      <c r="T236" s="2"/>
      <c r="U236" s="2"/>
      <c r="V236" s="2"/>
      <c r="W236" s="2"/>
      <c r="X236" s="2"/>
      <c r="Y236" s="2"/>
      <c r="Z236" s="2"/>
    </row>
    <row r="237" spans="1:26" ht="15.75" customHeight="1">
      <c r="A237" s="47" t="s">
        <v>11</v>
      </c>
      <c r="B237" s="43" t="s">
        <v>163</v>
      </c>
      <c r="C237" s="47" t="s">
        <v>164</v>
      </c>
      <c r="D237" s="167">
        <v>0</v>
      </c>
      <c r="E237" s="48"/>
      <c r="F237" s="139"/>
      <c r="G237" s="139"/>
      <c r="H237" s="139"/>
      <c r="I237" s="138"/>
      <c r="J237" s="138"/>
      <c r="K237" s="48"/>
      <c r="L237" s="48"/>
      <c r="M237" s="48"/>
      <c r="N237" s="48"/>
      <c r="O237" s="48"/>
      <c r="P237" s="2"/>
      <c r="Q237" s="2"/>
      <c r="R237" s="2"/>
      <c r="S237" s="2"/>
      <c r="T237" s="2"/>
      <c r="U237" s="2"/>
      <c r="V237" s="2"/>
      <c r="W237" s="2"/>
      <c r="X237" s="2"/>
      <c r="Y237" s="2"/>
      <c r="Z237" s="2"/>
    </row>
    <row r="238" spans="1:26" ht="15.75" customHeight="1">
      <c r="A238" s="47" t="s">
        <v>13</v>
      </c>
      <c r="B238" s="43" t="s">
        <v>165</v>
      </c>
      <c r="C238" s="47" t="s">
        <v>164</v>
      </c>
      <c r="D238" s="47">
        <f>VLOOKUP(C236,I:K,3,0)</f>
        <v>0</v>
      </c>
      <c r="E238" s="48"/>
      <c r="F238" s="139"/>
      <c r="G238" s="139"/>
      <c r="H238" s="139"/>
      <c r="I238" s="138"/>
      <c r="J238" s="138"/>
      <c r="K238" s="124"/>
      <c r="L238" s="124"/>
      <c r="M238" s="124"/>
      <c r="N238" s="95"/>
      <c r="O238" s="48"/>
      <c r="P238" s="2"/>
      <c r="Q238" s="2"/>
      <c r="R238" s="2"/>
      <c r="S238" s="2"/>
      <c r="T238" s="2"/>
      <c r="U238" s="2"/>
      <c r="V238" s="2"/>
      <c r="W238" s="2"/>
      <c r="X238" s="2"/>
      <c r="Y238" s="2"/>
      <c r="Z238" s="2"/>
    </row>
    <row r="239" spans="1:26" ht="15.75" customHeight="1">
      <c r="A239" s="47" t="s">
        <v>16</v>
      </c>
      <c r="B239" s="43" t="s">
        <v>602</v>
      </c>
      <c r="C239" s="47" t="s">
        <v>80</v>
      </c>
      <c r="D239" s="49">
        <f>VLOOKUP(C236,I:L,4,0)</f>
        <v>0</v>
      </c>
      <c r="E239" s="50"/>
      <c r="F239" s="48"/>
      <c r="G239" s="48"/>
      <c r="H239" s="48"/>
      <c r="I239" s="138"/>
      <c r="J239" s="138"/>
      <c r="K239" s="124"/>
      <c r="L239" s="124"/>
      <c r="M239" s="124"/>
      <c r="N239" s="95"/>
      <c r="O239" s="48"/>
      <c r="P239" s="2"/>
      <c r="Q239" s="2"/>
      <c r="R239" s="2"/>
      <c r="S239" s="2"/>
      <c r="T239" s="2"/>
      <c r="U239" s="2"/>
      <c r="V239" s="2"/>
      <c r="W239" s="2"/>
      <c r="X239" s="2"/>
      <c r="Y239" s="2"/>
      <c r="Z239" s="2"/>
    </row>
    <row r="240" spans="1:26" ht="15.75" customHeight="1">
      <c r="A240" s="47" t="s">
        <v>54</v>
      </c>
      <c r="B240" s="43" t="s">
        <v>166</v>
      </c>
      <c r="C240" s="47" t="s">
        <v>133</v>
      </c>
      <c r="D240" s="168">
        <v>0</v>
      </c>
      <c r="E240" s="51"/>
      <c r="F240" s="48"/>
      <c r="G240" s="48"/>
      <c r="H240" s="48"/>
      <c r="I240" s="48"/>
      <c r="J240" s="48"/>
      <c r="K240" s="124"/>
      <c r="L240" s="124"/>
      <c r="M240" s="124"/>
      <c r="N240" s="95"/>
      <c r="O240" s="48"/>
      <c r="P240" s="2"/>
      <c r="Q240" s="2"/>
      <c r="R240" s="2"/>
      <c r="S240" s="2"/>
      <c r="T240" s="2"/>
      <c r="U240" s="2"/>
      <c r="V240" s="2"/>
      <c r="W240" s="2"/>
      <c r="X240" s="2"/>
      <c r="Y240" s="2"/>
      <c r="Z240" s="2"/>
    </row>
    <row r="241" spans="1:26" ht="15.75" customHeight="1">
      <c r="A241" s="47" t="s">
        <v>56</v>
      </c>
      <c r="B241" s="43" t="s">
        <v>603</v>
      </c>
      <c r="C241" s="47"/>
      <c r="D241" s="94">
        <f>IF(D238&lt;=D237,0,D240*D239)</f>
        <v>0</v>
      </c>
      <c r="E241" s="51"/>
      <c r="F241" s="48"/>
      <c r="G241" s="48"/>
      <c r="H241" s="48"/>
      <c r="I241" s="48"/>
      <c r="J241" s="48"/>
      <c r="K241" s="124"/>
      <c r="L241" s="124"/>
      <c r="M241" s="124"/>
      <c r="N241" s="95"/>
      <c r="O241" s="48"/>
      <c r="P241" s="2"/>
      <c r="Q241" s="2"/>
      <c r="R241" s="2"/>
      <c r="S241" s="2"/>
      <c r="T241" s="2"/>
      <c r="U241" s="2"/>
      <c r="V241" s="2"/>
      <c r="W241" s="2"/>
      <c r="X241" s="2"/>
      <c r="Y241" s="2"/>
      <c r="Z241" s="2"/>
    </row>
    <row r="242" spans="1:26" ht="15.75" customHeight="1">
      <c r="A242" s="47" t="s">
        <v>58</v>
      </c>
      <c r="B242" s="43" t="s">
        <v>600</v>
      </c>
      <c r="C242" s="47" t="s">
        <v>133</v>
      </c>
      <c r="D242" s="93">
        <f>D241/12</f>
        <v>0</v>
      </c>
      <c r="E242" s="48"/>
      <c r="F242" s="48"/>
      <c r="G242" s="48"/>
      <c r="H242" s="48"/>
      <c r="I242" s="48"/>
      <c r="J242" s="48"/>
      <c r="K242" s="48"/>
      <c r="L242" s="48"/>
      <c r="M242" s="48"/>
      <c r="N242" s="48"/>
      <c r="O242" s="48"/>
      <c r="P242" s="2"/>
      <c r="Q242" s="2"/>
      <c r="R242" s="2"/>
      <c r="S242" s="2"/>
      <c r="T242" s="2"/>
      <c r="U242" s="2"/>
      <c r="V242" s="2"/>
      <c r="W242" s="2"/>
      <c r="X242" s="2"/>
      <c r="Y242" s="2"/>
      <c r="Z242" s="2"/>
    </row>
    <row r="243" spans="1:26" ht="15.75" customHeight="1">
      <c r="A243" s="47" t="s">
        <v>60</v>
      </c>
      <c r="B243" s="43" t="s">
        <v>167</v>
      </c>
      <c r="C243" s="29" t="s">
        <v>133</v>
      </c>
      <c r="D243" s="93">
        <f>D241/E26</f>
        <v>0</v>
      </c>
      <c r="E243" s="48"/>
      <c r="F243" s="48"/>
      <c r="G243" s="48"/>
      <c r="H243" s="48"/>
      <c r="I243" s="48"/>
      <c r="J243" s="48"/>
      <c r="K243" s="48"/>
      <c r="L243" s="48"/>
      <c r="M243" s="48"/>
      <c r="N243" s="48"/>
      <c r="O243" s="48"/>
      <c r="P243" s="2"/>
      <c r="Q243" s="2"/>
      <c r="R243" s="2"/>
      <c r="S243" s="2"/>
      <c r="T243" s="2"/>
      <c r="U243" s="2"/>
      <c r="V243" s="2"/>
      <c r="W243" s="2"/>
      <c r="X243" s="2"/>
      <c r="Y243" s="2"/>
      <c r="Z243" s="2"/>
    </row>
    <row r="244" spans="1:26" ht="15.75" customHeight="1">
      <c r="A244" s="48"/>
      <c r="B244" s="48"/>
      <c r="C244" s="48"/>
      <c r="D244" s="40"/>
      <c r="E244" s="52"/>
      <c r="F244" s="48"/>
      <c r="G244" s="48"/>
      <c r="H244" s="48"/>
      <c r="I244" s="48"/>
      <c r="J244" s="48"/>
      <c r="K244" s="48"/>
      <c r="L244" s="48"/>
      <c r="M244" s="48"/>
      <c r="N244" s="48"/>
      <c r="O244" s="48"/>
      <c r="P244" s="2"/>
      <c r="Q244" s="2"/>
      <c r="R244" s="2"/>
      <c r="S244" s="2"/>
      <c r="T244" s="2"/>
      <c r="U244" s="2"/>
      <c r="V244" s="2"/>
      <c r="W244" s="2"/>
      <c r="X244" s="2"/>
      <c r="Y244" s="2"/>
      <c r="Z244" s="2"/>
    </row>
    <row r="245" spans="1:26" ht="15.75" customHeight="1">
      <c r="A245" s="48"/>
      <c r="B245" s="48"/>
      <c r="C245" s="48"/>
      <c r="D245" s="48"/>
      <c r="E245" s="48"/>
      <c r="F245" s="48"/>
      <c r="G245" s="48"/>
      <c r="H245" s="48"/>
      <c r="I245" s="48"/>
      <c r="J245" s="48"/>
      <c r="K245" s="48"/>
      <c r="L245" s="48"/>
      <c r="M245" s="48"/>
      <c r="N245" s="48"/>
      <c r="O245" s="48"/>
      <c r="P245" s="2"/>
      <c r="Q245" s="2"/>
      <c r="R245" s="2"/>
      <c r="S245" s="2"/>
      <c r="T245" s="2"/>
      <c r="U245" s="2"/>
      <c r="V245" s="2"/>
      <c r="W245" s="2"/>
      <c r="X245" s="2"/>
      <c r="Y245" s="2"/>
      <c r="Z245" s="2"/>
    </row>
    <row r="246" spans="1:26" ht="15.75" customHeight="1">
      <c r="A246" s="188" t="s">
        <v>606</v>
      </c>
      <c r="B246" s="183"/>
      <c r="C246" s="183"/>
      <c r="D246" s="180"/>
      <c r="E246" s="48"/>
      <c r="F246" s="48"/>
      <c r="G246" s="48"/>
      <c r="H246" s="48"/>
      <c r="I246" s="48"/>
      <c r="J246" s="48"/>
      <c r="K246" s="48"/>
      <c r="L246" s="48"/>
      <c r="M246" s="48"/>
      <c r="N246" s="48"/>
      <c r="O246" s="48"/>
      <c r="P246" s="2"/>
      <c r="Q246" s="2"/>
      <c r="R246" s="2"/>
      <c r="S246" s="2"/>
      <c r="T246" s="2"/>
      <c r="U246" s="2"/>
      <c r="V246" s="2"/>
      <c r="W246" s="2"/>
      <c r="X246" s="2"/>
      <c r="Y246" s="2"/>
      <c r="Z246" s="2"/>
    </row>
    <row r="247" spans="1:26" ht="15.75" customHeight="1">
      <c r="A247" s="16" t="s">
        <v>168</v>
      </c>
      <c r="B247" s="16" t="s">
        <v>169</v>
      </c>
      <c r="C247" s="16" t="s">
        <v>170</v>
      </c>
      <c r="D247" s="16"/>
      <c r="E247" s="48"/>
      <c r="F247" s="177" t="s">
        <v>606</v>
      </c>
      <c r="G247" s="177"/>
      <c r="H247" s="177"/>
      <c r="I247" s="48"/>
      <c r="J247" s="48"/>
      <c r="K247" s="48"/>
      <c r="L247" s="48"/>
      <c r="M247" s="48"/>
      <c r="N247" s="48"/>
      <c r="O247" s="48"/>
      <c r="P247" s="2"/>
      <c r="Q247" s="2"/>
      <c r="R247" s="2"/>
      <c r="S247" s="2"/>
      <c r="T247" s="2"/>
      <c r="U247" s="2"/>
      <c r="V247" s="2"/>
      <c r="W247" s="2"/>
      <c r="X247" s="2"/>
      <c r="Y247" s="2"/>
      <c r="Z247" s="2"/>
    </row>
    <row r="248" spans="1:26" ht="15.75" customHeight="1">
      <c r="A248" s="47"/>
      <c r="B248" s="189" t="s">
        <v>169</v>
      </c>
      <c r="C248" s="180"/>
      <c r="D248" s="33"/>
      <c r="E248" s="48"/>
      <c r="F248" s="101" t="s">
        <v>607</v>
      </c>
      <c r="G248" s="102" t="s">
        <v>608</v>
      </c>
      <c r="H248" s="103" t="s">
        <v>609</v>
      </c>
      <c r="I248" s="48"/>
      <c r="J248" s="48"/>
      <c r="K248" s="48"/>
      <c r="L248" s="48"/>
      <c r="M248" s="48"/>
      <c r="N248" s="48"/>
      <c r="O248" s="48"/>
      <c r="P248" s="2"/>
      <c r="Q248" s="2"/>
      <c r="R248" s="2"/>
      <c r="S248" s="2"/>
      <c r="T248" s="2"/>
      <c r="U248" s="2"/>
      <c r="V248" s="2"/>
      <c r="W248" s="2"/>
      <c r="X248" s="2"/>
      <c r="Y248" s="2"/>
      <c r="Z248" s="2"/>
    </row>
    <row r="249" spans="1:26" ht="15.75" customHeight="1">
      <c r="A249" s="53"/>
      <c r="B249" s="97" t="s">
        <v>610</v>
      </c>
      <c r="C249" s="99">
        <f>C324</f>
        <v>0.05</v>
      </c>
      <c r="D249" s="127"/>
      <c r="E249" s="54"/>
      <c r="F249" s="104">
        <v>2.9700000000000001E-2</v>
      </c>
      <c r="G249" s="105">
        <v>5.0799999999999998E-2</v>
      </c>
      <c r="H249" s="106">
        <v>6.2700000000000006E-2</v>
      </c>
      <c r="I249" s="48"/>
      <c r="J249" s="48"/>
      <c r="K249" s="48"/>
      <c r="L249" s="48"/>
      <c r="M249" s="48"/>
      <c r="N249" s="48"/>
      <c r="O249" s="48"/>
      <c r="P249" s="2"/>
      <c r="Q249" s="2"/>
      <c r="R249" s="2"/>
      <c r="S249" s="2"/>
      <c r="T249" s="2"/>
      <c r="U249" s="2"/>
      <c r="V249" s="2"/>
      <c r="W249" s="2"/>
      <c r="X249" s="2"/>
      <c r="Y249" s="2"/>
      <c r="Z249" s="2"/>
    </row>
    <row r="250" spans="1:26" ht="15.75" customHeight="1">
      <c r="A250" s="53"/>
      <c r="B250" s="96" t="s">
        <v>611</v>
      </c>
      <c r="C250" s="99">
        <f>C325</f>
        <v>1.3299999999999999E-2</v>
      </c>
      <c r="D250" s="127"/>
      <c r="E250" s="54"/>
      <c r="F250" s="107">
        <f>0.3%+0.56%</f>
        <v>8.6E-3</v>
      </c>
      <c r="G250" s="108">
        <f>0.48%+0.85%</f>
        <v>1.3299999999999999E-2</v>
      </c>
      <c r="H250" s="109">
        <f>0.82%+0.89%</f>
        <v>1.7099999999999997E-2</v>
      </c>
      <c r="I250" s="48"/>
      <c r="J250" s="48"/>
      <c r="K250" s="48"/>
      <c r="L250" s="48"/>
      <c r="M250" s="48"/>
      <c r="N250" s="48"/>
      <c r="O250" s="48"/>
      <c r="P250" s="2"/>
      <c r="Q250" s="2"/>
      <c r="R250" s="2"/>
      <c r="S250" s="2"/>
      <c r="T250" s="2"/>
      <c r="U250" s="2"/>
      <c r="V250" s="2"/>
      <c r="W250" s="2"/>
      <c r="X250" s="2"/>
      <c r="Y250" s="2"/>
      <c r="Z250" s="2"/>
    </row>
    <row r="251" spans="1:26" ht="15.75" customHeight="1">
      <c r="A251" s="53"/>
      <c r="B251" s="96" t="s">
        <v>612</v>
      </c>
      <c r="C251" s="100">
        <f>C315</f>
        <v>0</v>
      </c>
      <c r="D251" s="127"/>
      <c r="E251" s="54"/>
      <c r="F251" s="107">
        <v>7.7799999999999994E-2</v>
      </c>
      <c r="G251" s="108">
        <v>0.1085</v>
      </c>
      <c r="H251" s="109">
        <v>0.13550000000000001</v>
      </c>
      <c r="I251" s="48"/>
      <c r="J251" s="48"/>
      <c r="K251" s="48"/>
      <c r="L251" s="48"/>
      <c r="M251" s="48"/>
      <c r="N251" s="48"/>
      <c r="O251" s="48"/>
      <c r="P251" s="2"/>
      <c r="Q251" s="2"/>
      <c r="R251" s="2"/>
      <c r="S251" s="2"/>
      <c r="T251" s="2"/>
      <c r="U251" s="2"/>
      <c r="V251" s="2"/>
      <c r="W251" s="2"/>
      <c r="X251" s="2"/>
      <c r="Y251" s="2"/>
      <c r="Z251" s="2"/>
    </row>
    <row r="252" spans="1:26" ht="15.75" customHeight="1">
      <c r="A252" s="53"/>
      <c r="B252" s="96" t="s">
        <v>613</v>
      </c>
      <c r="C252" s="100">
        <f>(1+G252)^(G253/252)-1</f>
        <v>0</v>
      </c>
      <c r="D252" s="127"/>
      <c r="E252" s="54"/>
      <c r="F252" s="107" t="s">
        <v>625</v>
      </c>
      <c r="G252" s="169">
        <v>0</v>
      </c>
      <c r="H252" s="110"/>
      <c r="I252" s="48"/>
      <c r="J252" s="48"/>
      <c r="K252" s="48"/>
      <c r="L252" s="48"/>
      <c r="M252" s="48"/>
      <c r="N252" s="48"/>
      <c r="O252" s="48"/>
      <c r="P252" s="2"/>
      <c r="Q252" s="2"/>
      <c r="R252" s="2"/>
      <c r="S252" s="2"/>
      <c r="T252" s="2"/>
      <c r="U252" s="2"/>
      <c r="V252" s="2"/>
      <c r="W252" s="2"/>
      <c r="X252" s="2"/>
      <c r="Y252" s="2"/>
      <c r="Z252" s="2"/>
    </row>
    <row r="253" spans="1:26" ht="15.75" customHeight="1">
      <c r="A253" s="53"/>
      <c r="B253" s="96" t="s">
        <v>614</v>
      </c>
      <c r="C253" s="100">
        <f>C322</f>
        <v>0.03</v>
      </c>
      <c r="D253" s="127"/>
      <c r="E253" s="54"/>
      <c r="F253" s="111" t="s">
        <v>624</v>
      </c>
      <c r="G253" s="140">
        <v>10</v>
      </c>
      <c r="H253" s="112"/>
      <c r="I253" s="48"/>
      <c r="J253" s="48"/>
      <c r="K253" s="48"/>
      <c r="L253" s="48"/>
      <c r="M253" s="48"/>
      <c r="N253" s="48"/>
      <c r="O253" s="48"/>
      <c r="P253" s="2"/>
      <c r="Q253" s="2"/>
      <c r="R253" s="2"/>
      <c r="S253" s="2"/>
      <c r="T253" s="2"/>
      <c r="U253" s="2"/>
      <c r="V253" s="2"/>
      <c r="W253" s="2"/>
      <c r="X253" s="2"/>
      <c r="Y253" s="2"/>
      <c r="Z253" s="2"/>
    </row>
    <row r="254" spans="1:26" ht="15.75" customHeight="1">
      <c r="A254" s="53"/>
      <c r="B254" s="119" t="s">
        <v>615</v>
      </c>
      <c r="C254" s="120">
        <f>C317</f>
        <v>0.08</v>
      </c>
      <c r="D254" s="127"/>
      <c r="E254" s="54"/>
      <c r="F254" s="113"/>
      <c r="G254" s="114"/>
      <c r="H254" s="112"/>
      <c r="I254" s="48"/>
      <c r="J254" s="48"/>
      <c r="K254" s="48"/>
      <c r="L254" s="48"/>
      <c r="M254" s="48"/>
      <c r="N254" s="48"/>
      <c r="O254" s="48"/>
      <c r="P254" s="2"/>
      <c r="Q254" s="2"/>
      <c r="R254" s="2"/>
      <c r="S254" s="2"/>
      <c r="T254" s="2"/>
      <c r="U254" s="2"/>
      <c r="V254" s="2"/>
      <c r="W254" s="2"/>
      <c r="X254" s="2"/>
      <c r="Y254" s="2"/>
      <c r="Z254" s="2"/>
    </row>
    <row r="255" spans="1:26" ht="15.75" customHeight="1">
      <c r="A255" s="118"/>
      <c r="B255" s="122" t="s">
        <v>616</v>
      </c>
      <c r="C255" s="123"/>
      <c r="D255" s="128"/>
      <c r="E255" s="54"/>
      <c r="F255" s="113"/>
      <c r="G255" s="114"/>
      <c r="H255" s="112"/>
      <c r="I255" s="48"/>
      <c r="J255" s="48"/>
      <c r="K255" s="48"/>
      <c r="L255" s="48"/>
      <c r="M255" s="48"/>
      <c r="N255" s="48"/>
      <c r="O255" s="48"/>
      <c r="P255" s="2"/>
      <c r="Q255" s="2"/>
      <c r="R255" s="2"/>
      <c r="S255" s="2"/>
      <c r="T255" s="2"/>
      <c r="U255" s="2"/>
      <c r="V255" s="2"/>
      <c r="W255" s="2"/>
      <c r="X255" s="2"/>
      <c r="Y255" s="2"/>
      <c r="Z255" s="2"/>
    </row>
    <row r="256" spans="1:26" ht="15.75" customHeight="1">
      <c r="A256" s="118"/>
      <c r="B256" s="178" t="s">
        <v>617</v>
      </c>
      <c r="C256" s="178"/>
      <c r="D256" s="128"/>
      <c r="E256" s="54"/>
      <c r="F256" s="113"/>
      <c r="G256" s="114"/>
      <c r="H256" s="112"/>
      <c r="I256" s="48"/>
      <c r="J256" s="48"/>
      <c r="K256" s="48"/>
      <c r="L256" s="48"/>
      <c r="M256" s="48"/>
      <c r="N256" s="48"/>
      <c r="O256" s="48"/>
      <c r="P256" s="2"/>
      <c r="Q256" s="2"/>
      <c r="R256" s="2"/>
      <c r="S256" s="2"/>
      <c r="T256" s="2"/>
      <c r="U256" s="2"/>
      <c r="V256" s="2"/>
      <c r="W256" s="2"/>
      <c r="X256" s="2"/>
      <c r="Y256" s="2"/>
      <c r="Z256" s="2"/>
    </row>
    <row r="257" spans="1:26" ht="15.75" customHeight="1" thickBot="1">
      <c r="A257" s="197" t="s">
        <v>89</v>
      </c>
      <c r="B257" s="198"/>
      <c r="C257" s="121">
        <f>ROUND((((1+C249+C250)*(1+C251)*(1+C252))/(1-(C253+C254))-1),4)</f>
        <v>0.19470000000000001</v>
      </c>
      <c r="D257" s="98"/>
      <c r="E257" s="48"/>
      <c r="F257" s="115">
        <v>0.21429999999999999</v>
      </c>
      <c r="G257" s="116">
        <v>0.2717</v>
      </c>
      <c r="H257" s="117">
        <v>0.3362</v>
      </c>
      <c r="I257" s="48"/>
      <c r="J257" s="48"/>
      <c r="K257" s="48"/>
      <c r="L257" s="48"/>
      <c r="M257" s="48"/>
      <c r="N257" s="48"/>
      <c r="O257" s="48"/>
      <c r="P257" s="2"/>
      <c r="Q257" s="2"/>
      <c r="R257" s="2"/>
      <c r="S257" s="2"/>
      <c r="T257" s="2"/>
      <c r="U257" s="2"/>
      <c r="V257" s="2"/>
      <c r="W257" s="2"/>
      <c r="X257" s="2"/>
      <c r="Y257" s="2"/>
      <c r="Z257" s="2"/>
    </row>
    <row r="258" spans="1:26" ht="15.75" customHeight="1">
      <c r="A258" s="48"/>
      <c r="B258" s="48"/>
      <c r="C258" s="48"/>
      <c r="D258" s="48"/>
      <c r="E258" s="48"/>
      <c r="F258" s="48"/>
      <c r="G258" s="48"/>
      <c r="H258" s="48"/>
      <c r="I258" s="48"/>
      <c r="J258" s="48"/>
      <c r="K258" s="48"/>
      <c r="L258" s="48"/>
      <c r="M258" s="48"/>
      <c r="N258" s="48"/>
      <c r="O258" s="48"/>
      <c r="P258" s="2"/>
      <c r="Q258" s="2"/>
      <c r="R258" s="2"/>
      <c r="S258" s="2"/>
      <c r="T258" s="2"/>
      <c r="U258" s="2"/>
      <c r="V258" s="2"/>
      <c r="W258" s="2"/>
      <c r="X258" s="2"/>
      <c r="Y258" s="2"/>
      <c r="Z258" s="2"/>
    </row>
    <row r="259" spans="1:26" ht="15.75" customHeight="1">
      <c r="A259" s="48"/>
      <c r="B259" s="48"/>
      <c r="C259" s="48"/>
      <c r="D259" s="48"/>
      <c r="E259" s="48"/>
      <c r="F259" s="48"/>
      <c r="G259" s="48"/>
      <c r="H259" s="48"/>
      <c r="I259" s="48"/>
      <c r="J259" s="48"/>
      <c r="K259" s="48"/>
      <c r="L259" s="48"/>
      <c r="M259" s="48"/>
      <c r="N259" s="48"/>
      <c r="O259" s="48"/>
      <c r="P259" s="2"/>
      <c r="Q259" s="2"/>
      <c r="R259" s="2"/>
      <c r="S259" s="2"/>
      <c r="T259" s="2"/>
      <c r="U259" s="2"/>
      <c r="V259" s="2"/>
      <c r="W259" s="2"/>
      <c r="X259" s="2"/>
      <c r="Y259" s="2"/>
      <c r="Z259" s="2"/>
    </row>
    <row r="260" spans="1:26" ht="15.75" customHeight="1">
      <c r="A260" s="48"/>
      <c r="B260" s="48"/>
      <c r="C260" s="48"/>
      <c r="D260" s="48"/>
      <c r="E260" s="48"/>
      <c r="F260" s="48"/>
      <c r="G260" s="48"/>
      <c r="H260" s="48"/>
      <c r="I260" s="48"/>
      <c r="J260" s="48"/>
      <c r="K260" s="48"/>
      <c r="L260" s="48"/>
      <c r="M260" s="48"/>
      <c r="N260" s="48"/>
      <c r="O260" s="48"/>
      <c r="P260" s="2"/>
      <c r="Q260" s="2"/>
      <c r="R260" s="2"/>
      <c r="S260" s="2"/>
      <c r="T260" s="2"/>
      <c r="U260" s="2"/>
      <c r="V260" s="2"/>
      <c r="W260" s="2"/>
      <c r="X260" s="2"/>
      <c r="Y260" s="2"/>
      <c r="Z260" s="2"/>
    </row>
    <row r="261" spans="1:26" ht="15.75" customHeight="1">
      <c r="A261" s="187" t="s">
        <v>171</v>
      </c>
      <c r="B261" s="183"/>
      <c r="C261" s="183"/>
      <c r="D261" s="180"/>
      <c r="E261" s="48"/>
      <c r="F261" s="48"/>
      <c r="G261" s="48"/>
      <c r="H261" s="48"/>
      <c r="I261" s="48"/>
      <c r="J261" s="48"/>
      <c r="K261" s="48"/>
      <c r="L261" s="48"/>
      <c r="M261" s="48"/>
      <c r="N261" s="48"/>
      <c r="O261" s="48"/>
      <c r="P261" s="2"/>
      <c r="Q261" s="2"/>
      <c r="R261" s="2"/>
      <c r="S261" s="2"/>
      <c r="T261" s="2"/>
      <c r="U261" s="2"/>
      <c r="V261" s="2"/>
      <c r="W261" s="2"/>
      <c r="X261" s="2"/>
      <c r="Y261" s="2"/>
      <c r="Z261" s="2"/>
    </row>
    <row r="262" spans="1:26" ht="15.75" customHeight="1">
      <c r="A262" s="47" t="s">
        <v>8</v>
      </c>
      <c r="B262" s="43" t="s">
        <v>172</v>
      </c>
      <c r="C262" s="190">
        <f>(C212+C221)*12</f>
        <v>0</v>
      </c>
      <c r="D262" s="180"/>
      <c r="E262" s="48"/>
      <c r="F262" s="48"/>
      <c r="G262" s="48"/>
      <c r="H262" s="48"/>
      <c r="I262" s="48"/>
      <c r="J262" s="48"/>
      <c r="K262" s="48"/>
      <c r="L262" s="48"/>
      <c r="M262" s="48"/>
      <c r="N262" s="48"/>
      <c r="O262" s="48"/>
      <c r="P262" s="2"/>
      <c r="Q262" s="2"/>
      <c r="R262" s="2"/>
      <c r="S262" s="2"/>
      <c r="T262" s="2"/>
      <c r="U262" s="2"/>
      <c r="V262" s="2"/>
      <c r="W262" s="2"/>
      <c r="X262" s="2"/>
      <c r="Y262" s="2"/>
      <c r="Z262" s="2"/>
    </row>
    <row r="263" spans="1:26" ht="15.75" customHeight="1">
      <c r="A263" s="47" t="s">
        <v>11</v>
      </c>
      <c r="B263" s="43" t="s">
        <v>173</v>
      </c>
      <c r="C263" s="190">
        <f>C231</f>
        <v>0</v>
      </c>
      <c r="D263" s="180"/>
      <c r="E263" s="48"/>
      <c r="F263" s="48"/>
      <c r="G263" s="48"/>
      <c r="H263" s="48"/>
      <c r="I263" s="48"/>
      <c r="J263" s="48"/>
      <c r="K263" s="48"/>
      <c r="L263" s="48"/>
      <c r="M263" s="48"/>
      <c r="N263" s="48"/>
      <c r="O263" s="48"/>
      <c r="P263" s="2"/>
      <c r="Q263" s="2"/>
      <c r="R263" s="2"/>
      <c r="S263" s="2"/>
      <c r="T263" s="2"/>
      <c r="U263" s="2"/>
      <c r="V263" s="2"/>
      <c r="W263" s="2"/>
      <c r="X263" s="2"/>
      <c r="Y263" s="2"/>
      <c r="Z263" s="2"/>
    </row>
    <row r="264" spans="1:26" ht="15.75" customHeight="1">
      <c r="A264" s="47" t="s">
        <v>13</v>
      </c>
      <c r="B264" s="43" t="s">
        <v>174</v>
      </c>
      <c r="C264" s="190">
        <f>D241</f>
        <v>0</v>
      </c>
      <c r="D264" s="180"/>
      <c r="E264" s="48"/>
      <c r="F264" s="48"/>
      <c r="G264" s="48"/>
      <c r="H264" s="48"/>
      <c r="I264" s="48"/>
      <c r="J264" s="48"/>
      <c r="K264" s="48"/>
      <c r="L264" s="48"/>
      <c r="M264" s="48"/>
      <c r="N264" s="48"/>
      <c r="O264" s="48"/>
      <c r="P264" s="2"/>
      <c r="Q264" s="2"/>
      <c r="R264" s="2"/>
      <c r="S264" s="2"/>
      <c r="T264" s="2"/>
      <c r="U264" s="2"/>
      <c r="V264" s="2"/>
      <c r="W264" s="2"/>
      <c r="X264" s="2"/>
      <c r="Y264" s="2"/>
      <c r="Z264" s="2"/>
    </row>
    <row r="265" spans="1:26">
      <c r="A265" s="189" t="s">
        <v>175</v>
      </c>
      <c r="B265" s="180"/>
      <c r="C265" s="190">
        <f>SUM(C262:D264)</f>
        <v>0</v>
      </c>
      <c r="D265" s="180"/>
      <c r="E265" s="48"/>
      <c r="F265" s="48"/>
      <c r="G265" s="48"/>
      <c r="H265" s="48"/>
      <c r="I265" s="48"/>
      <c r="J265" s="48"/>
      <c r="K265" s="48"/>
      <c r="L265" s="48"/>
      <c r="M265" s="48"/>
      <c r="N265" s="48"/>
      <c r="O265" s="48"/>
      <c r="P265" s="2"/>
      <c r="Q265" s="2"/>
      <c r="R265" s="2"/>
      <c r="S265" s="2"/>
      <c r="T265" s="2"/>
      <c r="U265" s="2"/>
      <c r="V265" s="2"/>
      <c r="W265" s="2"/>
      <c r="X265" s="2"/>
      <c r="Y265" s="2"/>
      <c r="Z265" s="2"/>
    </row>
    <row r="266" spans="1:26">
      <c r="A266" s="179" t="s">
        <v>176</v>
      </c>
      <c r="B266" s="180"/>
      <c r="C266" s="193">
        <f>SUM(C265)</f>
        <v>0</v>
      </c>
      <c r="D266" s="180"/>
      <c r="E266" s="48"/>
      <c r="F266" s="48"/>
      <c r="G266" s="48"/>
      <c r="H266" s="48"/>
      <c r="I266" s="48"/>
      <c r="J266" s="48"/>
      <c r="K266" s="48"/>
      <c r="L266" s="48"/>
      <c r="M266" s="48"/>
      <c r="N266" s="48"/>
      <c r="O266" s="48"/>
      <c r="P266" s="2"/>
      <c r="Q266" s="2"/>
      <c r="R266" s="2"/>
      <c r="S266" s="2"/>
      <c r="T266" s="2"/>
      <c r="U266" s="2"/>
      <c r="V266" s="2"/>
      <c r="W266" s="2"/>
      <c r="X266" s="2"/>
      <c r="Y266" s="2"/>
      <c r="Z266" s="2"/>
    </row>
    <row r="267" spans="1:26">
      <c r="A267" s="48"/>
      <c r="B267" s="48"/>
      <c r="C267" s="48"/>
      <c r="D267" s="48"/>
      <c r="E267" s="48"/>
      <c r="F267" s="48"/>
      <c r="G267" s="48"/>
      <c r="H267" s="48"/>
      <c r="I267" s="48"/>
      <c r="J267" s="48"/>
      <c r="K267" s="48"/>
      <c r="L267" s="48"/>
      <c r="M267" s="48"/>
      <c r="N267" s="48"/>
      <c r="O267" s="48"/>
      <c r="P267" s="2"/>
      <c r="Q267" s="2"/>
      <c r="R267" s="2"/>
      <c r="S267" s="2"/>
      <c r="T267" s="2"/>
      <c r="U267" s="2"/>
      <c r="V267" s="2"/>
      <c r="W267" s="2"/>
      <c r="X267" s="2"/>
      <c r="Y267" s="2"/>
      <c r="Z267" s="2"/>
    </row>
    <row r="268" spans="1:26" ht="15.75" customHeight="1">
      <c r="A268" s="48"/>
      <c r="B268" s="48"/>
      <c r="C268" s="48"/>
      <c r="D268" s="48"/>
      <c r="E268" s="48"/>
      <c r="F268" s="48"/>
      <c r="G268" s="48"/>
      <c r="H268" s="48"/>
      <c r="I268" s="48"/>
      <c r="J268" s="48"/>
      <c r="K268" s="48"/>
      <c r="L268" s="48"/>
      <c r="M268" s="48"/>
      <c r="N268" s="48"/>
      <c r="O268" s="48"/>
      <c r="P268" s="2"/>
      <c r="Q268" s="2"/>
      <c r="R268" s="2"/>
      <c r="S268" s="2"/>
      <c r="T268" s="2"/>
      <c r="U268" s="2"/>
      <c r="V268" s="2"/>
      <c r="W268" s="2"/>
      <c r="X268" s="2"/>
      <c r="Y268" s="2"/>
      <c r="Z268" s="2"/>
    </row>
    <row r="269" spans="1:26" ht="15.75" customHeight="1">
      <c r="A269" s="48"/>
      <c r="B269" s="48"/>
      <c r="C269" s="48"/>
      <c r="D269" s="48"/>
      <c r="E269" s="48"/>
      <c r="F269" s="48"/>
      <c r="G269" s="48"/>
      <c r="H269" s="48"/>
      <c r="I269" s="48"/>
      <c r="J269" s="48"/>
      <c r="K269" s="48"/>
      <c r="L269" s="48"/>
      <c r="M269" s="48"/>
      <c r="N269" s="48"/>
      <c r="O269" s="48"/>
      <c r="P269" s="2"/>
      <c r="Q269" s="2"/>
      <c r="R269" s="2"/>
      <c r="S269" s="2"/>
      <c r="T269" s="2"/>
      <c r="U269" s="2"/>
      <c r="V269" s="2"/>
      <c r="W269" s="2"/>
      <c r="X269" s="2"/>
      <c r="Y269" s="2"/>
      <c r="Z269" s="2"/>
    </row>
    <row r="270" spans="1:26" ht="15.75" customHeight="1">
      <c r="A270" s="48"/>
      <c r="B270" s="48"/>
      <c r="C270" s="48"/>
      <c r="D270" s="48"/>
      <c r="E270" s="48"/>
      <c r="F270" s="48"/>
      <c r="G270" s="48"/>
      <c r="H270" s="48"/>
      <c r="I270" s="48"/>
      <c r="J270" s="48"/>
      <c r="K270" s="48"/>
      <c r="L270" s="48"/>
      <c r="M270" s="48"/>
      <c r="N270" s="48"/>
      <c r="O270" s="48"/>
      <c r="P270" s="2"/>
      <c r="Q270" s="2"/>
      <c r="R270" s="2"/>
      <c r="S270" s="2"/>
      <c r="T270" s="2"/>
      <c r="U270" s="2"/>
      <c r="V270" s="2"/>
      <c r="W270" s="2"/>
      <c r="X270" s="2"/>
      <c r="Y270" s="2"/>
      <c r="Z270" s="2"/>
    </row>
    <row r="271" spans="1:26" ht="15.75" customHeight="1">
      <c r="A271" s="194" t="s">
        <v>177</v>
      </c>
      <c r="B271" s="183"/>
      <c r="C271" s="183"/>
      <c r="D271" s="180"/>
      <c r="E271" s="48"/>
      <c r="F271" s="48"/>
      <c r="G271" s="48"/>
      <c r="H271" s="48"/>
      <c r="I271" s="48"/>
      <c r="J271" s="48"/>
      <c r="K271" s="48"/>
      <c r="L271" s="48"/>
      <c r="M271" s="48"/>
      <c r="N271" s="48"/>
      <c r="O271" s="48"/>
      <c r="P271" s="2"/>
      <c r="Q271" s="2"/>
      <c r="R271" s="2"/>
      <c r="S271" s="2"/>
      <c r="T271" s="2"/>
      <c r="U271" s="2"/>
      <c r="V271" s="2"/>
      <c r="W271" s="2"/>
      <c r="X271" s="2"/>
      <c r="Y271" s="2"/>
      <c r="Z271" s="2"/>
    </row>
    <row r="272" spans="1:26" ht="15.75" customHeight="1">
      <c r="A272" s="46" t="s">
        <v>178</v>
      </c>
      <c r="B272" s="64" t="s">
        <v>179</v>
      </c>
      <c r="C272" s="195" t="s">
        <v>180</v>
      </c>
      <c r="D272" s="180"/>
      <c r="E272" s="48"/>
      <c r="F272" s="48"/>
      <c r="G272" s="48"/>
      <c r="H272" s="48"/>
      <c r="I272" s="48"/>
      <c r="J272" s="48"/>
      <c r="K272" s="48"/>
      <c r="L272" s="48"/>
      <c r="M272" s="48"/>
      <c r="N272" s="48"/>
      <c r="O272" s="48"/>
      <c r="P272" s="2"/>
      <c r="Q272" s="2"/>
      <c r="R272" s="2"/>
      <c r="S272" s="2"/>
      <c r="T272" s="2"/>
      <c r="U272" s="2"/>
      <c r="V272" s="2"/>
      <c r="W272" s="2"/>
      <c r="X272" s="2"/>
      <c r="Y272" s="2"/>
      <c r="Z272" s="2"/>
    </row>
    <row r="273" spans="1:26" ht="15.75" customHeight="1">
      <c r="A273" s="47" t="s">
        <v>8</v>
      </c>
      <c r="B273" s="55" t="s">
        <v>181</v>
      </c>
      <c r="C273" s="56">
        <f>E38</f>
        <v>0</v>
      </c>
      <c r="D273" s="62" t="s">
        <v>133</v>
      </c>
      <c r="E273" s="48"/>
      <c r="F273" s="48"/>
      <c r="G273" s="48"/>
      <c r="H273" s="48"/>
      <c r="I273" s="48"/>
      <c r="J273" s="48"/>
      <c r="K273" s="48"/>
      <c r="L273" s="48"/>
      <c r="M273" s="48"/>
      <c r="N273" s="48"/>
      <c r="O273" s="48"/>
      <c r="P273" s="2"/>
      <c r="Q273" s="2"/>
      <c r="R273" s="2"/>
      <c r="S273" s="2"/>
      <c r="T273" s="2"/>
      <c r="U273" s="2"/>
      <c r="V273" s="2"/>
      <c r="W273" s="2"/>
      <c r="X273" s="2"/>
      <c r="Y273" s="2"/>
      <c r="Z273" s="2"/>
    </row>
    <row r="274" spans="1:26" ht="15.75" customHeight="1">
      <c r="A274" s="47" t="s">
        <v>11</v>
      </c>
      <c r="B274" s="57" t="s">
        <v>182</v>
      </c>
      <c r="C274" s="170">
        <v>0</v>
      </c>
      <c r="D274" s="62" t="s">
        <v>183</v>
      </c>
      <c r="E274" s="48"/>
      <c r="F274" s="48"/>
      <c r="G274" s="48"/>
      <c r="H274" s="48"/>
      <c r="I274" s="48"/>
      <c r="J274" s="48"/>
      <c r="K274" s="48"/>
      <c r="L274" s="48"/>
      <c r="M274" s="48"/>
      <c r="N274" s="48"/>
      <c r="O274" s="48"/>
      <c r="P274" s="2"/>
      <c r="Q274" s="2"/>
      <c r="R274" s="2"/>
      <c r="S274" s="2"/>
      <c r="T274" s="2"/>
      <c r="U274" s="2"/>
      <c r="V274" s="2"/>
      <c r="W274" s="2"/>
      <c r="X274" s="2"/>
      <c r="Y274" s="2"/>
      <c r="Z274" s="2"/>
    </row>
    <row r="275" spans="1:26" ht="15.75" customHeight="1">
      <c r="A275" s="47" t="s">
        <v>13</v>
      </c>
      <c r="B275" s="57" t="s">
        <v>184</v>
      </c>
      <c r="C275" s="58">
        <f>E25</f>
        <v>51.76</v>
      </c>
      <c r="D275" s="62" t="s">
        <v>185</v>
      </c>
      <c r="E275" s="48"/>
      <c r="F275" s="48"/>
      <c r="G275" s="48"/>
      <c r="H275" s="48"/>
      <c r="I275" s="48"/>
      <c r="J275" s="48"/>
      <c r="K275" s="48"/>
      <c r="L275" s="48"/>
      <c r="M275" s="48"/>
      <c r="N275" s="48"/>
      <c r="O275" s="48"/>
      <c r="P275" s="2"/>
      <c r="Q275" s="2"/>
      <c r="R275" s="2"/>
      <c r="S275" s="2"/>
      <c r="T275" s="2"/>
      <c r="U275" s="2"/>
      <c r="V275" s="2"/>
      <c r="W275" s="2"/>
      <c r="X275" s="2"/>
      <c r="Y275" s="2"/>
      <c r="Z275" s="2"/>
    </row>
    <row r="276" spans="1:26" ht="15.75" customHeight="1">
      <c r="A276" s="47" t="s">
        <v>16</v>
      </c>
      <c r="B276" s="57" t="s">
        <v>186</v>
      </c>
      <c r="C276" s="59" t="e">
        <f>(C275/C274)*C273</f>
        <v>#DIV/0!</v>
      </c>
      <c r="D276" s="30"/>
      <c r="E276" s="48"/>
      <c r="F276" s="48"/>
      <c r="G276" s="48"/>
      <c r="H276" s="48"/>
      <c r="I276" s="48"/>
      <c r="J276" s="48"/>
      <c r="K276" s="48"/>
      <c r="L276" s="48"/>
      <c r="M276" s="48"/>
      <c r="N276" s="48"/>
      <c r="O276" s="48"/>
      <c r="P276" s="2"/>
      <c r="Q276" s="2"/>
      <c r="R276" s="2"/>
      <c r="S276" s="2"/>
      <c r="T276" s="2"/>
      <c r="U276" s="2"/>
      <c r="V276" s="2"/>
      <c r="W276" s="2"/>
      <c r="X276" s="2"/>
      <c r="Y276" s="2"/>
      <c r="Z276" s="2"/>
    </row>
    <row r="277" spans="1:26" ht="15.75" customHeight="1">
      <c r="A277" s="47" t="s">
        <v>54</v>
      </c>
      <c r="B277" s="57" t="s">
        <v>187</v>
      </c>
      <c r="C277" s="60" t="e">
        <f>C276*E22</f>
        <v>#DIV/0!</v>
      </c>
      <c r="D277" s="47" t="s">
        <v>133</v>
      </c>
      <c r="E277" s="48"/>
      <c r="F277" s="48"/>
      <c r="G277" s="48"/>
      <c r="H277" s="48"/>
      <c r="I277" s="48"/>
      <c r="J277" s="48"/>
      <c r="K277" s="48"/>
      <c r="L277" s="48"/>
      <c r="M277" s="48"/>
      <c r="N277" s="48"/>
      <c r="O277" s="48"/>
      <c r="P277" s="2"/>
      <c r="Q277" s="2"/>
      <c r="R277" s="2"/>
      <c r="S277" s="2"/>
      <c r="T277" s="2"/>
      <c r="U277" s="2"/>
      <c r="V277" s="2"/>
      <c r="W277" s="2"/>
      <c r="X277" s="2"/>
      <c r="Y277" s="2"/>
      <c r="Z277" s="2"/>
    </row>
    <row r="278" spans="1:26" ht="15.75" customHeight="1">
      <c r="A278" s="46" t="s">
        <v>56</v>
      </c>
      <c r="B278" s="196" t="s">
        <v>188</v>
      </c>
      <c r="C278" s="180"/>
      <c r="D278" s="24" t="e">
        <f>C277/E26</f>
        <v>#DIV/0!</v>
      </c>
      <c r="E278" s="25"/>
      <c r="F278" s="48"/>
      <c r="G278" s="48"/>
      <c r="H278" s="48"/>
      <c r="I278" s="48"/>
      <c r="J278" s="48"/>
      <c r="K278" s="48"/>
      <c r="L278" s="48"/>
      <c r="M278" s="48"/>
      <c r="N278" s="48"/>
      <c r="O278" s="48"/>
      <c r="P278" s="2"/>
      <c r="Q278" s="2"/>
      <c r="R278" s="2"/>
      <c r="S278" s="2"/>
      <c r="T278" s="2"/>
      <c r="U278" s="2"/>
      <c r="V278" s="2"/>
      <c r="W278" s="2"/>
      <c r="X278" s="2"/>
      <c r="Y278" s="2"/>
      <c r="Z278" s="2"/>
    </row>
    <row r="279" spans="1:26" ht="15.75" customHeight="1">
      <c r="A279" s="48"/>
      <c r="B279" s="48"/>
      <c r="C279" s="48"/>
      <c r="D279" s="48"/>
      <c r="E279" s="48"/>
      <c r="F279" s="48"/>
      <c r="G279" s="48"/>
      <c r="H279" s="48"/>
      <c r="I279" s="48"/>
      <c r="J279" s="48"/>
      <c r="K279" s="48"/>
      <c r="L279" s="48"/>
      <c r="M279" s="48"/>
      <c r="N279" s="48"/>
      <c r="O279" s="48"/>
      <c r="P279" s="2"/>
      <c r="Q279" s="2"/>
      <c r="R279" s="2"/>
      <c r="S279" s="2"/>
      <c r="T279" s="2"/>
      <c r="U279" s="2"/>
      <c r="V279" s="2"/>
      <c r="W279" s="2"/>
      <c r="X279" s="2"/>
      <c r="Y279" s="2"/>
      <c r="Z279" s="2"/>
    </row>
    <row r="280" spans="1:26" ht="15.75" customHeight="1">
      <c r="A280" s="46" t="s">
        <v>189</v>
      </c>
      <c r="B280" s="64" t="s">
        <v>190</v>
      </c>
      <c r="C280" s="61"/>
      <c r="D280" s="46" t="s">
        <v>191</v>
      </c>
      <c r="E280" s="48"/>
      <c r="F280" s="48"/>
      <c r="G280" s="48"/>
      <c r="H280" s="48"/>
      <c r="I280" s="48"/>
      <c r="J280" s="48"/>
      <c r="K280" s="48"/>
      <c r="L280" s="48"/>
      <c r="M280" s="48"/>
      <c r="N280" s="48"/>
      <c r="O280" s="48"/>
      <c r="P280" s="2"/>
      <c r="Q280" s="2"/>
      <c r="R280" s="2"/>
      <c r="S280" s="2"/>
      <c r="T280" s="2"/>
      <c r="U280" s="2"/>
      <c r="V280" s="2"/>
      <c r="W280" s="2"/>
      <c r="X280" s="2"/>
      <c r="Y280" s="2"/>
      <c r="Z280" s="2"/>
    </row>
    <row r="281" spans="1:26" ht="15.75" customHeight="1">
      <c r="A281" s="47" t="s">
        <v>8</v>
      </c>
      <c r="B281" s="57" t="s">
        <v>192</v>
      </c>
      <c r="C281" s="171">
        <v>0</v>
      </c>
      <c r="D281" s="47"/>
      <c r="E281" s="48"/>
      <c r="F281" s="48"/>
      <c r="G281" s="48"/>
      <c r="H281" s="48"/>
      <c r="I281" s="48"/>
      <c r="J281" s="48"/>
      <c r="K281" s="48"/>
      <c r="L281" s="48"/>
      <c r="M281" s="48"/>
      <c r="N281" s="48"/>
      <c r="O281" s="48"/>
      <c r="P281" s="2"/>
      <c r="Q281" s="2"/>
      <c r="R281" s="2"/>
      <c r="S281" s="2"/>
      <c r="T281" s="2"/>
      <c r="U281" s="2"/>
      <c r="V281" s="2"/>
      <c r="W281" s="2"/>
      <c r="X281" s="2"/>
      <c r="Y281" s="2"/>
      <c r="Z281" s="2"/>
    </row>
    <row r="282" spans="1:26" ht="15.75" customHeight="1">
      <c r="A282" s="47" t="s">
        <v>11</v>
      </c>
      <c r="B282" s="57" t="s">
        <v>193</v>
      </c>
      <c r="C282" s="171">
        <v>0</v>
      </c>
      <c r="D282" s="47" t="s">
        <v>133</v>
      </c>
      <c r="E282" s="48"/>
      <c r="F282" s="48"/>
      <c r="G282" s="48"/>
      <c r="H282" s="48"/>
      <c r="I282" s="48"/>
      <c r="J282" s="48"/>
      <c r="K282" s="48"/>
      <c r="L282" s="48"/>
      <c r="M282" s="48"/>
      <c r="N282" s="48"/>
      <c r="O282" s="48"/>
      <c r="P282" s="2"/>
      <c r="Q282" s="2"/>
      <c r="R282" s="2"/>
      <c r="S282" s="2"/>
      <c r="T282" s="2"/>
      <c r="U282" s="2"/>
      <c r="V282" s="2"/>
      <c r="W282" s="2"/>
      <c r="X282" s="2"/>
      <c r="Y282" s="2"/>
      <c r="Z282" s="2"/>
    </row>
    <row r="283" spans="1:26" ht="15.75" customHeight="1">
      <c r="A283" s="47" t="s">
        <v>16</v>
      </c>
      <c r="B283" s="57" t="s">
        <v>194</v>
      </c>
      <c r="C283" s="62">
        <f>C281</f>
        <v>0</v>
      </c>
      <c r="D283" s="47"/>
      <c r="E283" s="48"/>
      <c r="F283" s="48"/>
      <c r="G283" s="48"/>
      <c r="H283" s="48"/>
      <c r="I283" s="48"/>
      <c r="J283" s="48"/>
      <c r="K283" s="48"/>
      <c r="L283" s="48"/>
      <c r="M283" s="48"/>
      <c r="N283" s="48"/>
      <c r="O283" s="48"/>
      <c r="P283" s="2"/>
      <c r="Q283" s="2"/>
      <c r="R283" s="2"/>
      <c r="S283" s="2"/>
      <c r="T283" s="2"/>
      <c r="U283" s="2"/>
      <c r="V283" s="2"/>
      <c r="W283" s="2"/>
      <c r="X283" s="2"/>
      <c r="Y283" s="2"/>
      <c r="Z283" s="2"/>
    </row>
    <row r="284" spans="1:26" ht="15.75" customHeight="1">
      <c r="A284" s="47" t="s">
        <v>54</v>
      </c>
      <c r="B284" s="57" t="s">
        <v>195</v>
      </c>
      <c r="C284" s="171">
        <v>0</v>
      </c>
      <c r="D284" s="47" t="s">
        <v>133</v>
      </c>
      <c r="E284" s="48"/>
      <c r="F284" s="48"/>
      <c r="G284" s="48"/>
      <c r="H284" s="48"/>
      <c r="I284" s="48"/>
      <c r="J284" s="48"/>
      <c r="K284" s="48"/>
      <c r="L284" s="48"/>
      <c r="M284" s="48"/>
      <c r="N284" s="48"/>
      <c r="O284" s="48"/>
      <c r="P284" s="2"/>
      <c r="Q284" s="2"/>
      <c r="R284" s="2"/>
      <c r="S284" s="2"/>
      <c r="T284" s="2"/>
      <c r="U284" s="2"/>
      <c r="V284" s="2"/>
      <c r="W284" s="2"/>
      <c r="X284" s="2"/>
      <c r="Y284" s="2"/>
      <c r="Z284" s="2"/>
    </row>
    <row r="285" spans="1:26" ht="15.75" customHeight="1">
      <c r="A285" s="47" t="s">
        <v>56</v>
      </c>
      <c r="B285" s="57" t="s">
        <v>196</v>
      </c>
      <c r="C285" s="86">
        <v>85000</v>
      </c>
      <c r="D285" s="47"/>
      <c r="E285" s="48"/>
      <c r="F285" s="48"/>
      <c r="G285" s="48"/>
      <c r="H285" s="48"/>
      <c r="I285" s="48"/>
      <c r="J285" s="48"/>
      <c r="K285" s="48"/>
      <c r="L285" s="48"/>
      <c r="M285" s="48"/>
      <c r="N285" s="48"/>
      <c r="O285" s="48"/>
      <c r="P285" s="2"/>
      <c r="Q285" s="2"/>
      <c r="R285" s="2"/>
      <c r="S285" s="2"/>
      <c r="T285" s="2"/>
      <c r="U285" s="2"/>
      <c r="V285" s="2"/>
      <c r="W285" s="2"/>
      <c r="X285" s="2"/>
      <c r="Y285" s="2"/>
      <c r="Z285" s="2"/>
    </row>
    <row r="286" spans="1:26" ht="15.75" customHeight="1">
      <c r="A286" s="47" t="s">
        <v>58</v>
      </c>
      <c r="B286" s="57" t="s">
        <v>197</v>
      </c>
      <c r="C286" s="63">
        <f>((E26/C285)*C281)*C282</f>
        <v>0</v>
      </c>
      <c r="D286" s="47" t="s">
        <v>133</v>
      </c>
      <c r="E286" s="48"/>
      <c r="F286" s="48"/>
      <c r="G286" s="48"/>
      <c r="H286" s="48"/>
      <c r="I286" s="48"/>
      <c r="J286" s="48"/>
      <c r="K286" s="48"/>
      <c r="L286" s="48"/>
      <c r="M286" s="48"/>
      <c r="N286" s="48"/>
      <c r="O286" s="48"/>
      <c r="P286" s="2"/>
      <c r="Q286" s="2"/>
      <c r="R286" s="2"/>
      <c r="S286" s="2"/>
      <c r="T286" s="2"/>
      <c r="U286" s="2"/>
      <c r="V286" s="2"/>
      <c r="W286" s="2"/>
      <c r="X286" s="2"/>
      <c r="Y286" s="2"/>
      <c r="Z286" s="2"/>
    </row>
    <row r="287" spans="1:26" ht="15.75" customHeight="1">
      <c r="A287" s="46" t="s">
        <v>60</v>
      </c>
      <c r="B287" s="64" t="s">
        <v>198</v>
      </c>
      <c r="C287" s="65">
        <f>(((C282*C281)+(C284*C281*C283))/C285)</f>
        <v>0</v>
      </c>
      <c r="D287" s="46" t="s">
        <v>133</v>
      </c>
      <c r="E287" s="48"/>
      <c r="F287" s="48"/>
      <c r="G287" s="48"/>
      <c r="H287" s="48"/>
      <c r="I287" s="48"/>
      <c r="J287" s="48"/>
      <c r="K287" s="48"/>
      <c r="L287" s="48"/>
      <c r="M287" s="48"/>
      <c r="N287" s="48"/>
      <c r="O287" s="48"/>
      <c r="P287" s="2"/>
      <c r="Q287" s="2"/>
      <c r="R287" s="2"/>
      <c r="S287" s="2"/>
      <c r="T287" s="2"/>
      <c r="U287" s="2"/>
      <c r="V287" s="2"/>
      <c r="W287" s="2"/>
      <c r="X287" s="2"/>
      <c r="Y287" s="2"/>
      <c r="Z287" s="2"/>
    </row>
    <row r="288" spans="1:26" ht="15.75" customHeight="1">
      <c r="A288" s="48"/>
      <c r="B288" s="48"/>
      <c r="C288" s="48"/>
      <c r="D288" s="48"/>
      <c r="E288" s="48"/>
      <c r="F288" s="48"/>
      <c r="G288" s="48"/>
      <c r="H288" s="48"/>
      <c r="I288" s="48"/>
      <c r="J288" s="48"/>
      <c r="K288" s="48"/>
      <c r="L288" s="48"/>
      <c r="M288" s="48"/>
      <c r="N288" s="48"/>
      <c r="O288" s="48"/>
      <c r="P288" s="2"/>
      <c r="Q288" s="2"/>
      <c r="R288" s="2"/>
      <c r="S288" s="2"/>
      <c r="T288" s="2"/>
      <c r="U288" s="2"/>
      <c r="V288" s="2"/>
      <c r="W288" s="2"/>
      <c r="X288" s="2"/>
      <c r="Y288" s="2"/>
      <c r="Z288" s="2"/>
    </row>
    <row r="289" spans="1:26" ht="15.75" customHeight="1">
      <c r="A289" s="48"/>
      <c r="B289" s="3"/>
      <c r="C289" s="66"/>
      <c r="D289" s="48"/>
      <c r="E289" s="48"/>
      <c r="F289" s="48"/>
      <c r="G289" s="48"/>
      <c r="H289" s="48"/>
      <c r="I289" s="48"/>
      <c r="J289" s="48"/>
      <c r="K289" s="48"/>
      <c r="L289" s="48"/>
      <c r="M289" s="48"/>
      <c r="N289" s="48"/>
      <c r="O289" s="48"/>
      <c r="P289" s="2"/>
      <c r="Q289" s="2"/>
      <c r="R289" s="2"/>
      <c r="S289" s="2"/>
      <c r="T289" s="2"/>
      <c r="U289" s="2"/>
      <c r="V289" s="2"/>
      <c r="W289" s="2"/>
      <c r="X289" s="2"/>
      <c r="Y289" s="2"/>
      <c r="Z289" s="2"/>
    </row>
    <row r="290" spans="1:26" ht="15.75" customHeight="1">
      <c r="A290" s="46" t="s">
        <v>199</v>
      </c>
      <c r="B290" s="196" t="s">
        <v>200</v>
      </c>
      <c r="C290" s="180"/>
      <c r="D290" s="16" t="s">
        <v>133</v>
      </c>
      <c r="E290" s="48"/>
      <c r="F290" s="227" t="s">
        <v>666</v>
      </c>
      <c r="G290" s="228"/>
      <c r="H290" s="229"/>
      <c r="I290" s="48"/>
      <c r="J290" s="48"/>
      <c r="K290" s="48"/>
      <c r="L290" s="48"/>
      <c r="M290" s="48"/>
      <c r="N290" s="48"/>
      <c r="O290" s="48"/>
      <c r="P290" s="2"/>
      <c r="Q290" s="2"/>
      <c r="R290" s="2"/>
      <c r="S290" s="2"/>
      <c r="T290" s="2"/>
      <c r="U290" s="2"/>
      <c r="V290" s="2"/>
      <c r="W290" s="2"/>
      <c r="X290" s="2"/>
      <c r="Y290" s="2"/>
      <c r="Z290" s="2"/>
    </row>
    <row r="291" spans="1:26" ht="15.75" customHeight="1">
      <c r="A291" s="53" t="s">
        <v>8</v>
      </c>
      <c r="B291" s="67" t="s">
        <v>201</v>
      </c>
      <c r="C291" s="172">
        <v>0</v>
      </c>
      <c r="D291" s="149">
        <f>C291/E26</f>
        <v>0</v>
      </c>
      <c r="E291" s="54"/>
      <c r="F291" s="158" t="s">
        <v>667</v>
      </c>
      <c r="G291" s="159">
        <f>((1+(G292*G294)))</f>
        <v>1.0196400000000001</v>
      </c>
      <c r="H291" s="158"/>
      <c r="I291" s="48"/>
      <c r="J291" s="48"/>
      <c r="K291" s="48"/>
      <c r="L291" s="48"/>
      <c r="M291" s="48"/>
      <c r="N291" s="48"/>
      <c r="O291" s="48"/>
      <c r="P291" s="2"/>
      <c r="Q291" s="2"/>
      <c r="R291" s="2"/>
      <c r="S291" s="2"/>
      <c r="T291" s="2"/>
      <c r="U291" s="2"/>
      <c r="V291" s="2"/>
      <c r="W291" s="2"/>
      <c r="X291" s="2"/>
      <c r="Y291" s="2"/>
      <c r="Z291" s="2"/>
    </row>
    <row r="292" spans="1:26" ht="15.75" customHeight="1">
      <c r="A292" s="53" t="s">
        <v>13</v>
      </c>
      <c r="B292" s="67" t="s">
        <v>202</v>
      </c>
      <c r="C292" s="172">
        <v>0</v>
      </c>
      <c r="D292" s="150">
        <f>C292/E26</f>
        <v>0</v>
      </c>
      <c r="E292" s="54"/>
      <c r="F292" s="158" t="s">
        <v>668</v>
      </c>
      <c r="G292" s="160">
        <f>E24</f>
        <v>19.64</v>
      </c>
      <c r="H292" s="158"/>
      <c r="I292" s="48"/>
      <c r="J292" s="48"/>
      <c r="K292" s="48"/>
      <c r="L292" s="48"/>
      <c r="M292" s="48"/>
      <c r="N292" s="48"/>
      <c r="O292" s="48"/>
      <c r="P292" s="2"/>
      <c r="Q292" s="2"/>
      <c r="R292" s="2"/>
      <c r="S292" s="2"/>
      <c r="T292" s="2"/>
      <c r="U292" s="2"/>
      <c r="V292" s="2"/>
      <c r="W292" s="2"/>
      <c r="X292" s="2"/>
      <c r="Y292" s="2"/>
      <c r="Z292" s="2"/>
    </row>
    <row r="293" spans="1:26" ht="15.75" customHeight="1">
      <c r="A293" s="53" t="s">
        <v>16</v>
      </c>
      <c r="B293" s="67" t="s">
        <v>89</v>
      </c>
      <c r="C293" s="151">
        <f>SUM(C291:C292)</f>
        <v>0</v>
      </c>
      <c r="D293" s="149">
        <f>D291+D292</f>
        <v>0</v>
      </c>
      <c r="E293" s="54"/>
      <c r="F293" s="161" t="s">
        <v>669</v>
      </c>
      <c r="G293" s="162">
        <f>E23</f>
        <v>32.119999999999997</v>
      </c>
      <c r="H293" s="158"/>
      <c r="I293" s="48"/>
      <c r="J293" s="48"/>
      <c r="K293" s="48"/>
      <c r="L293" s="48"/>
      <c r="M293" s="48"/>
      <c r="N293" s="48"/>
      <c r="O293" s="48"/>
      <c r="P293" s="2"/>
      <c r="Q293" s="2"/>
      <c r="R293" s="2"/>
      <c r="S293" s="2"/>
      <c r="T293" s="2"/>
      <c r="U293" s="2"/>
      <c r="V293" s="2"/>
      <c r="W293" s="2"/>
      <c r="X293" s="2"/>
      <c r="Y293" s="2"/>
      <c r="Z293" s="2"/>
    </row>
    <row r="294" spans="1:26" ht="15.75" customHeight="1">
      <c r="A294" s="53" t="s">
        <v>54</v>
      </c>
      <c r="B294" s="152" t="s">
        <v>664</v>
      </c>
      <c r="C294" s="153">
        <f>D294*E26</f>
        <v>0</v>
      </c>
      <c r="D294" s="154">
        <f>(D293*G291)-D293</f>
        <v>0</v>
      </c>
      <c r="E294" s="54"/>
      <c r="F294" s="158" t="s">
        <v>670</v>
      </c>
      <c r="G294" s="158">
        <v>1E-3</v>
      </c>
      <c r="H294" s="158"/>
      <c r="I294" s="48"/>
      <c r="J294" s="48"/>
      <c r="K294" s="48"/>
      <c r="L294" s="48"/>
      <c r="M294" s="48"/>
      <c r="N294" s="48"/>
      <c r="O294" s="48"/>
      <c r="P294" s="2"/>
      <c r="Q294" s="2"/>
      <c r="R294" s="2"/>
      <c r="S294" s="2"/>
      <c r="T294" s="2"/>
      <c r="U294" s="2"/>
      <c r="V294" s="2"/>
      <c r="W294" s="2"/>
      <c r="X294" s="2"/>
      <c r="Y294" s="2"/>
      <c r="Z294" s="2"/>
    </row>
    <row r="295" spans="1:26" ht="15.75" customHeight="1">
      <c r="A295" s="46"/>
      <c r="B295" s="155" t="s">
        <v>665</v>
      </c>
      <c r="C295" s="156">
        <f>C293+C294</f>
        <v>0</v>
      </c>
      <c r="D295" s="157">
        <f>C295/E26</f>
        <v>0</v>
      </c>
      <c r="E295" s="48"/>
      <c r="F295" s="48"/>
      <c r="G295" s="48"/>
      <c r="H295" s="48"/>
      <c r="I295" s="48"/>
      <c r="J295" s="48"/>
      <c r="K295" s="48"/>
      <c r="L295" s="48"/>
      <c r="M295" s="48"/>
      <c r="N295" s="48"/>
      <c r="O295" s="48"/>
      <c r="P295" s="2"/>
      <c r="Q295" s="2"/>
      <c r="R295" s="2"/>
      <c r="S295" s="2"/>
      <c r="T295" s="2"/>
      <c r="U295" s="2"/>
      <c r="V295" s="2"/>
      <c r="W295" s="2"/>
      <c r="X295" s="2"/>
      <c r="Y295" s="2"/>
      <c r="Z295" s="2"/>
    </row>
    <row r="296" spans="1:26" ht="15.75" customHeight="1">
      <c r="A296" s="6"/>
      <c r="B296" s="48"/>
      <c r="C296" s="48"/>
      <c r="D296" s="48"/>
      <c r="E296" s="48"/>
      <c r="F296" s="48"/>
      <c r="G296" s="48"/>
      <c r="H296" s="48"/>
      <c r="I296" s="48"/>
      <c r="J296" s="48"/>
      <c r="K296" s="48"/>
      <c r="L296" s="48"/>
      <c r="M296" s="48"/>
      <c r="N296" s="48"/>
      <c r="O296" s="48"/>
      <c r="P296" s="2"/>
      <c r="Q296" s="2"/>
      <c r="R296" s="2"/>
      <c r="S296" s="2"/>
      <c r="T296" s="2"/>
      <c r="U296" s="2"/>
      <c r="V296" s="2"/>
      <c r="W296" s="2"/>
      <c r="X296" s="2"/>
      <c r="Y296" s="2"/>
      <c r="Z296" s="2"/>
    </row>
    <row r="297" spans="1:26" ht="15.75" customHeight="1">
      <c r="A297" s="48"/>
      <c r="B297" s="48"/>
      <c r="C297" s="48"/>
      <c r="D297" s="48"/>
      <c r="E297" s="48"/>
      <c r="F297" s="48"/>
      <c r="G297" s="48"/>
      <c r="H297" s="48"/>
      <c r="I297" s="48"/>
      <c r="J297" s="48"/>
      <c r="K297" s="48"/>
      <c r="L297" s="48"/>
      <c r="M297" s="48"/>
      <c r="N297" s="48"/>
      <c r="O297" s="48"/>
      <c r="P297" s="2"/>
      <c r="Q297" s="2"/>
      <c r="R297" s="2"/>
      <c r="S297" s="2"/>
      <c r="T297" s="2"/>
      <c r="U297" s="2"/>
      <c r="V297" s="2"/>
      <c r="W297" s="2"/>
      <c r="X297" s="2"/>
      <c r="Y297" s="2"/>
      <c r="Z297" s="2"/>
    </row>
    <row r="298" spans="1:26" ht="15.75" customHeight="1">
      <c r="A298" s="68" t="s">
        <v>203</v>
      </c>
      <c r="B298" s="69" t="s">
        <v>204</v>
      </c>
      <c r="C298" s="68"/>
      <c r="D298" s="70" t="s">
        <v>205</v>
      </c>
      <c r="E298" s="54"/>
      <c r="F298" s="48"/>
      <c r="G298" s="48"/>
      <c r="H298" s="48"/>
      <c r="I298" s="48"/>
      <c r="J298" s="48"/>
      <c r="K298" s="48"/>
      <c r="L298" s="48"/>
      <c r="M298" s="48"/>
      <c r="N298" s="48"/>
      <c r="O298" s="48"/>
      <c r="P298" s="2"/>
      <c r="Q298" s="2"/>
      <c r="R298" s="2"/>
      <c r="S298" s="2"/>
      <c r="T298" s="2"/>
      <c r="U298" s="2"/>
      <c r="V298" s="2"/>
      <c r="W298" s="2"/>
      <c r="X298" s="2"/>
      <c r="Y298" s="2"/>
      <c r="Z298" s="2"/>
    </row>
    <row r="299" spans="1:26" ht="15.75" customHeight="1">
      <c r="A299" s="53" t="s">
        <v>8</v>
      </c>
      <c r="B299" s="67" t="s">
        <v>206</v>
      </c>
      <c r="C299" s="167">
        <v>0</v>
      </c>
      <c r="D299" s="53">
        <f>C299*2</f>
        <v>0</v>
      </c>
      <c r="E299" s="54"/>
      <c r="F299" s="48"/>
      <c r="G299" s="48"/>
      <c r="H299" s="48"/>
      <c r="I299" s="48"/>
      <c r="J299" s="48"/>
      <c r="K299" s="48"/>
      <c r="L299" s="48"/>
      <c r="M299" s="48"/>
      <c r="N299" s="48"/>
      <c r="O299" s="48"/>
      <c r="P299" s="2"/>
      <c r="Q299" s="2"/>
      <c r="R299" s="2"/>
      <c r="S299" s="2"/>
      <c r="T299" s="2"/>
      <c r="U299" s="2"/>
      <c r="V299" s="2"/>
      <c r="W299" s="2"/>
      <c r="X299" s="2"/>
      <c r="Y299" s="2"/>
      <c r="Z299" s="2"/>
    </row>
    <row r="300" spans="1:26" ht="15.75" customHeight="1">
      <c r="A300" s="53" t="s">
        <v>11</v>
      </c>
      <c r="B300" s="67" t="s">
        <v>207</v>
      </c>
      <c r="C300" s="53">
        <f>D299*200</f>
        <v>0</v>
      </c>
      <c r="D300" s="71">
        <f>C300/E26</f>
        <v>0</v>
      </c>
      <c r="E300" s="54"/>
      <c r="F300" s="48"/>
      <c r="G300" s="48"/>
      <c r="H300" s="48"/>
      <c r="I300" s="48"/>
      <c r="J300" s="48"/>
      <c r="K300" s="48"/>
      <c r="L300" s="48"/>
      <c r="M300" s="48"/>
      <c r="N300" s="48"/>
      <c r="O300" s="48"/>
      <c r="P300" s="2"/>
      <c r="Q300" s="2"/>
      <c r="R300" s="2"/>
      <c r="S300" s="2"/>
      <c r="T300" s="2"/>
      <c r="U300" s="2"/>
      <c r="V300" s="2"/>
      <c r="W300" s="2"/>
      <c r="X300" s="2"/>
      <c r="Y300" s="2"/>
      <c r="Z300" s="2"/>
    </row>
    <row r="301" spans="1:26" ht="15.75" customHeight="1">
      <c r="A301" s="53" t="s">
        <v>13</v>
      </c>
      <c r="B301" s="67" t="s">
        <v>208</v>
      </c>
      <c r="C301" s="71">
        <f>D300*E22</f>
        <v>0</v>
      </c>
      <c r="D301" s="129">
        <f>D299*E22</f>
        <v>0</v>
      </c>
      <c r="E301" s="54"/>
      <c r="F301" s="48"/>
      <c r="G301" s="48"/>
      <c r="H301" s="48"/>
      <c r="I301" s="48"/>
      <c r="J301" s="48"/>
      <c r="K301" s="48"/>
      <c r="L301" s="48"/>
      <c r="M301" s="48"/>
      <c r="N301" s="48"/>
      <c r="O301" s="48"/>
      <c r="P301" s="2"/>
      <c r="Q301" s="2"/>
      <c r="R301" s="2"/>
      <c r="S301" s="2"/>
      <c r="T301" s="2"/>
      <c r="U301" s="2"/>
      <c r="V301" s="2"/>
      <c r="W301" s="2"/>
      <c r="X301" s="2"/>
      <c r="Y301" s="2"/>
      <c r="Z301" s="2"/>
    </row>
    <row r="302" spans="1:26" ht="15.75" customHeight="1">
      <c r="A302" s="72"/>
      <c r="B302" s="48"/>
      <c r="C302" s="48"/>
      <c r="D302" s="48"/>
      <c r="E302" s="48"/>
      <c r="F302" s="48"/>
      <c r="G302" s="48"/>
      <c r="H302" s="48"/>
      <c r="I302" s="48"/>
      <c r="J302" s="48"/>
      <c r="K302" s="48"/>
      <c r="L302" s="48"/>
      <c r="M302" s="48"/>
      <c r="N302" s="48"/>
      <c r="O302" s="48"/>
      <c r="P302" s="2"/>
      <c r="Q302" s="2"/>
      <c r="R302" s="2"/>
      <c r="S302" s="2"/>
      <c r="T302" s="2"/>
      <c r="U302" s="2"/>
      <c r="V302" s="2"/>
      <c r="W302" s="2"/>
      <c r="X302" s="2"/>
      <c r="Y302" s="2"/>
      <c r="Z302" s="2"/>
    </row>
    <row r="303" spans="1:26" ht="15.75" customHeight="1">
      <c r="A303" s="48"/>
      <c r="B303" s="48"/>
      <c r="C303" s="48"/>
      <c r="D303" s="48"/>
      <c r="E303" s="48"/>
      <c r="F303" s="48"/>
      <c r="G303" s="48"/>
      <c r="H303" s="48"/>
      <c r="I303" s="48"/>
      <c r="J303" s="48"/>
      <c r="K303" s="48"/>
      <c r="L303" s="48"/>
      <c r="M303" s="48"/>
      <c r="N303" s="48"/>
      <c r="O303" s="48"/>
      <c r="P303" s="2"/>
      <c r="Q303" s="2"/>
      <c r="R303" s="2"/>
      <c r="S303" s="2"/>
      <c r="T303" s="2"/>
      <c r="U303" s="2"/>
      <c r="V303" s="2"/>
      <c r="W303" s="2"/>
      <c r="X303" s="2"/>
      <c r="Y303" s="2"/>
      <c r="Z303" s="2"/>
    </row>
    <row r="304" spans="1:26" ht="15.75" customHeight="1">
      <c r="A304" s="187" t="s">
        <v>209</v>
      </c>
      <c r="B304" s="183"/>
      <c r="C304" s="183"/>
      <c r="D304" s="180"/>
      <c r="E304" s="48"/>
      <c r="F304" s="48"/>
      <c r="G304" s="48"/>
      <c r="H304" s="48"/>
      <c r="I304" s="48"/>
      <c r="J304" s="48"/>
      <c r="K304" s="48"/>
      <c r="L304" s="48"/>
      <c r="M304" s="48"/>
      <c r="N304" s="48"/>
      <c r="O304" s="48"/>
      <c r="P304" s="2"/>
      <c r="Q304" s="2"/>
      <c r="R304" s="2"/>
      <c r="S304" s="2"/>
      <c r="T304" s="2"/>
      <c r="U304" s="2"/>
      <c r="V304" s="2"/>
      <c r="W304" s="2"/>
      <c r="X304" s="2"/>
      <c r="Y304" s="2"/>
      <c r="Z304" s="2"/>
    </row>
    <row r="305" spans="1:26" ht="15.75" customHeight="1">
      <c r="A305" s="179" t="s">
        <v>210</v>
      </c>
      <c r="B305" s="180"/>
      <c r="C305" s="179" t="s">
        <v>137</v>
      </c>
      <c r="D305" s="180"/>
      <c r="E305" s="48"/>
      <c r="F305" s="48"/>
      <c r="G305" s="48"/>
      <c r="H305" s="48"/>
      <c r="I305" s="48"/>
      <c r="J305" s="48"/>
      <c r="K305" s="48"/>
      <c r="L305" s="48"/>
      <c r="M305" s="48"/>
      <c r="N305" s="48"/>
      <c r="O305" s="48"/>
      <c r="P305" s="2"/>
      <c r="Q305" s="2"/>
      <c r="R305" s="2"/>
      <c r="S305" s="2"/>
      <c r="T305" s="2"/>
      <c r="U305" s="2"/>
      <c r="V305" s="2"/>
      <c r="W305" s="2"/>
      <c r="X305" s="2"/>
      <c r="Y305" s="2"/>
      <c r="Z305" s="2"/>
    </row>
    <row r="306" spans="1:26" ht="15.75" customHeight="1">
      <c r="A306" s="47" t="s">
        <v>8</v>
      </c>
      <c r="B306" s="43" t="s">
        <v>211</v>
      </c>
      <c r="C306" s="201" t="e">
        <f>C277</f>
        <v>#DIV/0!</v>
      </c>
      <c r="D306" s="180"/>
      <c r="E306" s="48"/>
      <c r="F306" s="48"/>
      <c r="G306" s="48"/>
      <c r="H306" s="48"/>
      <c r="I306" s="48"/>
      <c r="J306" s="48"/>
      <c r="K306" s="48"/>
      <c r="L306" s="48"/>
      <c r="M306" s="48"/>
      <c r="N306" s="48"/>
      <c r="O306" s="48"/>
      <c r="P306" s="2"/>
      <c r="Q306" s="2"/>
      <c r="R306" s="2"/>
      <c r="S306" s="2"/>
      <c r="T306" s="2"/>
      <c r="U306" s="2"/>
      <c r="V306" s="2"/>
      <c r="W306" s="2"/>
      <c r="X306" s="2"/>
      <c r="Y306" s="2"/>
      <c r="Z306" s="2"/>
    </row>
    <row r="307" spans="1:26" ht="15.75" customHeight="1">
      <c r="A307" s="47" t="s">
        <v>11</v>
      </c>
      <c r="B307" s="43" t="s">
        <v>190</v>
      </c>
      <c r="C307" s="202">
        <f>C286</f>
        <v>0</v>
      </c>
      <c r="D307" s="180"/>
      <c r="E307" s="48"/>
      <c r="F307" s="48"/>
      <c r="G307" s="48"/>
      <c r="H307" s="48"/>
      <c r="I307" s="48"/>
      <c r="J307" s="48"/>
      <c r="K307" s="48"/>
      <c r="L307" s="48"/>
      <c r="M307" s="48"/>
      <c r="N307" s="48"/>
      <c r="O307" s="48"/>
      <c r="P307" s="2"/>
      <c r="Q307" s="2"/>
      <c r="R307" s="2"/>
      <c r="S307" s="2"/>
      <c r="T307" s="2"/>
      <c r="U307" s="2"/>
      <c r="V307" s="2"/>
      <c r="W307" s="2"/>
      <c r="X307" s="2"/>
      <c r="Y307" s="2"/>
      <c r="Z307" s="2"/>
    </row>
    <row r="308" spans="1:26" ht="15.75" customHeight="1">
      <c r="A308" s="47" t="s">
        <v>13</v>
      </c>
      <c r="B308" s="43" t="s">
        <v>212</v>
      </c>
      <c r="C308" s="203">
        <f>C295</f>
        <v>0</v>
      </c>
      <c r="D308" s="180"/>
      <c r="E308" s="48"/>
      <c r="F308" s="48"/>
      <c r="G308" s="48"/>
      <c r="H308" s="48"/>
      <c r="I308" s="48"/>
      <c r="J308" s="48"/>
      <c r="K308" s="48"/>
      <c r="L308" s="48"/>
      <c r="M308" s="48"/>
      <c r="N308" s="48"/>
      <c r="O308" s="48"/>
      <c r="P308" s="2"/>
      <c r="Q308" s="2"/>
      <c r="R308" s="2"/>
      <c r="S308" s="2"/>
      <c r="T308" s="2"/>
      <c r="U308" s="2"/>
      <c r="V308" s="2"/>
      <c r="W308" s="2"/>
      <c r="X308" s="2"/>
      <c r="Y308" s="2"/>
      <c r="Z308" s="2"/>
    </row>
    <row r="309" spans="1:26" ht="15.75" customHeight="1">
      <c r="A309" s="47" t="s">
        <v>16</v>
      </c>
      <c r="B309" s="43" t="s">
        <v>213</v>
      </c>
      <c r="C309" s="204">
        <f>D301</f>
        <v>0</v>
      </c>
      <c r="D309" s="180"/>
      <c r="E309" s="48"/>
      <c r="F309" s="48"/>
      <c r="G309" s="48"/>
      <c r="H309" s="48"/>
      <c r="I309" s="48"/>
      <c r="J309" s="48"/>
      <c r="K309" s="48"/>
      <c r="L309" s="48"/>
      <c r="M309" s="48"/>
      <c r="N309" s="48"/>
      <c r="O309" s="48"/>
      <c r="P309" s="2"/>
      <c r="Q309" s="2"/>
      <c r="R309" s="2"/>
      <c r="S309" s="2"/>
      <c r="T309" s="2"/>
      <c r="U309" s="2"/>
      <c r="V309" s="2"/>
      <c r="W309" s="2"/>
      <c r="X309" s="2"/>
      <c r="Y309" s="2"/>
      <c r="Z309" s="2"/>
    </row>
    <row r="310" spans="1:26" ht="15.75" customHeight="1">
      <c r="A310" s="189" t="s">
        <v>175</v>
      </c>
      <c r="B310" s="180"/>
      <c r="C310" s="203" t="e">
        <f>SUM(C306:D308)</f>
        <v>#DIV/0!</v>
      </c>
      <c r="D310" s="180"/>
      <c r="E310" s="48"/>
      <c r="F310" s="48"/>
      <c r="G310" s="48"/>
      <c r="H310" s="48"/>
      <c r="I310" s="48"/>
      <c r="J310" s="48"/>
      <c r="K310" s="48"/>
      <c r="L310" s="48"/>
      <c r="M310" s="48"/>
      <c r="N310" s="48"/>
      <c r="O310" s="48"/>
      <c r="P310" s="2"/>
      <c r="Q310" s="2"/>
      <c r="R310" s="2"/>
      <c r="S310" s="2"/>
      <c r="T310" s="2"/>
      <c r="U310" s="2"/>
      <c r="V310" s="2"/>
      <c r="W310" s="2"/>
      <c r="X310" s="2"/>
      <c r="Y310" s="2"/>
      <c r="Z310" s="2"/>
    </row>
    <row r="311" spans="1:26" ht="15.75" customHeight="1">
      <c r="A311" s="48"/>
      <c r="B311" s="48"/>
      <c r="C311" s="48"/>
      <c r="D311" s="48"/>
      <c r="E311" s="48"/>
      <c r="F311" s="48"/>
      <c r="G311" s="48"/>
      <c r="H311" s="48"/>
      <c r="I311" s="48"/>
      <c r="J311" s="48"/>
      <c r="K311" s="48"/>
      <c r="L311" s="48"/>
      <c r="M311" s="48"/>
      <c r="N311" s="48"/>
      <c r="O311" s="48"/>
      <c r="P311" s="2"/>
      <c r="Q311" s="2"/>
      <c r="R311" s="2"/>
      <c r="S311" s="2"/>
      <c r="T311" s="2"/>
      <c r="U311" s="2"/>
      <c r="V311" s="2"/>
      <c r="W311" s="2"/>
      <c r="X311" s="2"/>
      <c r="Y311" s="2"/>
      <c r="Z311" s="2"/>
    </row>
    <row r="312" spans="1:26" ht="15.75" customHeight="1">
      <c r="A312" s="48"/>
      <c r="B312" s="48"/>
      <c r="C312" s="48"/>
      <c r="D312" s="48"/>
      <c r="E312" s="48"/>
      <c r="F312" s="48"/>
      <c r="G312" s="48"/>
      <c r="H312" s="48"/>
      <c r="I312" s="48"/>
      <c r="J312" s="48"/>
      <c r="K312" s="48"/>
      <c r="L312" s="48"/>
      <c r="M312" s="48"/>
      <c r="N312" s="48"/>
      <c r="O312" s="48"/>
      <c r="P312" s="2"/>
      <c r="Q312" s="2"/>
      <c r="R312" s="2"/>
      <c r="S312" s="2"/>
      <c r="T312" s="2"/>
      <c r="U312" s="2"/>
      <c r="V312" s="2"/>
      <c r="W312" s="2"/>
      <c r="X312" s="2"/>
      <c r="Y312" s="2"/>
      <c r="Z312" s="2"/>
    </row>
    <row r="313" spans="1:26" ht="15.75" customHeight="1">
      <c r="A313" s="188" t="s">
        <v>618</v>
      </c>
      <c r="B313" s="185"/>
      <c r="C313" s="185"/>
      <c r="D313" s="180"/>
      <c r="E313" s="48"/>
      <c r="F313" s="48"/>
      <c r="G313" s="48"/>
      <c r="H313" s="48"/>
      <c r="I313" s="48"/>
      <c r="J313" s="48"/>
      <c r="K313" s="48"/>
      <c r="L313" s="48"/>
      <c r="M313" s="48"/>
      <c r="N313" s="48"/>
      <c r="O313" s="48"/>
      <c r="P313" s="2"/>
      <c r="Q313" s="2"/>
      <c r="R313" s="2"/>
      <c r="S313" s="2"/>
      <c r="T313" s="2"/>
      <c r="U313" s="2"/>
      <c r="V313" s="2"/>
      <c r="W313" s="2"/>
      <c r="X313" s="2"/>
      <c r="Y313" s="2"/>
      <c r="Z313" s="2"/>
    </row>
    <row r="314" spans="1:26" ht="15.75" customHeight="1">
      <c r="A314" s="16" t="s">
        <v>78</v>
      </c>
      <c r="B314" s="16" t="s">
        <v>619</v>
      </c>
      <c r="C314" s="16" t="s">
        <v>170</v>
      </c>
      <c r="D314" s="16" t="s">
        <v>49</v>
      </c>
      <c r="E314" s="48"/>
      <c r="F314" s="40"/>
      <c r="G314" s="48"/>
      <c r="H314" s="48"/>
      <c r="I314" s="48"/>
      <c r="J314" s="48"/>
      <c r="K314" s="48"/>
      <c r="L314" s="48"/>
      <c r="M314" s="48"/>
      <c r="N314" s="48"/>
      <c r="O314" s="48"/>
      <c r="P314" s="2"/>
      <c r="Q314" s="2"/>
      <c r="R314" s="2"/>
      <c r="S314" s="2"/>
      <c r="T314" s="2"/>
      <c r="U314" s="2"/>
      <c r="V314" s="2"/>
      <c r="W314" s="2"/>
      <c r="X314" s="2"/>
      <c r="Y314" s="2"/>
      <c r="Z314" s="2"/>
    </row>
    <row r="315" spans="1:26" ht="15.75" customHeight="1">
      <c r="A315" s="73" t="s">
        <v>8</v>
      </c>
      <c r="B315" s="141" t="s">
        <v>214</v>
      </c>
      <c r="C315" s="173">
        <v>0</v>
      </c>
      <c r="D315" s="142" t="e">
        <f>(C332+C333)*C315</f>
        <v>#DIV/0!</v>
      </c>
      <c r="E315" s="48"/>
      <c r="F315" s="48"/>
      <c r="G315" s="48"/>
      <c r="H315" s="48"/>
      <c r="I315" s="48"/>
      <c r="J315" s="48"/>
      <c r="K315" s="48"/>
      <c r="L315" s="48"/>
      <c r="M315" s="48"/>
      <c r="N315" s="48"/>
      <c r="O315" s="48"/>
      <c r="P315" s="2"/>
      <c r="Q315" s="2"/>
      <c r="R315" s="2"/>
      <c r="S315" s="2"/>
      <c r="T315" s="2"/>
      <c r="U315" s="2"/>
      <c r="V315" s="2"/>
      <c r="W315" s="2"/>
      <c r="X315" s="2"/>
      <c r="Y315" s="2"/>
      <c r="Z315" s="2"/>
    </row>
    <row r="316" spans="1:26" ht="15.75" customHeight="1">
      <c r="A316" s="73" t="s">
        <v>11</v>
      </c>
      <c r="B316" s="143" t="s">
        <v>663</v>
      </c>
      <c r="C316" s="144"/>
      <c r="D316" s="142" t="e">
        <f>D317+D320+D321+D323</f>
        <v>#DIV/0!</v>
      </c>
      <c r="E316" s="48"/>
      <c r="F316" s="48"/>
      <c r="G316" s="48"/>
      <c r="H316" s="48"/>
      <c r="I316" s="48"/>
      <c r="J316" s="48"/>
      <c r="K316" s="48"/>
      <c r="L316" s="48"/>
      <c r="M316" s="48"/>
      <c r="N316" s="48"/>
      <c r="O316" s="48"/>
      <c r="P316" s="2"/>
      <c r="Q316" s="2"/>
      <c r="R316" s="2"/>
      <c r="S316" s="2"/>
      <c r="T316" s="2"/>
      <c r="U316" s="2"/>
      <c r="V316" s="2"/>
      <c r="W316" s="2"/>
      <c r="X316" s="2"/>
      <c r="Y316" s="2"/>
      <c r="Z316" s="2"/>
    </row>
    <row r="317" spans="1:26" ht="15.75" customHeight="1">
      <c r="A317" s="7" t="s">
        <v>215</v>
      </c>
      <c r="B317" s="74" t="s">
        <v>216</v>
      </c>
      <c r="C317" s="75">
        <f>C319+C318</f>
        <v>0.08</v>
      </c>
      <c r="D317" s="76" t="e">
        <f>D318+D319</f>
        <v>#DIV/0!</v>
      </c>
      <c r="E317" s="48"/>
      <c r="F317" s="48"/>
      <c r="G317" s="48"/>
      <c r="H317" s="48"/>
      <c r="I317" s="48"/>
      <c r="J317" s="48"/>
      <c r="K317" s="48"/>
      <c r="L317" s="48"/>
      <c r="M317" s="48"/>
      <c r="N317" s="48"/>
      <c r="O317" s="48"/>
      <c r="P317" s="2"/>
      <c r="Q317" s="2"/>
      <c r="R317" s="2"/>
      <c r="S317" s="2"/>
      <c r="T317" s="2"/>
      <c r="U317" s="2"/>
      <c r="V317" s="2"/>
      <c r="W317" s="2"/>
      <c r="X317" s="2"/>
      <c r="Y317" s="2"/>
      <c r="Z317" s="2"/>
    </row>
    <row r="318" spans="1:26" ht="15.75" customHeight="1">
      <c r="A318" s="47" t="s">
        <v>217</v>
      </c>
      <c r="B318" s="43" t="s">
        <v>218</v>
      </c>
      <c r="C318" s="174">
        <v>0.03</v>
      </c>
      <c r="D318" s="29" t="e">
        <f>(C332+C333)*C318</f>
        <v>#DIV/0!</v>
      </c>
      <c r="E318" s="48"/>
      <c r="F318" s="48"/>
      <c r="G318" s="48"/>
      <c r="H318" s="48"/>
      <c r="I318" s="48"/>
      <c r="J318" s="48"/>
      <c r="K318" s="48"/>
      <c r="L318" s="48"/>
      <c r="M318" s="48"/>
      <c r="N318" s="48"/>
      <c r="O318" s="48"/>
      <c r="P318" s="2"/>
      <c r="Q318" s="2"/>
      <c r="R318" s="2"/>
      <c r="S318" s="2"/>
      <c r="T318" s="2"/>
      <c r="U318" s="2"/>
      <c r="V318" s="2"/>
      <c r="W318" s="2"/>
      <c r="X318" s="2"/>
      <c r="Y318" s="2"/>
      <c r="Z318" s="2"/>
    </row>
    <row r="319" spans="1:26" ht="15.75" customHeight="1">
      <c r="A319" s="47" t="s">
        <v>219</v>
      </c>
      <c r="B319" s="43" t="s">
        <v>220</v>
      </c>
      <c r="C319" s="174">
        <v>0.05</v>
      </c>
      <c r="D319" s="29" t="e">
        <f>(C332+C333)*C319</f>
        <v>#DIV/0!</v>
      </c>
      <c r="E319" s="48"/>
      <c r="F319" s="48"/>
      <c r="G319" s="48"/>
      <c r="H319" s="48"/>
      <c r="I319" s="48"/>
      <c r="J319" s="48"/>
      <c r="K319" s="48"/>
      <c r="L319" s="48"/>
      <c r="M319" s="48"/>
      <c r="N319" s="48"/>
      <c r="O319" s="48"/>
      <c r="P319" s="2"/>
      <c r="Q319" s="2"/>
      <c r="R319" s="2"/>
      <c r="S319" s="2"/>
      <c r="T319" s="2"/>
      <c r="U319" s="2"/>
      <c r="V319" s="2"/>
      <c r="W319" s="2"/>
      <c r="X319" s="2"/>
      <c r="Y319" s="2"/>
      <c r="Z319" s="2"/>
    </row>
    <row r="320" spans="1:26" ht="15.75" customHeight="1">
      <c r="A320" s="7" t="s">
        <v>221</v>
      </c>
      <c r="B320" s="74" t="s">
        <v>222</v>
      </c>
      <c r="C320" s="75">
        <v>0</v>
      </c>
      <c r="D320" s="76">
        <v>0</v>
      </c>
      <c r="E320" s="48"/>
      <c r="F320" s="48"/>
      <c r="G320" s="48"/>
      <c r="H320" s="48"/>
      <c r="I320" s="48"/>
      <c r="J320" s="48"/>
      <c r="K320" s="48"/>
      <c r="L320" s="48"/>
      <c r="M320" s="48"/>
      <c r="N320" s="48"/>
      <c r="O320" s="48"/>
      <c r="P320" s="2"/>
      <c r="Q320" s="2"/>
      <c r="R320" s="2"/>
      <c r="S320" s="2"/>
      <c r="T320" s="2"/>
      <c r="U320" s="2"/>
      <c r="V320" s="2"/>
      <c r="W320" s="2"/>
      <c r="X320" s="2"/>
      <c r="Y320" s="2"/>
      <c r="Z320" s="2"/>
    </row>
    <row r="321" spans="1:26" ht="15.75" customHeight="1">
      <c r="A321" s="7" t="s">
        <v>223</v>
      </c>
      <c r="B321" s="74" t="s">
        <v>224</v>
      </c>
      <c r="C321" s="75">
        <f t="shared" ref="C321:D321" si="8">C322</f>
        <v>0.03</v>
      </c>
      <c r="D321" s="76" t="e">
        <f t="shared" si="8"/>
        <v>#DIV/0!</v>
      </c>
      <c r="E321" s="48"/>
      <c r="F321" s="48"/>
      <c r="G321" s="48"/>
      <c r="H321" s="48"/>
      <c r="I321" s="48"/>
      <c r="J321" s="48"/>
      <c r="K321" s="48"/>
      <c r="L321" s="48"/>
      <c r="M321" s="48"/>
      <c r="N321" s="48"/>
      <c r="O321" s="48"/>
      <c r="P321" s="2"/>
      <c r="Q321" s="2"/>
      <c r="R321" s="2"/>
      <c r="S321" s="2"/>
      <c r="T321" s="2"/>
      <c r="U321" s="2"/>
      <c r="V321" s="2"/>
      <c r="W321" s="2"/>
      <c r="X321" s="2"/>
      <c r="Y321" s="2"/>
      <c r="Z321" s="2"/>
    </row>
    <row r="322" spans="1:26" ht="15.75" customHeight="1">
      <c r="A322" s="47" t="s">
        <v>225</v>
      </c>
      <c r="B322" s="43" t="s">
        <v>226</v>
      </c>
      <c r="C322" s="174">
        <v>0.03</v>
      </c>
      <c r="D322" s="29" t="e">
        <f>(C333+C332)*C322</f>
        <v>#DIV/0!</v>
      </c>
      <c r="E322" s="48"/>
      <c r="F322" s="48"/>
      <c r="G322" s="48"/>
      <c r="H322" s="48"/>
      <c r="I322" s="48"/>
      <c r="J322" s="48"/>
      <c r="K322" s="48"/>
      <c r="L322" s="48"/>
      <c r="M322" s="48"/>
      <c r="N322" s="48"/>
      <c r="O322" s="48"/>
      <c r="P322" s="2"/>
      <c r="Q322" s="2"/>
      <c r="R322" s="2"/>
      <c r="S322" s="2"/>
      <c r="T322" s="2"/>
      <c r="U322" s="2"/>
      <c r="V322" s="2"/>
      <c r="W322" s="2"/>
      <c r="X322" s="2"/>
      <c r="Y322" s="2"/>
      <c r="Z322" s="2"/>
    </row>
    <row r="323" spans="1:26" ht="15.75" customHeight="1">
      <c r="A323" s="7"/>
      <c r="B323" s="130"/>
      <c r="C323" s="131"/>
      <c r="D323" s="145" t="e">
        <f>SUM(D326:D327)</f>
        <v>#DIV/0!</v>
      </c>
      <c r="E323" s="48"/>
      <c r="F323" s="48"/>
      <c r="G323" s="48"/>
      <c r="H323" s="48"/>
      <c r="I323" s="48"/>
      <c r="J323" s="48"/>
      <c r="K323" s="48"/>
      <c r="L323" s="48"/>
      <c r="M323" s="48"/>
      <c r="N323" s="48"/>
      <c r="O323" s="48"/>
      <c r="P323" s="2"/>
      <c r="Q323" s="2"/>
      <c r="R323" s="2"/>
      <c r="S323" s="2"/>
      <c r="T323" s="2"/>
      <c r="U323" s="2"/>
      <c r="V323" s="2"/>
      <c r="W323" s="2"/>
      <c r="X323" s="2"/>
      <c r="Y323" s="2"/>
      <c r="Z323" s="2"/>
    </row>
    <row r="324" spans="1:26" ht="15.75" customHeight="1">
      <c r="A324" s="146"/>
      <c r="B324" s="97" t="s">
        <v>610</v>
      </c>
      <c r="C324" s="175">
        <v>0.05</v>
      </c>
      <c r="D324" s="147" t="e">
        <f>(C332+C333)*C324</f>
        <v>#DIV/0!</v>
      </c>
      <c r="E324" s="48"/>
      <c r="F324" s="48"/>
      <c r="G324" s="48"/>
      <c r="H324" s="48"/>
      <c r="I324" s="48"/>
      <c r="J324" s="48"/>
      <c r="K324" s="48"/>
      <c r="L324" s="48"/>
      <c r="M324" s="48"/>
      <c r="N324" s="48"/>
      <c r="O324" s="48"/>
      <c r="P324" s="2"/>
      <c r="Q324" s="2"/>
      <c r="R324" s="2"/>
      <c r="S324" s="2"/>
      <c r="T324" s="2"/>
      <c r="U324" s="2"/>
      <c r="V324" s="2"/>
      <c r="W324" s="2"/>
      <c r="X324" s="2"/>
      <c r="Y324" s="2"/>
      <c r="Z324" s="2"/>
    </row>
    <row r="325" spans="1:26" ht="15.75" customHeight="1">
      <c r="A325" s="146"/>
      <c r="B325" s="96" t="s">
        <v>611</v>
      </c>
      <c r="C325" s="175">
        <v>1.3299999999999999E-2</v>
      </c>
      <c r="D325" s="147" t="e">
        <f>(C332+C333)*C325</f>
        <v>#DIV/0!</v>
      </c>
      <c r="E325" s="48"/>
      <c r="F325" s="48"/>
      <c r="G325" s="48"/>
      <c r="H325" s="48"/>
      <c r="I325" s="48"/>
      <c r="J325" s="48"/>
      <c r="K325" s="48"/>
      <c r="L325" s="48"/>
      <c r="M325" s="48"/>
      <c r="N325" s="48"/>
      <c r="O325" s="48"/>
      <c r="P325" s="2"/>
      <c r="Q325" s="2"/>
      <c r="R325" s="2"/>
      <c r="S325" s="2"/>
      <c r="T325" s="2"/>
      <c r="U325" s="2"/>
      <c r="V325" s="2"/>
      <c r="W325" s="2"/>
      <c r="X325" s="2"/>
      <c r="Y325" s="2"/>
      <c r="Z325" s="2"/>
    </row>
    <row r="326" spans="1:26" ht="15.75" customHeight="1">
      <c r="A326" s="205" t="s">
        <v>620</v>
      </c>
      <c r="B326" s="132" t="s">
        <v>621</v>
      </c>
      <c r="C326" s="133" t="s">
        <v>622</v>
      </c>
      <c r="D326" s="148" t="s">
        <v>623</v>
      </c>
      <c r="E326" s="48"/>
      <c r="F326" s="48"/>
      <c r="G326" s="48"/>
      <c r="H326" s="48"/>
      <c r="I326" s="48"/>
      <c r="J326" s="48"/>
      <c r="K326" s="48"/>
      <c r="L326" s="48"/>
      <c r="M326" s="48"/>
      <c r="N326" s="48"/>
      <c r="O326" s="48"/>
      <c r="P326" s="2"/>
      <c r="Q326" s="2"/>
      <c r="R326" s="2"/>
      <c r="S326" s="2"/>
      <c r="T326" s="2"/>
      <c r="U326" s="2"/>
      <c r="V326" s="2"/>
      <c r="W326" s="2"/>
      <c r="X326" s="2"/>
      <c r="Y326" s="2"/>
      <c r="Z326" s="2"/>
    </row>
    <row r="327" spans="1:26" ht="15.75" customHeight="1">
      <c r="A327" s="206"/>
      <c r="B327" s="134" t="e">
        <f>C332+C333</f>
        <v>#DIV/0!</v>
      </c>
      <c r="C327" s="176">
        <f>C257</f>
        <v>0.19470000000000001</v>
      </c>
      <c r="D327" s="127" t="e">
        <f>B327*C327/1</f>
        <v>#DIV/0!</v>
      </c>
      <c r="E327" s="48"/>
      <c r="F327" s="48"/>
      <c r="G327" s="48"/>
      <c r="H327" s="48"/>
      <c r="I327" s="48"/>
      <c r="J327" s="48"/>
      <c r="K327" s="48"/>
      <c r="L327" s="48"/>
      <c r="M327" s="48"/>
      <c r="N327" s="48"/>
      <c r="O327" s="48"/>
      <c r="P327" s="2"/>
      <c r="Q327" s="2"/>
      <c r="R327" s="2"/>
      <c r="S327" s="2"/>
      <c r="T327" s="2"/>
      <c r="U327" s="2"/>
      <c r="V327" s="2"/>
      <c r="W327" s="2"/>
      <c r="X327" s="2"/>
      <c r="Y327" s="2"/>
      <c r="Z327" s="2"/>
    </row>
    <row r="328" spans="1:26" ht="18" customHeight="1">
      <c r="A328" s="179" t="s">
        <v>89</v>
      </c>
      <c r="B328" s="183"/>
      <c r="C328" s="180"/>
      <c r="D328" s="24" t="e">
        <f>D327</f>
        <v>#DIV/0!</v>
      </c>
      <c r="E328" s="48"/>
      <c r="F328" s="48"/>
      <c r="G328" s="48"/>
      <c r="H328" s="48"/>
      <c r="I328" s="48"/>
      <c r="J328" s="48"/>
      <c r="K328" s="48"/>
      <c r="L328" s="48"/>
      <c r="M328" s="48"/>
      <c r="N328" s="48"/>
      <c r="O328" s="48"/>
      <c r="P328" s="2"/>
      <c r="Q328" s="2"/>
      <c r="R328" s="2"/>
      <c r="S328" s="2"/>
      <c r="T328" s="2"/>
      <c r="U328" s="2"/>
      <c r="V328" s="2"/>
      <c r="W328" s="2"/>
      <c r="X328" s="2"/>
      <c r="Y328" s="2"/>
      <c r="Z328" s="2"/>
    </row>
    <row r="329" spans="1:26" ht="15.75" customHeight="1">
      <c r="A329" s="48"/>
      <c r="B329" s="48"/>
      <c r="C329" s="48"/>
      <c r="D329" s="48"/>
      <c r="E329" s="48"/>
      <c r="F329" s="48"/>
      <c r="G329" s="48"/>
      <c r="H329" s="48"/>
      <c r="I329" s="48"/>
      <c r="J329" s="48"/>
      <c r="K329" s="48"/>
      <c r="L329" s="48"/>
      <c r="M329" s="48"/>
      <c r="N329" s="48"/>
      <c r="O329" s="48"/>
      <c r="P329" s="2"/>
      <c r="Q329" s="2"/>
      <c r="R329" s="2"/>
      <c r="S329" s="2"/>
      <c r="T329" s="2"/>
      <c r="U329" s="2"/>
      <c r="V329" s="2"/>
      <c r="W329" s="2"/>
      <c r="X329" s="2"/>
      <c r="Y329" s="2"/>
      <c r="Z329" s="2"/>
    </row>
    <row r="330" spans="1:26" ht="15.75" customHeight="1">
      <c r="A330" s="48"/>
      <c r="B330" s="48"/>
      <c r="C330" s="48"/>
      <c r="D330" s="48"/>
      <c r="E330" s="48"/>
      <c r="F330" s="48"/>
      <c r="G330" s="48"/>
      <c r="H330" s="48"/>
      <c r="I330" s="48"/>
      <c r="J330" s="48"/>
      <c r="K330" s="48"/>
      <c r="L330" s="48"/>
      <c r="M330" s="48"/>
      <c r="N330" s="48"/>
      <c r="O330" s="48"/>
      <c r="P330" s="2"/>
      <c r="Q330" s="2"/>
      <c r="R330" s="2"/>
      <c r="S330" s="2"/>
      <c r="T330" s="2"/>
      <c r="U330" s="2"/>
      <c r="V330" s="2"/>
      <c r="W330" s="2"/>
      <c r="X330" s="2"/>
      <c r="Y330" s="2"/>
      <c r="Z330" s="2"/>
    </row>
    <row r="331" spans="1:26" ht="15.75" customHeight="1">
      <c r="A331" s="194" t="s">
        <v>227</v>
      </c>
      <c r="B331" s="183"/>
      <c r="C331" s="180"/>
      <c r="D331" s="48"/>
      <c r="E331" s="48"/>
      <c r="F331" s="48"/>
      <c r="G331" s="48"/>
      <c r="H331" s="48"/>
      <c r="I331" s="48"/>
      <c r="J331" s="48"/>
      <c r="K331" s="48"/>
      <c r="L331" s="48"/>
      <c r="M331" s="48"/>
      <c r="N331" s="48"/>
      <c r="O331" s="48"/>
      <c r="P331" s="2"/>
      <c r="Q331" s="2"/>
      <c r="R331" s="2"/>
      <c r="S331" s="2"/>
      <c r="T331" s="2"/>
      <c r="U331" s="2"/>
      <c r="V331" s="2"/>
      <c r="W331" s="2"/>
      <c r="X331" s="2"/>
      <c r="Y331" s="2"/>
      <c r="Z331" s="2"/>
    </row>
    <row r="332" spans="1:26" ht="15.75" customHeight="1">
      <c r="A332" s="77" t="s">
        <v>8</v>
      </c>
      <c r="B332" s="78" t="s">
        <v>228</v>
      </c>
      <c r="C332" s="79">
        <f>C266</f>
        <v>0</v>
      </c>
      <c r="D332" s="48"/>
      <c r="E332" s="48"/>
      <c r="F332" s="48"/>
      <c r="G332" s="48"/>
      <c r="H332" s="48"/>
      <c r="I332" s="48"/>
      <c r="J332" s="48"/>
      <c r="K332" s="48"/>
      <c r="L332" s="48"/>
      <c r="M332" s="48"/>
      <c r="N332" s="48"/>
      <c r="O332" s="48"/>
      <c r="P332" s="2"/>
      <c r="Q332" s="2"/>
      <c r="R332" s="2"/>
      <c r="S332" s="2"/>
      <c r="T332" s="2"/>
      <c r="U332" s="2"/>
      <c r="V332" s="2"/>
      <c r="W332" s="2"/>
      <c r="X332" s="2"/>
      <c r="Y332" s="2"/>
      <c r="Z332" s="2"/>
    </row>
    <row r="333" spans="1:26" ht="15.75" customHeight="1">
      <c r="A333" s="77" t="s">
        <v>11</v>
      </c>
      <c r="B333" s="78" t="s">
        <v>229</v>
      </c>
      <c r="C333" s="79" t="e">
        <f>C310</f>
        <v>#DIV/0!</v>
      </c>
      <c r="D333" s="48"/>
      <c r="E333" s="48"/>
      <c r="F333" s="48"/>
      <c r="G333" s="48"/>
      <c r="H333" s="48"/>
      <c r="I333" s="48"/>
      <c r="J333" s="48"/>
      <c r="K333" s="48"/>
      <c r="L333" s="48"/>
      <c r="M333" s="48"/>
      <c r="N333" s="48"/>
      <c r="O333" s="48"/>
      <c r="P333" s="2"/>
      <c r="Q333" s="2"/>
      <c r="R333" s="2"/>
      <c r="S333" s="2"/>
      <c r="T333" s="2"/>
      <c r="U333" s="2"/>
      <c r="V333" s="2"/>
      <c r="W333" s="2"/>
      <c r="X333" s="2"/>
      <c r="Y333" s="2"/>
      <c r="Z333" s="2"/>
    </row>
    <row r="334" spans="1:26" ht="15.75" customHeight="1">
      <c r="A334" s="77" t="s">
        <v>13</v>
      </c>
      <c r="B334" s="78" t="s">
        <v>230</v>
      </c>
      <c r="C334" s="79" t="e">
        <f>D328</f>
        <v>#DIV/0!</v>
      </c>
      <c r="D334" s="48"/>
      <c r="E334" s="48"/>
      <c r="F334" s="48"/>
      <c r="G334" s="48"/>
      <c r="H334" s="48"/>
      <c r="I334" s="48"/>
      <c r="J334" s="48"/>
      <c r="K334" s="48"/>
      <c r="L334" s="48"/>
      <c r="M334" s="48"/>
      <c r="N334" s="48"/>
      <c r="O334" s="48"/>
      <c r="P334" s="2"/>
      <c r="Q334" s="2"/>
      <c r="R334" s="2"/>
      <c r="S334" s="2"/>
      <c r="T334" s="2"/>
      <c r="U334" s="2"/>
      <c r="V334" s="2"/>
      <c r="W334" s="2"/>
      <c r="X334" s="2"/>
      <c r="Y334" s="2"/>
      <c r="Z334" s="2"/>
    </row>
    <row r="335" spans="1:26" ht="15.75" customHeight="1">
      <c r="A335" s="77" t="s">
        <v>16</v>
      </c>
      <c r="B335" s="78" t="s">
        <v>231</v>
      </c>
      <c r="C335" s="79" t="e">
        <f>C332+C333+C334</f>
        <v>#DIV/0!</v>
      </c>
      <c r="D335" s="48"/>
      <c r="E335" s="48"/>
      <c r="F335" s="48"/>
      <c r="G335" s="48"/>
      <c r="H335" s="48"/>
      <c r="I335" s="48"/>
      <c r="J335" s="48"/>
      <c r="K335" s="48"/>
      <c r="L335" s="48"/>
      <c r="M335" s="48"/>
      <c r="N335" s="48"/>
      <c r="O335" s="48"/>
      <c r="P335" s="2"/>
      <c r="Q335" s="2"/>
      <c r="R335" s="2"/>
      <c r="S335" s="2"/>
      <c r="T335" s="2"/>
      <c r="U335" s="2"/>
      <c r="V335" s="2"/>
      <c r="W335" s="2"/>
      <c r="X335" s="2"/>
      <c r="Y335" s="2"/>
      <c r="Z335" s="2"/>
    </row>
    <row r="336" spans="1:26" ht="15.75" customHeight="1">
      <c r="A336" s="77" t="s">
        <v>54</v>
      </c>
      <c r="B336" s="78" t="s">
        <v>232</v>
      </c>
      <c r="C336" s="80">
        <f>E26</f>
        <v>10352</v>
      </c>
      <c r="D336" s="48"/>
      <c r="E336" s="48"/>
      <c r="F336" s="48"/>
      <c r="G336" s="48"/>
      <c r="H336" s="48"/>
      <c r="I336" s="48"/>
      <c r="J336" s="48"/>
      <c r="K336" s="48"/>
      <c r="L336" s="48"/>
      <c r="M336" s="48"/>
      <c r="N336" s="48"/>
      <c r="O336" s="48"/>
      <c r="P336" s="2"/>
      <c r="Q336" s="2"/>
      <c r="R336" s="2"/>
      <c r="S336" s="2"/>
      <c r="T336" s="2"/>
      <c r="U336" s="2"/>
      <c r="V336" s="2"/>
      <c r="W336" s="2"/>
      <c r="X336" s="2"/>
      <c r="Y336" s="2"/>
      <c r="Z336" s="2"/>
    </row>
    <row r="337" spans="1:26" ht="15.75" customHeight="1">
      <c r="A337" s="77" t="s">
        <v>56</v>
      </c>
      <c r="B337" s="78" t="s">
        <v>233</v>
      </c>
      <c r="C337" s="81" t="e">
        <f>C335/C336</f>
        <v>#DIV/0!</v>
      </c>
      <c r="D337" s="48"/>
      <c r="E337" s="48"/>
      <c r="F337" s="48"/>
      <c r="G337" s="48"/>
      <c r="H337" s="48"/>
      <c r="I337" s="48"/>
      <c r="J337" s="48"/>
      <c r="K337" s="48"/>
      <c r="L337" s="48"/>
      <c r="M337" s="48"/>
      <c r="N337" s="48"/>
      <c r="O337" s="48"/>
      <c r="P337" s="2"/>
      <c r="Q337" s="2"/>
      <c r="R337" s="2"/>
      <c r="S337" s="2"/>
      <c r="T337" s="2"/>
      <c r="U337" s="2"/>
      <c r="V337" s="2"/>
      <c r="W337" s="2"/>
      <c r="X337" s="2"/>
      <c r="Y337" s="2"/>
      <c r="Z337" s="2"/>
    </row>
    <row r="338" spans="1:26" ht="15.75" customHeight="1">
      <c r="A338" s="48"/>
      <c r="B338" s="48"/>
      <c r="C338" s="48"/>
      <c r="D338" s="48"/>
      <c r="E338" s="48"/>
      <c r="F338" s="48"/>
      <c r="G338" s="48"/>
      <c r="H338" s="48"/>
      <c r="I338" s="48"/>
      <c r="J338" s="48"/>
      <c r="K338" s="48"/>
      <c r="L338" s="48"/>
      <c r="M338" s="48"/>
      <c r="N338" s="48"/>
      <c r="O338" s="48"/>
      <c r="P338" s="2"/>
      <c r="Q338" s="2"/>
      <c r="R338" s="2"/>
      <c r="S338" s="2"/>
      <c r="T338" s="2"/>
      <c r="U338" s="2"/>
      <c r="V338" s="2"/>
      <c r="W338" s="2"/>
      <c r="X338" s="2"/>
      <c r="Y338" s="2"/>
      <c r="Z338" s="2"/>
    </row>
    <row r="339" spans="1:26" ht="15.75" customHeight="1">
      <c r="A339" s="82" t="s">
        <v>234</v>
      </c>
      <c r="B339" s="83"/>
      <c r="C339" s="72"/>
      <c r="D339" s="72"/>
      <c r="E339" s="72"/>
      <c r="F339" s="72"/>
      <c r="G339" s="72"/>
      <c r="H339" s="72"/>
      <c r="I339" s="72"/>
      <c r="J339" s="48"/>
      <c r="K339" s="48"/>
      <c r="L339" s="48"/>
      <c r="M339" s="48"/>
      <c r="N339" s="48"/>
      <c r="O339" s="48"/>
      <c r="P339" s="2"/>
      <c r="Q339" s="2"/>
      <c r="R339" s="2"/>
      <c r="S339" s="2"/>
      <c r="T339" s="2"/>
      <c r="U339" s="2"/>
      <c r="V339" s="2"/>
      <c r="W339" s="2"/>
      <c r="X339" s="2"/>
      <c r="Y339" s="2"/>
      <c r="Z339" s="2"/>
    </row>
    <row r="340" spans="1:26" ht="15.75" customHeight="1">
      <c r="A340" s="84"/>
      <c r="B340" s="84"/>
      <c r="C340" s="72"/>
      <c r="D340" s="72"/>
      <c r="E340" s="48"/>
      <c r="F340" s="48"/>
      <c r="G340" s="48"/>
      <c r="H340" s="48"/>
      <c r="I340" s="48"/>
      <c r="J340" s="48"/>
      <c r="K340" s="48"/>
      <c r="L340" s="48"/>
      <c r="M340" s="48"/>
      <c r="N340" s="48"/>
      <c r="O340" s="48"/>
      <c r="P340" s="2"/>
      <c r="Q340" s="2"/>
      <c r="R340" s="2"/>
      <c r="S340" s="2"/>
      <c r="T340" s="2"/>
      <c r="U340" s="2"/>
      <c r="V340" s="2"/>
      <c r="W340" s="2"/>
      <c r="X340" s="2"/>
      <c r="Y340" s="2"/>
      <c r="Z340" s="2"/>
    </row>
    <row r="341" spans="1:26" ht="15.75" customHeight="1">
      <c r="A341" s="72"/>
      <c r="B341" s="72"/>
      <c r="C341" s="72"/>
      <c r="D341" s="72"/>
      <c r="E341" s="72"/>
      <c r="F341" s="48"/>
      <c r="G341" s="48"/>
      <c r="H341" s="48"/>
      <c r="I341" s="48"/>
      <c r="J341" s="48"/>
      <c r="K341" s="48"/>
      <c r="L341" s="48"/>
      <c r="M341" s="48"/>
      <c r="N341" s="48"/>
      <c r="O341" s="48"/>
      <c r="P341" s="2"/>
      <c r="Q341" s="2"/>
      <c r="R341" s="2"/>
      <c r="S341" s="2"/>
      <c r="T341" s="2"/>
      <c r="U341" s="2"/>
      <c r="V341" s="2"/>
      <c r="W341" s="2"/>
      <c r="X341" s="2"/>
      <c r="Y341" s="2"/>
      <c r="Z341" s="2"/>
    </row>
    <row r="342" spans="1:26" ht="15.75" customHeight="1">
      <c r="A342" s="199" t="s">
        <v>235</v>
      </c>
      <c r="B342" s="200"/>
      <c r="C342" s="72"/>
      <c r="D342" s="72"/>
      <c r="E342" s="72"/>
      <c r="F342" s="48"/>
      <c r="G342" s="48"/>
      <c r="H342" s="48"/>
      <c r="I342" s="48"/>
      <c r="J342" s="48"/>
      <c r="K342" s="48"/>
      <c r="L342" s="48"/>
      <c r="M342" s="48"/>
      <c r="N342" s="48"/>
      <c r="O342" s="48"/>
      <c r="P342" s="2"/>
      <c r="Q342" s="2"/>
      <c r="R342" s="2"/>
      <c r="S342" s="2"/>
      <c r="T342" s="2"/>
      <c r="U342" s="2"/>
      <c r="V342" s="2"/>
      <c r="W342" s="2"/>
      <c r="X342" s="2"/>
      <c r="Y342" s="2"/>
      <c r="Z342" s="2"/>
    </row>
    <row r="343" spans="1:26" ht="15.75" customHeight="1">
      <c r="A343" s="48"/>
      <c r="B343" s="48"/>
      <c r="C343" s="48"/>
      <c r="D343" s="48"/>
      <c r="E343" s="48"/>
      <c r="F343" s="48"/>
      <c r="G343" s="48"/>
      <c r="H343" s="48"/>
      <c r="I343" s="48"/>
      <c r="J343" s="48"/>
      <c r="K343" s="48"/>
      <c r="L343" s="48"/>
      <c r="M343" s="48"/>
      <c r="N343" s="48"/>
      <c r="O343" s="48"/>
      <c r="P343" s="2"/>
      <c r="Q343" s="2"/>
      <c r="R343" s="2"/>
      <c r="S343" s="2"/>
      <c r="T343" s="2"/>
      <c r="U343" s="2"/>
      <c r="V343" s="2"/>
      <c r="W343" s="2"/>
      <c r="X343" s="2"/>
      <c r="Y343" s="2"/>
      <c r="Z343" s="2"/>
    </row>
    <row r="344" spans="1:26" ht="15.75" customHeight="1">
      <c r="A344" s="199" t="s">
        <v>235</v>
      </c>
      <c r="B344" s="200"/>
      <c r="C344" s="72"/>
      <c r="D344" s="72"/>
      <c r="E344" s="72"/>
      <c r="F344" s="48"/>
      <c r="G344" s="48"/>
      <c r="H344" s="48"/>
      <c r="I344" s="48"/>
      <c r="J344" s="48"/>
      <c r="K344" s="48"/>
      <c r="L344" s="48"/>
      <c r="M344" s="48"/>
      <c r="N344" s="48"/>
      <c r="O344" s="48"/>
      <c r="P344" s="2"/>
      <c r="Q344" s="2"/>
      <c r="R344" s="2"/>
      <c r="S344" s="2"/>
      <c r="T344" s="2"/>
      <c r="U344" s="2"/>
      <c r="V344" s="2"/>
      <c r="W344" s="2"/>
      <c r="X344" s="2"/>
      <c r="Y344" s="2"/>
      <c r="Z344" s="2"/>
    </row>
    <row r="345" spans="1:26" ht="15.75" customHeight="1">
      <c r="A345" s="48"/>
      <c r="B345" s="48"/>
      <c r="C345" s="48"/>
      <c r="D345" s="48"/>
      <c r="E345" s="48"/>
      <c r="F345" s="48"/>
      <c r="G345" s="48"/>
      <c r="H345" s="48"/>
      <c r="I345" s="48"/>
      <c r="J345" s="48"/>
      <c r="K345" s="48"/>
      <c r="L345" s="48"/>
      <c r="M345" s="48"/>
      <c r="N345" s="48"/>
      <c r="O345" s="48"/>
      <c r="P345" s="2"/>
      <c r="Q345" s="2"/>
      <c r="R345" s="2"/>
      <c r="S345" s="2"/>
      <c r="T345" s="2"/>
      <c r="U345" s="2"/>
      <c r="V345" s="2"/>
      <c r="W345" s="2"/>
      <c r="X345" s="2"/>
      <c r="Y345" s="2"/>
      <c r="Z345" s="2"/>
    </row>
    <row r="346" spans="1:26" ht="15.75" customHeight="1">
      <c r="A346" s="48"/>
      <c r="B346" s="48"/>
      <c r="C346" s="48"/>
      <c r="D346" s="48"/>
      <c r="E346" s="48"/>
      <c r="F346" s="48"/>
      <c r="G346" s="48"/>
      <c r="H346" s="48"/>
      <c r="I346" s="48"/>
      <c r="J346" s="48"/>
      <c r="K346" s="48"/>
      <c r="L346" s="48"/>
      <c r="M346" s="48"/>
      <c r="N346" s="48"/>
      <c r="O346" s="48"/>
      <c r="P346" s="2"/>
      <c r="Q346" s="2"/>
      <c r="R346" s="2"/>
      <c r="S346" s="2"/>
      <c r="T346" s="2"/>
      <c r="U346" s="2"/>
      <c r="V346" s="2"/>
      <c r="W346" s="2"/>
      <c r="X346" s="2"/>
      <c r="Y346" s="2"/>
      <c r="Z346" s="2"/>
    </row>
    <row r="347" spans="1:26" ht="15.75" customHeight="1">
      <c r="A347" s="48"/>
      <c r="B347" s="48"/>
      <c r="C347" s="48"/>
      <c r="D347" s="48"/>
      <c r="E347" s="48"/>
      <c r="F347" s="48"/>
      <c r="G347" s="48"/>
      <c r="H347" s="48"/>
      <c r="I347" s="48"/>
      <c r="J347" s="48"/>
      <c r="K347" s="48"/>
      <c r="L347" s="48"/>
      <c r="M347" s="48"/>
      <c r="N347" s="48"/>
      <c r="O347" s="48"/>
      <c r="P347" s="2"/>
      <c r="Q347" s="2"/>
      <c r="R347" s="2"/>
      <c r="S347" s="2"/>
      <c r="T347" s="2"/>
      <c r="U347" s="2"/>
      <c r="V347" s="2"/>
      <c r="W347" s="2"/>
      <c r="X347" s="2"/>
      <c r="Y347" s="2"/>
      <c r="Z347" s="2"/>
    </row>
    <row r="348" spans="1:26" ht="15.75" customHeight="1">
      <c r="A348" s="48"/>
      <c r="B348" s="48"/>
      <c r="C348" s="48"/>
      <c r="D348" s="48"/>
      <c r="E348" s="48"/>
      <c r="F348" s="48"/>
      <c r="G348" s="48"/>
      <c r="H348" s="48"/>
      <c r="I348" s="48"/>
      <c r="J348" s="48"/>
      <c r="K348" s="48"/>
      <c r="L348" s="48"/>
      <c r="M348" s="48"/>
      <c r="N348" s="48"/>
      <c r="O348" s="48"/>
      <c r="P348" s="2"/>
      <c r="Q348" s="2"/>
      <c r="R348" s="2"/>
      <c r="S348" s="2"/>
      <c r="T348" s="2"/>
      <c r="U348" s="2"/>
      <c r="V348" s="2"/>
      <c r="W348" s="2"/>
      <c r="X348" s="2"/>
      <c r="Y348" s="2"/>
      <c r="Z348" s="2"/>
    </row>
    <row r="349" spans="1:26" ht="15.75" customHeight="1">
      <c r="A349" s="48"/>
      <c r="B349" s="48"/>
      <c r="C349" s="48"/>
      <c r="D349" s="48"/>
      <c r="E349" s="48"/>
      <c r="F349" s="48"/>
      <c r="G349" s="48"/>
      <c r="H349" s="48"/>
      <c r="I349" s="48"/>
      <c r="J349" s="48"/>
      <c r="K349" s="48"/>
      <c r="L349" s="48"/>
      <c r="M349" s="48"/>
      <c r="N349" s="48"/>
      <c r="O349" s="48"/>
      <c r="P349" s="2"/>
      <c r="Q349" s="2"/>
      <c r="R349" s="2"/>
      <c r="S349" s="2"/>
      <c r="T349" s="2"/>
      <c r="U349" s="2"/>
      <c r="V349" s="2"/>
      <c r="W349" s="2"/>
      <c r="X349" s="2"/>
      <c r="Y349" s="2"/>
      <c r="Z349" s="2"/>
    </row>
    <row r="350" spans="1:26" ht="15.75" customHeight="1">
      <c r="A350" s="48"/>
      <c r="B350" s="48"/>
      <c r="C350" s="48"/>
      <c r="D350" s="48"/>
      <c r="E350" s="48"/>
      <c r="F350" s="48"/>
      <c r="G350" s="48"/>
      <c r="H350" s="48"/>
      <c r="I350" s="48"/>
      <c r="J350" s="48"/>
      <c r="K350" s="48"/>
      <c r="L350" s="48"/>
      <c r="M350" s="48"/>
      <c r="N350" s="48"/>
      <c r="O350" s="48"/>
      <c r="P350" s="2"/>
      <c r="Q350" s="2"/>
      <c r="R350" s="2"/>
      <c r="S350" s="2"/>
      <c r="T350" s="2"/>
      <c r="U350" s="2"/>
      <c r="V350" s="2"/>
      <c r="W350" s="2"/>
      <c r="X350" s="2"/>
      <c r="Y350" s="2"/>
      <c r="Z350" s="2"/>
    </row>
    <row r="351" spans="1:26" ht="15.75" customHeight="1">
      <c r="A351" s="48"/>
      <c r="B351" s="48"/>
      <c r="C351" s="48"/>
      <c r="D351" s="48"/>
      <c r="E351" s="48"/>
      <c r="F351" s="48"/>
      <c r="G351" s="48"/>
      <c r="H351" s="48"/>
      <c r="I351" s="48"/>
      <c r="J351" s="48"/>
      <c r="K351" s="48"/>
      <c r="L351" s="48"/>
      <c r="M351" s="48"/>
      <c r="N351" s="48"/>
      <c r="O351" s="48"/>
      <c r="P351" s="2"/>
      <c r="Q351" s="2"/>
      <c r="R351" s="2"/>
      <c r="S351" s="2"/>
      <c r="T351" s="2"/>
      <c r="U351" s="2"/>
      <c r="V351" s="2"/>
      <c r="W351" s="2"/>
      <c r="X351" s="2"/>
      <c r="Y351" s="2"/>
      <c r="Z351" s="2"/>
    </row>
    <row r="352" spans="1:26" ht="15.75" customHeight="1">
      <c r="A352" s="48"/>
      <c r="B352" s="48"/>
      <c r="C352" s="48"/>
      <c r="D352" s="48"/>
      <c r="E352" s="48"/>
      <c r="F352" s="48"/>
      <c r="G352" s="48"/>
      <c r="H352" s="48"/>
      <c r="I352" s="48"/>
      <c r="J352" s="48"/>
      <c r="K352" s="48"/>
      <c r="L352" s="48"/>
      <c r="M352" s="48"/>
      <c r="N352" s="48"/>
      <c r="O352" s="48"/>
      <c r="P352" s="2"/>
      <c r="Q352" s="2"/>
      <c r="R352" s="2"/>
      <c r="S352" s="2"/>
      <c r="T352" s="2"/>
      <c r="U352" s="2"/>
      <c r="V352" s="2"/>
      <c r="W352" s="2"/>
      <c r="X352" s="2"/>
      <c r="Y352" s="2"/>
      <c r="Z352" s="2"/>
    </row>
    <row r="353" spans="1:26" ht="15.75" customHeight="1">
      <c r="A353" s="48"/>
      <c r="B353" s="48"/>
      <c r="C353" s="48"/>
      <c r="D353" s="48"/>
      <c r="E353" s="48"/>
      <c r="F353" s="48"/>
      <c r="G353" s="48"/>
      <c r="H353" s="48"/>
      <c r="I353" s="48"/>
      <c r="J353" s="48"/>
      <c r="K353" s="48"/>
      <c r="L353" s="48"/>
      <c r="M353" s="48"/>
      <c r="N353" s="48"/>
      <c r="O353" s="48"/>
      <c r="P353" s="2"/>
      <c r="Q353" s="2"/>
      <c r="R353" s="2"/>
      <c r="S353" s="2"/>
      <c r="T353" s="2"/>
      <c r="U353" s="2"/>
      <c r="V353" s="2"/>
      <c r="W353" s="2"/>
      <c r="X353" s="2"/>
      <c r="Y353" s="2"/>
      <c r="Z353" s="2"/>
    </row>
    <row r="354" spans="1:26" ht="15.75" customHeight="1">
      <c r="A354" s="48"/>
      <c r="B354" s="48"/>
      <c r="C354" s="48"/>
      <c r="D354" s="48"/>
      <c r="E354" s="48"/>
      <c r="F354" s="48"/>
      <c r="G354" s="48"/>
      <c r="H354" s="48"/>
      <c r="I354" s="48"/>
      <c r="J354" s="48"/>
      <c r="K354" s="48"/>
      <c r="L354" s="48"/>
      <c r="M354" s="48"/>
      <c r="N354" s="48"/>
      <c r="O354" s="48"/>
      <c r="P354" s="2"/>
      <c r="Q354" s="2"/>
      <c r="R354" s="2"/>
      <c r="S354" s="2"/>
      <c r="T354" s="2"/>
      <c r="U354" s="2"/>
      <c r="V354" s="2"/>
      <c r="W354" s="2"/>
      <c r="X354" s="2"/>
      <c r="Y354" s="2"/>
      <c r="Z354" s="2"/>
    </row>
    <row r="355" spans="1:26" ht="15.75" customHeight="1">
      <c r="A355" s="48"/>
      <c r="B355" s="48"/>
      <c r="C355" s="48"/>
      <c r="D355" s="48"/>
      <c r="E355" s="48"/>
      <c r="F355" s="48"/>
      <c r="G355" s="48"/>
      <c r="H355" s="48"/>
      <c r="I355" s="48"/>
      <c r="J355" s="48"/>
      <c r="K355" s="48"/>
      <c r="L355" s="48"/>
      <c r="M355" s="48"/>
      <c r="N355" s="48"/>
      <c r="O355" s="48"/>
      <c r="P355" s="2"/>
      <c r="Q355" s="2"/>
      <c r="R355" s="2"/>
      <c r="S355" s="2"/>
      <c r="T355" s="2"/>
      <c r="U355" s="2"/>
      <c r="V355" s="2"/>
      <c r="W355" s="2"/>
      <c r="X355" s="2"/>
      <c r="Y355" s="2"/>
      <c r="Z355" s="2"/>
    </row>
    <row r="356" spans="1:26" ht="15.75" customHeight="1">
      <c r="A356" s="48"/>
      <c r="B356" s="48"/>
      <c r="C356" s="48"/>
      <c r="D356" s="48"/>
      <c r="E356" s="48"/>
      <c r="F356" s="48"/>
      <c r="G356" s="48"/>
      <c r="H356" s="48"/>
      <c r="I356" s="48"/>
      <c r="J356" s="48"/>
      <c r="K356" s="48"/>
      <c r="L356" s="48"/>
      <c r="M356" s="48"/>
      <c r="N356" s="48"/>
      <c r="O356" s="48"/>
      <c r="P356" s="2"/>
      <c r="Q356" s="2"/>
      <c r="R356" s="2"/>
      <c r="S356" s="2"/>
      <c r="T356" s="2"/>
      <c r="U356" s="2"/>
      <c r="V356" s="2"/>
      <c r="W356" s="2"/>
      <c r="X356" s="2"/>
      <c r="Y356" s="2"/>
      <c r="Z356" s="2"/>
    </row>
    <row r="357" spans="1:26" ht="15.75" customHeight="1">
      <c r="A357" s="48"/>
      <c r="B357" s="48"/>
      <c r="C357" s="48"/>
      <c r="D357" s="48"/>
      <c r="E357" s="48"/>
      <c r="F357" s="48"/>
      <c r="G357" s="48"/>
      <c r="H357" s="48"/>
      <c r="I357" s="48"/>
      <c r="J357" s="48"/>
      <c r="K357" s="48"/>
      <c r="L357" s="48"/>
      <c r="M357" s="48"/>
      <c r="N357" s="48"/>
      <c r="O357" s="48"/>
      <c r="P357" s="2"/>
      <c r="Q357" s="2"/>
      <c r="R357" s="2"/>
      <c r="S357" s="2"/>
      <c r="T357" s="2"/>
      <c r="U357" s="2"/>
      <c r="V357" s="2"/>
      <c r="W357" s="2"/>
      <c r="X357" s="2"/>
      <c r="Y357" s="2"/>
      <c r="Z357" s="2"/>
    </row>
    <row r="358" spans="1:26" ht="15.75" customHeight="1">
      <c r="A358" s="48"/>
      <c r="B358" s="48"/>
      <c r="C358" s="48"/>
      <c r="D358" s="48"/>
      <c r="E358" s="48"/>
      <c r="F358" s="48"/>
      <c r="G358" s="48"/>
      <c r="H358" s="48"/>
      <c r="I358" s="48"/>
      <c r="J358" s="48"/>
      <c r="K358" s="48"/>
      <c r="L358" s="48"/>
      <c r="M358" s="48"/>
      <c r="N358" s="48"/>
      <c r="O358" s="48"/>
      <c r="P358" s="2"/>
      <c r="Q358" s="2"/>
      <c r="R358" s="2"/>
      <c r="S358" s="2"/>
      <c r="T358" s="2"/>
      <c r="U358" s="2"/>
      <c r="V358" s="2"/>
      <c r="W358" s="2"/>
      <c r="X358" s="2"/>
      <c r="Y358" s="2"/>
      <c r="Z358" s="2"/>
    </row>
    <row r="359" spans="1:26" ht="15.75" customHeight="1">
      <c r="A359" s="48"/>
      <c r="B359" s="48"/>
      <c r="C359" s="48"/>
      <c r="D359" s="48"/>
      <c r="E359" s="48"/>
      <c r="F359" s="48"/>
      <c r="G359" s="48"/>
      <c r="H359" s="48"/>
      <c r="I359" s="48"/>
      <c r="J359" s="48"/>
      <c r="K359" s="48"/>
      <c r="L359" s="48"/>
      <c r="M359" s="48"/>
      <c r="N359" s="48"/>
      <c r="O359" s="48"/>
      <c r="P359" s="2"/>
      <c r="Q359" s="2"/>
      <c r="R359" s="2"/>
      <c r="S359" s="2"/>
      <c r="T359" s="2"/>
      <c r="U359" s="2"/>
      <c r="V359" s="2"/>
      <c r="W359" s="2"/>
      <c r="X359" s="2"/>
      <c r="Y359" s="2"/>
      <c r="Z359" s="2"/>
    </row>
    <row r="360" spans="1:26" ht="15.75" customHeight="1">
      <c r="A360" s="48"/>
      <c r="B360" s="48"/>
      <c r="C360" s="48"/>
      <c r="D360" s="48"/>
      <c r="E360" s="48"/>
      <c r="F360" s="48"/>
      <c r="G360" s="48"/>
      <c r="H360" s="48"/>
      <c r="I360" s="48"/>
      <c r="J360" s="48"/>
      <c r="K360" s="48"/>
      <c r="L360" s="48"/>
      <c r="M360" s="48"/>
      <c r="N360" s="48"/>
      <c r="O360" s="48"/>
      <c r="P360" s="2"/>
      <c r="Q360" s="2"/>
      <c r="R360" s="2"/>
      <c r="S360" s="2"/>
      <c r="T360" s="2"/>
      <c r="U360" s="2"/>
      <c r="V360" s="2"/>
      <c r="W360" s="2"/>
      <c r="X360" s="2"/>
      <c r="Y360" s="2"/>
      <c r="Z360" s="2"/>
    </row>
    <row r="361" spans="1:26" ht="15.75" customHeight="1">
      <c r="A361" s="48"/>
      <c r="B361" s="48"/>
      <c r="C361" s="48"/>
      <c r="D361" s="48"/>
      <c r="E361" s="48"/>
      <c r="F361" s="48"/>
      <c r="G361" s="48"/>
      <c r="H361" s="48"/>
      <c r="I361" s="48"/>
      <c r="J361" s="48"/>
      <c r="K361" s="48"/>
      <c r="L361" s="48"/>
      <c r="M361" s="48"/>
      <c r="N361" s="48"/>
      <c r="O361" s="48"/>
      <c r="P361" s="2"/>
      <c r="Q361" s="2"/>
      <c r="R361" s="2"/>
      <c r="S361" s="2"/>
      <c r="T361" s="2"/>
      <c r="U361" s="2"/>
      <c r="V361" s="2"/>
      <c r="W361" s="2"/>
      <c r="X361" s="2"/>
      <c r="Y361" s="2"/>
      <c r="Z361" s="2"/>
    </row>
    <row r="362" spans="1:26" ht="15.75" customHeight="1">
      <c r="A362" s="48"/>
      <c r="B362" s="48"/>
      <c r="C362" s="48"/>
      <c r="D362" s="48"/>
      <c r="E362" s="48"/>
      <c r="F362" s="48"/>
      <c r="G362" s="48"/>
      <c r="H362" s="48"/>
      <c r="I362" s="48"/>
      <c r="J362" s="48"/>
      <c r="K362" s="48"/>
      <c r="L362" s="48"/>
      <c r="M362" s="48"/>
      <c r="N362" s="48"/>
      <c r="O362" s="48"/>
      <c r="P362" s="2"/>
      <c r="Q362" s="2"/>
      <c r="R362" s="2"/>
      <c r="S362" s="2"/>
      <c r="T362" s="2"/>
      <c r="U362" s="2"/>
      <c r="V362" s="2"/>
      <c r="W362" s="2"/>
      <c r="X362" s="2"/>
      <c r="Y362" s="2"/>
      <c r="Z362" s="2"/>
    </row>
    <row r="363" spans="1:26" ht="15.75" customHeight="1">
      <c r="A363" s="48"/>
      <c r="B363" s="48"/>
      <c r="C363" s="48"/>
      <c r="D363" s="48"/>
      <c r="E363" s="48"/>
      <c r="F363" s="48"/>
      <c r="G363" s="48"/>
      <c r="H363" s="48"/>
      <c r="I363" s="48"/>
      <c r="J363" s="48"/>
      <c r="K363" s="48"/>
      <c r="L363" s="48"/>
      <c r="M363" s="48"/>
      <c r="N363" s="48"/>
      <c r="O363" s="48"/>
      <c r="P363" s="2"/>
      <c r="Q363" s="2"/>
      <c r="R363" s="2"/>
      <c r="S363" s="2"/>
      <c r="T363" s="2"/>
      <c r="U363" s="2"/>
      <c r="V363" s="2"/>
      <c r="W363" s="2"/>
      <c r="X363" s="2"/>
      <c r="Y363" s="2"/>
      <c r="Z363" s="2"/>
    </row>
    <row r="364" spans="1:26" ht="15.75" customHeight="1">
      <c r="A364" s="48"/>
      <c r="B364" s="48"/>
      <c r="C364" s="48"/>
      <c r="D364" s="48"/>
      <c r="E364" s="48"/>
      <c r="F364" s="48"/>
      <c r="G364" s="48"/>
      <c r="H364" s="48"/>
      <c r="I364" s="48"/>
      <c r="J364" s="48"/>
      <c r="K364" s="48"/>
      <c r="L364" s="48"/>
      <c r="M364" s="48"/>
      <c r="N364" s="48"/>
      <c r="O364" s="48"/>
      <c r="P364" s="2"/>
      <c r="Q364" s="2"/>
      <c r="R364" s="2"/>
      <c r="S364" s="2"/>
      <c r="T364" s="2"/>
      <c r="U364" s="2"/>
      <c r="V364" s="2"/>
      <c r="W364" s="2"/>
      <c r="X364" s="2"/>
      <c r="Y364" s="2"/>
      <c r="Z364" s="2"/>
    </row>
    <row r="365" spans="1:26" ht="15.75" customHeight="1">
      <c r="A365" s="48"/>
      <c r="B365" s="48"/>
      <c r="C365" s="48"/>
      <c r="D365" s="48"/>
      <c r="E365" s="48"/>
      <c r="F365" s="48"/>
      <c r="G365" s="48"/>
      <c r="H365" s="48"/>
      <c r="I365" s="48"/>
      <c r="J365" s="48"/>
      <c r="K365" s="48"/>
      <c r="L365" s="48"/>
      <c r="M365" s="48"/>
      <c r="N365" s="48"/>
      <c r="O365" s="48"/>
      <c r="P365" s="2"/>
      <c r="Q365" s="2"/>
      <c r="R365" s="2"/>
      <c r="S365" s="2"/>
      <c r="T365" s="2"/>
      <c r="U365" s="2"/>
      <c r="V365" s="2"/>
      <c r="W365" s="2"/>
      <c r="X365" s="2"/>
      <c r="Y365" s="2"/>
      <c r="Z365" s="2"/>
    </row>
    <row r="366" spans="1:26" ht="15.75" customHeight="1">
      <c r="A366" s="48"/>
      <c r="B366" s="48"/>
      <c r="C366" s="48"/>
      <c r="D366" s="48"/>
      <c r="E366" s="48"/>
      <c r="F366" s="48"/>
      <c r="G366" s="48"/>
      <c r="H366" s="48"/>
      <c r="I366" s="48"/>
      <c r="J366" s="48"/>
      <c r="K366" s="48"/>
      <c r="L366" s="48"/>
      <c r="M366" s="48"/>
      <c r="N366" s="48"/>
      <c r="O366" s="48"/>
      <c r="P366" s="2"/>
      <c r="Q366" s="2"/>
      <c r="R366" s="2"/>
      <c r="S366" s="2"/>
      <c r="T366" s="2"/>
      <c r="U366" s="2"/>
      <c r="V366" s="2"/>
      <c r="W366" s="2"/>
      <c r="X366" s="2"/>
      <c r="Y366" s="2"/>
      <c r="Z366" s="2"/>
    </row>
    <row r="367" spans="1:26"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sheetProtection algorithmName="SHA-512" hashValue="7fNvrrFqFgCl6TMW935SpfQyjazLxG6oH9wgQIKa73lDlR6itKse+u8dRrXjKnEEGqx2B0cnMu1PqpSUZozi0g==" saltValue="ZS/mxYrmcYZxMB4owaaDrA==" spinCount="100000" sheet="1" objects="1" scenarios="1" formatCells="0" formatColumns="0" formatRows="0" sort="0" autoFilter="0" pivotTables="0"/>
  <mergeCells count="126">
    <mergeCell ref="F290:H290"/>
    <mergeCell ref="A304:D304"/>
    <mergeCell ref="A305:B305"/>
    <mergeCell ref="C305:D305"/>
    <mergeCell ref="C306:D306"/>
    <mergeCell ref="A310:B310"/>
    <mergeCell ref="A313:D313"/>
    <mergeCell ref="A328:C328"/>
    <mergeCell ref="A331:C331"/>
    <mergeCell ref="A326:A327"/>
    <mergeCell ref="F247:H247"/>
    <mergeCell ref="B248:C248"/>
    <mergeCell ref="B256:C256"/>
    <mergeCell ref="A257:B257"/>
    <mergeCell ref="A261:D261"/>
    <mergeCell ref="C262:D262"/>
    <mergeCell ref="C263:D263"/>
    <mergeCell ref="C264:D264"/>
    <mergeCell ref="A265:B265"/>
    <mergeCell ref="C265:D265"/>
    <mergeCell ref="A75:B75"/>
    <mergeCell ref="A86:B86"/>
    <mergeCell ref="A88:D88"/>
    <mergeCell ref="C266:D266"/>
    <mergeCell ref="A266:B266"/>
    <mergeCell ref="A271:D271"/>
    <mergeCell ref="C272:D272"/>
    <mergeCell ref="A42:C42"/>
    <mergeCell ref="A52:B52"/>
    <mergeCell ref="A54:C54"/>
    <mergeCell ref="A64:B64"/>
    <mergeCell ref="A66:C66"/>
    <mergeCell ref="A77:C77"/>
    <mergeCell ref="C217:D217"/>
    <mergeCell ref="C218:D218"/>
    <mergeCell ref="C219:D219"/>
    <mergeCell ref="A212:B212"/>
    <mergeCell ref="C212:D212"/>
    <mergeCell ref="A215:D215"/>
    <mergeCell ref="A216:B216"/>
    <mergeCell ref="C216:D216"/>
    <mergeCell ref="A150:B150"/>
    <mergeCell ref="A152:D152"/>
    <mergeCell ref="A162:D162"/>
    <mergeCell ref="A33:E33"/>
    <mergeCell ref="A34:D34"/>
    <mergeCell ref="A35:D35"/>
    <mergeCell ref="A36:D36"/>
    <mergeCell ref="A37:D37"/>
    <mergeCell ref="A38:D38"/>
    <mergeCell ref="A39:D39"/>
    <mergeCell ref="A40:E40"/>
    <mergeCell ref="A41:C41"/>
    <mergeCell ref="A22:D22"/>
    <mergeCell ref="A23:D23"/>
    <mergeCell ref="A24:D24"/>
    <mergeCell ref="A25:D25"/>
    <mergeCell ref="A26:D26"/>
    <mergeCell ref="A28:C28"/>
    <mergeCell ref="A29:C29"/>
    <mergeCell ref="A30:C30"/>
    <mergeCell ref="A31:C31"/>
    <mergeCell ref="B14:C14"/>
    <mergeCell ref="D14:E14"/>
    <mergeCell ref="B15:C15"/>
    <mergeCell ref="D15:E15"/>
    <mergeCell ref="D16:E16"/>
    <mergeCell ref="B16:C16"/>
    <mergeCell ref="B17:C17"/>
    <mergeCell ref="D17:E17"/>
    <mergeCell ref="A19:E19"/>
    <mergeCell ref="A2:E2"/>
    <mergeCell ref="A3:E3"/>
    <mergeCell ref="A5:E5"/>
    <mergeCell ref="A6:B6"/>
    <mergeCell ref="C6:E6"/>
    <mergeCell ref="A7:E8"/>
    <mergeCell ref="B10:E10"/>
    <mergeCell ref="B11:E11"/>
    <mergeCell ref="A13:E13"/>
    <mergeCell ref="A207:B207"/>
    <mergeCell ref="C207:D207"/>
    <mergeCell ref="C208:D208"/>
    <mergeCell ref="C209:D209"/>
    <mergeCell ref="C210:D210"/>
    <mergeCell ref="A211:B211"/>
    <mergeCell ref="C211:D211"/>
    <mergeCell ref="A344:B344"/>
    <mergeCell ref="C307:D307"/>
    <mergeCell ref="C308:D308"/>
    <mergeCell ref="C309:D309"/>
    <mergeCell ref="C310:D310"/>
    <mergeCell ref="B278:C278"/>
    <mergeCell ref="B290:C290"/>
    <mergeCell ref="A342:B342"/>
    <mergeCell ref="A220:B220"/>
    <mergeCell ref="C220:D220"/>
    <mergeCell ref="A221:B221"/>
    <mergeCell ref="C221:D221"/>
    <mergeCell ref="A234:D234"/>
    <mergeCell ref="A246:D246"/>
    <mergeCell ref="A223:C223"/>
    <mergeCell ref="A89:D89"/>
    <mergeCell ref="A100:D100"/>
    <mergeCell ref="A101:D101"/>
    <mergeCell ref="A102:D102"/>
    <mergeCell ref="A99:B99"/>
    <mergeCell ref="A112:B112"/>
    <mergeCell ref="A196:C196"/>
    <mergeCell ref="A204:B204"/>
    <mergeCell ref="A206:D206"/>
    <mergeCell ref="A184:B184"/>
    <mergeCell ref="A186:C186"/>
    <mergeCell ref="A194:B194"/>
    <mergeCell ref="A114:D114"/>
    <mergeCell ref="A120:B120"/>
    <mergeCell ref="A122:D122"/>
    <mergeCell ref="A128:B128"/>
    <mergeCell ref="A130:D130"/>
    <mergeCell ref="A134:B134"/>
    <mergeCell ref="A136:D136"/>
    <mergeCell ref="A140:B140"/>
    <mergeCell ref="A142:D142"/>
    <mergeCell ref="A160:B160"/>
    <mergeCell ref="A172:B172"/>
    <mergeCell ref="A174:D174"/>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 footer="0"/>
  <pageSetup paperSize="9" fitToHeight="0" orientation="portrait" r:id="rId1"/>
  <tableParts count="2">
    <tablePart r:id="rId2"/>
    <tablePart r:id="rId3"/>
  </tablePart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2">
    <tabColor rgb="FF8DB3E2"/>
    <pageSetUpPr fitToPage="1"/>
  </sheetPr>
  <dimension ref="A1:Z1000"/>
  <sheetViews>
    <sheetView showGridLines="0" topLeftCell="A4" workbookViewId="0">
      <selection activeCell="D17" sqref="D17:E17"/>
    </sheetView>
  </sheetViews>
  <sheetFormatPr defaultColWidth="14.42578125" defaultRowHeight="15" customHeight="1"/>
  <cols>
    <col min="1" max="1" width="30.7109375" customWidth="1"/>
    <col min="2" max="2" width="34.42578125" customWidth="1"/>
    <col min="3" max="4" width="31.5703125" customWidth="1"/>
    <col min="5" max="5" width="33.7109375" customWidth="1"/>
    <col min="6" max="6" width="18.140625" customWidth="1"/>
    <col min="7" max="10" width="9.140625" customWidth="1"/>
    <col min="11" max="26" width="8.7109375" customWidth="1"/>
  </cols>
  <sheetData>
    <row r="1" spans="1:26">
      <c r="A1" s="1"/>
      <c r="B1" s="2"/>
      <c r="C1" s="2"/>
      <c r="D1" s="2"/>
      <c r="E1" s="2"/>
      <c r="F1" s="2"/>
      <c r="G1" s="2"/>
      <c r="H1" s="2"/>
      <c r="I1" s="2"/>
      <c r="J1" s="2"/>
      <c r="K1" s="2"/>
      <c r="L1" s="2"/>
      <c r="M1" s="2"/>
      <c r="N1" s="2"/>
      <c r="O1" s="2"/>
      <c r="P1" s="2"/>
      <c r="Q1" s="2"/>
      <c r="R1" s="2"/>
      <c r="S1" s="2"/>
      <c r="T1" s="2"/>
      <c r="U1" s="2"/>
      <c r="V1" s="2"/>
      <c r="W1" s="2"/>
      <c r="X1" s="2"/>
      <c r="Y1" s="2"/>
      <c r="Z1" s="2"/>
    </row>
    <row r="2" spans="1:26" ht="48" customHeight="1">
      <c r="A2" s="207" t="s">
        <v>531</v>
      </c>
      <c r="B2" s="183"/>
      <c r="C2" s="183"/>
      <c r="D2" s="183"/>
      <c r="E2" s="180"/>
      <c r="F2" s="3"/>
      <c r="G2" s="3"/>
      <c r="H2" s="3"/>
      <c r="I2" s="3"/>
      <c r="J2" s="2"/>
      <c r="K2" s="2"/>
      <c r="L2" s="2"/>
      <c r="M2" s="2"/>
      <c r="N2" s="2"/>
      <c r="O2" s="2"/>
      <c r="P2" s="2"/>
      <c r="Q2" s="2"/>
      <c r="R2" s="2"/>
      <c r="S2" s="2"/>
      <c r="T2" s="2"/>
      <c r="U2" s="2"/>
      <c r="V2" s="2"/>
      <c r="W2" s="2"/>
      <c r="X2" s="2"/>
      <c r="Y2" s="2"/>
      <c r="Z2" s="2"/>
    </row>
    <row r="3" spans="1:26" ht="21.75" customHeight="1">
      <c r="A3" s="179" t="s">
        <v>1</v>
      </c>
      <c r="B3" s="183"/>
      <c r="C3" s="183"/>
      <c r="D3" s="183"/>
      <c r="E3" s="180"/>
      <c r="F3" s="2"/>
      <c r="G3" s="2"/>
      <c r="H3" s="2"/>
      <c r="I3" s="2"/>
      <c r="J3" s="2"/>
      <c r="K3" s="2"/>
      <c r="L3" s="2"/>
      <c r="M3" s="2"/>
      <c r="N3" s="2"/>
      <c r="O3" s="2"/>
      <c r="P3" s="2"/>
      <c r="Q3" s="2"/>
      <c r="R3" s="2"/>
      <c r="S3" s="2"/>
      <c r="T3" s="2"/>
      <c r="U3" s="2"/>
      <c r="V3" s="2"/>
      <c r="W3" s="2"/>
      <c r="X3" s="2"/>
      <c r="Y3" s="2"/>
      <c r="Z3" s="2"/>
    </row>
    <row r="4" spans="1:26" ht="21.75" customHeight="1">
      <c r="A4" s="4"/>
      <c r="B4" s="4"/>
      <c r="C4" s="4"/>
      <c r="D4" s="4"/>
      <c r="E4" s="4"/>
      <c r="F4" s="2"/>
      <c r="G4" s="2"/>
      <c r="H4" s="2"/>
      <c r="I4" s="2"/>
      <c r="J4" s="2"/>
      <c r="K4" s="2"/>
      <c r="L4" s="2"/>
      <c r="M4" s="2"/>
      <c r="N4" s="2"/>
      <c r="O4" s="2"/>
      <c r="P4" s="2"/>
      <c r="Q4" s="2"/>
      <c r="R4" s="2"/>
      <c r="S4" s="2"/>
      <c r="T4" s="2"/>
      <c r="U4" s="2"/>
      <c r="V4" s="2"/>
      <c r="W4" s="2"/>
      <c r="X4" s="2"/>
      <c r="Y4" s="2"/>
      <c r="Z4" s="2"/>
    </row>
    <row r="5" spans="1:26" ht="21.75" customHeight="1">
      <c r="A5" s="208" t="s">
        <v>2</v>
      </c>
      <c r="B5" s="183"/>
      <c r="C5" s="183"/>
      <c r="D5" s="183"/>
      <c r="E5" s="180"/>
      <c r="F5" s="2"/>
      <c r="G5" s="2"/>
      <c r="H5" s="2"/>
      <c r="I5" s="2"/>
      <c r="J5" s="2"/>
      <c r="K5" s="2"/>
      <c r="L5" s="2"/>
      <c r="M5" s="2"/>
      <c r="N5" s="2"/>
      <c r="O5" s="2"/>
      <c r="P5" s="2"/>
      <c r="Q5" s="2"/>
      <c r="R5" s="2"/>
      <c r="S5" s="2"/>
      <c r="T5" s="2"/>
      <c r="U5" s="2"/>
      <c r="V5" s="2"/>
      <c r="W5" s="2"/>
      <c r="X5" s="2"/>
      <c r="Y5" s="2"/>
      <c r="Z5" s="2"/>
    </row>
    <row r="6" spans="1:26" ht="21.75" customHeight="1">
      <c r="A6" s="232" t="s">
        <v>532</v>
      </c>
      <c r="B6" s="234"/>
      <c r="C6" s="232" t="s">
        <v>533</v>
      </c>
      <c r="D6" s="233"/>
      <c r="E6" s="234"/>
      <c r="F6" s="2"/>
      <c r="G6" s="2"/>
      <c r="H6" s="2"/>
      <c r="I6" s="2"/>
      <c r="J6" s="2"/>
      <c r="K6" s="2"/>
      <c r="L6" s="2"/>
      <c r="M6" s="2"/>
      <c r="N6" s="2"/>
      <c r="O6" s="2"/>
      <c r="P6" s="2"/>
      <c r="Q6" s="2"/>
      <c r="R6" s="2"/>
      <c r="S6" s="2"/>
      <c r="T6" s="2"/>
      <c r="U6" s="2"/>
      <c r="V6" s="2"/>
      <c r="W6" s="2"/>
      <c r="X6" s="2"/>
      <c r="Y6" s="2"/>
      <c r="Z6" s="2"/>
    </row>
    <row r="7" spans="1:26" ht="24" customHeight="1">
      <c r="A7" s="235" t="s">
        <v>657</v>
      </c>
      <c r="B7" s="236"/>
      <c r="C7" s="236"/>
      <c r="D7" s="236"/>
      <c r="E7" s="237"/>
      <c r="F7" s="2"/>
      <c r="G7" s="2"/>
      <c r="H7" s="2"/>
      <c r="I7" s="2"/>
      <c r="J7" s="2"/>
      <c r="K7" s="2"/>
      <c r="L7" s="2"/>
      <c r="M7" s="2"/>
      <c r="N7" s="2"/>
      <c r="O7" s="2"/>
      <c r="P7" s="2"/>
      <c r="Q7" s="2"/>
      <c r="R7" s="2"/>
      <c r="S7" s="2"/>
      <c r="T7" s="2"/>
      <c r="U7" s="2"/>
      <c r="V7" s="2"/>
      <c r="W7" s="2"/>
      <c r="X7" s="2"/>
      <c r="Y7" s="2"/>
      <c r="Z7" s="2"/>
    </row>
    <row r="8" spans="1:26" ht="66" customHeight="1">
      <c r="A8" s="238"/>
      <c r="B8" s="239"/>
      <c r="C8" s="239"/>
      <c r="D8" s="239"/>
      <c r="E8" s="240"/>
      <c r="F8" s="2"/>
      <c r="G8" s="2"/>
      <c r="H8" s="2"/>
      <c r="I8" s="2"/>
      <c r="J8" s="2"/>
      <c r="K8" s="2"/>
      <c r="L8" s="2"/>
      <c r="M8" s="2"/>
      <c r="N8" s="2"/>
      <c r="O8" s="2"/>
      <c r="P8" s="2"/>
      <c r="Q8" s="2"/>
      <c r="R8" s="2"/>
      <c r="S8" s="2"/>
      <c r="T8" s="2"/>
      <c r="U8" s="2"/>
      <c r="V8" s="2"/>
      <c r="W8" s="2"/>
      <c r="X8" s="2"/>
      <c r="Y8" s="2"/>
      <c r="Z8" s="2"/>
    </row>
    <row r="9" spans="1:26" ht="21.75" customHeight="1">
      <c r="A9" s="4"/>
      <c r="B9" s="4"/>
      <c r="C9" s="4"/>
      <c r="D9" s="4"/>
      <c r="E9" s="4"/>
      <c r="F9" s="2"/>
      <c r="G9" s="2"/>
      <c r="H9" s="2"/>
      <c r="I9" s="2"/>
      <c r="J9" s="2"/>
      <c r="K9" s="2"/>
      <c r="L9" s="2"/>
      <c r="M9" s="2"/>
      <c r="N9" s="2"/>
      <c r="O9" s="2"/>
      <c r="P9" s="2"/>
      <c r="Q9" s="2"/>
      <c r="R9" s="2"/>
      <c r="S9" s="2"/>
      <c r="T9" s="2"/>
      <c r="U9" s="2"/>
      <c r="V9" s="2"/>
      <c r="W9" s="2"/>
      <c r="X9" s="2"/>
      <c r="Y9" s="2"/>
      <c r="Z9" s="2"/>
    </row>
    <row r="10" spans="1:26" ht="28.5" customHeight="1">
      <c r="A10" s="5" t="s">
        <v>5</v>
      </c>
      <c r="B10" s="215"/>
      <c r="C10" s="242"/>
      <c r="D10" s="242"/>
      <c r="E10" s="217"/>
      <c r="F10" s="2"/>
      <c r="G10" s="2"/>
      <c r="H10" s="2"/>
      <c r="I10" s="2"/>
      <c r="J10" s="2"/>
      <c r="K10" s="2"/>
      <c r="L10" s="2"/>
      <c r="M10" s="2"/>
      <c r="N10" s="2"/>
      <c r="O10" s="2"/>
      <c r="P10" s="2"/>
      <c r="Q10" s="2"/>
      <c r="R10" s="2"/>
      <c r="S10" s="2"/>
      <c r="T10" s="2"/>
      <c r="U10" s="2"/>
      <c r="V10" s="2"/>
      <c r="W10" s="2"/>
      <c r="X10" s="2"/>
      <c r="Y10" s="2"/>
      <c r="Z10" s="2"/>
    </row>
    <row r="11" spans="1:26" ht="28.5" customHeight="1">
      <c r="A11" s="5" t="s">
        <v>6</v>
      </c>
      <c r="B11" s="215"/>
      <c r="C11" s="242"/>
      <c r="D11" s="242"/>
      <c r="E11" s="217"/>
      <c r="F11" s="2"/>
      <c r="G11" s="2"/>
      <c r="H11" s="2"/>
      <c r="I11" s="2"/>
      <c r="J11" s="2"/>
      <c r="K11" s="2"/>
      <c r="L11" s="2"/>
      <c r="M11" s="2"/>
      <c r="N11" s="2"/>
      <c r="O11" s="2"/>
      <c r="P11" s="2"/>
      <c r="Q11" s="2"/>
      <c r="R11" s="2"/>
      <c r="S11" s="2"/>
      <c r="T11" s="2"/>
      <c r="U11" s="2"/>
      <c r="V11" s="2"/>
      <c r="W11" s="2"/>
      <c r="X11" s="2"/>
      <c r="Y11" s="2"/>
      <c r="Z11" s="2"/>
    </row>
    <row r="12" spans="1:26">
      <c r="A12" s="6"/>
      <c r="B12" s="6"/>
      <c r="C12" s="6"/>
      <c r="D12" s="2"/>
      <c r="E12" s="2"/>
      <c r="F12" s="2"/>
      <c r="G12" s="2"/>
      <c r="H12" s="2"/>
      <c r="I12" s="2"/>
      <c r="J12" s="2"/>
      <c r="K12" s="2"/>
      <c r="L12" s="2"/>
      <c r="M12" s="2"/>
      <c r="N12" s="2"/>
      <c r="O12" s="2"/>
      <c r="P12" s="2"/>
      <c r="Q12" s="2"/>
      <c r="R12" s="2"/>
      <c r="S12" s="2"/>
      <c r="T12" s="2"/>
      <c r="U12" s="2"/>
      <c r="V12" s="2"/>
      <c r="W12" s="2"/>
      <c r="X12" s="2"/>
      <c r="Y12" s="2"/>
      <c r="Z12" s="2"/>
    </row>
    <row r="13" spans="1:26" ht="24" customHeight="1">
      <c r="A13" s="179" t="s">
        <v>7</v>
      </c>
      <c r="B13" s="183"/>
      <c r="C13" s="183"/>
      <c r="D13" s="183"/>
      <c r="E13" s="180"/>
      <c r="F13" s="2"/>
      <c r="G13" s="2"/>
      <c r="H13" s="2"/>
      <c r="I13" s="2"/>
      <c r="J13" s="2"/>
      <c r="K13" s="2"/>
      <c r="L13" s="2"/>
      <c r="M13" s="2"/>
      <c r="N13" s="2"/>
      <c r="O13" s="2"/>
      <c r="P13" s="2"/>
      <c r="Q13" s="2"/>
      <c r="R13" s="2"/>
      <c r="S13" s="2"/>
      <c r="T13" s="2"/>
      <c r="U13" s="2"/>
      <c r="V13" s="2"/>
      <c r="W13" s="2"/>
      <c r="X13" s="2"/>
      <c r="Y13" s="2"/>
      <c r="Z13" s="2"/>
    </row>
    <row r="14" spans="1:26" ht="24" customHeight="1">
      <c r="A14" s="7" t="s">
        <v>8</v>
      </c>
      <c r="B14" s="218" t="s">
        <v>9</v>
      </c>
      <c r="C14" s="180"/>
      <c r="D14" s="219" t="s">
        <v>10</v>
      </c>
      <c r="E14" s="217"/>
      <c r="F14" s="2"/>
      <c r="G14" s="2"/>
      <c r="H14" s="2"/>
      <c r="I14" s="2"/>
      <c r="J14" s="2"/>
      <c r="K14" s="2"/>
      <c r="L14" s="2"/>
      <c r="M14" s="2"/>
      <c r="N14" s="2"/>
      <c r="O14" s="2"/>
      <c r="P14" s="2"/>
      <c r="Q14" s="2"/>
      <c r="R14" s="2"/>
      <c r="S14" s="2"/>
      <c r="T14" s="2"/>
      <c r="U14" s="2"/>
      <c r="V14" s="2"/>
      <c r="W14" s="2"/>
      <c r="X14" s="2"/>
      <c r="Y14" s="2"/>
      <c r="Z14" s="2"/>
    </row>
    <row r="15" spans="1:26" ht="24" customHeight="1">
      <c r="A15" s="7" t="s">
        <v>11</v>
      </c>
      <c r="B15" s="218" t="s">
        <v>12</v>
      </c>
      <c r="C15" s="180"/>
      <c r="D15" s="219"/>
      <c r="E15" s="217"/>
      <c r="F15" s="2"/>
      <c r="G15" s="2"/>
      <c r="H15" s="2"/>
      <c r="I15" s="2"/>
      <c r="J15" s="2"/>
      <c r="K15" s="2"/>
      <c r="L15" s="2"/>
      <c r="M15" s="2"/>
      <c r="N15" s="2"/>
      <c r="O15" s="2"/>
      <c r="P15" s="2"/>
      <c r="Q15" s="2"/>
      <c r="R15" s="2"/>
      <c r="S15" s="2"/>
      <c r="T15" s="2"/>
      <c r="U15" s="2"/>
      <c r="V15" s="2"/>
      <c r="W15" s="2"/>
      <c r="X15" s="2"/>
      <c r="Y15" s="2"/>
      <c r="Z15" s="2"/>
    </row>
    <row r="16" spans="1:26" ht="24" customHeight="1">
      <c r="A16" s="7" t="s">
        <v>13</v>
      </c>
      <c r="B16" s="218" t="s">
        <v>14</v>
      </c>
      <c r="C16" s="180"/>
      <c r="D16" s="219" t="s">
        <v>15</v>
      </c>
      <c r="E16" s="217"/>
      <c r="F16" s="2"/>
      <c r="G16" s="2"/>
      <c r="H16" s="2"/>
      <c r="I16" s="2"/>
      <c r="J16" s="2"/>
      <c r="K16" s="2"/>
      <c r="L16" s="2"/>
      <c r="M16" s="2"/>
      <c r="N16" s="2"/>
      <c r="O16" s="2"/>
      <c r="P16" s="2"/>
      <c r="Q16" s="2"/>
      <c r="R16" s="2"/>
      <c r="S16" s="2"/>
      <c r="T16" s="2"/>
      <c r="U16" s="2"/>
      <c r="V16" s="2"/>
      <c r="W16" s="2"/>
      <c r="X16" s="2"/>
      <c r="Y16" s="2"/>
      <c r="Z16" s="2"/>
    </row>
    <row r="17" spans="1:26" ht="24" customHeight="1">
      <c r="A17" s="7" t="s">
        <v>16</v>
      </c>
      <c r="B17" s="218" t="s">
        <v>17</v>
      </c>
      <c r="C17" s="180"/>
      <c r="D17" s="220"/>
      <c r="E17" s="221"/>
      <c r="F17" s="2"/>
      <c r="G17" s="2"/>
      <c r="H17" s="2"/>
      <c r="I17" s="2"/>
      <c r="J17" s="2"/>
      <c r="K17" s="2"/>
      <c r="L17" s="2"/>
      <c r="M17" s="2"/>
      <c r="N17" s="2"/>
      <c r="O17" s="2"/>
      <c r="P17" s="2"/>
      <c r="Q17" s="2"/>
      <c r="R17" s="2"/>
      <c r="S17" s="2"/>
      <c r="T17" s="2"/>
      <c r="U17" s="2"/>
      <c r="V17" s="2"/>
      <c r="W17" s="2"/>
      <c r="X17" s="2"/>
      <c r="Y17" s="2"/>
      <c r="Z17" s="2"/>
    </row>
    <row r="18" spans="1:26">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c r="A19" s="179" t="s">
        <v>534</v>
      </c>
      <c r="B19" s="183"/>
      <c r="C19" s="183"/>
      <c r="D19" s="183"/>
      <c r="E19" s="180"/>
      <c r="F19" s="2"/>
      <c r="G19" s="2"/>
      <c r="H19" s="2"/>
      <c r="I19" s="2"/>
      <c r="J19" s="2"/>
      <c r="K19" s="2"/>
      <c r="L19" s="2"/>
      <c r="M19" s="2"/>
      <c r="N19" s="2"/>
      <c r="O19" s="2"/>
      <c r="P19" s="2"/>
      <c r="Q19" s="2"/>
      <c r="R19" s="2"/>
      <c r="S19" s="2"/>
      <c r="T19" s="2"/>
      <c r="U19" s="2"/>
      <c r="V19" s="2"/>
      <c r="W19" s="2"/>
      <c r="X19" s="2"/>
      <c r="Y19" s="2"/>
      <c r="Z19" s="2"/>
    </row>
    <row r="20" spans="1:26" ht="27.75" customHeight="1">
      <c r="A20" s="8" t="s">
        <v>19</v>
      </c>
      <c r="B20" s="8" t="s">
        <v>20</v>
      </c>
      <c r="C20" s="8" t="s">
        <v>21</v>
      </c>
      <c r="D20" s="8" t="s">
        <v>22</v>
      </c>
      <c r="E20" s="8" t="s">
        <v>23</v>
      </c>
      <c r="F20" s="2"/>
      <c r="G20" s="2"/>
      <c r="H20" s="2"/>
      <c r="I20" s="2"/>
      <c r="J20" s="2"/>
      <c r="K20" s="2"/>
      <c r="L20" s="2"/>
      <c r="M20" s="2"/>
      <c r="N20" s="2"/>
      <c r="O20" s="2"/>
      <c r="P20" s="2"/>
      <c r="Q20" s="2"/>
      <c r="R20" s="2"/>
      <c r="S20" s="2"/>
      <c r="T20" s="2"/>
      <c r="U20" s="2"/>
      <c r="V20" s="2"/>
      <c r="W20" s="2"/>
      <c r="X20" s="2"/>
      <c r="Y20" s="2"/>
      <c r="Z20" s="2"/>
    </row>
    <row r="21" spans="1:26" ht="27.75" customHeight="1">
      <c r="A21" s="9" t="s">
        <v>24</v>
      </c>
      <c r="B21" s="10">
        <v>40</v>
      </c>
      <c r="C21" s="10">
        <v>40</v>
      </c>
      <c r="D21" s="10">
        <v>0</v>
      </c>
      <c r="E21" s="11">
        <v>40</v>
      </c>
      <c r="F21" s="2"/>
      <c r="G21" s="2"/>
      <c r="H21" s="2"/>
      <c r="I21" s="2"/>
      <c r="J21" s="2"/>
      <c r="K21" s="2"/>
      <c r="L21" s="2"/>
      <c r="M21" s="2"/>
      <c r="N21" s="2"/>
      <c r="O21" s="2"/>
      <c r="P21" s="2"/>
      <c r="Q21" s="2"/>
      <c r="R21" s="2"/>
      <c r="S21" s="2"/>
      <c r="T21" s="2"/>
      <c r="U21" s="2"/>
      <c r="V21" s="2"/>
      <c r="W21" s="2"/>
      <c r="X21" s="2"/>
      <c r="Y21" s="2"/>
      <c r="Z21" s="2"/>
    </row>
    <row r="22" spans="1:26" ht="17.25" customHeight="1">
      <c r="A22" s="222" t="s">
        <v>535</v>
      </c>
      <c r="B22" s="183"/>
      <c r="C22" s="183"/>
      <c r="D22" s="180"/>
      <c r="E22" s="12">
        <v>200</v>
      </c>
      <c r="F22" s="2"/>
      <c r="G22" s="2"/>
      <c r="H22" s="2"/>
      <c r="I22" s="2"/>
      <c r="J22" s="2"/>
      <c r="K22" s="2"/>
      <c r="L22" s="2"/>
      <c r="M22" s="2"/>
      <c r="N22" s="2"/>
      <c r="O22" s="2"/>
      <c r="P22" s="2"/>
      <c r="Q22" s="2"/>
      <c r="R22" s="2"/>
      <c r="S22" s="2"/>
      <c r="T22" s="2"/>
      <c r="U22" s="2"/>
      <c r="V22" s="2"/>
      <c r="W22" s="2"/>
      <c r="X22" s="2"/>
      <c r="Y22" s="2"/>
      <c r="Z22" s="2"/>
    </row>
    <row r="23" spans="1:26" ht="17.25" customHeight="1">
      <c r="A23" s="218" t="s">
        <v>26</v>
      </c>
      <c r="B23" s="183"/>
      <c r="C23" s="183"/>
      <c r="D23" s="180"/>
      <c r="E23" s="14">
        <v>50</v>
      </c>
      <c r="F23" s="2"/>
      <c r="G23" s="2"/>
      <c r="H23" s="2"/>
      <c r="I23" s="2"/>
      <c r="J23" s="2"/>
      <c r="K23" s="2"/>
      <c r="L23" s="2"/>
      <c r="M23" s="2"/>
      <c r="N23" s="2"/>
      <c r="O23" s="2"/>
      <c r="P23" s="2"/>
      <c r="Q23" s="2"/>
      <c r="R23" s="2"/>
      <c r="S23" s="2"/>
      <c r="T23" s="2"/>
      <c r="U23" s="2"/>
      <c r="V23" s="2"/>
      <c r="W23" s="2"/>
      <c r="X23" s="2"/>
      <c r="Y23" s="2"/>
      <c r="Z23" s="2"/>
    </row>
    <row r="24" spans="1:26" ht="17.25" customHeight="1">
      <c r="A24" s="218" t="s">
        <v>27</v>
      </c>
      <c r="B24" s="183"/>
      <c r="C24" s="183"/>
      <c r="D24" s="180"/>
      <c r="E24" s="14">
        <v>0</v>
      </c>
      <c r="F24" s="2"/>
      <c r="G24" s="2"/>
      <c r="H24" s="2"/>
      <c r="I24" s="2"/>
      <c r="J24" s="2"/>
      <c r="K24" s="2"/>
      <c r="L24" s="2"/>
      <c r="M24" s="2"/>
      <c r="N24" s="2"/>
      <c r="O24" s="2"/>
      <c r="P24" s="2"/>
      <c r="Q24" s="2"/>
      <c r="R24" s="2"/>
      <c r="S24" s="2"/>
      <c r="T24" s="2"/>
      <c r="U24" s="2"/>
      <c r="V24" s="2"/>
      <c r="W24" s="2"/>
      <c r="X24" s="2"/>
      <c r="Y24" s="2"/>
      <c r="Z24" s="2"/>
    </row>
    <row r="25" spans="1:26" ht="17.25" customHeight="1">
      <c r="A25" s="218" t="s">
        <v>536</v>
      </c>
      <c r="B25" s="183"/>
      <c r="C25" s="183"/>
      <c r="D25" s="180"/>
      <c r="E25" s="14">
        <f>E23+E24</f>
        <v>50</v>
      </c>
      <c r="F25" s="2"/>
      <c r="G25" s="2"/>
      <c r="H25" s="2"/>
      <c r="I25" s="2"/>
      <c r="J25" s="2"/>
      <c r="K25" s="2"/>
      <c r="L25" s="2"/>
      <c r="M25" s="2"/>
      <c r="N25" s="2"/>
      <c r="O25" s="2"/>
      <c r="P25" s="2"/>
      <c r="Q25" s="2"/>
      <c r="R25" s="2"/>
      <c r="S25" s="2"/>
      <c r="T25" s="2"/>
      <c r="U25" s="2"/>
      <c r="V25" s="2"/>
      <c r="W25" s="2"/>
      <c r="X25" s="2"/>
      <c r="Y25" s="2"/>
      <c r="Z25" s="2"/>
    </row>
    <row r="26" spans="1:26" ht="17.25" customHeight="1">
      <c r="A26" s="222" t="s">
        <v>537</v>
      </c>
      <c r="B26" s="183"/>
      <c r="C26" s="183"/>
      <c r="D26" s="180"/>
      <c r="E26" s="14">
        <f>E25*E22</f>
        <v>10000</v>
      </c>
      <c r="F26" s="2"/>
      <c r="G26" s="2"/>
      <c r="H26" s="2"/>
      <c r="I26" s="2"/>
      <c r="J26" s="2"/>
      <c r="K26" s="2"/>
      <c r="L26" s="2"/>
      <c r="M26" s="2"/>
      <c r="N26" s="2"/>
      <c r="O26" s="2"/>
      <c r="P26" s="2"/>
      <c r="Q26" s="2"/>
      <c r="R26" s="2"/>
      <c r="S26" s="2"/>
      <c r="T26" s="2"/>
      <c r="U26" s="2"/>
      <c r="V26" s="2"/>
      <c r="W26" s="2"/>
      <c r="X26" s="2"/>
      <c r="Y26" s="2"/>
      <c r="Z26" s="2"/>
    </row>
    <row r="27" spans="1:26" ht="15.75" customHeight="1">
      <c r="A27" s="15"/>
      <c r="B27" s="2"/>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c r="A28" s="223" t="s">
        <v>30</v>
      </c>
      <c r="B28" s="183"/>
      <c r="C28" s="180"/>
      <c r="D28" s="16" t="s">
        <v>31</v>
      </c>
      <c r="E28" s="17"/>
      <c r="F28" s="2"/>
      <c r="G28" s="2"/>
      <c r="H28" s="2"/>
      <c r="I28" s="2"/>
      <c r="J28" s="2"/>
      <c r="K28" s="2"/>
      <c r="L28" s="2"/>
      <c r="M28" s="2"/>
      <c r="N28" s="2"/>
      <c r="O28" s="2"/>
      <c r="P28" s="2"/>
      <c r="Q28" s="2"/>
      <c r="R28" s="2"/>
      <c r="S28" s="2"/>
      <c r="T28" s="2"/>
      <c r="U28" s="2"/>
      <c r="V28" s="2"/>
      <c r="W28" s="2"/>
      <c r="X28" s="2"/>
      <c r="Y28" s="2"/>
      <c r="Z28" s="2"/>
    </row>
    <row r="29" spans="1:26" ht="15.75" customHeight="1">
      <c r="A29" s="222" t="s">
        <v>538</v>
      </c>
      <c r="B29" s="183"/>
      <c r="C29" s="180"/>
      <c r="D29" s="18" t="s">
        <v>33</v>
      </c>
      <c r="E29" s="17"/>
      <c r="F29" s="2"/>
      <c r="G29" s="2"/>
      <c r="H29" s="2"/>
      <c r="I29" s="2"/>
      <c r="J29" s="2"/>
      <c r="K29" s="2"/>
      <c r="L29" s="2"/>
      <c r="M29" s="2"/>
      <c r="N29" s="2"/>
      <c r="O29" s="2"/>
      <c r="P29" s="2"/>
      <c r="Q29" s="2"/>
      <c r="R29" s="2"/>
      <c r="S29" s="2"/>
      <c r="T29" s="2"/>
      <c r="U29" s="2"/>
      <c r="V29" s="2"/>
      <c r="W29" s="2"/>
      <c r="X29" s="2"/>
      <c r="Y29" s="2"/>
      <c r="Z29" s="2"/>
    </row>
    <row r="30" spans="1:26" ht="15.75" customHeight="1">
      <c r="A30" s="222" t="s">
        <v>539</v>
      </c>
      <c r="B30" s="183"/>
      <c r="C30" s="180"/>
      <c r="D30" s="18" t="s">
        <v>35</v>
      </c>
      <c r="E30" s="4"/>
      <c r="F30" s="2"/>
      <c r="G30" s="2"/>
      <c r="H30" s="2"/>
      <c r="I30" s="2"/>
      <c r="J30" s="2"/>
      <c r="K30" s="2"/>
      <c r="L30" s="2"/>
      <c r="M30" s="2"/>
      <c r="N30" s="2"/>
      <c r="O30" s="2"/>
      <c r="P30" s="2"/>
      <c r="Q30" s="2"/>
      <c r="R30" s="2"/>
      <c r="S30" s="2"/>
      <c r="T30" s="2"/>
      <c r="U30" s="2"/>
      <c r="V30" s="2"/>
      <c r="W30" s="2"/>
      <c r="X30" s="2"/>
      <c r="Y30" s="2"/>
      <c r="Z30" s="2"/>
    </row>
    <row r="31" spans="1:26" ht="15.75" customHeight="1">
      <c r="A31" s="222" t="s">
        <v>540</v>
      </c>
      <c r="B31" s="183"/>
      <c r="C31" s="180"/>
      <c r="D31" s="18" t="s">
        <v>37</v>
      </c>
      <c r="E31" s="4"/>
      <c r="F31" s="2"/>
      <c r="G31" s="2"/>
      <c r="H31" s="2"/>
      <c r="I31" s="2"/>
      <c r="J31" s="2"/>
      <c r="K31" s="2"/>
      <c r="L31" s="2"/>
      <c r="M31" s="2"/>
      <c r="N31" s="2"/>
      <c r="O31" s="2"/>
      <c r="P31" s="2"/>
      <c r="Q31" s="2"/>
      <c r="R31" s="2"/>
      <c r="S31" s="2"/>
      <c r="T31" s="2"/>
      <c r="U31" s="2"/>
      <c r="V31" s="2"/>
      <c r="W31" s="2"/>
      <c r="X31" s="2"/>
      <c r="Y31" s="2"/>
      <c r="Z31" s="2"/>
    </row>
    <row r="32" spans="1:26" ht="15.75" customHeight="1">
      <c r="A32" s="19"/>
      <c r="B32" s="19"/>
      <c r="C32" s="19"/>
      <c r="D32" s="19"/>
      <c r="E32" s="2"/>
      <c r="F32" s="2"/>
      <c r="G32" s="2"/>
      <c r="H32" s="2"/>
      <c r="I32" s="2"/>
      <c r="J32" s="2"/>
      <c r="K32" s="2"/>
      <c r="L32" s="2"/>
      <c r="M32" s="2"/>
      <c r="N32" s="2"/>
      <c r="O32" s="2"/>
      <c r="P32" s="2"/>
      <c r="Q32" s="2"/>
      <c r="R32" s="2"/>
      <c r="S32" s="2"/>
      <c r="T32" s="2"/>
      <c r="U32" s="2"/>
      <c r="V32" s="2"/>
      <c r="W32" s="2"/>
      <c r="X32" s="2"/>
      <c r="Y32" s="2"/>
      <c r="Z32" s="2"/>
    </row>
    <row r="33" spans="1:26" ht="15.75" customHeight="1">
      <c r="A33" s="224" t="s">
        <v>30</v>
      </c>
      <c r="B33" s="183"/>
      <c r="C33" s="183"/>
      <c r="D33" s="183"/>
      <c r="E33" s="180"/>
      <c r="F33" s="2"/>
      <c r="G33" s="2"/>
      <c r="H33" s="2"/>
      <c r="I33" s="2"/>
      <c r="J33" s="2"/>
      <c r="K33" s="2"/>
      <c r="L33" s="2"/>
      <c r="M33" s="2"/>
      <c r="N33" s="2"/>
      <c r="O33" s="2"/>
      <c r="P33" s="2"/>
      <c r="Q33" s="2"/>
      <c r="R33" s="2"/>
      <c r="S33" s="2"/>
      <c r="T33" s="2"/>
      <c r="U33" s="2"/>
      <c r="V33" s="2"/>
      <c r="W33" s="2"/>
      <c r="X33" s="2"/>
      <c r="Y33" s="2"/>
      <c r="Z33" s="2"/>
    </row>
    <row r="34" spans="1:26" ht="15" customHeight="1">
      <c r="A34" s="225" t="s">
        <v>38</v>
      </c>
      <c r="B34" s="183"/>
      <c r="C34" s="183"/>
      <c r="D34" s="180"/>
      <c r="E34" s="20">
        <v>40</v>
      </c>
      <c r="F34" s="2"/>
      <c r="G34" s="2"/>
      <c r="H34" s="2"/>
      <c r="I34" s="2"/>
      <c r="J34" s="2"/>
      <c r="K34" s="2"/>
      <c r="L34" s="2"/>
      <c r="M34" s="2"/>
      <c r="N34" s="2"/>
      <c r="O34" s="2"/>
      <c r="P34" s="2"/>
      <c r="Q34" s="2"/>
      <c r="R34" s="2"/>
      <c r="S34" s="2"/>
      <c r="T34" s="2"/>
      <c r="U34" s="2"/>
      <c r="V34" s="2"/>
      <c r="W34" s="2"/>
      <c r="X34" s="2"/>
      <c r="Y34" s="2"/>
      <c r="Z34" s="2"/>
    </row>
    <row r="35" spans="1:26" ht="15" customHeight="1">
      <c r="A35" s="225" t="s">
        <v>39</v>
      </c>
      <c r="B35" s="183"/>
      <c r="C35" s="183"/>
      <c r="D35" s="180"/>
      <c r="E35" s="20" t="s">
        <v>40</v>
      </c>
      <c r="F35" s="2"/>
      <c r="G35" s="2"/>
      <c r="H35" s="2"/>
      <c r="I35" s="2"/>
      <c r="J35" s="2"/>
      <c r="K35" s="2"/>
      <c r="L35" s="2"/>
      <c r="M35" s="2"/>
      <c r="N35" s="2"/>
      <c r="O35" s="2"/>
      <c r="P35" s="2"/>
      <c r="Q35" s="2"/>
      <c r="R35" s="2"/>
      <c r="S35" s="2"/>
      <c r="T35" s="2"/>
      <c r="U35" s="2"/>
      <c r="V35" s="2"/>
      <c r="W35" s="2"/>
      <c r="X35" s="2"/>
      <c r="Y35" s="2"/>
      <c r="Z35" s="2"/>
    </row>
    <row r="36" spans="1:26" ht="15.75" customHeight="1">
      <c r="A36" s="225" t="s">
        <v>41</v>
      </c>
      <c r="B36" s="183"/>
      <c r="C36" s="183"/>
      <c r="D36" s="180"/>
      <c r="E36" s="21">
        <v>5.9</v>
      </c>
      <c r="F36" s="2"/>
      <c r="G36" s="2"/>
      <c r="H36" s="2"/>
      <c r="I36" s="2"/>
      <c r="J36" s="2"/>
      <c r="K36" s="2"/>
      <c r="L36" s="2"/>
      <c r="M36" s="2"/>
      <c r="N36" s="2"/>
      <c r="O36" s="2"/>
      <c r="P36" s="2"/>
      <c r="Q36" s="2"/>
      <c r="R36" s="2"/>
      <c r="S36" s="2"/>
      <c r="T36" s="2"/>
      <c r="U36" s="2"/>
      <c r="V36" s="2"/>
      <c r="W36" s="2"/>
      <c r="X36" s="2"/>
      <c r="Y36" s="2"/>
      <c r="Z36" s="2"/>
    </row>
    <row r="37" spans="1:26" ht="15.75" customHeight="1">
      <c r="A37" s="222" t="s">
        <v>42</v>
      </c>
      <c r="B37" s="183"/>
      <c r="C37" s="183"/>
      <c r="D37" s="180"/>
      <c r="E37" s="22">
        <v>6.24</v>
      </c>
      <c r="F37" s="2"/>
      <c r="G37" s="2"/>
      <c r="H37" s="2"/>
      <c r="I37" s="2"/>
      <c r="J37" s="2"/>
      <c r="K37" s="2"/>
      <c r="L37" s="2"/>
      <c r="M37" s="2"/>
      <c r="N37" s="2"/>
      <c r="O37" s="2"/>
      <c r="P37" s="2"/>
      <c r="Q37" s="2"/>
      <c r="R37" s="2"/>
      <c r="S37" s="2"/>
      <c r="T37" s="2"/>
      <c r="U37" s="2"/>
      <c r="V37" s="2"/>
      <c r="W37" s="2"/>
      <c r="X37" s="2"/>
      <c r="Y37" s="2"/>
      <c r="Z37" s="2"/>
    </row>
    <row r="38" spans="1:26" ht="15.75" customHeight="1">
      <c r="A38" s="222" t="s">
        <v>43</v>
      </c>
      <c r="B38" s="183"/>
      <c r="C38" s="183"/>
      <c r="D38" s="180"/>
      <c r="E38" s="164">
        <v>0</v>
      </c>
      <c r="F38" s="48"/>
      <c r="G38" s="48"/>
      <c r="H38" s="48"/>
      <c r="I38" s="48"/>
      <c r="J38" s="48"/>
      <c r="K38" s="2"/>
      <c r="L38" s="2"/>
      <c r="M38" s="2"/>
      <c r="N38" s="2"/>
      <c r="O38" s="2"/>
      <c r="P38" s="2"/>
      <c r="Q38" s="2"/>
      <c r="R38" s="2"/>
      <c r="S38" s="2"/>
      <c r="T38" s="2"/>
      <c r="U38" s="2"/>
      <c r="V38" s="2"/>
      <c r="W38" s="2"/>
      <c r="X38" s="2"/>
      <c r="Y38" s="2"/>
      <c r="Z38" s="2"/>
    </row>
    <row r="39" spans="1:26" ht="15.75" customHeight="1">
      <c r="A39" s="189" t="s">
        <v>44</v>
      </c>
      <c r="B39" s="183"/>
      <c r="C39" s="183"/>
      <c r="D39" s="180"/>
      <c r="E39" s="23"/>
      <c r="F39" s="48"/>
      <c r="G39" s="48"/>
      <c r="H39" s="48"/>
      <c r="I39" s="48"/>
      <c r="J39" s="48"/>
      <c r="K39" s="2"/>
      <c r="L39" s="2"/>
      <c r="M39" s="2"/>
      <c r="N39" s="2"/>
      <c r="O39" s="2"/>
      <c r="P39" s="2"/>
      <c r="Q39" s="2"/>
      <c r="R39" s="2"/>
      <c r="S39" s="2"/>
      <c r="T39" s="2"/>
      <c r="U39" s="2"/>
      <c r="V39" s="2"/>
      <c r="W39" s="2"/>
      <c r="X39" s="2"/>
      <c r="Y39" s="2"/>
      <c r="Z39" s="2"/>
    </row>
    <row r="40" spans="1:26" ht="8.25" customHeight="1">
      <c r="A40" s="226"/>
      <c r="B40" s="210"/>
      <c r="C40" s="210"/>
      <c r="D40" s="210"/>
      <c r="E40" s="210"/>
      <c r="F40" s="48"/>
      <c r="G40" s="48"/>
      <c r="H40" s="48"/>
      <c r="I40" s="48"/>
      <c r="J40" s="48"/>
      <c r="K40" s="2"/>
      <c r="L40" s="2"/>
      <c r="M40" s="2"/>
      <c r="N40" s="2"/>
      <c r="O40" s="2"/>
      <c r="P40" s="2"/>
      <c r="Q40" s="2"/>
      <c r="R40" s="2"/>
      <c r="S40" s="2"/>
      <c r="T40" s="2"/>
      <c r="U40" s="2"/>
      <c r="V40" s="2"/>
      <c r="W40" s="2"/>
      <c r="X40" s="2"/>
      <c r="Y40" s="2"/>
      <c r="Z40" s="2"/>
    </row>
    <row r="41" spans="1:26" ht="25.5" customHeight="1">
      <c r="A41" s="194" t="s">
        <v>45</v>
      </c>
      <c r="B41" s="183"/>
      <c r="C41" s="180"/>
      <c r="D41" s="48"/>
      <c r="E41" s="48"/>
      <c r="F41" s="48"/>
      <c r="G41" s="48"/>
      <c r="H41" s="48"/>
      <c r="I41" s="48"/>
      <c r="J41" s="48"/>
      <c r="K41" s="48"/>
      <c r="L41" s="48"/>
      <c r="M41" s="48"/>
      <c r="N41" s="48"/>
      <c r="O41" s="48"/>
      <c r="P41" s="2"/>
      <c r="Q41" s="2"/>
      <c r="R41" s="2"/>
      <c r="S41" s="2"/>
      <c r="T41" s="2"/>
      <c r="U41" s="2"/>
      <c r="V41" s="2"/>
      <c r="W41" s="2"/>
      <c r="X41" s="2"/>
      <c r="Y41" s="2"/>
      <c r="Z41" s="2"/>
    </row>
    <row r="42" spans="1:26" ht="25.5" customHeight="1">
      <c r="A42" s="182" t="s">
        <v>46</v>
      </c>
      <c r="B42" s="183"/>
      <c r="C42" s="180"/>
      <c r="D42" s="48"/>
      <c r="E42" s="48"/>
      <c r="F42" s="48"/>
      <c r="G42" s="48"/>
      <c r="H42" s="48"/>
      <c r="I42" s="48"/>
      <c r="J42" s="48"/>
      <c r="K42" s="48"/>
      <c r="L42" s="48"/>
      <c r="M42" s="48"/>
      <c r="N42" s="48"/>
      <c r="O42" s="48"/>
      <c r="P42" s="2"/>
      <c r="Q42" s="2"/>
      <c r="R42" s="2"/>
      <c r="S42" s="2"/>
      <c r="T42" s="2"/>
      <c r="U42" s="2"/>
      <c r="V42" s="2"/>
      <c r="W42" s="2"/>
      <c r="X42" s="2"/>
      <c r="Y42" s="2"/>
      <c r="Z42" s="2"/>
    </row>
    <row r="43" spans="1:26" ht="15.75" customHeight="1">
      <c r="A43" s="16" t="s">
        <v>47</v>
      </c>
      <c r="B43" s="16" t="s">
        <v>48</v>
      </c>
      <c r="C43" s="16" t="s">
        <v>49</v>
      </c>
      <c r="D43" s="48"/>
      <c r="E43" s="48"/>
      <c r="F43" s="48"/>
      <c r="G43" s="48"/>
      <c r="H43" s="48"/>
      <c r="I43" s="48"/>
      <c r="J43" s="48"/>
      <c r="K43" s="48"/>
      <c r="L43" s="48"/>
      <c r="M43" s="48"/>
      <c r="N43" s="48"/>
      <c r="O43" s="48"/>
      <c r="P43" s="2"/>
      <c r="Q43" s="2"/>
      <c r="R43" s="2"/>
      <c r="S43" s="2"/>
      <c r="T43" s="2"/>
      <c r="U43" s="2"/>
      <c r="V43" s="2"/>
      <c r="W43" s="2"/>
      <c r="X43" s="2"/>
      <c r="Y43" s="2"/>
      <c r="Z43" s="2"/>
    </row>
    <row r="44" spans="1:26" ht="15.75" customHeight="1">
      <c r="A44" s="47" t="s">
        <v>8</v>
      </c>
      <c r="B44" s="43" t="s">
        <v>50</v>
      </c>
      <c r="C44" s="165">
        <v>0</v>
      </c>
      <c r="D44" s="48"/>
      <c r="E44" s="48"/>
      <c r="F44" s="48"/>
      <c r="G44" s="48"/>
      <c r="H44" s="48"/>
      <c r="I44" s="48"/>
      <c r="J44" s="48"/>
      <c r="K44" s="48"/>
      <c r="L44" s="48"/>
      <c r="M44" s="48"/>
      <c r="N44" s="48"/>
      <c r="O44" s="48"/>
      <c r="P44" s="2"/>
      <c r="Q44" s="2"/>
      <c r="R44" s="2"/>
      <c r="S44" s="2"/>
      <c r="T44" s="2"/>
      <c r="U44" s="2"/>
      <c r="V44" s="2"/>
      <c r="W44" s="2"/>
      <c r="X44" s="2"/>
      <c r="Y44" s="2"/>
      <c r="Z44" s="2"/>
    </row>
    <row r="45" spans="1:26" ht="15.75" customHeight="1">
      <c r="A45" s="47" t="s">
        <v>11</v>
      </c>
      <c r="B45" s="43" t="s">
        <v>51</v>
      </c>
      <c r="C45" s="165">
        <v>0</v>
      </c>
      <c r="D45" s="48"/>
      <c r="E45" s="48"/>
      <c r="F45" s="48"/>
      <c r="G45" s="48"/>
      <c r="H45" s="48"/>
      <c r="I45" s="48"/>
      <c r="J45" s="48"/>
      <c r="K45" s="48"/>
      <c r="L45" s="48"/>
      <c r="M45" s="48"/>
      <c r="N45" s="48"/>
      <c r="O45" s="48"/>
      <c r="P45" s="2"/>
      <c r="Q45" s="2"/>
      <c r="R45" s="2"/>
      <c r="S45" s="2"/>
      <c r="T45" s="2"/>
      <c r="U45" s="2"/>
      <c r="V45" s="2"/>
      <c r="W45" s="2"/>
      <c r="X45" s="2"/>
      <c r="Y45" s="2"/>
      <c r="Z45" s="2"/>
    </row>
    <row r="46" spans="1:26" ht="15.75" customHeight="1">
      <c r="A46" s="47" t="s">
        <v>13</v>
      </c>
      <c r="B46" s="43" t="s">
        <v>52</v>
      </c>
      <c r="C46" s="165">
        <v>0</v>
      </c>
      <c r="D46" s="163"/>
      <c r="E46" s="48"/>
      <c r="F46" s="48"/>
      <c r="G46" s="48"/>
      <c r="H46" s="48"/>
      <c r="I46" s="48"/>
      <c r="J46" s="48"/>
      <c r="K46" s="48"/>
      <c r="L46" s="48"/>
      <c r="M46" s="48"/>
      <c r="N46" s="48"/>
      <c r="O46" s="48"/>
      <c r="P46" s="2"/>
      <c r="Q46" s="2"/>
      <c r="R46" s="2"/>
      <c r="S46" s="2"/>
      <c r="T46" s="2"/>
      <c r="U46" s="2"/>
      <c r="V46" s="2"/>
      <c r="W46" s="2"/>
      <c r="X46" s="2"/>
      <c r="Y46" s="2"/>
      <c r="Z46" s="2"/>
    </row>
    <row r="47" spans="1:26" ht="15.75" customHeight="1">
      <c r="A47" s="47" t="s">
        <v>16</v>
      </c>
      <c r="B47" s="43" t="s">
        <v>53</v>
      </c>
      <c r="C47" s="165"/>
      <c r="D47" s="48"/>
      <c r="E47" s="48"/>
      <c r="F47" s="48"/>
      <c r="G47" s="48"/>
      <c r="H47" s="48"/>
      <c r="I47" s="48"/>
      <c r="J47" s="48"/>
      <c r="K47" s="48"/>
      <c r="L47" s="48"/>
      <c r="M47" s="48"/>
      <c r="N47" s="48"/>
      <c r="O47" s="48"/>
      <c r="P47" s="2"/>
      <c r="Q47" s="2"/>
      <c r="R47" s="2"/>
      <c r="S47" s="2"/>
      <c r="T47" s="2"/>
      <c r="U47" s="2"/>
      <c r="V47" s="2"/>
      <c r="W47" s="2"/>
      <c r="X47" s="2"/>
      <c r="Y47" s="2"/>
      <c r="Z47" s="2"/>
    </row>
    <row r="48" spans="1:26" ht="15.75" customHeight="1">
      <c r="A48" s="47" t="s">
        <v>54</v>
      </c>
      <c r="B48" s="43" t="s">
        <v>55</v>
      </c>
      <c r="C48" s="165"/>
      <c r="D48" s="48"/>
      <c r="E48" s="48"/>
      <c r="F48" s="48"/>
      <c r="G48" s="48"/>
      <c r="H48" s="48"/>
      <c r="I48" s="48"/>
      <c r="J48" s="48"/>
      <c r="K48" s="48"/>
      <c r="L48" s="48"/>
      <c r="M48" s="48"/>
      <c r="N48" s="48"/>
      <c r="O48" s="48"/>
      <c r="P48" s="2"/>
      <c r="Q48" s="2"/>
      <c r="R48" s="2"/>
      <c r="S48" s="2"/>
      <c r="T48" s="2"/>
      <c r="U48" s="2"/>
      <c r="V48" s="2"/>
      <c r="W48" s="2"/>
      <c r="X48" s="2"/>
      <c r="Y48" s="2"/>
      <c r="Z48" s="2"/>
    </row>
    <row r="49" spans="1:26" ht="15.75" customHeight="1">
      <c r="A49" s="47" t="s">
        <v>56</v>
      </c>
      <c r="B49" s="43" t="s">
        <v>57</v>
      </c>
      <c r="C49" s="165"/>
      <c r="D49" s="48"/>
      <c r="E49" s="48"/>
      <c r="F49" s="48"/>
      <c r="G49" s="48"/>
      <c r="H49" s="48"/>
      <c r="I49" s="48"/>
      <c r="J49" s="48"/>
      <c r="K49" s="48"/>
      <c r="L49" s="48"/>
      <c r="M49" s="48"/>
      <c r="N49" s="48"/>
      <c r="O49" s="48"/>
      <c r="P49" s="2"/>
      <c r="Q49" s="2"/>
      <c r="R49" s="2"/>
      <c r="S49" s="2"/>
      <c r="T49" s="2"/>
      <c r="U49" s="2"/>
      <c r="V49" s="2"/>
      <c r="W49" s="2"/>
      <c r="X49" s="2"/>
      <c r="Y49" s="2"/>
      <c r="Z49" s="2"/>
    </row>
    <row r="50" spans="1:26" ht="15.75" customHeight="1">
      <c r="A50" s="47" t="s">
        <v>58</v>
      </c>
      <c r="B50" s="43" t="s">
        <v>59</v>
      </c>
      <c r="C50" s="165">
        <v>0</v>
      </c>
      <c r="D50" s="48"/>
      <c r="E50" s="48"/>
      <c r="F50" s="48"/>
      <c r="G50" s="48"/>
      <c r="H50" s="48"/>
      <c r="I50" s="48"/>
      <c r="J50" s="48"/>
      <c r="K50" s="48"/>
      <c r="L50" s="48"/>
      <c r="M50" s="48"/>
      <c r="N50" s="48"/>
      <c r="O50" s="48"/>
      <c r="P50" s="2"/>
      <c r="Q50" s="2"/>
      <c r="R50" s="2"/>
      <c r="S50" s="2"/>
      <c r="T50" s="2"/>
      <c r="U50" s="2"/>
      <c r="V50" s="2"/>
      <c r="W50" s="2"/>
      <c r="X50" s="2"/>
      <c r="Y50" s="2"/>
      <c r="Z50" s="2"/>
    </row>
    <row r="51" spans="1:26" ht="15.75" customHeight="1">
      <c r="A51" s="47" t="s">
        <v>60</v>
      </c>
      <c r="B51" s="43" t="s">
        <v>61</v>
      </c>
      <c r="C51" s="165"/>
      <c r="D51" s="48"/>
      <c r="E51" s="48"/>
      <c r="F51" s="48"/>
      <c r="G51" s="48"/>
      <c r="H51" s="48"/>
      <c r="I51" s="48"/>
      <c r="J51" s="48"/>
      <c r="K51" s="48"/>
      <c r="L51" s="48"/>
      <c r="M51" s="48"/>
      <c r="N51" s="48"/>
      <c r="O51" s="48"/>
      <c r="P51" s="2"/>
      <c r="Q51" s="2"/>
      <c r="R51" s="2"/>
      <c r="S51" s="2"/>
      <c r="T51" s="2"/>
      <c r="U51" s="2"/>
      <c r="V51" s="2"/>
      <c r="W51" s="2"/>
      <c r="X51" s="2"/>
      <c r="Y51" s="2"/>
      <c r="Z51" s="2"/>
    </row>
    <row r="52" spans="1:26" ht="28.5" customHeight="1">
      <c r="A52" s="179" t="s">
        <v>62</v>
      </c>
      <c r="B52" s="180"/>
      <c r="C52" s="24">
        <f>SUM(C44:C51)</f>
        <v>0</v>
      </c>
      <c r="D52" s="48"/>
      <c r="E52" s="48"/>
      <c r="F52" s="48"/>
      <c r="G52" s="48"/>
      <c r="H52" s="48"/>
      <c r="I52" s="48"/>
      <c r="J52" s="48"/>
      <c r="K52" s="48"/>
      <c r="L52" s="48"/>
      <c r="M52" s="48"/>
      <c r="N52" s="48"/>
      <c r="O52" s="48"/>
      <c r="P52" s="2"/>
      <c r="Q52" s="2"/>
      <c r="R52" s="2"/>
      <c r="S52" s="2"/>
      <c r="T52" s="2"/>
      <c r="U52" s="2"/>
      <c r="V52" s="2"/>
      <c r="W52" s="2"/>
      <c r="X52" s="2"/>
      <c r="Y52" s="2"/>
      <c r="Z52" s="2"/>
    </row>
    <row r="53" spans="1:26" ht="15.75" customHeight="1">
      <c r="A53" s="25"/>
      <c r="B53" s="48"/>
      <c r="C53" s="48"/>
      <c r="D53" s="48"/>
      <c r="E53" s="48"/>
      <c r="F53" s="48"/>
      <c r="G53" s="48"/>
      <c r="H53" s="48"/>
      <c r="I53" s="48"/>
      <c r="J53" s="48"/>
      <c r="K53" s="48"/>
      <c r="L53" s="48"/>
      <c r="M53" s="48"/>
      <c r="N53" s="48"/>
      <c r="O53" s="48"/>
      <c r="P53" s="2"/>
      <c r="Q53" s="2"/>
      <c r="R53" s="2"/>
      <c r="S53" s="2"/>
      <c r="T53" s="2"/>
      <c r="U53" s="2"/>
      <c r="V53" s="2"/>
      <c r="W53" s="2"/>
      <c r="X53" s="2"/>
      <c r="Y53" s="2"/>
      <c r="Z53" s="2"/>
    </row>
    <row r="54" spans="1:26" ht="15.75" customHeight="1">
      <c r="A54" s="186" t="s">
        <v>63</v>
      </c>
      <c r="B54" s="183"/>
      <c r="C54" s="180"/>
      <c r="D54" s="48"/>
      <c r="E54" s="48"/>
      <c r="F54" s="48"/>
      <c r="G54" s="48"/>
      <c r="H54" s="48"/>
      <c r="I54" s="48"/>
      <c r="J54" s="48"/>
      <c r="K54" s="48"/>
      <c r="L54" s="48"/>
      <c r="M54" s="48"/>
      <c r="N54" s="48"/>
      <c r="O54" s="48"/>
      <c r="P54" s="2"/>
      <c r="Q54" s="2"/>
      <c r="R54" s="2"/>
      <c r="S54" s="2"/>
      <c r="T54" s="2"/>
      <c r="U54" s="2"/>
      <c r="V54" s="2"/>
      <c r="W54" s="2"/>
      <c r="X54" s="2"/>
      <c r="Y54" s="2"/>
      <c r="Z54" s="2"/>
    </row>
    <row r="55" spans="1:26" ht="15.75" customHeight="1">
      <c r="A55" s="26" t="s">
        <v>47</v>
      </c>
      <c r="B55" s="26" t="s">
        <v>48</v>
      </c>
      <c r="C55" s="26" t="s">
        <v>49</v>
      </c>
      <c r="D55" s="48"/>
      <c r="E55" s="48"/>
      <c r="F55" s="48"/>
      <c r="G55" s="48"/>
      <c r="H55" s="48"/>
      <c r="I55" s="48"/>
      <c r="J55" s="48"/>
      <c r="K55" s="48"/>
      <c r="L55" s="48"/>
      <c r="M55" s="48"/>
      <c r="N55" s="48"/>
      <c r="O55" s="48"/>
      <c r="P55" s="2"/>
      <c r="Q55" s="2"/>
      <c r="R55" s="2"/>
      <c r="S55" s="2"/>
      <c r="T55" s="2"/>
      <c r="U55" s="2"/>
      <c r="V55" s="2"/>
      <c r="W55" s="2"/>
      <c r="X55" s="2"/>
      <c r="Y55" s="2"/>
      <c r="Z55" s="2"/>
    </row>
    <row r="56" spans="1:26" ht="15.75" customHeight="1">
      <c r="A56" s="47" t="s">
        <v>8</v>
      </c>
      <c r="B56" s="43" t="s">
        <v>50</v>
      </c>
      <c r="C56" s="165">
        <v>0</v>
      </c>
      <c r="D56" s="48"/>
      <c r="E56" s="48"/>
      <c r="F56" s="48"/>
      <c r="G56" s="48"/>
      <c r="H56" s="48"/>
      <c r="I56" s="48"/>
      <c r="J56" s="48"/>
      <c r="K56" s="48"/>
      <c r="L56" s="48"/>
      <c r="M56" s="48"/>
      <c r="N56" s="48"/>
      <c r="O56" s="48"/>
      <c r="P56" s="2"/>
      <c r="Q56" s="2"/>
      <c r="R56" s="2"/>
      <c r="S56" s="2"/>
      <c r="T56" s="2"/>
      <c r="U56" s="2"/>
      <c r="V56" s="2"/>
      <c r="W56" s="2"/>
      <c r="X56" s="2"/>
      <c r="Y56" s="2"/>
      <c r="Z56" s="2"/>
    </row>
    <row r="57" spans="1:26" ht="15.75" customHeight="1">
      <c r="A57" s="47" t="s">
        <v>11</v>
      </c>
      <c r="B57" s="43" t="s">
        <v>51</v>
      </c>
      <c r="C57" s="165">
        <v>0</v>
      </c>
      <c r="D57" s="48"/>
      <c r="E57" s="48"/>
      <c r="F57" s="48"/>
      <c r="G57" s="48"/>
      <c r="H57" s="48"/>
      <c r="I57" s="48"/>
      <c r="J57" s="48"/>
      <c r="K57" s="48"/>
      <c r="L57" s="48"/>
      <c r="M57" s="48"/>
      <c r="N57" s="48"/>
      <c r="O57" s="48"/>
      <c r="P57" s="2"/>
      <c r="Q57" s="2"/>
      <c r="R57" s="2"/>
      <c r="S57" s="2"/>
      <c r="T57" s="2"/>
      <c r="U57" s="2"/>
      <c r="V57" s="2"/>
      <c r="W57" s="2"/>
      <c r="X57" s="2"/>
      <c r="Y57" s="2"/>
      <c r="Z57" s="2"/>
    </row>
    <row r="58" spans="1:26" ht="15.75" customHeight="1">
      <c r="A58" s="47" t="s">
        <v>13</v>
      </c>
      <c r="B58" s="43" t="s">
        <v>52</v>
      </c>
      <c r="C58" s="165"/>
      <c r="D58" s="48"/>
      <c r="E58" s="48"/>
      <c r="F58" s="48"/>
      <c r="G58" s="48"/>
      <c r="H58" s="48"/>
      <c r="I58" s="48"/>
      <c r="J58" s="48"/>
      <c r="K58" s="48"/>
      <c r="L58" s="48"/>
      <c r="M58" s="48"/>
      <c r="N58" s="48"/>
      <c r="O58" s="48"/>
      <c r="P58" s="2"/>
      <c r="Q58" s="2"/>
      <c r="R58" s="2"/>
      <c r="S58" s="2"/>
      <c r="T58" s="2"/>
      <c r="U58" s="2"/>
      <c r="V58" s="2"/>
      <c r="W58" s="2"/>
      <c r="X58" s="2"/>
      <c r="Y58" s="2"/>
      <c r="Z58" s="2"/>
    </row>
    <row r="59" spans="1:26" ht="15.75" customHeight="1">
      <c r="A59" s="47" t="s">
        <v>16</v>
      </c>
      <c r="B59" s="43" t="s">
        <v>53</v>
      </c>
      <c r="C59" s="165"/>
      <c r="D59" s="48"/>
      <c r="E59" s="48"/>
      <c r="F59" s="48"/>
      <c r="G59" s="48"/>
      <c r="H59" s="48"/>
      <c r="I59" s="48"/>
      <c r="J59" s="48"/>
      <c r="K59" s="48"/>
      <c r="L59" s="48"/>
      <c r="M59" s="48"/>
      <c r="N59" s="48"/>
      <c r="O59" s="48"/>
      <c r="P59" s="2"/>
      <c r="Q59" s="2"/>
      <c r="R59" s="2"/>
      <c r="S59" s="2"/>
      <c r="T59" s="2"/>
      <c r="U59" s="2"/>
      <c r="V59" s="2"/>
      <c r="W59" s="2"/>
      <c r="X59" s="2"/>
      <c r="Y59" s="2"/>
      <c r="Z59" s="2"/>
    </row>
    <row r="60" spans="1:26" ht="15.75" customHeight="1">
      <c r="A60" s="47" t="s">
        <v>54</v>
      </c>
      <c r="B60" s="43" t="s">
        <v>55</v>
      </c>
      <c r="C60" s="165"/>
      <c r="D60" s="48"/>
      <c r="E60" s="48"/>
      <c r="F60" s="48"/>
      <c r="G60" s="48"/>
      <c r="H60" s="48"/>
      <c r="I60" s="48"/>
      <c r="J60" s="48"/>
      <c r="K60" s="48"/>
      <c r="L60" s="48"/>
      <c r="M60" s="48"/>
      <c r="N60" s="48"/>
      <c r="O60" s="48"/>
      <c r="P60" s="2"/>
      <c r="Q60" s="2"/>
      <c r="R60" s="2"/>
      <c r="S60" s="2"/>
      <c r="T60" s="2"/>
      <c r="U60" s="2"/>
      <c r="V60" s="2"/>
      <c r="W60" s="2"/>
      <c r="X60" s="2"/>
      <c r="Y60" s="2"/>
      <c r="Z60" s="2"/>
    </row>
    <row r="61" spans="1:26" ht="15.75" customHeight="1">
      <c r="A61" s="47" t="s">
        <v>56</v>
      </c>
      <c r="B61" s="43" t="s">
        <v>57</v>
      </c>
      <c r="C61" s="165"/>
      <c r="D61" s="48"/>
      <c r="E61" s="48"/>
      <c r="F61" s="48"/>
      <c r="G61" s="48"/>
      <c r="H61" s="48"/>
      <c r="I61" s="48"/>
      <c r="J61" s="48"/>
      <c r="K61" s="48"/>
      <c r="L61" s="48"/>
      <c r="M61" s="48"/>
      <c r="N61" s="48"/>
      <c r="O61" s="48"/>
      <c r="P61" s="2"/>
      <c r="Q61" s="2"/>
      <c r="R61" s="2"/>
      <c r="S61" s="2"/>
      <c r="T61" s="2"/>
      <c r="U61" s="2"/>
      <c r="V61" s="2"/>
      <c r="W61" s="2"/>
      <c r="X61" s="2"/>
      <c r="Y61" s="2"/>
      <c r="Z61" s="2"/>
    </row>
    <row r="62" spans="1:26" ht="15.75" customHeight="1">
      <c r="A62" s="47" t="s">
        <v>58</v>
      </c>
      <c r="B62" s="43" t="s">
        <v>59</v>
      </c>
      <c r="C62" s="165"/>
      <c r="D62" s="48"/>
      <c r="E62" s="48"/>
      <c r="F62" s="48"/>
      <c r="G62" s="48"/>
      <c r="H62" s="48"/>
      <c r="I62" s="48"/>
      <c r="J62" s="48"/>
      <c r="K62" s="48"/>
      <c r="L62" s="48"/>
      <c r="M62" s="48"/>
      <c r="N62" s="48"/>
      <c r="O62" s="48"/>
      <c r="P62" s="2"/>
      <c r="Q62" s="2"/>
      <c r="R62" s="2"/>
      <c r="S62" s="2"/>
      <c r="T62" s="2"/>
      <c r="U62" s="2"/>
      <c r="V62" s="2"/>
      <c r="W62" s="2"/>
      <c r="X62" s="2"/>
      <c r="Y62" s="2"/>
      <c r="Z62" s="2"/>
    </row>
    <row r="63" spans="1:26" ht="15.75" customHeight="1">
      <c r="A63" s="47" t="s">
        <v>60</v>
      </c>
      <c r="B63" s="43" t="s">
        <v>61</v>
      </c>
      <c r="C63" s="165"/>
      <c r="D63" s="48"/>
      <c r="E63" s="48"/>
      <c r="F63" s="48"/>
      <c r="G63" s="48"/>
      <c r="H63" s="48"/>
      <c r="I63" s="48"/>
      <c r="J63" s="48"/>
      <c r="K63" s="48"/>
      <c r="L63" s="48"/>
      <c r="M63" s="48"/>
      <c r="N63" s="48"/>
      <c r="O63" s="48"/>
      <c r="P63" s="2"/>
      <c r="Q63" s="2"/>
      <c r="R63" s="2"/>
      <c r="S63" s="2"/>
      <c r="T63" s="2"/>
      <c r="U63" s="2"/>
      <c r="V63" s="2"/>
      <c r="W63" s="2"/>
      <c r="X63" s="2"/>
      <c r="Y63" s="2"/>
      <c r="Z63" s="2"/>
    </row>
    <row r="64" spans="1:26" ht="15.75" customHeight="1">
      <c r="A64" s="181" t="s">
        <v>62</v>
      </c>
      <c r="B64" s="180"/>
      <c r="C64" s="27">
        <f>SUM(C56:C63)</f>
        <v>0</v>
      </c>
      <c r="D64" s="48"/>
      <c r="E64" s="48"/>
      <c r="F64" s="48"/>
      <c r="G64" s="48"/>
      <c r="H64" s="48"/>
      <c r="I64" s="48"/>
      <c r="J64" s="48"/>
      <c r="K64" s="48"/>
      <c r="L64" s="48"/>
      <c r="M64" s="48"/>
      <c r="N64" s="48"/>
      <c r="O64" s="48"/>
      <c r="P64" s="2"/>
      <c r="Q64" s="2"/>
      <c r="R64" s="2"/>
      <c r="S64" s="2"/>
      <c r="T64" s="2"/>
      <c r="U64" s="2"/>
      <c r="V64" s="2"/>
      <c r="W64" s="2"/>
      <c r="X64" s="2"/>
      <c r="Y64" s="2"/>
      <c r="Z64" s="2"/>
    </row>
    <row r="65" spans="1:26" ht="15.75" customHeight="1">
      <c r="A65" s="25"/>
      <c r="B65" s="48"/>
      <c r="C65" s="48"/>
      <c r="D65" s="48"/>
      <c r="E65" s="48"/>
      <c r="F65" s="48"/>
      <c r="G65" s="48"/>
      <c r="H65" s="48"/>
      <c r="I65" s="48"/>
      <c r="J65" s="48"/>
      <c r="K65" s="48"/>
      <c r="L65" s="48"/>
      <c r="M65" s="48"/>
      <c r="N65" s="48"/>
      <c r="O65" s="48"/>
      <c r="P65" s="2"/>
      <c r="Q65" s="2"/>
      <c r="R65" s="2"/>
      <c r="S65" s="2"/>
      <c r="T65" s="2"/>
      <c r="U65" s="2"/>
      <c r="V65" s="2"/>
      <c r="W65" s="2"/>
      <c r="X65" s="2"/>
      <c r="Y65" s="2"/>
      <c r="Z65" s="2"/>
    </row>
    <row r="66" spans="1:26" ht="15.75" customHeight="1">
      <c r="A66" s="182" t="s">
        <v>64</v>
      </c>
      <c r="B66" s="183"/>
      <c r="C66" s="180"/>
      <c r="D66" s="48"/>
      <c r="E66" s="48"/>
      <c r="F66" s="48"/>
      <c r="G66" s="48"/>
      <c r="H66" s="48"/>
      <c r="I66" s="48"/>
      <c r="J66" s="48"/>
      <c r="K66" s="48"/>
      <c r="L66" s="48"/>
      <c r="M66" s="48"/>
      <c r="N66" s="48"/>
      <c r="O66" s="48"/>
      <c r="P66" s="2"/>
      <c r="Q66" s="2"/>
      <c r="R66" s="2"/>
      <c r="S66" s="2"/>
      <c r="T66" s="2"/>
      <c r="U66" s="2"/>
      <c r="V66" s="2"/>
      <c r="W66" s="2"/>
      <c r="X66" s="2"/>
      <c r="Y66" s="2"/>
      <c r="Z66" s="2"/>
    </row>
    <row r="67" spans="1:26" ht="15.75" customHeight="1">
      <c r="A67" s="16" t="s">
        <v>65</v>
      </c>
      <c r="B67" s="16" t="s">
        <v>66</v>
      </c>
      <c r="C67" s="16" t="s">
        <v>49</v>
      </c>
      <c r="D67" s="48"/>
      <c r="E67" s="48"/>
      <c r="F67" s="48"/>
      <c r="G67" s="48"/>
      <c r="H67" s="48"/>
      <c r="I67" s="48"/>
      <c r="J67" s="48"/>
      <c r="K67" s="48"/>
      <c r="L67" s="48"/>
      <c r="M67" s="48"/>
      <c r="N67" s="48"/>
      <c r="O67" s="48"/>
      <c r="P67" s="2"/>
      <c r="Q67" s="2"/>
      <c r="R67" s="2"/>
      <c r="S67" s="2"/>
      <c r="T67" s="2"/>
      <c r="U67" s="2"/>
      <c r="V67" s="2"/>
      <c r="W67" s="2"/>
      <c r="X67" s="2"/>
      <c r="Y67" s="2"/>
      <c r="Z67" s="2"/>
    </row>
    <row r="68" spans="1:26" ht="15.75" customHeight="1">
      <c r="A68" s="47" t="s">
        <v>8</v>
      </c>
      <c r="B68" s="43" t="s">
        <v>67</v>
      </c>
      <c r="C68" s="165">
        <v>0</v>
      </c>
      <c r="D68" s="48"/>
      <c r="E68" s="48"/>
      <c r="F68" s="48"/>
      <c r="G68" s="48"/>
      <c r="H68" s="48"/>
      <c r="I68" s="48"/>
      <c r="J68" s="48"/>
      <c r="K68" s="48"/>
      <c r="L68" s="48"/>
      <c r="M68" s="48"/>
      <c r="N68" s="48"/>
      <c r="O68" s="48"/>
      <c r="P68" s="2"/>
      <c r="Q68" s="2"/>
      <c r="R68" s="2"/>
      <c r="S68" s="2"/>
      <c r="T68" s="2"/>
      <c r="U68" s="2"/>
      <c r="V68" s="2"/>
      <c r="W68" s="2"/>
      <c r="X68" s="2"/>
      <c r="Y68" s="2"/>
      <c r="Z68" s="2"/>
    </row>
    <row r="69" spans="1:26" ht="15.75" customHeight="1">
      <c r="A69" s="47" t="s">
        <v>68</v>
      </c>
      <c r="B69" s="43" t="s">
        <v>69</v>
      </c>
      <c r="C69" s="165">
        <v>0</v>
      </c>
      <c r="D69" s="48"/>
      <c r="E69" s="48"/>
      <c r="F69" s="48"/>
      <c r="G69" s="48"/>
      <c r="H69" s="48"/>
      <c r="I69" s="48"/>
      <c r="J69" s="48"/>
      <c r="K69" s="48"/>
      <c r="L69" s="48"/>
      <c r="M69" s="48"/>
      <c r="N69" s="48"/>
      <c r="O69" s="48"/>
      <c r="P69" s="2"/>
      <c r="Q69" s="2"/>
      <c r="R69" s="2"/>
      <c r="S69" s="2"/>
      <c r="T69" s="2"/>
      <c r="U69" s="2"/>
      <c r="V69" s="2"/>
      <c r="W69" s="2"/>
      <c r="X69" s="2"/>
      <c r="Y69" s="2"/>
      <c r="Z69" s="2"/>
    </row>
    <row r="70" spans="1:26" ht="30">
      <c r="A70" s="47" t="s">
        <v>11</v>
      </c>
      <c r="B70" s="43" t="s">
        <v>70</v>
      </c>
      <c r="C70" s="165">
        <v>0</v>
      </c>
      <c r="D70" s="48"/>
      <c r="E70" s="48"/>
      <c r="F70" s="48"/>
      <c r="G70" s="48"/>
      <c r="H70" s="48"/>
      <c r="I70" s="48"/>
      <c r="J70" s="48"/>
      <c r="K70" s="48"/>
      <c r="L70" s="48"/>
      <c r="M70" s="48"/>
      <c r="N70" s="48"/>
      <c r="O70" s="48"/>
      <c r="P70" s="2"/>
      <c r="Q70" s="2"/>
      <c r="R70" s="2"/>
      <c r="S70" s="2"/>
      <c r="T70" s="2"/>
      <c r="U70" s="2"/>
      <c r="V70" s="2"/>
      <c r="W70" s="2"/>
      <c r="X70" s="2"/>
      <c r="Y70" s="2"/>
      <c r="Z70" s="2"/>
    </row>
    <row r="71" spans="1:26" ht="15.75" customHeight="1">
      <c r="A71" s="47" t="s">
        <v>13</v>
      </c>
      <c r="B71" s="43" t="s">
        <v>71</v>
      </c>
      <c r="C71" s="165"/>
      <c r="D71" s="48"/>
      <c r="E71" s="48"/>
      <c r="F71" s="48"/>
      <c r="G71" s="48"/>
      <c r="H71" s="48"/>
      <c r="I71" s="48"/>
      <c r="J71" s="48"/>
      <c r="K71" s="48"/>
      <c r="L71" s="48"/>
      <c r="M71" s="48"/>
      <c r="N71" s="48"/>
      <c r="O71" s="48"/>
      <c r="P71" s="2"/>
      <c r="Q71" s="2"/>
      <c r="R71" s="2"/>
      <c r="S71" s="2"/>
      <c r="T71" s="2"/>
      <c r="U71" s="2"/>
      <c r="V71" s="2"/>
      <c r="W71" s="2"/>
      <c r="X71" s="2"/>
      <c r="Y71" s="2"/>
      <c r="Z71" s="2"/>
    </row>
    <row r="72" spans="1:26" ht="15.75" customHeight="1">
      <c r="A72" s="47" t="s">
        <v>16</v>
      </c>
      <c r="B72" s="43" t="s">
        <v>72</v>
      </c>
      <c r="C72" s="165"/>
      <c r="D72" s="48"/>
      <c r="E72" s="48"/>
      <c r="F72" s="48"/>
      <c r="G72" s="48"/>
      <c r="H72" s="48"/>
      <c r="I72" s="48"/>
      <c r="J72" s="48"/>
      <c r="K72" s="48"/>
      <c r="L72" s="48"/>
      <c r="M72" s="48"/>
      <c r="N72" s="48"/>
      <c r="O72" s="48"/>
      <c r="P72" s="2"/>
      <c r="Q72" s="2"/>
      <c r="R72" s="2"/>
      <c r="S72" s="2"/>
      <c r="T72" s="2"/>
      <c r="U72" s="2"/>
      <c r="V72" s="2"/>
      <c r="W72" s="2"/>
      <c r="X72" s="2"/>
      <c r="Y72" s="2"/>
      <c r="Z72" s="2"/>
    </row>
    <row r="73" spans="1:26" ht="35.25" customHeight="1">
      <c r="A73" s="47" t="s">
        <v>54</v>
      </c>
      <c r="B73" s="43" t="s">
        <v>73</v>
      </c>
      <c r="C73" s="165"/>
      <c r="D73" s="48"/>
      <c r="E73" s="48"/>
      <c r="F73" s="48"/>
      <c r="G73" s="48"/>
      <c r="H73" s="48"/>
      <c r="I73" s="48"/>
      <c r="J73" s="48"/>
      <c r="K73" s="48"/>
      <c r="L73" s="48"/>
      <c r="M73" s="48"/>
      <c r="N73" s="48"/>
      <c r="O73" s="48"/>
      <c r="P73" s="2"/>
      <c r="Q73" s="2"/>
      <c r="R73" s="2"/>
      <c r="S73" s="2"/>
      <c r="T73" s="2"/>
      <c r="U73" s="2"/>
      <c r="V73" s="2"/>
      <c r="W73" s="2"/>
      <c r="X73" s="2"/>
      <c r="Y73" s="2"/>
      <c r="Z73" s="2"/>
    </row>
    <row r="74" spans="1:26" ht="15.75" customHeight="1">
      <c r="A74" s="47" t="s">
        <v>56</v>
      </c>
      <c r="B74" s="43" t="s">
        <v>61</v>
      </c>
      <c r="C74" s="165">
        <v>0</v>
      </c>
      <c r="D74" s="48"/>
      <c r="E74" s="48"/>
      <c r="F74" s="48"/>
      <c r="G74" s="48"/>
      <c r="H74" s="48"/>
      <c r="I74" s="48"/>
      <c r="J74" s="48"/>
      <c r="K74" s="48"/>
      <c r="L74" s="48"/>
      <c r="M74" s="48"/>
      <c r="N74" s="48"/>
      <c r="O74" s="48"/>
      <c r="P74" s="2"/>
      <c r="Q74" s="2"/>
      <c r="R74" s="2"/>
      <c r="S74" s="2"/>
      <c r="T74" s="2"/>
      <c r="U74" s="2"/>
      <c r="V74" s="2"/>
      <c r="W74" s="2"/>
      <c r="X74" s="2"/>
      <c r="Y74" s="2"/>
      <c r="Z74" s="2"/>
    </row>
    <row r="75" spans="1:26" ht="15.75" customHeight="1">
      <c r="A75" s="179" t="s">
        <v>74</v>
      </c>
      <c r="B75" s="180"/>
      <c r="C75" s="24">
        <f>SUM(C68:C74)</f>
        <v>0</v>
      </c>
      <c r="D75" s="48"/>
      <c r="E75" s="48"/>
      <c r="F75" s="48"/>
      <c r="G75" s="48"/>
      <c r="H75" s="48"/>
      <c r="I75" s="48"/>
      <c r="J75" s="48"/>
      <c r="K75" s="48"/>
      <c r="L75" s="48"/>
      <c r="M75" s="48"/>
      <c r="N75" s="48"/>
      <c r="O75" s="48"/>
      <c r="P75" s="2"/>
      <c r="Q75" s="2"/>
      <c r="R75" s="2"/>
      <c r="S75" s="2"/>
      <c r="T75" s="2"/>
      <c r="U75" s="2"/>
      <c r="V75" s="2"/>
      <c r="W75" s="2"/>
      <c r="X75" s="2"/>
      <c r="Y75" s="2"/>
      <c r="Z75" s="2"/>
    </row>
    <row r="76" spans="1:26" ht="15.75" customHeight="1">
      <c r="A76" s="25"/>
      <c r="B76" s="48"/>
      <c r="C76" s="48"/>
      <c r="D76" s="48"/>
      <c r="E76" s="48"/>
      <c r="F76" s="48"/>
      <c r="G76" s="48"/>
      <c r="H76" s="48"/>
      <c r="I76" s="48"/>
      <c r="J76" s="48"/>
      <c r="K76" s="48"/>
      <c r="L76" s="48"/>
      <c r="M76" s="48"/>
      <c r="N76" s="48"/>
      <c r="O76" s="48"/>
      <c r="P76" s="2"/>
      <c r="Q76" s="2"/>
      <c r="R76" s="2"/>
      <c r="S76" s="2"/>
      <c r="T76" s="2"/>
      <c r="U76" s="2"/>
      <c r="V76" s="2"/>
      <c r="W76" s="2"/>
      <c r="X76" s="2"/>
      <c r="Y76" s="2"/>
      <c r="Z76" s="2"/>
    </row>
    <row r="77" spans="1:26" ht="15.75" customHeight="1">
      <c r="A77" s="186" t="s">
        <v>75</v>
      </c>
      <c r="B77" s="183"/>
      <c r="C77" s="180"/>
      <c r="D77" s="48"/>
      <c r="E77" s="48"/>
      <c r="F77" s="48"/>
      <c r="G77" s="48"/>
      <c r="H77" s="48"/>
      <c r="I77" s="48"/>
      <c r="J77" s="48"/>
      <c r="K77" s="48"/>
      <c r="L77" s="48"/>
      <c r="M77" s="48"/>
      <c r="N77" s="48"/>
      <c r="O77" s="48"/>
      <c r="P77" s="2"/>
      <c r="Q77" s="2"/>
      <c r="R77" s="2"/>
      <c r="S77" s="2"/>
      <c r="T77" s="2"/>
      <c r="U77" s="2"/>
      <c r="V77" s="2"/>
      <c r="W77" s="2"/>
      <c r="X77" s="2"/>
      <c r="Y77" s="2"/>
      <c r="Z77" s="2"/>
    </row>
    <row r="78" spans="1:26" ht="18.75" customHeight="1">
      <c r="A78" s="26" t="s">
        <v>65</v>
      </c>
      <c r="B78" s="26" t="s">
        <v>66</v>
      </c>
      <c r="C78" s="26" t="s">
        <v>49</v>
      </c>
      <c r="D78" s="48"/>
      <c r="E78" s="48"/>
      <c r="F78" s="48"/>
      <c r="G78" s="48"/>
      <c r="H78" s="48"/>
      <c r="I78" s="48"/>
      <c r="J78" s="48"/>
      <c r="K78" s="48"/>
      <c r="L78" s="48"/>
      <c r="M78" s="48"/>
      <c r="N78" s="48"/>
      <c r="O78" s="48"/>
      <c r="P78" s="2"/>
      <c r="Q78" s="2"/>
      <c r="R78" s="2"/>
      <c r="S78" s="2"/>
      <c r="T78" s="2"/>
      <c r="U78" s="2"/>
      <c r="V78" s="2"/>
      <c r="W78" s="2"/>
      <c r="X78" s="2"/>
      <c r="Y78" s="2"/>
      <c r="Z78" s="2"/>
    </row>
    <row r="79" spans="1:26" ht="15.75" customHeight="1">
      <c r="A79" s="47" t="s">
        <v>8</v>
      </c>
      <c r="B79" s="43" t="s">
        <v>67</v>
      </c>
      <c r="C79" s="165">
        <v>0</v>
      </c>
      <c r="D79" s="48"/>
      <c r="E79" s="48"/>
      <c r="F79" s="48"/>
      <c r="G79" s="48"/>
      <c r="H79" s="48"/>
      <c r="I79" s="48"/>
      <c r="J79" s="48"/>
      <c r="K79" s="48"/>
      <c r="L79" s="48"/>
      <c r="M79" s="48"/>
      <c r="N79" s="48"/>
      <c r="O79" s="48"/>
      <c r="P79" s="2"/>
      <c r="Q79" s="2"/>
      <c r="R79" s="2"/>
      <c r="S79" s="2"/>
      <c r="T79" s="2"/>
      <c r="U79" s="2"/>
      <c r="V79" s="2"/>
      <c r="W79" s="2"/>
      <c r="X79" s="2"/>
      <c r="Y79" s="2"/>
      <c r="Z79" s="2"/>
    </row>
    <row r="80" spans="1:26" ht="15.75" customHeight="1">
      <c r="A80" s="47" t="s">
        <v>68</v>
      </c>
      <c r="B80" s="43" t="s">
        <v>69</v>
      </c>
      <c r="C80" s="165"/>
      <c r="D80" s="48"/>
      <c r="E80" s="48"/>
      <c r="F80" s="48"/>
      <c r="G80" s="48"/>
      <c r="H80" s="48"/>
      <c r="I80" s="48"/>
      <c r="J80" s="48"/>
      <c r="K80" s="48"/>
      <c r="L80" s="48"/>
      <c r="M80" s="48"/>
      <c r="N80" s="48"/>
      <c r="O80" s="48"/>
      <c r="P80" s="2"/>
      <c r="Q80" s="2"/>
      <c r="R80" s="2"/>
      <c r="S80" s="2"/>
      <c r="T80" s="2"/>
      <c r="U80" s="2"/>
      <c r="V80" s="2"/>
      <c r="W80" s="2"/>
      <c r="X80" s="2"/>
      <c r="Y80" s="2"/>
      <c r="Z80" s="2"/>
    </row>
    <row r="81" spans="1:26" ht="30">
      <c r="A81" s="47" t="s">
        <v>11</v>
      </c>
      <c r="B81" s="43" t="s">
        <v>70</v>
      </c>
      <c r="C81" s="165">
        <v>0</v>
      </c>
      <c r="D81" s="48"/>
      <c r="E81" s="48"/>
      <c r="F81" s="48"/>
      <c r="G81" s="48"/>
      <c r="H81" s="48"/>
      <c r="I81" s="48"/>
      <c r="J81" s="48"/>
      <c r="K81" s="48"/>
      <c r="L81" s="48"/>
      <c r="M81" s="48"/>
      <c r="N81" s="48"/>
      <c r="O81" s="48"/>
      <c r="P81" s="2"/>
      <c r="Q81" s="2"/>
      <c r="R81" s="2"/>
      <c r="S81" s="2"/>
      <c r="T81" s="2"/>
      <c r="U81" s="2"/>
      <c r="V81" s="2"/>
      <c r="W81" s="2"/>
      <c r="X81" s="2"/>
      <c r="Y81" s="2"/>
      <c r="Z81" s="2"/>
    </row>
    <row r="82" spans="1:26" ht="15.75" customHeight="1">
      <c r="A82" s="47" t="s">
        <v>13</v>
      </c>
      <c r="B82" s="43" t="s">
        <v>71</v>
      </c>
      <c r="C82" s="165"/>
      <c r="D82" s="48"/>
      <c r="E82" s="48"/>
      <c r="F82" s="48"/>
      <c r="G82" s="48"/>
      <c r="H82" s="48"/>
      <c r="I82" s="48"/>
      <c r="J82" s="48"/>
      <c r="K82" s="48"/>
      <c r="L82" s="48"/>
      <c r="M82" s="48"/>
      <c r="N82" s="48"/>
      <c r="O82" s="48"/>
      <c r="P82" s="2"/>
      <c r="Q82" s="2"/>
      <c r="R82" s="2"/>
      <c r="S82" s="2"/>
      <c r="T82" s="2"/>
      <c r="U82" s="2"/>
      <c r="V82" s="2"/>
      <c r="W82" s="2"/>
      <c r="X82" s="2"/>
      <c r="Y82" s="2"/>
      <c r="Z82" s="2"/>
    </row>
    <row r="83" spans="1:26" ht="15.75" customHeight="1">
      <c r="A83" s="47" t="s">
        <v>16</v>
      </c>
      <c r="B83" s="43" t="s">
        <v>72</v>
      </c>
      <c r="C83" s="165"/>
      <c r="D83" s="48"/>
      <c r="E83" s="48"/>
      <c r="F83" s="48"/>
      <c r="G83" s="48"/>
      <c r="H83" s="48"/>
      <c r="I83" s="48"/>
      <c r="J83" s="48"/>
      <c r="K83" s="48"/>
      <c r="L83" s="48"/>
      <c r="M83" s="48"/>
      <c r="N83" s="48"/>
      <c r="O83" s="48"/>
      <c r="P83" s="2"/>
      <c r="Q83" s="2"/>
      <c r="R83" s="2"/>
      <c r="S83" s="2"/>
      <c r="T83" s="2"/>
      <c r="U83" s="2"/>
      <c r="V83" s="2"/>
      <c r="W83" s="2"/>
      <c r="X83" s="2"/>
      <c r="Y83" s="2"/>
      <c r="Z83" s="2"/>
    </row>
    <row r="84" spans="1:26" ht="15.75" customHeight="1">
      <c r="A84" s="47" t="s">
        <v>54</v>
      </c>
      <c r="B84" s="43" t="s">
        <v>73</v>
      </c>
      <c r="C84" s="165"/>
      <c r="D84" s="48"/>
      <c r="E84" s="48"/>
      <c r="F84" s="48"/>
      <c r="G84" s="48"/>
      <c r="H84" s="48"/>
      <c r="I84" s="48"/>
      <c r="J84" s="48"/>
      <c r="K84" s="48"/>
      <c r="L84" s="48"/>
      <c r="M84" s="48"/>
      <c r="N84" s="48"/>
      <c r="O84" s="48"/>
      <c r="P84" s="2"/>
      <c r="Q84" s="2"/>
      <c r="R84" s="2"/>
      <c r="S84" s="2"/>
      <c r="T84" s="2"/>
      <c r="U84" s="2"/>
      <c r="V84" s="2"/>
      <c r="W84" s="2"/>
      <c r="X84" s="2"/>
      <c r="Y84" s="2"/>
      <c r="Z84" s="2"/>
    </row>
    <row r="85" spans="1:26" ht="15.75" customHeight="1">
      <c r="A85" s="47" t="s">
        <v>56</v>
      </c>
      <c r="B85" s="43" t="s">
        <v>61</v>
      </c>
      <c r="C85" s="165">
        <v>0</v>
      </c>
      <c r="D85" s="48"/>
      <c r="E85" s="48"/>
      <c r="F85" s="48"/>
      <c r="G85" s="48"/>
      <c r="H85" s="48"/>
      <c r="I85" s="48"/>
      <c r="J85" s="48"/>
      <c r="K85" s="48"/>
      <c r="L85" s="48"/>
      <c r="M85" s="48"/>
      <c r="N85" s="48"/>
      <c r="O85" s="48"/>
      <c r="P85" s="2"/>
      <c r="Q85" s="2"/>
      <c r="R85" s="2"/>
      <c r="S85" s="2"/>
      <c r="T85" s="2"/>
      <c r="U85" s="2"/>
      <c r="V85" s="2"/>
      <c r="W85" s="2"/>
      <c r="X85" s="2"/>
      <c r="Y85" s="2"/>
      <c r="Z85" s="2"/>
    </row>
    <row r="86" spans="1:26" ht="15.75" customHeight="1">
      <c r="A86" s="181" t="s">
        <v>74</v>
      </c>
      <c r="B86" s="180"/>
      <c r="C86" s="27">
        <f>SUM(C79:C85)</f>
        <v>0</v>
      </c>
      <c r="D86" s="48"/>
      <c r="E86" s="48"/>
      <c r="F86" s="48"/>
      <c r="G86" s="48"/>
      <c r="H86" s="48"/>
      <c r="I86" s="48"/>
      <c r="J86" s="48"/>
      <c r="K86" s="48"/>
      <c r="L86" s="48"/>
      <c r="M86" s="48"/>
      <c r="N86" s="48"/>
      <c r="O86" s="48"/>
      <c r="P86" s="2"/>
      <c r="Q86" s="2"/>
      <c r="R86" s="2"/>
      <c r="S86" s="2"/>
      <c r="T86" s="2"/>
      <c r="U86" s="2"/>
      <c r="V86" s="2"/>
      <c r="W86" s="2"/>
      <c r="X86" s="2"/>
      <c r="Y86" s="2"/>
      <c r="Z86" s="2"/>
    </row>
    <row r="87" spans="1:26" ht="15" customHeight="1">
      <c r="A87" s="25"/>
      <c r="B87" s="48"/>
      <c r="C87" s="48"/>
      <c r="D87" s="48"/>
      <c r="E87" s="48"/>
      <c r="F87" s="48"/>
      <c r="G87" s="48"/>
      <c r="H87" s="48"/>
      <c r="I87" s="48"/>
      <c r="J87" s="48"/>
      <c r="K87" s="48"/>
      <c r="L87" s="48"/>
      <c r="M87" s="48"/>
      <c r="N87" s="48"/>
      <c r="O87" s="48"/>
      <c r="P87" s="2"/>
      <c r="Q87" s="2"/>
      <c r="R87" s="2"/>
      <c r="S87" s="2"/>
      <c r="T87" s="2"/>
      <c r="U87" s="2"/>
      <c r="V87" s="2"/>
      <c r="W87" s="2"/>
      <c r="X87" s="2"/>
      <c r="Y87" s="2"/>
      <c r="Z87" s="2"/>
    </row>
    <row r="88" spans="1:26" ht="15.75" customHeight="1">
      <c r="A88" s="182" t="s">
        <v>76</v>
      </c>
      <c r="B88" s="183"/>
      <c r="C88" s="183"/>
      <c r="D88" s="180"/>
      <c r="E88" s="48"/>
      <c r="F88" s="48"/>
      <c r="G88" s="48"/>
      <c r="H88" s="48"/>
      <c r="I88" s="48"/>
      <c r="J88" s="48"/>
      <c r="K88" s="48"/>
      <c r="L88" s="48"/>
      <c r="M88" s="48"/>
      <c r="N88" s="48"/>
      <c r="O88" s="48"/>
      <c r="P88" s="2"/>
      <c r="Q88" s="2"/>
      <c r="R88" s="2"/>
      <c r="S88" s="2"/>
      <c r="T88" s="2"/>
      <c r="U88" s="2"/>
      <c r="V88" s="2"/>
      <c r="W88" s="2"/>
      <c r="X88" s="2"/>
      <c r="Y88" s="2"/>
      <c r="Z88" s="2"/>
    </row>
    <row r="89" spans="1:26" ht="15.75" customHeight="1">
      <c r="A89" s="182" t="s">
        <v>77</v>
      </c>
      <c r="B89" s="183"/>
      <c r="C89" s="183"/>
      <c r="D89" s="180"/>
      <c r="E89" s="48"/>
      <c r="F89" s="48"/>
      <c r="G89" s="48"/>
      <c r="H89" s="48"/>
      <c r="I89" s="48"/>
      <c r="J89" s="48"/>
      <c r="K89" s="48"/>
      <c r="L89" s="48"/>
      <c r="M89" s="48"/>
      <c r="N89" s="48"/>
      <c r="O89" s="48"/>
      <c r="P89" s="2"/>
      <c r="Q89" s="2"/>
      <c r="R89" s="2"/>
      <c r="S89" s="2"/>
      <c r="T89" s="2"/>
      <c r="U89" s="2"/>
      <c r="V89" s="2"/>
      <c r="W89" s="2"/>
      <c r="X89" s="2"/>
      <c r="Y89" s="2"/>
      <c r="Z89" s="2"/>
    </row>
    <row r="90" spans="1:26" ht="15.75" customHeight="1">
      <c r="A90" s="16" t="s">
        <v>78</v>
      </c>
      <c r="B90" s="16" t="s">
        <v>79</v>
      </c>
      <c r="C90" s="16" t="s">
        <v>80</v>
      </c>
      <c r="D90" s="16" t="s">
        <v>49</v>
      </c>
      <c r="E90" s="48"/>
      <c r="F90" s="48"/>
      <c r="G90" s="48"/>
      <c r="H90" s="48"/>
      <c r="I90" s="48"/>
      <c r="J90" s="48"/>
      <c r="K90" s="48"/>
      <c r="L90" s="48"/>
      <c r="M90" s="48"/>
      <c r="N90" s="48"/>
      <c r="O90" s="48"/>
      <c r="P90" s="2"/>
      <c r="Q90" s="2"/>
      <c r="R90" s="2"/>
      <c r="S90" s="2"/>
      <c r="T90" s="2"/>
      <c r="U90" s="2"/>
      <c r="V90" s="2"/>
      <c r="W90" s="2"/>
      <c r="X90" s="2"/>
      <c r="Y90" s="2"/>
      <c r="Z90" s="2"/>
    </row>
    <row r="91" spans="1:26" ht="15.75" customHeight="1">
      <c r="A91" s="47" t="s">
        <v>8</v>
      </c>
      <c r="B91" s="43" t="s">
        <v>81</v>
      </c>
      <c r="C91" s="28">
        <v>0.2</v>
      </c>
      <c r="D91" s="29">
        <f>(C52+D116+D119)*C91</f>
        <v>0</v>
      </c>
      <c r="E91" s="48"/>
      <c r="F91" s="48"/>
      <c r="G91" s="48"/>
      <c r="H91" s="48"/>
      <c r="I91" s="48"/>
      <c r="J91" s="48"/>
      <c r="K91" s="48"/>
      <c r="L91" s="48"/>
      <c r="M91" s="48"/>
      <c r="N91" s="48"/>
      <c r="O91" s="48"/>
      <c r="P91" s="2"/>
      <c r="Q91" s="2"/>
      <c r="R91" s="2"/>
      <c r="S91" s="2"/>
      <c r="T91" s="2"/>
      <c r="U91" s="2"/>
      <c r="V91" s="2"/>
      <c r="W91" s="2"/>
      <c r="X91" s="2"/>
      <c r="Y91" s="2"/>
      <c r="Z91" s="2"/>
    </row>
    <row r="92" spans="1:26" ht="15.75" customHeight="1">
      <c r="A92" s="47" t="s">
        <v>11</v>
      </c>
      <c r="B92" s="43" t="s">
        <v>82</v>
      </c>
      <c r="C92" s="28">
        <v>1.4999999999999999E-2</v>
      </c>
      <c r="D92" s="29">
        <f>(C52+D116+D119)*C92</f>
        <v>0</v>
      </c>
      <c r="E92" s="48"/>
      <c r="F92" s="48"/>
      <c r="G92" s="48"/>
      <c r="H92" s="48"/>
      <c r="I92" s="48"/>
      <c r="J92" s="48"/>
      <c r="K92" s="48"/>
      <c r="L92" s="48"/>
      <c r="M92" s="48"/>
      <c r="N92" s="48"/>
      <c r="O92" s="48"/>
      <c r="P92" s="2"/>
      <c r="Q92" s="2"/>
      <c r="R92" s="2"/>
      <c r="S92" s="2"/>
      <c r="T92" s="2"/>
      <c r="U92" s="2"/>
      <c r="V92" s="2"/>
      <c r="W92" s="2"/>
      <c r="X92" s="2"/>
      <c r="Y92" s="2"/>
      <c r="Z92" s="2"/>
    </row>
    <row r="93" spans="1:26" ht="15.75" customHeight="1">
      <c r="A93" s="47" t="s">
        <v>13</v>
      </c>
      <c r="B93" s="43" t="s">
        <v>83</v>
      </c>
      <c r="C93" s="28">
        <v>0.01</v>
      </c>
      <c r="D93" s="29">
        <f>(C52+D116+D119)*C93</f>
        <v>0</v>
      </c>
      <c r="E93" s="48"/>
      <c r="F93" s="48"/>
      <c r="G93" s="48"/>
      <c r="H93" s="48"/>
      <c r="I93" s="48"/>
      <c r="J93" s="48"/>
      <c r="K93" s="48"/>
      <c r="L93" s="48"/>
      <c r="M93" s="48"/>
      <c r="N93" s="48"/>
      <c r="O93" s="48"/>
      <c r="P93" s="2"/>
      <c r="Q93" s="2"/>
      <c r="R93" s="2"/>
      <c r="S93" s="2"/>
      <c r="T93" s="2"/>
      <c r="U93" s="2"/>
      <c r="V93" s="2"/>
      <c r="W93" s="2"/>
      <c r="X93" s="2"/>
      <c r="Y93" s="2"/>
      <c r="Z93" s="2"/>
    </row>
    <row r="94" spans="1:26" ht="15.75" customHeight="1">
      <c r="A94" s="47" t="s">
        <v>16</v>
      </c>
      <c r="B94" s="43" t="s">
        <v>84</v>
      </c>
      <c r="C94" s="28">
        <v>2E-3</v>
      </c>
      <c r="D94" s="29">
        <f>(C52+D116+D119)*C94</f>
        <v>0</v>
      </c>
      <c r="E94" s="48"/>
      <c r="F94" s="48"/>
      <c r="G94" s="48"/>
      <c r="H94" s="48"/>
      <c r="I94" s="48"/>
      <c r="J94" s="48"/>
      <c r="K94" s="48"/>
      <c r="L94" s="48"/>
      <c r="M94" s="48"/>
      <c r="N94" s="48"/>
      <c r="O94" s="48"/>
      <c r="P94" s="2"/>
      <c r="Q94" s="2"/>
      <c r="R94" s="2"/>
      <c r="S94" s="2"/>
      <c r="T94" s="2"/>
      <c r="U94" s="2"/>
      <c r="V94" s="2"/>
      <c r="W94" s="2"/>
      <c r="X94" s="2"/>
      <c r="Y94" s="2"/>
      <c r="Z94" s="2"/>
    </row>
    <row r="95" spans="1:26" ht="15.75" customHeight="1">
      <c r="A95" s="47" t="s">
        <v>54</v>
      </c>
      <c r="B95" s="43" t="s">
        <v>85</v>
      </c>
      <c r="C95" s="28">
        <v>2.5000000000000001E-2</v>
      </c>
      <c r="D95" s="29">
        <f>(C52+D116+D119)*C95</f>
        <v>0</v>
      </c>
      <c r="E95" s="48"/>
      <c r="F95" s="48"/>
      <c r="G95" s="48"/>
      <c r="H95" s="48"/>
      <c r="I95" s="48"/>
      <c r="J95" s="48"/>
      <c r="K95" s="48"/>
      <c r="L95" s="48"/>
      <c r="M95" s="48"/>
      <c r="N95" s="48"/>
      <c r="O95" s="48"/>
      <c r="P95" s="2"/>
      <c r="Q95" s="2"/>
      <c r="R95" s="2"/>
      <c r="S95" s="2"/>
      <c r="T95" s="2"/>
      <c r="U95" s="2"/>
      <c r="V95" s="2"/>
      <c r="W95" s="2"/>
      <c r="X95" s="2"/>
      <c r="Y95" s="2"/>
      <c r="Z95" s="2"/>
    </row>
    <row r="96" spans="1:26" ht="15.75" customHeight="1">
      <c r="A96" s="47" t="s">
        <v>56</v>
      </c>
      <c r="B96" s="43" t="s">
        <v>86</v>
      </c>
      <c r="C96" s="28">
        <v>0.08</v>
      </c>
      <c r="D96" s="29">
        <f>(C52+D116+D119)*C96</f>
        <v>0</v>
      </c>
      <c r="E96" s="48"/>
      <c r="F96" s="48"/>
      <c r="G96" s="48"/>
      <c r="H96" s="48"/>
      <c r="I96" s="48"/>
      <c r="J96" s="48"/>
      <c r="K96" s="48"/>
      <c r="L96" s="48"/>
      <c r="M96" s="48"/>
      <c r="N96" s="48"/>
      <c r="O96" s="48"/>
      <c r="P96" s="2"/>
      <c r="Q96" s="2"/>
      <c r="R96" s="2"/>
      <c r="S96" s="2"/>
      <c r="T96" s="2"/>
      <c r="U96" s="2"/>
      <c r="V96" s="2"/>
      <c r="W96" s="2"/>
      <c r="X96" s="2"/>
      <c r="Y96" s="2"/>
      <c r="Z96" s="2"/>
    </row>
    <row r="97" spans="1:26" ht="30">
      <c r="A97" s="30" t="s">
        <v>58</v>
      </c>
      <c r="B97" s="31" t="s">
        <v>87</v>
      </c>
      <c r="C97" s="32">
        <v>0.03</v>
      </c>
      <c r="D97" s="33">
        <f>(C52+D116+D119)*C97</f>
        <v>0</v>
      </c>
      <c r="E97" s="48"/>
      <c r="F97" s="48"/>
      <c r="G97" s="48"/>
      <c r="H97" s="48"/>
      <c r="I97" s="48"/>
      <c r="J97" s="48"/>
      <c r="K97" s="48"/>
      <c r="L97" s="48"/>
      <c r="M97" s="48"/>
      <c r="N97" s="48"/>
      <c r="O97" s="48"/>
      <c r="P97" s="2"/>
      <c r="Q97" s="2"/>
      <c r="R97" s="2"/>
      <c r="S97" s="2"/>
      <c r="T97" s="2"/>
      <c r="U97" s="2"/>
      <c r="V97" s="2"/>
      <c r="W97" s="2"/>
      <c r="X97" s="2"/>
      <c r="Y97" s="2"/>
      <c r="Z97" s="2"/>
    </row>
    <row r="98" spans="1:26" ht="15.75" customHeight="1">
      <c r="A98" s="47" t="s">
        <v>60</v>
      </c>
      <c r="B98" s="43" t="s">
        <v>88</v>
      </c>
      <c r="C98" s="28">
        <v>6.0000000000000001E-3</v>
      </c>
      <c r="D98" s="29">
        <f>(C52+D116+D119)*C98</f>
        <v>0</v>
      </c>
      <c r="E98" s="48"/>
      <c r="F98" s="48"/>
      <c r="G98" s="48"/>
      <c r="H98" s="48"/>
      <c r="I98" s="48"/>
      <c r="J98" s="48"/>
      <c r="K98" s="48"/>
      <c r="L98" s="48"/>
      <c r="M98" s="48"/>
      <c r="N98" s="48"/>
      <c r="O98" s="48"/>
      <c r="P98" s="2"/>
      <c r="Q98" s="2"/>
      <c r="R98" s="2"/>
      <c r="S98" s="2"/>
      <c r="T98" s="2"/>
      <c r="U98" s="2"/>
      <c r="V98" s="2"/>
      <c r="W98" s="2"/>
      <c r="X98" s="2"/>
      <c r="Y98" s="2"/>
      <c r="Z98" s="2"/>
    </row>
    <row r="99" spans="1:26" ht="15.75" customHeight="1">
      <c r="A99" s="179" t="s">
        <v>89</v>
      </c>
      <c r="B99" s="180"/>
      <c r="C99" s="34">
        <f t="shared" ref="C99:D99" si="0">SUM(C91:C98)</f>
        <v>0.3680000000000001</v>
      </c>
      <c r="D99" s="35">
        <f t="shared" si="0"/>
        <v>0</v>
      </c>
      <c r="E99" s="48"/>
      <c r="F99" s="48"/>
      <c r="G99" s="48"/>
      <c r="H99" s="48"/>
      <c r="I99" s="48"/>
      <c r="J99" s="48"/>
      <c r="K99" s="48"/>
      <c r="L99" s="48"/>
      <c r="M99" s="48"/>
      <c r="N99" s="48"/>
      <c r="O99" s="48"/>
      <c r="P99" s="2"/>
      <c r="Q99" s="2"/>
      <c r="R99" s="2"/>
      <c r="S99" s="2"/>
      <c r="T99" s="2"/>
      <c r="U99" s="2"/>
      <c r="V99" s="2"/>
      <c r="W99" s="2"/>
      <c r="X99" s="2"/>
      <c r="Y99" s="2"/>
      <c r="Z99" s="2"/>
    </row>
    <row r="100" spans="1:26" ht="15.75" customHeight="1">
      <c r="A100" s="184"/>
      <c r="B100" s="183"/>
      <c r="C100" s="183"/>
      <c r="D100" s="185"/>
      <c r="E100" s="48"/>
      <c r="F100" s="48"/>
      <c r="G100" s="48"/>
      <c r="H100" s="48"/>
      <c r="I100" s="48"/>
      <c r="J100" s="48"/>
      <c r="K100" s="48"/>
      <c r="L100" s="48"/>
      <c r="M100" s="48"/>
      <c r="N100" s="48"/>
      <c r="O100" s="48"/>
      <c r="P100" s="2"/>
      <c r="Q100" s="2"/>
      <c r="R100" s="2"/>
      <c r="S100" s="2"/>
      <c r="T100" s="2"/>
      <c r="U100" s="2"/>
      <c r="V100" s="2"/>
      <c r="W100" s="2"/>
      <c r="X100" s="2"/>
      <c r="Y100" s="2"/>
      <c r="Z100" s="2"/>
    </row>
    <row r="101" spans="1:26" ht="15" customHeight="1">
      <c r="A101" s="186" t="s">
        <v>90</v>
      </c>
      <c r="B101" s="183"/>
      <c r="C101" s="183"/>
      <c r="D101" s="180"/>
      <c r="E101" s="48"/>
      <c r="F101" s="48"/>
      <c r="G101" s="48"/>
      <c r="H101" s="48"/>
      <c r="I101" s="48"/>
      <c r="J101" s="48"/>
      <c r="K101" s="48"/>
      <c r="L101" s="48"/>
      <c r="M101" s="48"/>
      <c r="N101" s="48"/>
      <c r="O101" s="48"/>
      <c r="P101" s="2"/>
      <c r="Q101" s="2"/>
      <c r="R101" s="2"/>
      <c r="S101" s="2"/>
      <c r="T101" s="2"/>
      <c r="U101" s="2"/>
      <c r="V101" s="2"/>
      <c r="W101" s="2"/>
      <c r="X101" s="2"/>
      <c r="Y101" s="2"/>
      <c r="Z101" s="2"/>
    </row>
    <row r="102" spans="1:26" ht="15.75" customHeight="1">
      <c r="A102" s="186" t="s">
        <v>77</v>
      </c>
      <c r="B102" s="183"/>
      <c r="C102" s="183"/>
      <c r="D102" s="180"/>
      <c r="E102" s="48"/>
      <c r="F102" s="48"/>
      <c r="G102" s="48"/>
      <c r="H102" s="48"/>
      <c r="I102" s="48"/>
      <c r="J102" s="48"/>
      <c r="K102" s="48"/>
      <c r="L102" s="48"/>
      <c r="M102" s="48"/>
      <c r="N102" s="48"/>
      <c r="O102" s="48"/>
      <c r="P102" s="2"/>
      <c r="Q102" s="2"/>
      <c r="R102" s="2"/>
      <c r="S102" s="2"/>
      <c r="T102" s="2"/>
      <c r="U102" s="2"/>
      <c r="V102" s="2"/>
      <c r="W102" s="2"/>
      <c r="X102" s="2"/>
      <c r="Y102" s="2"/>
      <c r="Z102" s="2"/>
    </row>
    <row r="103" spans="1:26" ht="15.75" customHeight="1">
      <c r="A103" s="26" t="s">
        <v>78</v>
      </c>
      <c r="B103" s="26" t="s">
        <v>79</v>
      </c>
      <c r="C103" s="26" t="s">
        <v>80</v>
      </c>
      <c r="D103" s="26" t="s">
        <v>49</v>
      </c>
      <c r="E103" s="48"/>
      <c r="F103" s="48"/>
      <c r="G103" s="48"/>
      <c r="H103" s="48"/>
      <c r="I103" s="48"/>
      <c r="J103" s="48"/>
      <c r="K103" s="48"/>
      <c r="L103" s="48"/>
      <c r="M103" s="48"/>
      <c r="N103" s="48"/>
      <c r="O103" s="48"/>
      <c r="P103" s="2"/>
      <c r="Q103" s="2"/>
      <c r="R103" s="2"/>
      <c r="S103" s="2"/>
      <c r="T103" s="2"/>
      <c r="U103" s="2"/>
      <c r="V103" s="2"/>
      <c r="W103" s="2"/>
      <c r="X103" s="2"/>
      <c r="Y103" s="2"/>
      <c r="Z103" s="2"/>
    </row>
    <row r="104" spans="1:26" ht="15.75" customHeight="1">
      <c r="A104" s="47" t="s">
        <v>8</v>
      </c>
      <c r="B104" s="43" t="s">
        <v>81</v>
      </c>
      <c r="C104" s="28">
        <v>0.2</v>
      </c>
      <c r="D104" s="29">
        <f>(C64+D124+D127)*C104</f>
        <v>0</v>
      </c>
      <c r="E104" s="48"/>
      <c r="F104" s="48"/>
      <c r="G104" s="48"/>
      <c r="H104" s="48"/>
      <c r="I104" s="48"/>
      <c r="J104" s="48"/>
      <c r="K104" s="48"/>
      <c r="L104" s="48"/>
      <c r="M104" s="48"/>
      <c r="N104" s="48"/>
      <c r="O104" s="48"/>
      <c r="P104" s="2"/>
      <c r="Q104" s="2"/>
      <c r="R104" s="2"/>
      <c r="S104" s="2"/>
      <c r="T104" s="2"/>
      <c r="U104" s="2"/>
      <c r="V104" s="2"/>
      <c r="W104" s="2"/>
      <c r="X104" s="2"/>
      <c r="Y104" s="2"/>
      <c r="Z104" s="2"/>
    </row>
    <row r="105" spans="1:26" ht="15.75" customHeight="1">
      <c r="A105" s="47" t="s">
        <v>11</v>
      </c>
      <c r="B105" s="43" t="s">
        <v>82</v>
      </c>
      <c r="C105" s="28">
        <v>1.4999999999999999E-2</v>
      </c>
      <c r="D105" s="29">
        <f>(C64+D124+D127)*C105</f>
        <v>0</v>
      </c>
      <c r="E105" s="48"/>
      <c r="F105" s="48"/>
      <c r="G105" s="48"/>
      <c r="H105" s="48"/>
      <c r="I105" s="48"/>
      <c r="J105" s="48"/>
      <c r="K105" s="48"/>
      <c r="L105" s="48"/>
      <c r="M105" s="48"/>
      <c r="N105" s="48"/>
      <c r="O105" s="48"/>
      <c r="P105" s="2"/>
      <c r="Q105" s="2"/>
      <c r="R105" s="2"/>
      <c r="S105" s="2"/>
      <c r="T105" s="2"/>
      <c r="U105" s="2"/>
      <c r="V105" s="2"/>
      <c r="W105" s="2"/>
      <c r="X105" s="2"/>
      <c r="Y105" s="2"/>
      <c r="Z105" s="2"/>
    </row>
    <row r="106" spans="1:26" ht="15.75" customHeight="1">
      <c r="A106" s="47" t="s">
        <v>13</v>
      </c>
      <c r="B106" s="43" t="s">
        <v>83</v>
      </c>
      <c r="C106" s="28">
        <v>0.01</v>
      </c>
      <c r="D106" s="29">
        <f>(C64+D124+D127)*C106</f>
        <v>0</v>
      </c>
      <c r="E106" s="48"/>
      <c r="F106" s="48"/>
      <c r="G106" s="48"/>
      <c r="H106" s="48"/>
      <c r="I106" s="48"/>
      <c r="J106" s="48"/>
      <c r="K106" s="48"/>
      <c r="L106" s="48"/>
      <c r="M106" s="48"/>
      <c r="N106" s="48"/>
      <c r="O106" s="48"/>
      <c r="P106" s="2"/>
      <c r="Q106" s="2"/>
      <c r="R106" s="2"/>
      <c r="S106" s="2"/>
      <c r="T106" s="2"/>
      <c r="U106" s="2"/>
      <c r="V106" s="2"/>
      <c r="W106" s="2"/>
      <c r="X106" s="2"/>
      <c r="Y106" s="2"/>
      <c r="Z106" s="2"/>
    </row>
    <row r="107" spans="1:26" ht="15.75" customHeight="1">
      <c r="A107" s="47" t="s">
        <v>16</v>
      </c>
      <c r="B107" s="43" t="s">
        <v>84</v>
      </c>
      <c r="C107" s="28">
        <v>2E-3</v>
      </c>
      <c r="D107" s="29">
        <f>(C64+D124+D127)*C107</f>
        <v>0</v>
      </c>
      <c r="E107" s="48"/>
      <c r="F107" s="48"/>
      <c r="G107" s="48"/>
      <c r="H107" s="48"/>
      <c r="I107" s="48"/>
      <c r="J107" s="48"/>
      <c r="K107" s="48"/>
      <c r="L107" s="48"/>
      <c r="M107" s="48"/>
      <c r="N107" s="48"/>
      <c r="O107" s="48"/>
      <c r="P107" s="2"/>
      <c r="Q107" s="2"/>
      <c r="R107" s="2"/>
      <c r="S107" s="2"/>
      <c r="T107" s="2"/>
      <c r="U107" s="2"/>
      <c r="V107" s="2"/>
      <c r="W107" s="2"/>
      <c r="X107" s="2"/>
      <c r="Y107" s="2"/>
      <c r="Z107" s="2"/>
    </row>
    <row r="108" spans="1:26" ht="15.75" customHeight="1">
      <c r="A108" s="47" t="s">
        <v>54</v>
      </c>
      <c r="B108" s="43" t="s">
        <v>85</v>
      </c>
      <c r="C108" s="28">
        <v>2.5000000000000001E-2</v>
      </c>
      <c r="D108" s="29">
        <f>(C64+D124+D127)*C108</f>
        <v>0</v>
      </c>
      <c r="E108" s="48"/>
      <c r="F108" s="48"/>
      <c r="G108" s="48"/>
      <c r="H108" s="48"/>
      <c r="I108" s="48"/>
      <c r="J108" s="48"/>
      <c r="K108" s="48"/>
      <c r="L108" s="48"/>
      <c r="M108" s="48"/>
      <c r="N108" s="48"/>
      <c r="O108" s="48"/>
      <c r="P108" s="2"/>
      <c r="Q108" s="2"/>
      <c r="R108" s="2"/>
      <c r="S108" s="2"/>
      <c r="T108" s="2"/>
      <c r="U108" s="2"/>
      <c r="V108" s="2"/>
      <c r="W108" s="2"/>
      <c r="X108" s="2"/>
      <c r="Y108" s="2"/>
      <c r="Z108" s="2"/>
    </row>
    <row r="109" spans="1:26" ht="15.75" customHeight="1">
      <c r="A109" s="47" t="s">
        <v>56</v>
      </c>
      <c r="B109" s="43" t="s">
        <v>86</v>
      </c>
      <c r="C109" s="28">
        <v>0.08</v>
      </c>
      <c r="D109" s="29">
        <f>(C64+D124+D127)*C109</f>
        <v>0</v>
      </c>
      <c r="E109" s="48"/>
      <c r="F109" s="48"/>
      <c r="G109" s="48"/>
      <c r="H109" s="48"/>
      <c r="I109" s="48"/>
      <c r="J109" s="48"/>
      <c r="K109" s="48"/>
      <c r="L109" s="48"/>
      <c r="M109" s="48"/>
      <c r="N109" s="48"/>
      <c r="O109" s="48"/>
      <c r="P109" s="2"/>
      <c r="Q109" s="2"/>
      <c r="R109" s="2"/>
      <c r="S109" s="2"/>
      <c r="T109" s="2"/>
      <c r="U109" s="2"/>
      <c r="V109" s="2"/>
      <c r="W109" s="2"/>
      <c r="X109" s="2"/>
      <c r="Y109" s="2"/>
      <c r="Z109" s="2"/>
    </row>
    <row r="110" spans="1:26" ht="30">
      <c r="A110" s="30" t="s">
        <v>58</v>
      </c>
      <c r="B110" s="31" t="s">
        <v>87</v>
      </c>
      <c r="C110" s="32">
        <v>0.03</v>
      </c>
      <c r="D110" s="33">
        <f>(C64+D124+D127)*C110</f>
        <v>0</v>
      </c>
      <c r="E110" s="48"/>
      <c r="F110" s="48"/>
      <c r="G110" s="48"/>
      <c r="H110" s="48"/>
      <c r="I110" s="48"/>
      <c r="J110" s="48"/>
      <c r="K110" s="48"/>
      <c r="L110" s="48"/>
      <c r="M110" s="48"/>
      <c r="N110" s="48"/>
      <c r="O110" s="48"/>
      <c r="P110" s="2"/>
      <c r="Q110" s="2"/>
      <c r="R110" s="2"/>
      <c r="S110" s="2"/>
      <c r="T110" s="2"/>
      <c r="U110" s="2"/>
      <c r="V110" s="2"/>
      <c r="W110" s="2"/>
      <c r="X110" s="2"/>
      <c r="Y110" s="2"/>
      <c r="Z110" s="2"/>
    </row>
    <row r="111" spans="1:26" ht="15.75" customHeight="1">
      <c r="A111" s="47" t="s">
        <v>60</v>
      </c>
      <c r="B111" s="43" t="s">
        <v>88</v>
      </c>
      <c r="C111" s="28">
        <v>6.0000000000000001E-3</v>
      </c>
      <c r="D111" s="29">
        <f>(C64+D124+D127)*C111</f>
        <v>0</v>
      </c>
      <c r="E111" s="48"/>
      <c r="F111" s="48"/>
      <c r="G111" s="48"/>
      <c r="H111" s="48"/>
      <c r="I111" s="48"/>
      <c r="J111" s="48"/>
      <c r="K111" s="48"/>
      <c r="L111" s="48"/>
      <c r="M111" s="48"/>
      <c r="N111" s="48"/>
      <c r="O111" s="48"/>
      <c r="P111" s="2"/>
      <c r="Q111" s="2"/>
      <c r="R111" s="2"/>
      <c r="S111" s="2"/>
      <c r="T111" s="2"/>
      <c r="U111" s="2"/>
      <c r="V111" s="2"/>
      <c r="W111" s="2"/>
      <c r="X111" s="2"/>
      <c r="Y111" s="2"/>
      <c r="Z111" s="2"/>
    </row>
    <row r="112" spans="1:26" ht="15.75" customHeight="1">
      <c r="A112" s="181" t="s">
        <v>89</v>
      </c>
      <c r="B112" s="180"/>
      <c r="C112" s="36">
        <f t="shared" ref="C112:D112" si="1">SUM(C104:C111)</f>
        <v>0.3680000000000001</v>
      </c>
      <c r="D112" s="37">
        <f t="shared" si="1"/>
        <v>0</v>
      </c>
      <c r="E112" s="48"/>
      <c r="F112" s="48"/>
      <c r="G112" s="48"/>
      <c r="H112" s="48"/>
      <c r="I112" s="48"/>
      <c r="J112" s="48"/>
      <c r="K112" s="48"/>
      <c r="L112" s="48"/>
      <c r="M112" s="48"/>
      <c r="N112" s="48"/>
      <c r="O112" s="48"/>
      <c r="P112" s="2"/>
      <c r="Q112" s="2"/>
      <c r="R112" s="2"/>
      <c r="S112" s="2"/>
      <c r="T112" s="2"/>
      <c r="U112" s="2"/>
      <c r="V112" s="2"/>
      <c r="W112" s="2"/>
      <c r="X112" s="2"/>
      <c r="Y112" s="2"/>
      <c r="Z112" s="2"/>
    </row>
    <row r="113" spans="1:26" ht="15.75" customHeight="1">
      <c r="A113" s="25"/>
      <c r="B113" s="48"/>
      <c r="C113" s="48"/>
      <c r="D113" s="48"/>
      <c r="E113" s="48"/>
      <c r="F113" s="48"/>
      <c r="G113" s="48"/>
      <c r="H113" s="48"/>
      <c r="I113" s="48"/>
      <c r="J113" s="48"/>
      <c r="K113" s="48"/>
      <c r="L113" s="48"/>
      <c r="M113" s="48"/>
      <c r="N113" s="48"/>
      <c r="O113" s="48"/>
      <c r="P113" s="2"/>
      <c r="Q113" s="2"/>
      <c r="R113" s="2"/>
      <c r="S113" s="2"/>
      <c r="T113" s="2"/>
      <c r="U113" s="2"/>
      <c r="V113" s="2"/>
      <c r="W113" s="2"/>
      <c r="X113" s="2"/>
      <c r="Y113" s="2"/>
      <c r="Z113" s="2"/>
    </row>
    <row r="114" spans="1:26" ht="15.75" customHeight="1">
      <c r="A114" s="182" t="s">
        <v>91</v>
      </c>
      <c r="B114" s="183"/>
      <c r="C114" s="183"/>
      <c r="D114" s="180"/>
      <c r="E114" s="48"/>
      <c r="F114" s="48"/>
      <c r="G114" s="48"/>
      <c r="H114" s="48"/>
      <c r="I114" s="48"/>
      <c r="J114" s="48"/>
      <c r="K114" s="48"/>
      <c r="L114" s="48"/>
      <c r="M114" s="48"/>
      <c r="N114" s="48"/>
      <c r="O114" s="48"/>
      <c r="P114" s="2"/>
      <c r="Q114" s="2"/>
      <c r="R114" s="2"/>
      <c r="S114" s="2"/>
      <c r="T114" s="2"/>
      <c r="U114" s="2"/>
      <c r="V114" s="2"/>
      <c r="W114" s="2"/>
      <c r="X114" s="2"/>
      <c r="Y114" s="2"/>
      <c r="Z114" s="2"/>
    </row>
    <row r="115" spans="1:26" ht="15.75" customHeight="1">
      <c r="A115" s="16" t="s">
        <v>92</v>
      </c>
      <c r="B115" s="16" t="s">
        <v>93</v>
      </c>
      <c r="C115" s="16" t="s">
        <v>80</v>
      </c>
      <c r="D115" s="16" t="s">
        <v>49</v>
      </c>
      <c r="E115" s="48"/>
      <c r="F115" s="48"/>
      <c r="G115" s="48"/>
      <c r="H115" s="48"/>
      <c r="I115" s="48"/>
      <c r="J115" s="48"/>
      <c r="K115" s="48"/>
      <c r="L115" s="48"/>
      <c r="M115" s="48"/>
      <c r="N115" s="48"/>
      <c r="O115" s="48"/>
      <c r="P115" s="2"/>
      <c r="Q115" s="2"/>
      <c r="R115" s="2"/>
      <c r="S115" s="2"/>
      <c r="T115" s="2"/>
      <c r="U115" s="2"/>
      <c r="V115" s="2"/>
      <c r="W115" s="2"/>
      <c r="X115" s="2"/>
      <c r="Y115" s="2"/>
      <c r="Z115" s="2"/>
    </row>
    <row r="116" spans="1:26" ht="15.75" customHeight="1">
      <c r="A116" s="47" t="s">
        <v>8</v>
      </c>
      <c r="B116" s="43" t="s">
        <v>94</v>
      </c>
      <c r="C116" s="28">
        <v>8.3299999999999999E-2</v>
      </c>
      <c r="D116" s="29">
        <f>C52*C116</f>
        <v>0</v>
      </c>
      <c r="E116" s="48"/>
      <c r="F116" s="48"/>
      <c r="G116" s="48"/>
      <c r="H116" s="48"/>
      <c r="I116" s="48"/>
      <c r="J116" s="48"/>
      <c r="K116" s="48"/>
      <c r="L116" s="48"/>
      <c r="M116" s="48"/>
      <c r="N116" s="48"/>
      <c r="O116" s="48"/>
      <c r="P116" s="2"/>
      <c r="Q116" s="2"/>
      <c r="R116" s="2"/>
      <c r="S116" s="2"/>
      <c r="T116" s="2"/>
      <c r="U116" s="2"/>
      <c r="V116" s="2"/>
      <c r="W116" s="2"/>
      <c r="X116" s="2"/>
      <c r="Y116" s="2"/>
      <c r="Z116" s="2"/>
    </row>
    <row r="117" spans="1:26" ht="15.75" customHeight="1">
      <c r="A117" s="47" t="s">
        <v>11</v>
      </c>
      <c r="B117" s="43" t="s">
        <v>95</v>
      </c>
      <c r="C117" s="28">
        <v>2.7799999999999998E-2</v>
      </c>
      <c r="D117" s="29">
        <f>C117*$C$52</f>
        <v>0</v>
      </c>
      <c r="E117" s="48"/>
      <c r="F117" s="48"/>
      <c r="G117" s="48"/>
      <c r="H117" s="48"/>
      <c r="I117" s="48"/>
      <c r="J117" s="48"/>
      <c r="K117" s="48"/>
      <c r="L117" s="48"/>
      <c r="M117" s="48"/>
      <c r="N117" s="48"/>
      <c r="O117" s="48"/>
      <c r="P117" s="2"/>
      <c r="Q117" s="2"/>
      <c r="R117" s="2"/>
      <c r="S117" s="2"/>
      <c r="T117" s="2"/>
      <c r="U117" s="2"/>
      <c r="V117" s="2"/>
      <c r="W117" s="2"/>
      <c r="X117" s="2"/>
      <c r="Y117" s="2"/>
      <c r="Z117" s="2"/>
    </row>
    <row r="118" spans="1:26" ht="15.75" customHeight="1">
      <c r="A118" s="47"/>
      <c r="B118" s="7" t="s">
        <v>96</v>
      </c>
      <c r="C118" s="28"/>
      <c r="D118" s="29">
        <v>0</v>
      </c>
      <c r="E118" s="48"/>
      <c r="F118" s="48"/>
      <c r="G118" s="48"/>
      <c r="H118" s="48"/>
      <c r="I118" s="48"/>
      <c r="J118" s="48"/>
      <c r="K118" s="48"/>
      <c r="L118" s="48"/>
      <c r="M118" s="48"/>
      <c r="N118" s="48"/>
      <c r="O118" s="48"/>
      <c r="P118" s="2"/>
      <c r="Q118" s="2"/>
      <c r="R118" s="2"/>
      <c r="S118" s="2"/>
      <c r="T118" s="2"/>
      <c r="U118" s="2"/>
      <c r="V118" s="2"/>
      <c r="W118" s="2"/>
      <c r="X118" s="2"/>
      <c r="Y118" s="2"/>
      <c r="Z118" s="2"/>
    </row>
    <row r="119" spans="1:26" ht="30">
      <c r="A119" s="47"/>
      <c r="B119" s="43" t="s">
        <v>97</v>
      </c>
      <c r="C119" s="28">
        <f>SUM(C116:C118)</f>
        <v>0.1111</v>
      </c>
      <c r="D119" s="29">
        <f>C119*$C$52</f>
        <v>0</v>
      </c>
      <c r="E119" s="48"/>
      <c r="F119" s="48"/>
      <c r="G119" s="48"/>
      <c r="H119" s="48"/>
      <c r="I119" s="48"/>
      <c r="J119" s="48"/>
      <c r="K119" s="48"/>
      <c r="L119" s="48"/>
      <c r="M119" s="48"/>
      <c r="N119" s="48"/>
      <c r="O119" s="48"/>
      <c r="P119" s="2"/>
      <c r="Q119" s="2"/>
      <c r="R119" s="2"/>
      <c r="S119" s="2"/>
      <c r="T119" s="2"/>
      <c r="U119" s="2"/>
      <c r="V119" s="2"/>
      <c r="W119" s="2"/>
      <c r="X119" s="2"/>
      <c r="Y119" s="2"/>
      <c r="Z119" s="2"/>
    </row>
    <row r="120" spans="1:26" ht="15.75" customHeight="1">
      <c r="A120" s="179" t="s">
        <v>89</v>
      </c>
      <c r="B120" s="180"/>
      <c r="C120" s="34"/>
      <c r="D120" s="24">
        <f>D116+D117</f>
        <v>0</v>
      </c>
      <c r="E120" s="48"/>
      <c r="F120" s="48"/>
      <c r="G120" s="48"/>
      <c r="H120" s="48"/>
      <c r="I120" s="48"/>
      <c r="J120" s="48"/>
      <c r="K120" s="48"/>
      <c r="L120" s="48"/>
      <c r="M120" s="48"/>
      <c r="N120" s="48"/>
      <c r="O120" s="48"/>
      <c r="P120" s="2"/>
      <c r="Q120" s="2"/>
      <c r="R120" s="2"/>
      <c r="S120" s="2"/>
      <c r="T120" s="2"/>
      <c r="U120" s="2"/>
      <c r="V120" s="2"/>
      <c r="W120" s="2"/>
      <c r="X120" s="2"/>
      <c r="Y120" s="2"/>
      <c r="Z120" s="2"/>
    </row>
    <row r="121" spans="1:26" ht="15.75" customHeight="1">
      <c r="A121" s="25"/>
      <c r="B121" s="48"/>
      <c r="C121" s="48"/>
      <c r="D121" s="48"/>
      <c r="E121" s="48"/>
      <c r="F121" s="48"/>
      <c r="G121" s="48"/>
      <c r="H121" s="48"/>
      <c r="I121" s="48"/>
      <c r="J121" s="48"/>
      <c r="K121" s="48"/>
      <c r="L121" s="48"/>
      <c r="M121" s="48"/>
      <c r="N121" s="48"/>
      <c r="O121" s="48"/>
      <c r="P121" s="2"/>
      <c r="Q121" s="2"/>
      <c r="R121" s="2"/>
      <c r="S121" s="2"/>
      <c r="T121" s="2"/>
      <c r="U121" s="2"/>
      <c r="V121" s="2"/>
      <c r="W121" s="2"/>
      <c r="X121" s="2"/>
      <c r="Y121" s="2"/>
      <c r="Z121" s="2"/>
    </row>
    <row r="122" spans="1:26" ht="15.75" customHeight="1">
      <c r="A122" s="186" t="s">
        <v>98</v>
      </c>
      <c r="B122" s="183"/>
      <c r="C122" s="183"/>
      <c r="D122" s="180"/>
      <c r="E122" s="48"/>
      <c r="F122" s="48"/>
      <c r="G122" s="48"/>
      <c r="H122" s="48"/>
      <c r="I122" s="48"/>
      <c r="J122" s="48"/>
      <c r="K122" s="48"/>
      <c r="L122" s="48"/>
      <c r="M122" s="48"/>
      <c r="N122" s="48"/>
      <c r="O122" s="48"/>
      <c r="P122" s="2"/>
      <c r="Q122" s="2"/>
      <c r="R122" s="2"/>
      <c r="S122" s="2"/>
      <c r="T122" s="2"/>
      <c r="U122" s="2"/>
      <c r="V122" s="2"/>
      <c r="W122" s="2"/>
      <c r="X122" s="2"/>
      <c r="Y122" s="2"/>
      <c r="Z122" s="2"/>
    </row>
    <row r="123" spans="1:26" ht="15.75" customHeight="1">
      <c r="A123" s="26" t="s">
        <v>92</v>
      </c>
      <c r="B123" s="26" t="s">
        <v>93</v>
      </c>
      <c r="C123" s="26" t="s">
        <v>80</v>
      </c>
      <c r="D123" s="26" t="s">
        <v>49</v>
      </c>
      <c r="E123" s="48"/>
      <c r="F123" s="48"/>
      <c r="G123" s="48"/>
      <c r="H123" s="48"/>
      <c r="I123" s="48"/>
      <c r="J123" s="48"/>
      <c r="K123" s="48"/>
      <c r="L123" s="48"/>
      <c r="M123" s="48"/>
      <c r="N123" s="48"/>
      <c r="O123" s="48"/>
      <c r="P123" s="2"/>
      <c r="Q123" s="2"/>
      <c r="R123" s="2"/>
      <c r="S123" s="2"/>
      <c r="T123" s="2"/>
      <c r="U123" s="2"/>
      <c r="V123" s="2"/>
      <c r="W123" s="2"/>
      <c r="X123" s="2"/>
      <c r="Y123" s="2"/>
      <c r="Z123" s="2"/>
    </row>
    <row r="124" spans="1:26" ht="15.75" customHeight="1">
      <c r="A124" s="47" t="s">
        <v>8</v>
      </c>
      <c r="B124" s="43" t="s">
        <v>94</v>
      </c>
      <c r="C124" s="28">
        <v>8.3299999999999999E-2</v>
      </c>
      <c r="D124" s="29">
        <f>C64*C124</f>
        <v>0</v>
      </c>
      <c r="E124" s="48"/>
      <c r="F124" s="48"/>
      <c r="G124" s="48"/>
      <c r="H124" s="48"/>
      <c r="I124" s="48"/>
      <c r="J124" s="48"/>
      <c r="K124" s="48"/>
      <c r="L124" s="48"/>
      <c r="M124" s="48"/>
      <c r="N124" s="48"/>
      <c r="O124" s="48"/>
      <c r="P124" s="2"/>
      <c r="Q124" s="2"/>
      <c r="R124" s="2"/>
      <c r="S124" s="2"/>
      <c r="T124" s="2"/>
      <c r="U124" s="2"/>
      <c r="V124" s="2"/>
      <c r="W124" s="2"/>
      <c r="X124" s="2"/>
      <c r="Y124" s="2"/>
      <c r="Z124" s="2"/>
    </row>
    <row r="125" spans="1:26" ht="15.75" customHeight="1">
      <c r="A125" s="47" t="s">
        <v>11</v>
      </c>
      <c r="B125" s="43" t="s">
        <v>95</v>
      </c>
      <c r="C125" s="28">
        <v>2.7799999999999998E-2</v>
      </c>
      <c r="D125" s="29">
        <f>C125*$C$64</f>
        <v>0</v>
      </c>
      <c r="E125" s="48"/>
      <c r="F125" s="48"/>
      <c r="G125" s="48"/>
      <c r="H125" s="48"/>
      <c r="I125" s="48"/>
      <c r="J125" s="48"/>
      <c r="K125" s="48"/>
      <c r="L125" s="48"/>
      <c r="M125" s="48"/>
      <c r="N125" s="48"/>
      <c r="O125" s="48"/>
      <c r="P125" s="2"/>
      <c r="Q125" s="2"/>
      <c r="R125" s="2"/>
      <c r="S125" s="2"/>
      <c r="T125" s="2"/>
      <c r="U125" s="2"/>
      <c r="V125" s="2"/>
      <c r="W125" s="2"/>
      <c r="X125" s="2"/>
      <c r="Y125" s="2"/>
      <c r="Z125" s="2"/>
    </row>
    <row r="126" spans="1:26" ht="15.75" customHeight="1">
      <c r="A126" s="47"/>
      <c r="B126" s="7" t="s">
        <v>96</v>
      </c>
      <c r="C126" s="28"/>
      <c r="D126" s="29">
        <f>SUM(D125)</f>
        <v>0</v>
      </c>
      <c r="E126" s="48"/>
      <c r="F126" s="48"/>
      <c r="G126" s="48"/>
      <c r="H126" s="48"/>
      <c r="I126" s="48"/>
      <c r="J126" s="48"/>
      <c r="K126" s="48"/>
      <c r="L126" s="48"/>
      <c r="M126" s="48"/>
      <c r="N126" s="48"/>
      <c r="O126" s="48"/>
      <c r="P126" s="2"/>
      <c r="Q126" s="2"/>
      <c r="R126" s="2"/>
      <c r="S126" s="2"/>
      <c r="T126" s="2"/>
      <c r="U126" s="2"/>
      <c r="V126" s="2"/>
      <c r="W126" s="2"/>
      <c r="X126" s="2"/>
      <c r="Y126" s="2"/>
      <c r="Z126" s="2"/>
    </row>
    <row r="127" spans="1:26" ht="30">
      <c r="A127" s="47"/>
      <c r="B127" s="43" t="s">
        <v>97</v>
      </c>
      <c r="C127" s="28">
        <f>SUM(C124:C126)</f>
        <v>0.1111</v>
      </c>
      <c r="D127" s="29">
        <f>C127*$C$64</f>
        <v>0</v>
      </c>
      <c r="E127" s="48"/>
      <c r="F127" s="48"/>
      <c r="G127" s="48"/>
      <c r="H127" s="48"/>
      <c r="I127" s="48"/>
      <c r="J127" s="48"/>
      <c r="K127" s="48"/>
      <c r="L127" s="48"/>
      <c r="M127" s="48"/>
      <c r="N127" s="48"/>
      <c r="O127" s="48"/>
      <c r="P127" s="2"/>
      <c r="Q127" s="2"/>
      <c r="R127" s="2"/>
      <c r="S127" s="2"/>
      <c r="T127" s="2"/>
      <c r="U127" s="2"/>
      <c r="V127" s="2"/>
      <c r="W127" s="2"/>
      <c r="X127" s="2"/>
      <c r="Y127" s="2"/>
      <c r="Z127" s="2"/>
    </row>
    <row r="128" spans="1:26" ht="15.75" customHeight="1">
      <c r="A128" s="181" t="s">
        <v>89</v>
      </c>
      <c r="B128" s="180"/>
      <c r="C128" s="36"/>
      <c r="D128" s="27">
        <f>D124+D126</f>
        <v>0</v>
      </c>
      <c r="E128" s="48"/>
      <c r="F128" s="48"/>
      <c r="G128" s="48"/>
      <c r="H128" s="48"/>
      <c r="I128" s="48"/>
      <c r="J128" s="48"/>
      <c r="K128" s="48"/>
      <c r="L128" s="48"/>
      <c r="M128" s="48"/>
      <c r="N128" s="48"/>
      <c r="O128" s="48"/>
      <c r="P128" s="2"/>
      <c r="Q128" s="2"/>
      <c r="R128" s="2"/>
      <c r="S128" s="2"/>
      <c r="T128" s="2"/>
      <c r="U128" s="2"/>
      <c r="V128" s="2"/>
      <c r="W128" s="2"/>
      <c r="X128" s="2"/>
      <c r="Y128" s="2"/>
      <c r="Z128" s="2"/>
    </row>
    <row r="129" spans="1:26" ht="15.75" customHeight="1">
      <c r="A129" s="25"/>
      <c r="B129" s="48"/>
      <c r="C129" s="48"/>
      <c r="D129" s="48"/>
      <c r="E129" s="48"/>
      <c r="F129" s="48"/>
      <c r="G129" s="48"/>
      <c r="H129" s="48"/>
      <c r="I129" s="48"/>
      <c r="J129" s="48"/>
      <c r="K129" s="48"/>
      <c r="L129" s="48"/>
      <c r="M129" s="48"/>
      <c r="N129" s="48"/>
      <c r="O129" s="48"/>
      <c r="P129" s="2"/>
      <c r="Q129" s="2"/>
      <c r="R129" s="2"/>
      <c r="S129" s="2"/>
      <c r="T129" s="2"/>
      <c r="U129" s="2"/>
      <c r="V129" s="2"/>
      <c r="W129" s="2"/>
      <c r="X129" s="2"/>
      <c r="Y129" s="2"/>
      <c r="Z129" s="2"/>
    </row>
    <row r="130" spans="1:26" ht="15.75" customHeight="1">
      <c r="A130" s="182" t="s">
        <v>99</v>
      </c>
      <c r="B130" s="183"/>
      <c r="C130" s="183"/>
      <c r="D130" s="180"/>
      <c r="E130" s="48"/>
      <c r="F130" s="48"/>
      <c r="G130" s="48"/>
      <c r="H130" s="48"/>
      <c r="I130" s="48"/>
      <c r="J130" s="48"/>
      <c r="K130" s="48"/>
      <c r="L130" s="48"/>
      <c r="M130" s="48"/>
      <c r="N130" s="48"/>
      <c r="O130" s="48"/>
      <c r="P130" s="2"/>
      <c r="Q130" s="2"/>
      <c r="R130" s="2"/>
      <c r="S130" s="2"/>
      <c r="T130" s="2"/>
      <c r="U130" s="2"/>
      <c r="V130" s="2"/>
      <c r="W130" s="2"/>
      <c r="X130" s="2"/>
      <c r="Y130" s="2"/>
      <c r="Z130" s="2"/>
    </row>
    <row r="131" spans="1:26" ht="15.75" customHeight="1">
      <c r="A131" s="16" t="s">
        <v>100</v>
      </c>
      <c r="B131" s="16" t="s">
        <v>101</v>
      </c>
      <c r="C131" s="16" t="s">
        <v>80</v>
      </c>
      <c r="D131" s="16" t="s">
        <v>49</v>
      </c>
      <c r="E131" s="48"/>
      <c r="F131" s="48"/>
      <c r="G131" s="48"/>
      <c r="H131" s="48"/>
      <c r="I131" s="48"/>
      <c r="J131" s="48"/>
      <c r="K131" s="48"/>
      <c r="L131" s="48"/>
      <c r="M131" s="48"/>
      <c r="N131" s="48"/>
      <c r="O131" s="48"/>
      <c r="P131" s="2"/>
      <c r="Q131" s="2"/>
      <c r="R131" s="2"/>
      <c r="S131" s="2"/>
      <c r="T131" s="2"/>
      <c r="U131" s="2"/>
      <c r="V131" s="2"/>
      <c r="W131" s="2"/>
      <c r="X131" s="2"/>
      <c r="Y131" s="2"/>
      <c r="Z131" s="2"/>
    </row>
    <row r="132" spans="1:26" ht="15.75" customHeight="1">
      <c r="A132" s="47" t="s">
        <v>8</v>
      </c>
      <c r="B132" s="43" t="s">
        <v>101</v>
      </c>
      <c r="C132" s="32">
        <v>5.0000000000000001E-4</v>
      </c>
      <c r="D132" s="33">
        <f t="shared" ref="D132:D133" si="2">C132*$C$52</f>
        <v>0</v>
      </c>
      <c r="E132" s="48"/>
      <c r="F132" s="48"/>
      <c r="G132" s="48"/>
      <c r="H132" s="38"/>
      <c r="I132" s="48"/>
      <c r="J132" s="48"/>
      <c r="K132" s="48"/>
      <c r="L132" s="48"/>
      <c r="M132" s="48"/>
      <c r="N132" s="48"/>
      <c r="O132" s="48"/>
      <c r="P132" s="2"/>
      <c r="Q132" s="2"/>
      <c r="R132" s="2"/>
      <c r="S132" s="2"/>
      <c r="T132" s="2"/>
      <c r="U132" s="2"/>
      <c r="V132" s="2"/>
      <c r="W132" s="2"/>
      <c r="X132" s="2"/>
      <c r="Y132" s="2"/>
      <c r="Z132" s="2"/>
    </row>
    <row r="133" spans="1:26" ht="30">
      <c r="A133" s="47" t="s">
        <v>11</v>
      </c>
      <c r="B133" s="43" t="s">
        <v>102</v>
      </c>
      <c r="C133" s="28"/>
      <c r="D133" s="29">
        <f t="shared" si="2"/>
        <v>0</v>
      </c>
      <c r="E133" s="48"/>
      <c r="F133" s="48"/>
      <c r="G133" s="48"/>
      <c r="H133" s="48"/>
      <c r="I133" s="48"/>
      <c r="J133" s="48"/>
      <c r="K133" s="48"/>
      <c r="L133" s="48"/>
      <c r="M133" s="48"/>
      <c r="N133" s="48"/>
      <c r="O133" s="48"/>
      <c r="P133" s="2"/>
      <c r="Q133" s="2"/>
      <c r="R133" s="2"/>
      <c r="S133" s="2"/>
      <c r="T133" s="2"/>
      <c r="U133" s="2"/>
      <c r="V133" s="2"/>
      <c r="W133" s="2"/>
      <c r="X133" s="2"/>
      <c r="Y133" s="2"/>
      <c r="Z133" s="2"/>
    </row>
    <row r="134" spans="1:26" ht="15.75" customHeight="1">
      <c r="A134" s="179" t="s">
        <v>89</v>
      </c>
      <c r="B134" s="180"/>
      <c r="C134" s="34"/>
      <c r="D134" s="24">
        <f>SUM(D133,D132)</f>
        <v>0</v>
      </c>
      <c r="E134" s="48"/>
      <c r="F134" s="48"/>
      <c r="G134" s="48"/>
      <c r="H134" s="48"/>
      <c r="I134" s="48"/>
      <c r="J134" s="48"/>
      <c r="K134" s="48"/>
      <c r="L134" s="48"/>
      <c r="M134" s="48"/>
      <c r="N134" s="48"/>
      <c r="O134" s="48"/>
      <c r="P134" s="2"/>
      <c r="Q134" s="2"/>
      <c r="R134" s="2"/>
      <c r="S134" s="2"/>
      <c r="T134" s="2"/>
      <c r="U134" s="2"/>
      <c r="V134" s="2"/>
      <c r="W134" s="2"/>
      <c r="X134" s="2"/>
      <c r="Y134" s="2"/>
      <c r="Z134" s="2"/>
    </row>
    <row r="135" spans="1:26" ht="15.75" customHeight="1">
      <c r="A135" s="39"/>
      <c r="B135" s="48"/>
      <c r="C135" s="48"/>
      <c r="D135" s="48"/>
      <c r="E135" s="48"/>
      <c r="F135" s="48"/>
      <c r="G135" s="48"/>
      <c r="H135" s="48"/>
      <c r="I135" s="48"/>
      <c r="J135" s="48"/>
      <c r="K135" s="48"/>
      <c r="L135" s="48"/>
      <c r="M135" s="48"/>
      <c r="N135" s="48"/>
      <c r="O135" s="48"/>
      <c r="P135" s="2"/>
      <c r="Q135" s="2"/>
      <c r="R135" s="2"/>
      <c r="S135" s="2"/>
      <c r="T135" s="2"/>
      <c r="U135" s="2"/>
      <c r="V135" s="2"/>
      <c r="W135" s="2"/>
      <c r="X135" s="2"/>
      <c r="Y135" s="2"/>
      <c r="Z135" s="2"/>
    </row>
    <row r="136" spans="1:26" ht="15.75" customHeight="1">
      <c r="A136" s="186" t="s">
        <v>103</v>
      </c>
      <c r="B136" s="183"/>
      <c r="C136" s="183"/>
      <c r="D136" s="180"/>
      <c r="E136" s="48"/>
      <c r="F136" s="48"/>
      <c r="G136" s="48"/>
      <c r="H136" s="48"/>
      <c r="I136" s="48"/>
      <c r="J136" s="48"/>
      <c r="K136" s="48"/>
      <c r="L136" s="48"/>
      <c r="M136" s="48"/>
      <c r="N136" s="48"/>
      <c r="O136" s="48"/>
      <c r="P136" s="2"/>
      <c r="Q136" s="2"/>
      <c r="R136" s="2"/>
      <c r="S136" s="2"/>
      <c r="T136" s="2"/>
      <c r="U136" s="2"/>
      <c r="V136" s="2"/>
      <c r="W136" s="2"/>
      <c r="X136" s="2"/>
      <c r="Y136" s="2"/>
      <c r="Z136" s="2"/>
    </row>
    <row r="137" spans="1:26" ht="15.75" customHeight="1">
      <c r="A137" s="26" t="s">
        <v>100</v>
      </c>
      <c r="B137" s="26" t="s">
        <v>101</v>
      </c>
      <c r="C137" s="26" t="s">
        <v>80</v>
      </c>
      <c r="D137" s="26" t="s">
        <v>49</v>
      </c>
      <c r="E137" s="48"/>
      <c r="F137" s="48"/>
      <c r="G137" s="48"/>
      <c r="H137" s="48"/>
      <c r="I137" s="48"/>
      <c r="J137" s="48"/>
      <c r="K137" s="48"/>
      <c r="L137" s="48"/>
      <c r="M137" s="48"/>
      <c r="N137" s="48"/>
      <c r="O137" s="48"/>
      <c r="P137" s="2"/>
      <c r="Q137" s="2"/>
      <c r="R137" s="2"/>
      <c r="S137" s="2"/>
      <c r="T137" s="2"/>
      <c r="U137" s="2"/>
      <c r="V137" s="2"/>
      <c r="W137" s="2"/>
      <c r="X137" s="2"/>
      <c r="Y137" s="2"/>
      <c r="Z137" s="2"/>
    </row>
    <row r="138" spans="1:26" ht="15.75" customHeight="1">
      <c r="A138" s="47" t="s">
        <v>8</v>
      </c>
      <c r="B138" s="43" t="s">
        <v>101</v>
      </c>
      <c r="C138" s="32">
        <v>5.0000000000000001E-4</v>
      </c>
      <c r="D138" s="33">
        <f>C138*$C$64</f>
        <v>0</v>
      </c>
      <c r="E138" s="48"/>
      <c r="F138" s="48"/>
      <c r="G138" s="48"/>
      <c r="H138" s="48"/>
      <c r="I138" s="48"/>
      <c r="J138" s="48"/>
      <c r="K138" s="48"/>
      <c r="L138" s="48"/>
      <c r="M138" s="48"/>
      <c r="N138" s="48"/>
      <c r="O138" s="48"/>
      <c r="P138" s="2"/>
      <c r="Q138" s="2"/>
      <c r="R138" s="2"/>
      <c r="S138" s="2"/>
      <c r="T138" s="2"/>
      <c r="U138" s="2"/>
      <c r="V138" s="2"/>
      <c r="W138" s="2"/>
      <c r="X138" s="2"/>
      <c r="Y138" s="2"/>
      <c r="Z138" s="2"/>
    </row>
    <row r="139" spans="1:26" ht="30">
      <c r="A139" s="47" t="s">
        <v>11</v>
      </c>
      <c r="B139" s="43" t="s">
        <v>102</v>
      </c>
      <c r="C139" s="28"/>
      <c r="D139" s="29">
        <f t="shared" ref="D139" si="3">C139*$C$52</f>
        <v>0</v>
      </c>
      <c r="E139" s="48"/>
      <c r="F139" s="48"/>
      <c r="G139" s="48"/>
      <c r="H139" s="48"/>
      <c r="I139" s="48"/>
      <c r="J139" s="48"/>
      <c r="K139" s="48"/>
      <c r="L139" s="48"/>
      <c r="M139" s="48"/>
      <c r="N139" s="48"/>
      <c r="O139" s="48"/>
      <c r="P139" s="2"/>
      <c r="Q139" s="2"/>
      <c r="R139" s="2"/>
      <c r="S139" s="2"/>
      <c r="T139" s="2"/>
      <c r="U139" s="2"/>
      <c r="V139" s="2"/>
      <c r="W139" s="2"/>
      <c r="X139" s="2"/>
      <c r="Y139" s="2"/>
      <c r="Z139" s="2"/>
    </row>
    <row r="140" spans="1:26" ht="15.75" customHeight="1">
      <c r="A140" s="181" t="s">
        <v>89</v>
      </c>
      <c r="B140" s="180"/>
      <c r="C140" s="36"/>
      <c r="D140" s="27">
        <f>SUM(D139,D138)</f>
        <v>0</v>
      </c>
      <c r="E140" s="48"/>
      <c r="F140" s="48"/>
      <c r="G140" s="48"/>
      <c r="H140" s="48"/>
      <c r="I140" s="48"/>
      <c r="J140" s="48"/>
      <c r="K140" s="48"/>
      <c r="L140" s="48"/>
      <c r="M140" s="48"/>
      <c r="N140" s="48"/>
      <c r="O140" s="48"/>
      <c r="P140" s="2"/>
      <c r="Q140" s="2"/>
      <c r="R140" s="2"/>
      <c r="S140" s="2"/>
      <c r="T140" s="2"/>
      <c r="U140" s="2"/>
      <c r="V140" s="2"/>
      <c r="W140" s="2"/>
      <c r="X140" s="2"/>
      <c r="Y140" s="2"/>
      <c r="Z140" s="2"/>
    </row>
    <row r="141" spans="1:26" ht="15.75" customHeight="1">
      <c r="A141" s="39"/>
      <c r="B141" s="48"/>
      <c r="C141" s="48"/>
      <c r="D141" s="48"/>
      <c r="E141" s="48"/>
      <c r="F141" s="48"/>
      <c r="G141" s="48"/>
      <c r="H141" s="48"/>
      <c r="I141" s="48"/>
      <c r="J141" s="48"/>
      <c r="K141" s="48"/>
      <c r="L141" s="48"/>
      <c r="M141" s="48"/>
      <c r="N141" s="48"/>
      <c r="O141" s="48"/>
      <c r="P141" s="2"/>
      <c r="Q141" s="2"/>
      <c r="R141" s="2"/>
      <c r="S141" s="2"/>
      <c r="T141" s="2"/>
      <c r="U141" s="2"/>
      <c r="V141" s="2"/>
      <c r="W141" s="2"/>
      <c r="X141" s="2"/>
      <c r="Y141" s="2"/>
      <c r="Z141" s="2"/>
    </row>
    <row r="142" spans="1:26" ht="15.75" customHeight="1">
      <c r="A142" s="182" t="s">
        <v>104</v>
      </c>
      <c r="B142" s="183"/>
      <c r="C142" s="183"/>
      <c r="D142" s="180"/>
      <c r="E142" s="48"/>
      <c r="F142" s="48"/>
      <c r="G142" s="48"/>
      <c r="H142" s="48"/>
      <c r="I142" s="48"/>
      <c r="J142" s="48"/>
      <c r="K142" s="48"/>
      <c r="L142" s="48"/>
      <c r="M142" s="48"/>
      <c r="N142" s="48"/>
      <c r="O142" s="48"/>
      <c r="P142" s="2"/>
      <c r="Q142" s="2"/>
      <c r="R142" s="2"/>
      <c r="S142" s="2"/>
      <c r="T142" s="2"/>
      <c r="U142" s="2"/>
      <c r="V142" s="2"/>
      <c r="W142" s="2"/>
      <c r="X142" s="2"/>
      <c r="Y142" s="2"/>
      <c r="Z142" s="2"/>
    </row>
    <row r="143" spans="1:26" ht="15.75" customHeight="1">
      <c r="A143" s="16" t="s">
        <v>105</v>
      </c>
      <c r="B143" s="16" t="s">
        <v>106</v>
      </c>
      <c r="C143" s="16" t="s">
        <v>80</v>
      </c>
      <c r="D143" s="16" t="s">
        <v>49</v>
      </c>
      <c r="E143" s="48"/>
      <c r="F143" s="48"/>
      <c r="G143" s="48"/>
      <c r="H143" s="48"/>
      <c r="I143" s="48"/>
      <c r="J143" s="48"/>
      <c r="K143" s="48"/>
      <c r="L143" s="48"/>
      <c r="M143" s="48"/>
      <c r="N143" s="48"/>
      <c r="O143" s="48"/>
      <c r="P143" s="2"/>
      <c r="Q143" s="2"/>
      <c r="R143" s="2"/>
      <c r="S143" s="2"/>
      <c r="T143" s="2"/>
      <c r="U143" s="2"/>
      <c r="V143" s="2"/>
      <c r="W143" s="2"/>
      <c r="X143" s="2"/>
      <c r="Y143" s="2"/>
      <c r="Z143" s="2"/>
    </row>
    <row r="144" spans="1:26" ht="15.75" customHeight="1">
      <c r="A144" s="47" t="s">
        <v>8</v>
      </c>
      <c r="B144" s="43" t="s">
        <v>107</v>
      </c>
      <c r="C144" s="32">
        <v>1.2999999999999999E-3</v>
      </c>
      <c r="D144" s="33">
        <f t="shared" ref="D144:D149" si="4">C144*$C$52</f>
        <v>0</v>
      </c>
      <c r="E144" s="48"/>
      <c r="F144" s="48"/>
      <c r="G144" s="48"/>
      <c r="H144" s="48"/>
      <c r="I144" s="48"/>
      <c r="J144" s="48"/>
      <c r="K144" s="48"/>
      <c r="L144" s="48"/>
      <c r="M144" s="48"/>
      <c r="N144" s="48"/>
      <c r="O144" s="48"/>
      <c r="P144" s="2"/>
      <c r="Q144" s="2"/>
      <c r="R144" s="2"/>
      <c r="S144" s="2"/>
      <c r="T144" s="2"/>
      <c r="U144" s="2"/>
      <c r="V144" s="2"/>
      <c r="W144" s="2"/>
      <c r="X144" s="2"/>
      <c r="Y144" s="2"/>
      <c r="Z144" s="2"/>
    </row>
    <row r="145" spans="1:26" ht="30">
      <c r="A145" s="47" t="s">
        <v>11</v>
      </c>
      <c r="B145" s="43" t="s">
        <v>108</v>
      </c>
      <c r="C145" s="32">
        <v>2.8999999999999998E-3</v>
      </c>
      <c r="D145" s="33">
        <f t="shared" si="4"/>
        <v>0</v>
      </c>
      <c r="E145" s="48"/>
      <c r="F145" s="48"/>
      <c r="G145" s="48"/>
      <c r="H145" s="48"/>
      <c r="I145" s="48"/>
      <c r="J145" s="48"/>
      <c r="K145" s="48"/>
      <c r="L145" s="48"/>
      <c r="M145" s="48"/>
      <c r="N145" s="48"/>
      <c r="O145" s="48"/>
      <c r="P145" s="2"/>
      <c r="Q145" s="2"/>
      <c r="R145" s="2"/>
      <c r="S145" s="2"/>
      <c r="T145" s="2"/>
      <c r="U145" s="2"/>
      <c r="V145" s="2"/>
      <c r="W145" s="2"/>
      <c r="X145" s="2"/>
      <c r="Y145" s="2"/>
      <c r="Z145" s="2"/>
    </row>
    <row r="146" spans="1:26" ht="30">
      <c r="A146" s="47" t="s">
        <v>13</v>
      </c>
      <c r="B146" s="43" t="s">
        <v>109</v>
      </c>
      <c r="C146" s="32">
        <v>0.04</v>
      </c>
      <c r="D146" s="33">
        <f t="shared" si="4"/>
        <v>0</v>
      </c>
      <c r="E146" s="48"/>
      <c r="F146" s="48"/>
      <c r="G146" s="48"/>
      <c r="H146" s="48"/>
      <c r="I146" s="48"/>
      <c r="J146" s="48"/>
      <c r="K146" s="48"/>
      <c r="L146" s="48"/>
      <c r="M146" s="48"/>
      <c r="N146" s="48"/>
      <c r="O146" s="48"/>
      <c r="P146" s="2"/>
      <c r="Q146" s="2"/>
      <c r="R146" s="2"/>
      <c r="S146" s="2"/>
      <c r="T146" s="2"/>
      <c r="U146" s="2"/>
      <c r="V146" s="2"/>
      <c r="W146" s="2"/>
      <c r="X146" s="2"/>
      <c r="Y146" s="2"/>
      <c r="Z146" s="2"/>
    </row>
    <row r="147" spans="1:26" ht="15.75" customHeight="1">
      <c r="A147" s="47" t="s">
        <v>16</v>
      </c>
      <c r="B147" s="43" t="s">
        <v>110</v>
      </c>
      <c r="C147" s="32">
        <v>1.2200000000000001E-2</v>
      </c>
      <c r="D147" s="33">
        <f t="shared" si="4"/>
        <v>0</v>
      </c>
      <c r="E147" s="48"/>
      <c r="F147" s="48"/>
      <c r="G147" s="48"/>
      <c r="H147" s="48"/>
      <c r="I147" s="48"/>
      <c r="J147" s="48"/>
      <c r="K147" s="48"/>
      <c r="L147" s="48"/>
      <c r="M147" s="48"/>
      <c r="N147" s="48"/>
      <c r="O147" s="48"/>
      <c r="P147" s="2"/>
      <c r="Q147" s="2"/>
      <c r="R147" s="2"/>
      <c r="S147" s="2"/>
      <c r="T147" s="2"/>
      <c r="U147" s="2"/>
      <c r="V147" s="2"/>
      <c r="W147" s="2"/>
      <c r="X147" s="2"/>
      <c r="Y147" s="2"/>
      <c r="Z147" s="2"/>
    </row>
    <row r="148" spans="1:26" ht="30">
      <c r="A148" s="47" t="s">
        <v>54</v>
      </c>
      <c r="B148" s="43" t="s">
        <v>111</v>
      </c>
      <c r="C148" s="32">
        <v>4.4999999999999997E-3</v>
      </c>
      <c r="D148" s="33">
        <f t="shared" si="4"/>
        <v>0</v>
      </c>
      <c r="E148" s="48"/>
      <c r="F148" s="48"/>
      <c r="G148" s="48"/>
      <c r="H148" s="48"/>
      <c r="I148" s="48"/>
      <c r="J148" s="48"/>
      <c r="K148" s="48"/>
      <c r="L148" s="48"/>
      <c r="M148" s="48"/>
      <c r="N148" s="48"/>
      <c r="O148" s="48"/>
      <c r="P148" s="2"/>
      <c r="Q148" s="2"/>
      <c r="R148" s="2"/>
      <c r="S148" s="2"/>
      <c r="T148" s="2"/>
      <c r="U148" s="2"/>
      <c r="V148" s="2"/>
      <c r="W148" s="2"/>
      <c r="X148" s="2"/>
      <c r="Y148" s="2"/>
      <c r="Z148" s="2"/>
    </row>
    <row r="149" spans="1:26" ht="15.75" customHeight="1">
      <c r="A149" s="47" t="s">
        <v>56</v>
      </c>
      <c r="B149" s="43" t="s">
        <v>112</v>
      </c>
      <c r="C149" s="32">
        <v>0.04</v>
      </c>
      <c r="D149" s="33">
        <f t="shared" si="4"/>
        <v>0</v>
      </c>
      <c r="E149" s="48"/>
      <c r="F149" s="48"/>
      <c r="G149" s="48"/>
      <c r="H149" s="48"/>
      <c r="I149" s="48"/>
      <c r="J149" s="48"/>
      <c r="K149" s="48"/>
      <c r="L149" s="48"/>
      <c r="M149" s="48"/>
      <c r="N149" s="48"/>
      <c r="O149" s="48"/>
      <c r="P149" s="2"/>
      <c r="Q149" s="2"/>
      <c r="R149" s="2"/>
      <c r="S149" s="2"/>
      <c r="T149" s="2"/>
      <c r="U149" s="2"/>
      <c r="V149" s="2"/>
      <c r="W149" s="2"/>
      <c r="X149" s="2"/>
      <c r="Y149" s="2"/>
      <c r="Z149" s="2"/>
    </row>
    <row r="150" spans="1:26" ht="15.75" customHeight="1">
      <c r="A150" s="179" t="s">
        <v>113</v>
      </c>
      <c r="B150" s="180"/>
      <c r="C150" s="34">
        <f t="shared" ref="C150:D150" si="5">SUM(C144:C149)</f>
        <v>0.1009</v>
      </c>
      <c r="D150" s="24">
        <f t="shared" si="5"/>
        <v>0</v>
      </c>
      <c r="E150" s="48"/>
      <c r="F150" s="48"/>
      <c r="G150" s="48"/>
      <c r="H150" s="48"/>
      <c r="I150" s="48"/>
      <c r="J150" s="48"/>
      <c r="K150" s="48"/>
      <c r="L150" s="48"/>
      <c r="M150" s="48"/>
      <c r="N150" s="48"/>
      <c r="O150" s="48"/>
      <c r="P150" s="2"/>
      <c r="Q150" s="2"/>
      <c r="R150" s="2"/>
      <c r="S150" s="2"/>
      <c r="T150" s="2"/>
      <c r="U150" s="2"/>
      <c r="V150" s="2"/>
      <c r="W150" s="2"/>
      <c r="X150" s="2"/>
      <c r="Y150" s="2"/>
      <c r="Z150" s="2"/>
    </row>
    <row r="151" spans="1:26" ht="15.75" customHeight="1">
      <c r="A151" s="39"/>
      <c r="B151" s="48"/>
      <c r="C151" s="48"/>
      <c r="D151" s="48"/>
      <c r="E151" s="48"/>
      <c r="F151" s="48"/>
      <c r="G151" s="48"/>
      <c r="H151" s="48"/>
      <c r="I151" s="48"/>
      <c r="J151" s="48"/>
      <c r="K151" s="48"/>
      <c r="L151" s="48"/>
      <c r="M151" s="48"/>
      <c r="N151" s="48"/>
      <c r="O151" s="48"/>
      <c r="P151" s="2"/>
      <c r="Q151" s="2"/>
      <c r="R151" s="2"/>
      <c r="S151" s="2"/>
      <c r="T151" s="2"/>
      <c r="U151" s="2"/>
      <c r="V151" s="2"/>
      <c r="W151" s="2"/>
      <c r="X151" s="2"/>
      <c r="Y151" s="2"/>
      <c r="Z151" s="2"/>
    </row>
    <row r="152" spans="1:26" ht="18.75" customHeight="1">
      <c r="A152" s="186" t="s">
        <v>114</v>
      </c>
      <c r="B152" s="183"/>
      <c r="C152" s="183"/>
      <c r="D152" s="180"/>
      <c r="E152" s="48"/>
      <c r="F152" s="48"/>
      <c r="G152" s="48"/>
      <c r="H152" s="48"/>
      <c r="I152" s="48"/>
      <c r="J152" s="48"/>
      <c r="K152" s="48"/>
      <c r="L152" s="48"/>
      <c r="M152" s="48"/>
      <c r="N152" s="48"/>
      <c r="O152" s="48"/>
      <c r="P152" s="2"/>
      <c r="Q152" s="2"/>
      <c r="R152" s="2"/>
      <c r="S152" s="2"/>
      <c r="T152" s="2"/>
      <c r="U152" s="2"/>
      <c r="V152" s="2"/>
      <c r="W152" s="2"/>
      <c r="X152" s="2"/>
      <c r="Y152" s="2"/>
      <c r="Z152" s="2"/>
    </row>
    <row r="153" spans="1:26" ht="15.75" customHeight="1">
      <c r="A153" s="26" t="s">
        <v>105</v>
      </c>
      <c r="B153" s="26" t="s">
        <v>106</v>
      </c>
      <c r="C153" s="26" t="s">
        <v>80</v>
      </c>
      <c r="D153" s="26" t="s">
        <v>49</v>
      </c>
      <c r="E153" s="48"/>
      <c r="F153" s="48"/>
      <c r="G153" s="48"/>
      <c r="H153" s="48"/>
      <c r="I153" s="48"/>
      <c r="J153" s="48"/>
      <c r="K153" s="48"/>
      <c r="L153" s="48"/>
      <c r="M153" s="48"/>
      <c r="N153" s="48"/>
      <c r="O153" s="48"/>
      <c r="P153" s="2"/>
      <c r="Q153" s="2"/>
      <c r="R153" s="2"/>
      <c r="S153" s="2"/>
      <c r="T153" s="2"/>
      <c r="U153" s="2"/>
      <c r="V153" s="2"/>
      <c r="W153" s="2"/>
      <c r="X153" s="2"/>
      <c r="Y153" s="2"/>
      <c r="Z153" s="2"/>
    </row>
    <row r="154" spans="1:26" ht="15.75" customHeight="1">
      <c r="A154" s="47" t="s">
        <v>8</v>
      </c>
      <c r="B154" s="43" t="s">
        <v>107</v>
      </c>
      <c r="C154" s="32">
        <v>1.2999999999999999E-3</v>
      </c>
      <c r="D154" s="33">
        <f t="shared" ref="D154:D159" si="6">C154*$C$64</f>
        <v>0</v>
      </c>
      <c r="E154" s="48"/>
      <c r="F154" s="48"/>
      <c r="G154" s="48"/>
      <c r="H154" s="48"/>
      <c r="I154" s="48"/>
      <c r="J154" s="48"/>
      <c r="K154" s="48"/>
      <c r="L154" s="48"/>
      <c r="M154" s="48"/>
      <c r="N154" s="48"/>
      <c r="O154" s="48"/>
      <c r="P154" s="2"/>
      <c r="Q154" s="2"/>
      <c r="R154" s="2"/>
      <c r="S154" s="2"/>
      <c r="T154" s="2"/>
      <c r="U154" s="2"/>
      <c r="V154" s="2"/>
      <c r="W154" s="2"/>
      <c r="X154" s="2"/>
      <c r="Y154" s="2"/>
      <c r="Z154" s="2"/>
    </row>
    <row r="155" spans="1:26" ht="30">
      <c r="A155" s="47" t="s">
        <v>11</v>
      </c>
      <c r="B155" s="43" t="s">
        <v>108</v>
      </c>
      <c r="C155" s="32">
        <v>2.8999999999999998E-3</v>
      </c>
      <c r="D155" s="33">
        <f t="shared" si="6"/>
        <v>0</v>
      </c>
      <c r="E155" s="48"/>
      <c r="F155" s="48"/>
      <c r="G155" s="48"/>
      <c r="H155" s="48"/>
      <c r="I155" s="48"/>
      <c r="J155" s="48"/>
      <c r="K155" s="48"/>
      <c r="L155" s="48"/>
      <c r="M155" s="48"/>
      <c r="N155" s="48"/>
      <c r="O155" s="48"/>
      <c r="P155" s="2"/>
      <c r="Q155" s="2"/>
      <c r="R155" s="2"/>
      <c r="S155" s="2"/>
      <c r="T155" s="2"/>
      <c r="U155" s="2"/>
      <c r="V155" s="2"/>
      <c r="W155" s="2"/>
      <c r="X155" s="2"/>
      <c r="Y155" s="2"/>
      <c r="Z155" s="2"/>
    </row>
    <row r="156" spans="1:26" ht="30">
      <c r="A156" s="47" t="s">
        <v>13</v>
      </c>
      <c r="B156" s="43" t="s">
        <v>109</v>
      </c>
      <c r="C156" s="32">
        <v>0.04</v>
      </c>
      <c r="D156" s="33">
        <f t="shared" si="6"/>
        <v>0</v>
      </c>
      <c r="E156" s="48"/>
      <c r="F156" s="48"/>
      <c r="G156" s="48"/>
      <c r="H156" s="48"/>
      <c r="I156" s="48"/>
      <c r="J156" s="48"/>
      <c r="K156" s="48"/>
      <c r="L156" s="48"/>
      <c r="M156" s="48"/>
      <c r="N156" s="48"/>
      <c r="O156" s="48"/>
      <c r="P156" s="2"/>
      <c r="Q156" s="2"/>
      <c r="R156" s="2"/>
      <c r="S156" s="2"/>
      <c r="T156" s="2"/>
      <c r="U156" s="2"/>
      <c r="V156" s="2"/>
      <c r="W156" s="2"/>
      <c r="X156" s="2"/>
      <c r="Y156" s="2"/>
      <c r="Z156" s="2"/>
    </row>
    <row r="157" spans="1:26" ht="15.75" customHeight="1">
      <c r="A157" s="47" t="s">
        <v>16</v>
      </c>
      <c r="B157" s="43" t="s">
        <v>110</v>
      </c>
      <c r="C157" s="32">
        <v>1.2200000000000001E-2</v>
      </c>
      <c r="D157" s="33">
        <f t="shared" si="6"/>
        <v>0</v>
      </c>
      <c r="E157" s="48"/>
      <c r="F157" s="48"/>
      <c r="G157" s="48"/>
      <c r="H157" s="48"/>
      <c r="I157" s="48"/>
      <c r="J157" s="48"/>
      <c r="K157" s="48"/>
      <c r="L157" s="48"/>
      <c r="M157" s="48"/>
      <c r="N157" s="48"/>
      <c r="O157" s="48"/>
      <c r="P157" s="2"/>
      <c r="Q157" s="2"/>
      <c r="R157" s="2"/>
      <c r="S157" s="2"/>
      <c r="T157" s="2"/>
      <c r="U157" s="2"/>
      <c r="V157" s="2"/>
      <c r="W157" s="2"/>
      <c r="X157" s="2"/>
      <c r="Y157" s="2"/>
      <c r="Z157" s="2"/>
    </row>
    <row r="158" spans="1:26" ht="30">
      <c r="A158" s="47" t="s">
        <v>54</v>
      </c>
      <c r="B158" s="43" t="s">
        <v>111</v>
      </c>
      <c r="C158" s="32">
        <v>4.4999999999999997E-3</v>
      </c>
      <c r="D158" s="33">
        <f t="shared" si="6"/>
        <v>0</v>
      </c>
      <c r="E158" s="48"/>
      <c r="F158" s="48"/>
      <c r="G158" s="48"/>
      <c r="H158" s="48"/>
      <c r="I158" s="48"/>
      <c r="J158" s="48"/>
      <c r="K158" s="48"/>
      <c r="L158" s="48"/>
      <c r="M158" s="48"/>
      <c r="N158" s="48"/>
      <c r="O158" s="48"/>
      <c r="P158" s="2"/>
      <c r="Q158" s="2"/>
      <c r="R158" s="2"/>
      <c r="S158" s="2"/>
      <c r="T158" s="2"/>
      <c r="U158" s="2"/>
      <c r="V158" s="2"/>
      <c r="W158" s="2"/>
      <c r="X158" s="2"/>
      <c r="Y158" s="2"/>
      <c r="Z158" s="2"/>
    </row>
    <row r="159" spans="1:26" ht="15.75" customHeight="1">
      <c r="A159" s="47" t="s">
        <v>56</v>
      </c>
      <c r="B159" s="43" t="s">
        <v>112</v>
      </c>
      <c r="C159" s="32">
        <v>0.04</v>
      </c>
      <c r="D159" s="33">
        <f t="shared" si="6"/>
        <v>0</v>
      </c>
      <c r="E159" s="48"/>
      <c r="F159" s="48"/>
      <c r="G159" s="48"/>
      <c r="H159" s="48"/>
      <c r="I159" s="48"/>
      <c r="J159" s="48"/>
      <c r="K159" s="48"/>
      <c r="L159" s="48"/>
      <c r="M159" s="48"/>
      <c r="N159" s="48"/>
      <c r="O159" s="48"/>
      <c r="P159" s="2"/>
      <c r="Q159" s="2"/>
      <c r="R159" s="2"/>
      <c r="S159" s="2"/>
      <c r="T159" s="2"/>
      <c r="U159" s="2"/>
      <c r="V159" s="2"/>
      <c r="W159" s="2"/>
      <c r="X159" s="2"/>
      <c r="Y159" s="2"/>
      <c r="Z159" s="2"/>
    </row>
    <row r="160" spans="1:26" ht="15.75" customHeight="1">
      <c r="A160" s="181" t="s">
        <v>113</v>
      </c>
      <c r="B160" s="180"/>
      <c r="C160" s="36">
        <f t="shared" ref="C160" si="7">SUM(C154:C159)</f>
        <v>0.1009</v>
      </c>
      <c r="D160" s="27">
        <f>SUM(D154:D159)</f>
        <v>0</v>
      </c>
      <c r="E160" s="48"/>
      <c r="F160" s="48"/>
      <c r="G160" s="48"/>
      <c r="H160" s="48"/>
      <c r="I160" s="48"/>
      <c r="J160" s="48"/>
      <c r="K160" s="48"/>
      <c r="L160" s="48"/>
      <c r="M160" s="48"/>
      <c r="N160" s="48"/>
      <c r="O160" s="48"/>
      <c r="P160" s="2"/>
      <c r="Q160" s="2"/>
      <c r="R160" s="2"/>
      <c r="S160" s="2"/>
      <c r="T160" s="2"/>
      <c r="U160" s="2"/>
      <c r="V160" s="2"/>
      <c r="W160" s="2"/>
      <c r="X160" s="2"/>
      <c r="Y160" s="2"/>
      <c r="Z160" s="2"/>
    </row>
    <row r="161" spans="1:26" ht="15.75" customHeight="1">
      <c r="A161" s="39"/>
      <c r="B161" s="48"/>
      <c r="C161" s="48"/>
      <c r="D161" s="48"/>
      <c r="E161" s="48"/>
      <c r="F161" s="48"/>
      <c r="G161" s="48"/>
      <c r="H161" s="48"/>
      <c r="I161" s="48"/>
      <c r="J161" s="48"/>
      <c r="K161" s="48"/>
      <c r="L161" s="48"/>
      <c r="M161" s="48"/>
      <c r="N161" s="48"/>
      <c r="O161" s="48"/>
      <c r="P161" s="2"/>
      <c r="Q161" s="2"/>
      <c r="R161" s="2"/>
      <c r="S161" s="2"/>
      <c r="T161" s="2"/>
      <c r="U161" s="2"/>
      <c r="V161" s="2"/>
      <c r="W161" s="2"/>
      <c r="X161" s="2"/>
      <c r="Y161" s="2"/>
      <c r="Z161" s="2"/>
    </row>
    <row r="162" spans="1:26" ht="15.75" customHeight="1">
      <c r="A162" s="182" t="s">
        <v>115</v>
      </c>
      <c r="B162" s="183"/>
      <c r="C162" s="183"/>
      <c r="D162" s="180"/>
      <c r="E162" s="48"/>
      <c r="F162" s="48"/>
      <c r="G162" s="48"/>
      <c r="H162" s="48"/>
      <c r="I162" s="48"/>
      <c r="J162" s="48"/>
      <c r="K162" s="48"/>
      <c r="L162" s="48"/>
      <c r="M162" s="48"/>
      <c r="N162" s="48"/>
      <c r="O162" s="48"/>
      <c r="P162" s="2"/>
      <c r="Q162" s="2"/>
      <c r="R162" s="2"/>
      <c r="S162" s="2"/>
      <c r="T162" s="2"/>
      <c r="U162" s="2"/>
      <c r="V162" s="2"/>
      <c r="W162" s="2"/>
      <c r="X162" s="2"/>
      <c r="Y162" s="2"/>
      <c r="Z162" s="2"/>
    </row>
    <row r="163" spans="1:26" ht="30">
      <c r="A163" s="16" t="s">
        <v>116</v>
      </c>
      <c r="B163" s="16" t="s">
        <v>117</v>
      </c>
      <c r="C163" s="16" t="s">
        <v>80</v>
      </c>
      <c r="D163" s="16" t="s">
        <v>49</v>
      </c>
      <c r="E163" s="48"/>
      <c r="F163" s="48"/>
      <c r="G163" s="48"/>
      <c r="H163" s="48"/>
      <c r="I163" s="48"/>
      <c r="J163" s="48"/>
      <c r="K163" s="48"/>
      <c r="L163" s="48"/>
      <c r="M163" s="48"/>
      <c r="N163" s="48"/>
      <c r="O163" s="48"/>
      <c r="P163" s="2"/>
      <c r="Q163" s="2"/>
      <c r="R163" s="2"/>
      <c r="S163" s="2"/>
      <c r="T163" s="2"/>
      <c r="U163" s="2"/>
      <c r="V163" s="2"/>
      <c r="W163" s="2"/>
      <c r="X163" s="2"/>
      <c r="Y163" s="2"/>
      <c r="Z163" s="2"/>
    </row>
    <row r="164" spans="1:26" ht="15.75" customHeight="1">
      <c r="A164" s="47" t="s">
        <v>8</v>
      </c>
      <c r="B164" s="43" t="s">
        <v>118</v>
      </c>
      <c r="C164" s="32">
        <v>1.6199999999999999E-2</v>
      </c>
      <c r="D164" s="33">
        <f>(C52+D99)*C164</f>
        <v>0</v>
      </c>
      <c r="E164" s="48"/>
      <c r="F164" s="48"/>
      <c r="G164" s="48"/>
      <c r="H164" s="48"/>
      <c r="I164" s="48"/>
      <c r="J164" s="48"/>
      <c r="K164" s="48"/>
      <c r="L164" s="48"/>
      <c r="M164" s="48"/>
      <c r="N164" s="48"/>
      <c r="O164" s="48"/>
      <c r="P164" s="2"/>
      <c r="Q164" s="2"/>
      <c r="R164" s="2"/>
      <c r="S164" s="2"/>
      <c r="T164" s="2"/>
      <c r="U164" s="2"/>
      <c r="V164" s="2"/>
      <c r="W164" s="2"/>
      <c r="X164" s="2"/>
      <c r="Y164" s="2"/>
      <c r="Z164" s="2"/>
    </row>
    <row r="165" spans="1:26" ht="15.75" customHeight="1">
      <c r="A165" s="47" t="s">
        <v>11</v>
      </c>
      <c r="B165" s="43" t="s">
        <v>119</v>
      </c>
      <c r="C165" s="32">
        <v>0</v>
      </c>
      <c r="D165" s="33">
        <f>(C52+C75+D99+D120+D150)*C165</f>
        <v>0</v>
      </c>
      <c r="E165" s="48"/>
      <c r="F165" s="48"/>
      <c r="G165" s="48"/>
      <c r="H165" s="48"/>
      <c r="I165" s="48"/>
      <c r="J165" s="48"/>
      <c r="K165" s="48"/>
      <c r="L165" s="48"/>
      <c r="M165" s="48"/>
      <c r="N165" s="48"/>
      <c r="O165" s="48"/>
      <c r="P165" s="2"/>
      <c r="Q165" s="2"/>
      <c r="R165" s="2"/>
      <c r="S165" s="2"/>
      <c r="T165" s="2"/>
      <c r="U165" s="2"/>
      <c r="V165" s="2"/>
      <c r="W165" s="2"/>
      <c r="X165" s="2"/>
      <c r="Y165" s="2"/>
      <c r="Z165" s="2"/>
    </row>
    <row r="166" spans="1:26" ht="15.75" customHeight="1">
      <c r="A166" s="47" t="s">
        <v>13</v>
      </c>
      <c r="B166" s="43" t="s">
        <v>120</v>
      </c>
      <c r="C166" s="32">
        <v>2.0000000000000001E-4</v>
      </c>
      <c r="D166" s="33">
        <f>(C52+C75+D99+D120+D150)*C166</f>
        <v>0</v>
      </c>
      <c r="E166" s="48"/>
      <c r="F166" s="48"/>
      <c r="G166" s="48"/>
      <c r="H166" s="48"/>
      <c r="I166" s="48"/>
      <c r="J166" s="48"/>
      <c r="K166" s="48"/>
      <c r="L166" s="48"/>
      <c r="M166" s="48"/>
      <c r="N166" s="48"/>
      <c r="O166" s="48"/>
      <c r="P166" s="2"/>
      <c r="Q166" s="2"/>
      <c r="R166" s="2"/>
      <c r="S166" s="2"/>
      <c r="T166" s="2"/>
      <c r="U166" s="2"/>
      <c r="V166" s="2"/>
      <c r="W166" s="2"/>
      <c r="X166" s="2"/>
      <c r="Y166" s="2"/>
      <c r="Z166" s="2"/>
    </row>
    <row r="167" spans="1:26" ht="15.75" customHeight="1">
      <c r="A167" s="47" t="s">
        <v>16</v>
      </c>
      <c r="B167" s="43" t="s">
        <v>121</v>
      </c>
      <c r="C167" s="32">
        <v>7.3000000000000001E-3</v>
      </c>
      <c r="D167" s="33">
        <f>(C52+C75+D99+D120+D150)*C167</f>
        <v>0</v>
      </c>
      <c r="E167" s="48"/>
      <c r="F167" s="48"/>
      <c r="G167" s="48"/>
      <c r="H167" s="48"/>
      <c r="I167" s="48"/>
      <c r="J167" s="48"/>
      <c r="K167" s="48"/>
      <c r="L167" s="48"/>
      <c r="M167" s="48"/>
      <c r="N167" s="48"/>
      <c r="O167" s="48"/>
      <c r="P167" s="2"/>
      <c r="Q167" s="2"/>
      <c r="R167" s="2"/>
      <c r="S167" s="2"/>
      <c r="T167" s="2"/>
      <c r="U167" s="2"/>
      <c r="V167" s="2"/>
      <c r="W167" s="2"/>
      <c r="X167" s="2"/>
      <c r="Y167" s="2"/>
      <c r="Z167" s="2"/>
    </row>
    <row r="168" spans="1:26" ht="15.75" customHeight="1">
      <c r="A168" s="47" t="s">
        <v>54</v>
      </c>
      <c r="B168" s="43" t="s">
        <v>122</v>
      </c>
      <c r="C168" s="32">
        <v>2.9999999999999997E-4</v>
      </c>
      <c r="D168" s="33">
        <f>(C52+C75+D99+D120+D150)*C168</f>
        <v>0</v>
      </c>
      <c r="E168" s="48"/>
      <c r="F168" s="48"/>
      <c r="G168" s="48"/>
      <c r="H168" s="48"/>
      <c r="I168" s="48"/>
      <c r="J168" s="48"/>
      <c r="K168" s="48"/>
      <c r="L168" s="48"/>
      <c r="M168" s="48"/>
      <c r="N168" s="48"/>
      <c r="O168" s="48"/>
      <c r="P168" s="2"/>
      <c r="Q168" s="2"/>
      <c r="R168" s="2"/>
      <c r="S168" s="2"/>
      <c r="T168" s="2"/>
      <c r="U168" s="2"/>
      <c r="V168" s="2"/>
      <c r="W168" s="2"/>
      <c r="X168" s="2"/>
      <c r="Y168" s="2"/>
      <c r="Z168" s="2"/>
    </row>
    <row r="169" spans="1:26" ht="15.75" customHeight="1">
      <c r="A169" s="47" t="s">
        <v>56</v>
      </c>
      <c r="B169" s="43" t="s">
        <v>61</v>
      </c>
      <c r="C169" s="32">
        <v>5.0000000000000001E-4</v>
      </c>
      <c r="D169" s="33">
        <f>(C52+C75+D99+D120+D150)*C169</f>
        <v>0</v>
      </c>
      <c r="E169" s="48"/>
      <c r="F169" s="48"/>
      <c r="G169" s="48"/>
      <c r="H169" s="48"/>
      <c r="I169" s="48"/>
      <c r="J169" s="48"/>
      <c r="K169" s="48"/>
      <c r="L169" s="48"/>
      <c r="M169" s="48"/>
      <c r="N169" s="48"/>
      <c r="O169" s="48"/>
      <c r="P169" s="2"/>
      <c r="Q169" s="2"/>
      <c r="R169" s="2"/>
      <c r="S169" s="2"/>
      <c r="T169" s="2"/>
      <c r="U169" s="2"/>
      <c r="V169" s="2"/>
      <c r="W169" s="2"/>
      <c r="X169" s="2"/>
      <c r="Y169" s="2"/>
      <c r="Z169" s="2"/>
    </row>
    <row r="170" spans="1:26" ht="15.75" customHeight="1">
      <c r="A170" s="47"/>
      <c r="B170" s="7" t="s">
        <v>96</v>
      </c>
      <c r="C170" s="32"/>
      <c r="D170" s="33">
        <f>SUM(D164:D169)</f>
        <v>0</v>
      </c>
      <c r="E170" s="48"/>
      <c r="F170" s="48"/>
      <c r="G170" s="48"/>
      <c r="H170" s="48"/>
      <c r="I170" s="48"/>
      <c r="J170" s="48"/>
      <c r="K170" s="48"/>
      <c r="L170" s="48"/>
      <c r="M170" s="48"/>
      <c r="N170" s="48"/>
      <c r="O170" s="48"/>
      <c r="P170" s="2"/>
      <c r="Q170" s="2"/>
      <c r="R170" s="2"/>
      <c r="S170" s="2"/>
      <c r="T170" s="2"/>
      <c r="U170" s="2"/>
      <c r="V170" s="2"/>
      <c r="W170" s="2"/>
      <c r="X170" s="2"/>
      <c r="Y170" s="2"/>
      <c r="Z170" s="2"/>
    </row>
    <row r="171" spans="1:26" ht="30">
      <c r="A171" s="47" t="s">
        <v>58</v>
      </c>
      <c r="B171" s="43" t="s">
        <v>123</v>
      </c>
      <c r="C171" s="32"/>
      <c r="D171" s="33">
        <f>(C52+D99+D120+D150)*C171</f>
        <v>0</v>
      </c>
      <c r="E171" s="48"/>
      <c r="F171" s="48"/>
      <c r="G171" s="48"/>
      <c r="H171" s="48"/>
      <c r="I171" s="48"/>
      <c r="J171" s="48"/>
      <c r="K171" s="48"/>
      <c r="L171" s="48"/>
      <c r="M171" s="48"/>
      <c r="N171" s="48"/>
      <c r="O171" s="48"/>
      <c r="P171" s="2"/>
      <c r="Q171" s="2"/>
      <c r="R171" s="2"/>
      <c r="S171" s="2"/>
      <c r="T171" s="2"/>
      <c r="U171" s="2"/>
      <c r="V171" s="2"/>
      <c r="W171" s="2"/>
      <c r="X171" s="2"/>
      <c r="Y171" s="2"/>
      <c r="Z171" s="2"/>
    </row>
    <row r="172" spans="1:26" ht="15.75" customHeight="1">
      <c r="A172" s="179" t="s">
        <v>113</v>
      </c>
      <c r="B172" s="180"/>
      <c r="C172" s="34"/>
      <c r="D172" s="24">
        <f>SUM(D170:D171)</f>
        <v>0</v>
      </c>
      <c r="E172" s="48"/>
      <c r="F172" s="48"/>
      <c r="G172" s="48"/>
      <c r="H172" s="48"/>
      <c r="I172" s="48"/>
      <c r="J172" s="48"/>
      <c r="K172" s="48"/>
      <c r="L172" s="48"/>
      <c r="M172" s="48"/>
      <c r="N172" s="48"/>
      <c r="O172" s="48"/>
      <c r="P172" s="2"/>
      <c r="Q172" s="2"/>
      <c r="R172" s="2"/>
      <c r="S172" s="2"/>
      <c r="T172" s="2"/>
      <c r="U172" s="2"/>
      <c r="V172" s="2"/>
      <c r="W172" s="2"/>
      <c r="X172" s="2"/>
      <c r="Y172" s="2"/>
      <c r="Z172" s="2"/>
    </row>
    <row r="173" spans="1:26" ht="15.75" customHeight="1">
      <c r="A173" s="39"/>
      <c r="B173" s="48"/>
      <c r="C173" s="48"/>
      <c r="D173" s="48"/>
      <c r="E173" s="48"/>
      <c r="F173" s="48"/>
      <c r="G173" s="48"/>
      <c r="H173" s="48"/>
      <c r="I173" s="48"/>
      <c r="J173" s="48"/>
      <c r="K173" s="48"/>
      <c r="L173" s="48"/>
      <c r="M173" s="48"/>
      <c r="N173" s="48"/>
      <c r="O173" s="48"/>
      <c r="P173" s="2"/>
      <c r="Q173" s="2"/>
      <c r="R173" s="2"/>
      <c r="S173" s="2"/>
      <c r="T173" s="2"/>
      <c r="U173" s="2"/>
      <c r="V173" s="2"/>
      <c r="W173" s="2"/>
      <c r="X173" s="2"/>
      <c r="Y173" s="2"/>
      <c r="Z173" s="2"/>
    </row>
    <row r="174" spans="1:26" ht="15.75" customHeight="1">
      <c r="A174" s="186" t="s">
        <v>124</v>
      </c>
      <c r="B174" s="183"/>
      <c r="C174" s="183"/>
      <c r="D174" s="180"/>
      <c r="E174" s="48"/>
      <c r="F174" s="48"/>
      <c r="G174" s="48"/>
      <c r="H174" s="48"/>
      <c r="I174" s="48"/>
      <c r="J174" s="48"/>
      <c r="K174" s="48"/>
      <c r="L174" s="48"/>
      <c r="M174" s="48"/>
      <c r="N174" s="48"/>
      <c r="O174" s="48"/>
      <c r="P174" s="2"/>
      <c r="Q174" s="2"/>
      <c r="R174" s="2"/>
      <c r="S174" s="2"/>
      <c r="T174" s="2"/>
      <c r="U174" s="2"/>
      <c r="V174" s="2"/>
      <c r="W174" s="2"/>
      <c r="X174" s="2"/>
      <c r="Y174" s="2"/>
      <c r="Z174" s="2"/>
    </row>
    <row r="175" spans="1:26" ht="30">
      <c r="A175" s="26" t="s">
        <v>116</v>
      </c>
      <c r="B175" s="26" t="s">
        <v>117</v>
      </c>
      <c r="C175" s="26" t="s">
        <v>80</v>
      </c>
      <c r="D175" s="26" t="s">
        <v>49</v>
      </c>
      <c r="E175" s="48"/>
      <c r="F175" s="48"/>
      <c r="G175" s="48"/>
      <c r="H175" s="48"/>
      <c r="I175" s="48"/>
      <c r="J175" s="48"/>
      <c r="K175" s="48"/>
      <c r="L175" s="48"/>
      <c r="M175" s="48"/>
      <c r="N175" s="48"/>
      <c r="O175" s="48"/>
      <c r="P175" s="2"/>
      <c r="Q175" s="2"/>
      <c r="R175" s="2"/>
      <c r="S175" s="2"/>
      <c r="T175" s="2"/>
      <c r="U175" s="2"/>
      <c r="V175" s="2"/>
      <c r="W175" s="2"/>
      <c r="X175" s="2"/>
      <c r="Y175" s="2"/>
      <c r="Z175" s="2"/>
    </row>
    <row r="176" spans="1:26" ht="15.75" customHeight="1">
      <c r="A176" s="47" t="s">
        <v>8</v>
      </c>
      <c r="B176" s="43" t="s">
        <v>118</v>
      </c>
      <c r="C176" s="32">
        <v>1.6199999999999999E-2</v>
      </c>
      <c r="D176" s="33">
        <f>(C64+D112)*C176</f>
        <v>0</v>
      </c>
      <c r="E176" s="48"/>
      <c r="F176" s="48"/>
      <c r="G176" s="48"/>
      <c r="H176" s="48"/>
      <c r="I176" s="48"/>
      <c r="J176" s="48"/>
      <c r="K176" s="48"/>
      <c r="L176" s="48"/>
      <c r="M176" s="48"/>
      <c r="N176" s="48"/>
      <c r="O176" s="48"/>
      <c r="P176" s="2"/>
      <c r="Q176" s="2"/>
      <c r="R176" s="2"/>
      <c r="S176" s="2"/>
      <c r="T176" s="2"/>
      <c r="U176" s="2"/>
      <c r="V176" s="2"/>
      <c r="W176" s="2"/>
      <c r="X176" s="2"/>
      <c r="Y176" s="2"/>
      <c r="Z176" s="2"/>
    </row>
    <row r="177" spans="1:26" ht="15.75" customHeight="1">
      <c r="A177" s="47" t="s">
        <v>11</v>
      </c>
      <c r="B177" s="43" t="s">
        <v>119</v>
      </c>
      <c r="C177" s="32">
        <v>0</v>
      </c>
      <c r="D177" s="33">
        <f>(C64+C86+D112+D128+D160)*C177</f>
        <v>0</v>
      </c>
      <c r="E177" s="48"/>
      <c r="F177" s="48"/>
      <c r="G177" s="48"/>
      <c r="H177" s="48"/>
      <c r="I177" s="48"/>
      <c r="J177" s="48"/>
      <c r="K177" s="48"/>
      <c r="L177" s="48"/>
      <c r="M177" s="48"/>
      <c r="N177" s="48"/>
      <c r="O177" s="48"/>
      <c r="P177" s="2"/>
      <c r="Q177" s="2"/>
      <c r="R177" s="2"/>
      <c r="S177" s="2"/>
      <c r="T177" s="2"/>
      <c r="U177" s="2"/>
      <c r="V177" s="2"/>
      <c r="W177" s="2"/>
      <c r="X177" s="2"/>
      <c r="Y177" s="2"/>
      <c r="Z177" s="2"/>
    </row>
    <row r="178" spans="1:26" ht="15.75" customHeight="1">
      <c r="A178" s="47" t="s">
        <v>13</v>
      </c>
      <c r="B178" s="43" t="s">
        <v>120</v>
      </c>
      <c r="C178" s="32">
        <v>2.0000000000000001E-4</v>
      </c>
      <c r="D178" s="33">
        <f>(C64+C86+D112+D128+D160)*C178</f>
        <v>0</v>
      </c>
      <c r="E178" s="48"/>
      <c r="F178" s="48"/>
      <c r="G178" s="48"/>
      <c r="H178" s="48"/>
      <c r="I178" s="48"/>
      <c r="J178" s="48"/>
      <c r="K178" s="48"/>
      <c r="L178" s="48"/>
      <c r="M178" s="48"/>
      <c r="N178" s="48"/>
      <c r="O178" s="48"/>
      <c r="P178" s="2"/>
      <c r="Q178" s="2"/>
      <c r="R178" s="2"/>
      <c r="S178" s="2"/>
      <c r="T178" s="2"/>
      <c r="U178" s="2"/>
      <c r="V178" s="2"/>
      <c r="W178" s="2"/>
      <c r="X178" s="2"/>
      <c r="Y178" s="2"/>
      <c r="Z178" s="2"/>
    </row>
    <row r="179" spans="1:26" ht="15.75" customHeight="1">
      <c r="A179" s="47" t="s">
        <v>16</v>
      </c>
      <c r="B179" s="43" t="s">
        <v>121</v>
      </c>
      <c r="C179" s="32">
        <v>7.3000000000000001E-3</v>
      </c>
      <c r="D179" s="33">
        <f>(C64+C86+D112+D128+D160)*C179</f>
        <v>0</v>
      </c>
      <c r="E179" s="48"/>
      <c r="F179" s="48"/>
      <c r="G179" s="48"/>
      <c r="H179" s="48"/>
      <c r="I179" s="48"/>
      <c r="J179" s="48"/>
      <c r="K179" s="48"/>
      <c r="L179" s="48"/>
      <c r="M179" s="48"/>
      <c r="N179" s="48"/>
      <c r="O179" s="48"/>
      <c r="P179" s="2"/>
      <c r="Q179" s="2"/>
      <c r="R179" s="2"/>
      <c r="S179" s="2"/>
      <c r="T179" s="2"/>
      <c r="U179" s="2"/>
      <c r="V179" s="2"/>
      <c r="W179" s="2"/>
      <c r="X179" s="2"/>
      <c r="Y179" s="2"/>
      <c r="Z179" s="2"/>
    </row>
    <row r="180" spans="1:26" ht="15.75" customHeight="1">
      <c r="A180" s="47" t="s">
        <v>54</v>
      </c>
      <c r="B180" s="43" t="s">
        <v>122</v>
      </c>
      <c r="C180" s="32">
        <v>2.9999999999999997E-4</v>
      </c>
      <c r="D180" s="33">
        <f>(C64+C86+D112+D128+D160)*C180</f>
        <v>0</v>
      </c>
      <c r="E180" s="48"/>
      <c r="F180" s="48"/>
      <c r="G180" s="48"/>
      <c r="H180" s="48"/>
      <c r="I180" s="48"/>
      <c r="J180" s="48"/>
      <c r="K180" s="48"/>
      <c r="L180" s="48"/>
      <c r="M180" s="48"/>
      <c r="N180" s="48"/>
      <c r="O180" s="48"/>
      <c r="P180" s="2"/>
      <c r="Q180" s="2"/>
      <c r="R180" s="2"/>
      <c r="S180" s="2"/>
      <c r="T180" s="2"/>
      <c r="U180" s="2"/>
      <c r="V180" s="2"/>
      <c r="W180" s="2"/>
      <c r="X180" s="2"/>
      <c r="Y180" s="2"/>
      <c r="Z180" s="2"/>
    </row>
    <row r="181" spans="1:26" ht="15.75" customHeight="1">
      <c r="A181" s="47" t="s">
        <v>56</v>
      </c>
      <c r="B181" s="43" t="s">
        <v>61</v>
      </c>
      <c r="C181" s="32">
        <v>5.0000000000000001E-4</v>
      </c>
      <c r="D181" s="33">
        <f>(C64+C86+D112+D128+D160)*C181</f>
        <v>0</v>
      </c>
      <c r="E181" s="48"/>
      <c r="F181" s="48"/>
      <c r="G181" s="48"/>
      <c r="H181" s="48"/>
      <c r="I181" s="48"/>
      <c r="J181" s="48"/>
      <c r="K181" s="48"/>
      <c r="L181" s="48"/>
      <c r="M181" s="48"/>
      <c r="N181" s="48"/>
      <c r="O181" s="48"/>
      <c r="P181" s="2"/>
      <c r="Q181" s="2"/>
      <c r="R181" s="2"/>
      <c r="S181" s="2"/>
      <c r="T181" s="2"/>
      <c r="U181" s="2"/>
      <c r="V181" s="2"/>
      <c r="W181" s="2"/>
      <c r="X181" s="2"/>
      <c r="Y181" s="2"/>
      <c r="Z181" s="2"/>
    </row>
    <row r="182" spans="1:26" ht="15.75" customHeight="1">
      <c r="A182" s="47"/>
      <c r="B182" s="7" t="s">
        <v>96</v>
      </c>
      <c r="C182" s="32"/>
      <c r="D182" s="33">
        <f>SUM(D176:D181)</f>
        <v>0</v>
      </c>
      <c r="E182" s="48"/>
      <c r="F182" s="48"/>
      <c r="G182" s="48"/>
      <c r="H182" s="48"/>
      <c r="I182" s="48"/>
      <c r="J182" s="48"/>
      <c r="K182" s="48"/>
      <c r="L182" s="48"/>
      <c r="M182" s="48"/>
      <c r="N182" s="48"/>
      <c r="O182" s="48"/>
      <c r="P182" s="2"/>
      <c r="Q182" s="2"/>
      <c r="R182" s="2"/>
      <c r="S182" s="2"/>
      <c r="T182" s="2"/>
      <c r="U182" s="2"/>
      <c r="V182" s="2"/>
      <c r="W182" s="2"/>
      <c r="X182" s="2"/>
      <c r="Y182" s="2"/>
      <c r="Z182" s="2"/>
    </row>
    <row r="183" spans="1:26" ht="30">
      <c r="A183" s="47" t="s">
        <v>58</v>
      </c>
      <c r="B183" s="43" t="s">
        <v>123</v>
      </c>
      <c r="C183" s="32"/>
      <c r="D183" s="33">
        <f>(C64+C86+D112+D128+D160)*C183</f>
        <v>0</v>
      </c>
      <c r="E183" s="48"/>
      <c r="F183" s="48"/>
      <c r="G183" s="48"/>
      <c r="H183" s="48"/>
      <c r="I183" s="48"/>
      <c r="J183" s="48"/>
      <c r="K183" s="48"/>
      <c r="L183" s="48"/>
      <c r="M183" s="48"/>
      <c r="N183" s="48"/>
      <c r="O183" s="48"/>
      <c r="P183" s="2"/>
      <c r="Q183" s="2"/>
      <c r="R183" s="2"/>
      <c r="S183" s="2"/>
      <c r="T183" s="2"/>
      <c r="U183" s="2"/>
      <c r="V183" s="2"/>
      <c r="W183" s="2"/>
      <c r="X183" s="2"/>
      <c r="Y183" s="2"/>
      <c r="Z183" s="2"/>
    </row>
    <row r="184" spans="1:26" ht="15.75" customHeight="1">
      <c r="A184" s="181" t="s">
        <v>113</v>
      </c>
      <c r="B184" s="180"/>
      <c r="C184" s="36"/>
      <c r="D184" s="27">
        <f>SUM(D182:D183)</f>
        <v>0</v>
      </c>
      <c r="E184" s="48"/>
      <c r="F184" s="48"/>
      <c r="G184" s="48"/>
      <c r="H184" s="48"/>
      <c r="I184" s="48"/>
      <c r="J184" s="48"/>
      <c r="K184" s="48"/>
      <c r="L184" s="48"/>
      <c r="M184" s="48"/>
      <c r="N184" s="48"/>
      <c r="O184" s="48"/>
      <c r="P184" s="2"/>
      <c r="Q184" s="2"/>
      <c r="R184" s="2"/>
      <c r="S184" s="2"/>
      <c r="T184" s="2"/>
      <c r="U184" s="2"/>
      <c r="V184" s="2"/>
      <c r="W184" s="2"/>
      <c r="X184" s="2"/>
      <c r="Y184" s="2"/>
      <c r="Z184" s="2"/>
    </row>
    <row r="185" spans="1:26" ht="15.75" customHeight="1">
      <c r="A185" s="19"/>
      <c r="B185" s="48"/>
      <c r="C185" s="48"/>
      <c r="D185" s="48"/>
      <c r="E185" s="48"/>
      <c r="F185" s="48"/>
      <c r="G185" s="48"/>
      <c r="H185" s="48"/>
      <c r="I185" s="48"/>
      <c r="J185" s="48"/>
      <c r="K185" s="48"/>
      <c r="L185" s="48"/>
      <c r="M185" s="48"/>
      <c r="N185" s="48"/>
      <c r="O185" s="48"/>
      <c r="P185" s="2"/>
      <c r="Q185" s="2"/>
      <c r="R185" s="2"/>
      <c r="S185" s="2"/>
      <c r="T185" s="2"/>
      <c r="U185" s="2"/>
      <c r="V185" s="2"/>
      <c r="W185" s="2"/>
      <c r="X185" s="2"/>
      <c r="Y185" s="2"/>
      <c r="Z185" s="2"/>
    </row>
    <row r="186" spans="1:26" ht="39" customHeight="1">
      <c r="A186" s="187" t="s">
        <v>125</v>
      </c>
      <c r="B186" s="183"/>
      <c r="C186" s="180"/>
      <c r="D186" s="48"/>
      <c r="E186" s="48"/>
      <c r="F186" s="48"/>
      <c r="G186" s="48"/>
      <c r="H186" s="48"/>
      <c r="I186" s="48"/>
      <c r="J186" s="48"/>
      <c r="K186" s="48"/>
      <c r="L186" s="48"/>
      <c r="M186" s="48"/>
      <c r="N186" s="48"/>
      <c r="O186" s="48"/>
      <c r="P186" s="2"/>
      <c r="Q186" s="2"/>
      <c r="R186" s="2"/>
      <c r="S186" s="2"/>
      <c r="T186" s="2"/>
      <c r="U186" s="2"/>
      <c r="V186" s="2"/>
      <c r="W186" s="2"/>
      <c r="X186" s="2"/>
      <c r="Y186" s="2"/>
      <c r="Z186" s="2"/>
    </row>
    <row r="187" spans="1:26" ht="30">
      <c r="A187" s="16">
        <v>3</v>
      </c>
      <c r="B187" s="16" t="s">
        <v>126</v>
      </c>
      <c r="C187" s="16" t="s">
        <v>49</v>
      </c>
      <c r="D187" s="48"/>
      <c r="E187" s="48"/>
      <c r="F187" s="48"/>
      <c r="G187" s="48"/>
      <c r="H187" s="48"/>
      <c r="I187" s="48"/>
      <c r="J187" s="48"/>
      <c r="K187" s="48"/>
      <c r="L187" s="48"/>
      <c r="M187" s="48"/>
      <c r="N187" s="48"/>
      <c r="O187" s="48"/>
      <c r="P187" s="2"/>
      <c r="Q187" s="2"/>
      <c r="R187" s="2"/>
      <c r="S187" s="2"/>
      <c r="T187" s="2"/>
      <c r="U187" s="2"/>
      <c r="V187" s="2"/>
      <c r="W187" s="2"/>
      <c r="X187" s="2"/>
      <c r="Y187" s="2"/>
      <c r="Z187" s="2"/>
    </row>
    <row r="188" spans="1:26" ht="30">
      <c r="A188" s="47" t="s">
        <v>78</v>
      </c>
      <c r="B188" s="43" t="s">
        <v>127</v>
      </c>
      <c r="C188" s="29">
        <f>D96+D91</f>
        <v>0</v>
      </c>
      <c r="D188" s="48"/>
      <c r="E188" s="48"/>
      <c r="F188" s="48"/>
      <c r="G188" s="48"/>
      <c r="H188" s="48"/>
      <c r="I188" s="48"/>
      <c r="J188" s="48"/>
      <c r="K188" s="48"/>
      <c r="L188" s="48"/>
      <c r="M188" s="48"/>
      <c r="N188" s="48"/>
      <c r="O188" s="48"/>
      <c r="P188" s="2"/>
      <c r="Q188" s="2"/>
      <c r="R188" s="2"/>
      <c r="S188" s="2"/>
      <c r="T188" s="2"/>
      <c r="U188" s="2"/>
      <c r="V188" s="2"/>
      <c r="W188" s="2"/>
      <c r="X188" s="2"/>
      <c r="Y188" s="2"/>
      <c r="Z188" s="2"/>
    </row>
    <row r="189" spans="1:26" ht="15.75" customHeight="1">
      <c r="A189" s="47" t="s">
        <v>92</v>
      </c>
      <c r="B189" s="43" t="s">
        <v>128</v>
      </c>
      <c r="C189" s="29">
        <f>D120</f>
        <v>0</v>
      </c>
      <c r="D189" s="48"/>
      <c r="E189" s="48"/>
      <c r="F189" s="48"/>
      <c r="G189" s="48"/>
      <c r="H189" s="48"/>
      <c r="I189" s="48"/>
      <c r="J189" s="48"/>
      <c r="K189" s="48"/>
      <c r="L189" s="48"/>
      <c r="M189" s="48"/>
      <c r="N189" s="48"/>
      <c r="O189" s="48"/>
      <c r="P189" s="2"/>
      <c r="Q189" s="2"/>
      <c r="R189" s="2"/>
      <c r="S189" s="2"/>
      <c r="T189" s="2"/>
      <c r="U189" s="2"/>
      <c r="V189" s="2"/>
      <c r="W189" s="2"/>
      <c r="X189" s="2"/>
      <c r="Y189" s="2"/>
      <c r="Z189" s="2"/>
    </row>
    <row r="190" spans="1:26" ht="15.75" customHeight="1">
      <c r="A190" s="47" t="s">
        <v>100</v>
      </c>
      <c r="B190" s="43" t="s">
        <v>101</v>
      </c>
      <c r="C190" s="29">
        <f>D134</f>
        <v>0</v>
      </c>
      <c r="D190" s="48"/>
      <c r="E190" s="48"/>
      <c r="F190" s="48"/>
      <c r="G190" s="48"/>
      <c r="H190" s="48"/>
      <c r="I190" s="48"/>
      <c r="J190" s="48"/>
      <c r="K190" s="48"/>
      <c r="L190" s="48"/>
      <c r="M190" s="48"/>
      <c r="N190" s="48"/>
      <c r="O190" s="48"/>
      <c r="P190" s="2"/>
      <c r="Q190" s="2"/>
      <c r="R190" s="2"/>
      <c r="S190" s="2"/>
      <c r="T190" s="2"/>
      <c r="U190" s="2"/>
      <c r="V190" s="2"/>
      <c r="W190" s="2"/>
      <c r="X190" s="2"/>
      <c r="Y190" s="2"/>
      <c r="Z190" s="2"/>
    </row>
    <row r="191" spans="1:26" ht="15.75" customHeight="1">
      <c r="A191" s="47" t="s">
        <v>105</v>
      </c>
      <c r="B191" s="43" t="s">
        <v>129</v>
      </c>
      <c r="C191" s="29">
        <f>D150</f>
        <v>0</v>
      </c>
      <c r="D191" s="48"/>
      <c r="E191" s="48"/>
      <c r="F191" s="48"/>
      <c r="G191" s="48"/>
      <c r="H191" s="48"/>
      <c r="I191" s="48"/>
      <c r="J191" s="48"/>
      <c r="K191" s="48"/>
      <c r="L191" s="48"/>
      <c r="M191" s="48"/>
      <c r="N191" s="48"/>
      <c r="O191" s="48"/>
      <c r="P191" s="2"/>
      <c r="Q191" s="2"/>
      <c r="R191" s="2"/>
      <c r="S191" s="2"/>
      <c r="T191" s="2"/>
      <c r="U191" s="2"/>
      <c r="V191" s="2"/>
      <c r="W191" s="2"/>
      <c r="X191" s="2"/>
      <c r="Y191" s="2"/>
      <c r="Z191" s="2"/>
    </row>
    <row r="192" spans="1:26" ht="30">
      <c r="A192" s="47" t="s">
        <v>116</v>
      </c>
      <c r="B192" s="43" t="s">
        <v>130</v>
      </c>
      <c r="C192" s="29">
        <f>D172</f>
        <v>0</v>
      </c>
      <c r="D192" s="48"/>
      <c r="E192" s="48"/>
      <c r="F192" s="48"/>
      <c r="G192" s="48"/>
      <c r="H192" s="48"/>
      <c r="I192" s="48"/>
      <c r="J192" s="48"/>
      <c r="K192" s="48"/>
      <c r="L192" s="48"/>
      <c r="M192" s="48"/>
      <c r="N192" s="48"/>
      <c r="O192" s="48"/>
      <c r="P192" s="2"/>
      <c r="Q192" s="2"/>
      <c r="R192" s="2"/>
      <c r="S192" s="2"/>
      <c r="T192" s="2"/>
      <c r="U192" s="2"/>
      <c r="V192" s="2"/>
      <c r="W192" s="2"/>
      <c r="X192" s="2"/>
      <c r="Y192" s="2"/>
      <c r="Z192" s="2"/>
    </row>
    <row r="193" spans="1:26" ht="15.75" customHeight="1">
      <c r="A193" s="47" t="s">
        <v>131</v>
      </c>
      <c r="B193" s="43" t="s">
        <v>132</v>
      </c>
      <c r="C193" s="29" t="s">
        <v>133</v>
      </c>
      <c r="D193" s="48"/>
      <c r="E193" s="48"/>
      <c r="F193" s="48"/>
      <c r="G193" s="48"/>
      <c r="H193" s="48"/>
      <c r="I193" s="48"/>
      <c r="J193" s="48"/>
      <c r="K193" s="48"/>
      <c r="L193" s="48"/>
      <c r="M193" s="48"/>
      <c r="N193" s="48"/>
      <c r="O193" s="48"/>
      <c r="P193" s="2"/>
      <c r="Q193" s="2"/>
      <c r="R193" s="2"/>
      <c r="S193" s="2"/>
      <c r="T193" s="2"/>
      <c r="U193" s="2"/>
      <c r="V193" s="2"/>
      <c r="W193" s="2"/>
      <c r="X193" s="2"/>
      <c r="Y193" s="2"/>
      <c r="Z193" s="2"/>
    </row>
    <row r="194" spans="1:26" ht="15.75" customHeight="1">
      <c r="A194" s="179" t="s">
        <v>113</v>
      </c>
      <c r="B194" s="180"/>
      <c r="C194" s="24">
        <f>SUM(C188:C193)</f>
        <v>0</v>
      </c>
      <c r="D194" s="48"/>
      <c r="E194" s="48"/>
      <c r="F194" s="48"/>
      <c r="G194" s="48"/>
      <c r="H194" s="48"/>
      <c r="I194" s="48"/>
      <c r="J194" s="48"/>
      <c r="K194" s="48"/>
      <c r="L194" s="48"/>
      <c r="M194" s="48"/>
      <c r="N194" s="48"/>
      <c r="O194" s="48"/>
      <c r="P194" s="2"/>
      <c r="Q194" s="2"/>
      <c r="R194" s="2"/>
      <c r="S194" s="2"/>
      <c r="T194" s="2"/>
      <c r="U194" s="2"/>
      <c r="V194" s="2"/>
      <c r="W194" s="2"/>
      <c r="X194" s="2"/>
      <c r="Y194" s="2"/>
      <c r="Z194" s="2"/>
    </row>
    <row r="195" spans="1:26" ht="15.75" customHeight="1">
      <c r="A195" s="25"/>
      <c r="B195" s="48"/>
      <c r="C195" s="48"/>
      <c r="D195" s="48"/>
      <c r="E195" s="48"/>
      <c r="F195" s="48"/>
      <c r="G195" s="48"/>
      <c r="H195" s="48"/>
      <c r="I195" s="48"/>
      <c r="J195" s="48"/>
      <c r="K195" s="48"/>
      <c r="L195" s="48"/>
      <c r="M195" s="48"/>
      <c r="N195" s="48"/>
      <c r="O195" s="48"/>
      <c r="P195" s="2"/>
      <c r="Q195" s="2"/>
      <c r="R195" s="2"/>
      <c r="S195" s="2"/>
      <c r="T195" s="2"/>
      <c r="U195" s="2"/>
      <c r="V195" s="2"/>
      <c r="W195" s="2"/>
      <c r="X195" s="2"/>
      <c r="Y195" s="2"/>
      <c r="Z195" s="2"/>
    </row>
    <row r="196" spans="1:26" ht="17.25" customHeight="1">
      <c r="A196" s="192" t="s">
        <v>134</v>
      </c>
      <c r="B196" s="183"/>
      <c r="C196" s="180"/>
      <c r="D196" s="48"/>
      <c r="E196" s="48"/>
      <c r="F196" s="48"/>
      <c r="G196" s="48"/>
      <c r="H196" s="48"/>
      <c r="I196" s="48"/>
      <c r="J196" s="48"/>
      <c r="K196" s="48"/>
      <c r="L196" s="48"/>
      <c r="M196" s="48"/>
      <c r="N196" s="48"/>
      <c r="O196" s="48"/>
      <c r="P196" s="2"/>
      <c r="Q196" s="2"/>
      <c r="R196" s="2"/>
      <c r="S196" s="2"/>
      <c r="T196" s="2"/>
      <c r="U196" s="2"/>
      <c r="V196" s="2"/>
      <c r="W196" s="2"/>
      <c r="X196" s="2"/>
      <c r="Y196" s="2"/>
      <c r="Z196" s="2"/>
    </row>
    <row r="197" spans="1:26" ht="30">
      <c r="A197" s="26">
        <v>3</v>
      </c>
      <c r="B197" s="26" t="s">
        <v>126</v>
      </c>
      <c r="C197" s="26" t="s">
        <v>49</v>
      </c>
      <c r="D197" s="48"/>
      <c r="E197" s="48"/>
      <c r="F197" s="48"/>
      <c r="G197" s="48"/>
      <c r="H197" s="48"/>
      <c r="I197" s="48"/>
      <c r="J197" s="48"/>
      <c r="K197" s="48"/>
      <c r="L197" s="48"/>
      <c r="M197" s="48"/>
      <c r="N197" s="48"/>
      <c r="O197" s="48"/>
      <c r="P197" s="2"/>
      <c r="Q197" s="2"/>
      <c r="R197" s="2"/>
      <c r="S197" s="2"/>
      <c r="T197" s="2"/>
      <c r="U197" s="2"/>
      <c r="V197" s="2"/>
      <c r="W197" s="2"/>
      <c r="X197" s="2"/>
      <c r="Y197" s="2"/>
      <c r="Z197" s="2"/>
    </row>
    <row r="198" spans="1:26" ht="30">
      <c r="A198" s="47" t="s">
        <v>78</v>
      </c>
      <c r="B198" s="43" t="s">
        <v>127</v>
      </c>
      <c r="C198" s="29">
        <f>D109+D104</f>
        <v>0</v>
      </c>
      <c r="D198" s="48"/>
      <c r="E198" s="48"/>
      <c r="F198" s="48"/>
      <c r="G198" s="48"/>
      <c r="H198" s="48"/>
      <c r="I198" s="48"/>
      <c r="J198" s="48"/>
      <c r="K198" s="48"/>
      <c r="L198" s="48"/>
      <c r="M198" s="48"/>
      <c r="N198" s="48"/>
      <c r="O198" s="48"/>
      <c r="P198" s="2"/>
      <c r="Q198" s="2"/>
      <c r="R198" s="2"/>
      <c r="S198" s="2"/>
      <c r="T198" s="2"/>
      <c r="U198" s="2"/>
      <c r="V198" s="2"/>
      <c r="W198" s="2"/>
      <c r="X198" s="2"/>
      <c r="Y198" s="2"/>
      <c r="Z198" s="2"/>
    </row>
    <row r="199" spans="1:26" ht="15.75" customHeight="1">
      <c r="A199" s="47" t="s">
        <v>92</v>
      </c>
      <c r="B199" s="43" t="s">
        <v>128</v>
      </c>
      <c r="C199" s="29">
        <f>D128</f>
        <v>0</v>
      </c>
      <c r="D199" s="48"/>
      <c r="E199" s="48"/>
      <c r="F199" s="48"/>
      <c r="G199" s="48"/>
      <c r="H199" s="48"/>
      <c r="I199" s="48"/>
      <c r="J199" s="48"/>
      <c r="K199" s="48"/>
      <c r="L199" s="48"/>
      <c r="M199" s="48"/>
      <c r="N199" s="48"/>
      <c r="O199" s="48"/>
      <c r="P199" s="2"/>
      <c r="Q199" s="2"/>
      <c r="R199" s="2"/>
      <c r="S199" s="2"/>
      <c r="T199" s="2"/>
      <c r="U199" s="2"/>
      <c r="V199" s="2"/>
      <c r="W199" s="2"/>
      <c r="X199" s="2"/>
      <c r="Y199" s="2"/>
      <c r="Z199" s="2"/>
    </row>
    <row r="200" spans="1:26" ht="15.75" customHeight="1">
      <c r="A200" s="47" t="s">
        <v>100</v>
      </c>
      <c r="B200" s="43" t="s">
        <v>101</v>
      </c>
      <c r="C200" s="29">
        <f>D140</f>
        <v>0</v>
      </c>
      <c r="D200" s="48"/>
      <c r="E200" s="48"/>
      <c r="F200" s="48"/>
      <c r="G200" s="48"/>
      <c r="H200" s="48"/>
      <c r="I200" s="48"/>
      <c r="J200" s="48"/>
      <c r="K200" s="48"/>
      <c r="L200" s="48"/>
      <c r="M200" s="48"/>
      <c r="N200" s="48"/>
      <c r="O200" s="48"/>
      <c r="P200" s="2"/>
      <c r="Q200" s="2"/>
      <c r="R200" s="2"/>
      <c r="S200" s="2"/>
      <c r="T200" s="2"/>
      <c r="U200" s="2"/>
      <c r="V200" s="2"/>
      <c r="W200" s="2"/>
      <c r="X200" s="2"/>
      <c r="Y200" s="2"/>
      <c r="Z200" s="2"/>
    </row>
    <row r="201" spans="1:26" ht="15.75" customHeight="1">
      <c r="A201" s="47" t="s">
        <v>105</v>
      </c>
      <c r="B201" s="43" t="s">
        <v>129</v>
      </c>
      <c r="C201" s="29">
        <f>D160</f>
        <v>0</v>
      </c>
      <c r="D201" s="48"/>
      <c r="E201" s="48"/>
      <c r="F201" s="48"/>
      <c r="G201" s="48"/>
      <c r="H201" s="48"/>
      <c r="I201" s="48"/>
      <c r="J201" s="48"/>
      <c r="K201" s="48"/>
      <c r="L201" s="48"/>
      <c r="M201" s="48"/>
      <c r="N201" s="48"/>
      <c r="O201" s="48"/>
      <c r="P201" s="2"/>
      <c r="Q201" s="2"/>
      <c r="R201" s="2"/>
      <c r="S201" s="2"/>
      <c r="T201" s="2"/>
      <c r="U201" s="2"/>
      <c r="V201" s="2"/>
      <c r="W201" s="2"/>
      <c r="X201" s="2"/>
      <c r="Y201" s="2"/>
      <c r="Z201" s="2"/>
    </row>
    <row r="202" spans="1:26" ht="30">
      <c r="A202" s="47" t="s">
        <v>116</v>
      </c>
      <c r="B202" s="43" t="s">
        <v>130</v>
      </c>
      <c r="C202" s="29">
        <f>D182</f>
        <v>0</v>
      </c>
      <c r="D202" s="48"/>
      <c r="E202" s="48"/>
      <c r="F202" s="48"/>
      <c r="G202" s="48"/>
      <c r="H202" s="48"/>
      <c r="I202" s="48"/>
      <c r="J202" s="48"/>
      <c r="K202" s="48"/>
      <c r="L202" s="48"/>
      <c r="M202" s="48"/>
      <c r="N202" s="48"/>
      <c r="O202" s="48"/>
      <c r="P202" s="2"/>
      <c r="Q202" s="2"/>
      <c r="R202" s="2"/>
      <c r="S202" s="2"/>
      <c r="T202" s="2"/>
      <c r="U202" s="2"/>
      <c r="V202" s="2"/>
      <c r="W202" s="2"/>
      <c r="X202" s="2"/>
      <c r="Y202" s="2"/>
      <c r="Z202" s="2"/>
    </row>
    <row r="203" spans="1:26" ht="15.75" customHeight="1">
      <c r="A203" s="47" t="s">
        <v>131</v>
      </c>
      <c r="B203" s="43" t="s">
        <v>132</v>
      </c>
      <c r="C203" s="29" t="s">
        <v>133</v>
      </c>
      <c r="D203" s="48"/>
      <c r="E203" s="48"/>
      <c r="F203" s="48"/>
      <c r="G203" s="48"/>
      <c r="H203" s="48"/>
      <c r="I203" s="48"/>
      <c r="J203" s="48"/>
      <c r="K203" s="48"/>
      <c r="L203" s="48"/>
      <c r="M203" s="48"/>
      <c r="N203" s="48"/>
      <c r="O203" s="48"/>
      <c r="P203" s="2"/>
      <c r="Q203" s="2"/>
      <c r="R203" s="2"/>
      <c r="S203" s="2"/>
      <c r="T203" s="2"/>
      <c r="U203" s="2"/>
      <c r="V203" s="2"/>
      <c r="W203" s="2"/>
      <c r="X203" s="2"/>
      <c r="Y203" s="2"/>
      <c r="Z203" s="2"/>
    </row>
    <row r="204" spans="1:26" ht="15.75" customHeight="1">
      <c r="A204" s="181" t="s">
        <v>113</v>
      </c>
      <c r="B204" s="180"/>
      <c r="C204" s="27">
        <f>SUM(C198:C203)</f>
        <v>0</v>
      </c>
      <c r="D204" s="48"/>
      <c r="E204" s="48"/>
      <c r="F204" s="48"/>
      <c r="G204" s="48"/>
      <c r="H204" s="48"/>
      <c r="I204" s="48"/>
      <c r="J204" s="48"/>
      <c r="K204" s="48"/>
      <c r="L204" s="48"/>
      <c r="M204" s="48"/>
      <c r="N204" s="48"/>
      <c r="O204" s="48"/>
      <c r="P204" s="2"/>
      <c r="Q204" s="2"/>
      <c r="R204" s="2"/>
      <c r="S204" s="2"/>
      <c r="T204" s="2"/>
      <c r="U204" s="2"/>
      <c r="V204" s="2"/>
      <c r="W204" s="2"/>
      <c r="X204" s="2"/>
      <c r="Y204" s="2"/>
      <c r="Z204" s="2"/>
    </row>
    <row r="205" spans="1:26" ht="15.75" customHeight="1">
      <c r="A205" s="25"/>
      <c r="B205" s="48"/>
      <c r="C205" s="48"/>
      <c r="D205" s="48"/>
      <c r="E205" s="48"/>
      <c r="F205" s="48"/>
      <c r="G205" s="48"/>
      <c r="H205" s="48"/>
      <c r="I205" s="48"/>
      <c r="J205" s="48"/>
      <c r="K205" s="48"/>
      <c r="L205" s="48"/>
      <c r="M205" s="48"/>
      <c r="N205" s="48"/>
      <c r="O205" s="48"/>
      <c r="P205" s="2"/>
      <c r="Q205" s="2"/>
      <c r="R205" s="2"/>
      <c r="S205" s="2"/>
      <c r="T205" s="2"/>
      <c r="U205" s="2"/>
      <c r="V205" s="2"/>
      <c r="W205" s="2"/>
      <c r="X205" s="2"/>
      <c r="Y205" s="2"/>
      <c r="Z205" s="2"/>
    </row>
    <row r="206" spans="1:26" ht="15.75" customHeight="1">
      <c r="A206" s="187" t="s">
        <v>135</v>
      </c>
      <c r="B206" s="183"/>
      <c r="C206" s="183"/>
      <c r="D206" s="180"/>
      <c r="E206" s="48"/>
      <c r="F206" s="48"/>
      <c r="G206" s="48"/>
      <c r="H206" s="48"/>
      <c r="I206" s="48"/>
      <c r="J206" s="48"/>
      <c r="K206" s="48"/>
      <c r="L206" s="48"/>
      <c r="M206" s="48"/>
      <c r="N206" s="48"/>
      <c r="O206" s="48"/>
      <c r="P206" s="2"/>
      <c r="Q206" s="2"/>
      <c r="R206" s="2"/>
      <c r="S206" s="2"/>
      <c r="T206" s="2"/>
      <c r="U206" s="2"/>
      <c r="V206" s="2"/>
      <c r="W206" s="2"/>
      <c r="X206" s="2"/>
      <c r="Y206" s="2"/>
      <c r="Z206" s="2"/>
    </row>
    <row r="207" spans="1:26" ht="42.75" customHeight="1">
      <c r="A207" s="179" t="s">
        <v>136</v>
      </c>
      <c r="B207" s="180"/>
      <c r="C207" s="179" t="s">
        <v>137</v>
      </c>
      <c r="D207" s="180"/>
      <c r="E207" s="48"/>
      <c r="F207" s="48"/>
      <c r="G207" s="48"/>
      <c r="H207" s="48"/>
      <c r="I207" s="48"/>
      <c r="J207" s="48"/>
      <c r="K207" s="48"/>
      <c r="L207" s="48"/>
      <c r="M207" s="48"/>
      <c r="N207" s="48"/>
      <c r="O207" s="48"/>
      <c r="P207" s="2"/>
      <c r="Q207" s="2"/>
      <c r="R207" s="2"/>
      <c r="S207" s="2"/>
      <c r="T207" s="2"/>
      <c r="U207" s="2"/>
      <c r="V207" s="2"/>
      <c r="W207" s="2"/>
      <c r="X207" s="2"/>
      <c r="Y207" s="2"/>
      <c r="Z207" s="2"/>
    </row>
    <row r="208" spans="1:26" ht="30">
      <c r="A208" s="47" t="s">
        <v>8</v>
      </c>
      <c r="B208" s="43" t="s">
        <v>138</v>
      </c>
      <c r="C208" s="190">
        <f>C52</f>
        <v>0</v>
      </c>
      <c r="D208" s="180"/>
      <c r="E208" s="48"/>
      <c r="F208" s="48"/>
      <c r="G208" s="48"/>
      <c r="H208" s="48"/>
      <c r="I208" s="48"/>
      <c r="J208" s="48"/>
      <c r="K208" s="48"/>
      <c r="L208" s="48"/>
      <c r="M208" s="48"/>
      <c r="N208" s="48"/>
      <c r="O208" s="48"/>
      <c r="P208" s="2"/>
      <c r="Q208" s="2"/>
      <c r="R208" s="2"/>
      <c r="S208" s="2"/>
      <c r="T208" s="2"/>
      <c r="U208" s="2"/>
      <c r="V208" s="2"/>
      <c r="W208" s="2"/>
      <c r="X208" s="2"/>
      <c r="Y208" s="2"/>
      <c r="Z208" s="2"/>
    </row>
    <row r="209" spans="1:26" ht="30">
      <c r="A209" s="47" t="s">
        <v>11</v>
      </c>
      <c r="B209" s="43" t="s">
        <v>139</v>
      </c>
      <c r="C209" s="190">
        <f>C75</f>
        <v>0</v>
      </c>
      <c r="D209" s="180"/>
      <c r="E209" s="48"/>
      <c r="F209" s="48"/>
      <c r="G209" s="48"/>
      <c r="H209" s="48"/>
      <c r="I209" s="48"/>
      <c r="J209" s="48"/>
      <c r="K209" s="48"/>
      <c r="L209" s="48"/>
      <c r="M209" s="48"/>
      <c r="N209" s="48"/>
      <c r="O209" s="48"/>
      <c r="P209" s="2"/>
      <c r="Q209" s="2"/>
      <c r="R209" s="2"/>
      <c r="S209" s="2"/>
      <c r="T209" s="2"/>
      <c r="U209" s="2"/>
      <c r="V209" s="2"/>
      <c r="W209" s="2"/>
      <c r="X209" s="2"/>
      <c r="Y209" s="2"/>
      <c r="Z209" s="2"/>
    </row>
    <row r="210" spans="1:26" ht="30">
      <c r="A210" s="47" t="s">
        <v>13</v>
      </c>
      <c r="B210" s="43" t="s">
        <v>140</v>
      </c>
      <c r="C210" s="190">
        <f>C194</f>
        <v>0</v>
      </c>
      <c r="D210" s="180"/>
      <c r="E210" s="48"/>
      <c r="F210" s="48"/>
      <c r="G210" s="48"/>
      <c r="H210" s="48"/>
      <c r="I210" s="48"/>
      <c r="J210" s="48"/>
      <c r="K210" s="48"/>
      <c r="L210" s="48"/>
      <c r="M210" s="48"/>
      <c r="N210" s="48"/>
      <c r="O210" s="48"/>
      <c r="P210" s="2"/>
      <c r="Q210" s="2"/>
      <c r="R210" s="2"/>
      <c r="S210" s="2"/>
      <c r="T210" s="2"/>
      <c r="U210" s="2"/>
      <c r="V210" s="2"/>
      <c r="W210" s="2"/>
      <c r="X210" s="2"/>
      <c r="Y210" s="2"/>
      <c r="Z210" s="2"/>
    </row>
    <row r="211" spans="1:26" ht="28.5" customHeight="1">
      <c r="A211" s="189" t="s">
        <v>141</v>
      </c>
      <c r="B211" s="180"/>
      <c r="C211" s="190">
        <f>SUM(C208:D210)</f>
        <v>0</v>
      </c>
      <c r="D211" s="180"/>
      <c r="E211" s="48"/>
      <c r="F211" s="48"/>
      <c r="G211" s="48"/>
      <c r="H211" s="48"/>
      <c r="I211" s="48"/>
      <c r="J211" s="48"/>
      <c r="K211" s="48"/>
      <c r="L211" s="48"/>
      <c r="M211" s="48"/>
      <c r="N211" s="48"/>
      <c r="O211" s="48"/>
      <c r="P211" s="2"/>
      <c r="Q211" s="2"/>
      <c r="R211" s="2"/>
      <c r="S211" s="2"/>
      <c r="T211" s="2"/>
      <c r="U211" s="2"/>
      <c r="V211" s="2"/>
      <c r="W211" s="2"/>
      <c r="X211" s="2"/>
      <c r="Y211" s="2"/>
      <c r="Z211" s="2"/>
    </row>
    <row r="212" spans="1:26" ht="15.75" customHeight="1">
      <c r="A212" s="179" t="s">
        <v>142</v>
      </c>
      <c r="B212" s="180"/>
      <c r="C212" s="193">
        <f>SUM(C211)</f>
        <v>0</v>
      </c>
      <c r="D212" s="180"/>
      <c r="E212" s="48"/>
      <c r="F212" s="48"/>
      <c r="G212" s="48"/>
      <c r="H212" s="48"/>
      <c r="I212" s="48"/>
      <c r="J212" s="48"/>
      <c r="K212" s="48"/>
      <c r="L212" s="48"/>
      <c r="M212" s="48"/>
      <c r="N212" s="48"/>
      <c r="O212" s="48"/>
      <c r="P212" s="2"/>
      <c r="Q212" s="2"/>
      <c r="R212" s="2"/>
      <c r="S212" s="2"/>
      <c r="T212" s="2"/>
      <c r="U212" s="2"/>
      <c r="V212" s="2"/>
      <c r="W212" s="2"/>
      <c r="X212" s="2"/>
      <c r="Y212" s="2"/>
      <c r="Z212" s="2"/>
    </row>
    <row r="213" spans="1:26" ht="15.75" customHeight="1">
      <c r="A213" s="48"/>
      <c r="B213" s="48"/>
      <c r="C213" s="48"/>
      <c r="D213" s="48"/>
      <c r="E213" s="48"/>
      <c r="F213" s="48"/>
      <c r="G213" s="48"/>
      <c r="H213" s="48"/>
      <c r="I213" s="48"/>
      <c r="J213" s="48"/>
      <c r="K213" s="48"/>
      <c r="L213" s="48"/>
      <c r="M213" s="48"/>
      <c r="N213" s="48"/>
      <c r="O213" s="48"/>
      <c r="P213" s="2"/>
      <c r="Q213" s="2"/>
      <c r="R213" s="2"/>
      <c r="S213" s="2"/>
      <c r="T213" s="2"/>
      <c r="U213" s="2"/>
      <c r="V213" s="2"/>
      <c r="W213" s="2"/>
      <c r="X213" s="2"/>
      <c r="Y213" s="2"/>
      <c r="Z213" s="2"/>
    </row>
    <row r="214" spans="1:26" ht="15.75" hidden="1" customHeight="1">
      <c r="A214" s="48"/>
      <c r="B214" s="48"/>
      <c r="C214" s="48"/>
      <c r="D214" s="40">
        <f>C212</f>
        <v>0</v>
      </c>
      <c r="E214" s="48"/>
      <c r="F214" s="48"/>
      <c r="G214" s="48"/>
      <c r="H214" s="48"/>
      <c r="I214" s="48"/>
      <c r="J214" s="48"/>
      <c r="K214" s="48"/>
      <c r="L214" s="48"/>
      <c r="M214" s="48"/>
      <c r="N214" s="48"/>
      <c r="O214" s="48"/>
      <c r="P214" s="2"/>
      <c r="Q214" s="2"/>
      <c r="R214" s="2"/>
      <c r="S214" s="2"/>
      <c r="T214" s="2"/>
      <c r="U214" s="2"/>
      <c r="V214" s="2"/>
      <c r="W214" s="2"/>
      <c r="X214" s="2"/>
      <c r="Y214" s="2"/>
      <c r="Z214" s="2"/>
    </row>
    <row r="215" spans="1:26" ht="15.75" customHeight="1">
      <c r="A215" s="192" t="s">
        <v>143</v>
      </c>
      <c r="B215" s="183"/>
      <c r="C215" s="183"/>
      <c r="D215" s="180"/>
      <c r="E215" s="48"/>
      <c r="F215" s="48"/>
      <c r="G215" s="48"/>
      <c r="H215" s="48"/>
      <c r="I215" s="48"/>
      <c r="J215" s="48"/>
      <c r="K215" s="48"/>
      <c r="L215" s="48"/>
      <c r="M215" s="48"/>
      <c r="N215" s="48"/>
      <c r="O215" s="48"/>
      <c r="P215" s="2"/>
      <c r="Q215" s="2"/>
      <c r="R215" s="2"/>
      <c r="S215" s="2"/>
      <c r="T215" s="2"/>
      <c r="U215" s="2"/>
      <c r="V215" s="2"/>
      <c r="W215" s="2"/>
      <c r="X215" s="2"/>
      <c r="Y215" s="2"/>
      <c r="Z215" s="2"/>
    </row>
    <row r="216" spans="1:26" ht="15.75" customHeight="1">
      <c r="A216" s="181" t="s">
        <v>136</v>
      </c>
      <c r="B216" s="180"/>
      <c r="C216" s="181" t="s">
        <v>137</v>
      </c>
      <c r="D216" s="180"/>
      <c r="E216" s="48"/>
      <c r="F216" s="48"/>
      <c r="G216" s="48"/>
      <c r="H216" s="48"/>
      <c r="I216" s="48"/>
      <c r="J216" s="48"/>
      <c r="K216" s="48"/>
      <c r="L216" s="48"/>
      <c r="M216" s="48"/>
      <c r="N216" s="48"/>
      <c r="O216" s="48"/>
      <c r="P216" s="2"/>
      <c r="Q216" s="2"/>
      <c r="R216" s="2"/>
      <c r="S216" s="2"/>
      <c r="T216" s="2"/>
      <c r="U216" s="2"/>
      <c r="V216" s="2"/>
      <c r="W216" s="2"/>
      <c r="X216" s="2"/>
      <c r="Y216" s="2"/>
      <c r="Z216" s="2"/>
    </row>
    <row r="217" spans="1:26" ht="30">
      <c r="A217" s="47" t="s">
        <v>8</v>
      </c>
      <c r="B217" s="43" t="s">
        <v>138</v>
      </c>
      <c r="C217" s="190">
        <f>C64</f>
        <v>0</v>
      </c>
      <c r="D217" s="180"/>
      <c r="E217" s="48"/>
      <c r="F217" s="48"/>
      <c r="G217" s="48"/>
      <c r="H217" s="48"/>
      <c r="I217" s="48"/>
      <c r="J217" s="48"/>
      <c r="K217" s="48"/>
      <c r="L217" s="48"/>
      <c r="M217" s="48"/>
      <c r="N217" s="48"/>
      <c r="O217" s="48"/>
      <c r="P217" s="2"/>
      <c r="Q217" s="2"/>
      <c r="R217" s="2"/>
      <c r="S217" s="2"/>
      <c r="T217" s="2"/>
      <c r="U217" s="2"/>
      <c r="V217" s="2"/>
      <c r="W217" s="2"/>
      <c r="X217" s="2"/>
      <c r="Y217" s="2"/>
      <c r="Z217" s="2"/>
    </row>
    <row r="218" spans="1:26" ht="30">
      <c r="A218" s="47" t="s">
        <v>11</v>
      </c>
      <c r="B218" s="43" t="s">
        <v>139</v>
      </c>
      <c r="C218" s="190">
        <f>C86</f>
        <v>0</v>
      </c>
      <c r="D218" s="180"/>
      <c r="E218" s="48"/>
      <c r="F218" s="48"/>
      <c r="G218" s="48"/>
      <c r="H218" s="48"/>
      <c r="I218" s="48"/>
      <c r="J218" s="48"/>
      <c r="K218" s="48"/>
      <c r="L218" s="48"/>
      <c r="M218" s="48"/>
      <c r="N218" s="48"/>
      <c r="O218" s="48"/>
      <c r="P218" s="2"/>
      <c r="Q218" s="2"/>
      <c r="R218" s="2"/>
      <c r="S218" s="2"/>
      <c r="T218" s="2"/>
      <c r="U218" s="2"/>
      <c r="V218" s="2"/>
      <c r="W218" s="2"/>
      <c r="X218" s="2"/>
      <c r="Y218" s="2"/>
      <c r="Z218" s="2"/>
    </row>
    <row r="219" spans="1:26" ht="30">
      <c r="A219" s="47" t="s">
        <v>13</v>
      </c>
      <c r="B219" s="43" t="s">
        <v>140</v>
      </c>
      <c r="C219" s="190">
        <f>C204</f>
        <v>0</v>
      </c>
      <c r="D219" s="180"/>
      <c r="E219" s="48"/>
      <c r="F219" s="48"/>
      <c r="G219" s="48"/>
      <c r="H219" s="48"/>
      <c r="I219" s="48"/>
      <c r="J219" s="48"/>
      <c r="K219" s="48"/>
      <c r="L219" s="48"/>
      <c r="M219" s="48"/>
      <c r="N219" s="48"/>
      <c r="O219" s="48"/>
      <c r="P219" s="2"/>
      <c r="Q219" s="2"/>
      <c r="R219" s="2"/>
      <c r="S219" s="2"/>
      <c r="T219" s="2"/>
      <c r="U219" s="2"/>
      <c r="V219" s="2"/>
      <c r="W219" s="2"/>
      <c r="X219" s="2"/>
      <c r="Y219" s="2"/>
      <c r="Z219" s="2"/>
    </row>
    <row r="220" spans="1:26" ht="15.75" customHeight="1">
      <c r="A220" s="189" t="s">
        <v>141</v>
      </c>
      <c r="B220" s="180"/>
      <c r="C220" s="190">
        <f>SUM(C217:D219)</f>
        <v>0</v>
      </c>
      <c r="D220" s="180"/>
      <c r="E220" s="48"/>
      <c r="F220" s="48"/>
      <c r="G220" s="48"/>
      <c r="H220" s="48"/>
      <c r="I220" s="48"/>
      <c r="J220" s="48"/>
      <c r="K220" s="48"/>
      <c r="L220" s="48"/>
      <c r="M220" s="48"/>
      <c r="N220" s="48"/>
      <c r="O220" s="48"/>
      <c r="P220" s="2"/>
      <c r="Q220" s="2"/>
      <c r="R220" s="2"/>
      <c r="S220" s="2"/>
      <c r="T220" s="2"/>
      <c r="U220" s="2"/>
      <c r="V220" s="2"/>
      <c r="W220" s="2"/>
      <c r="X220" s="2"/>
      <c r="Y220" s="2"/>
      <c r="Z220" s="2"/>
    </row>
    <row r="221" spans="1:26" ht="15.75" customHeight="1">
      <c r="A221" s="181" t="s">
        <v>142</v>
      </c>
      <c r="B221" s="180"/>
      <c r="C221" s="191">
        <f>SUM(C220)</f>
        <v>0</v>
      </c>
      <c r="D221" s="180"/>
      <c r="E221" s="48"/>
      <c r="F221" s="48"/>
      <c r="G221" s="48"/>
      <c r="H221" s="48"/>
      <c r="I221" s="48"/>
      <c r="J221" s="48"/>
      <c r="K221" s="48"/>
      <c r="L221" s="48"/>
      <c r="M221" s="48"/>
      <c r="N221" s="48"/>
      <c r="O221" s="48"/>
      <c r="P221" s="2"/>
      <c r="Q221" s="2"/>
      <c r="R221" s="2"/>
      <c r="S221" s="2"/>
      <c r="T221" s="2"/>
      <c r="U221" s="2"/>
      <c r="V221" s="2"/>
      <c r="W221" s="2"/>
      <c r="X221" s="2"/>
      <c r="Y221" s="2"/>
      <c r="Z221" s="2"/>
    </row>
    <row r="222" spans="1:26" ht="15.75" customHeight="1">
      <c r="A222" s="48"/>
      <c r="B222" s="48"/>
      <c r="C222" s="48"/>
      <c r="D222" s="48"/>
      <c r="E222" s="48"/>
      <c r="F222" s="48"/>
      <c r="G222" s="48"/>
      <c r="H222" s="48"/>
      <c r="I222" s="48"/>
      <c r="J222" s="48"/>
      <c r="K222" s="48"/>
      <c r="L222" s="48"/>
      <c r="M222" s="48"/>
      <c r="N222" s="48"/>
      <c r="O222" s="48"/>
      <c r="P222" s="2"/>
      <c r="Q222" s="2"/>
      <c r="R222" s="2"/>
      <c r="S222" s="2"/>
      <c r="T222" s="2"/>
      <c r="U222" s="2"/>
      <c r="V222" s="2"/>
      <c r="W222" s="2"/>
      <c r="X222" s="2"/>
      <c r="Y222" s="2"/>
      <c r="Z222" s="2"/>
    </row>
    <row r="223" spans="1:26" ht="15.75" customHeight="1">
      <c r="A223" s="194" t="s">
        <v>144</v>
      </c>
      <c r="B223" s="183"/>
      <c r="C223" s="180"/>
      <c r="D223" s="48"/>
      <c r="E223" s="48"/>
      <c r="F223" s="48"/>
      <c r="G223" s="48"/>
      <c r="H223" s="48"/>
      <c r="I223" s="48"/>
      <c r="J223" s="48"/>
      <c r="K223" s="48"/>
      <c r="L223" s="48"/>
      <c r="M223" s="48"/>
      <c r="N223" s="48"/>
      <c r="O223" s="48"/>
      <c r="P223" s="2"/>
      <c r="Q223" s="2"/>
      <c r="R223" s="2"/>
      <c r="S223" s="2"/>
      <c r="T223" s="2"/>
      <c r="U223" s="2"/>
      <c r="V223" s="2"/>
      <c r="W223" s="2"/>
      <c r="X223" s="2"/>
      <c r="Y223" s="2"/>
      <c r="Z223" s="2"/>
    </row>
    <row r="224" spans="1:26" ht="15.75" customHeight="1">
      <c r="A224" s="41" t="s">
        <v>145</v>
      </c>
      <c r="B224" s="42" t="s">
        <v>146</v>
      </c>
      <c r="C224" s="42" t="s">
        <v>133</v>
      </c>
      <c r="D224" s="48"/>
      <c r="E224" s="48"/>
      <c r="F224" s="48"/>
      <c r="G224" s="48"/>
      <c r="H224" s="48"/>
      <c r="I224" s="48"/>
      <c r="J224" s="48"/>
      <c r="K224" s="48"/>
      <c r="L224" s="48"/>
      <c r="M224" s="48"/>
      <c r="N224" s="48"/>
      <c r="O224" s="48"/>
      <c r="P224" s="2"/>
      <c r="Q224" s="2"/>
      <c r="R224" s="2"/>
      <c r="S224" s="2"/>
      <c r="T224" s="2"/>
      <c r="U224" s="2"/>
      <c r="V224" s="2"/>
      <c r="W224" s="2"/>
      <c r="X224" s="2"/>
      <c r="Y224" s="2"/>
      <c r="Z224" s="2"/>
    </row>
    <row r="225" spans="1:26" ht="15.75" customHeight="1">
      <c r="A225" s="47" t="s">
        <v>16</v>
      </c>
      <c r="B225" s="126" t="s">
        <v>147</v>
      </c>
      <c r="C225" s="166">
        <v>0</v>
      </c>
      <c r="D225" s="40"/>
      <c r="E225" s="48"/>
      <c r="F225" s="48"/>
      <c r="G225" s="48"/>
      <c r="H225" s="48"/>
      <c r="I225" s="48"/>
      <c r="J225" s="48"/>
      <c r="K225" s="48"/>
      <c r="L225" s="48"/>
      <c r="M225" s="48"/>
      <c r="N225" s="48"/>
      <c r="O225" s="48"/>
      <c r="P225" s="2"/>
      <c r="Q225" s="2"/>
      <c r="R225" s="2"/>
      <c r="S225" s="2"/>
      <c r="T225" s="2"/>
      <c r="U225" s="2"/>
      <c r="V225" s="2"/>
      <c r="W225" s="2"/>
      <c r="X225" s="2"/>
      <c r="Y225" s="2"/>
      <c r="Z225" s="2"/>
    </row>
    <row r="226" spans="1:26" ht="15.75" customHeight="1">
      <c r="A226" s="47" t="s">
        <v>54</v>
      </c>
      <c r="B226" s="126" t="s">
        <v>148</v>
      </c>
      <c r="C226" s="166">
        <v>0</v>
      </c>
      <c r="D226" s="40"/>
      <c r="E226" s="89" t="s">
        <v>597</v>
      </c>
      <c r="F226" s="89" t="s">
        <v>596</v>
      </c>
      <c r="G226" s="89" t="s">
        <v>599</v>
      </c>
      <c r="H226" s="89"/>
      <c r="I226" s="89" t="s">
        <v>598</v>
      </c>
      <c r="J226" s="89" t="s">
        <v>597</v>
      </c>
      <c r="K226" s="48"/>
      <c r="L226" s="48"/>
      <c r="M226" s="48"/>
      <c r="N226" s="48"/>
      <c r="O226" s="48"/>
      <c r="P226" s="2"/>
      <c r="Q226" s="2"/>
      <c r="R226" s="2"/>
      <c r="S226" s="2"/>
      <c r="T226" s="2"/>
      <c r="U226" s="2"/>
      <c r="V226" s="2"/>
      <c r="W226" s="2"/>
      <c r="X226" s="2"/>
      <c r="Y226" s="2"/>
      <c r="Z226" s="2"/>
    </row>
    <row r="227" spans="1:26" ht="15.75" customHeight="1">
      <c r="A227" s="47" t="s">
        <v>56</v>
      </c>
      <c r="B227" s="126" t="s">
        <v>149</v>
      </c>
      <c r="C227" s="166">
        <v>0</v>
      </c>
      <c r="D227" s="40"/>
      <c r="E227" s="89" t="s">
        <v>593</v>
      </c>
      <c r="F227" s="89">
        <v>10</v>
      </c>
      <c r="G227" s="91">
        <v>0.15</v>
      </c>
      <c r="H227" s="89"/>
      <c r="I227" s="89" t="s">
        <v>595</v>
      </c>
      <c r="J227" s="89" t="s">
        <v>593</v>
      </c>
      <c r="K227" s="48"/>
      <c r="L227" s="48"/>
      <c r="M227" s="48"/>
      <c r="N227" s="48"/>
      <c r="O227" s="48"/>
      <c r="P227" s="2"/>
      <c r="Q227" s="2"/>
      <c r="R227" s="2"/>
      <c r="S227" s="2"/>
      <c r="T227" s="2"/>
      <c r="U227" s="2"/>
      <c r="V227" s="2"/>
      <c r="W227" s="2"/>
      <c r="X227" s="2"/>
      <c r="Y227" s="2"/>
      <c r="Z227" s="2"/>
    </row>
    <row r="228" spans="1:26" ht="15.75" customHeight="1">
      <c r="A228" s="47" t="s">
        <v>58</v>
      </c>
      <c r="B228" s="126" t="s">
        <v>150</v>
      </c>
      <c r="C228" s="166">
        <v>0</v>
      </c>
      <c r="D228" s="40"/>
      <c r="E228" s="89" t="s">
        <v>591</v>
      </c>
      <c r="F228" s="89">
        <v>12</v>
      </c>
      <c r="G228" s="91">
        <v>0.1</v>
      </c>
      <c r="H228" s="89"/>
      <c r="I228" s="89" t="s">
        <v>594</v>
      </c>
      <c r="J228" s="89" t="s">
        <v>593</v>
      </c>
      <c r="K228" s="48"/>
      <c r="L228" s="48"/>
      <c r="M228" s="48"/>
      <c r="N228" s="48"/>
      <c r="O228" s="48"/>
      <c r="P228" s="2"/>
      <c r="Q228" s="2"/>
      <c r="R228" s="2"/>
      <c r="S228" s="2"/>
      <c r="T228" s="2"/>
      <c r="U228" s="2"/>
      <c r="V228" s="2"/>
      <c r="W228" s="2"/>
      <c r="X228" s="2"/>
      <c r="Y228" s="2"/>
      <c r="Z228" s="2"/>
    </row>
    <row r="229" spans="1:26" ht="15.75" customHeight="1">
      <c r="A229" s="47" t="s">
        <v>47</v>
      </c>
      <c r="B229" s="126" t="s">
        <v>151</v>
      </c>
      <c r="C229" s="166">
        <v>0</v>
      </c>
      <c r="D229" s="40"/>
      <c r="E229" s="48"/>
      <c r="F229" s="48"/>
      <c r="G229" s="48"/>
      <c r="H229" s="89"/>
      <c r="I229" s="89" t="s">
        <v>592</v>
      </c>
      <c r="J229" s="89" t="s">
        <v>591</v>
      </c>
      <c r="K229" s="89" t="s">
        <v>596</v>
      </c>
      <c r="L229" s="89" t="s">
        <v>159</v>
      </c>
      <c r="M229" s="48"/>
      <c r="N229" s="48"/>
      <c r="O229" s="48"/>
      <c r="P229" s="2"/>
      <c r="Q229" s="2"/>
      <c r="R229" s="2"/>
      <c r="S229" s="2"/>
      <c r="T229" s="2"/>
      <c r="U229" s="2"/>
      <c r="V229" s="2"/>
      <c r="W229" s="2"/>
      <c r="X229" s="2"/>
      <c r="Y229" s="2"/>
      <c r="Z229" s="2"/>
    </row>
    <row r="230" spans="1:26" ht="15.75" customHeight="1">
      <c r="A230" s="47" t="s">
        <v>152</v>
      </c>
      <c r="B230" s="125" t="s">
        <v>605</v>
      </c>
      <c r="C230" s="166">
        <v>0</v>
      </c>
      <c r="D230" s="40"/>
      <c r="E230" s="48"/>
      <c r="F230" s="48"/>
      <c r="G230" s="48"/>
      <c r="H230" s="48"/>
      <c r="I230" s="48"/>
      <c r="J230" s="48"/>
      <c r="K230" s="89" t="e">
        <f>VLOOKUP(J230,E$229:F$231,2,0)</f>
        <v>#N/A</v>
      </c>
      <c r="L230" s="90" t="e">
        <f>VLOOKUP(J230,E$229:G$231,3,0)</f>
        <v>#N/A</v>
      </c>
      <c r="M230" s="48"/>
      <c r="N230" s="48"/>
      <c r="O230" s="48"/>
      <c r="P230" s="2"/>
      <c r="Q230" s="2"/>
      <c r="R230" s="2"/>
      <c r="S230" s="2"/>
      <c r="T230" s="2"/>
      <c r="U230" s="2"/>
      <c r="V230" s="2"/>
      <c r="W230" s="2"/>
      <c r="X230" s="2"/>
      <c r="Y230" s="2"/>
      <c r="Z230" s="2"/>
    </row>
    <row r="231" spans="1:26" ht="15.75" customHeight="1">
      <c r="A231" s="47" t="s">
        <v>153</v>
      </c>
      <c r="B231" s="43" t="s">
        <v>154</v>
      </c>
      <c r="C231" s="44">
        <f>SUM(C225:C230)</f>
        <v>0</v>
      </c>
      <c r="D231" s="40"/>
      <c r="E231" s="48"/>
      <c r="F231" s="48"/>
      <c r="G231" s="48"/>
      <c r="H231" s="48"/>
      <c r="I231" s="48"/>
      <c r="J231" s="48"/>
      <c r="K231" s="89" t="e">
        <f>VLOOKUP(J231,E$229:F$231,2,0)</f>
        <v>#N/A</v>
      </c>
      <c r="L231" s="90" t="e">
        <f>VLOOKUP(J231,E$229:G$231,3,0)</f>
        <v>#N/A</v>
      </c>
      <c r="M231" s="48"/>
      <c r="N231" s="48"/>
      <c r="O231" s="48"/>
      <c r="P231" s="2"/>
      <c r="Q231" s="2"/>
      <c r="R231" s="2"/>
      <c r="S231" s="2"/>
      <c r="T231" s="2"/>
      <c r="U231" s="2"/>
      <c r="V231" s="2"/>
      <c r="W231" s="2"/>
      <c r="X231" s="2"/>
      <c r="Y231" s="2"/>
      <c r="Z231" s="2"/>
    </row>
    <row r="232" spans="1:26" ht="15.75" customHeight="1">
      <c r="A232" s="47" t="s">
        <v>155</v>
      </c>
      <c r="B232" s="43" t="s">
        <v>156</v>
      </c>
      <c r="C232" s="45">
        <f>C231/E26</f>
        <v>0</v>
      </c>
      <c r="D232" s="40"/>
      <c r="E232" s="48"/>
      <c r="F232" s="48"/>
      <c r="G232" s="48"/>
      <c r="H232" s="48"/>
      <c r="I232" s="138" t="s">
        <v>604</v>
      </c>
      <c r="J232" s="138"/>
      <c r="K232" s="89" t="e">
        <f>VLOOKUP(J232,E$229:F$231,2,0)</f>
        <v>#N/A</v>
      </c>
      <c r="L232" s="90" t="e">
        <f>VLOOKUP(J232,E$229:G$231,3,0)</f>
        <v>#N/A</v>
      </c>
      <c r="M232" s="48"/>
      <c r="N232" s="48"/>
      <c r="O232" s="48"/>
      <c r="P232" s="2"/>
      <c r="Q232" s="2"/>
      <c r="R232" s="2"/>
      <c r="S232" s="2"/>
      <c r="T232" s="2"/>
      <c r="U232" s="2"/>
      <c r="V232" s="2"/>
      <c r="W232" s="2"/>
      <c r="X232" s="2"/>
      <c r="Y232" s="2"/>
      <c r="Z232" s="2"/>
    </row>
    <row r="233" spans="1:26" ht="15.75" customHeight="1">
      <c r="A233" s="48"/>
      <c r="B233" s="48"/>
      <c r="C233" s="48"/>
      <c r="D233" s="40"/>
      <c r="E233" s="48"/>
      <c r="F233" s="48"/>
      <c r="G233" s="48"/>
      <c r="H233" s="48"/>
      <c r="I233" s="138"/>
      <c r="J233" s="138"/>
      <c r="K233" s="48"/>
      <c r="L233" s="48"/>
      <c r="M233" s="48"/>
      <c r="N233" s="48"/>
      <c r="O233" s="48"/>
      <c r="P233" s="2"/>
      <c r="Q233" s="2"/>
      <c r="R233" s="2"/>
      <c r="S233" s="2"/>
      <c r="T233" s="2"/>
      <c r="U233" s="2"/>
      <c r="V233" s="2"/>
      <c r="W233" s="2"/>
      <c r="X233" s="2"/>
      <c r="Y233" s="2"/>
      <c r="Z233" s="2"/>
    </row>
    <row r="234" spans="1:26" ht="15.75" customHeight="1">
      <c r="A234" s="194" t="s">
        <v>157</v>
      </c>
      <c r="B234" s="183"/>
      <c r="C234" s="183"/>
      <c r="D234" s="180"/>
      <c r="E234" s="48"/>
      <c r="F234" s="48"/>
      <c r="G234" s="48"/>
      <c r="H234" s="48"/>
      <c r="I234" s="138"/>
      <c r="J234" s="138"/>
      <c r="K234" s="48"/>
      <c r="L234" s="48"/>
      <c r="M234" s="48"/>
      <c r="N234" s="48"/>
      <c r="O234" s="48"/>
      <c r="P234" s="2"/>
      <c r="Q234" s="2"/>
      <c r="R234" s="2"/>
      <c r="S234" s="2"/>
      <c r="T234" s="2"/>
      <c r="U234" s="2"/>
      <c r="V234" s="2"/>
      <c r="W234" s="2"/>
      <c r="X234" s="2"/>
      <c r="Y234" s="2"/>
      <c r="Z234" s="2"/>
    </row>
    <row r="235" spans="1:26" ht="15.75" customHeight="1">
      <c r="A235" s="46" t="s">
        <v>158</v>
      </c>
      <c r="B235" s="16" t="s">
        <v>159</v>
      </c>
      <c r="C235" s="46" t="s">
        <v>160</v>
      </c>
      <c r="D235" s="46" t="s">
        <v>161</v>
      </c>
      <c r="E235" s="48"/>
      <c r="F235" s="139"/>
      <c r="G235" s="139"/>
      <c r="H235" s="139"/>
      <c r="I235" s="138"/>
      <c r="J235" s="138"/>
      <c r="K235" s="48"/>
      <c r="L235" s="48"/>
      <c r="M235" s="48"/>
      <c r="N235" s="48"/>
      <c r="O235" s="48"/>
      <c r="P235" s="2"/>
      <c r="Q235" s="2"/>
      <c r="R235" s="2"/>
      <c r="S235" s="2"/>
      <c r="T235" s="2"/>
      <c r="U235" s="2"/>
      <c r="V235" s="2"/>
      <c r="W235" s="2"/>
      <c r="X235" s="2"/>
      <c r="Y235" s="2"/>
      <c r="Z235" s="2"/>
    </row>
    <row r="236" spans="1:26" ht="15.75" customHeight="1">
      <c r="A236" s="47" t="s">
        <v>8</v>
      </c>
      <c r="B236" s="43" t="s">
        <v>162</v>
      </c>
      <c r="C236" s="47" t="s">
        <v>595</v>
      </c>
      <c r="D236" s="92" t="s">
        <v>601</v>
      </c>
      <c r="E236" s="48"/>
      <c r="F236" s="139"/>
      <c r="G236" s="139"/>
      <c r="H236" s="139"/>
      <c r="I236" s="138"/>
      <c r="J236" s="138"/>
      <c r="K236" s="48"/>
      <c r="L236" s="48"/>
      <c r="M236" s="48"/>
      <c r="N236" s="48"/>
      <c r="O236" s="48"/>
      <c r="P236" s="2"/>
      <c r="Q236" s="2"/>
      <c r="R236" s="2"/>
      <c r="S236" s="2"/>
      <c r="T236" s="2"/>
      <c r="U236" s="2"/>
      <c r="V236" s="2"/>
      <c r="W236" s="2"/>
      <c r="X236" s="2"/>
      <c r="Y236" s="2"/>
      <c r="Z236" s="2"/>
    </row>
    <row r="237" spans="1:26" ht="15.75" customHeight="1">
      <c r="A237" s="47" t="s">
        <v>11</v>
      </c>
      <c r="B237" s="43" t="s">
        <v>163</v>
      </c>
      <c r="C237" s="47" t="s">
        <v>164</v>
      </c>
      <c r="D237" s="167">
        <v>0</v>
      </c>
      <c r="E237" s="48"/>
      <c r="F237" s="139"/>
      <c r="G237" s="139"/>
      <c r="H237" s="139"/>
      <c r="I237" s="138"/>
      <c r="J237" s="138"/>
      <c r="K237" s="48"/>
      <c r="L237" s="48"/>
      <c r="M237" s="48"/>
      <c r="N237" s="48"/>
      <c r="O237" s="48"/>
      <c r="P237" s="2"/>
      <c r="Q237" s="2"/>
      <c r="R237" s="2"/>
      <c r="S237" s="2"/>
      <c r="T237" s="2"/>
      <c r="U237" s="2"/>
      <c r="V237" s="2"/>
      <c r="W237" s="2"/>
      <c r="X237" s="2"/>
      <c r="Y237" s="2"/>
      <c r="Z237" s="2"/>
    </row>
    <row r="238" spans="1:26" ht="15.75" customHeight="1">
      <c r="A238" s="47" t="s">
        <v>13</v>
      </c>
      <c r="B238" s="43" t="s">
        <v>165</v>
      </c>
      <c r="C238" s="47" t="s">
        <v>164</v>
      </c>
      <c r="D238" s="47">
        <f>VLOOKUP(C236,I:K,3,0)</f>
        <v>0</v>
      </c>
      <c r="E238" s="48"/>
      <c r="F238" s="139"/>
      <c r="G238" s="139"/>
      <c r="H238" s="139"/>
      <c r="I238" s="138"/>
      <c r="J238" s="138"/>
      <c r="K238" s="124"/>
      <c r="L238" s="124"/>
      <c r="M238" s="124"/>
      <c r="N238" s="95"/>
      <c r="O238" s="48"/>
      <c r="P238" s="2"/>
      <c r="Q238" s="2"/>
      <c r="R238" s="2"/>
      <c r="S238" s="2"/>
      <c r="T238" s="2"/>
      <c r="U238" s="2"/>
      <c r="V238" s="2"/>
      <c r="W238" s="2"/>
      <c r="X238" s="2"/>
      <c r="Y238" s="2"/>
      <c r="Z238" s="2"/>
    </row>
    <row r="239" spans="1:26" ht="15.75" customHeight="1">
      <c r="A239" s="47" t="s">
        <v>16</v>
      </c>
      <c r="B239" s="43" t="s">
        <v>602</v>
      </c>
      <c r="C239" s="47" t="s">
        <v>80</v>
      </c>
      <c r="D239" s="49">
        <f>VLOOKUP(C236,I:L,4,0)</f>
        <v>0</v>
      </c>
      <c r="E239" s="50"/>
      <c r="F239" s="48"/>
      <c r="G239" s="48"/>
      <c r="H239" s="48"/>
      <c r="I239" s="138"/>
      <c r="J239" s="138"/>
      <c r="K239" s="124"/>
      <c r="L239" s="124"/>
      <c r="M239" s="124"/>
      <c r="N239" s="95"/>
      <c r="O239" s="48"/>
      <c r="P239" s="2"/>
      <c r="Q239" s="2"/>
      <c r="R239" s="2"/>
      <c r="S239" s="2"/>
      <c r="T239" s="2"/>
      <c r="U239" s="2"/>
      <c r="V239" s="2"/>
      <c r="W239" s="2"/>
      <c r="X239" s="2"/>
      <c r="Y239" s="2"/>
      <c r="Z239" s="2"/>
    </row>
    <row r="240" spans="1:26" ht="15.75" customHeight="1">
      <c r="A240" s="47" t="s">
        <v>54</v>
      </c>
      <c r="B240" s="43" t="s">
        <v>166</v>
      </c>
      <c r="C240" s="47" t="s">
        <v>133</v>
      </c>
      <c r="D240" s="168">
        <v>0</v>
      </c>
      <c r="E240" s="51"/>
      <c r="F240" s="48"/>
      <c r="G240" s="48"/>
      <c r="H240" s="48"/>
      <c r="I240" s="48"/>
      <c r="J240" s="48"/>
      <c r="K240" s="124"/>
      <c r="L240" s="124"/>
      <c r="M240" s="124"/>
      <c r="N240" s="95"/>
      <c r="O240" s="48"/>
      <c r="P240" s="2"/>
      <c r="Q240" s="2"/>
      <c r="R240" s="2"/>
      <c r="S240" s="2"/>
      <c r="T240" s="2"/>
      <c r="U240" s="2"/>
      <c r="V240" s="2"/>
      <c r="W240" s="2"/>
      <c r="X240" s="2"/>
      <c r="Y240" s="2"/>
      <c r="Z240" s="2"/>
    </row>
    <row r="241" spans="1:26" ht="15.75" customHeight="1">
      <c r="A241" s="47" t="s">
        <v>56</v>
      </c>
      <c r="B241" s="43" t="s">
        <v>603</v>
      </c>
      <c r="C241" s="47"/>
      <c r="D241" s="94">
        <f>IF(D238&lt;=D237,0,D240*D239)</f>
        <v>0</v>
      </c>
      <c r="E241" s="51"/>
      <c r="F241" s="48"/>
      <c r="G241" s="48"/>
      <c r="H241" s="48"/>
      <c r="I241" s="48"/>
      <c r="J241" s="48"/>
      <c r="K241" s="124"/>
      <c r="L241" s="124"/>
      <c r="M241" s="124"/>
      <c r="N241" s="95"/>
      <c r="O241" s="48"/>
      <c r="P241" s="2"/>
      <c r="Q241" s="2"/>
      <c r="R241" s="2"/>
      <c r="S241" s="2"/>
      <c r="T241" s="2"/>
      <c r="U241" s="2"/>
      <c r="V241" s="2"/>
      <c r="W241" s="2"/>
      <c r="X241" s="2"/>
      <c r="Y241" s="2"/>
      <c r="Z241" s="2"/>
    </row>
    <row r="242" spans="1:26" ht="15.75" customHeight="1">
      <c r="A242" s="47" t="s">
        <v>58</v>
      </c>
      <c r="B242" s="43" t="s">
        <v>600</v>
      </c>
      <c r="C242" s="47" t="s">
        <v>133</v>
      </c>
      <c r="D242" s="93">
        <f>D241/12</f>
        <v>0</v>
      </c>
      <c r="E242" s="48"/>
      <c r="F242" s="48"/>
      <c r="G242" s="48"/>
      <c r="H242" s="48"/>
      <c r="I242" s="48"/>
      <c r="J242" s="48"/>
      <c r="K242" s="48"/>
      <c r="L242" s="48"/>
      <c r="M242" s="48"/>
      <c r="N242" s="48"/>
      <c r="O242" s="48"/>
      <c r="P242" s="2"/>
      <c r="Q242" s="2"/>
      <c r="R242" s="2"/>
      <c r="S242" s="2"/>
      <c r="T242" s="2"/>
      <c r="U242" s="2"/>
      <c r="V242" s="2"/>
      <c r="W242" s="2"/>
      <c r="X242" s="2"/>
      <c r="Y242" s="2"/>
      <c r="Z242" s="2"/>
    </row>
    <row r="243" spans="1:26" ht="15.75" customHeight="1">
      <c r="A243" s="47" t="s">
        <v>60</v>
      </c>
      <c r="B243" s="43" t="s">
        <v>167</v>
      </c>
      <c r="C243" s="29" t="s">
        <v>133</v>
      </c>
      <c r="D243" s="93">
        <f>D241/E26</f>
        <v>0</v>
      </c>
      <c r="E243" s="48"/>
      <c r="F243" s="48"/>
      <c r="G243" s="48"/>
      <c r="H243" s="48"/>
      <c r="I243" s="48"/>
      <c r="J243" s="48"/>
      <c r="K243" s="48"/>
      <c r="L243" s="48"/>
      <c r="M243" s="48"/>
      <c r="N243" s="48"/>
      <c r="O243" s="48"/>
      <c r="P243" s="2"/>
      <c r="Q243" s="2"/>
      <c r="R243" s="2"/>
      <c r="S243" s="2"/>
      <c r="T243" s="2"/>
      <c r="U243" s="2"/>
      <c r="V243" s="2"/>
      <c r="W243" s="2"/>
      <c r="X243" s="2"/>
      <c r="Y243" s="2"/>
      <c r="Z243" s="2"/>
    </row>
    <row r="244" spans="1:26" ht="15.75" customHeight="1">
      <c r="A244" s="48"/>
      <c r="B244" s="48"/>
      <c r="C244" s="48"/>
      <c r="D244" s="40"/>
      <c r="E244" s="52"/>
      <c r="F244" s="48"/>
      <c r="G244" s="48"/>
      <c r="H244" s="48"/>
      <c r="I244" s="48"/>
      <c r="J244" s="48"/>
      <c r="K244" s="48"/>
      <c r="L244" s="48"/>
      <c r="M244" s="48"/>
      <c r="N244" s="48"/>
      <c r="O244" s="48"/>
      <c r="P244" s="2"/>
      <c r="Q244" s="2"/>
      <c r="R244" s="2"/>
      <c r="S244" s="2"/>
      <c r="T244" s="2"/>
      <c r="U244" s="2"/>
      <c r="V244" s="2"/>
      <c r="W244" s="2"/>
      <c r="X244" s="2"/>
      <c r="Y244" s="2"/>
      <c r="Z244" s="2"/>
    </row>
    <row r="245" spans="1:26" ht="15.75" customHeight="1">
      <c r="A245" s="48"/>
      <c r="B245" s="48"/>
      <c r="C245" s="48"/>
      <c r="D245" s="48"/>
      <c r="E245" s="48"/>
      <c r="F245" s="48"/>
      <c r="G245" s="48"/>
      <c r="H245" s="48"/>
      <c r="I245" s="48"/>
      <c r="J245" s="48"/>
      <c r="K245" s="48"/>
      <c r="L245" s="48"/>
      <c r="M245" s="48"/>
      <c r="N245" s="48"/>
      <c r="O245" s="48"/>
      <c r="P245" s="2"/>
      <c r="Q245" s="2"/>
      <c r="R245" s="2"/>
      <c r="S245" s="2"/>
      <c r="T245" s="2"/>
      <c r="U245" s="2"/>
      <c r="V245" s="2"/>
      <c r="W245" s="2"/>
      <c r="X245" s="2"/>
      <c r="Y245" s="2"/>
      <c r="Z245" s="2"/>
    </row>
    <row r="246" spans="1:26" ht="15.75" customHeight="1">
      <c r="A246" s="188" t="s">
        <v>606</v>
      </c>
      <c r="B246" s="183"/>
      <c r="C246" s="183"/>
      <c r="D246" s="180"/>
      <c r="E246" s="48"/>
      <c r="F246" s="48"/>
      <c r="G246" s="48"/>
      <c r="H246" s="48"/>
      <c r="I246" s="48"/>
      <c r="J246" s="48"/>
      <c r="K246" s="48"/>
      <c r="L246" s="48"/>
      <c r="M246" s="48"/>
      <c r="N246" s="48"/>
      <c r="O246" s="48"/>
      <c r="P246" s="2"/>
      <c r="Q246" s="2"/>
      <c r="R246" s="2"/>
      <c r="S246" s="2"/>
      <c r="T246" s="2"/>
      <c r="U246" s="2"/>
      <c r="V246" s="2"/>
      <c r="W246" s="2"/>
      <c r="X246" s="2"/>
      <c r="Y246" s="2"/>
      <c r="Z246" s="2"/>
    </row>
    <row r="247" spans="1:26" ht="15.75" customHeight="1">
      <c r="A247" s="16" t="s">
        <v>168</v>
      </c>
      <c r="B247" s="16" t="s">
        <v>169</v>
      </c>
      <c r="C247" s="16" t="s">
        <v>170</v>
      </c>
      <c r="D247" s="16"/>
      <c r="E247" s="48"/>
      <c r="F247" s="177" t="s">
        <v>606</v>
      </c>
      <c r="G247" s="177"/>
      <c r="H247" s="177"/>
      <c r="I247" s="48"/>
      <c r="J247" s="48"/>
      <c r="K247" s="48"/>
      <c r="L247" s="48"/>
      <c r="M247" s="48"/>
      <c r="N247" s="48"/>
      <c r="O247" s="48"/>
      <c r="P247" s="2"/>
      <c r="Q247" s="2"/>
      <c r="R247" s="2"/>
      <c r="S247" s="2"/>
      <c r="T247" s="2"/>
      <c r="U247" s="2"/>
      <c r="V247" s="2"/>
      <c r="W247" s="2"/>
      <c r="X247" s="2"/>
      <c r="Y247" s="2"/>
      <c r="Z247" s="2"/>
    </row>
    <row r="248" spans="1:26" ht="15.75" customHeight="1">
      <c r="A248" s="47"/>
      <c r="B248" s="189" t="s">
        <v>169</v>
      </c>
      <c r="C248" s="180"/>
      <c r="D248" s="33"/>
      <c r="E248" s="48"/>
      <c r="F248" s="101" t="s">
        <v>607</v>
      </c>
      <c r="G248" s="102" t="s">
        <v>608</v>
      </c>
      <c r="H248" s="103" t="s">
        <v>609</v>
      </c>
      <c r="I248" s="48"/>
      <c r="J248" s="48"/>
      <c r="K248" s="48"/>
      <c r="L248" s="48"/>
      <c r="M248" s="48"/>
      <c r="N248" s="48"/>
      <c r="O248" s="48"/>
      <c r="P248" s="2"/>
      <c r="Q248" s="2"/>
      <c r="R248" s="2"/>
      <c r="S248" s="2"/>
      <c r="T248" s="2"/>
      <c r="U248" s="2"/>
      <c r="V248" s="2"/>
      <c r="W248" s="2"/>
      <c r="X248" s="2"/>
      <c r="Y248" s="2"/>
      <c r="Z248" s="2"/>
    </row>
    <row r="249" spans="1:26" ht="15.75" customHeight="1">
      <c r="A249" s="53"/>
      <c r="B249" s="97" t="s">
        <v>610</v>
      </c>
      <c r="C249" s="99">
        <f>C324</f>
        <v>0.05</v>
      </c>
      <c r="D249" s="127"/>
      <c r="E249" s="54"/>
      <c r="F249" s="104">
        <v>2.9700000000000001E-2</v>
      </c>
      <c r="G249" s="105">
        <v>5.0799999999999998E-2</v>
      </c>
      <c r="H249" s="106">
        <v>6.2700000000000006E-2</v>
      </c>
      <c r="I249" s="48"/>
      <c r="J249" s="48"/>
      <c r="K249" s="48"/>
      <c r="L249" s="48"/>
      <c r="M249" s="48"/>
      <c r="N249" s="48"/>
      <c r="O249" s="48"/>
      <c r="P249" s="2"/>
      <c r="Q249" s="2"/>
      <c r="R249" s="2"/>
      <c r="S249" s="2"/>
      <c r="T249" s="2"/>
      <c r="U249" s="2"/>
      <c r="V249" s="2"/>
      <c r="W249" s="2"/>
      <c r="X249" s="2"/>
      <c r="Y249" s="2"/>
      <c r="Z249" s="2"/>
    </row>
    <row r="250" spans="1:26" ht="15.75" customHeight="1">
      <c r="A250" s="53"/>
      <c r="B250" s="96" t="s">
        <v>611</v>
      </c>
      <c r="C250" s="99">
        <f>C325</f>
        <v>1.3299999999999999E-2</v>
      </c>
      <c r="D250" s="127"/>
      <c r="E250" s="54"/>
      <c r="F250" s="107">
        <f>0.3%+0.56%</f>
        <v>8.6E-3</v>
      </c>
      <c r="G250" s="108">
        <f>0.48%+0.85%</f>
        <v>1.3299999999999999E-2</v>
      </c>
      <c r="H250" s="109">
        <f>0.82%+0.89%</f>
        <v>1.7099999999999997E-2</v>
      </c>
      <c r="I250" s="48"/>
      <c r="J250" s="48"/>
      <c r="K250" s="48"/>
      <c r="L250" s="48"/>
      <c r="M250" s="48"/>
      <c r="N250" s="48"/>
      <c r="O250" s="48"/>
      <c r="P250" s="2"/>
      <c r="Q250" s="2"/>
      <c r="R250" s="2"/>
      <c r="S250" s="2"/>
      <c r="T250" s="2"/>
      <c r="U250" s="2"/>
      <c r="V250" s="2"/>
      <c r="W250" s="2"/>
      <c r="X250" s="2"/>
      <c r="Y250" s="2"/>
      <c r="Z250" s="2"/>
    </row>
    <row r="251" spans="1:26" ht="15.75" customHeight="1">
      <c r="A251" s="53"/>
      <c r="B251" s="96" t="s">
        <v>612</v>
      </c>
      <c r="C251" s="100">
        <f>C315</f>
        <v>0</v>
      </c>
      <c r="D251" s="127"/>
      <c r="E251" s="54"/>
      <c r="F251" s="107">
        <v>7.7799999999999994E-2</v>
      </c>
      <c r="G251" s="108">
        <v>0.1085</v>
      </c>
      <c r="H251" s="109">
        <v>0.13550000000000001</v>
      </c>
      <c r="I251" s="48"/>
      <c r="J251" s="48"/>
      <c r="K251" s="48"/>
      <c r="L251" s="48"/>
      <c r="M251" s="48"/>
      <c r="N251" s="48"/>
      <c r="O251" s="48"/>
      <c r="P251" s="2"/>
      <c r="Q251" s="2"/>
      <c r="R251" s="2"/>
      <c r="S251" s="2"/>
      <c r="T251" s="2"/>
      <c r="U251" s="2"/>
      <c r="V251" s="2"/>
      <c r="W251" s="2"/>
      <c r="X251" s="2"/>
      <c r="Y251" s="2"/>
      <c r="Z251" s="2"/>
    </row>
    <row r="252" spans="1:26" ht="15.75" customHeight="1">
      <c r="A252" s="53"/>
      <c r="B252" s="96" t="s">
        <v>613</v>
      </c>
      <c r="C252" s="100">
        <f>(1+G252)^(G253/252)-1</f>
        <v>0</v>
      </c>
      <c r="D252" s="127"/>
      <c r="E252" s="54"/>
      <c r="F252" s="107" t="s">
        <v>625</v>
      </c>
      <c r="G252" s="169">
        <v>0</v>
      </c>
      <c r="H252" s="110"/>
      <c r="I252" s="48"/>
      <c r="J252" s="48"/>
      <c r="K252" s="48"/>
      <c r="L252" s="48"/>
      <c r="M252" s="48"/>
      <c r="N252" s="48"/>
      <c r="O252" s="48"/>
      <c r="P252" s="2"/>
      <c r="Q252" s="2"/>
      <c r="R252" s="2"/>
      <c r="S252" s="2"/>
      <c r="T252" s="2"/>
      <c r="U252" s="2"/>
      <c r="V252" s="2"/>
      <c r="W252" s="2"/>
      <c r="X252" s="2"/>
      <c r="Y252" s="2"/>
      <c r="Z252" s="2"/>
    </row>
    <row r="253" spans="1:26" ht="15.75" customHeight="1">
      <c r="A253" s="53"/>
      <c r="B253" s="96" t="s">
        <v>614</v>
      </c>
      <c r="C253" s="100">
        <f>C322</f>
        <v>0.03</v>
      </c>
      <c r="D253" s="127"/>
      <c r="E253" s="54"/>
      <c r="F253" s="111" t="s">
        <v>624</v>
      </c>
      <c r="G253" s="140">
        <v>10</v>
      </c>
      <c r="H253" s="112"/>
      <c r="I253" s="48"/>
      <c r="J253" s="48"/>
      <c r="K253" s="48"/>
      <c r="L253" s="48"/>
      <c r="M253" s="48"/>
      <c r="N253" s="48"/>
      <c r="O253" s="48"/>
      <c r="P253" s="2"/>
      <c r="Q253" s="2"/>
      <c r="R253" s="2"/>
      <c r="S253" s="2"/>
      <c r="T253" s="2"/>
      <c r="U253" s="2"/>
      <c r="V253" s="2"/>
      <c r="W253" s="2"/>
      <c r="X253" s="2"/>
      <c r="Y253" s="2"/>
      <c r="Z253" s="2"/>
    </row>
    <row r="254" spans="1:26" ht="15.75" customHeight="1">
      <c r="A254" s="53"/>
      <c r="B254" s="119" t="s">
        <v>615</v>
      </c>
      <c r="C254" s="120">
        <f>C317</f>
        <v>0.08</v>
      </c>
      <c r="D254" s="127"/>
      <c r="E254" s="54"/>
      <c r="F254" s="113"/>
      <c r="G254" s="114"/>
      <c r="H254" s="112"/>
      <c r="I254" s="48"/>
      <c r="J254" s="48"/>
      <c r="K254" s="48"/>
      <c r="L254" s="48"/>
      <c r="M254" s="48"/>
      <c r="N254" s="48"/>
      <c r="O254" s="48"/>
      <c r="P254" s="2"/>
      <c r="Q254" s="2"/>
      <c r="R254" s="2"/>
      <c r="S254" s="2"/>
      <c r="T254" s="2"/>
      <c r="U254" s="2"/>
      <c r="V254" s="2"/>
      <c r="W254" s="2"/>
      <c r="X254" s="2"/>
      <c r="Y254" s="2"/>
      <c r="Z254" s="2"/>
    </row>
    <row r="255" spans="1:26" ht="15.75" customHeight="1">
      <c r="A255" s="118"/>
      <c r="B255" s="122" t="s">
        <v>616</v>
      </c>
      <c r="C255" s="123"/>
      <c r="D255" s="128"/>
      <c r="E255" s="54"/>
      <c r="F255" s="113"/>
      <c r="G255" s="114"/>
      <c r="H255" s="112"/>
      <c r="I255" s="48"/>
      <c r="J255" s="48"/>
      <c r="K255" s="48"/>
      <c r="L255" s="48"/>
      <c r="M255" s="48"/>
      <c r="N255" s="48"/>
      <c r="O255" s="48"/>
      <c r="P255" s="2"/>
      <c r="Q255" s="2"/>
      <c r="R255" s="2"/>
      <c r="S255" s="2"/>
      <c r="T255" s="2"/>
      <c r="U255" s="2"/>
      <c r="V255" s="2"/>
      <c r="W255" s="2"/>
      <c r="X255" s="2"/>
      <c r="Y255" s="2"/>
      <c r="Z255" s="2"/>
    </row>
    <row r="256" spans="1:26" ht="15.75" customHeight="1">
      <c r="A256" s="118"/>
      <c r="B256" s="178" t="s">
        <v>617</v>
      </c>
      <c r="C256" s="178"/>
      <c r="D256" s="128"/>
      <c r="E256" s="54"/>
      <c r="F256" s="113"/>
      <c r="G256" s="114"/>
      <c r="H256" s="112"/>
      <c r="I256" s="48"/>
      <c r="J256" s="48"/>
      <c r="K256" s="48"/>
      <c r="L256" s="48"/>
      <c r="M256" s="48"/>
      <c r="N256" s="48"/>
      <c r="O256" s="48"/>
      <c r="P256" s="2"/>
      <c r="Q256" s="2"/>
      <c r="R256" s="2"/>
      <c r="S256" s="2"/>
      <c r="T256" s="2"/>
      <c r="U256" s="2"/>
      <c r="V256" s="2"/>
      <c r="W256" s="2"/>
      <c r="X256" s="2"/>
      <c r="Y256" s="2"/>
      <c r="Z256" s="2"/>
    </row>
    <row r="257" spans="1:26" ht="15.75" customHeight="1" thickBot="1">
      <c r="A257" s="197" t="s">
        <v>89</v>
      </c>
      <c r="B257" s="198"/>
      <c r="C257" s="121">
        <f>ROUND((((1+C249+C250)*(1+C251)*(1+C252))/(1-(C253+C254))-1),4)</f>
        <v>0.19470000000000001</v>
      </c>
      <c r="D257" s="98"/>
      <c r="E257" s="48"/>
      <c r="F257" s="115">
        <v>0.21429999999999999</v>
      </c>
      <c r="G257" s="116">
        <v>0.2717</v>
      </c>
      <c r="H257" s="117">
        <v>0.3362</v>
      </c>
      <c r="I257" s="48"/>
      <c r="J257" s="48"/>
      <c r="K257" s="48"/>
      <c r="L257" s="48"/>
      <c r="M257" s="48"/>
      <c r="N257" s="48"/>
      <c r="O257" s="48"/>
      <c r="P257" s="2"/>
      <c r="Q257" s="2"/>
      <c r="R257" s="2"/>
      <c r="S257" s="2"/>
      <c r="T257" s="2"/>
      <c r="U257" s="2"/>
      <c r="V257" s="2"/>
      <c r="W257" s="2"/>
      <c r="X257" s="2"/>
      <c r="Y257" s="2"/>
      <c r="Z257" s="2"/>
    </row>
    <row r="258" spans="1:26" ht="15.75" customHeight="1">
      <c r="A258" s="48"/>
      <c r="B258" s="48"/>
      <c r="C258" s="48"/>
      <c r="D258" s="48"/>
      <c r="E258" s="48"/>
      <c r="F258" s="48"/>
      <c r="G258" s="48"/>
      <c r="H258" s="48"/>
      <c r="I258" s="48"/>
      <c r="J258" s="48"/>
      <c r="K258" s="48"/>
      <c r="L258" s="48"/>
      <c r="M258" s="48"/>
      <c r="N258" s="48"/>
      <c r="O258" s="48"/>
      <c r="P258" s="2"/>
      <c r="Q258" s="2"/>
      <c r="R258" s="2"/>
      <c r="S258" s="2"/>
      <c r="T258" s="2"/>
      <c r="U258" s="2"/>
      <c r="V258" s="2"/>
      <c r="W258" s="2"/>
      <c r="X258" s="2"/>
      <c r="Y258" s="2"/>
      <c r="Z258" s="2"/>
    </row>
    <row r="259" spans="1:26" ht="15.75" customHeight="1">
      <c r="A259" s="48"/>
      <c r="B259" s="48"/>
      <c r="C259" s="48"/>
      <c r="D259" s="48"/>
      <c r="E259" s="48"/>
      <c r="F259" s="48"/>
      <c r="G259" s="48"/>
      <c r="H259" s="48"/>
      <c r="I259" s="48"/>
      <c r="J259" s="48"/>
      <c r="K259" s="48"/>
      <c r="L259" s="48"/>
      <c r="M259" s="48"/>
      <c r="N259" s="48"/>
      <c r="O259" s="48"/>
      <c r="P259" s="2"/>
      <c r="Q259" s="2"/>
      <c r="R259" s="2"/>
      <c r="S259" s="2"/>
      <c r="T259" s="2"/>
      <c r="U259" s="2"/>
      <c r="V259" s="2"/>
      <c r="W259" s="2"/>
      <c r="X259" s="2"/>
      <c r="Y259" s="2"/>
      <c r="Z259" s="2"/>
    </row>
    <row r="260" spans="1:26" ht="15.75" customHeight="1">
      <c r="A260" s="48"/>
      <c r="B260" s="48"/>
      <c r="C260" s="48"/>
      <c r="D260" s="48"/>
      <c r="E260" s="48"/>
      <c r="F260" s="48"/>
      <c r="G260" s="48"/>
      <c r="H260" s="48"/>
      <c r="I260" s="48"/>
      <c r="J260" s="48"/>
      <c r="K260" s="48"/>
      <c r="L260" s="48"/>
      <c r="M260" s="48"/>
      <c r="N260" s="48"/>
      <c r="O260" s="48"/>
      <c r="P260" s="2"/>
      <c r="Q260" s="2"/>
      <c r="R260" s="2"/>
      <c r="S260" s="2"/>
      <c r="T260" s="2"/>
      <c r="U260" s="2"/>
      <c r="V260" s="2"/>
      <c r="W260" s="2"/>
      <c r="X260" s="2"/>
      <c r="Y260" s="2"/>
      <c r="Z260" s="2"/>
    </row>
    <row r="261" spans="1:26" ht="15.75" customHeight="1">
      <c r="A261" s="187" t="s">
        <v>171</v>
      </c>
      <c r="B261" s="183"/>
      <c r="C261" s="183"/>
      <c r="D261" s="180"/>
      <c r="E261" s="48"/>
      <c r="F261" s="48"/>
      <c r="G261" s="48"/>
      <c r="H261" s="48"/>
      <c r="I261" s="48"/>
      <c r="J261" s="48"/>
      <c r="K261" s="48"/>
      <c r="L261" s="48"/>
      <c r="M261" s="48"/>
      <c r="N261" s="48"/>
      <c r="O261" s="48"/>
      <c r="P261" s="2"/>
      <c r="Q261" s="2"/>
      <c r="R261" s="2"/>
      <c r="S261" s="2"/>
      <c r="T261" s="2"/>
      <c r="U261" s="2"/>
      <c r="V261" s="2"/>
      <c r="W261" s="2"/>
      <c r="X261" s="2"/>
      <c r="Y261" s="2"/>
      <c r="Z261" s="2"/>
    </row>
    <row r="262" spans="1:26" ht="15.75" customHeight="1">
      <c r="A262" s="47" t="s">
        <v>8</v>
      </c>
      <c r="B262" s="43" t="s">
        <v>172</v>
      </c>
      <c r="C262" s="190">
        <f>(C212+C221)*12</f>
        <v>0</v>
      </c>
      <c r="D262" s="180"/>
      <c r="E262" s="48"/>
      <c r="F262" s="48"/>
      <c r="G262" s="48"/>
      <c r="H262" s="48"/>
      <c r="I262" s="48"/>
      <c r="J262" s="48"/>
      <c r="K262" s="48"/>
      <c r="L262" s="48"/>
      <c r="M262" s="48"/>
      <c r="N262" s="48"/>
      <c r="O262" s="48"/>
      <c r="P262" s="2"/>
      <c r="Q262" s="2"/>
      <c r="R262" s="2"/>
      <c r="S262" s="2"/>
      <c r="T262" s="2"/>
      <c r="U262" s="2"/>
      <c r="V262" s="2"/>
      <c r="W262" s="2"/>
      <c r="X262" s="2"/>
      <c r="Y262" s="2"/>
      <c r="Z262" s="2"/>
    </row>
    <row r="263" spans="1:26" ht="15.75" customHeight="1">
      <c r="A263" s="47" t="s">
        <v>11</v>
      </c>
      <c r="B263" s="43" t="s">
        <v>173</v>
      </c>
      <c r="C263" s="190">
        <f>C231</f>
        <v>0</v>
      </c>
      <c r="D263" s="180"/>
      <c r="E263" s="48"/>
      <c r="F263" s="48"/>
      <c r="G263" s="48"/>
      <c r="H263" s="48"/>
      <c r="I263" s="48"/>
      <c r="J263" s="48"/>
      <c r="K263" s="48"/>
      <c r="L263" s="48"/>
      <c r="M263" s="48"/>
      <c r="N263" s="48"/>
      <c r="O263" s="48"/>
      <c r="P263" s="2"/>
      <c r="Q263" s="2"/>
      <c r="R263" s="2"/>
      <c r="S263" s="2"/>
      <c r="T263" s="2"/>
      <c r="U263" s="2"/>
      <c r="V263" s="2"/>
      <c r="W263" s="2"/>
      <c r="X263" s="2"/>
      <c r="Y263" s="2"/>
      <c r="Z263" s="2"/>
    </row>
    <row r="264" spans="1:26" ht="15.75" customHeight="1">
      <c r="A264" s="47" t="s">
        <v>13</v>
      </c>
      <c r="B264" s="43" t="s">
        <v>174</v>
      </c>
      <c r="C264" s="190">
        <f>D241</f>
        <v>0</v>
      </c>
      <c r="D264" s="180"/>
      <c r="E264" s="48"/>
      <c r="F264" s="48"/>
      <c r="G264" s="48"/>
      <c r="H264" s="48"/>
      <c r="I264" s="48"/>
      <c r="J264" s="48"/>
      <c r="K264" s="48"/>
      <c r="L264" s="48"/>
      <c r="M264" s="48"/>
      <c r="N264" s="48"/>
      <c r="O264" s="48"/>
      <c r="P264" s="2"/>
      <c r="Q264" s="2"/>
      <c r="R264" s="2"/>
      <c r="S264" s="2"/>
      <c r="T264" s="2"/>
      <c r="U264" s="2"/>
      <c r="V264" s="2"/>
      <c r="W264" s="2"/>
      <c r="X264" s="2"/>
      <c r="Y264" s="2"/>
      <c r="Z264" s="2"/>
    </row>
    <row r="265" spans="1:26">
      <c r="A265" s="189" t="s">
        <v>175</v>
      </c>
      <c r="B265" s="180"/>
      <c r="C265" s="190">
        <f>SUM(C262:D264)</f>
        <v>0</v>
      </c>
      <c r="D265" s="180"/>
      <c r="E265" s="48"/>
      <c r="F265" s="48"/>
      <c r="G265" s="48"/>
      <c r="H265" s="48"/>
      <c r="I265" s="48"/>
      <c r="J265" s="48"/>
      <c r="K265" s="48"/>
      <c r="L265" s="48"/>
      <c r="M265" s="48"/>
      <c r="N265" s="48"/>
      <c r="O265" s="48"/>
      <c r="P265" s="2"/>
      <c r="Q265" s="2"/>
      <c r="R265" s="2"/>
      <c r="S265" s="2"/>
      <c r="T265" s="2"/>
      <c r="U265" s="2"/>
      <c r="V265" s="2"/>
      <c r="W265" s="2"/>
      <c r="X265" s="2"/>
      <c r="Y265" s="2"/>
      <c r="Z265" s="2"/>
    </row>
    <row r="266" spans="1:26">
      <c r="A266" s="179" t="s">
        <v>176</v>
      </c>
      <c r="B266" s="180"/>
      <c r="C266" s="193">
        <f>SUM(C265)</f>
        <v>0</v>
      </c>
      <c r="D266" s="180"/>
      <c r="E266" s="48"/>
      <c r="F266" s="48"/>
      <c r="G266" s="48"/>
      <c r="H266" s="48"/>
      <c r="I266" s="48"/>
      <c r="J266" s="48"/>
      <c r="K266" s="48"/>
      <c r="L266" s="48"/>
      <c r="M266" s="48"/>
      <c r="N266" s="48"/>
      <c r="O266" s="48"/>
      <c r="P266" s="2"/>
      <c r="Q266" s="2"/>
      <c r="R266" s="2"/>
      <c r="S266" s="2"/>
      <c r="T266" s="2"/>
      <c r="U266" s="2"/>
      <c r="V266" s="2"/>
      <c r="W266" s="2"/>
      <c r="X266" s="2"/>
      <c r="Y266" s="2"/>
      <c r="Z266" s="2"/>
    </row>
    <row r="267" spans="1:26" ht="15.75" customHeight="1">
      <c r="A267" s="48"/>
      <c r="B267" s="48"/>
      <c r="C267" s="48"/>
      <c r="D267" s="48"/>
      <c r="E267" s="48"/>
      <c r="F267" s="48"/>
      <c r="G267" s="48"/>
      <c r="H267" s="48"/>
      <c r="I267" s="48"/>
      <c r="J267" s="48"/>
      <c r="K267" s="48"/>
      <c r="L267" s="48"/>
      <c r="M267" s="48"/>
      <c r="N267" s="48"/>
      <c r="O267" s="48"/>
      <c r="P267" s="2"/>
      <c r="Q267" s="2"/>
      <c r="R267" s="2"/>
      <c r="S267" s="2"/>
      <c r="T267" s="2"/>
      <c r="U267" s="2"/>
      <c r="V267" s="2"/>
      <c r="W267" s="2"/>
      <c r="X267" s="2"/>
      <c r="Y267" s="2"/>
      <c r="Z267" s="2"/>
    </row>
    <row r="268" spans="1:26" ht="15.75" customHeight="1">
      <c r="A268" s="48"/>
      <c r="B268" s="48"/>
      <c r="C268" s="48"/>
      <c r="D268" s="48"/>
      <c r="E268" s="48"/>
      <c r="F268" s="48"/>
      <c r="G268" s="48"/>
      <c r="H268" s="48"/>
      <c r="I268" s="48"/>
      <c r="J268" s="48"/>
      <c r="K268" s="48"/>
      <c r="L268" s="48"/>
      <c r="M268" s="48"/>
      <c r="N268" s="48"/>
      <c r="O268" s="48"/>
      <c r="P268" s="2"/>
      <c r="Q268" s="2"/>
      <c r="R268" s="2"/>
      <c r="S268" s="2"/>
      <c r="T268" s="2"/>
      <c r="U268" s="2"/>
      <c r="V268" s="2"/>
      <c r="W268" s="2"/>
      <c r="X268" s="2"/>
      <c r="Y268" s="2"/>
      <c r="Z268" s="2"/>
    </row>
    <row r="269" spans="1:26" ht="15.75" customHeight="1">
      <c r="A269" s="48"/>
      <c r="B269" s="48"/>
      <c r="C269" s="48"/>
      <c r="D269" s="48"/>
      <c r="E269" s="48"/>
      <c r="F269" s="48"/>
      <c r="G269" s="48"/>
      <c r="H269" s="48"/>
      <c r="I269" s="48"/>
      <c r="J269" s="48"/>
      <c r="K269" s="48"/>
      <c r="L269" s="48"/>
      <c r="M269" s="48"/>
      <c r="N269" s="48"/>
      <c r="O269" s="48"/>
      <c r="P269" s="2"/>
      <c r="Q269" s="2"/>
      <c r="R269" s="2"/>
      <c r="S269" s="2"/>
      <c r="T269" s="2"/>
      <c r="U269" s="2"/>
      <c r="V269" s="2"/>
      <c r="W269" s="2"/>
      <c r="X269" s="2"/>
      <c r="Y269" s="2"/>
      <c r="Z269" s="2"/>
    </row>
    <row r="270" spans="1:26" ht="15.75" customHeight="1">
      <c r="A270" s="48"/>
      <c r="B270" s="48"/>
      <c r="C270" s="48"/>
      <c r="D270" s="48"/>
      <c r="E270" s="48"/>
      <c r="F270" s="48"/>
      <c r="G270" s="48"/>
      <c r="H270" s="48"/>
      <c r="I270" s="48"/>
      <c r="J270" s="48"/>
      <c r="K270" s="48"/>
      <c r="L270" s="48"/>
      <c r="M270" s="48"/>
      <c r="N270" s="48"/>
      <c r="O270" s="48"/>
      <c r="P270" s="2"/>
      <c r="Q270" s="2"/>
      <c r="R270" s="2"/>
      <c r="S270" s="2"/>
      <c r="T270" s="2"/>
      <c r="U270" s="2"/>
      <c r="V270" s="2"/>
      <c r="W270" s="2"/>
      <c r="X270" s="2"/>
      <c r="Y270" s="2"/>
      <c r="Z270" s="2"/>
    </row>
    <row r="271" spans="1:26" ht="15.75" customHeight="1">
      <c r="A271" s="194" t="s">
        <v>177</v>
      </c>
      <c r="B271" s="183"/>
      <c r="C271" s="183"/>
      <c r="D271" s="180"/>
      <c r="E271" s="48"/>
      <c r="F271" s="48"/>
      <c r="G271" s="48"/>
      <c r="H271" s="48"/>
      <c r="I271" s="48"/>
      <c r="J271" s="48"/>
      <c r="K271" s="48"/>
      <c r="L271" s="48"/>
      <c r="M271" s="48"/>
      <c r="N271" s="48"/>
      <c r="O271" s="48"/>
      <c r="P271" s="2"/>
      <c r="Q271" s="2"/>
      <c r="R271" s="2"/>
      <c r="S271" s="2"/>
      <c r="T271" s="2"/>
      <c r="U271" s="2"/>
      <c r="V271" s="2"/>
      <c r="W271" s="2"/>
      <c r="X271" s="2"/>
      <c r="Y271" s="2"/>
      <c r="Z271" s="2"/>
    </row>
    <row r="272" spans="1:26" ht="15.75" customHeight="1">
      <c r="A272" s="46" t="s">
        <v>178</v>
      </c>
      <c r="B272" s="64" t="s">
        <v>179</v>
      </c>
      <c r="C272" s="195" t="s">
        <v>180</v>
      </c>
      <c r="D272" s="180"/>
      <c r="E272" s="48"/>
      <c r="F272" s="48"/>
      <c r="G272" s="48"/>
      <c r="H272" s="48"/>
      <c r="I272" s="48"/>
      <c r="J272" s="48"/>
      <c r="K272" s="48"/>
      <c r="L272" s="48"/>
      <c r="M272" s="48"/>
      <c r="N272" s="48"/>
      <c r="O272" s="48"/>
      <c r="P272" s="2"/>
      <c r="Q272" s="2"/>
      <c r="R272" s="2"/>
      <c r="S272" s="2"/>
      <c r="T272" s="2"/>
      <c r="U272" s="2"/>
      <c r="V272" s="2"/>
      <c r="W272" s="2"/>
      <c r="X272" s="2"/>
      <c r="Y272" s="2"/>
      <c r="Z272" s="2"/>
    </row>
    <row r="273" spans="1:26" ht="15.75" customHeight="1">
      <c r="A273" s="47" t="s">
        <v>8</v>
      </c>
      <c r="B273" s="55" t="s">
        <v>181</v>
      </c>
      <c r="C273" s="56">
        <f>E38</f>
        <v>0</v>
      </c>
      <c r="D273" s="62" t="s">
        <v>133</v>
      </c>
      <c r="E273" s="48"/>
      <c r="F273" s="48"/>
      <c r="G273" s="48"/>
      <c r="H273" s="48"/>
      <c r="I273" s="48"/>
      <c r="J273" s="48"/>
      <c r="K273" s="48"/>
      <c r="L273" s="48"/>
      <c r="M273" s="48"/>
      <c r="N273" s="48"/>
      <c r="O273" s="48"/>
      <c r="P273" s="2"/>
      <c r="Q273" s="2"/>
      <c r="R273" s="2"/>
      <c r="S273" s="2"/>
      <c r="T273" s="2"/>
      <c r="U273" s="2"/>
      <c r="V273" s="2"/>
      <c r="W273" s="2"/>
      <c r="X273" s="2"/>
      <c r="Y273" s="2"/>
      <c r="Z273" s="2"/>
    </row>
    <row r="274" spans="1:26" ht="15.75" customHeight="1">
      <c r="A274" s="47" t="s">
        <v>11</v>
      </c>
      <c r="B274" s="57" t="s">
        <v>182</v>
      </c>
      <c r="C274" s="170">
        <v>0</v>
      </c>
      <c r="D274" s="62" t="s">
        <v>183</v>
      </c>
      <c r="E274" s="48"/>
      <c r="F274" s="48"/>
      <c r="G274" s="48"/>
      <c r="H274" s="48"/>
      <c r="I274" s="48"/>
      <c r="J274" s="48"/>
      <c r="K274" s="48"/>
      <c r="L274" s="48"/>
      <c r="M274" s="48"/>
      <c r="N274" s="48"/>
      <c r="O274" s="48"/>
      <c r="P274" s="2"/>
      <c r="Q274" s="2"/>
      <c r="R274" s="2"/>
      <c r="S274" s="2"/>
      <c r="T274" s="2"/>
      <c r="U274" s="2"/>
      <c r="V274" s="2"/>
      <c r="W274" s="2"/>
      <c r="X274" s="2"/>
      <c r="Y274" s="2"/>
      <c r="Z274" s="2"/>
    </row>
    <row r="275" spans="1:26" ht="15.75" customHeight="1">
      <c r="A275" s="47" t="s">
        <v>13</v>
      </c>
      <c r="B275" s="57" t="s">
        <v>184</v>
      </c>
      <c r="C275" s="58">
        <f>E25</f>
        <v>50</v>
      </c>
      <c r="D275" s="62" t="s">
        <v>185</v>
      </c>
      <c r="E275" s="48"/>
      <c r="F275" s="48"/>
      <c r="G275" s="48"/>
      <c r="H275" s="48"/>
      <c r="I275" s="48"/>
      <c r="J275" s="48"/>
      <c r="K275" s="48"/>
      <c r="L275" s="48"/>
      <c r="M275" s="48"/>
      <c r="N275" s="48"/>
      <c r="O275" s="48"/>
      <c r="P275" s="2"/>
      <c r="Q275" s="2"/>
      <c r="R275" s="2"/>
      <c r="S275" s="2"/>
      <c r="T275" s="2"/>
      <c r="U275" s="2"/>
      <c r="V275" s="2"/>
      <c r="W275" s="2"/>
      <c r="X275" s="2"/>
      <c r="Y275" s="2"/>
      <c r="Z275" s="2"/>
    </row>
    <row r="276" spans="1:26" ht="15.75" customHeight="1">
      <c r="A276" s="47" t="s">
        <v>16</v>
      </c>
      <c r="B276" s="57" t="s">
        <v>186</v>
      </c>
      <c r="C276" s="59" t="e">
        <f>(C275/C274)*C273</f>
        <v>#DIV/0!</v>
      </c>
      <c r="D276" s="30"/>
      <c r="E276" s="48"/>
      <c r="F276" s="48"/>
      <c r="G276" s="48"/>
      <c r="H276" s="48"/>
      <c r="I276" s="48"/>
      <c r="J276" s="48"/>
      <c r="K276" s="48"/>
      <c r="L276" s="48"/>
      <c r="M276" s="48"/>
      <c r="N276" s="48"/>
      <c r="O276" s="48"/>
      <c r="P276" s="2"/>
      <c r="Q276" s="2"/>
      <c r="R276" s="2"/>
      <c r="S276" s="2"/>
      <c r="T276" s="2"/>
      <c r="U276" s="2"/>
      <c r="V276" s="2"/>
      <c r="W276" s="2"/>
      <c r="X276" s="2"/>
      <c r="Y276" s="2"/>
      <c r="Z276" s="2"/>
    </row>
    <row r="277" spans="1:26" ht="15.75" customHeight="1">
      <c r="A277" s="47" t="s">
        <v>54</v>
      </c>
      <c r="B277" s="57" t="s">
        <v>187</v>
      </c>
      <c r="C277" s="60" t="e">
        <f>C276*E22</f>
        <v>#DIV/0!</v>
      </c>
      <c r="D277" s="47" t="s">
        <v>133</v>
      </c>
      <c r="E277" s="48"/>
      <c r="F277" s="48"/>
      <c r="G277" s="48"/>
      <c r="H277" s="48"/>
      <c r="I277" s="48"/>
      <c r="J277" s="48"/>
      <c r="K277" s="48"/>
      <c r="L277" s="48"/>
      <c r="M277" s="48"/>
      <c r="N277" s="48"/>
      <c r="O277" s="48"/>
      <c r="P277" s="2"/>
      <c r="Q277" s="2"/>
      <c r="R277" s="2"/>
      <c r="S277" s="2"/>
      <c r="T277" s="2"/>
      <c r="U277" s="2"/>
      <c r="V277" s="2"/>
      <c r="W277" s="2"/>
      <c r="X277" s="2"/>
      <c r="Y277" s="2"/>
      <c r="Z277" s="2"/>
    </row>
    <row r="278" spans="1:26" ht="15.75" customHeight="1">
      <c r="A278" s="46" t="s">
        <v>56</v>
      </c>
      <c r="B278" s="196" t="s">
        <v>188</v>
      </c>
      <c r="C278" s="180"/>
      <c r="D278" s="24" t="e">
        <f>C277/E26</f>
        <v>#DIV/0!</v>
      </c>
      <c r="E278" s="25"/>
      <c r="F278" s="48"/>
      <c r="G278" s="48"/>
      <c r="H278" s="48"/>
      <c r="I278" s="48"/>
      <c r="J278" s="48"/>
      <c r="K278" s="48"/>
      <c r="L278" s="48"/>
      <c r="M278" s="48"/>
      <c r="N278" s="48"/>
      <c r="O278" s="48"/>
      <c r="P278" s="2"/>
      <c r="Q278" s="2"/>
      <c r="R278" s="2"/>
      <c r="S278" s="2"/>
      <c r="T278" s="2"/>
      <c r="U278" s="2"/>
      <c r="V278" s="2"/>
      <c r="W278" s="2"/>
      <c r="X278" s="2"/>
      <c r="Y278" s="2"/>
      <c r="Z278" s="2"/>
    </row>
    <row r="279" spans="1:26" ht="15.75" customHeight="1">
      <c r="A279" s="48"/>
      <c r="B279" s="48"/>
      <c r="C279" s="48"/>
      <c r="D279" s="48"/>
      <c r="E279" s="48"/>
      <c r="F279" s="48"/>
      <c r="G279" s="48"/>
      <c r="H279" s="48"/>
      <c r="I279" s="48"/>
      <c r="J279" s="48"/>
      <c r="K279" s="48"/>
      <c r="L279" s="48"/>
      <c r="M279" s="48"/>
      <c r="N279" s="48"/>
      <c r="O279" s="48"/>
      <c r="P279" s="2"/>
      <c r="Q279" s="2"/>
      <c r="R279" s="2"/>
      <c r="S279" s="2"/>
      <c r="T279" s="2"/>
      <c r="U279" s="2"/>
      <c r="V279" s="2"/>
      <c r="W279" s="2"/>
      <c r="X279" s="2"/>
      <c r="Y279" s="2"/>
      <c r="Z279" s="2"/>
    </row>
    <row r="280" spans="1:26" ht="15.75" customHeight="1">
      <c r="A280" s="46" t="s">
        <v>189</v>
      </c>
      <c r="B280" s="64" t="s">
        <v>190</v>
      </c>
      <c r="C280" s="61"/>
      <c r="D280" s="46" t="s">
        <v>191</v>
      </c>
      <c r="E280" s="48"/>
      <c r="F280" s="48"/>
      <c r="G280" s="48"/>
      <c r="H280" s="48"/>
      <c r="I280" s="48"/>
      <c r="J280" s="48"/>
      <c r="K280" s="48"/>
      <c r="L280" s="48"/>
      <c r="M280" s="48"/>
      <c r="N280" s="48"/>
      <c r="O280" s="48"/>
      <c r="P280" s="2"/>
      <c r="Q280" s="2"/>
      <c r="R280" s="2"/>
      <c r="S280" s="2"/>
      <c r="T280" s="2"/>
      <c r="U280" s="2"/>
      <c r="V280" s="2"/>
      <c r="W280" s="2"/>
      <c r="X280" s="2"/>
      <c r="Y280" s="2"/>
      <c r="Z280" s="2"/>
    </row>
    <row r="281" spans="1:26" ht="15.75" customHeight="1">
      <c r="A281" s="47" t="s">
        <v>8</v>
      </c>
      <c r="B281" s="57" t="s">
        <v>192</v>
      </c>
      <c r="C281" s="171">
        <v>0</v>
      </c>
      <c r="D281" s="47"/>
      <c r="E281" s="48"/>
      <c r="F281" s="48"/>
      <c r="G281" s="48"/>
      <c r="H281" s="48"/>
      <c r="I281" s="48"/>
      <c r="J281" s="48"/>
      <c r="K281" s="48"/>
      <c r="L281" s="48"/>
      <c r="M281" s="48"/>
      <c r="N281" s="48"/>
      <c r="O281" s="48"/>
      <c r="P281" s="2"/>
      <c r="Q281" s="2"/>
      <c r="R281" s="2"/>
      <c r="S281" s="2"/>
      <c r="T281" s="2"/>
      <c r="U281" s="2"/>
      <c r="V281" s="2"/>
      <c r="W281" s="2"/>
      <c r="X281" s="2"/>
      <c r="Y281" s="2"/>
      <c r="Z281" s="2"/>
    </row>
    <row r="282" spans="1:26" ht="15.75" customHeight="1">
      <c r="A282" s="47" t="s">
        <v>11</v>
      </c>
      <c r="B282" s="57" t="s">
        <v>193</v>
      </c>
      <c r="C282" s="171">
        <v>0</v>
      </c>
      <c r="D282" s="47" t="s">
        <v>133</v>
      </c>
      <c r="E282" s="48"/>
      <c r="F282" s="48"/>
      <c r="G282" s="48"/>
      <c r="H282" s="48"/>
      <c r="I282" s="48"/>
      <c r="J282" s="48"/>
      <c r="K282" s="48"/>
      <c r="L282" s="48"/>
      <c r="M282" s="48"/>
      <c r="N282" s="48"/>
      <c r="O282" s="48"/>
      <c r="P282" s="2"/>
      <c r="Q282" s="2"/>
      <c r="R282" s="2"/>
      <c r="S282" s="2"/>
      <c r="T282" s="2"/>
      <c r="U282" s="2"/>
      <c r="V282" s="2"/>
      <c r="W282" s="2"/>
      <c r="X282" s="2"/>
      <c r="Y282" s="2"/>
      <c r="Z282" s="2"/>
    </row>
    <row r="283" spans="1:26" ht="15.75" customHeight="1">
      <c r="A283" s="47" t="s">
        <v>16</v>
      </c>
      <c r="B283" s="57" t="s">
        <v>194</v>
      </c>
      <c r="C283" s="62">
        <f>C281</f>
        <v>0</v>
      </c>
      <c r="D283" s="47"/>
      <c r="E283" s="48"/>
      <c r="F283" s="48"/>
      <c r="G283" s="48"/>
      <c r="H283" s="48"/>
      <c r="I283" s="48"/>
      <c r="J283" s="48"/>
      <c r="K283" s="48"/>
      <c r="L283" s="48"/>
      <c r="M283" s="48"/>
      <c r="N283" s="48"/>
      <c r="O283" s="48"/>
      <c r="P283" s="2"/>
      <c r="Q283" s="2"/>
      <c r="R283" s="2"/>
      <c r="S283" s="2"/>
      <c r="T283" s="2"/>
      <c r="U283" s="2"/>
      <c r="V283" s="2"/>
      <c r="W283" s="2"/>
      <c r="X283" s="2"/>
      <c r="Y283" s="2"/>
      <c r="Z283" s="2"/>
    </row>
    <row r="284" spans="1:26" ht="15.75" customHeight="1">
      <c r="A284" s="47" t="s">
        <v>54</v>
      </c>
      <c r="B284" s="57" t="s">
        <v>195</v>
      </c>
      <c r="C284" s="171">
        <v>0</v>
      </c>
      <c r="D284" s="47" t="s">
        <v>133</v>
      </c>
      <c r="E284" s="48"/>
      <c r="F284" s="48"/>
      <c r="G284" s="48"/>
      <c r="H284" s="48"/>
      <c r="I284" s="48"/>
      <c r="J284" s="48"/>
      <c r="K284" s="48"/>
      <c r="L284" s="48"/>
      <c r="M284" s="48"/>
      <c r="N284" s="48"/>
      <c r="O284" s="48"/>
      <c r="P284" s="2"/>
      <c r="Q284" s="2"/>
      <c r="R284" s="2"/>
      <c r="S284" s="2"/>
      <c r="T284" s="2"/>
      <c r="U284" s="2"/>
      <c r="V284" s="2"/>
      <c r="W284" s="2"/>
      <c r="X284" s="2"/>
      <c r="Y284" s="2"/>
      <c r="Z284" s="2"/>
    </row>
    <row r="285" spans="1:26" ht="15.75" customHeight="1">
      <c r="A285" s="47" t="s">
        <v>56</v>
      </c>
      <c r="B285" s="57" t="s">
        <v>196</v>
      </c>
      <c r="C285" s="86">
        <v>85000</v>
      </c>
      <c r="D285" s="47"/>
      <c r="E285" s="48"/>
      <c r="F285" s="48"/>
      <c r="G285" s="48"/>
      <c r="H285" s="48"/>
      <c r="I285" s="48"/>
      <c r="J285" s="48"/>
      <c r="K285" s="48"/>
      <c r="L285" s="48"/>
      <c r="M285" s="48"/>
      <c r="N285" s="48"/>
      <c r="O285" s="48"/>
      <c r="P285" s="2"/>
      <c r="Q285" s="2"/>
      <c r="R285" s="2"/>
      <c r="S285" s="2"/>
      <c r="T285" s="2"/>
      <c r="U285" s="2"/>
      <c r="V285" s="2"/>
      <c r="W285" s="2"/>
      <c r="X285" s="2"/>
      <c r="Y285" s="2"/>
      <c r="Z285" s="2"/>
    </row>
    <row r="286" spans="1:26" ht="15.75" customHeight="1">
      <c r="A286" s="47" t="s">
        <v>58</v>
      </c>
      <c r="B286" s="57" t="s">
        <v>197</v>
      </c>
      <c r="C286" s="63">
        <f>((E26/C285)*C281)*C282</f>
        <v>0</v>
      </c>
      <c r="D286" s="47" t="s">
        <v>133</v>
      </c>
      <c r="E286" s="48"/>
      <c r="F286" s="48"/>
      <c r="G286" s="48"/>
      <c r="H286" s="48"/>
      <c r="I286" s="48"/>
      <c r="J286" s="48"/>
      <c r="K286" s="48"/>
      <c r="L286" s="48"/>
      <c r="M286" s="48"/>
      <c r="N286" s="48"/>
      <c r="O286" s="48"/>
      <c r="P286" s="2"/>
      <c r="Q286" s="2"/>
      <c r="R286" s="2"/>
      <c r="S286" s="2"/>
      <c r="T286" s="2"/>
      <c r="U286" s="2"/>
      <c r="V286" s="2"/>
      <c r="W286" s="2"/>
      <c r="X286" s="2"/>
      <c r="Y286" s="2"/>
      <c r="Z286" s="2"/>
    </row>
    <row r="287" spans="1:26" ht="15.75" customHeight="1">
      <c r="A287" s="46" t="s">
        <v>60</v>
      </c>
      <c r="B287" s="64" t="s">
        <v>198</v>
      </c>
      <c r="C287" s="65">
        <f>(((C282*C281)+(C284*C281*C283))/C285)</f>
        <v>0</v>
      </c>
      <c r="D287" s="46" t="s">
        <v>133</v>
      </c>
      <c r="E287" s="48"/>
      <c r="F287" s="48"/>
      <c r="G287" s="48"/>
      <c r="H287" s="48"/>
      <c r="I287" s="48"/>
      <c r="J287" s="48"/>
      <c r="K287" s="48"/>
      <c r="L287" s="48"/>
      <c r="M287" s="48"/>
      <c r="N287" s="48"/>
      <c r="O287" s="48"/>
      <c r="P287" s="2"/>
      <c r="Q287" s="2"/>
      <c r="R287" s="2"/>
      <c r="S287" s="2"/>
      <c r="T287" s="2"/>
      <c r="U287" s="2"/>
      <c r="V287" s="2"/>
      <c r="W287" s="2"/>
      <c r="X287" s="2"/>
      <c r="Y287" s="2"/>
      <c r="Z287" s="2"/>
    </row>
    <row r="288" spans="1:26" ht="15.75" customHeight="1">
      <c r="A288" s="48"/>
      <c r="B288" s="48"/>
      <c r="C288" s="48"/>
      <c r="D288" s="48"/>
      <c r="E288" s="48"/>
      <c r="F288" s="48"/>
      <c r="G288" s="48"/>
      <c r="H288" s="48"/>
      <c r="I288" s="48"/>
      <c r="J288" s="48"/>
      <c r="K288" s="48"/>
      <c r="L288" s="48"/>
      <c r="M288" s="48"/>
      <c r="N288" s="48"/>
      <c r="O288" s="48"/>
      <c r="P288" s="2"/>
      <c r="Q288" s="2"/>
      <c r="R288" s="2"/>
      <c r="S288" s="2"/>
      <c r="T288" s="2"/>
      <c r="U288" s="2"/>
      <c r="V288" s="2"/>
      <c r="W288" s="2"/>
      <c r="X288" s="2"/>
      <c r="Y288" s="2"/>
      <c r="Z288" s="2"/>
    </row>
    <row r="289" spans="1:26" ht="15.75" customHeight="1">
      <c r="A289" s="48"/>
      <c r="B289" s="3"/>
      <c r="C289" s="66"/>
      <c r="D289" s="48"/>
      <c r="E289" s="48"/>
      <c r="F289" s="48"/>
      <c r="G289" s="48"/>
      <c r="H289" s="48"/>
      <c r="I289" s="48"/>
      <c r="J289" s="48"/>
      <c r="K289" s="48"/>
      <c r="L289" s="48"/>
      <c r="M289" s="48"/>
      <c r="N289" s="48"/>
      <c r="O289" s="48"/>
      <c r="P289" s="2"/>
      <c r="Q289" s="2"/>
      <c r="R289" s="2"/>
      <c r="S289" s="2"/>
      <c r="T289" s="2"/>
      <c r="U289" s="2"/>
      <c r="V289" s="2"/>
      <c r="W289" s="2"/>
      <c r="X289" s="2"/>
      <c r="Y289" s="2"/>
      <c r="Z289" s="2"/>
    </row>
    <row r="290" spans="1:26" ht="15.75" customHeight="1">
      <c r="A290" s="46" t="s">
        <v>199</v>
      </c>
      <c r="B290" s="196" t="s">
        <v>200</v>
      </c>
      <c r="C290" s="180"/>
      <c r="D290" s="16" t="s">
        <v>133</v>
      </c>
      <c r="E290" s="48"/>
      <c r="F290" s="227" t="s">
        <v>666</v>
      </c>
      <c r="G290" s="228"/>
      <c r="H290" s="229"/>
      <c r="I290" s="48"/>
      <c r="J290" s="48"/>
      <c r="K290" s="48"/>
      <c r="L290" s="48"/>
      <c r="M290" s="48"/>
      <c r="N290" s="48"/>
      <c r="O290" s="48"/>
      <c r="P290" s="2"/>
      <c r="Q290" s="2"/>
      <c r="R290" s="2"/>
      <c r="S290" s="2"/>
      <c r="T290" s="2"/>
      <c r="U290" s="2"/>
      <c r="V290" s="2"/>
      <c r="W290" s="2"/>
      <c r="X290" s="2"/>
      <c r="Y290" s="2"/>
      <c r="Z290" s="2"/>
    </row>
    <row r="291" spans="1:26" ht="15.75" customHeight="1">
      <c r="A291" s="53" t="s">
        <v>8</v>
      </c>
      <c r="B291" s="67" t="s">
        <v>201</v>
      </c>
      <c r="C291" s="172">
        <v>0</v>
      </c>
      <c r="D291" s="149">
        <f>C291/E26</f>
        <v>0</v>
      </c>
      <c r="E291" s="54"/>
      <c r="F291" s="158" t="s">
        <v>667</v>
      </c>
      <c r="G291" s="159">
        <f>((1+(G292*G294)))</f>
        <v>1</v>
      </c>
      <c r="H291" s="158"/>
      <c r="I291" s="48"/>
      <c r="J291" s="48"/>
      <c r="K291" s="48"/>
      <c r="L291" s="48"/>
      <c r="M291" s="48"/>
      <c r="N291" s="48"/>
      <c r="O291" s="48"/>
      <c r="P291" s="2"/>
      <c r="Q291" s="2"/>
      <c r="R291" s="2"/>
      <c r="S291" s="2"/>
      <c r="T291" s="2"/>
      <c r="U291" s="2"/>
      <c r="V291" s="2"/>
      <c r="W291" s="2"/>
      <c r="X291" s="2"/>
      <c r="Y291" s="2"/>
      <c r="Z291" s="2"/>
    </row>
    <row r="292" spans="1:26" ht="15.75" customHeight="1">
      <c r="A292" s="53" t="s">
        <v>13</v>
      </c>
      <c r="B292" s="67" t="s">
        <v>202</v>
      </c>
      <c r="C292" s="172">
        <v>0</v>
      </c>
      <c r="D292" s="150">
        <f>C292/E26</f>
        <v>0</v>
      </c>
      <c r="E292" s="54"/>
      <c r="F292" s="158" t="s">
        <v>668</v>
      </c>
      <c r="G292" s="160">
        <f>E24</f>
        <v>0</v>
      </c>
      <c r="H292" s="158"/>
      <c r="I292" s="48"/>
      <c r="J292" s="48"/>
      <c r="K292" s="48"/>
      <c r="L292" s="48"/>
      <c r="M292" s="48"/>
      <c r="N292" s="48"/>
      <c r="O292" s="48"/>
      <c r="P292" s="2"/>
      <c r="Q292" s="2"/>
      <c r="R292" s="2"/>
      <c r="S292" s="2"/>
      <c r="T292" s="2"/>
      <c r="U292" s="2"/>
      <c r="V292" s="2"/>
      <c r="W292" s="2"/>
      <c r="X292" s="2"/>
      <c r="Y292" s="2"/>
      <c r="Z292" s="2"/>
    </row>
    <row r="293" spans="1:26" ht="15.75" customHeight="1">
      <c r="A293" s="53" t="s">
        <v>16</v>
      </c>
      <c r="B293" s="67" t="s">
        <v>89</v>
      </c>
      <c r="C293" s="151">
        <f>SUM(C291:C292)</f>
        <v>0</v>
      </c>
      <c r="D293" s="149">
        <f>D291+D292</f>
        <v>0</v>
      </c>
      <c r="E293" s="54"/>
      <c r="F293" s="161" t="s">
        <v>669</v>
      </c>
      <c r="G293" s="162">
        <f>E23</f>
        <v>50</v>
      </c>
      <c r="H293" s="158"/>
      <c r="I293" s="48"/>
      <c r="J293" s="48"/>
      <c r="K293" s="48"/>
      <c r="L293" s="48"/>
      <c r="M293" s="48"/>
      <c r="N293" s="48"/>
      <c r="O293" s="48"/>
      <c r="P293" s="2"/>
      <c r="Q293" s="2"/>
      <c r="R293" s="2"/>
      <c r="S293" s="2"/>
      <c r="T293" s="2"/>
      <c r="U293" s="2"/>
      <c r="V293" s="2"/>
      <c r="W293" s="2"/>
      <c r="X293" s="2"/>
      <c r="Y293" s="2"/>
      <c r="Z293" s="2"/>
    </row>
    <row r="294" spans="1:26" ht="15.75" customHeight="1">
      <c r="A294" s="53" t="s">
        <v>54</v>
      </c>
      <c r="B294" s="152" t="s">
        <v>664</v>
      </c>
      <c r="C294" s="153">
        <f>D294*E26</f>
        <v>0</v>
      </c>
      <c r="D294" s="154">
        <f>(D293*G291)-D293</f>
        <v>0</v>
      </c>
      <c r="E294" s="54"/>
      <c r="F294" s="158" t="s">
        <v>670</v>
      </c>
      <c r="G294" s="158">
        <v>1E-3</v>
      </c>
      <c r="H294" s="158"/>
      <c r="I294" s="48"/>
      <c r="J294" s="48"/>
      <c r="K294" s="48"/>
      <c r="L294" s="48"/>
      <c r="M294" s="48"/>
      <c r="N294" s="48"/>
      <c r="O294" s="48"/>
      <c r="P294" s="2"/>
      <c r="Q294" s="2"/>
      <c r="R294" s="2"/>
      <c r="S294" s="2"/>
      <c r="T294" s="2"/>
      <c r="U294" s="2"/>
      <c r="V294" s="2"/>
      <c r="W294" s="2"/>
      <c r="X294" s="2"/>
      <c r="Y294" s="2"/>
      <c r="Z294" s="2"/>
    </row>
    <row r="295" spans="1:26" ht="15.75" customHeight="1">
      <c r="A295" s="46"/>
      <c r="B295" s="155" t="s">
        <v>665</v>
      </c>
      <c r="C295" s="156">
        <f>C293+C294</f>
        <v>0</v>
      </c>
      <c r="D295" s="157">
        <f>C295/E26</f>
        <v>0</v>
      </c>
      <c r="E295" s="48"/>
      <c r="F295" s="48"/>
      <c r="G295" s="48"/>
      <c r="H295" s="48"/>
      <c r="I295" s="48"/>
      <c r="J295" s="48"/>
      <c r="K295" s="48"/>
      <c r="L295" s="48"/>
      <c r="M295" s="48"/>
      <c r="N295" s="48"/>
      <c r="O295" s="48"/>
      <c r="P295" s="2"/>
      <c r="Q295" s="2"/>
      <c r="R295" s="2"/>
      <c r="S295" s="2"/>
      <c r="T295" s="2"/>
      <c r="U295" s="2"/>
      <c r="V295" s="2"/>
      <c r="W295" s="2"/>
      <c r="X295" s="2"/>
      <c r="Y295" s="2"/>
      <c r="Z295" s="2"/>
    </row>
    <row r="296" spans="1:26" ht="15.75" customHeight="1">
      <c r="A296" s="6"/>
      <c r="B296" s="48"/>
      <c r="C296" s="48"/>
      <c r="D296" s="48"/>
      <c r="E296" s="48"/>
      <c r="F296" s="48"/>
      <c r="G296" s="48"/>
      <c r="H296" s="48"/>
      <c r="I296" s="48"/>
      <c r="J296" s="48"/>
      <c r="K296" s="48"/>
      <c r="L296" s="48"/>
      <c r="M296" s="48"/>
      <c r="N296" s="48"/>
      <c r="O296" s="48"/>
      <c r="P296" s="2"/>
      <c r="Q296" s="2"/>
      <c r="R296" s="2"/>
      <c r="S296" s="2"/>
      <c r="T296" s="2"/>
      <c r="U296" s="2"/>
      <c r="V296" s="2"/>
      <c r="W296" s="2"/>
      <c r="X296" s="2"/>
      <c r="Y296" s="2"/>
      <c r="Z296" s="2"/>
    </row>
    <row r="297" spans="1:26" ht="15.75" customHeight="1">
      <c r="A297" s="48"/>
      <c r="B297" s="48"/>
      <c r="C297" s="48"/>
      <c r="D297" s="48"/>
      <c r="E297" s="48"/>
      <c r="F297" s="48"/>
      <c r="G297" s="48"/>
      <c r="H297" s="48"/>
      <c r="I297" s="48"/>
      <c r="J297" s="48"/>
      <c r="K297" s="48"/>
      <c r="L297" s="48"/>
      <c r="M297" s="48"/>
      <c r="N297" s="48"/>
      <c r="O297" s="48"/>
      <c r="P297" s="2"/>
      <c r="Q297" s="2"/>
      <c r="R297" s="2"/>
      <c r="S297" s="2"/>
      <c r="T297" s="2"/>
      <c r="U297" s="2"/>
      <c r="V297" s="2"/>
      <c r="W297" s="2"/>
      <c r="X297" s="2"/>
      <c r="Y297" s="2"/>
      <c r="Z297" s="2"/>
    </row>
    <row r="298" spans="1:26" ht="15.75" customHeight="1">
      <c r="A298" s="68" t="s">
        <v>203</v>
      </c>
      <c r="B298" s="69" t="s">
        <v>204</v>
      </c>
      <c r="C298" s="68"/>
      <c r="D298" s="70" t="s">
        <v>205</v>
      </c>
      <c r="E298" s="54"/>
      <c r="F298" s="48"/>
      <c r="G298" s="48"/>
      <c r="H298" s="48"/>
      <c r="I298" s="48"/>
      <c r="J298" s="48"/>
      <c r="K298" s="48"/>
      <c r="L298" s="48"/>
      <c r="M298" s="48"/>
      <c r="N298" s="48"/>
      <c r="O298" s="48"/>
      <c r="P298" s="2"/>
      <c r="Q298" s="2"/>
      <c r="R298" s="2"/>
      <c r="S298" s="2"/>
      <c r="T298" s="2"/>
      <c r="U298" s="2"/>
      <c r="V298" s="2"/>
      <c r="W298" s="2"/>
      <c r="X298" s="2"/>
      <c r="Y298" s="2"/>
      <c r="Z298" s="2"/>
    </row>
    <row r="299" spans="1:26" ht="15.75" customHeight="1">
      <c r="A299" s="53" t="s">
        <v>8</v>
      </c>
      <c r="B299" s="67" t="s">
        <v>206</v>
      </c>
      <c r="C299" s="167">
        <v>0</v>
      </c>
      <c r="D299" s="53">
        <f>C299*2</f>
        <v>0</v>
      </c>
      <c r="E299" s="54"/>
      <c r="F299" s="48"/>
      <c r="G299" s="48"/>
      <c r="H299" s="48"/>
      <c r="I299" s="48"/>
      <c r="J299" s="48"/>
      <c r="K299" s="48"/>
      <c r="L299" s="48"/>
      <c r="M299" s="48"/>
      <c r="N299" s="48"/>
      <c r="O299" s="48"/>
      <c r="P299" s="2"/>
      <c r="Q299" s="2"/>
      <c r="R299" s="2"/>
      <c r="S299" s="2"/>
      <c r="T299" s="2"/>
      <c r="U299" s="2"/>
      <c r="V299" s="2"/>
      <c r="W299" s="2"/>
      <c r="X299" s="2"/>
      <c r="Y299" s="2"/>
      <c r="Z299" s="2"/>
    </row>
    <row r="300" spans="1:26" ht="15.75" customHeight="1">
      <c r="A300" s="53" t="s">
        <v>11</v>
      </c>
      <c r="B300" s="67" t="s">
        <v>207</v>
      </c>
      <c r="C300" s="53">
        <f>D299*200</f>
        <v>0</v>
      </c>
      <c r="D300" s="71">
        <f>C300/E26</f>
        <v>0</v>
      </c>
      <c r="E300" s="54"/>
      <c r="F300" s="48"/>
      <c r="G300" s="48"/>
      <c r="H300" s="48"/>
      <c r="I300" s="48"/>
      <c r="J300" s="48"/>
      <c r="K300" s="48"/>
      <c r="L300" s="48"/>
      <c r="M300" s="48"/>
      <c r="N300" s="48"/>
      <c r="O300" s="48"/>
      <c r="P300" s="2"/>
      <c r="Q300" s="2"/>
      <c r="R300" s="2"/>
      <c r="S300" s="2"/>
      <c r="T300" s="2"/>
      <c r="U300" s="2"/>
      <c r="V300" s="2"/>
      <c r="W300" s="2"/>
      <c r="X300" s="2"/>
      <c r="Y300" s="2"/>
      <c r="Z300" s="2"/>
    </row>
    <row r="301" spans="1:26" ht="15.75" customHeight="1">
      <c r="A301" s="53" t="s">
        <v>13</v>
      </c>
      <c r="B301" s="67" t="s">
        <v>208</v>
      </c>
      <c r="C301" s="71">
        <f>D300*E22</f>
        <v>0</v>
      </c>
      <c r="D301" s="129">
        <f>D299*E22</f>
        <v>0</v>
      </c>
      <c r="E301" s="54"/>
      <c r="F301" s="48"/>
      <c r="G301" s="48"/>
      <c r="H301" s="48"/>
      <c r="I301" s="48"/>
      <c r="J301" s="48"/>
      <c r="K301" s="48"/>
      <c r="L301" s="48"/>
      <c r="M301" s="48"/>
      <c r="N301" s="48"/>
      <c r="O301" s="48"/>
      <c r="P301" s="2"/>
      <c r="Q301" s="2"/>
      <c r="R301" s="2"/>
      <c r="S301" s="2"/>
      <c r="T301" s="2"/>
      <c r="U301" s="2"/>
      <c r="V301" s="2"/>
      <c r="W301" s="2"/>
      <c r="X301" s="2"/>
      <c r="Y301" s="2"/>
      <c r="Z301" s="2"/>
    </row>
    <row r="302" spans="1:26" ht="15.75" customHeight="1">
      <c r="A302" s="72"/>
      <c r="B302" s="48"/>
      <c r="C302" s="48"/>
      <c r="D302" s="48"/>
      <c r="E302" s="48"/>
      <c r="F302" s="48"/>
      <c r="G302" s="48"/>
      <c r="H302" s="48"/>
      <c r="I302" s="48"/>
      <c r="J302" s="48"/>
      <c r="K302" s="48"/>
      <c r="L302" s="48"/>
      <c r="M302" s="48"/>
      <c r="N302" s="48"/>
      <c r="O302" s="48"/>
      <c r="P302" s="2"/>
      <c r="Q302" s="2"/>
      <c r="R302" s="2"/>
      <c r="S302" s="2"/>
      <c r="T302" s="2"/>
      <c r="U302" s="2"/>
      <c r="V302" s="2"/>
      <c r="W302" s="2"/>
      <c r="X302" s="2"/>
      <c r="Y302" s="2"/>
      <c r="Z302" s="2"/>
    </row>
    <row r="303" spans="1:26" ht="15.75" customHeight="1">
      <c r="A303" s="48"/>
      <c r="B303" s="48"/>
      <c r="C303" s="48"/>
      <c r="D303" s="48"/>
      <c r="E303" s="48"/>
      <c r="F303" s="48"/>
      <c r="G303" s="48"/>
      <c r="H303" s="48"/>
      <c r="I303" s="48"/>
      <c r="J303" s="48"/>
      <c r="K303" s="48"/>
      <c r="L303" s="48"/>
      <c r="M303" s="48"/>
      <c r="N303" s="48"/>
      <c r="O303" s="48"/>
      <c r="P303" s="2"/>
      <c r="Q303" s="2"/>
      <c r="R303" s="2"/>
      <c r="S303" s="2"/>
      <c r="T303" s="2"/>
      <c r="U303" s="2"/>
      <c r="V303" s="2"/>
      <c r="W303" s="2"/>
      <c r="X303" s="2"/>
      <c r="Y303" s="2"/>
      <c r="Z303" s="2"/>
    </row>
    <row r="304" spans="1:26" ht="15.75" customHeight="1">
      <c r="A304" s="187" t="s">
        <v>209</v>
      </c>
      <c r="B304" s="183"/>
      <c r="C304" s="183"/>
      <c r="D304" s="180"/>
      <c r="E304" s="48"/>
      <c r="F304" s="48"/>
      <c r="G304" s="48"/>
      <c r="H304" s="48"/>
      <c r="I304" s="48"/>
      <c r="J304" s="48"/>
      <c r="K304" s="48"/>
      <c r="L304" s="48"/>
      <c r="M304" s="48"/>
      <c r="N304" s="48"/>
      <c r="O304" s="48"/>
      <c r="P304" s="2"/>
      <c r="Q304" s="2"/>
      <c r="R304" s="2"/>
      <c r="S304" s="2"/>
      <c r="T304" s="2"/>
      <c r="U304" s="2"/>
      <c r="V304" s="2"/>
      <c r="W304" s="2"/>
      <c r="X304" s="2"/>
      <c r="Y304" s="2"/>
      <c r="Z304" s="2"/>
    </row>
    <row r="305" spans="1:26" ht="15.75" customHeight="1">
      <c r="A305" s="179" t="s">
        <v>210</v>
      </c>
      <c r="B305" s="180"/>
      <c r="C305" s="179" t="s">
        <v>137</v>
      </c>
      <c r="D305" s="180"/>
      <c r="E305" s="48"/>
      <c r="F305" s="48"/>
      <c r="G305" s="48"/>
      <c r="H305" s="48"/>
      <c r="I305" s="48"/>
      <c r="J305" s="48"/>
      <c r="K305" s="48"/>
      <c r="L305" s="48"/>
      <c r="M305" s="48"/>
      <c r="N305" s="48"/>
      <c r="O305" s="48"/>
      <c r="P305" s="2"/>
      <c r="Q305" s="2"/>
      <c r="R305" s="2"/>
      <c r="S305" s="2"/>
      <c r="T305" s="2"/>
      <c r="U305" s="2"/>
      <c r="V305" s="2"/>
      <c r="W305" s="2"/>
      <c r="X305" s="2"/>
      <c r="Y305" s="2"/>
      <c r="Z305" s="2"/>
    </row>
    <row r="306" spans="1:26" ht="15.75" customHeight="1">
      <c r="A306" s="47" t="s">
        <v>8</v>
      </c>
      <c r="B306" s="43" t="s">
        <v>211</v>
      </c>
      <c r="C306" s="201" t="e">
        <f>C277</f>
        <v>#DIV/0!</v>
      </c>
      <c r="D306" s="180"/>
      <c r="E306" s="48"/>
      <c r="F306" s="48"/>
      <c r="G306" s="48"/>
      <c r="H306" s="48"/>
      <c r="I306" s="48"/>
      <c r="J306" s="48"/>
      <c r="K306" s="48"/>
      <c r="L306" s="48"/>
      <c r="M306" s="48"/>
      <c r="N306" s="48"/>
      <c r="O306" s="48"/>
      <c r="P306" s="2"/>
      <c r="Q306" s="2"/>
      <c r="R306" s="2"/>
      <c r="S306" s="2"/>
      <c r="T306" s="2"/>
      <c r="U306" s="2"/>
      <c r="V306" s="2"/>
      <c r="W306" s="2"/>
      <c r="X306" s="2"/>
      <c r="Y306" s="2"/>
      <c r="Z306" s="2"/>
    </row>
    <row r="307" spans="1:26" ht="15.75" customHeight="1">
      <c r="A307" s="47" t="s">
        <v>11</v>
      </c>
      <c r="B307" s="43" t="s">
        <v>190</v>
      </c>
      <c r="C307" s="202">
        <f>C286</f>
        <v>0</v>
      </c>
      <c r="D307" s="180"/>
      <c r="E307" s="48"/>
      <c r="F307" s="48"/>
      <c r="G307" s="48"/>
      <c r="H307" s="48"/>
      <c r="I307" s="48"/>
      <c r="J307" s="48"/>
      <c r="K307" s="48"/>
      <c r="L307" s="48"/>
      <c r="M307" s="48"/>
      <c r="N307" s="48"/>
      <c r="O307" s="48"/>
      <c r="P307" s="2"/>
      <c r="Q307" s="2"/>
      <c r="R307" s="2"/>
      <c r="S307" s="2"/>
      <c r="T307" s="2"/>
      <c r="U307" s="2"/>
      <c r="V307" s="2"/>
      <c r="W307" s="2"/>
      <c r="X307" s="2"/>
      <c r="Y307" s="2"/>
      <c r="Z307" s="2"/>
    </row>
    <row r="308" spans="1:26" ht="15.75" customHeight="1">
      <c r="A308" s="47" t="s">
        <v>13</v>
      </c>
      <c r="B308" s="43" t="s">
        <v>212</v>
      </c>
      <c r="C308" s="203">
        <f>C295</f>
        <v>0</v>
      </c>
      <c r="D308" s="180"/>
      <c r="E308" s="48"/>
      <c r="F308" s="48"/>
      <c r="G308" s="48"/>
      <c r="H308" s="48"/>
      <c r="I308" s="48"/>
      <c r="J308" s="48"/>
      <c r="K308" s="48"/>
      <c r="L308" s="48"/>
      <c r="M308" s="48"/>
      <c r="N308" s="48"/>
      <c r="O308" s="48"/>
      <c r="P308" s="2"/>
      <c r="Q308" s="2"/>
      <c r="R308" s="2"/>
      <c r="S308" s="2"/>
      <c r="T308" s="2"/>
      <c r="U308" s="2"/>
      <c r="V308" s="2"/>
      <c r="W308" s="2"/>
      <c r="X308" s="2"/>
      <c r="Y308" s="2"/>
      <c r="Z308" s="2"/>
    </row>
    <row r="309" spans="1:26" ht="15.75" customHeight="1">
      <c r="A309" s="47" t="s">
        <v>16</v>
      </c>
      <c r="B309" s="43" t="s">
        <v>213</v>
      </c>
      <c r="C309" s="204">
        <f>D301</f>
        <v>0</v>
      </c>
      <c r="D309" s="180"/>
      <c r="E309" s="48"/>
      <c r="F309" s="48"/>
      <c r="G309" s="48"/>
      <c r="H309" s="48"/>
      <c r="I309" s="48"/>
      <c r="J309" s="48"/>
      <c r="K309" s="48"/>
      <c r="L309" s="48"/>
      <c r="M309" s="48"/>
      <c r="N309" s="48"/>
      <c r="O309" s="48"/>
      <c r="P309" s="2"/>
      <c r="Q309" s="2"/>
      <c r="R309" s="2"/>
      <c r="S309" s="2"/>
      <c r="T309" s="2"/>
      <c r="U309" s="2"/>
      <c r="V309" s="2"/>
      <c r="W309" s="2"/>
      <c r="X309" s="2"/>
      <c r="Y309" s="2"/>
      <c r="Z309" s="2"/>
    </row>
    <row r="310" spans="1:26" ht="15.75" customHeight="1">
      <c r="A310" s="189" t="s">
        <v>175</v>
      </c>
      <c r="B310" s="180"/>
      <c r="C310" s="203" t="e">
        <f>SUM(C306:D308)</f>
        <v>#DIV/0!</v>
      </c>
      <c r="D310" s="180"/>
      <c r="E310" s="48"/>
      <c r="F310" s="48"/>
      <c r="G310" s="48"/>
      <c r="H310" s="48"/>
      <c r="I310" s="48"/>
      <c r="J310" s="48"/>
      <c r="K310" s="48"/>
      <c r="L310" s="48"/>
      <c r="M310" s="48"/>
      <c r="N310" s="48"/>
      <c r="O310" s="48"/>
      <c r="P310" s="2"/>
      <c r="Q310" s="2"/>
      <c r="R310" s="2"/>
      <c r="S310" s="2"/>
      <c r="T310" s="2"/>
      <c r="U310" s="2"/>
      <c r="V310" s="2"/>
      <c r="W310" s="2"/>
      <c r="X310" s="2"/>
      <c r="Y310" s="2"/>
      <c r="Z310" s="2"/>
    </row>
    <row r="311" spans="1:26" ht="15.75" customHeight="1">
      <c r="A311" s="48"/>
      <c r="B311" s="48"/>
      <c r="C311" s="48"/>
      <c r="D311" s="48"/>
      <c r="E311" s="48"/>
      <c r="F311" s="48"/>
      <c r="G311" s="48"/>
      <c r="H311" s="48"/>
      <c r="I311" s="48"/>
      <c r="J311" s="48"/>
      <c r="K311" s="48"/>
      <c r="L311" s="48"/>
      <c r="M311" s="48"/>
      <c r="N311" s="48"/>
      <c r="O311" s="48"/>
      <c r="P311" s="2"/>
      <c r="Q311" s="2"/>
      <c r="R311" s="2"/>
      <c r="S311" s="2"/>
      <c r="T311" s="2"/>
      <c r="U311" s="2"/>
      <c r="V311" s="2"/>
      <c r="W311" s="2"/>
      <c r="X311" s="2"/>
      <c r="Y311" s="2"/>
      <c r="Z311" s="2"/>
    </row>
    <row r="312" spans="1:26" ht="15.75" customHeight="1">
      <c r="A312" s="48"/>
      <c r="B312" s="48"/>
      <c r="C312" s="48"/>
      <c r="D312" s="48"/>
      <c r="E312" s="48"/>
      <c r="F312" s="48"/>
      <c r="G312" s="48"/>
      <c r="H312" s="48"/>
      <c r="I312" s="48"/>
      <c r="J312" s="48"/>
      <c r="K312" s="48"/>
      <c r="L312" s="48"/>
      <c r="M312" s="48"/>
      <c r="N312" s="48"/>
      <c r="O312" s="48"/>
      <c r="P312" s="2"/>
      <c r="Q312" s="2"/>
      <c r="R312" s="2"/>
      <c r="S312" s="2"/>
      <c r="T312" s="2"/>
      <c r="U312" s="2"/>
      <c r="V312" s="2"/>
      <c r="W312" s="2"/>
      <c r="X312" s="2"/>
      <c r="Y312" s="2"/>
      <c r="Z312" s="2"/>
    </row>
    <row r="313" spans="1:26" ht="15.75" customHeight="1">
      <c r="A313" s="188" t="s">
        <v>618</v>
      </c>
      <c r="B313" s="185"/>
      <c r="C313" s="185"/>
      <c r="D313" s="180"/>
      <c r="E313" s="48"/>
      <c r="F313" s="48"/>
      <c r="G313" s="48"/>
      <c r="H313" s="48"/>
      <c r="I313" s="48"/>
      <c r="J313" s="48"/>
      <c r="K313" s="48"/>
      <c r="L313" s="48"/>
      <c r="M313" s="48"/>
      <c r="N313" s="48"/>
      <c r="O313" s="48"/>
      <c r="P313" s="2"/>
      <c r="Q313" s="2"/>
      <c r="R313" s="2"/>
      <c r="S313" s="2"/>
      <c r="T313" s="2"/>
      <c r="U313" s="2"/>
      <c r="V313" s="2"/>
      <c r="W313" s="2"/>
      <c r="X313" s="2"/>
      <c r="Y313" s="2"/>
      <c r="Z313" s="2"/>
    </row>
    <row r="314" spans="1:26" ht="15.75" customHeight="1">
      <c r="A314" s="16" t="s">
        <v>78</v>
      </c>
      <c r="B314" s="16" t="s">
        <v>619</v>
      </c>
      <c r="C314" s="16" t="s">
        <v>170</v>
      </c>
      <c r="D314" s="16" t="s">
        <v>49</v>
      </c>
      <c r="E314" s="48"/>
      <c r="F314" s="40"/>
      <c r="G314" s="48"/>
      <c r="H314" s="48"/>
      <c r="I314" s="48"/>
      <c r="J314" s="48"/>
      <c r="K314" s="48"/>
      <c r="L314" s="48"/>
      <c r="M314" s="48"/>
      <c r="N314" s="48"/>
      <c r="O314" s="48"/>
      <c r="P314" s="2"/>
      <c r="Q314" s="2"/>
      <c r="R314" s="2"/>
      <c r="S314" s="2"/>
      <c r="T314" s="2"/>
      <c r="U314" s="2"/>
      <c r="V314" s="2"/>
      <c r="W314" s="2"/>
      <c r="X314" s="2"/>
      <c r="Y314" s="2"/>
      <c r="Z314" s="2"/>
    </row>
    <row r="315" spans="1:26" ht="15.75" customHeight="1">
      <c r="A315" s="73" t="s">
        <v>8</v>
      </c>
      <c r="B315" s="141" t="s">
        <v>214</v>
      </c>
      <c r="C315" s="173">
        <v>0</v>
      </c>
      <c r="D315" s="142" t="e">
        <f>(C332+C333)*C315</f>
        <v>#DIV/0!</v>
      </c>
      <c r="E315" s="48"/>
      <c r="F315" s="48"/>
      <c r="G315" s="48"/>
      <c r="H315" s="48"/>
      <c r="I315" s="48"/>
      <c r="J315" s="48"/>
      <c r="K315" s="48"/>
      <c r="L315" s="48"/>
      <c r="M315" s="48"/>
      <c r="N315" s="48"/>
      <c r="O315" s="48"/>
      <c r="P315" s="2"/>
      <c r="Q315" s="2"/>
      <c r="R315" s="2"/>
      <c r="S315" s="2"/>
      <c r="T315" s="2"/>
      <c r="U315" s="2"/>
      <c r="V315" s="2"/>
      <c r="W315" s="2"/>
      <c r="X315" s="2"/>
      <c r="Y315" s="2"/>
      <c r="Z315" s="2"/>
    </row>
    <row r="316" spans="1:26" ht="15.75" customHeight="1">
      <c r="A316" s="73" t="s">
        <v>11</v>
      </c>
      <c r="B316" s="143" t="s">
        <v>663</v>
      </c>
      <c r="C316" s="144"/>
      <c r="D316" s="142" t="e">
        <f>D317+D320+D321+D323</f>
        <v>#DIV/0!</v>
      </c>
      <c r="E316" s="48"/>
      <c r="F316" s="48"/>
      <c r="G316" s="48"/>
      <c r="H316" s="48"/>
      <c r="I316" s="48"/>
      <c r="J316" s="48"/>
      <c r="K316" s="48"/>
      <c r="L316" s="48"/>
      <c r="M316" s="48"/>
      <c r="N316" s="48"/>
      <c r="O316" s="48"/>
      <c r="P316" s="2"/>
      <c r="Q316" s="2"/>
      <c r="R316" s="2"/>
      <c r="S316" s="2"/>
      <c r="T316" s="2"/>
      <c r="U316" s="2"/>
      <c r="V316" s="2"/>
      <c r="W316" s="2"/>
      <c r="X316" s="2"/>
      <c r="Y316" s="2"/>
      <c r="Z316" s="2"/>
    </row>
    <row r="317" spans="1:26" ht="15.75" customHeight="1">
      <c r="A317" s="7" t="s">
        <v>215</v>
      </c>
      <c r="B317" s="74" t="s">
        <v>216</v>
      </c>
      <c r="C317" s="75">
        <f>C319+C318</f>
        <v>0.08</v>
      </c>
      <c r="D317" s="76" t="e">
        <f>D318+D319</f>
        <v>#DIV/0!</v>
      </c>
      <c r="E317" s="48"/>
      <c r="F317" s="48"/>
      <c r="G317" s="48"/>
      <c r="H317" s="48"/>
      <c r="I317" s="48"/>
      <c r="J317" s="48"/>
      <c r="K317" s="48"/>
      <c r="L317" s="48"/>
      <c r="M317" s="48"/>
      <c r="N317" s="48"/>
      <c r="O317" s="48"/>
      <c r="P317" s="2"/>
      <c r="Q317" s="2"/>
      <c r="R317" s="2"/>
      <c r="S317" s="2"/>
      <c r="T317" s="2"/>
      <c r="U317" s="2"/>
      <c r="V317" s="2"/>
      <c r="W317" s="2"/>
      <c r="X317" s="2"/>
      <c r="Y317" s="2"/>
      <c r="Z317" s="2"/>
    </row>
    <row r="318" spans="1:26" ht="15.75" customHeight="1">
      <c r="A318" s="47" t="s">
        <v>217</v>
      </c>
      <c r="B318" s="43" t="s">
        <v>218</v>
      </c>
      <c r="C318" s="174">
        <v>0.03</v>
      </c>
      <c r="D318" s="29" t="e">
        <f>(C332+C333)*C318</f>
        <v>#DIV/0!</v>
      </c>
      <c r="E318" s="48"/>
      <c r="F318" s="48"/>
      <c r="G318" s="48"/>
      <c r="H318" s="48"/>
      <c r="I318" s="48"/>
      <c r="J318" s="48"/>
      <c r="K318" s="48"/>
      <c r="L318" s="48"/>
      <c r="M318" s="48"/>
      <c r="N318" s="48"/>
      <c r="O318" s="48"/>
      <c r="P318" s="2"/>
      <c r="Q318" s="2"/>
      <c r="R318" s="2"/>
      <c r="S318" s="2"/>
      <c r="T318" s="2"/>
      <c r="U318" s="2"/>
      <c r="V318" s="2"/>
      <c r="W318" s="2"/>
      <c r="X318" s="2"/>
      <c r="Y318" s="2"/>
      <c r="Z318" s="2"/>
    </row>
    <row r="319" spans="1:26" ht="15.75" customHeight="1">
      <c r="A319" s="47" t="s">
        <v>219</v>
      </c>
      <c r="B319" s="43" t="s">
        <v>220</v>
      </c>
      <c r="C319" s="174">
        <v>0.05</v>
      </c>
      <c r="D319" s="29" t="e">
        <f>(C332+C333)*C319</f>
        <v>#DIV/0!</v>
      </c>
      <c r="E319" s="48"/>
      <c r="F319" s="48"/>
      <c r="G319" s="48"/>
      <c r="H319" s="48"/>
      <c r="I319" s="48"/>
      <c r="J319" s="48"/>
      <c r="K319" s="48"/>
      <c r="L319" s="48"/>
      <c r="M319" s="48"/>
      <c r="N319" s="48"/>
      <c r="O319" s="48"/>
      <c r="P319" s="2"/>
      <c r="Q319" s="2"/>
      <c r="R319" s="2"/>
      <c r="S319" s="2"/>
      <c r="T319" s="2"/>
      <c r="U319" s="2"/>
      <c r="V319" s="2"/>
      <c r="W319" s="2"/>
      <c r="X319" s="2"/>
      <c r="Y319" s="2"/>
      <c r="Z319" s="2"/>
    </row>
    <row r="320" spans="1:26" ht="15.75" customHeight="1">
      <c r="A320" s="7" t="s">
        <v>221</v>
      </c>
      <c r="B320" s="74" t="s">
        <v>222</v>
      </c>
      <c r="C320" s="75">
        <v>0</v>
      </c>
      <c r="D320" s="76">
        <v>0</v>
      </c>
      <c r="E320" s="48"/>
      <c r="F320" s="48"/>
      <c r="G320" s="48"/>
      <c r="H320" s="48"/>
      <c r="I320" s="48"/>
      <c r="J320" s="48"/>
      <c r="K320" s="48"/>
      <c r="L320" s="48"/>
      <c r="M320" s="48"/>
      <c r="N320" s="48"/>
      <c r="O320" s="48"/>
      <c r="P320" s="2"/>
      <c r="Q320" s="2"/>
      <c r="R320" s="2"/>
      <c r="S320" s="2"/>
      <c r="T320" s="2"/>
      <c r="U320" s="2"/>
      <c r="V320" s="2"/>
      <c r="W320" s="2"/>
      <c r="X320" s="2"/>
      <c r="Y320" s="2"/>
      <c r="Z320" s="2"/>
    </row>
    <row r="321" spans="1:26" ht="15.75" customHeight="1">
      <c r="A321" s="7" t="s">
        <v>223</v>
      </c>
      <c r="B321" s="74" t="s">
        <v>224</v>
      </c>
      <c r="C321" s="75">
        <f t="shared" ref="C321:D321" si="8">C322</f>
        <v>0.03</v>
      </c>
      <c r="D321" s="76" t="e">
        <f t="shared" si="8"/>
        <v>#DIV/0!</v>
      </c>
      <c r="E321" s="48"/>
      <c r="F321" s="48"/>
      <c r="G321" s="48"/>
      <c r="H321" s="48"/>
      <c r="I321" s="48"/>
      <c r="J321" s="48"/>
      <c r="K321" s="48"/>
      <c r="L321" s="48"/>
      <c r="M321" s="48"/>
      <c r="N321" s="48"/>
      <c r="O321" s="48"/>
      <c r="P321" s="2"/>
      <c r="Q321" s="2"/>
      <c r="R321" s="2"/>
      <c r="S321" s="2"/>
      <c r="T321" s="2"/>
      <c r="U321" s="2"/>
      <c r="V321" s="2"/>
      <c r="W321" s="2"/>
      <c r="X321" s="2"/>
      <c r="Y321" s="2"/>
      <c r="Z321" s="2"/>
    </row>
    <row r="322" spans="1:26" ht="15.75" customHeight="1">
      <c r="A322" s="47" t="s">
        <v>225</v>
      </c>
      <c r="B322" s="43" t="s">
        <v>226</v>
      </c>
      <c r="C322" s="174">
        <v>0.03</v>
      </c>
      <c r="D322" s="29" t="e">
        <f>(C333+C332)*C322</f>
        <v>#DIV/0!</v>
      </c>
      <c r="E322" s="48"/>
      <c r="F322" s="48"/>
      <c r="G322" s="48"/>
      <c r="H322" s="48"/>
      <c r="I322" s="48"/>
      <c r="J322" s="48"/>
      <c r="K322" s="48"/>
      <c r="L322" s="48"/>
      <c r="M322" s="48"/>
      <c r="N322" s="48"/>
      <c r="O322" s="48"/>
      <c r="P322" s="2"/>
      <c r="Q322" s="2"/>
      <c r="R322" s="2"/>
      <c r="S322" s="2"/>
      <c r="T322" s="2"/>
      <c r="U322" s="2"/>
      <c r="V322" s="2"/>
      <c r="W322" s="2"/>
      <c r="X322" s="2"/>
      <c r="Y322" s="2"/>
      <c r="Z322" s="2"/>
    </row>
    <row r="323" spans="1:26" ht="15.75" customHeight="1">
      <c r="A323" s="7"/>
      <c r="B323" s="130"/>
      <c r="C323" s="131"/>
      <c r="D323" s="145" t="e">
        <f>SUM(D326:D327)</f>
        <v>#DIV/0!</v>
      </c>
      <c r="E323" s="48"/>
      <c r="F323" s="48"/>
      <c r="G323" s="48"/>
      <c r="H323" s="48"/>
      <c r="I323" s="48"/>
      <c r="J323" s="48"/>
      <c r="K323" s="48"/>
      <c r="L323" s="48"/>
      <c r="M323" s="48"/>
      <c r="N323" s="48"/>
      <c r="O323" s="48"/>
      <c r="P323" s="2"/>
      <c r="Q323" s="2"/>
      <c r="R323" s="2"/>
      <c r="S323" s="2"/>
      <c r="T323" s="2"/>
      <c r="U323" s="2"/>
      <c r="V323" s="2"/>
      <c r="W323" s="2"/>
      <c r="X323" s="2"/>
      <c r="Y323" s="2"/>
      <c r="Z323" s="2"/>
    </row>
    <row r="324" spans="1:26" ht="15.75" customHeight="1">
      <c r="A324" s="146"/>
      <c r="B324" s="97" t="s">
        <v>610</v>
      </c>
      <c r="C324" s="175">
        <v>0.05</v>
      </c>
      <c r="D324" s="147" t="e">
        <f>(C332+C333)*C324</f>
        <v>#DIV/0!</v>
      </c>
      <c r="E324" s="48"/>
      <c r="F324" s="48"/>
      <c r="G324" s="48"/>
      <c r="H324" s="48"/>
      <c r="I324" s="48"/>
      <c r="J324" s="48"/>
      <c r="K324" s="48"/>
      <c r="L324" s="48"/>
      <c r="M324" s="48"/>
      <c r="N324" s="48"/>
      <c r="O324" s="48"/>
      <c r="P324" s="2"/>
      <c r="Q324" s="2"/>
      <c r="R324" s="2"/>
      <c r="S324" s="2"/>
      <c r="T324" s="2"/>
      <c r="U324" s="2"/>
      <c r="V324" s="2"/>
      <c r="W324" s="2"/>
      <c r="X324" s="2"/>
      <c r="Y324" s="2"/>
      <c r="Z324" s="2"/>
    </row>
    <row r="325" spans="1:26" ht="15.75" customHeight="1">
      <c r="A325" s="146"/>
      <c r="B325" s="96" t="s">
        <v>611</v>
      </c>
      <c r="C325" s="175">
        <v>1.3299999999999999E-2</v>
      </c>
      <c r="D325" s="147" t="e">
        <f>(C332+C333)*C325</f>
        <v>#DIV/0!</v>
      </c>
      <c r="E325" s="48"/>
      <c r="F325" s="48"/>
      <c r="G325" s="48"/>
      <c r="H325" s="48"/>
      <c r="I325" s="48"/>
      <c r="J325" s="48"/>
      <c r="K325" s="48"/>
      <c r="L325" s="48"/>
      <c r="M325" s="48"/>
      <c r="N325" s="48"/>
      <c r="O325" s="48"/>
      <c r="P325" s="2"/>
      <c r="Q325" s="2"/>
      <c r="R325" s="2"/>
      <c r="S325" s="2"/>
      <c r="T325" s="2"/>
      <c r="U325" s="2"/>
      <c r="V325" s="2"/>
      <c r="W325" s="2"/>
      <c r="X325" s="2"/>
      <c r="Y325" s="2"/>
      <c r="Z325" s="2"/>
    </row>
    <row r="326" spans="1:26" ht="15.75" customHeight="1">
      <c r="A326" s="205" t="s">
        <v>620</v>
      </c>
      <c r="B326" s="132" t="s">
        <v>621</v>
      </c>
      <c r="C326" s="133" t="s">
        <v>622</v>
      </c>
      <c r="D326" s="148" t="s">
        <v>623</v>
      </c>
      <c r="E326" s="48"/>
      <c r="F326" s="48"/>
      <c r="G326" s="48"/>
      <c r="H326" s="48"/>
      <c r="I326" s="48"/>
      <c r="J326" s="48"/>
      <c r="K326" s="48"/>
      <c r="L326" s="48"/>
      <c r="M326" s="48"/>
      <c r="N326" s="48"/>
      <c r="O326" s="48"/>
      <c r="P326" s="2"/>
      <c r="Q326" s="2"/>
      <c r="R326" s="2"/>
      <c r="S326" s="2"/>
      <c r="T326" s="2"/>
      <c r="U326" s="2"/>
      <c r="V326" s="2"/>
      <c r="W326" s="2"/>
      <c r="X326" s="2"/>
      <c r="Y326" s="2"/>
      <c r="Z326" s="2"/>
    </row>
    <row r="327" spans="1:26" ht="15.75" customHeight="1">
      <c r="A327" s="206"/>
      <c r="B327" s="134" t="e">
        <f>C332+C333</f>
        <v>#DIV/0!</v>
      </c>
      <c r="C327" s="176">
        <f>C257</f>
        <v>0.19470000000000001</v>
      </c>
      <c r="D327" s="127" t="e">
        <f>B327*C327/1</f>
        <v>#DIV/0!</v>
      </c>
      <c r="E327" s="48"/>
      <c r="F327" s="48"/>
      <c r="G327" s="48"/>
      <c r="H327" s="48"/>
      <c r="I327" s="48"/>
      <c r="J327" s="48"/>
      <c r="K327" s="48"/>
      <c r="L327" s="48"/>
      <c r="M327" s="48"/>
      <c r="N327" s="48"/>
      <c r="O327" s="48"/>
      <c r="P327" s="2"/>
      <c r="Q327" s="2"/>
      <c r="R327" s="2"/>
      <c r="S327" s="2"/>
      <c r="T327" s="2"/>
      <c r="U327" s="2"/>
      <c r="V327" s="2"/>
      <c r="W327" s="2"/>
      <c r="X327" s="2"/>
      <c r="Y327" s="2"/>
      <c r="Z327" s="2"/>
    </row>
    <row r="328" spans="1:26" ht="18" customHeight="1">
      <c r="A328" s="179" t="s">
        <v>89</v>
      </c>
      <c r="B328" s="183"/>
      <c r="C328" s="180"/>
      <c r="D328" s="24" t="e">
        <f>D327</f>
        <v>#DIV/0!</v>
      </c>
      <c r="E328" s="48"/>
      <c r="F328" s="48"/>
      <c r="G328" s="48"/>
      <c r="H328" s="48"/>
      <c r="I328" s="48"/>
      <c r="J328" s="48"/>
      <c r="K328" s="48"/>
      <c r="L328" s="48"/>
      <c r="M328" s="48"/>
      <c r="N328" s="48"/>
      <c r="O328" s="48"/>
      <c r="P328" s="2"/>
      <c r="Q328" s="2"/>
      <c r="R328" s="2"/>
      <c r="S328" s="2"/>
      <c r="T328" s="2"/>
      <c r="U328" s="2"/>
      <c r="V328" s="2"/>
      <c r="W328" s="2"/>
      <c r="X328" s="2"/>
      <c r="Y328" s="2"/>
      <c r="Z328" s="2"/>
    </row>
    <row r="329" spans="1:26" ht="15.75" customHeight="1">
      <c r="A329" s="48"/>
      <c r="B329" s="48"/>
      <c r="C329" s="48"/>
      <c r="D329" s="48"/>
      <c r="E329" s="48"/>
      <c r="F329" s="48"/>
      <c r="G329" s="48"/>
      <c r="H329" s="48"/>
      <c r="I329" s="48"/>
      <c r="J329" s="48"/>
      <c r="K329" s="48"/>
      <c r="L329" s="48"/>
      <c r="M329" s="48"/>
      <c r="N329" s="48"/>
      <c r="O329" s="48"/>
      <c r="P329" s="2"/>
      <c r="Q329" s="2"/>
      <c r="R329" s="2"/>
      <c r="S329" s="2"/>
      <c r="T329" s="2"/>
      <c r="U329" s="2"/>
      <c r="V329" s="2"/>
      <c r="W329" s="2"/>
      <c r="X329" s="2"/>
      <c r="Y329" s="2"/>
      <c r="Z329" s="2"/>
    </row>
    <row r="330" spans="1:26" ht="15.75" customHeight="1">
      <c r="A330" s="48"/>
      <c r="B330" s="48"/>
      <c r="C330" s="48"/>
      <c r="D330" s="48"/>
      <c r="E330" s="48"/>
      <c r="F330" s="48"/>
      <c r="G330" s="48"/>
      <c r="H330" s="48"/>
      <c r="I330" s="48"/>
      <c r="J330" s="48"/>
      <c r="K330" s="48"/>
      <c r="L330" s="48"/>
      <c r="M330" s="48"/>
      <c r="N330" s="48"/>
      <c r="O330" s="48"/>
      <c r="P330" s="2"/>
      <c r="Q330" s="2"/>
      <c r="R330" s="2"/>
      <c r="S330" s="2"/>
      <c r="T330" s="2"/>
      <c r="U330" s="2"/>
      <c r="V330" s="2"/>
      <c r="W330" s="2"/>
      <c r="X330" s="2"/>
      <c r="Y330" s="2"/>
      <c r="Z330" s="2"/>
    </row>
    <row r="331" spans="1:26" ht="15.75" customHeight="1">
      <c r="A331" s="194" t="s">
        <v>227</v>
      </c>
      <c r="B331" s="183"/>
      <c r="C331" s="180"/>
      <c r="D331" s="48"/>
      <c r="E331" s="48"/>
      <c r="F331" s="48"/>
      <c r="G331" s="48"/>
      <c r="H331" s="48"/>
      <c r="I331" s="48"/>
      <c r="J331" s="48"/>
      <c r="K331" s="48"/>
      <c r="L331" s="48"/>
      <c r="M331" s="48"/>
      <c r="N331" s="48"/>
      <c r="O331" s="48"/>
      <c r="P331" s="2"/>
      <c r="Q331" s="2"/>
      <c r="R331" s="2"/>
      <c r="S331" s="2"/>
      <c r="T331" s="2"/>
      <c r="U331" s="2"/>
      <c r="V331" s="2"/>
      <c r="W331" s="2"/>
      <c r="X331" s="2"/>
      <c r="Y331" s="2"/>
      <c r="Z331" s="2"/>
    </row>
    <row r="332" spans="1:26" ht="15.75" customHeight="1">
      <c r="A332" s="77" t="s">
        <v>8</v>
      </c>
      <c r="B332" s="78" t="s">
        <v>228</v>
      </c>
      <c r="C332" s="79">
        <f>C266</f>
        <v>0</v>
      </c>
      <c r="D332" s="48"/>
      <c r="E332" s="48"/>
      <c r="F332" s="48"/>
      <c r="G332" s="48"/>
      <c r="H332" s="48"/>
      <c r="I332" s="48"/>
      <c r="J332" s="48"/>
      <c r="K332" s="48"/>
      <c r="L332" s="48"/>
      <c r="M332" s="48"/>
      <c r="N332" s="48"/>
      <c r="O332" s="48"/>
      <c r="P332" s="2"/>
      <c r="Q332" s="2"/>
      <c r="R332" s="2"/>
      <c r="S332" s="2"/>
      <c r="T332" s="2"/>
      <c r="U332" s="2"/>
      <c r="V332" s="2"/>
      <c r="W332" s="2"/>
      <c r="X332" s="2"/>
      <c r="Y332" s="2"/>
      <c r="Z332" s="2"/>
    </row>
    <row r="333" spans="1:26" ht="15.75" customHeight="1">
      <c r="A333" s="77" t="s">
        <v>11</v>
      </c>
      <c r="B333" s="78" t="s">
        <v>229</v>
      </c>
      <c r="C333" s="79" t="e">
        <f>C310</f>
        <v>#DIV/0!</v>
      </c>
      <c r="D333" s="48"/>
      <c r="E333" s="48"/>
      <c r="F333" s="48"/>
      <c r="G333" s="48"/>
      <c r="H333" s="48"/>
      <c r="I333" s="48"/>
      <c r="J333" s="48"/>
      <c r="K333" s="48"/>
      <c r="L333" s="48"/>
      <c r="M333" s="48"/>
      <c r="N333" s="48"/>
      <c r="O333" s="48"/>
      <c r="P333" s="2"/>
      <c r="Q333" s="2"/>
      <c r="R333" s="2"/>
      <c r="S333" s="2"/>
      <c r="T333" s="2"/>
      <c r="U333" s="2"/>
      <c r="V333" s="2"/>
      <c r="W333" s="2"/>
      <c r="X333" s="2"/>
      <c r="Y333" s="2"/>
      <c r="Z333" s="2"/>
    </row>
    <row r="334" spans="1:26" ht="15.75" customHeight="1">
      <c r="A334" s="77" t="s">
        <v>13</v>
      </c>
      <c r="B334" s="78" t="s">
        <v>230</v>
      </c>
      <c r="C334" s="79" t="e">
        <f>D328</f>
        <v>#DIV/0!</v>
      </c>
      <c r="D334" s="48"/>
      <c r="E334" s="48"/>
      <c r="F334" s="48"/>
      <c r="G334" s="48"/>
      <c r="H334" s="48"/>
      <c r="I334" s="48"/>
      <c r="J334" s="48"/>
      <c r="K334" s="48"/>
      <c r="L334" s="48"/>
      <c r="M334" s="48"/>
      <c r="N334" s="48"/>
      <c r="O334" s="48"/>
      <c r="P334" s="2"/>
      <c r="Q334" s="2"/>
      <c r="R334" s="2"/>
      <c r="S334" s="2"/>
      <c r="T334" s="2"/>
      <c r="U334" s="2"/>
      <c r="V334" s="2"/>
      <c r="W334" s="2"/>
      <c r="X334" s="2"/>
      <c r="Y334" s="2"/>
      <c r="Z334" s="2"/>
    </row>
    <row r="335" spans="1:26" ht="15.75" customHeight="1">
      <c r="A335" s="77" t="s">
        <v>16</v>
      </c>
      <c r="B335" s="78" t="s">
        <v>231</v>
      </c>
      <c r="C335" s="79" t="e">
        <f>C332+C333+C334</f>
        <v>#DIV/0!</v>
      </c>
      <c r="D335" s="48"/>
      <c r="E335" s="48"/>
      <c r="F335" s="48"/>
      <c r="G335" s="48"/>
      <c r="H335" s="48"/>
      <c r="I335" s="48"/>
      <c r="J335" s="48"/>
      <c r="K335" s="48"/>
      <c r="L335" s="48"/>
      <c r="M335" s="48"/>
      <c r="N335" s="48"/>
      <c r="O335" s="48"/>
      <c r="P335" s="2"/>
      <c r="Q335" s="2"/>
      <c r="R335" s="2"/>
      <c r="S335" s="2"/>
      <c r="T335" s="2"/>
      <c r="U335" s="2"/>
      <c r="V335" s="2"/>
      <c r="W335" s="2"/>
      <c r="X335" s="2"/>
      <c r="Y335" s="2"/>
      <c r="Z335" s="2"/>
    </row>
    <row r="336" spans="1:26" ht="15.75" customHeight="1">
      <c r="A336" s="77" t="s">
        <v>54</v>
      </c>
      <c r="B336" s="78" t="s">
        <v>232</v>
      </c>
      <c r="C336" s="80">
        <f>E26</f>
        <v>10000</v>
      </c>
      <c r="D336" s="48"/>
      <c r="E336" s="48"/>
      <c r="F336" s="48"/>
      <c r="G336" s="48"/>
      <c r="H336" s="48"/>
      <c r="I336" s="48"/>
      <c r="J336" s="48"/>
      <c r="K336" s="48"/>
      <c r="L336" s="48"/>
      <c r="M336" s="48"/>
      <c r="N336" s="48"/>
      <c r="O336" s="48"/>
      <c r="P336" s="2"/>
      <c r="Q336" s="2"/>
      <c r="R336" s="2"/>
      <c r="S336" s="2"/>
      <c r="T336" s="2"/>
      <c r="U336" s="2"/>
      <c r="V336" s="2"/>
      <c r="W336" s="2"/>
      <c r="X336" s="2"/>
      <c r="Y336" s="2"/>
      <c r="Z336" s="2"/>
    </row>
    <row r="337" spans="1:26" ht="15.75" customHeight="1">
      <c r="A337" s="77" t="s">
        <v>56</v>
      </c>
      <c r="B337" s="78" t="s">
        <v>233</v>
      </c>
      <c r="C337" s="81" t="e">
        <f>C335/C336</f>
        <v>#DIV/0!</v>
      </c>
      <c r="D337" s="48"/>
      <c r="E337" s="48"/>
      <c r="F337" s="48"/>
      <c r="G337" s="48"/>
      <c r="H337" s="48"/>
      <c r="I337" s="48"/>
      <c r="J337" s="48"/>
      <c r="K337" s="48"/>
      <c r="L337" s="48"/>
      <c r="M337" s="48"/>
      <c r="N337" s="48"/>
      <c r="O337" s="48"/>
      <c r="P337" s="2"/>
      <c r="Q337" s="2"/>
      <c r="R337" s="2"/>
      <c r="S337" s="2"/>
      <c r="T337" s="2"/>
      <c r="U337" s="2"/>
      <c r="V337" s="2"/>
      <c r="W337" s="2"/>
      <c r="X337" s="2"/>
      <c r="Y337" s="2"/>
      <c r="Z337" s="2"/>
    </row>
    <row r="338" spans="1:26" ht="15.75" customHeight="1">
      <c r="A338" s="48"/>
      <c r="B338" s="48"/>
      <c r="C338" s="48"/>
      <c r="D338" s="48"/>
      <c r="E338" s="48"/>
      <c r="F338" s="48"/>
      <c r="G338" s="48"/>
      <c r="H338" s="48"/>
      <c r="I338" s="48"/>
      <c r="J338" s="48"/>
      <c r="K338" s="48"/>
      <c r="L338" s="48"/>
      <c r="M338" s="48"/>
      <c r="N338" s="48"/>
      <c r="O338" s="48"/>
      <c r="P338" s="2"/>
      <c r="Q338" s="2"/>
      <c r="R338" s="2"/>
      <c r="S338" s="2"/>
      <c r="T338" s="2"/>
      <c r="U338" s="2"/>
      <c r="V338" s="2"/>
      <c r="W338" s="2"/>
      <c r="X338" s="2"/>
      <c r="Y338" s="2"/>
      <c r="Z338" s="2"/>
    </row>
    <row r="339" spans="1:26" ht="15.75" customHeight="1">
      <c r="A339" s="82" t="s">
        <v>234</v>
      </c>
      <c r="B339" s="83"/>
      <c r="C339" s="72"/>
      <c r="D339" s="72"/>
      <c r="E339" s="72"/>
      <c r="F339" s="72"/>
      <c r="G339" s="72"/>
      <c r="H339" s="72"/>
      <c r="I339" s="72"/>
      <c r="J339" s="48"/>
      <c r="K339" s="48"/>
      <c r="L339" s="48"/>
      <c r="M339" s="48"/>
      <c r="N339" s="48"/>
      <c r="O339" s="48"/>
      <c r="P339" s="2"/>
      <c r="Q339" s="2"/>
      <c r="R339" s="2"/>
      <c r="S339" s="2"/>
      <c r="T339" s="2"/>
      <c r="U339" s="2"/>
      <c r="V339" s="2"/>
      <c r="W339" s="2"/>
      <c r="X339" s="2"/>
      <c r="Y339" s="2"/>
      <c r="Z339" s="2"/>
    </row>
    <row r="340" spans="1:26" ht="15.75" customHeight="1">
      <c r="A340" s="84"/>
      <c r="B340" s="84"/>
      <c r="C340" s="72"/>
      <c r="D340" s="72"/>
      <c r="E340" s="48"/>
      <c r="F340" s="48"/>
      <c r="G340" s="48"/>
      <c r="H340" s="48"/>
      <c r="I340" s="48"/>
      <c r="J340" s="48"/>
      <c r="K340" s="48"/>
      <c r="L340" s="48"/>
      <c r="M340" s="48"/>
      <c r="N340" s="48"/>
      <c r="O340" s="48"/>
      <c r="P340" s="2"/>
      <c r="Q340" s="2"/>
      <c r="R340" s="2"/>
      <c r="S340" s="2"/>
      <c r="T340" s="2"/>
      <c r="U340" s="2"/>
      <c r="V340" s="2"/>
      <c r="W340" s="2"/>
      <c r="X340" s="2"/>
      <c r="Y340" s="2"/>
      <c r="Z340" s="2"/>
    </row>
    <row r="341" spans="1:26" ht="15.75" customHeight="1">
      <c r="A341" s="72"/>
      <c r="B341" s="72"/>
      <c r="C341" s="72"/>
      <c r="D341" s="72"/>
      <c r="E341" s="72"/>
      <c r="F341" s="48"/>
      <c r="G341" s="48"/>
      <c r="H341" s="48"/>
      <c r="I341" s="48"/>
      <c r="J341" s="48"/>
      <c r="K341" s="48"/>
      <c r="L341" s="48"/>
      <c r="M341" s="48"/>
      <c r="N341" s="48"/>
      <c r="O341" s="48"/>
      <c r="P341" s="2"/>
      <c r="Q341" s="2"/>
      <c r="R341" s="2"/>
      <c r="S341" s="2"/>
      <c r="T341" s="2"/>
      <c r="U341" s="2"/>
      <c r="V341" s="2"/>
      <c r="W341" s="2"/>
      <c r="X341" s="2"/>
      <c r="Y341" s="2"/>
      <c r="Z341" s="2"/>
    </row>
    <row r="342" spans="1:26" ht="15.75" customHeight="1">
      <c r="A342" s="199" t="s">
        <v>235</v>
      </c>
      <c r="B342" s="200"/>
      <c r="C342" s="72"/>
      <c r="D342" s="72"/>
      <c r="E342" s="72"/>
      <c r="F342" s="48"/>
      <c r="G342" s="48"/>
      <c r="H342" s="48"/>
      <c r="I342" s="48"/>
      <c r="J342" s="48"/>
      <c r="K342" s="48"/>
      <c r="L342" s="48"/>
      <c r="M342" s="48"/>
      <c r="N342" s="48"/>
      <c r="O342" s="48"/>
      <c r="P342" s="2"/>
      <c r="Q342" s="2"/>
      <c r="R342" s="2"/>
      <c r="S342" s="2"/>
      <c r="T342" s="2"/>
      <c r="U342" s="2"/>
      <c r="V342" s="2"/>
      <c r="W342" s="2"/>
      <c r="X342" s="2"/>
      <c r="Y342" s="2"/>
      <c r="Z342" s="2"/>
    </row>
    <row r="343" spans="1:26" ht="15.75" customHeight="1">
      <c r="A343" s="48"/>
      <c r="B343" s="248"/>
      <c r="C343" s="48"/>
      <c r="D343" s="48"/>
      <c r="E343" s="48"/>
      <c r="F343" s="48"/>
      <c r="G343" s="48"/>
      <c r="H343" s="48"/>
      <c r="I343" s="48"/>
      <c r="J343" s="48"/>
      <c r="K343" s="48"/>
      <c r="L343" s="48"/>
      <c r="M343" s="48"/>
      <c r="N343" s="48"/>
      <c r="O343" s="48"/>
      <c r="P343" s="2"/>
      <c r="Q343" s="2"/>
      <c r="R343" s="2"/>
      <c r="S343" s="2"/>
      <c r="T343" s="2"/>
      <c r="U343" s="2"/>
      <c r="V343" s="2"/>
      <c r="W343" s="2"/>
      <c r="X343" s="2"/>
      <c r="Y343" s="2"/>
      <c r="Z343" s="2"/>
    </row>
    <row r="344" spans="1:26" ht="15.75" customHeight="1">
      <c r="A344" s="199" t="s">
        <v>235</v>
      </c>
      <c r="B344" s="200"/>
      <c r="C344" s="72"/>
      <c r="D344" s="72"/>
      <c r="E344" s="72"/>
      <c r="F344" s="48"/>
      <c r="G344" s="48"/>
      <c r="H344" s="48"/>
      <c r="I344" s="48"/>
      <c r="J344" s="48"/>
      <c r="K344" s="48"/>
      <c r="L344" s="48"/>
      <c r="M344" s="48"/>
      <c r="N344" s="48"/>
      <c r="O344" s="48"/>
      <c r="P344" s="2"/>
      <c r="Q344" s="2"/>
      <c r="R344" s="2"/>
      <c r="S344" s="2"/>
      <c r="T344" s="2"/>
      <c r="U344" s="2"/>
      <c r="V344" s="2"/>
      <c r="W344" s="2"/>
      <c r="X344" s="2"/>
      <c r="Y344" s="2"/>
      <c r="Z344" s="2"/>
    </row>
    <row r="345" spans="1:26" ht="15.75" customHeight="1">
      <c r="A345" s="48"/>
      <c r="B345" s="48"/>
      <c r="C345" s="48"/>
      <c r="D345" s="48"/>
      <c r="E345" s="48"/>
      <c r="F345" s="48"/>
      <c r="G345" s="48"/>
      <c r="H345" s="48"/>
      <c r="I345" s="48"/>
      <c r="J345" s="48"/>
      <c r="K345" s="48"/>
      <c r="L345" s="48"/>
      <c r="M345" s="48"/>
      <c r="N345" s="48"/>
      <c r="O345" s="48"/>
      <c r="P345" s="2"/>
      <c r="Q345" s="2"/>
      <c r="R345" s="2"/>
      <c r="S345" s="2"/>
      <c r="T345" s="2"/>
      <c r="U345" s="2"/>
      <c r="V345" s="2"/>
      <c r="W345" s="2"/>
      <c r="X345" s="2"/>
      <c r="Y345" s="2"/>
      <c r="Z345" s="2"/>
    </row>
    <row r="346" spans="1:26" ht="15.75" customHeight="1">
      <c r="A346" s="48"/>
      <c r="B346" s="48"/>
      <c r="C346" s="48"/>
      <c r="D346" s="48"/>
      <c r="E346" s="48"/>
      <c r="F346" s="48"/>
      <c r="G346" s="48"/>
      <c r="H346" s="48"/>
      <c r="I346" s="48"/>
      <c r="J346" s="48"/>
      <c r="K346" s="48"/>
      <c r="L346" s="48"/>
      <c r="M346" s="48"/>
      <c r="N346" s="48"/>
      <c r="O346" s="48"/>
      <c r="P346" s="2"/>
      <c r="Q346" s="2"/>
      <c r="R346" s="2"/>
      <c r="S346" s="2"/>
      <c r="T346" s="2"/>
      <c r="U346" s="2"/>
      <c r="V346" s="2"/>
      <c r="W346" s="2"/>
      <c r="X346" s="2"/>
      <c r="Y346" s="2"/>
      <c r="Z346" s="2"/>
    </row>
    <row r="347" spans="1:26" ht="15.75" customHeight="1">
      <c r="A347" s="48"/>
      <c r="B347" s="48"/>
      <c r="C347" s="48"/>
      <c r="D347" s="48"/>
      <c r="E347" s="48"/>
      <c r="F347" s="48"/>
      <c r="G347" s="48"/>
      <c r="H347" s="48"/>
      <c r="I347" s="48"/>
      <c r="J347" s="48"/>
      <c r="K347" s="48"/>
      <c r="L347" s="48"/>
      <c r="M347" s="48"/>
      <c r="N347" s="48"/>
      <c r="O347" s="48"/>
      <c r="P347" s="2"/>
      <c r="Q347" s="2"/>
      <c r="R347" s="2"/>
      <c r="S347" s="2"/>
      <c r="T347" s="2"/>
      <c r="U347" s="2"/>
      <c r="V347" s="2"/>
      <c r="W347" s="2"/>
      <c r="X347" s="2"/>
      <c r="Y347" s="2"/>
      <c r="Z347" s="2"/>
    </row>
    <row r="348" spans="1:26" ht="15.75" customHeight="1">
      <c r="A348" s="48"/>
      <c r="B348" s="48"/>
      <c r="C348" s="48"/>
      <c r="D348" s="48"/>
      <c r="E348" s="48"/>
      <c r="F348" s="48"/>
      <c r="G348" s="48"/>
      <c r="H348" s="48"/>
      <c r="I348" s="48"/>
      <c r="J348" s="48"/>
      <c r="K348" s="48"/>
      <c r="L348" s="48"/>
      <c r="M348" s="48"/>
      <c r="N348" s="48"/>
      <c r="O348" s="48"/>
      <c r="P348" s="2"/>
      <c r="Q348" s="2"/>
      <c r="R348" s="2"/>
      <c r="S348" s="2"/>
      <c r="T348" s="2"/>
      <c r="U348" s="2"/>
      <c r="V348" s="2"/>
      <c r="W348" s="2"/>
      <c r="X348" s="2"/>
      <c r="Y348" s="2"/>
      <c r="Z348" s="2"/>
    </row>
    <row r="349" spans="1:26" ht="15.75" customHeight="1">
      <c r="A349" s="48"/>
      <c r="B349" s="48"/>
      <c r="C349" s="48"/>
      <c r="D349" s="48"/>
      <c r="E349" s="48"/>
      <c r="F349" s="48"/>
      <c r="G349" s="48"/>
      <c r="H349" s="48"/>
      <c r="I349" s="48"/>
      <c r="J349" s="48"/>
      <c r="K349" s="48"/>
      <c r="L349" s="48"/>
      <c r="M349" s="48"/>
      <c r="N349" s="48"/>
      <c r="O349" s="48"/>
      <c r="P349" s="2"/>
      <c r="Q349" s="2"/>
      <c r="R349" s="2"/>
      <c r="S349" s="2"/>
      <c r="T349" s="2"/>
      <c r="U349" s="2"/>
      <c r="V349" s="2"/>
      <c r="W349" s="2"/>
      <c r="X349" s="2"/>
      <c r="Y349" s="2"/>
      <c r="Z349" s="2"/>
    </row>
    <row r="350" spans="1:26" ht="15.75" customHeight="1">
      <c r="A350" s="48"/>
      <c r="B350" s="48"/>
      <c r="C350" s="48"/>
      <c r="D350" s="48"/>
      <c r="E350" s="48"/>
      <c r="F350" s="48"/>
      <c r="G350" s="48"/>
      <c r="H350" s="48"/>
      <c r="I350" s="48"/>
      <c r="J350" s="48"/>
      <c r="K350" s="48"/>
      <c r="L350" s="48"/>
      <c r="M350" s="48"/>
      <c r="N350" s="48"/>
      <c r="O350" s="48"/>
      <c r="P350" s="2"/>
      <c r="Q350" s="2"/>
      <c r="R350" s="2"/>
      <c r="S350" s="2"/>
      <c r="T350" s="2"/>
      <c r="U350" s="2"/>
      <c r="V350" s="2"/>
      <c r="W350" s="2"/>
      <c r="X350" s="2"/>
      <c r="Y350" s="2"/>
      <c r="Z350" s="2"/>
    </row>
    <row r="351" spans="1:26" ht="15.75" customHeight="1">
      <c r="A351" s="48"/>
      <c r="B351" s="48"/>
      <c r="C351" s="48"/>
      <c r="D351" s="48"/>
      <c r="E351" s="48"/>
      <c r="F351" s="48"/>
      <c r="G351" s="48"/>
      <c r="H351" s="48"/>
      <c r="I351" s="48"/>
      <c r="J351" s="48"/>
      <c r="K351" s="48"/>
      <c r="L351" s="48"/>
      <c r="M351" s="48"/>
      <c r="N351" s="48"/>
      <c r="O351" s="48"/>
      <c r="P351" s="2"/>
      <c r="Q351" s="2"/>
      <c r="R351" s="2"/>
      <c r="S351" s="2"/>
      <c r="T351" s="2"/>
      <c r="U351" s="2"/>
      <c r="V351" s="2"/>
      <c r="W351" s="2"/>
      <c r="X351" s="2"/>
      <c r="Y351" s="2"/>
      <c r="Z351" s="2"/>
    </row>
    <row r="352" spans="1:26" ht="15.75" customHeight="1">
      <c r="A352" s="48"/>
      <c r="B352" s="48"/>
      <c r="C352" s="48"/>
      <c r="D352" s="48"/>
      <c r="E352" s="48"/>
      <c r="F352" s="48"/>
      <c r="G352" s="48"/>
      <c r="H352" s="48"/>
      <c r="I352" s="48"/>
      <c r="J352" s="48"/>
      <c r="K352" s="48"/>
      <c r="L352" s="48"/>
      <c r="M352" s="48"/>
      <c r="N352" s="48"/>
      <c r="O352" s="48"/>
      <c r="P352" s="2"/>
      <c r="Q352" s="2"/>
      <c r="R352" s="2"/>
      <c r="S352" s="2"/>
      <c r="T352" s="2"/>
      <c r="U352" s="2"/>
      <c r="V352" s="2"/>
      <c r="W352" s="2"/>
      <c r="X352" s="2"/>
      <c r="Y352" s="2"/>
      <c r="Z352" s="2"/>
    </row>
    <row r="353" spans="1:26" ht="15.75" customHeight="1">
      <c r="A353" s="48"/>
      <c r="B353" s="48"/>
      <c r="C353" s="48"/>
      <c r="D353" s="48"/>
      <c r="E353" s="48"/>
      <c r="F353" s="48"/>
      <c r="G353" s="48"/>
      <c r="H353" s="48"/>
      <c r="I353" s="48"/>
      <c r="J353" s="48"/>
      <c r="K353" s="48"/>
      <c r="L353" s="48"/>
      <c r="M353" s="48"/>
      <c r="N353" s="48"/>
      <c r="O353" s="48"/>
      <c r="P353" s="2"/>
      <c r="Q353" s="2"/>
      <c r="R353" s="2"/>
      <c r="S353" s="2"/>
      <c r="T353" s="2"/>
      <c r="U353" s="2"/>
      <c r="V353" s="2"/>
      <c r="W353" s="2"/>
      <c r="X353" s="2"/>
      <c r="Y353" s="2"/>
      <c r="Z353" s="2"/>
    </row>
    <row r="354" spans="1:26" ht="15.75" customHeight="1">
      <c r="A354" s="48"/>
      <c r="B354" s="48"/>
      <c r="C354" s="48"/>
      <c r="D354" s="48"/>
      <c r="E354" s="48"/>
      <c r="F354" s="48"/>
      <c r="G354" s="48"/>
      <c r="H354" s="48"/>
      <c r="I354" s="48"/>
      <c r="J354" s="48"/>
      <c r="K354" s="48"/>
      <c r="L354" s="48"/>
      <c r="M354" s="48"/>
      <c r="N354" s="48"/>
      <c r="O354" s="48"/>
      <c r="P354" s="2"/>
      <c r="Q354" s="2"/>
      <c r="R354" s="2"/>
      <c r="S354" s="2"/>
      <c r="T354" s="2"/>
      <c r="U354" s="2"/>
      <c r="V354" s="2"/>
      <c r="W354" s="2"/>
      <c r="X354" s="2"/>
      <c r="Y354" s="2"/>
      <c r="Z354" s="2"/>
    </row>
    <row r="355" spans="1:26" ht="15.75" customHeight="1">
      <c r="A355" s="48"/>
      <c r="B355" s="48"/>
      <c r="C355" s="48"/>
      <c r="D355" s="48"/>
      <c r="E355" s="48"/>
      <c r="F355" s="48"/>
      <c r="G355" s="48"/>
      <c r="H355" s="48"/>
      <c r="I355" s="48"/>
      <c r="J355" s="48"/>
      <c r="K355" s="48"/>
      <c r="L355" s="48"/>
      <c r="M355" s="48"/>
      <c r="N355" s="48"/>
      <c r="O355" s="48"/>
      <c r="P355" s="2"/>
      <c r="Q355" s="2"/>
      <c r="R355" s="2"/>
      <c r="S355" s="2"/>
      <c r="T355" s="2"/>
      <c r="U355" s="2"/>
      <c r="V355" s="2"/>
      <c r="W355" s="2"/>
      <c r="X355" s="2"/>
      <c r="Y355" s="2"/>
      <c r="Z355" s="2"/>
    </row>
    <row r="356" spans="1:26" ht="15.75" customHeight="1">
      <c r="A356" s="48"/>
      <c r="B356" s="48"/>
      <c r="C356" s="48"/>
      <c r="D356" s="48"/>
      <c r="E356" s="48"/>
      <c r="F356" s="48"/>
      <c r="G356" s="48"/>
      <c r="H356" s="48"/>
      <c r="I356" s="48"/>
      <c r="J356" s="48"/>
      <c r="K356" s="48"/>
      <c r="L356" s="48"/>
      <c r="M356" s="48"/>
      <c r="N356" s="48"/>
      <c r="O356" s="48"/>
      <c r="P356" s="2"/>
      <c r="Q356" s="2"/>
      <c r="R356" s="2"/>
      <c r="S356" s="2"/>
      <c r="T356" s="2"/>
      <c r="U356" s="2"/>
      <c r="V356" s="2"/>
      <c r="W356" s="2"/>
      <c r="X356" s="2"/>
      <c r="Y356" s="2"/>
      <c r="Z356" s="2"/>
    </row>
    <row r="357" spans="1:26" ht="15.75" customHeight="1">
      <c r="A357" s="48"/>
      <c r="B357" s="48"/>
      <c r="C357" s="48"/>
      <c r="D357" s="48"/>
      <c r="E357" s="48"/>
      <c r="F357" s="48"/>
      <c r="G357" s="48"/>
      <c r="H357" s="48"/>
      <c r="I357" s="48"/>
      <c r="J357" s="48"/>
      <c r="K357" s="48"/>
      <c r="L357" s="48"/>
      <c r="M357" s="48"/>
      <c r="N357" s="48"/>
      <c r="O357" s="48"/>
      <c r="P357" s="2"/>
      <c r="Q357" s="2"/>
      <c r="R357" s="2"/>
      <c r="S357" s="2"/>
      <c r="T357" s="2"/>
      <c r="U357" s="2"/>
      <c r="V357" s="2"/>
      <c r="W357" s="2"/>
      <c r="X357" s="2"/>
      <c r="Y357" s="2"/>
      <c r="Z357" s="2"/>
    </row>
    <row r="358" spans="1:26" ht="15.75" customHeight="1">
      <c r="A358" s="48"/>
      <c r="B358" s="48"/>
      <c r="C358" s="48"/>
      <c r="D358" s="48"/>
      <c r="E358" s="48"/>
      <c r="F358" s="48"/>
      <c r="G358" s="48"/>
      <c r="H358" s="48"/>
      <c r="I358" s="48"/>
      <c r="J358" s="48"/>
      <c r="K358" s="48"/>
      <c r="L358" s="48"/>
      <c r="M358" s="48"/>
      <c r="N358" s="48"/>
      <c r="O358" s="48"/>
      <c r="P358" s="2"/>
      <c r="Q358" s="2"/>
      <c r="R358" s="2"/>
      <c r="S358" s="2"/>
      <c r="T358" s="2"/>
      <c r="U358" s="2"/>
      <c r="V358" s="2"/>
      <c r="W358" s="2"/>
      <c r="X358" s="2"/>
      <c r="Y358" s="2"/>
      <c r="Z358" s="2"/>
    </row>
    <row r="359" spans="1:26" ht="15.75" customHeight="1">
      <c r="A359" s="48"/>
      <c r="B359" s="48"/>
      <c r="C359" s="48"/>
      <c r="D359" s="48"/>
      <c r="E359" s="48"/>
      <c r="F359" s="48"/>
      <c r="G359" s="48"/>
      <c r="H359" s="48"/>
      <c r="I359" s="48"/>
      <c r="J359" s="48"/>
      <c r="K359" s="48"/>
      <c r="L359" s="48"/>
      <c r="M359" s="48"/>
      <c r="N359" s="48"/>
      <c r="O359" s="48"/>
      <c r="P359" s="2"/>
      <c r="Q359" s="2"/>
      <c r="R359" s="2"/>
      <c r="S359" s="2"/>
      <c r="T359" s="2"/>
      <c r="U359" s="2"/>
      <c r="V359" s="2"/>
      <c r="W359" s="2"/>
      <c r="X359" s="2"/>
      <c r="Y359" s="2"/>
      <c r="Z359" s="2"/>
    </row>
    <row r="360" spans="1:26" ht="15.75" customHeight="1">
      <c r="A360" s="48"/>
      <c r="B360" s="48"/>
      <c r="C360" s="48"/>
      <c r="D360" s="48"/>
      <c r="E360" s="48"/>
      <c r="F360" s="48"/>
      <c r="G360" s="48"/>
      <c r="H360" s="48"/>
      <c r="I360" s="48"/>
      <c r="J360" s="48"/>
      <c r="K360" s="48"/>
      <c r="L360" s="48"/>
      <c r="M360" s="48"/>
      <c r="N360" s="48"/>
      <c r="O360" s="48"/>
      <c r="P360" s="2"/>
      <c r="Q360" s="2"/>
      <c r="R360" s="2"/>
      <c r="S360" s="2"/>
      <c r="T360" s="2"/>
      <c r="U360" s="2"/>
      <c r="V360" s="2"/>
      <c r="W360" s="2"/>
      <c r="X360" s="2"/>
      <c r="Y360" s="2"/>
      <c r="Z360" s="2"/>
    </row>
    <row r="361" spans="1:26" ht="15.75" customHeight="1">
      <c r="A361" s="48"/>
      <c r="B361" s="48"/>
      <c r="C361" s="48"/>
      <c r="D361" s="48"/>
      <c r="E361" s="48"/>
      <c r="F361" s="48"/>
      <c r="G361" s="48"/>
      <c r="H361" s="48"/>
      <c r="I361" s="48"/>
      <c r="J361" s="48"/>
      <c r="K361" s="48"/>
      <c r="L361" s="48"/>
      <c r="M361" s="48"/>
      <c r="N361" s="48"/>
      <c r="O361" s="48"/>
      <c r="P361" s="2"/>
      <c r="Q361" s="2"/>
      <c r="R361" s="2"/>
      <c r="S361" s="2"/>
      <c r="T361" s="2"/>
      <c r="U361" s="2"/>
      <c r="V361" s="2"/>
      <c r="W361" s="2"/>
      <c r="X361" s="2"/>
      <c r="Y361" s="2"/>
      <c r="Z361" s="2"/>
    </row>
    <row r="362" spans="1:26" ht="15.75" customHeight="1">
      <c r="A362" s="48"/>
      <c r="B362" s="48"/>
      <c r="C362" s="48"/>
      <c r="D362" s="48"/>
      <c r="E362" s="48"/>
      <c r="F362" s="48"/>
      <c r="G362" s="48"/>
      <c r="H362" s="48"/>
      <c r="I362" s="48"/>
      <c r="J362" s="48"/>
      <c r="K362" s="48"/>
      <c r="L362" s="48"/>
      <c r="M362" s="48"/>
      <c r="N362" s="48"/>
      <c r="O362" s="48"/>
      <c r="P362" s="2"/>
      <c r="Q362" s="2"/>
      <c r="R362" s="2"/>
      <c r="S362" s="2"/>
      <c r="T362" s="2"/>
      <c r="U362" s="2"/>
      <c r="V362" s="2"/>
      <c r="W362" s="2"/>
      <c r="X362" s="2"/>
      <c r="Y362" s="2"/>
      <c r="Z362" s="2"/>
    </row>
    <row r="363" spans="1:26" ht="15.75" customHeight="1">
      <c r="A363" s="48"/>
      <c r="B363" s="48"/>
      <c r="C363" s="48"/>
      <c r="D363" s="48"/>
      <c r="E363" s="48"/>
      <c r="F363" s="48"/>
      <c r="G363" s="48"/>
      <c r="H363" s="48"/>
      <c r="I363" s="48"/>
      <c r="J363" s="48"/>
      <c r="K363" s="48"/>
      <c r="L363" s="48"/>
      <c r="M363" s="48"/>
      <c r="N363" s="48"/>
      <c r="O363" s="48"/>
      <c r="P363" s="2"/>
      <c r="Q363" s="2"/>
      <c r="R363" s="2"/>
      <c r="S363" s="2"/>
      <c r="T363" s="2"/>
      <c r="U363" s="2"/>
      <c r="V363" s="2"/>
      <c r="W363" s="2"/>
      <c r="X363" s="2"/>
      <c r="Y363" s="2"/>
      <c r="Z363" s="2"/>
    </row>
    <row r="364" spans="1:26" ht="15.75" customHeight="1">
      <c r="A364" s="48"/>
      <c r="B364" s="48"/>
      <c r="C364" s="48"/>
      <c r="D364" s="48"/>
      <c r="E364" s="48"/>
      <c r="F364" s="48"/>
      <c r="G364" s="48"/>
      <c r="H364" s="48"/>
      <c r="I364" s="48"/>
      <c r="J364" s="48"/>
      <c r="K364" s="48"/>
      <c r="L364" s="48"/>
      <c r="M364" s="48"/>
      <c r="N364" s="48"/>
      <c r="O364" s="48"/>
      <c r="P364" s="2"/>
      <c r="Q364" s="2"/>
      <c r="R364" s="2"/>
      <c r="S364" s="2"/>
      <c r="T364" s="2"/>
      <c r="U364" s="2"/>
      <c r="V364" s="2"/>
      <c r="W364" s="2"/>
      <c r="X364" s="2"/>
      <c r="Y364" s="2"/>
      <c r="Z364" s="2"/>
    </row>
    <row r="365" spans="1:26" ht="15.75" customHeight="1">
      <c r="A365" s="48"/>
      <c r="B365" s="48"/>
      <c r="C365" s="48"/>
      <c r="D365" s="48"/>
      <c r="E365" s="48"/>
      <c r="F365" s="48"/>
      <c r="G365" s="48"/>
      <c r="H365" s="48"/>
      <c r="I365" s="48"/>
      <c r="J365" s="48"/>
      <c r="K365" s="48"/>
      <c r="L365" s="48"/>
      <c r="M365" s="48"/>
      <c r="N365" s="48"/>
      <c r="O365" s="48"/>
      <c r="P365" s="2"/>
      <c r="Q365" s="2"/>
      <c r="R365" s="2"/>
      <c r="S365" s="2"/>
      <c r="T365" s="2"/>
      <c r="U365" s="2"/>
      <c r="V365" s="2"/>
      <c r="W365" s="2"/>
      <c r="X365" s="2"/>
      <c r="Y365" s="2"/>
      <c r="Z365" s="2"/>
    </row>
    <row r="366" spans="1:26" ht="15.75" customHeight="1">
      <c r="A366" s="48"/>
      <c r="B366" s="48"/>
      <c r="C366" s="48"/>
      <c r="D366" s="48"/>
      <c r="E366" s="48"/>
      <c r="F366" s="48"/>
      <c r="G366" s="48"/>
      <c r="H366" s="48"/>
      <c r="I366" s="48"/>
      <c r="J366" s="48"/>
      <c r="K366" s="48"/>
      <c r="L366" s="48"/>
      <c r="M366" s="48"/>
      <c r="N366" s="48"/>
      <c r="O366" s="48"/>
      <c r="P366" s="2"/>
      <c r="Q366" s="2"/>
      <c r="R366" s="2"/>
      <c r="S366" s="2"/>
      <c r="T366" s="2"/>
      <c r="U366" s="2"/>
      <c r="V366" s="2"/>
      <c r="W366" s="2"/>
      <c r="X366" s="2"/>
      <c r="Y366" s="2"/>
      <c r="Z366" s="2"/>
    </row>
    <row r="367" spans="1:26"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sheetProtection algorithmName="SHA-512" hashValue="GAoZ9Nk8kghEFyQTpQIKkQl+/bdxAZruHaULU30aVG73lPFx5UlN8KFlTZr6n9nEMnoB1JaWylnXQsiPMpceug==" saltValue="5T0lfBX5Lm8HXRWs2MSENQ==" spinCount="100000" sheet="1" objects="1" scenarios="1" formatCells="0" formatColumns="0" formatRows="0" sort="0" autoFilter="0" pivotTables="0"/>
  <mergeCells count="126">
    <mergeCell ref="F290:H290"/>
    <mergeCell ref="A304:D304"/>
    <mergeCell ref="A305:B305"/>
    <mergeCell ref="C305:D305"/>
    <mergeCell ref="C306:D306"/>
    <mergeCell ref="A310:B310"/>
    <mergeCell ref="A313:D313"/>
    <mergeCell ref="A328:C328"/>
    <mergeCell ref="A331:C331"/>
    <mergeCell ref="A326:A327"/>
    <mergeCell ref="F247:H247"/>
    <mergeCell ref="B248:C248"/>
    <mergeCell ref="B256:C256"/>
    <mergeCell ref="A257:B257"/>
    <mergeCell ref="A261:D261"/>
    <mergeCell ref="C262:D262"/>
    <mergeCell ref="C263:D263"/>
    <mergeCell ref="C264:D264"/>
    <mergeCell ref="A265:B265"/>
    <mergeCell ref="C265:D265"/>
    <mergeCell ref="A75:B75"/>
    <mergeCell ref="A86:B86"/>
    <mergeCell ref="A88:D88"/>
    <mergeCell ref="C266:D266"/>
    <mergeCell ref="A266:B266"/>
    <mergeCell ref="A271:D271"/>
    <mergeCell ref="C272:D272"/>
    <mergeCell ref="A42:C42"/>
    <mergeCell ref="A52:B52"/>
    <mergeCell ref="A54:C54"/>
    <mergeCell ref="A64:B64"/>
    <mergeCell ref="A66:C66"/>
    <mergeCell ref="A77:C77"/>
    <mergeCell ref="C217:D217"/>
    <mergeCell ref="C218:D218"/>
    <mergeCell ref="C219:D219"/>
    <mergeCell ref="A212:B212"/>
    <mergeCell ref="C212:D212"/>
    <mergeCell ref="A215:D215"/>
    <mergeCell ref="A216:B216"/>
    <mergeCell ref="C216:D216"/>
    <mergeCell ref="A150:B150"/>
    <mergeCell ref="A152:D152"/>
    <mergeCell ref="A162:D162"/>
    <mergeCell ref="A33:E33"/>
    <mergeCell ref="A34:D34"/>
    <mergeCell ref="A35:D35"/>
    <mergeCell ref="A36:D36"/>
    <mergeCell ref="A37:D37"/>
    <mergeCell ref="A38:D38"/>
    <mergeCell ref="A39:D39"/>
    <mergeCell ref="A40:E40"/>
    <mergeCell ref="A41:C41"/>
    <mergeCell ref="A22:D22"/>
    <mergeCell ref="A23:D23"/>
    <mergeCell ref="A24:D24"/>
    <mergeCell ref="A25:D25"/>
    <mergeCell ref="A26:D26"/>
    <mergeCell ref="A28:C28"/>
    <mergeCell ref="A29:C29"/>
    <mergeCell ref="A30:C30"/>
    <mergeCell ref="A31:C31"/>
    <mergeCell ref="B14:C14"/>
    <mergeCell ref="D14:E14"/>
    <mergeCell ref="B15:C15"/>
    <mergeCell ref="D15:E15"/>
    <mergeCell ref="D16:E16"/>
    <mergeCell ref="B16:C16"/>
    <mergeCell ref="B17:C17"/>
    <mergeCell ref="D17:E17"/>
    <mergeCell ref="A19:E19"/>
    <mergeCell ref="A2:E2"/>
    <mergeCell ref="A3:E3"/>
    <mergeCell ref="A5:E5"/>
    <mergeCell ref="A6:B6"/>
    <mergeCell ref="C6:E6"/>
    <mergeCell ref="A7:E8"/>
    <mergeCell ref="B10:E10"/>
    <mergeCell ref="B11:E11"/>
    <mergeCell ref="A13:E13"/>
    <mergeCell ref="A207:B207"/>
    <mergeCell ref="C207:D207"/>
    <mergeCell ref="C208:D208"/>
    <mergeCell ref="C209:D209"/>
    <mergeCell ref="C210:D210"/>
    <mergeCell ref="A211:B211"/>
    <mergeCell ref="C211:D211"/>
    <mergeCell ref="A344:B344"/>
    <mergeCell ref="C307:D307"/>
    <mergeCell ref="C308:D308"/>
    <mergeCell ref="C309:D309"/>
    <mergeCell ref="C310:D310"/>
    <mergeCell ref="B278:C278"/>
    <mergeCell ref="B290:C290"/>
    <mergeCell ref="A342:B342"/>
    <mergeCell ref="A220:B220"/>
    <mergeCell ref="C220:D220"/>
    <mergeCell ref="A221:B221"/>
    <mergeCell ref="C221:D221"/>
    <mergeCell ref="A234:D234"/>
    <mergeCell ref="A246:D246"/>
    <mergeCell ref="A223:C223"/>
    <mergeCell ref="A89:D89"/>
    <mergeCell ref="A100:D100"/>
    <mergeCell ref="A101:D101"/>
    <mergeCell ref="A102:D102"/>
    <mergeCell ref="A99:B99"/>
    <mergeCell ref="A112:B112"/>
    <mergeCell ref="A196:C196"/>
    <mergeCell ref="A204:B204"/>
    <mergeCell ref="A206:D206"/>
    <mergeCell ref="A184:B184"/>
    <mergeCell ref="A186:C186"/>
    <mergeCell ref="A194:B194"/>
    <mergeCell ref="A114:D114"/>
    <mergeCell ref="A120:B120"/>
    <mergeCell ref="A122:D122"/>
    <mergeCell ref="A128:B128"/>
    <mergeCell ref="A130:D130"/>
    <mergeCell ref="A134:B134"/>
    <mergeCell ref="A136:D136"/>
    <mergeCell ref="A140:B140"/>
    <mergeCell ref="A142:D142"/>
    <mergeCell ref="A160:B160"/>
    <mergeCell ref="A172:B172"/>
    <mergeCell ref="A174:D174"/>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 footer="0"/>
  <pageSetup paperSize="9" fitToHeight="0" orientation="portrait"/>
  <tableParts count="2">
    <tablePart r:id="rId1"/>
    <tablePart r:id="rId2"/>
  </tablePart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3">
    <tabColor rgb="FF8DB3E2"/>
    <pageSetUpPr fitToPage="1"/>
  </sheetPr>
  <dimension ref="A1:Z1000"/>
  <sheetViews>
    <sheetView showGridLines="0" topLeftCell="A4" workbookViewId="0">
      <selection activeCell="D14" activeCellId="1" sqref="B10:E11 D14:E16"/>
    </sheetView>
  </sheetViews>
  <sheetFormatPr defaultColWidth="14.42578125" defaultRowHeight="15" customHeight="1"/>
  <cols>
    <col min="1" max="1" width="30.7109375" customWidth="1"/>
    <col min="2" max="2" width="34.42578125" customWidth="1"/>
    <col min="3" max="4" width="31.5703125" customWidth="1"/>
    <col min="5" max="5" width="33.7109375" customWidth="1"/>
    <col min="6" max="6" width="18.140625" customWidth="1"/>
    <col min="7" max="10" width="9.140625" customWidth="1"/>
    <col min="11" max="26" width="8.7109375" customWidth="1"/>
  </cols>
  <sheetData>
    <row r="1" spans="1:26">
      <c r="A1" s="1"/>
      <c r="B1" s="2"/>
      <c r="C1" s="2"/>
      <c r="D1" s="2"/>
      <c r="E1" s="2"/>
      <c r="F1" s="2"/>
      <c r="G1" s="2"/>
      <c r="H1" s="2"/>
      <c r="I1" s="2"/>
      <c r="J1" s="2"/>
      <c r="K1" s="2"/>
      <c r="L1" s="2"/>
      <c r="M1" s="2"/>
      <c r="N1" s="2"/>
      <c r="O1" s="2"/>
      <c r="P1" s="2"/>
      <c r="Q1" s="2"/>
      <c r="R1" s="2"/>
      <c r="S1" s="2"/>
      <c r="T1" s="2"/>
      <c r="U1" s="2"/>
      <c r="V1" s="2"/>
      <c r="W1" s="2"/>
      <c r="X1" s="2"/>
      <c r="Y1" s="2"/>
      <c r="Z1" s="2"/>
    </row>
    <row r="2" spans="1:26" ht="48" customHeight="1">
      <c r="A2" s="207" t="s">
        <v>541</v>
      </c>
      <c r="B2" s="183"/>
      <c r="C2" s="183"/>
      <c r="D2" s="183"/>
      <c r="E2" s="180"/>
      <c r="F2" s="3"/>
      <c r="G2" s="3"/>
      <c r="H2" s="3"/>
      <c r="I2" s="3"/>
      <c r="J2" s="2"/>
      <c r="K2" s="2"/>
      <c r="L2" s="2"/>
      <c r="M2" s="2"/>
      <c r="N2" s="2"/>
      <c r="O2" s="2"/>
      <c r="P2" s="2"/>
      <c r="Q2" s="2"/>
      <c r="R2" s="2"/>
      <c r="S2" s="2"/>
      <c r="T2" s="2"/>
      <c r="U2" s="2"/>
      <c r="V2" s="2"/>
      <c r="W2" s="2"/>
      <c r="X2" s="2"/>
      <c r="Y2" s="2"/>
      <c r="Z2" s="2"/>
    </row>
    <row r="3" spans="1:26" ht="21.75" customHeight="1">
      <c r="A3" s="179" t="s">
        <v>1</v>
      </c>
      <c r="B3" s="183"/>
      <c r="C3" s="183"/>
      <c r="D3" s="183"/>
      <c r="E3" s="180"/>
      <c r="F3" s="2"/>
      <c r="G3" s="2"/>
      <c r="H3" s="2"/>
      <c r="I3" s="2"/>
      <c r="J3" s="2"/>
      <c r="K3" s="2"/>
      <c r="L3" s="2"/>
      <c r="M3" s="2"/>
      <c r="N3" s="2"/>
      <c r="O3" s="2"/>
      <c r="P3" s="2"/>
      <c r="Q3" s="2"/>
      <c r="R3" s="2"/>
      <c r="S3" s="2"/>
      <c r="T3" s="2"/>
      <c r="U3" s="2"/>
      <c r="V3" s="2"/>
      <c r="W3" s="2"/>
      <c r="X3" s="2"/>
      <c r="Y3" s="2"/>
      <c r="Z3" s="2"/>
    </row>
    <row r="4" spans="1:26" ht="21.75" customHeight="1">
      <c r="A4" s="4"/>
      <c r="B4" s="4"/>
      <c r="C4" s="4"/>
      <c r="D4" s="4"/>
      <c r="E4" s="4"/>
      <c r="F4" s="2"/>
      <c r="G4" s="2"/>
      <c r="H4" s="2"/>
      <c r="I4" s="2"/>
      <c r="J4" s="2"/>
      <c r="K4" s="2"/>
      <c r="L4" s="2"/>
      <c r="M4" s="2"/>
      <c r="N4" s="2"/>
      <c r="O4" s="2"/>
      <c r="P4" s="2"/>
      <c r="Q4" s="2"/>
      <c r="R4" s="2"/>
      <c r="S4" s="2"/>
      <c r="T4" s="2"/>
      <c r="U4" s="2"/>
      <c r="V4" s="2"/>
      <c r="W4" s="2"/>
      <c r="X4" s="2"/>
      <c r="Y4" s="2"/>
      <c r="Z4" s="2"/>
    </row>
    <row r="5" spans="1:26" ht="21.75" customHeight="1">
      <c r="A5" s="208" t="s">
        <v>2</v>
      </c>
      <c r="B5" s="183"/>
      <c r="C5" s="183"/>
      <c r="D5" s="183"/>
      <c r="E5" s="180"/>
      <c r="F5" s="2"/>
      <c r="G5" s="2"/>
      <c r="H5" s="2"/>
      <c r="I5" s="2"/>
      <c r="J5" s="2"/>
      <c r="K5" s="2"/>
      <c r="L5" s="2"/>
      <c r="M5" s="2"/>
      <c r="N5" s="2"/>
      <c r="O5" s="2"/>
      <c r="P5" s="2"/>
      <c r="Q5" s="2"/>
      <c r="R5" s="2"/>
      <c r="S5" s="2"/>
      <c r="T5" s="2"/>
      <c r="U5" s="2"/>
      <c r="V5" s="2"/>
      <c r="W5" s="2"/>
      <c r="X5" s="2"/>
      <c r="Y5" s="2"/>
      <c r="Z5" s="2"/>
    </row>
    <row r="6" spans="1:26" ht="21.75" customHeight="1">
      <c r="A6" s="232" t="s">
        <v>542</v>
      </c>
      <c r="B6" s="234"/>
      <c r="C6" s="232" t="s">
        <v>543</v>
      </c>
      <c r="D6" s="233"/>
      <c r="E6" s="234"/>
      <c r="F6" s="2"/>
      <c r="G6" s="2"/>
      <c r="H6" s="2"/>
      <c r="I6" s="2"/>
      <c r="J6" s="2"/>
      <c r="K6" s="2"/>
      <c r="L6" s="2"/>
      <c r="M6" s="2"/>
      <c r="N6" s="2"/>
      <c r="O6" s="2"/>
      <c r="P6" s="2"/>
      <c r="Q6" s="2"/>
      <c r="R6" s="2"/>
      <c r="S6" s="2"/>
      <c r="T6" s="2"/>
      <c r="U6" s="2"/>
      <c r="V6" s="2"/>
      <c r="W6" s="2"/>
      <c r="X6" s="2"/>
      <c r="Y6" s="2"/>
      <c r="Z6" s="2"/>
    </row>
    <row r="7" spans="1:26" ht="24" customHeight="1">
      <c r="A7" s="235" t="s">
        <v>658</v>
      </c>
      <c r="B7" s="236"/>
      <c r="C7" s="236"/>
      <c r="D7" s="236"/>
      <c r="E7" s="237"/>
      <c r="F7" s="2"/>
      <c r="G7" s="2"/>
      <c r="H7" s="2"/>
      <c r="I7" s="2"/>
      <c r="J7" s="2"/>
      <c r="K7" s="2"/>
      <c r="L7" s="2"/>
      <c r="M7" s="2"/>
      <c r="N7" s="2"/>
      <c r="O7" s="2"/>
      <c r="P7" s="2"/>
      <c r="Q7" s="2"/>
      <c r="R7" s="2"/>
      <c r="S7" s="2"/>
      <c r="T7" s="2"/>
      <c r="U7" s="2"/>
      <c r="V7" s="2"/>
      <c r="W7" s="2"/>
      <c r="X7" s="2"/>
      <c r="Y7" s="2"/>
      <c r="Z7" s="2"/>
    </row>
    <row r="8" spans="1:26" ht="66" customHeight="1">
      <c r="A8" s="238"/>
      <c r="B8" s="239"/>
      <c r="C8" s="239"/>
      <c r="D8" s="239"/>
      <c r="E8" s="240"/>
      <c r="F8" s="2"/>
      <c r="G8" s="2"/>
      <c r="H8" s="2"/>
      <c r="I8" s="2"/>
      <c r="J8" s="2"/>
      <c r="K8" s="2"/>
      <c r="L8" s="2"/>
      <c r="M8" s="2"/>
      <c r="N8" s="2"/>
      <c r="O8" s="2"/>
      <c r="P8" s="2"/>
      <c r="Q8" s="2"/>
      <c r="R8" s="2"/>
      <c r="S8" s="2"/>
      <c r="T8" s="2"/>
      <c r="U8" s="2"/>
      <c r="V8" s="2"/>
      <c r="W8" s="2"/>
      <c r="X8" s="2"/>
      <c r="Y8" s="2"/>
      <c r="Z8" s="2"/>
    </row>
    <row r="9" spans="1:26" ht="21.75" customHeight="1">
      <c r="A9" s="4"/>
      <c r="B9" s="4"/>
      <c r="C9" s="4"/>
      <c r="D9" s="4"/>
      <c r="E9" s="4"/>
      <c r="F9" s="2"/>
      <c r="G9" s="2"/>
      <c r="H9" s="2"/>
      <c r="I9" s="2"/>
      <c r="J9" s="2"/>
      <c r="K9" s="2"/>
      <c r="L9" s="2"/>
      <c r="M9" s="2"/>
      <c r="N9" s="2"/>
      <c r="O9" s="2"/>
      <c r="P9" s="2"/>
      <c r="Q9" s="2"/>
      <c r="R9" s="2"/>
      <c r="S9" s="2"/>
      <c r="T9" s="2"/>
      <c r="U9" s="2"/>
      <c r="V9" s="2"/>
      <c r="W9" s="2"/>
      <c r="X9" s="2"/>
      <c r="Y9" s="2"/>
      <c r="Z9" s="2"/>
    </row>
    <row r="10" spans="1:26" ht="28.5" customHeight="1">
      <c r="A10" s="5" t="s">
        <v>5</v>
      </c>
      <c r="B10" s="215"/>
      <c r="C10" s="242"/>
      <c r="D10" s="242"/>
      <c r="E10" s="217"/>
      <c r="F10" s="2"/>
      <c r="G10" s="2"/>
      <c r="H10" s="2"/>
      <c r="I10" s="2"/>
      <c r="J10" s="2"/>
      <c r="K10" s="2"/>
      <c r="L10" s="2"/>
      <c r="M10" s="2"/>
      <c r="N10" s="2"/>
      <c r="O10" s="2"/>
      <c r="P10" s="2"/>
      <c r="Q10" s="2"/>
      <c r="R10" s="2"/>
      <c r="S10" s="2"/>
      <c r="T10" s="2"/>
      <c r="U10" s="2"/>
      <c r="V10" s="2"/>
      <c r="W10" s="2"/>
      <c r="X10" s="2"/>
      <c r="Y10" s="2"/>
      <c r="Z10" s="2"/>
    </row>
    <row r="11" spans="1:26" ht="28.5" customHeight="1">
      <c r="A11" s="5" t="s">
        <v>6</v>
      </c>
      <c r="B11" s="215"/>
      <c r="C11" s="242"/>
      <c r="D11" s="242"/>
      <c r="E11" s="217"/>
      <c r="F11" s="2"/>
      <c r="G11" s="2"/>
      <c r="H11" s="2"/>
      <c r="I11" s="2"/>
      <c r="J11" s="2"/>
      <c r="K11" s="2"/>
      <c r="L11" s="2"/>
      <c r="M11" s="2"/>
      <c r="N11" s="2"/>
      <c r="O11" s="2"/>
      <c r="P11" s="2"/>
      <c r="Q11" s="2"/>
      <c r="R11" s="2"/>
      <c r="S11" s="2"/>
      <c r="T11" s="2"/>
      <c r="U11" s="2"/>
      <c r="V11" s="2"/>
      <c r="W11" s="2"/>
      <c r="X11" s="2"/>
      <c r="Y11" s="2"/>
      <c r="Z11" s="2"/>
    </row>
    <row r="12" spans="1:26">
      <c r="A12" s="6"/>
      <c r="B12" s="6"/>
      <c r="C12" s="6"/>
      <c r="D12" s="2"/>
      <c r="E12" s="2"/>
      <c r="F12" s="2"/>
      <c r="G12" s="2"/>
      <c r="H12" s="2"/>
      <c r="I12" s="2"/>
      <c r="J12" s="2"/>
      <c r="K12" s="2"/>
      <c r="L12" s="2"/>
      <c r="M12" s="2"/>
      <c r="N12" s="2"/>
      <c r="O12" s="2"/>
      <c r="P12" s="2"/>
      <c r="Q12" s="2"/>
      <c r="R12" s="2"/>
      <c r="S12" s="2"/>
      <c r="T12" s="2"/>
      <c r="U12" s="2"/>
      <c r="V12" s="2"/>
      <c r="W12" s="2"/>
      <c r="X12" s="2"/>
      <c r="Y12" s="2"/>
      <c r="Z12" s="2"/>
    </row>
    <row r="13" spans="1:26" ht="24" customHeight="1">
      <c r="A13" s="179" t="s">
        <v>7</v>
      </c>
      <c r="B13" s="183"/>
      <c r="C13" s="183"/>
      <c r="D13" s="183"/>
      <c r="E13" s="180"/>
      <c r="F13" s="2"/>
      <c r="G13" s="2"/>
      <c r="H13" s="2"/>
      <c r="I13" s="2"/>
      <c r="J13" s="2"/>
      <c r="K13" s="2"/>
      <c r="L13" s="2"/>
      <c r="M13" s="2"/>
      <c r="N13" s="2"/>
      <c r="O13" s="2"/>
      <c r="P13" s="2"/>
      <c r="Q13" s="2"/>
      <c r="R13" s="2"/>
      <c r="S13" s="2"/>
      <c r="T13" s="2"/>
      <c r="U13" s="2"/>
      <c r="V13" s="2"/>
      <c r="W13" s="2"/>
      <c r="X13" s="2"/>
      <c r="Y13" s="2"/>
      <c r="Z13" s="2"/>
    </row>
    <row r="14" spans="1:26" ht="24" customHeight="1">
      <c r="A14" s="7" t="s">
        <v>8</v>
      </c>
      <c r="B14" s="218" t="s">
        <v>9</v>
      </c>
      <c r="C14" s="180"/>
      <c r="D14" s="219" t="s">
        <v>10</v>
      </c>
      <c r="E14" s="217"/>
      <c r="F14" s="2"/>
      <c r="G14" s="2"/>
      <c r="H14" s="2"/>
      <c r="I14" s="2"/>
      <c r="J14" s="2"/>
      <c r="K14" s="2"/>
      <c r="L14" s="2"/>
      <c r="M14" s="2"/>
      <c r="N14" s="2"/>
      <c r="O14" s="2"/>
      <c r="P14" s="2"/>
      <c r="Q14" s="2"/>
      <c r="R14" s="2"/>
      <c r="S14" s="2"/>
      <c r="T14" s="2"/>
      <c r="U14" s="2"/>
      <c r="V14" s="2"/>
      <c r="W14" s="2"/>
      <c r="X14" s="2"/>
      <c r="Y14" s="2"/>
      <c r="Z14" s="2"/>
    </row>
    <row r="15" spans="1:26" ht="24" customHeight="1">
      <c r="A15" s="7" t="s">
        <v>11</v>
      </c>
      <c r="B15" s="218" t="s">
        <v>12</v>
      </c>
      <c r="C15" s="180"/>
      <c r="D15" s="219"/>
      <c r="E15" s="217"/>
      <c r="F15" s="2"/>
      <c r="G15" s="2"/>
      <c r="H15" s="2"/>
      <c r="I15" s="2"/>
      <c r="J15" s="2"/>
      <c r="K15" s="2"/>
      <c r="L15" s="2"/>
      <c r="M15" s="2"/>
      <c r="N15" s="2"/>
      <c r="O15" s="2"/>
      <c r="P15" s="2"/>
      <c r="Q15" s="2"/>
      <c r="R15" s="2"/>
      <c r="S15" s="2"/>
      <c r="T15" s="2"/>
      <c r="U15" s="2"/>
      <c r="V15" s="2"/>
      <c r="W15" s="2"/>
      <c r="X15" s="2"/>
      <c r="Y15" s="2"/>
      <c r="Z15" s="2"/>
    </row>
    <row r="16" spans="1:26" ht="24" customHeight="1">
      <c r="A16" s="7" t="s">
        <v>13</v>
      </c>
      <c r="B16" s="218" t="s">
        <v>14</v>
      </c>
      <c r="C16" s="180"/>
      <c r="D16" s="219" t="s">
        <v>15</v>
      </c>
      <c r="E16" s="217"/>
      <c r="F16" s="2"/>
      <c r="G16" s="2"/>
      <c r="H16" s="2"/>
      <c r="I16" s="2"/>
      <c r="J16" s="2"/>
      <c r="K16" s="2"/>
      <c r="L16" s="2"/>
      <c r="M16" s="2"/>
      <c r="N16" s="2"/>
      <c r="O16" s="2"/>
      <c r="P16" s="2"/>
      <c r="Q16" s="2"/>
      <c r="R16" s="2"/>
      <c r="S16" s="2"/>
      <c r="T16" s="2"/>
      <c r="U16" s="2"/>
      <c r="V16" s="2"/>
      <c r="W16" s="2"/>
      <c r="X16" s="2"/>
      <c r="Y16" s="2"/>
      <c r="Z16" s="2"/>
    </row>
    <row r="17" spans="1:26" ht="24" customHeight="1">
      <c r="A17" s="7" t="s">
        <v>16</v>
      </c>
      <c r="B17" s="218" t="s">
        <v>17</v>
      </c>
      <c r="C17" s="180"/>
      <c r="D17" s="220"/>
      <c r="E17" s="221"/>
      <c r="F17" s="2"/>
      <c r="G17" s="2"/>
      <c r="H17" s="2"/>
      <c r="I17" s="2"/>
      <c r="J17" s="2"/>
      <c r="K17" s="2"/>
      <c r="L17" s="2"/>
      <c r="M17" s="2"/>
      <c r="N17" s="2"/>
      <c r="O17" s="2"/>
      <c r="P17" s="2"/>
      <c r="Q17" s="2"/>
      <c r="R17" s="2"/>
      <c r="S17" s="2"/>
      <c r="T17" s="2"/>
      <c r="U17" s="2"/>
      <c r="V17" s="2"/>
      <c r="W17" s="2"/>
      <c r="X17" s="2"/>
      <c r="Y17" s="2"/>
      <c r="Z17" s="2"/>
    </row>
    <row r="18" spans="1:26">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c r="A19" s="179" t="s">
        <v>544</v>
      </c>
      <c r="B19" s="183"/>
      <c r="C19" s="183"/>
      <c r="D19" s="183"/>
      <c r="E19" s="180"/>
      <c r="F19" s="2"/>
      <c r="G19" s="2"/>
      <c r="H19" s="2"/>
      <c r="I19" s="2"/>
      <c r="J19" s="2"/>
      <c r="K19" s="2"/>
      <c r="L19" s="2"/>
      <c r="M19" s="2"/>
      <c r="N19" s="2"/>
      <c r="O19" s="2"/>
      <c r="P19" s="2"/>
      <c r="Q19" s="2"/>
      <c r="R19" s="2"/>
      <c r="S19" s="2"/>
      <c r="T19" s="2"/>
      <c r="U19" s="2"/>
      <c r="V19" s="2"/>
      <c r="W19" s="2"/>
      <c r="X19" s="2"/>
      <c r="Y19" s="2"/>
      <c r="Z19" s="2"/>
    </row>
    <row r="20" spans="1:26" ht="27.75" customHeight="1">
      <c r="A20" s="8" t="s">
        <v>19</v>
      </c>
      <c r="B20" s="8" t="s">
        <v>20</v>
      </c>
      <c r="C20" s="8" t="s">
        <v>21</v>
      </c>
      <c r="D20" s="8" t="s">
        <v>22</v>
      </c>
      <c r="E20" s="8" t="s">
        <v>23</v>
      </c>
      <c r="F20" s="2"/>
      <c r="G20" s="2"/>
      <c r="H20" s="2"/>
      <c r="I20" s="2"/>
      <c r="J20" s="2"/>
      <c r="K20" s="2"/>
      <c r="L20" s="2"/>
      <c r="M20" s="2"/>
      <c r="N20" s="2"/>
      <c r="O20" s="2"/>
      <c r="P20" s="2"/>
      <c r="Q20" s="2"/>
      <c r="R20" s="2"/>
      <c r="S20" s="2"/>
      <c r="T20" s="2"/>
      <c r="U20" s="2"/>
      <c r="V20" s="2"/>
      <c r="W20" s="2"/>
      <c r="X20" s="2"/>
      <c r="Y20" s="2"/>
      <c r="Z20" s="2"/>
    </row>
    <row r="21" spans="1:26" ht="27.75" customHeight="1">
      <c r="A21" s="9" t="s">
        <v>24</v>
      </c>
      <c r="B21" s="10">
        <v>40</v>
      </c>
      <c r="C21" s="10">
        <v>40</v>
      </c>
      <c r="D21" s="10">
        <v>0</v>
      </c>
      <c r="E21" s="11">
        <v>40</v>
      </c>
      <c r="F21" s="2"/>
      <c r="G21" s="2"/>
      <c r="H21" s="2"/>
      <c r="I21" s="2"/>
      <c r="J21" s="2"/>
      <c r="K21" s="2"/>
      <c r="L21" s="2"/>
      <c r="M21" s="2"/>
      <c r="N21" s="2"/>
      <c r="O21" s="2"/>
      <c r="P21" s="2"/>
      <c r="Q21" s="2"/>
      <c r="R21" s="2"/>
      <c r="S21" s="2"/>
      <c r="T21" s="2"/>
      <c r="U21" s="2"/>
      <c r="V21" s="2"/>
      <c r="W21" s="2"/>
      <c r="X21" s="2"/>
      <c r="Y21" s="2"/>
      <c r="Z21" s="2"/>
    </row>
    <row r="22" spans="1:26" ht="17.25" customHeight="1">
      <c r="A22" s="222" t="s">
        <v>545</v>
      </c>
      <c r="B22" s="183"/>
      <c r="C22" s="183"/>
      <c r="D22" s="180"/>
      <c r="E22" s="12">
        <v>200</v>
      </c>
      <c r="F22" s="2"/>
      <c r="G22" s="2"/>
      <c r="H22" s="2"/>
      <c r="I22" s="2"/>
      <c r="J22" s="2"/>
      <c r="K22" s="2"/>
      <c r="L22" s="2"/>
      <c r="M22" s="2"/>
      <c r="N22" s="2"/>
      <c r="O22" s="2"/>
      <c r="P22" s="2"/>
      <c r="Q22" s="2"/>
      <c r="R22" s="2"/>
      <c r="S22" s="2"/>
      <c r="T22" s="2"/>
      <c r="U22" s="2"/>
      <c r="V22" s="2"/>
      <c r="W22" s="2"/>
      <c r="X22" s="2"/>
      <c r="Y22" s="2"/>
      <c r="Z22" s="2"/>
    </row>
    <row r="23" spans="1:26" ht="17.25" customHeight="1">
      <c r="A23" s="218" t="s">
        <v>26</v>
      </c>
      <c r="B23" s="183"/>
      <c r="C23" s="183"/>
      <c r="D23" s="180"/>
      <c r="E23" s="14">
        <v>45</v>
      </c>
      <c r="F23" s="2"/>
      <c r="G23" s="2"/>
      <c r="H23" s="2"/>
      <c r="I23" s="2"/>
      <c r="J23" s="2"/>
      <c r="K23" s="2"/>
      <c r="L23" s="2"/>
      <c r="M23" s="2"/>
      <c r="N23" s="2"/>
      <c r="O23" s="2"/>
      <c r="P23" s="2"/>
      <c r="Q23" s="2"/>
      <c r="R23" s="2"/>
      <c r="S23" s="2"/>
      <c r="T23" s="2"/>
      <c r="U23" s="2"/>
      <c r="V23" s="2"/>
      <c r="W23" s="2"/>
      <c r="X23" s="2"/>
      <c r="Y23" s="2"/>
      <c r="Z23" s="2"/>
    </row>
    <row r="24" spans="1:26" ht="17.25" customHeight="1">
      <c r="A24" s="218" t="s">
        <v>27</v>
      </c>
      <c r="B24" s="183"/>
      <c r="C24" s="183"/>
      <c r="D24" s="180"/>
      <c r="E24" s="14">
        <v>1.76</v>
      </c>
      <c r="F24" s="2"/>
      <c r="G24" s="2"/>
      <c r="H24" s="2"/>
      <c r="I24" s="2"/>
      <c r="J24" s="2"/>
      <c r="K24" s="2"/>
      <c r="L24" s="2"/>
      <c r="M24" s="2"/>
      <c r="N24" s="2"/>
      <c r="O24" s="2"/>
      <c r="P24" s="2"/>
      <c r="Q24" s="2"/>
      <c r="R24" s="2"/>
      <c r="S24" s="2"/>
      <c r="T24" s="2"/>
      <c r="U24" s="2"/>
      <c r="V24" s="2"/>
      <c r="W24" s="2"/>
      <c r="X24" s="2"/>
      <c r="Y24" s="2"/>
      <c r="Z24" s="2"/>
    </row>
    <row r="25" spans="1:26" ht="17.25" customHeight="1">
      <c r="A25" s="218" t="s">
        <v>546</v>
      </c>
      <c r="B25" s="183"/>
      <c r="C25" s="183"/>
      <c r="D25" s="180"/>
      <c r="E25" s="14">
        <f>E23+E24</f>
        <v>46.76</v>
      </c>
      <c r="F25" s="2"/>
      <c r="G25" s="2"/>
      <c r="H25" s="2"/>
      <c r="I25" s="2"/>
      <c r="J25" s="2"/>
      <c r="K25" s="2"/>
      <c r="L25" s="2"/>
      <c r="M25" s="2"/>
      <c r="N25" s="2"/>
      <c r="O25" s="2"/>
      <c r="P25" s="2"/>
      <c r="Q25" s="2"/>
      <c r="R25" s="2"/>
      <c r="S25" s="2"/>
      <c r="T25" s="2"/>
      <c r="U25" s="2"/>
      <c r="V25" s="2"/>
      <c r="W25" s="2"/>
      <c r="X25" s="2"/>
      <c r="Y25" s="2"/>
      <c r="Z25" s="2"/>
    </row>
    <row r="26" spans="1:26" ht="17.25" customHeight="1">
      <c r="A26" s="222" t="s">
        <v>547</v>
      </c>
      <c r="B26" s="183"/>
      <c r="C26" s="183"/>
      <c r="D26" s="180"/>
      <c r="E26" s="14">
        <f>E25*E22</f>
        <v>9352</v>
      </c>
      <c r="F26" s="2"/>
      <c r="G26" s="2"/>
      <c r="H26" s="2"/>
      <c r="I26" s="2"/>
      <c r="J26" s="2"/>
      <c r="K26" s="2"/>
      <c r="L26" s="2"/>
      <c r="M26" s="2"/>
      <c r="N26" s="2"/>
      <c r="O26" s="2"/>
      <c r="P26" s="2"/>
      <c r="Q26" s="2"/>
      <c r="R26" s="2"/>
      <c r="S26" s="2"/>
      <c r="T26" s="2"/>
      <c r="U26" s="2"/>
      <c r="V26" s="2"/>
      <c r="W26" s="2"/>
      <c r="X26" s="2"/>
      <c r="Y26" s="2"/>
      <c r="Z26" s="2"/>
    </row>
    <row r="27" spans="1:26" ht="15.75" customHeight="1">
      <c r="A27" s="15"/>
      <c r="B27" s="2"/>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c r="A28" s="223" t="s">
        <v>30</v>
      </c>
      <c r="B28" s="183"/>
      <c r="C28" s="180"/>
      <c r="D28" s="16" t="s">
        <v>31</v>
      </c>
      <c r="E28" s="17"/>
      <c r="F28" s="2"/>
      <c r="G28" s="2"/>
      <c r="H28" s="2"/>
      <c r="I28" s="2"/>
      <c r="J28" s="2"/>
      <c r="K28" s="2"/>
      <c r="L28" s="2"/>
      <c r="M28" s="2"/>
      <c r="N28" s="2"/>
      <c r="O28" s="2"/>
      <c r="P28" s="2"/>
      <c r="Q28" s="2"/>
      <c r="R28" s="2"/>
      <c r="S28" s="2"/>
      <c r="T28" s="2"/>
      <c r="U28" s="2"/>
      <c r="V28" s="2"/>
      <c r="W28" s="2"/>
      <c r="X28" s="2"/>
      <c r="Y28" s="2"/>
      <c r="Z28" s="2"/>
    </row>
    <row r="29" spans="1:26" ht="15.75" customHeight="1">
      <c r="A29" s="222" t="s">
        <v>548</v>
      </c>
      <c r="B29" s="183"/>
      <c r="C29" s="180"/>
      <c r="D29" s="18" t="s">
        <v>33</v>
      </c>
      <c r="E29" s="17"/>
      <c r="F29" s="2"/>
      <c r="G29" s="2"/>
      <c r="H29" s="2"/>
      <c r="I29" s="2"/>
      <c r="J29" s="2"/>
      <c r="K29" s="2"/>
      <c r="L29" s="2"/>
      <c r="M29" s="2"/>
      <c r="N29" s="2"/>
      <c r="O29" s="2"/>
      <c r="P29" s="2"/>
      <c r="Q29" s="2"/>
      <c r="R29" s="2"/>
      <c r="S29" s="2"/>
      <c r="T29" s="2"/>
      <c r="U29" s="2"/>
      <c r="V29" s="2"/>
      <c r="W29" s="2"/>
      <c r="X29" s="2"/>
      <c r="Y29" s="2"/>
      <c r="Z29" s="2"/>
    </row>
    <row r="30" spans="1:26" ht="15.75" customHeight="1">
      <c r="A30" s="222" t="s">
        <v>549</v>
      </c>
      <c r="B30" s="183"/>
      <c r="C30" s="180"/>
      <c r="D30" s="18" t="s">
        <v>35</v>
      </c>
      <c r="E30" s="4"/>
      <c r="F30" s="2"/>
      <c r="G30" s="2"/>
      <c r="H30" s="2"/>
      <c r="I30" s="2"/>
      <c r="J30" s="2"/>
      <c r="K30" s="2"/>
      <c r="L30" s="2"/>
      <c r="M30" s="2"/>
      <c r="N30" s="2"/>
      <c r="O30" s="2"/>
      <c r="P30" s="2"/>
      <c r="Q30" s="2"/>
      <c r="R30" s="2"/>
      <c r="S30" s="2"/>
      <c r="T30" s="2"/>
      <c r="U30" s="2"/>
      <c r="V30" s="2"/>
      <c r="W30" s="2"/>
      <c r="X30" s="2"/>
      <c r="Y30" s="2"/>
      <c r="Z30" s="2"/>
    </row>
    <row r="31" spans="1:26" ht="15.75" customHeight="1">
      <c r="A31" s="222" t="s">
        <v>550</v>
      </c>
      <c r="B31" s="183"/>
      <c r="C31" s="180"/>
      <c r="D31" s="18" t="s">
        <v>37</v>
      </c>
      <c r="E31" s="4"/>
      <c r="F31" s="2"/>
      <c r="G31" s="2"/>
      <c r="H31" s="2"/>
      <c r="I31" s="2"/>
      <c r="J31" s="2"/>
      <c r="K31" s="2"/>
      <c r="L31" s="2"/>
      <c r="M31" s="2"/>
      <c r="N31" s="2"/>
      <c r="O31" s="2"/>
      <c r="P31" s="2"/>
      <c r="Q31" s="2"/>
      <c r="R31" s="2"/>
      <c r="S31" s="2"/>
      <c r="T31" s="2"/>
      <c r="U31" s="2"/>
      <c r="V31" s="2"/>
      <c r="W31" s="2"/>
      <c r="X31" s="2"/>
      <c r="Y31" s="2"/>
      <c r="Z31" s="2"/>
    </row>
    <row r="32" spans="1:26" ht="15.75" customHeight="1">
      <c r="A32" s="19"/>
      <c r="B32" s="19"/>
      <c r="C32" s="19"/>
      <c r="D32" s="19"/>
      <c r="E32" s="2"/>
      <c r="F32" s="2"/>
      <c r="G32" s="2"/>
      <c r="H32" s="2"/>
      <c r="I32" s="2"/>
      <c r="J32" s="2"/>
      <c r="K32" s="2"/>
      <c r="L32" s="2"/>
      <c r="M32" s="2"/>
      <c r="N32" s="2"/>
      <c r="O32" s="2"/>
      <c r="P32" s="2"/>
      <c r="Q32" s="2"/>
      <c r="R32" s="2"/>
      <c r="S32" s="2"/>
      <c r="T32" s="2"/>
      <c r="U32" s="2"/>
      <c r="V32" s="2"/>
      <c r="W32" s="2"/>
      <c r="X32" s="2"/>
      <c r="Y32" s="2"/>
      <c r="Z32" s="2"/>
    </row>
    <row r="33" spans="1:26" ht="15.75" customHeight="1">
      <c r="A33" s="224" t="s">
        <v>30</v>
      </c>
      <c r="B33" s="183"/>
      <c r="C33" s="183"/>
      <c r="D33" s="183"/>
      <c r="E33" s="180"/>
      <c r="F33" s="2"/>
      <c r="G33" s="2"/>
      <c r="H33" s="2"/>
      <c r="I33" s="2"/>
      <c r="J33" s="2"/>
      <c r="K33" s="2"/>
      <c r="L33" s="2"/>
      <c r="M33" s="2"/>
      <c r="N33" s="2"/>
      <c r="O33" s="2"/>
      <c r="P33" s="2"/>
      <c r="Q33" s="2"/>
      <c r="R33" s="2"/>
      <c r="S33" s="2"/>
      <c r="T33" s="2"/>
      <c r="U33" s="2"/>
      <c r="V33" s="2"/>
      <c r="W33" s="2"/>
      <c r="X33" s="2"/>
      <c r="Y33" s="2"/>
      <c r="Z33" s="2"/>
    </row>
    <row r="34" spans="1:26" ht="15" customHeight="1">
      <c r="A34" s="225" t="s">
        <v>38</v>
      </c>
      <c r="B34" s="183"/>
      <c r="C34" s="183"/>
      <c r="D34" s="180"/>
      <c r="E34" s="20">
        <v>40</v>
      </c>
      <c r="F34" s="2"/>
      <c r="G34" s="2"/>
      <c r="H34" s="2"/>
      <c r="I34" s="2"/>
      <c r="J34" s="2"/>
      <c r="K34" s="2"/>
      <c r="L34" s="2"/>
      <c r="M34" s="2"/>
      <c r="N34" s="2"/>
      <c r="O34" s="2"/>
      <c r="P34" s="2"/>
      <c r="Q34" s="2"/>
      <c r="R34" s="2"/>
      <c r="S34" s="2"/>
      <c r="T34" s="2"/>
      <c r="U34" s="2"/>
      <c r="V34" s="2"/>
      <c r="W34" s="2"/>
      <c r="X34" s="2"/>
      <c r="Y34" s="2"/>
      <c r="Z34" s="2"/>
    </row>
    <row r="35" spans="1:26" ht="15" customHeight="1">
      <c r="A35" s="225" t="s">
        <v>39</v>
      </c>
      <c r="B35" s="183"/>
      <c r="C35" s="183"/>
      <c r="D35" s="180"/>
      <c r="E35" s="20" t="s">
        <v>40</v>
      </c>
      <c r="F35" s="2"/>
      <c r="G35" s="2"/>
      <c r="H35" s="2"/>
      <c r="I35" s="2"/>
      <c r="J35" s="2"/>
      <c r="K35" s="2"/>
      <c r="L35" s="2"/>
      <c r="M35" s="2"/>
      <c r="N35" s="2"/>
      <c r="O35" s="2"/>
      <c r="P35" s="2"/>
      <c r="Q35" s="2"/>
      <c r="R35" s="2"/>
      <c r="S35" s="2"/>
      <c r="T35" s="2"/>
      <c r="U35" s="2"/>
      <c r="V35" s="2"/>
      <c r="W35" s="2"/>
      <c r="X35" s="2"/>
      <c r="Y35" s="2"/>
      <c r="Z35" s="2"/>
    </row>
    <row r="36" spans="1:26" ht="15.75" customHeight="1">
      <c r="A36" s="225" t="s">
        <v>41</v>
      </c>
      <c r="B36" s="183"/>
      <c r="C36" s="183"/>
      <c r="D36" s="180"/>
      <c r="E36" s="21">
        <v>5.9</v>
      </c>
      <c r="F36" s="2"/>
      <c r="G36" s="2"/>
      <c r="H36" s="2"/>
      <c r="I36" s="2"/>
      <c r="J36" s="2"/>
      <c r="K36" s="2"/>
      <c r="L36" s="2"/>
      <c r="M36" s="2"/>
      <c r="N36" s="2"/>
      <c r="O36" s="2"/>
      <c r="P36" s="2"/>
      <c r="Q36" s="2"/>
      <c r="R36" s="2"/>
      <c r="S36" s="2"/>
      <c r="T36" s="2"/>
      <c r="U36" s="2"/>
      <c r="V36" s="2"/>
      <c r="W36" s="2"/>
      <c r="X36" s="2"/>
      <c r="Y36" s="2"/>
      <c r="Z36" s="2"/>
    </row>
    <row r="37" spans="1:26" ht="15.75" customHeight="1">
      <c r="A37" s="222" t="s">
        <v>42</v>
      </c>
      <c r="B37" s="183"/>
      <c r="C37" s="183"/>
      <c r="D37" s="180"/>
      <c r="E37" s="22">
        <v>6.24</v>
      </c>
      <c r="F37" s="2"/>
      <c r="G37" s="2"/>
      <c r="H37" s="2"/>
      <c r="I37" s="2"/>
      <c r="J37" s="2"/>
      <c r="K37" s="2"/>
      <c r="L37" s="2"/>
      <c r="M37" s="2"/>
      <c r="N37" s="2"/>
      <c r="O37" s="2"/>
      <c r="P37" s="2"/>
      <c r="Q37" s="2"/>
      <c r="R37" s="2"/>
      <c r="S37" s="2"/>
      <c r="T37" s="2"/>
      <c r="U37" s="2"/>
      <c r="V37" s="2"/>
      <c r="W37" s="2"/>
      <c r="X37" s="2"/>
      <c r="Y37" s="2"/>
      <c r="Z37" s="2"/>
    </row>
    <row r="38" spans="1:26" ht="15.75" customHeight="1">
      <c r="A38" s="222" t="s">
        <v>43</v>
      </c>
      <c r="B38" s="183"/>
      <c r="C38" s="183"/>
      <c r="D38" s="180"/>
      <c r="E38" s="164">
        <v>0</v>
      </c>
      <c r="F38" s="48"/>
      <c r="G38" s="48"/>
      <c r="H38" s="48"/>
      <c r="I38" s="48"/>
      <c r="J38" s="48"/>
      <c r="K38" s="2"/>
      <c r="L38" s="2"/>
      <c r="M38" s="2"/>
      <c r="N38" s="2"/>
      <c r="O38" s="2"/>
      <c r="P38" s="2"/>
      <c r="Q38" s="2"/>
      <c r="R38" s="2"/>
      <c r="S38" s="2"/>
      <c r="T38" s="2"/>
      <c r="U38" s="2"/>
      <c r="V38" s="2"/>
      <c r="W38" s="2"/>
      <c r="X38" s="2"/>
      <c r="Y38" s="2"/>
      <c r="Z38" s="2"/>
    </row>
    <row r="39" spans="1:26" ht="15.75" customHeight="1">
      <c r="A39" s="189" t="s">
        <v>44</v>
      </c>
      <c r="B39" s="183"/>
      <c r="C39" s="183"/>
      <c r="D39" s="180"/>
      <c r="E39" s="23"/>
      <c r="F39" s="48"/>
      <c r="G39" s="48"/>
      <c r="H39" s="48"/>
      <c r="I39" s="48"/>
      <c r="J39" s="48"/>
      <c r="K39" s="2"/>
      <c r="L39" s="2"/>
      <c r="M39" s="2"/>
      <c r="N39" s="2"/>
      <c r="O39" s="2"/>
      <c r="P39" s="2"/>
      <c r="Q39" s="2"/>
      <c r="R39" s="2"/>
      <c r="S39" s="2"/>
      <c r="T39" s="2"/>
      <c r="U39" s="2"/>
      <c r="V39" s="2"/>
      <c r="W39" s="2"/>
      <c r="X39" s="2"/>
      <c r="Y39" s="2"/>
      <c r="Z39" s="2"/>
    </row>
    <row r="40" spans="1:26" ht="8.25" customHeight="1">
      <c r="A40" s="226"/>
      <c r="B40" s="210"/>
      <c r="C40" s="210"/>
      <c r="D40" s="210"/>
      <c r="E40" s="210"/>
      <c r="F40" s="48"/>
      <c r="G40" s="48"/>
      <c r="H40" s="48"/>
      <c r="I40" s="48"/>
      <c r="J40" s="48"/>
      <c r="K40" s="2"/>
      <c r="L40" s="2"/>
      <c r="M40" s="2"/>
      <c r="N40" s="2"/>
      <c r="O40" s="2"/>
      <c r="P40" s="2"/>
      <c r="Q40" s="2"/>
      <c r="R40" s="2"/>
      <c r="S40" s="2"/>
      <c r="T40" s="2"/>
      <c r="U40" s="2"/>
      <c r="V40" s="2"/>
      <c r="W40" s="2"/>
      <c r="X40" s="2"/>
      <c r="Y40" s="2"/>
      <c r="Z40" s="2"/>
    </row>
    <row r="41" spans="1:26" ht="25.5" customHeight="1">
      <c r="A41" s="194" t="s">
        <v>45</v>
      </c>
      <c r="B41" s="183"/>
      <c r="C41" s="180"/>
      <c r="D41" s="48"/>
      <c r="E41" s="48"/>
      <c r="F41" s="48"/>
      <c r="G41" s="48"/>
      <c r="H41" s="48"/>
      <c r="I41" s="48"/>
      <c r="J41" s="48"/>
      <c r="K41" s="48"/>
      <c r="L41" s="48"/>
      <c r="M41" s="48"/>
      <c r="N41" s="48"/>
      <c r="O41" s="48"/>
      <c r="P41" s="2"/>
      <c r="Q41" s="2"/>
      <c r="R41" s="2"/>
      <c r="S41" s="2"/>
      <c r="T41" s="2"/>
      <c r="U41" s="2"/>
      <c r="V41" s="2"/>
      <c r="W41" s="2"/>
      <c r="X41" s="2"/>
      <c r="Y41" s="2"/>
      <c r="Z41" s="2"/>
    </row>
    <row r="42" spans="1:26" ht="25.5" customHeight="1">
      <c r="A42" s="182" t="s">
        <v>46</v>
      </c>
      <c r="B42" s="183"/>
      <c r="C42" s="180"/>
      <c r="D42" s="48"/>
      <c r="E42" s="48"/>
      <c r="F42" s="48"/>
      <c r="G42" s="48"/>
      <c r="H42" s="48"/>
      <c r="I42" s="48"/>
      <c r="J42" s="48"/>
      <c r="K42" s="48"/>
      <c r="L42" s="48"/>
      <c r="M42" s="48"/>
      <c r="N42" s="48"/>
      <c r="O42" s="48"/>
      <c r="P42" s="2"/>
      <c r="Q42" s="2"/>
      <c r="R42" s="2"/>
      <c r="S42" s="2"/>
      <c r="T42" s="2"/>
      <c r="U42" s="2"/>
      <c r="V42" s="2"/>
      <c r="W42" s="2"/>
      <c r="X42" s="2"/>
      <c r="Y42" s="2"/>
      <c r="Z42" s="2"/>
    </row>
    <row r="43" spans="1:26" ht="15.75" customHeight="1">
      <c r="A43" s="16" t="s">
        <v>47</v>
      </c>
      <c r="B43" s="16" t="s">
        <v>48</v>
      </c>
      <c r="C43" s="16" t="s">
        <v>49</v>
      </c>
      <c r="D43" s="48"/>
      <c r="E43" s="48"/>
      <c r="F43" s="48"/>
      <c r="G43" s="48"/>
      <c r="H43" s="48"/>
      <c r="I43" s="48"/>
      <c r="J43" s="48"/>
      <c r="K43" s="48"/>
      <c r="L43" s="48"/>
      <c r="M43" s="48"/>
      <c r="N43" s="48"/>
      <c r="O43" s="48"/>
      <c r="P43" s="2"/>
      <c r="Q43" s="2"/>
      <c r="R43" s="2"/>
      <c r="S43" s="2"/>
      <c r="T43" s="2"/>
      <c r="U43" s="2"/>
      <c r="V43" s="2"/>
      <c r="W43" s="2"/>
      <c r="X43" s="2"/>
      <c r="Y43" s="2"/>
      <c r="Z43" s="2"/>
    </row>
    <row r="44" spans="1:26" ht="15.75" customHeight="1">
      <c r="A44" s="47" t="s">
        <v>8</v>
      </c>
      <c r="B44" s="43" t="s">
        <v>50</v>
      </c>
      <c r="C44" s="165">
        <v>0</v>
      </c>
      <c r="D44" s="48"/>
      <c r="E44" s="48"/>
      <c r="F44" s="48"/>
      <c r="G44" s="48"/>
      <c r="H44" s="48"/>
      <c r="I44" s="48"/>
      <c r="J44" s="48"/>
      <c r="K44" s="48"/>
      <c r="L44" s="48"/>
      <c r="M44" s="48"/>
      <c r="N44" s="48"/>
      <c r="O44" s="48"/>
      <c r="P44" s="2"/>
      <c r="Q44" s="2"/>
      <c r="R44" s="2"/>
      <c r="S44" s="2"/>
      <c r="T44" s="2"/>
      <c r="U44" s="2"/>
      <c r="V44" s="2"/>
      <c r="W44" s="2"/>
      <c r="X44" s="2"/>
      <c r="Y44" s="2"/>
      <c r="Z44" s="2"/>
    </row>
    <row r="45" spans="1:26" ht="15.75" customHeight="1">
      <c r="A45" s="47" t="s">
        <v>11</v>
      </c>
      <c r="B45" s="43" t="s">
        <v>51</v>
      </c>
      <c r="C45" s="165">
        <v>0</v>
      </c>
      <c r="D45" s="48"/>
      <c r="E45" s="48"/>
      <c r="F45" s="48"/>
      <c r="G45" s="48"/>
      <c r="H45" s="48"/>
      <c r="I45" s="48"/>
      <c r="J45" s="48"/>
      <c r="K45" s="48"/>
      <c r="L45" s="48"/>
      <c r="M45" s="48"/>
      <c r="N45" s="48"/>
      <c r="O45" s="48"/>
      <c r="P45" s="2"/>
      <c r="Q45" s="2"/>
      <c r="R45" s="2"/>
      <c r="S45" s="2"/>
      <c r="T45" s="2"/>
      <c r="U45" s="2"/>
      <c r="V45" s="2"/>
      <c r="W45" s="2"/>
      <c r="X45" s="2"/>
      <c r="Y45" s="2"/>
      <c r="Z45" s="2"/>
    </row>
    <row r="46" spans="1:26" ht="15.75" customHeight="1">
      <c r="A46" s="47" t="s">
        <v>13</v>
      </c>
      <c r="B46" s="43" t="s">
        <v>52</v>
      </c>
      <c r="C46" s="165">
        <v>0</v>
      </c>
      <c r="D46" s="163"/>
      <c r="E46" s="48"/>
      <c r="F46" s="48"/>
      <c r="G46" s="48"/>
      <c r="H46" s="48"/>
      <c r="I46" s="48"/>
      <c r="J46" s="48"/>
      <c r="K46" s="48"/>
      <c r="L46" s="48"/>
      <c r="M46" s="48"/>
      <c r="N46" s="48"/>
      <c r="O46" s="48"/>
      <c r="P46" s="2"/>
      <c r="Q46" s="2"/>
      <c r="R46" s="2"/>
      <c r="S46" s="2"/>
      <c r="T46" s="2"/>
      <c r="U46" s="2"/>
      <c r="V46" s="2"/>
      <c r="W46" s="2"/>
      <c r="X46" s="2"/>
      <c r="Y46" s="2"/>
      <c r="Z46" s="2"/>
    </row>
    <row r="47" spans="1:26" ht="15.75" customHeight="1">
      <c r="A47" s="47" t="s">
        <v>16</v>
      </c>
      <c r="B47" s="43" t="s">
        <v>53</v>
      </c>
      <c r="C47" s="165"/>
      <c r="D47" s="48"/>
      <c r="E47" s="48"/>
      <c r="F47" s="48"/>
      <c r="G47" s="48"/>
      <c r="H47" s="48"/>
      <c r="I47" s="48"/>
      <c r="J47" s="48"/>
      <c r="K47" s="48"/>
      <c r="L47" s="48"/>
      <c r="M47" s="48"/>
      <c r="N47" s="48"/>
      <c r="O47" s="48"/>
      <c r="P47" s="2"/>
      <c r="Q47" s="2"/>
      <c r="R47" s="2"/>
      <c r="S47" s="2"/>
      <c r="T47" s="2"/>
      <c r="U47" s="2"/>
      <c r="V47" s="2"/>
      <c r="W47" s="2"/>
      <c r="X47" s="2"/>
      <c r="Y47" s="2"/>
      <c r="Z47" s="2"/>
    </row>
    <row r="48" spans="1:26" ht="15.75" customHeight="1">
      <c r="A48" s="47" t="s">
        <v>54</v>
      </c>
      <c r="B48" s="43" t="s">
        <v>55</v>
      </c>
      <c r="C48" s="165"/>
      <c r="D48" s="48"/>
      <c r="E48" s="48"/>
      <c r="F48" s="48"/>
      <c r="G48" s="48"/>
      <c r="H48" s="48"/>
      <c r="I48" s="48"/>
      <c r="J48" s="48"/>
      <c r="K48" s="48"/>
      <c r="L48" s="48"/>
      <c r="M48" s="48"/>
      <c r="N48" s="48"/>
      <c r="O48" s="48"/>
      <c r="P48" s="2"/>
      <c r="Q48" s="2"/>
      <c r="R48" s="2"/>
      <c r="S48" s="2"/>
      <c r="T48" s="2"/>
      <c r="U48" s="2"/>
      <c r="V48" s="2"/>
      <c r="W48" s="2"/>
      <c r="X48" s="2"/>
      <c r="Y48" s="2"/>
      <c r="Z48" s="2"/>
    </row>
    <row r="49" spans="1:26" ht="15.75" customHeight="1">
      <c r="A49" s="47" t="s">
        <v>56</v>
      </c>
      <c r="B49" s="43" t="s">
        <v>57</v>
      </c>
      <c r="C49" s="165"/>
      <c r="D49" s="48"/>
      <c r="E49" s="48"/>
      <c r="F49" s="48"/>
      <c r="G49" s="48"/>
      <c r="H49" s="48"/>
      <c r="I49" s="48"/>
      <c r="J49" s="48"/>
      <c r="K49" s="48"/>
      <c r="L49" s="48"/>
      <c r="M49" s="48"/>
      <c r="N49" s="48"/>
      <c r="O49" s="48"/>
      <c r="P49" s="2"/>
      <c r="Q49" s="2"/>
      <c r="R49" s="2"/>
      <c r="S49" s="2"/>
      <c r="T49" s="2"/>
      <c r="U49" s="2"/>
      <c r="V49" s="2"/>
      <c r="W49" s="2"/>
      <c r="X49" s="2"/>
      <c r="Y49" s="2"/>
      <c r="Z49" s="2"/>
    </row>
    <row r="50" spans="1:26" ht="15.75" customHeight="1">
      <c r="A50" s="47" t="s">
        <v>58</v>
      </c>
      <c r="B50" s="43" t="s">
        <v>59</v>
      </c>
      <c r="C50" s="165">
        <v>0</v>
      </c>
      <c r="D50" s="48"/>
      <c r="E50" s="48"/>
      <c r="F50" s="48"/>
      <c r="G50" s="48"/>
      <c r="H50" s="48"/>
      <c r="I50" s="48"/>
      <c r="J50" s="48"/>
      <c r="K50" s="48"/>
      <c r="L50" s="48"/>
      <c r="M50" s="48"/>
      <c r="N50" s="48"/>
      <c r="O50" s="48"/>
      <c r="P50" s="2"/>
      <c r="Q50" s="2"/>
      <c r="R50" s="2"/>
      <c r="S50" s="2"/>
      <c r="T50" s="2"/>
      <c r="U50" s="2"/>
      <c r="V50" s="2"/>
      <c r="W50" s="2"/>
      <c r="X50" s="2"/>
      <c r="Y50" s="2"/>
      <c r="Z50" s="2"/>
    </row>
    <row r="51" spans="1:26" ht="15.75" customHeight="1">
      <c r="A51" s="47" t="s">
        <v>60</v>
      </c>
      <c r="B51" s="43" t="s">
        <v>61</v>
      </c>
      <c r="C51" s="165"/>
      <c r="D51" s="48"/>
      <c r="E51" s="48"/>
      <c r="F51" s="48"/>
      <c r="G51" s="48"/>
      <c r="H51" s="48"/>
      <c r="I51" s="48"/>
      <c r="J51" s="48"/>
      <c r="K51" s="48"/>
      <c r="L51" s="48"/>
      <c r="M51" s="48"/>
      <c r="N51" s="48"/>
      <c r="O51" s="48"/>
      <c r="P51" s="2"/>
      <c r="Q51" s="2"/>
      <c r="R51" s="2"/>
      <c r="S51" s="2"/>
      <c r="T51" s="2"/>
      <c r="U51" s="2"/>
      <c r="V51" s="2"/>
      <c r="W51" s="2"/>
      <c r="X51" s="2"/>
      <c r="Y51" s="2"/>
      <c r="Z51" s="2"/>
    </row>
    <row r="52" spans="1:26" ht="28.5" customHeight="1">
      <c r="A52" s="179" t="s">
        <v>62</v>
      </c>
      <c r="B52" s="180"/>
      <c r="C52" s="24">
        <f>SUM(C44:C51)</f>
        <v>0</v>
      </c>
      <c r="D52" s="48"/>
      <c r="E52" s="48"/>
      <c r="F52" s="48"/>
      <c r="G52" s="48"/>
      <c r="H52" s="48"/>
      <c r="I52" s="48"/>
      <c r="J52" s="48"/>
      <c r="K52" s="48"/>
      <c r="L52" s="48"/>
      <c r="M52" s="48"/>
      <c r="N52" s="48"/>
      <c r="O52" s="48"/>
      <c r="P52" s="2"/>
      <c r="Q52" s="2"/>
      <c r="R52" s="2"/>
      <c r="S52" s="2"/>
      <c r="T52" s="2"/>
      <c r="U52" s="2"/>
      <c r="V52" s="2"/>
      <c r="W52" s="2"/>
      <c r="X52" s="2"/>
      <c r="Y52" s="2"/>
      <c r="Z52" s="2"/>
    </row>
    <row r="53" spans="1:26" ht="15.75" customHeight="1">
      <c r="A53" s="25"/>
      <c r="B53" s="48"/>
      <c r="C53" s="48"/>
      <c r="D53" s="48"/>
      <c r="E53" s="48"/>
      <c r="F53" s="48"/>
      <c r="G53" s="48"/>
      <c r="H53" s="48"/>
      <c r="I53" s="48"/>
      <c r="J53" s="48"/>
      <c r="K53" s="48"/>
      <c r="L53" s="48"/>
      <c r="M53" s="48"/>
      <c r="N53" s="48"/>
      <c r="O53" s="48"/>
      <c r="P53" s="2"/>
      <c r="Q53" s="2"/>
      <c r="R53" s="2"/>
      <c r="S53" s="2"/>
      <c r="T53" s="2"/>
      <c r="U53" s="2"/>
      <c r="V53" s="2"/>
      <c r="W53" s="2"/>
      <c r="X53" s="2"/>
      <c r="Y53" s="2"/>
      <c r="Z53" s="2"/>
    </row>
    <row r="54" spans="1:26" ht="15.75" customHeight="1">
      <c r="A54" s="186" t="s">
        <v>63</v>
      </c>
      <c r="B54" s="183"/>
      <c r="C54" s="180"/>
      <c r="D54" s="48"/>
      <c r="E54" s="48"/>
      <c r="F54" s="48"/>
      <c r="G54" s="48"/>
      <c r="H54" s="48"/>
      <c r="I54" s="48"/>
      <c r="J54" s="48"/>
      <c r="K54" s="48"/>
      <c r="L54" s="48"/>
      <c r="M54" s="48"/>
      <c r="N54" s="48"/>
      <c r="O54" s="48"/>
      <c r="P54" s="2"/>
      <c r="Q54" s="2"/>
      <c r="R54" s="2"/>
      <c r="S54" s="2"/>
      <c r="T54" s="2"/>
      <c r="U54" s="2"/>
      <c r="V54" s="2"/>
      <c r="W54" s="2"/>
      <c r="X54" s="2"/>
      <c r="Y54" s="2"/>
      <c r="Z54" s="2"/>
    </row>
    <row r="55" spans="1:26" ht="15.75" customHeight="1">
      <c r="A55" s="26" t="s">
        <v>47</v>
      </c>
      <c r="B55" s="26" t="s">
        <v>48</v>
      </c>
      <c r="C55" s="26" t="s">
        <v>49</v>
      </c>
      <c r="D55" s="48"/>
      <c r="E55" s="48"/>
      <c r="F55" s="48"/>
      <c r="G55" s="48"/>
      <c r="H55" s="48"/>
      <c r="I55" s="48"/>
      <c r="J55" s="48"/>
      <c r="K55" s="48"/>
      <c r="L55" s="48"/>
      <c r="M55" s="48"/>
      <c r="N55" s="48"/>
      <c r="O55" s="48"/>
      <c r="P55" s="2"/>
      <c r="Q55" s="2"/>
      <c r="R55" s="2"/>
      <c r="S55" s="2"/>
      <c r="T55" s="2"/>
      <c r="U55" s="2"/>
      <c r="V55" s="2"/>
      <c r="W55" s="2"/>
      <c r="X55" s="2"/>
      <c r="Y55" s="2"/>
      <c r="Z55" s="2"/>
    </row>
    <row r="56" spans="1:26" ht="15.75" customHeight="1">
      <c r="A56" s="47" t="s">
        <v>8</v>
      </c>
      <c r="B56" s="43" t="s">
        <v>50</v>
      </c>
      <c r="C56" s="165">
        <v>0</v>
      </c>
      <c r="D56" s="48"/>
      <c r="E56" s="48"/>
      <c r="F56" s="48"/>
      <c r="G56" s="48"/>
      <c r="H56" s="48"/>
      <c r="I56" s="48"/>
      <c r="J56" s="48"/>
      <c r="K56" s="48"/>
      <c r="L56" s="48"/>
      <c r="M56" s="48"/>
      <c r="N56" s="48"/>
      <c r="O56" s="48"/>
      <c r="P56" s="2"/>
      <c r="Q56" s="2"/>
      <c r="R56" s="2"/>
      <c r="S56" s="2"/>
      <c r="T56" s="2"/>
      <c r="U56" s="2"/>
      <c r="V56" s="2"/>
      <c r="W56" s="2"/>
      <c r="X56" s="2"/>
      <c r="Y56" s="2"/>
      <c r="Z56" s="2"/>
    </row>
    <row r="57" spans="1:26" ht="15.75" customHeight="1">
      <c r="A57" s="47" t="s">
        <v>11</v>
      </c>
      <c r="B57" s="43" t="s">
        <v>51</v>
      </c>
      <c r="C57" s="165">
        <v>0</v>
      </c>
      <c r="D57" s="48"/>
      <c r="E57" s="48"/>
      <c r="F57" s="48"/>
      <c r="G57" s="48"/>
      <c r="H57" s="48"/>
      <c r="I57" s="48"/>
      <c r="J57" s="48"/>
      <c r="K57" s="48"/>
      <c r="L57" s="48"/>
      <c r="M57" s="48"/>
      <c r="N57" s="48"/>
      <c r="O57" s="48"/>
      <c r="P57" s="2"/>
      <c r="Q57" s="2"/>
      <c r="R57" s="2"/>
      <c r="S57" s="2"/>
      <c r="T57" s="2"/>
      <c r="U57" s="2"/>
      <c r="V57" s="2"/>
      <c r="W57" s="2"/>
      <c r="X57" s="2"/>
      <c r="Y57" s="2"/>
      <c r="Z57" s="2"/>
    </row>
    <row r="58" spans="1:26" ht="15.75" customHeight="1">
      <c r="A58" s="47" t="s">
        <v>13</v>
      </c>
      <c r="B58" s="43" t="s">
        <v>52</v>
      </c>
      <c r="C58" s="165"/>
      <c r="D58" s="48"/>
      <c r="E58" s="48"/>
      <c r="F58" s="48"/>
      <c r="G58" s="48"/>
      <c r="H58" s="48"/>
      <c r="I58" s="48"/>
      <c r="J58" s="48"/>
      <c r="K58" s="48"/>
      <c r="L58" s="48"/>
      <c r="M58" s="48"/>
      <c r="N58" s="48"/>
      <c r="O58" s="48"/>
      <c r="P58" s="2"/>
      <c r="Q58" s="2"/>
      <c r="R58" s="2"/>
      <c r="S58" s="2"/>
      <c r="T58" s="2"/>
      <c r="U58" s="2"/>
      <c r="V58" s="2"/>
      <c r="W58" s="2"/>
      <c r="X58" s="2"/>
      <c r="Y58" s="2"/>
      <c r="Z58" s="2"/>
    </row>
    <row r="59" spans="1:26" ht="15.75" customHeight="1">
      <c r="A59" s="47" t="s">
        <v>16</v>
      </c>
      <c r="B59" s="43" t="s">
        <v>53</v>
      </c>
      <c r="C59" s="165"/>
      <c r="D59" s="48"/>
      <c r="E59" s="48"/>
      <c r="F59" s="48"/>
      <c r="G59" s="48"/>
      <c r="H59" s="48"/>
      <c r="I59" s="48"/>
      <c r="J59" s="48"/>
      <c r="K59" s="48"/>
      <c r="L59" s="48"/>
      <c r="M59" s="48"/>
      <c r="N59" s="48"/>
      <c r="O59" s="48"/>
      <c r="P59" s="2"/>
      <c r="Q59" s="2"/>
      <c r="R59" s="2"/>
      <c r="S59" s="2"/>
      <c r="T59" s="2"/>
      <c r="U59" s="2"/>
      <c r="V59" s="2"/>
      <c r="W59" s="2"/>
      <c r="X59" s="2"/>
      <c r="Y59" s="2"/>
      <c r="Z59" s="2"/>
    </row>
    <row r="60" spans="1:26" ht="15.75" customHeight="1">
      <c r="A60" s="47" t="s">
        <v>54</v>
      </c>
      <c r="B60" s="43" t="s">
        <v>55</v>
      </c>
      <c r="C60" s="165"/>
      <c r="D60" s="48"/>
      <c r="E60" s="48"/>
      <c r="F60" s="48"/>
      <c r="G60" s="48"/>
      <c r="H60" s="48"/>
      <c r="I60" s="48"/>
      <c r="J60" s="48"/>
      <c r="K60" s="48"/>
      <c r="L60" s="48"/>
      <c r="M60" s="48"/>
      <c r="N60" s="48"/>
      <c r="O60" s="48"/>
      <c r="P60" s="2"/>
      <c r="Q60" s="2"/>
      <c r="R60" s="2"/>
      <c r="S60" s="2"/>
      <c r="T60" s="2"/>
      <c r="U60" s="2"/>
      <c r="V60" s="2"/>
      <c r="W60" s="2"/>
      <c r="X60" s="2"/>
      <c r="Y60" s="2"/>
      <c r="Z60" s="2"/>
    </row>
    <row r="61" spans="1:26" ht="15.75" customHeight="1">
      <c r="A61" s="47" t="s">
        <v>56</v>
      </c>
      <c r="B61" s="43" t="s">
        <v>57</v>
      </c>
      <c r="C61" s="165"/>
      <c r="D61" s="48"/>
      <c r="E61" s="48"/>
      <c r="F61" s="48"/>
      <c r="G61" s="48"/>
      <c r="H61" s="48"/>
      <c r="I61" s="48"/>
      <c r="J61" s="48"/>
      <c r="K61" s="48"/>
      <c r="L61" s="48"/>
      <c r="M61" s="48"/>
      <c r="N61" s="48"/>
      <c r="O61" s="48"/>
      <c r="P61" s="2"/>
      <c r="Q61" s="2"/>
      <c r="R61" s="2"/>
      <c r="S61" s="2"/>
      <c r="T61" s="2"/>
      <c r="U61" s="2"/>
      <c r="V61" s="2"/>
      <c r="W61" s="2"/>
      <c r="X61" s="2"/>
      <c r="Y61" s="2"/>
      <c r="Z61" s="2"/>
    </row>
    <row r="62" spans="1:26" ht="15.75" customHeight="1">
      <c r="A62" s="47" t="s">
        <v>58</v>
      </c>
      <c r="B62" s="43" t="s">
        <v>59</v>
      </c>
      <c r="C62" s="165"/>
      <c r="D62" s="48"/>
      <c r="E62" s="48"/>
      <c r="F62" s="48"/>
      <c r="G62" s="48"/>
      <c r="H62" s="48"/>
      <c r="I62" s="48"/>
      <c r="J62" s="48"/>
      <c r="K62" s="48"/>
      <c r="L62" s="48"/>
      <c r="M62" s="48"/>
      <c r="N62" s="48"/>
      <c r="O62" s="48"/>
      <c r="P62" s="2"/>
      <c r="Q62" s="2"/>
      <c r="R62" s="2"/>
      <c r="S62" s="2"/>
      <c r="T62" s="2"/>
      <c r="U62" s="2"/>
      <c r="V62" s="2"/>
      <c r="W62" s="2"/>
      <c r="X62" s="2"/>
      <c r="Y62" s="2"/>
      <c r="Z62" s="2"/>
    </row>
    <row r="63" spans="1:26" ht="15.75" customHeight="1">
      <c r="A63" s="47" t="s">
        <v>60</v>
      </c>
      <c r="B63" s="43" t="s">
        <v>61</v>
      </c>
      <c r="C63" s="165"/>
      <c r="D63" s="48"/>
      <c r="E63" s="48"/>
      <c r="F63" s="48"/>
      <c r="G63" s="48"/>
      <c r="H63" s="48"/>
      <c r="I63" s="48"/>
      <c r="J63" s="48"/>
      <c r="K63" s="48"/>
      <c r="L63" s="48"/>
      <c r="M63" s="48"/>
      <c r="N63" s="48"/>
      <c r="O63" s="48"/>
      <c r="P63" s="2"/>
      <c r="Q63" s="2"/>
      <c r="R63" s="2"/>
      <c r="S63" s="2"/>
      <c r="T63" s="2"/>
      <c r="U63" s="2"/>
      <c r="V63" s="2"/>
      <c r="W63" s="2"/>
      <c r="X63" s="2"/>
      <c r="Y63" s="2"/>
      <c r="Z63" s="2"/>
    </row>
    <row r="64" spans="1:26" ht="15.75" customHeight="1">
      <c r="A64" s="181" t="s">
        <v>62</v>
      </c>
      <c r="B64" s="180"/>
      <c r="C64" s="27">
        <f>SUM(C56:C63)</f>
        <v>0</v>
      </c>
      <c r="D64" s="48"/>
      <c r="E64" s="48"/>
      <c r="F64" s="48"/>
      <c r="G64" s="48"/>
      <c r="H64" s="48"/>
      <c r="I64" s="48"/>
      <c r="J64" s="48"/>
      <c r="K64" s="48"/>
      <c r="L64" s="48"/>
      <c r="M64" s="48"/>
      <c r="N64" s="48"/>
      <c r="O64" s="48"/>
      <c r="P64" s="2"/>
      <c r="Q64" s="2"/>
      <c r="R64" s="2"/>
      <c r="S64" s="2"/>
      <c r="T64" s="2"/>
      <c r="U64" s="2"/>
      <c r="V64" s="2"/>
      <c r="W64" s="2"/>
      <c r="X64" s="2"/>
      <c r="Y64" s="2"/>
      <c r="Z64" s="2"/>
    </row>
    <row r="65" spans="1:26" ht="15.75" customHeight="1">
      <c r="A65" s="25"/>
      <c r="B65" s="48"/>
      <c r="C65" s="48"/>
      <c r="D65" s="48"/>
      <c r="E65" s="48"/>
      <c r="F65" s="48"/>
      <c r="G65" s="48"/>
      <c r="H65" s="48"/>
      <c r="I65" s="48"/>
      <c r="J65" s="48"/>
      <c r="K65" s="48"/>
      <c r="L65" s="48"/>
      <c r="M65" s="48"/>
      <c r="N65" s="48"/>
      <c r="O65" s="48"/>
      <c r="P65" s="2"/>
      <c r="Q65" s="2"/>
      <c r="R65" s="2"/>
      <c r="S65" s="2"/>
      <c r="T65" s="2"/>
      <c r="U65" s="2"/>
      <c r="V65" s="2"/>
      <c r="W65" s="2"/>
      <c r="X65" s="2"/>
      <c r="Y65" s="2"/>
      <c r="Z65" s="2"/>
    </row>
    <row r="66" spans="1:26" ht="15.75" customHeight="1">
      <c r="A66" s="182" t="s">
        <v>64</v>
      </c>
      <c r="B66" s="183"/>
      <c r="C66" s="180"/>
      <c r="D66" s="48"/>
      <c r="E66" s="48"/>
      <c r="F66" s="48"/>
      <c r="G66" s="48"/>
      <c r="H66" s="48"/>
      <c r="I66" s="48"/>
      <c r="J66" s="48"/>
      <c r="K66" s="48"/>
      <c r="L66" s="48"/>
      <c r="M66" s="48"/>
      <c r="N66" s="48"/>
      <c r="O66" s="48"/>
      <c r="P66" s="2"/>
      <c r="Q66" s="2"/>
      <c r="R66" s="2"/>
      <c r="S66" s="2"/>
      <c r="T66" s="2"/>
      <c r="U66" s="2"/>
      <c r="V66" s="2"/>
      <c r="W66" s="2"/>
      <c r="X66" s="2"/>
      <c r="Y66" s="2"/>
      <c r="Z66" s="2"/>
    </row>
    <row r="67" spans="1:26" ht="15.75" customHeight="1">
      <c r="A67" s="16" t="s">
        <v>65</v>
      </c>
      <c r="B67" s="16" t="s">
        <v>66</v>
      </c>
      <c r="C67" s="16" t="s">
        <v>49</v>
      </c>
      <c r="D67" s="48"/>
      <c r="E67" s="48"/>
      <c r="F67" s="48"/>
      <c r="G67" s="48"/>
      <c r="H67" s="48"/>
      <c r="I67" s="48"/>
      <c r="J67" s="48"/>
      <c r="K67" s="48"/>
      <c r="L67" s="48"/>
      <c r="M67" s="48"/>
      <c r="N67" s="48"/>
      <c r="O67" s="48"/>
      <c r="P67" s="2"/>
      <c r="Q67" s="2"/>
      <c r="R67" s="2"/>
      <c r="S67" s="2"/>
      <c r="T67" s="2"/>
      <c r="U67" s="2"/>
      <c r="V67" s="2"/>
      <c r="W67" s="2"/>
      <c r="X67" s="2"/>
      <c r="Y67" s="2"/>
      <c r="Z67" s="2"/>
    </row>
    <row r="68" spans="1:26" ht="15.75" customHeight="1">
      <c r="A68" s="47" t="s">
        <v>8</v>
      </c>
      <c r="B68" s="43" t="s">
        <v>67</v>
      </c>
      <c r="C68" s="165">
        <v>0</v>
      </c>
      <c r="D68" s="48"/>
      <c r="E68" s="48"/>
      <c r="F68" s="48"/>
      <c r="G68" s="48"/>
      <c r="H68" s="48"/>
      <c r="I68" s="48"/>
      <c r="J68" s="48"/>
      <c r="K68" s="48"/>
      <c r="L68" s="48"/>
      <c r="M68" s="48"/>
      <c r="N68" s="48"/>
      <c r="O68" s="48"/>
      <c r="P68" s="2"/>
      <c r="Q68" s="2"/>
      <c r="R68" s="2"/>
      <c r="S68" s="2"/>
      <c r="T68" s="2"/>
      <c r="U68" s="2"/>
      <c r="V68" s="2"/>
      <c r="W68" s="2"/>
      <c r="X68" s="2"/>
      <c r="Y68" s="2"/>
      <c r="Z68" s="2"/>
    </row>
    <row r="69" spans="1:26" ht="15.75" customHeight="1">
      <c r="A69" s="47" t="s">
        <v>68</v>
      </c>
      <c r="B69" s="43" t="s">
        <v>69</v>
      </c>
      <c r="C69" s="165">
        <v>0</v>
      </c>
      <c r="D69" s="48"/>
      <c r="E69" s="48"/>
      <c r="F69" s="48"/>
      <c r="G69" s="48"/>
      <c r="H69" s="48"/>
      <c r="I69" s="48"/>
      <c r="J69" s="48"/>
      <c r="K69" s="48"/>
      <c r="L69" s="48"/>
      <c r="M69" s="48"/>
      <c r="N69" s="48"/>
      <c r="O69" s="48"/>
      <c r="P69" s="2"/>
      <c r="Q69" s="2"/>
      <c r="R69" s="2"/>
      <c r="S69" s="2"/>
      <c r="T69" s="2"/>
      <c r="U69" s="2"/>
      <c r="V69" s="2"/>
      <c r="W69" s="2"/>
      <c r="X69" s="2"/>
      <c r="Y69" s="2"/>
      <c r="Z69" s="2"/>
    </row>
    <row r="70" spans="1:26" ht="30">
      <c r="A70" s="47" t="s">
        <v>11</v>
      </c>
      <c r="B70" s="43" t="s">
        <v>70</v>
      </c>
      <c r="C70" s="165">
        <v>0</v>
      </c>
      <c r="D70" s="48"/>
      <c r="E70" s="48"/>
      <c r="F70" s="48"/>
      <c r="G70" s="48"/>
      <c r="H70" s="48"/>
      <c r="I70" s="48"/>
      <c r="J70" s="48"/>
      <c r="K70" s="48"/>
      <c r="L70" s="48"/>
      <c r="M70" s="48"/>
      <c r="N70" s="48"/>
      <c r="O70" s="48"/>
      <c r="P70" s="2"/>
      <c r="Q70" s="2"/>
      <c r="R70" s="2"/>
      <c r="S70" s="2"/>
      <c r="T70" s="2"/>
      <c r="U70" s="2"/>
      <c r="V70" s="2"/>
      <c r="W70" s="2"/>
      <c r="X70" s="2"/>
      <c r="Y70" s="2"/>
      <c r="Z70" s="2"/>
    </row>
    <row r="71" spans="1:26" ht="15.75" customHeight="1">
      <c r="A71" s="47" t="s">
        <v>13</v>
      </c>
      <c r="B71" s="43" t="s">
        <v>71</v>
      </c>
      <c r="C71" s="165"/>
      <c r="D71" s="48"/>
      <c r="E71" s="48"/>
      <c r="F71" s="48"/>
      <c r="G71" s="48"/>
      <c r="H71" s="48"/>
      <c r="I71" s="48"/>
      <c r="J71" s="48"/>
      <c r="K71" s="48"/>
      <c r="L71" s="48"/>
      <c r="M71" s="48"/>
      <c r="N71" s="48"/>
      <c r="O71" s="48"/>
      <c r="P71" s="2"/>
      <c r="Q71" s="2"/>
      <c r="R71" s="2"/>
      <c r="S71" s="2"/>
      <c r="T71" s="2"/>
      <c r="U71" s="2"/>
      <c r="V71" s="2"/>
      <c r="W71" s="2"/>
      <c r="X71" s="2"/>
      <c r="Y71" s="2"/>
      <c r="Z71" s="2"/>
    </row>
    <row r="72" spans="1:26" ht="15.75" customHeight="1">
      <c r="A72" s="47" t="s">
        <v>16</v>
      </c>
      <c r="B72" s="43" t="s">
        <v>72</v>
      </c>
      <c r="C72" s="165"/>
      <c r="D72" s="48"/>
      <c r="E72" s="48"/>
      <c r="F72" s="48"/>
      <c r="G72" s="48"/>
      <c r="H72" s="48"/>
      <c r="I72" s="48"/>
      <c r="J72" s="48"/>
      <c r="K72" s="48"/>
      <c r="L72" s="48"/>
      <c r="M72" s="48"/>
      <c r="N72" s="48"/>
      <c r="O72" s="48"/>
      <c r="P72" s="2"/>
      <c r="Q72" s="2"/>
      <c r="R72" s="2"/>
      <c r="S72" s="2"/>
      <c r="T72" s="2"/>
      <c r="U72" s="2"/>
      <c r="V72" s="2"/>
      <c r="W72" s="2"/>
      <c r="X72" s="2"/>
      <c r="Y72" s="2"/>
      <c r="Z72" s="2"/>
    </row>
    <row r="73" spans="1:26" ht="35.25" customHeight="1">
      <c r="A73" s="47" t="s">
        <v>54</v>
      </c>
      <c r="B73" s="43" t="s">
        <v>73</v>
      </c>
      <c r="C73" s="165"/>
      <c r="D73" s="48"/>
      <c r="E73" s="48"/>
      <c r="F73" s="48"/>
      <c r="G73" s="48"/>
      <c r="H73" s="48"/>
      <c r="I73" s="48"/>
      <c r="J73" s="48"/>
      <c r="K73" s="48"/>
      <c r="L73" s="48"/>
      <c r="M73" s="48"/>
      <c r="N73" s="48"/>
      <c r="O73" s="48"/>
      <c r="P73" s="2"/>
      <c r="Q73" s="2"/>
      <c r="R73" s="2"/>
      <c r="S73" s="2"/>
      <c r="T73" s="2"/>
      <c r="U73" s="2"/>
      <c r="V73" s="2"/>
      <c r="W73" s="2"/>
      <c r="X73" s="2"/>
      <c r="Y73" s="2"/>
      <c r="Z73" s="2"/>
    </row>
    <row r="74" spans="1:26" ht="15.75" customHeight="1">
      <c r="A74" s="47" t="s">
        <v>56</v>
      </c>
      <c r="B74" s="43" t="s">
        <v>61</v>
      </c>
      <c r="C74" s="165">
        <v>0</v>
      </c>
      <c r="D74" s="48"/>
      <c r="E74" s="48"/>
      <c r="F74" s="48"/>
      <c r="G74" s="48"/>
      <c r="H74" s="48"/>
      <c r="I74" s="48"/>
      <c r="J74" s="48"/>
      <c r="K74" s="48"/>
      <c r="L74" s="48"/>
      <c r="M74" s="48"/>
      <c r="N74" s="48"/>
      <c r="O74" s="48"/>
      <c r="P74" s="2"/>
      <c r="Q74" s="2"/>
      <c r="R74" s="2"/>
      <c r="S74" s="2"/>
      <c r="T74" s="2"/>
      <c r="U74" s="2"/>
      <c r="V74" s="2"/>
      <c r="W74" s="2"/>
      <c r="X74" s="2"/>
      <c r="Y74" s="2"/>
      <c r="Z74" s="2"/>
    </row>
    <row r="75" spans="1:26" ht="15.75" customHeight="1">
      <c r="A75" s="179" t="s">
        <v>74</v>
      </c>
      <c r="B75" s="180"/>
      <c r="C75" s="24">
        <f>SUM(C68:C74)</f>
        <v>0</v>
      </c>
      <c r="D75" s="48"/>
      <c r="E75" s="48"/>
      <c r="F75" s="48"/>
      <c r="G75" s="48"/>
      <c r="H75" s="48"/>
      <c r="I75" s="48"/>
      <c r="J75" s="48"/>
      <c r="K75" s="48"/>
      <c r="L75" s="48"/>
      <c r="M75" s="48"/>
      <c r="N75" s="48"/>
      <c r="O75" s="48"/>
      <c r="P75" s="2"/>
      <c r="Q75" s="2"/>
      <c r="R75" s="2"/>
      <c r="S75" s="2"/>
      <c r="T75" s="2"/>
      <c r="U75" s="2"/>
      <c r="V75" s="2"/>
      <c r="W75" s="2"/>
      <c r="X75" s="2"/>
      <c r="Y75" s="2"/>
      <c r="Z75" s="2"/>
    </row>
    <row r="76" spans="1:26" ht="15.75" customHeight="1">
      <c r="A76" s="25"/>
      <c r="B76" s="48"/>
      <c r="C76" s="48"/>
      <c r="D76" s="48"/>
      <c r="E76" s="48"/>
      <c r="F76" s="48"/>
      <c r="G76" s="48"/>
      <c r="H76" s="48"/>
      <c r="I76" s="48"/>
      <c r="J76" s="48"/>
      <c r="K76" s="48"/>
      <c r="L76" s="48"/>
      <c r="M76" s="48"/>
      <c r="N76" s="48"/>
      <c r="O76" s="48"/>
      <c r="P76" s="2"/>
      <c r="Q76" s="2"/>
      <c r="R76" s="2"/>
      <c r="S76" s="2"/>
      <c r="T76" s="2"/>
      <c r="U76" s="2"/>
      <c r="V76" s="2"/>
      <c r="W76" s="2"/>
      <c r="X76" s="2"/>
      <c r="Y76" s="2"/>
      <c r="Z76" s="2"/>
    </row>
    <row r="77" spans="1:26" ht="15.75" customHeight="1">
      <c r="A77" s="186" t="s">
        <v>75</v>
      </c>
      <c r="B77" s="183"/>
      <c r="C77" s="180"/>
      <c r="D77" s="48"/>
      <c r="E77" s="48"/>
      <c r="F77" s="48"/>
      <c r="G77" s="48"/>
      <c r="H77" s="48"/>
      <c r="I77" s="48"/>
      <c r="J77" s="48"/>
      <c r="K77" s="48"/>
      <c r="L77" s="48"/>
      <c r="M77" s="48"/>
      <c r="N77" s="48"/>
      <c r="O77" s="48"/>
      <c r="P77" s="2"/>
      <c r="Q77" s="2"/>
      <c r="R77" s="2"/>
      <c r="S77" s="2"/>
      <c r="T77" s="2"/>
      <c r="U77" s="2"/>
      <c r="V77" s="2"/>
      <c r="W77" s="2"/>
      <c r="X77" s="2"/>
      <c r="Y77" s="2"/>
      <c r="Z77" s="2"/>
    </row>
    <row r="78" spans="1:26" ht="18.75" customHeight="1">
      <c r="A78" s="26" t="s">
        <v>65</v>
      </c>
      <c r="B78" s="26" t="s">
        <v>66</v>
      </c>
      <c r="C78" s="26" t="s">
        <v>49</v>
      </c>
      <c r="D78" s="48"/>
      <c r="E78" s="48"/>
      <c r="F78" s="48"/>
      <c r="G78" s="48"/>
      <c r="H78" s="48"/>
      <c r="I78" s="48"/>
      <c r="J78" s="48"/>
      <c r="K78" s="48"/>
      <c r="L78" s="48"/>
      <c r="M78" s="48"/>
      <c r="N78" s="48"/>
      <c r="O78" s="48"/>
      <c r="P78" s="2"/>
      <c r="Q78" s="2"/>
      <c r="R78" s="2"/>
      <c r="S78" s="2"/>
      <c r="T78" s="2"/>
      <c r="U78" s="2"/>
      <c r="V78" s="2"/>
      <c r="W78" s="2"/>
      <c r="X78" s="2"/>
      <c r="Y78" s="2"/>
      <c r="Z78" s="2"/>
    </row>
    <row r="79" spans="1:26" ht="15.75" customHeight="1">
      <c r="A79" s="47" t="s">
        <v>8</v>
      </c>
      <c r="B79" s="43" t="s">
        <v>67</v>
      </c>
      <c r="C79" s="165">
        <v>0</v>
      </c>
      <c r="D79" s="48"/>
      <c r="E79" s="48"/>
      <c r="F79" s="48"/>
      <c r="G79" s="48"/>
      <c r="H79" s="48"/>
      <c r="I79" s="48"/>
      <c r="J79" s="48"/>
      <c r="K79" s="48"/>
      <c r="L79" s="48"/>
      <c r="M79" s="48"/>
      <c r="N79" s="48"/>
      <c r="O79" s="48"/>
      <c r="P79" s="2"/>
      <c r="Q79" s="2"/>
      <c r="R79" s="2"/>
      <c r="S79" s="2"/>
      <c r="T79" s="2"/>
      <c r="U79" s="2"/>
      <c r="V79" s="2"/>
      <c r="W79" s="2"/>
      <c r="X79" s="2"/>
      <c r="Y79" s="2"/>
      <c r="Z79" s="2"/>
    </row>
    <row r="80" spans="1:26" ht="15.75" customHeight="1">
      <c r="A80" s="47" t="s">
        <v>68</v>
      </c>
      <c r="B80" s="43" t="s">
        <v>69</v>
      </c>
      <c r="C80" s="165"/>
      <c r="D80" s="48"/>
      <c r="E80" s="48"/>
      <c r="F80" s="48"/>
      <c r="G80" s="48"/>
      <c r="H80" s="48"/>
      <c r="I80" s="48"/>
      <c r="J80" s="48"/>
      <c r="K80" s="48"/>
      <c r="L80" s="48"/>
      <c r="M80" s="48"/>
      <c r="N80" s="48"/>
      <c r="O80" s="48"/>
      <c r="P80" s="2"/>
      <c r="Q80" s="2"/>
      <c r="R80" s="2"/>
      <c r="S80" s="2"/>
      <c r="T80" s="2"/>
      <c r="U80" s="2"/>
      <c r="V80" s="2"/>
      <c r="W80" s="2"/>
      <c r="X80" s="2"/>
      <c r="Y80" s="2"/>
      <c r="Z80" s="2"/>
    </row>
    <row r="81" spans="1:26" ht="30">
      <c r="A81" s="47" t="s">
        <v>11</v>
      </c>
      <c r="B81" s="43" t="s">
        <v>70</v>
      </c>
      <c r="C81" s="165">
        <v>0</v>
      </c>
      <c r="D81" s="48"/>
      <c r="E81" s="48"/>
      <c r="F81" s="48"/>
      <c r="G81" s="48"/>
      <c r="H81" s="48"/>
      <c r="I81" s="48"/>
      <c r="J81" s="48"/>
      <c r="K81" s="48"/>
      <c r="L81" s="48"/>
      <c r="M81" s="48"/>
      <c r="N81" s="48"/>
      <c r="O81" s="48"/>
      <c r="P81" s="2"/>
      <c r="Q81" s="2"/>
      <c r="R81" s="2"/>
      <c r="S81" s="2"/>
      <c r="T81" s="2"/>
      <c r="U81" s="2"/>
      <c r="V81" s="2"/>
      <c r="W81" s="2"/>
      <c r="X81" s="2"/>
      <c r="Y81" s="2"/>
      <c r="Z81" s="2"/>
    </row>
    <row r="82" spans="1:26" ht="15.75" customHeight="1">
      <c r="A82" s="47" t="s">
        <v>13</v>
      </c>
      <c r="B82" s="43" t="s">
        <v>71</v>
      </c>
      <c r="C82" s="165"/>
      <c r="D82" s="48"/>
      <c r="E82" s="48"/>
      <c r="F82" s="48"/>
      <c r="G82" s="48"/>
      <c r="H82" s="48"/>
      <c r="I82" s="48"/>
      <c r="J82" s="48"/>
      <c r="K82" s="48"/>
      <c r="L82" s="48"/>
      <c r="M82" s="48"/>
      <c r="N82" s="48"/>
      <c r="O82" s="48"/>
      <c r="P82" s="2"/>
      <c r="Q82" s="2"/>
      <c r="R82" s="2"/>
      <c r="S82" s="2"/>
      <c r="T82" s="2"/>
      <c r="U82" s="2"/>
      <c r="V82" s="2"/>
      <c r="W82" s="2"/>
      <c r="X82" s="2"/>
      <c r="Y82" s="2"/>
      <c r="Z82" s="2"/>
    </row>
    <row r="83" spans="1:26" ht="15.75" customHeight="1">
      <c r="A83" s="47" t="s">
        <v>16</v>
      </c>
      <c r="B83" s="43" t="s">
        <v>72</v>
      </c>
      <c r="C83" s="165"/>
      <c r="D83" s="48"/>
      <c r="E83" s="48"/>
      <c r="F83" s="48"/>
      <c r="G83" s="48"/>
      <c r="H83" s="48"/>
      <c r="I83" s="48"/>
      <c r="J83" s="48"/>
      <c r="K83" s="48"/>
      <c r="L83" s="48"/>
      <c r="M83" s="48"/>
      <c r="N83" s="48"/>
      <c r="O83" s="48"/>
      <c r="P83" s="2"/>
      <c r="Q83" s="2"/>
      <c r="R83" s="2"/>
      <c r="S83" s="2"/>
      <c r="T83" s="2"/>
      <c r="U83" s="2"/>
      <c r="V83" s="2"/>
      <c r="W83" s="2"/>
      <c r="X83" s="2"/>
      <c r="Y83" s="2"/>
      <c r="Z83" s="2"/>
    </row>
    <row r="84" spans="1:26" ht="15.75" customHeight="1">
      <c r="A84" s="47" t="s">
        <v>54</v>
      </c>
      <c r="B84" s="43" t="s">
        <v>73</v>
      </c>
      <c r="C84" s="165"/>
      <c r="D84" s="48"/>
      <c r="E84" s="48"/>
      <c r="F84" s="48"/>
      <c r="G84" s="48"/>
      <c r="H84" s="48"/>
      <c r="I84" s="48"/>
      <c r="J84" s="48"/>
      <c r="K84" s="48"/>
      <c r="L84" s="48"/>
      <c r="M84" s="48"/>
      <c r="N84" s="48"/>
      <c r="O84" s="48"/>
      <c r="P84" s="2"/>
      <c r="Q84" s="2"/>
      <c r="R84" s="2"/>
      <c r="S84" s="2"/>
      <c r="T84" s="2"/>
      <c r="U84" s="2"/>
      <c r="V84" s="2"/>
      <c r="W84" s="2"/>
      <c r="X84" s="2"/>
      <c r="Y84" s="2"/>
      <c r="Z84" s="2"/>
    </row>
    <row r="85" spans="1:26" ht="15.75" customHeight="1">
      <c r="A85" s="47" t="s">
        <v>56</v>
      </c>
      <c r="B85" s="43" t="s">
        <v>61</v>
      </c>
      <c r="C85" s="165">
        <v>0</v>
      </c>
      <c r="D85" s="48"/>
      <c r="E85" s="48"/>
      <c r="F85" s="48"/>
      <c r="G85" s="48"/>
      <c r="H85" s="48"/>
      <c r="I85" s="48"/>
      <c r="J85" s="48"/>
      <c r="K85" s="48"/>
      <c r="L85" s="48"/>
      <c r="M85" s="48"/>
      <c r="N85" s="48"/>
      <c r="O85" s="48"/>
      <c r="P85" s="2"/>
      <c r="Q85" s="2"/>
      <c r="R85" s="2"/>
      <c r="S85" s="2"/>
      <c r="T85" s="2"/>
      <c r="U85" s="2"/>
      <c r="V85" s="2"/>
      <c r="W85" s="2"/>
      <c r="X85" s="2"/>
      <c r="Y85" s="2"/>
      <c r="Z85" s="2"/>
    </row>
    <row r="86" spans="1:26" ht="15.75" customHeight="1">
      <c r="A86" s="181" t="s">
        <v>74</v>
      </c>
      <c r="B86" s="180"/>
      <c r="C86" s="27">
        <f>SUM(C79:C85)</f>
        <v>0</v>
      </c>
      <c r="D86" s="48"/>
      <c r="E86" s="48"/>
      <c r="F86" s="48"/>
      <c r="G86" s="48"/>
      <c r="H86" s="48"/>
      <c r="I86" s="48"/>
      <c r="J86" s="48"/>
      <c r="K86" s="48"/>
      <c r="L86" s="48"/>
      <c r="M86" s="48"/>
      <c r="N86" s="48"/>
      <c r="O86" s="48"/>
      <c r="P86" s="2"/>
      <c r="Q86" s="2"/>
      <c r="R86" s="2"/>
      <c r="S86" s="2"/>
      <c r="T86" s="2"/>
      <c r="U86" s="2"/>
      <c r="V86" s="2"/>
      <c r="W86" s="2"/>
      <c r="X86" s="2"/>
      <c r="Y86" s="2"/>
      <c r="Z86" s="2"/>
    </row>
    <row r="87" spans="1:26" ht="15" customHeight="1">
      <c r="A87" s="25"/>
      <c r="B87" s="48"/>
      <c r="C87" s="48"/>
      <c r="D87" s="48"/>
      <c r="E87" s="48"/>
      <c r="F87" s="48"/>
      <c r="G87" s="48"/>
      <c r="H87" s="48"/>
      <c r="I87" s="48"/>
      <c r="J87" s="48"/>
      <c r="K87" s="48"/>
      <c r="L87" s="48"/>
      <c r="M87" s="48"/>
      <c r="N87" s="48"/>
      <c r="O87" s="48"/>
      <c r="P87" s="2"/>
      <c r="Q87" s="2"/>
      <c r="R87" s="2"/>
      <c r="S87" s="2"/>
      <c r="T87" s="2"/>
      <c r="U87" s="2"/>
      <c r="V87" s="2"/>
      <c r="W87" s="2"/>
      <c r="X87" s="2"/>
      <c r="Y87" s="2"/>
      <c r="Z87" s="2"/>
    </row>
    <row r="88" spans="1:26" ht="15.75" customHeight="1">
      <c r="A88" s="182" t="s">
        <v>76</v>
      </c>
      <c r="B88" s="183"/>
      <c r="C88" s="183"/>
      <c r="D88" s="180"/>
      <c r="E88" s="48"/>
      <c r="F88" s="48"/>
      <c r="G88" s="48"/>
      <c r="H88" s="48"/>
      <c r="I88" s="48"/>
      <c r="J88" s="48"/>
      <c r="K88" s="48"/>
      <c r="L88" s="48"/>
      <c r="M88" s="48"/>
      <c r="N88" s="48"/>
      <c r="O88" s="48"/>
      <c r="P88" s="2"/>
      <c r="Q88" s="2"/>
      <c r="R88" s="2"/>
      <c r="S88" s="2"/>
      <c r="T88" s="2"/>
      <c r="U88" s="2"/>
      <c r="V88" s="2"/>
      <c r="W88" s="2"/>
      <c r="X88" s="2"/>
      <c r="Y88" s="2"/>
      <c r="Z88" s="2"/>
    </row>
    <row r="89" spans="1:26" ht="15.75" customHeight="1">
      <c r="A89" s="182" t="s">
        <v>77</v>
      </c>
      <c r="B89" s="183"/>
      <c r="C89" s="183"/>
      <c r="D89" s="180"/>
      <c r="E89" s="48"/>
      <c r="F89" s="48"/>
      <c r="G89" s="48"/>
      <c r="H89" s="48"/>
      <c r="I89" s="48"/>
      <c r="J89" s="48"/>
      <c r="K89" s="48"/>
      <c r="L89" s="48"/>
      <c r="M89" s="48"/>
      <c r="N89" s="48"/>
      <c r="O89" s="48"/>
      <c r="P89" s="2"/>
      <c r="Q89" s="2"/>
      <c r="R89" s="2"/>
      <c r="S89" s="2"/>
      <c r="T89" s="2"/>
      <c r="U89" s="2"/>
      <c r="V89" s="2"/>
      <c r="W89" s="2"/>
      <c r="X89" s="2"/>
      <c r="Y89" s="2"/>
      <c r="Z89" s="2"/>
    </row>
    <row r="90" spans="1:26" ht="15.75" customHeight="1">
      <c r="A90" s="16" t="s">
        <v>78</v>
      </c>
      <c r="B90" s="16" t="s">
        <v>79</v>
      </c>
      <c r="C90" s="16" t="s">
        <v>80</v>
      </c>
      <c r="D90" s="16" t="s">
        <v>49</v>
      </c>
      <c r="E90" s="48"/>
      <c r="F90" s="48"/>
      <c r="G90" s="48"/>
      <c r="H90" s="48"/>
      <c r="I90" s="48"/>
      <c r="J90" s="48"/>
      <c r="K90" s="48"/>
      <c r="L90" s="48"/>
      <c r="M90" s="48"/>
      <c r="N90" s="48"/>
      <c r="O90" s="48"/>
      <c r="P90" s="2"/>
      <c r="Q90" s="2"/>
      <c r="R90" s="2"/>
      <c r="S90" s="2"/>
      <c r="T90" s="2"/>
      <c r="U90" s="2"/>
      <c r="V90" s="2"/>
      <c r="W90" s="2"/>
      <c r="X90" s="2"/>
      <c r="Y90" s="2"/>
      <c r="Z90" s="2"/>
    </row>
    <row r="91" spans="1:26" ht="15.75" customHeight="1">
      <c r="A91" s="47" t="s">
        <v>8</v>
      </c>
      <c r="B91" s="43" t="s">
        <v>81</v>
      </c>
      <c r="C91" s="28">
        <v>0.2</v>
      </c>
      <c r="D91" s="29">
        <f>(C52+D116+D119)*C91</f>
        <v>0</v>
      </c>
      <c r="E91" s="48"/>
      <c r="F91" s="48"/>
      <c r="G91" s="48"/>
      <c r="H91" s="48"/>
      <c r="I91" s="48"/>
      <c r="J91" s="48"/>
      <c r="K91" s="48"/>
      <c r="L91" s="48"/>
      <c r="M91" s="48"/>
      <c r="N91" s="48"/>
      <c r="O91" s="48"/>
      <c r="P91" s="2"/>
      <c r="Q91" s="2"/>
      <c r="R91" s="2"/>
      <c r="S91" s="2"/>
      <c r="T91" s="2"/>
      <c r="U91" s="2"/>
      <c r="V91" s="2"/>
      <c r="W91" s="2"/>
      <c r="X91" s="2"/>
      <c r="Y91" s="2"/>
      <c r="Z91" s="2"/>
    </row>
    <row r="92" spans="1:26" ht="15.75" customHeight="1">
      <c r="A92" s="47" t="s">
        <v>11</v>
      </c>
      <c r="B92" s="43" t="s">
        <v>82</v>
      </c>
      <c r="C92" s="28">
        <v>1.4999999999999999E-2</v>
      </c>
      <c r="D92" s="29">
        <f>(C52+D116+D119)*C92</f>
        <v>0</v>
      </c>
      <c r="E92" s="48"/>
      <c r="F92" s="48"/>
      <c r="G92" s="48"/>
      <c r="H92" s="48"/>
      <c r="I92" s="48"/>
      <c r="J92" s="48"/>
      <c r="K92" s="48"/>
      <c r="L92" s="48"/>
      <c r="M92" s="48"/>
      <c r="N92" s="48"/>
      <c r="O92" s="48"/>
      <c r="P92" s="2"/>
      <c r="Q92" s="2"/>
      <c r="R92" s="2"/>
      <c r="S92" s="2"/>
      <c r="T92" s="2"/>
      <c r="U92" s="2"/>
      <c r="V92" s="2"/>
      <c r="W92" s="2"/>
      <c r="X92" s="2"/>
      <c r="Y92" s="2"/>
      <c r="Z92" s="2"/>
    </row>
    <row r="93" spans="1:26" ht="15.75" customHeight="1">
      <c r="A93" s="47" t="s">
        <v>13</v>
      </c>
      <c r="B93" s="43" t="s">
        <v>83</v>
      </c>
      <c r="C93" s="28">
        <v>0.01</v>
      </c>
      <c r="D93" s="29">
        <f>(C52+D116+D119)*C93</f>
        <v>0</v>
      </c>
      <c r="E93" s="48"/>
      <c r="F93" s="48"/>
      <c r="G93" s="48"/>
      <c r="H93" s="48"/>
      <c r="I93" s="48"/>
      <c r="J93" s="48"/>
      <c r="K93" s="48"/>
      <c r="L93" s="48"/>
      <c r="M93" s="48"/>
      <c r="N93" s="48"/>
      <c r="O93" s="48"/>
      <c r="P93" s="2"/>
      <c r="Q93" s="2"/>
      <c r="R93" s="2"/>
      <c r="S93" s="2"/>
      <c r="T93" s="2"/>
      <c r="U93" s="2"/>
      <c r="V93" s="2"/>
      <c r="W93" s="2"/>
      <c r="X93" s="2"/>
      <c r="Y93" s="2"/>
      <c r="Z93" s="2"/>
    </row>
    <row r="94" spans="1:26" ht="15.75" customHeight="1">
      <c r="A94" s="47" t="s">
        <v>16</v>
      </c>
      <c r="B94" s="43" t="s">
        <v>84</v>
      </c>
      <c r="C94" s="28">
        <v>2E-3</v>
      </c>
      <c r="D94" s="29">
        <f>(C52+D116+D119)*C94</f>
        <v>0</v>
      </c>
      <c r="E94" s="48"/>
      <c r="F94" s="48"/>
      <c r="G94" s="48"/>
      <c r="H94" s="48"/>
      <c r="I94" s="48"/>
      <c r="J94" s="48"/>
      <c r="K94" s="48"/>
      <c r="L94" s="48"/>
      <c r="M94" s="48"/>
      <c r="N94" s="48"/>
      <c r="O94" s="48"/>
      <c r="P94" s="2"/>
      <c r="Q94" s="2"/>
      <c r="R94" s="2"/>
      <c r="S94" s="2"/>
      <c r="T94" s="2"/>
      <c r="U94" s="2"/>
      <c r="V94" s="2"/>
      <c r="W94" s="2"/>
      <c r="X94" s="2"/>
      <c r="Y94" s="2"/>
      <c r="Z94" s="2"/>
    </row>
    <row r="95" spans="1:26" ht="15.75" customHeight="1">
      <c r="A95" s="47" t="s">
        <v>54</v>
      </c>
      <c r="B95" s="43" t="s">
        <v>85</v>
      </c>
      <c r="C95" s="28">
        <v>2.5000000000000001E-2</v>
      </c>
      <c r="D95" s="29">
        <f>(C52+D116+D119)*C95</f>
        <v>0</v>
      </c>
      <c r="E95" s="48"/>
      <c r="F95" s="48"/>
      <c r="G95" s="48"/>
      <c r="H95" s="48"/>
      <c r="I95" s="48"/>
      <c r="J95" s="48"/>
      <c r="K95" s="48"/>
      <c r="L95" s="48"/>
      <c r="M95" s="48"/>
      <c r="N95" s="48"/>
      <c r="O95" s="48"/>
      <c r="P95" s="2"/>
      <c r="Q95" s="2"/>
      <c r="R95" s="2"/>
      <c r="S95" s="2"/>
      <c r="T95" s="2"/>
      <c r="U95" s="2"/>
      <c r="V95" s="2"/>
      <c r="W95" s="2"/>
      <c r="X95" s="2"/>
      <c r="Y95" s="2"/>
      <c r="Z95" s="2"/>
    </row>
    <row r="96" spans="1:26" ht="15.75" customHeight="1">
      <c r="A96" s="47" t="s">
        <v>56</v>
      </c>
      <c r="B96" s="43" t="s">
        <v>86</v>
      </c>
      <c r="C96" s="28">
        <v>0.08</v>
      </c>
      <c r="D96" s="29">
        <f>(C52+D116+D119)*C96</f>
        <v>0</v>
      </c>
      <c r="E96" s="48"/>
      <c r="F96" s="48"/>
      <c r="G96" s="48"/>
      <c r="H96" s="48"/>
      <c r="I96" s="48"/>
      <c r="J96" s="48"/>
      <c r="K96" s="48"/>
      <c r="L96" s="48"/>
      <c r="M96" s="48"/>
      <c r="N96" s="48"/>
      <c r="O96" s="48"/>
      <c r="P96" s="2"/>
      <c r="Q96" s="2"/>
      <c r="R96" s="2"/>
      <c r="S96" s="2"/>
      <c r="T96" s="2"/>
      <c r="U96" s="2"/>
      <c r="V96" s="2"/>
      <c r="W96" s="2"/>
      <c r="X96" s="2"/>
      <c r="Y96" s="2"/>
      <c r="Z96" s="2"/>
    </row>
    <row r="97" spans="1:26" ht="30">
      <c r="A97" s="30" t="s">
        <v>58</v>
      </c>
      <c r="B97" s="31" t="s">
        <v>87</v>
      </c>
      <c r="C97" s="32">
        <v>0.03</v>
      </c>
      <c r="D97" s="33">
        <f>(C52+D116+D119)*C97</f>
        <v>0</v>
      </c>
      <c r="E97" s="48"/>
      <c r="F97" s="48"/>
      <c r="G97" s="48"/>
      <c r="H97" s="48"/>
      <c r="I97" s="48"/>
      <c r="J97" s="48"/>
      <c r="K97" s="48"/>
      <c r="L97" s="48"/>
      <c r="M97" s="48"/>
      <c r="N97" s="48"/>
      <c r="O97" s="48"/>
      <c r="P97" s="2"/>
      <c r="Q97" s="2"/>
      <c r="R97" s="2"/>
      <c r="S97" s="2"/>
      <c r="T97" s="2"/>
      <c r="U97" s="2"/>
      <c r="V97" s="2"/>
      <c r="W97" s="2"/>
      <c r="X97" s="2"/>
      <c r="Y97" s="2"/>
      <c r="Z97" s="2"/>
    </row>
    <row r="98" spans="1:26" ht="15.75" customHeight="1">
      <c r="A98" s="47" t="s">
        <v>60</v>
      </c>
      <c r="B98" s="43" t="s">
        <v>88</v>
      </c>
      <c r="C98" s="28">
        <v>6.0000000000000001E-3</v>
      </c>
      <c r="D98" s="29">
        <f>(C52+D116+D119)*C98</f>
        <v>0</v>
      </c>
      <c r="E98" s="48"/>
      <c r="F98" s="48"/>
      <c r="G98" s="48"/>
      <c r="H98" s="48"/>
      <c r="I98" s="48"/>
      <c r="J98" s="48"/>
      <c r="K98" s="48"/>
      <c r="L98" s="48"/>
      <c r="M98" s="48"/>
      <c r="N98" s="48"/>
      <c r="O98" s="48"/>
      <c r="P98" s="2"/>
      <c r="Q98" s="2"/>
      <c r="R98" s="2"/>
      <c r="S98" s="2"/>
      <c r="T98" s="2"/>
      <c r="U98" s="2"/>
      <c r="V98" s="2"/>
      <c r="W98" s="2"/>
      <c r="X98" s="2"/>
      <c r="Y98" s="2"/>
      <c r="Z98" s="2"/>
    </row>
    <row r="99" spans="1:26" ht="15.75" customHeight="1">
      <c r="A99" s="179" t="s">
        <v>89</v>
      </c>
      <c r="B99" s="180"/>
      <c r="C99" s="34">
        <f t="shared" ref="C99:D99" si="0">SUM(C91:C98)</f>
        <v>0.3680000000000001</v>
      </c>
      <c r="D99" s="35">
        <f t="shared" si="0"/>
        <v>0</v>
      </c>
      <c r="E99" s="48"/>
      <c r="F99" s="48"/>
      <c r="G99" s="48"/>
      <c r="H99" s="48"/>
      <c r="I99" s="48"/>
      <c r="J99" s="48"/>
      <c r="K99" s="48"/>
      <c r="L99" s="48"/>
      <c r="M99" s="48"/>
      <c r="N99" s="48"/>
      <c r="O99" s="48"/>
      <c r="P99" s="2"/>
      <c r="Q99" s="2"/>
      <c r="R99" s="2"/>
      <c r="S99" s="2"/>
      <c r="T99" s="2"/>
      <c r="U99" s="2"/>
      <c r="V99" s="2"/>
      <c r="W99" s="2"/>
      <c r="X99" s="2"/>
      <c r="Y99" s="2"/>
      <c r="Z99" s="2"/>
    </row>
    <row r="100" spans="1:26" ht="15.75" customHeight="1">
      <c r="A100" s="184"/>
      <c r="B100" s="183"/>
      <c r="C100" s="183"/>
      <c r="D100" s="185"/>
      <c r="E100" s="48"/>
      <c r="F100" s="48"/>
      <c r="G100" s="48"/>
      <c r="H100" s="48"/>
      <c r="I100" s="48"/>
      <c r="J100" s="48"/>
      <c r="K100" s="48"/>
      <c r="L100" s="48"/>
      <c r="M100" s="48"/>
      <c r="N100" s="48"/>
      <c r="O100" s="48"/>
      <c r="P100" s="2"/>
      <c r="Q100" s="2"/>
      <c r="R100" s="2"/>
      <c r="S100" s="2"/>
      <c r="T100" s="2"/>
      <c r="U100" s="2"/>
      <c r="V100" s="2"/>
      <c r="W100" s="2"/>
      <c r="X100" s="2"/>
      <c r="Y100" s="2"/>
      <c r="Z100" s="2"/>
    </row>
    <row r="101" spans="1:26" ht="15.75" customHeight="1">
      <c r="A101" s="186" t="s">
        <v>90</v>
      </c>
      <c r="B101" s="183"/>
      <c r="C101" s="183"/>
      <c r="D101" s="180"/>
      <c r="E101" s="48"/>
      <c r="F101" s="48"/>
      <c r="G101" s="48"/>
      <c r="H101" s="48"/>
      <c r="I101" s="48"/>
      <c r="J101" s="48"/>
      <c r="K101" s="48"/>
      <c r="L101" s="48"/>
      <c r="M101" s="48"/>
      <c r="N101" s="48"/>
      <c r="O101" s="48"/>
      <c r="P101" s="2"/>
      <c r="Q101" s="2"/>
      <c r="R101" s="2"/>
      <c r="S101" s="2"/>
      <c r="T101" s="2"/>
      <c r="U101" s="2"/>
      <c r="V101" s="2"/>
      <c r="W101" s="2"/>
      <c r="X101" s="2"/>
      <c r="Y101" s="2"/>
      <c r="Z101" s="2"/>
    </row>
    <row r="102" spans="1:26" ht="15.75" customHeight="1">
      <c r="A102" s="186" t="s">
        <v>77</v>
      </c>
      <c r="B102" s="183"/>
      <c r="C102" s="183"/>
      <c r="D102" s="180"/>
      <c r="E102" s="48"/>
      <c r="F102" s="48"/>
      <c r="G102" s="48"/>
      <c r="H102" s="48"/>
      <c r="I102" s="48"/>
      <c r="J102" s="48"/>
      <c r="K102" s="48"/>
      <c r="L102" s="48"/>
      <c r="M102" s="48"/>
      <c r="N102" s="48"/>
      <c r="O102" s="48"/>
      <c r="P102" s="2"/>
      <c r="Q102" s="2"/>
      <c r="R102" s="2"/>
      <c r="S102" s="2"/>
      <c r="T102" s="2"/>
      <c r="U102" s="2"/>
      <c r="V102" s="2"/>
      <c r="W102" s="2"/>
      <c r="X102" s="2"/>
      <c r="Y102" s="2"/>
      <c r="Z102" s="2"/>
    </row>
    <row r="103" spans="1:26" ht="15.75" customHeight="1">
      <c r="A103" s="26" t="s">
        <v>78</v>
      </c>
      <c r="B103" s="26" t="s">
        <v>79</v>
      </c>
      <c r="C103" s="26" t="s">
        <v>80</v>
      </c>
      <c r="D103" s="26" t="s">
        <v>49</v>
      </c>
      <c r="E103" s="48"/>
      <c r="F103" s="48"/>
      <c r="G103" s="48"/>
      <c r="H103" s="48"/>
      <c r="I103" s="48"/>
      <c r="J103" s="48"/>
      <c r="K103" s="48"/>
      <c r="L103" s="48"/>
      <c r="M103" s="48"/>
      <c r="N103" s="48"/>
      <c r="O103" s="48"/>
      <c r="P103" s="2"/>
      <c r="Q103" s="2"/>
      <c r="R103" s="2"/>
      <c r="S103" s="2"/>
      <c r="T103" s="2"/>
      <c r="U103" s="2"/>
      <c r="V103" s="2"/>
      <c r="W103" s="2"/>
      <c r="X103" s="2"/>
      <c r="Y103" s="2"/>
      <c r="Z103" s="2"/>
    </row>
    <row r="104" spans="1:26" ht="15.75" customHeight="1">
      <c r="A104" s="47" t="s">
        <v>8</v>
      </c>
      <c r="B104" s="43" t="s">
        <v>81</v>
      </c>
      <c r="C104" s="28">
        <v>0.2</v>
      </c>
      <c r="D104" s="29">
        <f>(C64+D124+D127)*C104</f>
        <v>0</v>
      </c>
      <c r="E104" s="48"/>
      <c r="F104" s="48"/>
      <c r="G104" s="48"/>
      <c r="H104" s="48"/>
      <c r="I104" s="48"/>
      <c r="J104" s="48"/>
      <c r="K104" s="48"/>
      <c r="L104" s="48"/>
      <c r="M104" s="48"/>
      <c r="N104" s="48"/>
      <c r="O104" s="48"/>
      <c r="P104" s="2"/>
      <c r="Q104" s="2"/>
      <c r="R104" s="2"/>
      <c r="S104" s="2"/>
      <c r="T104" s="2"/>
      <c r="U104" s="2"/>
      <c r="V104" s="2"/>
      <c r="W104" s="2"/>
      <c r="X104" s="2"/>
      <c r="Y104" s="2"/>
      <c r="Z104" s="2"/>
    </row>
    <row r="105" spans="1:26" ht="15.75" customHeight="1">
      <c r="A105" s="47" t="s">
        <v>11</v>
      </c>
      <c r="B105" s="43" t="s">
        <v>82</v>
      </c>
      <c r="C105" s="28">
        <v>1.4999999999999999E-2</v>
      </c>
      <c r="D105" s="29">
        <f>(C64+D124+D127)*C105</f>
        <v>0</v>
      </c>
      <c r="E105" s="48"/>
      <c r="F105" s="48"/>
      <c r="G105" s="48"/>
      <c r="H105" s="48"/>
      <c r="I105" s="48"/>
      <c r="J105" s="48"/>
      <c r="K105" s="48"/>
      <c r="L105" s="48"/>
      <c r="M105" s="48"/>
      <c r="N105" s="48"/>
      <c r="O105" s="48"/>
      <c r="P105" s="2"/>
      <c r="Q105" s="2"/>
      <c r="R105" s="2"/>
      <c r="S105" s="2"/>
      <c r="T105" s="2"/>
      <c r="U105" s="2"/>
      <c r="V105" s="2"/>
      <c r="W105" s="2"/>
      <c r="X105" s="2"/>
      <c r="Y105" s="2"/>
      <c r="Z105" s="2"/>
    </row>
    <row r="106" spans="1:26" ht="15.75" customHeight="1">
      <c r="A106" s="47" t="s">
        <v>13</v>
      </c>
      <c r="B106" s="43" t="s">
        <v>83</v>
      </c>
      <c r="C106" s="28">
        <v>0.01</v>
      </c>
      <c r="D106" s="29">
        <f>(C64+D124+D127)*C106</f>
        <v>0</v>
      </c>
      <c r="E106" s="48"/>
      <c r="F106" s="48"/>
      <c r="G106" s="48"/>
      <c r="H106" s="48"/>
      <c r="I106" s="48"/>
      <c r="J106" s="48"/>
      <c r="K106" s="48"/>
      <c r="L106" s="48"/>
      <c r="M106" s="48"/>
      <c r="N106" s="48"/>
      <c r="O106" s="48"/>
      <c r="P106" s="2"/>
      <c r="Q106" s="2"/>
      <c r="R106" s="2"/>
      <c r="S106" s="2"/>
      <c r="T106" s="2"/>
      <c r="U106" s="2"/>
      <c r="V106" s="2"/>
      <c r="W106" s="2"/>
      <c r="X106" s="2"/>
      <c r="Y106" s="2"/>
      <c r="Z106" s="2"/>
    </row>
    <row r="107" spans="1:26" ht="15.75" customHeight="1">
      <c r="A107" s="47" t="s">
        <v>16</v>
      </c>
      <c r="B107" s="43" t="s">
        <v>84</v>
      </c>
      <c r="C107" s="28">
        <v>2E-3</v>
      </c>
      <c r="D107" s="29">
        <f>(C64+D124+D127)*C107</f>
        <v>0</v>
      </c>
      <c r="E107" s="48"/>
      <c r="F107" s="48"/>
      <c r="G107" s="48"/>
      <c r="H107" s="48"/>
      <c r="I107" s="48"/>
      <c r="J107" s="48"/>
      <c r="K107" s="48"/>
      <c r="L107" s="48"/>
      <c r="M107" s="48"/>
      <c r="N107" s="48"/>
      <c r="O107" s="48"/>
      <c r="P107" s="2"/>
      <c r="Q107" s="2"/>
      <c r="R107" s="2"/>
      <c r="S107" s="2"/>
      <c r="T107" s="2"/>
      <c r="U107" s="2"/>
      <c r="V107" s="2"/>
      <c r="W107" s="2"/>
      <c r="X107" s="2"/>
      <c r="Y107" s="2"/>
      <c r="Z107" s="2"/>
    </row>
    <row r="108" spans="1:26" ht="15.75" customHeight="1">
      <c r="A108" s="47" t="s">
        <v>54</v>
      </c>
      <c r="B108" s="43" t="s">
        <v>85</v>
      </c>
      <c r="C108" s="28">
        <v>2.5000000000000001E-2</v>
      </c>
      <c r="D108" s="29">
        <f>(C64+D124+D127)*C108</f>
        <v>0</v>
      </c>
      <c r="E108" s="48"/>
      <c r="F108" s="48"/>
      <c r="G108" s="48"/>
      <c r="H108" s="48"/>
      <c r="I108" s="48"/>
      <c r="J108" s="48"/>
      <c r="K108" s="48"/>
      <c r="L108" s="48"/>
      <c r="M108" s="48"/>
      <c r="N108" s="48"/>
      <c r="O108" s="48"/>
      <c r="P108" s="2"/>
      <c r="Q108" s="2"/>
      <c r="R108" s="2"/>
      <c r="S108" s="2"/>
      <c r="T108" s="2"/>
      <c r="U108" s="2"/>
      <c r="V108" s="2"/>
      <c r="W108" s="2"/>
      <c r="X108" s="2"/>
      <c r="Y108" s="2"/>
      <c r="Z108" s="2"/>
    </row>
    <row r="109" spans="1:26" ht="15.75" customHeight="1">
      <c r="A109" s="47" t="s">
        <v>56</v>
      </c>
      <c r="B109" s="43" t="s">
        <v>86</v>
      </c>
      <c r="C109" s="28">
        <v>0.08</v>
      </c>
      <c r="D109" s="29">
        <f>(C64+D124+D127)*C109</f>
        <v>0</v>
      </c>
      <c r="E109" s="48"/>
      <c r="F109" s="48"/>
      <c r="G109" s="48"/>
      <c r="H109" s="48"/>
      <c r="I109" s="48"/>
      <c r="J109" s="48"/>
      <c r="K109" s="48"/>
      <c r="L109" s="48"/>
      <c r="M109" s="48"/>
      <c r="N109" s="48"/>
      <c r="O109" s="48"/>
      <c r="P109" s="2"/>
      <c r="Q109" s="2"/>
      <c r="R109" s="2"/>
      <c r="S109" s="2"/>
      <c r="T109" s="2"/>
      <c r="U109" s="2"/>
      <c r="V109" s="2"/>
      <c r="W109" s="2"/>
      <c r="X109" s="2"/>
      <c r="Y109" s="2"/>
      <c r="Z109" s="2"/>
    </row>
    <row r="110" spans="1:26" ht="30">
      <c r="A110" s="30" t="s">
        <v>58</v>
      </c>
      <c r="B110" s="31" t="s">
        <v>87</v>
      </c>
      <c r="C110" s="32">
        <v>0.03</v>
      </c>
      <c r="D110" s="33">
        <f>(C64+D124+D127)*C110</f>
        <v>0</v>
      </c>
      <c r="E110" s="48"/>
      <c r="F110" s="48"/>
      <c r="G110" s="48"/>
      <c r="H110" s="48"/>
      <c r="I110" s="48"/>
      <c r="J110" s="48"/>
      <c r="K110" s="48"/>
      <c r="L110" s="48"/>
      <c r="M110" s="48"/>
      <c r="N110" s="48"/>
      <c r="O110" s="48"/>
      <c r="P110" s="2"/>
      <c r="Q110" s="2"/>
      <c r="R110" s="2"/>
      <c r="S110" s="2"/>
      <c r="T110" s="2"/>
      <c r="U110" s="2"/>
      <c r="V110" s="2"/>
      <c r="W110" s="2"/>
      <c r="X110" s="2"/>
      <c r="Y110" s="2"/>
      <c r="Z110" s="2"/>
    </row>
    <row r="111" spans="1:26" ht="15.75" customHeight="1">
      <c r="A111" s="47" t="s">
        <v>60</v>
      </c>
      <c r="B111" s="43" t="s">
        <v>88</v>
      </c>
      <c r="C111" s="28">
        <v>6.0000000000000001E-3</v>
      </c>
      <c r="D111" s="29">
        <f>(C64+D124+D127)*C111</f>
        <v>0</v>
      </c>
      <c r="E111" s="48"/>
      <c r="F111" s="48"/>
      <c r="G111" s="48"/>
      <c r="H111" s="48"/>
      <c r="I111" s="48"/>
      <c r="J111" s="48"/>
      <c r="K111" s="48"/>
      <c r="L111" s="48"/>
      <c r="M111" s="48"/>
      <c r="N111" s="48"/>
      <c r="O111" s="48"/>
      <c r="P111" s="2"/>
      <c r="Q111" s="2"/>
      <c r="R111" s="2"/>
      <c r="S111" s="2"/>
      <c r="T111" s="2"/>
      <c r="U111" s="2"/>
      <c r="V111" s="2"/>
      <c r="W111" s="2"/>
      <c r="X111" s="2"/>
      <c r="Y111" s="2"/>
      <c r="Z111" s="2"/>
    </row>
    <row r="112" spans="1:26" ht="15.75" customHeight="1">
      <c r="A112" s="181" t="s">
        <v>89</v>
      </c>
      <c r="B112" s="180"/>
      <c r="C112" s="36">
        <f t="shared" ref="C112:D112" si="1">SUM(C104:C111)</f>
        <v>0.3680000000000001</v>
      </c>
      <c r="D112" s="37">
        <f t="shared" si="1"/>
        <v>0</v>
      </c>
      <c r="E112" s="48"/>
      <c r="F112" s="48"/>
      <c r="G112" s="48"/>
      <c r="H112" s="48"/>
      <c r="I112" s="48"/>
      <c r="J112" s="48"/>
      <c r="K112" s="48"/>
      <c r="L112" s="48"/>
      <c r="M112" s="48"/>
      <c r="N112" s="48"/>
      <c r="O112" s="48"/>
      <c r="P112" s="2"/>
      <c r="Q112" s="2"/>
      <c r="R112" s="2"/>
      <c r="S112" s="2"/>
      <c r="T112" s="2"/>
      <c r="U112" s="2"/>
      <c r="V112" s="2"/>
      <c r="W112" s="2"/>
      <c r="X112" s="2"/>
      <c r="Y112" s="2"/>
      <c r="Z112" s="2"/>
    </row>
    <row r="113" spans="1:26" ht="15.75" customHeight="1">
      <c r="A113" s="25"/>
      <c r="B113" s="48"/>
      <c r="C113" s="48"/>
      <c r="D113" s="48"/>
      <c r="E113" s="48"/>
      <c r="F113" s="48"/>
      <c r="G113" s="48"/>
      <c r="H113" s="48"/>
      <c r="I113" s="48"/>
      <c r="J113" s="48"/>
      <c r="K113" s="48"/>
      <c r="L113" s="48"/>
      <c r="M113" s="48"/>
      <c r="N113" s="48"/>
      <c r="O113" s="48"/>
      <c r="P113" s="2"/>
      <c r="Q113" s="2"/>
      <c r="R113" s="2"/>
      <c r="S113" s="2"/>
      <c r="T113" s="2"/>
      <c r="U113" s="2"/>
      <c r="V113" s="2"/>
      <c r="W113" s="2"/>
      <c r="X113" s="2"/>
      <c r="Y113" s="2"/>
      <c r="Z113" s="2"/>
    </row>
    <row r="114" spans="1:26" ht="15.75" customHeight="1">
      <c r="A114" s="182" t="s">
        <v>91</v>
      </c>
      <c r="B114" s="183"/>
      <c r="C114" s="183"/>
      <c r="D114" s="180"/>
      <c r="E114" s="48"/>
      <c r="F114" s="48"/>
      <c r="G114" s="48"/>
      <c r="H114" s="48"/>
      <c r="I114" s="48"/>
      <c r="J114" s="48"/>
      <c r="K114" s="48"/>
      <c r="L114" s="48"/>
      <c r="M114" s="48"/>
      <c r="N114" s="48"/>
      <c r="O114" s="48"/>
      <c r="P114" s="2"/>
      <c r="Q114" s="2"/>
      <c r="R114" s="2"/>
      <c r="S114" s="2"/>
      <c r="T114" s="2"/>
      <c r="U114" s="2"/>
      <c r="V114" s="2"/>
      <c r="W114" s="2"/>
      <c r="X114" s="2"/>
      <c r="Y114" s="2"/>
      <c r="Z114" s="2"/>
    </row>
    <row r="115" spans="1:26" ht="15.75" customHeight="1">
      <c r="A115" s="16" t="s">
        <v>92</v>
      </c>
      <c r="B115" s="16" t="s">
        <v>93</v>
      </c>
      <c r="C115" s="16" t="s">
        <v>80</v>
      </c>
      <c r="D115" s="16" t="s">
        <v>49</v>
      </c>
      <c r="E115" s="48"/>
      <c r="F115" s="48"/>
      <c r="G115" s="48"/>
      <c r="H115" s="48"/>
      <c r="I115" s="48"/>
      <c r="J115" s="48"/>
      <c r="K115" s="48"/>
      <c r="L115" s="48"/>
      <c r="M115" s="48"/>
      <c r="N115" s="48"/>
      <c r="O115" s="48"/>
      <c r="P115" s="2"/>
      <c r="Q115" s="2"/>
      <c r="R115" s="2"/>
      <c r="S115" s="2"/>
      <c r="T115" s="2"/>
      <c r="U115" s="2"/>
      <c r="V115" s="2"/>
      <c r="W115" s="2"/>
      <c r="X115" s="2"/>
      <c r="Y115" s="2"/>
      <c r="Z115" s="2"/>
    </row>
    <row r="116" spans="1:26" ht="15.75" customHeight="1">
      <c r="A116" s="47" t="s">
        <v>8</v>
      </c>
      <c r="B116" s="43" t="s">
        <v>94</v>
      </c>
      <c r="C116" s="28">
        <v>8.3299999999999999E-2</v>
      </c>
      <c r="D116" s="29">
        <f>C52*C116</f>
        <v>0</v>
      </c>
      <c r="E116" s="48"/>
      <c r="F116" s="48"/>
      <c r="G116" s="48"/>
      <c r="H116" s="48"/>
      <c r="I116" s="48"/>
      <c r="J116" s="48"/>
      <c r="K116" s="48"/>
      <c r="L116" s="48"/>
      <c r="M116" s="48"/>
      <c r="N116" s="48"/>
      <c r="O116" s="48"/>
      <c r="P116" s="2"/>
      <c r="Q116" s="2"/>
      <c r="R116" s="2"/>
      <c r="S116" s="2"/>
      <c r="T116" s="2"/>
      <c r="U116" s="2"/>
      <c r="V116" s="2"/>
      <c r="W116" s="2"/>
      <c r="X116" s="2"/>
      <c r="Y116" s="2"/>
      <c r="Z116" s="2"/>
    </row>
    <row r="117" spans="1:26" ht="15.75" customHeight="1">
      <c r="A117" s="47" t="s">
        <v>11</v>
      </c>
      <c r="B117" s="43" t="s">
        <v>95</v>
      </c>
      <c r="C117" s="28">
        <v>2.7799999999999998E-2</v>
      </c>
      <c r="D117" s="29">
        <f>C117*$C$52</f>
        <v>0</v>
      </c>
      <c r="E117" s="48"/>
      <c r="F117" s="48"/>
      <c r="G117" s="48"/>
      <c r="H117" s="48"/>
      <c r="I117" s="48"/>
      <c r="J117" s="48"/>
      <c r="K117" s="48"/>
      <c r="L117" s="48"/>
      <c r="M117" s="48"/>
      <c r="N117" s="48"/>
      <c r="O117" s="48"/>
      <c r="P117" s="2"/>
      <c r="Q117" s="2"/>
      <c r="R117" s="2"/>
      <c r="S117" s="2"/>
      <c r="T117" s="2"/>
      <c r="U117" s="2"/>
      <c r="V117" s="2"/>
      <c r="W117" s="2"/>
      <c r="X117" s="2"/>
      <c r="Y117" s="2"/>
      <c r="Z117" s="2"/>
    </row>
    <row r="118" spans="1:26" ht="15.75" customHeight="1">
      <c r="A118" s="47"/>
      <c r="B118" s="7" t="s">
        <v>96</v>
      </c>
      <c r="C118" s="28"/>
      <c r="D118" s="29">
        <v>0</v>
      </c>
      <c r="E118" s="48"/>
      <c r="F118" s="48"/>
      <c r="G118" s="48"/>
      <c r="H118" s="48"/>
      <c r="I118" s="48"/>
      <c r="J118" s="48"/>
      <c r="K118" s="48"/>
      <c r="L118" s="48"/>
      <c r="M118" s="48"/>
      <c r="N118" s="48"/>
      <c r="O118" s="48"/>
      <c r="P118" s="2"/>
      <c r="Q118" s="2"/>
      <c r="R118" s="2"/>
      <c r="S118" s="2"/>
      <c r="T118" s="2"/>
      <c r="U118" s="2"/>
      <c r="V118" s="2"/>
      <c r="W118" s="2"/>
      <c r="X118" s="2"/>
      <c r="Y118" s="2"/>
      <c r="Z118" s="2"/>
    </row>
    <row r="119" spans="1:26" ht="30">
      <c r="A119" s="47"/>
      <c r="B119" s="43" t="s">
        <v>97</v>
      </c>
      <c r="C119" s="28">
        <f>SUM(C116:C118)</f>
        <v>0.1111</v>
      </c>
      <c r="D119" s="29">
        <f>C119*$C$52</f>
        <v>0</v>
      </c>
      <c r="E119" s="48"/>
      <c r="F119" s="48"/>
      <c r="G119" s="48"/>
      <c r="H119" s="48"/>
      <c r="I119" s="48"/>
      <c r="J119" s="48"/>
      <c r="K119" s="48"/>
      <c r="L119" s="48"/>
      <c r="M119" s="48"/>
      <c r="N119" s="48"/>
      <c r="O119" s="48"/>
      <c r="P119" s="2"/>
      <c r="Q119" s="2"/>
      <c r="R119" s="2"/>
      <c r="S119" s="2"/>
      <c r="T119" s="2"/>
      <c r="U119" s="2"/>
      <c r="V119" s="2"/>
      <c r="W119" s="2"/>
      <c r="X119" s="2"/>
      <c r="Y119" s="2"/>
      <c r="Z119" s="2"/>
    </row>
    <row r="120" spans="1:26" ht="15.75" customHeight="1">
      <c r="A120" s="179" t="s">
        <v>89</v>
      </c>
      <c r="B120" s="180"/>
      <c r="C120" s="34"/>
      <c r="D120" s="24">
        <f>D116+D117</f>
        <v>0</v>
      </c>
      <c r="E120" s="48"/>
      <c r="F120" s="48"/>
      <c r="G120" s="48"/>
      <c r="H120" s="48"/>
      <c r="I120" s="48"/>
      <c r="J120" s="48"/>
      <c r="K120" s="48"/>
      <c r="L120" s="48"/>
      <c r="M120" s="48"/>
      <c r="N120" s="48"/>
      <c r="O120" s="48"/>
      <c r="P120" s="2"/>
      <c r="Q120" s="2"/>
      <c r="R120" s="2"/>
      <c r="S120" s="2"/>
      <c r="T120" s="2"/>
      <c r="U120" s="2"/>
      <c r="V120" s="2"/>
      <c r="W120" s="2"/>
      <c r="X120" s="2"/>
      <c r="Y120" s="2"/>
      <c r="Z120" s="2"/>
    </row>
    <row r="121" spans="1:26" ht="15.75" customHeight="1">
      <c r="A121" s="25"/>
      <c r="B121" s="48"/>
      <c r="C121" s="48"/>
      <c r="D121" s="48"/>
      <c r="E121" s="48"/>
      <c r="F121" s="48"/>
      <c r="G121" s="48"/>
      <c r="H121" s="48"/>
      <c r="I121" s="48"/>
      <c r="J121" s="48"/>
      <c r="K121" s="48"/>
      <c r="L121" s="48"/>
      <c r="M121" s="48"/>
      <c r="N121" s="48"/>
      <c r="O121" s="48"/>
      <c r="P121" s="2"/>
      <c r="Q121" s="2"/>
      <c r="R121" s="2"/>
      <c r="S121" s="2"/>
      <c r="T121" s="2"/>
      <c r="U121" s="2"/>
      <c r="V121" s="2"/>
      <c r="W121" s="2"/>
      <c r="X121" s="2"/>
      <c r="Y121" s="2"/>
      <c r="Z121" s="2"/>
    </row>
    <row r="122" spans="1:26" ht="15.75" customHeight="1">
      <c r="A122" s="186" t="s">
        <v>98</v>
      </c>
      <c r="B122" s="183"/>
      <c r="C122" s="183"/>
      <c r="D122" s="180"/>
      <c r="E122" s="48"/>
      <c r="F122" s="48"/>
      <c r="G122" s="48"/>
      <c r="H122" s="48"/>
      <c r="I122" s="48"/>
      <c r="J122" s="48"/>
      <c r="K122" s="48"/>
      <c r="L122" s="48"/>
      <c r="M122" s="48"/>
      <c r="N122" s="48"/>
      <c r="O122" s="48"/>
      <c r="P122" s="2"/>
      <c r="Q122" s="2"/>
      <c r="R122" s="2"/>
      <c r="S122" s="2"/>
      <c r="T122" s="2"/>
      <c r="U122" s="2"/>
      <c r="V122" s="2"/>
      <c r="W122" s="2"/>
      <c r="X122" s="2"/>
      <c r="Y122" s="2"/>
      <c r="Z122" s="2"/>
    </row>
    <row r="123" spans="1:26" ht="15.75" customHeight="1">
      <c r="A123" s="26" t="s">
        <v>92</v>
      </c>
      <c r="B123" s="26" t="s">
        <v>93</v>
      </c>
      <c r="C123" s="26" t="s">
        <v>80</v>
      </c>
      <c r="D123" s="26" t="s">
        <v>49</v>
      </c>
      <c r="E123" s="48"/>
      <c r="F123" s="48"/>
      <c r="G123" s="48"/>
      <c r="H123" s="48"/>
      <c r="I123" s="48"/>
      <c r="J123" s="48"/>
      <c r="K123" s="48"/>
      <c r="L123" s="48"/>
      <c r="M123" s="48"/>
      <c r="N123" s="48"/>
      <c r="O123" s="48"/>
      <c r="P123" s="2"/>
      <c r="Q123" s="2"/>
      <c r="R123" s="2"/>
      <c r="S123" s="2"/>
      <c r="T123" s="2"/>
      <c r="U123" s="2"/>
      <c r="V123" s="2"/>
      <c r="W123" s="2"/>
      <c r="X123" s="2"/>
      <c r="Y123" s="2"/>
      <c r="Z123" s="2"/>
    </row>
    <row r="124" spans="1:26" ht="15.75" customHeight="1">
      <c r="A124" s="47" t="s">
        <v>8</v>
      </c>
      <c r="B124" s="43" t="s">
        <v>94</v>
      </c>
      <c r="C124" s="28">
        <v>8.3299999999999999E-2</v>
      </c>
      <c r="D124" s="29">
        <f>C64*C124</f>
        <v>0</v>
      </c>
      <c r="E124" s="48"/>
      <c r="F124" s="48"/>
      <c r="G124" s="48"/>
      <c r="H124" s="48"/>
      <c r="I124" s="48"/>
      <c r="J124" s="48"/>
      <c r="K124" s="48"/>
      <c r="L124" s="48"/>
      <c r="M124" s="48"/>
      <c r="N124" s="48"/>
      <c r="O124" s="48"/>
      <c r="P124" s="2"/>
      <c r="Q124" s="2"/>
      <c r="R124" s="2"/>
      <c r="S124" s="2"/>
      <c r="T124" s="2"/>
      <c r="U124" s="2"/>
      <c r="V124" s="2"/>
      <c r="W124" s="2"/>
      <c r="X124" s="2"/>
      <c r="Y124" s="2"/>
      <c r="Z124" s="2"/>
    </row>
    <row r="125" spans="1:26" ht="15.75" customHeight="1">
      <c r="A125" s="47" t="s">
        <v>11</v>
      </c>
      <c r="B125" s="43" t="s">
        <v>95</v>
      </c>
      <c r="C125" s="28">
        <v>2.7799999999999998E-2</v>
      </c>
      <c r="D125" s="29">
        <f>C125*$C$64</f>
        <v>0</v>
      </c>
      <c r="E125" s="48"/>
      <c r="F125" s="48"/>
      <c r="G125" s="48"/>
      <c r="H125" s="48"/>
      <c r="I125" s="48"/>
      <c r="J125" s="48"/>
      <c r="K125" s="48"/>
      <c r="L125" s="48"/>
      <c r="M125" s="48"/>
      <c r="N125" s="48"/>
      <c r="O125" s="48"/>
      <c r="P125" s="2"/>
      <c r="Q125" s="2"/>
      <c r="R125" s="2"/>
      <c r="S125" s="2"/>
      <c r="T125" s="2"/>
      <c r="U125" s="2"/>
      <c r="V125" s="2"/>
      <c r="W125" s="2"/>
      <c r="X125" s="2"/>
      <c r="Y125" s="2"/>
      <c r="Z125" s="2"/>
    </row>
    <row r="126" spans="1:26" ht="15.75" customHeight="1">
      <c r="A126" s="47"/>
      <c r="B126" s="7" t="s">
        <v>96</v>
      </c>
      <c r="C126" s="28"/>
      <c r="D126" s="29">
        <f>SUM(D125)</f>
        <v>0</v>
      </c>
      <c r="E126" s="48"/>
      <c r="F126" s="48"/>
      <c r="G126" s="48"/>
      <c r="H126" s="48"/>
      <c r="I126" s="48"/>
      <c r="J126" s="48"/>
      <c r="K126" s="48"/>
      <c r="L126" s="48"/>
      <c r="M126" s="48"/>
      <c r="N126" s="48"/>
      <c r="O126" s="48"/>
      <c r="P126" s="2"/>
      <c r="Q126" s="2"/>
      <c r="R126" s="2"/>
      <c r="S126" s="2"/>
      <c r="T126" s="2"/>
      <c r="U126" s="2"/>
      <c r="V126" s="2"/>
      <c r="W126" s="2"/>
      <c r="X126" s="2"/>
      <c r="Y126" s="2"/>
      <c r="Z126" s="2"/>
    </row>
    <row r="127" spans="1:26" ht="30">
      <c r="A127" s="47"/>
      <c r="B127" s="43" t="s">
        <v>97</v>
      </c>
      <c r="C127" s="28">
        <f>SUM(C124:C126)</f>
        <v>0.1111</v>
      </c>
      <c r="D127" s="29">
        <f>C127*$C$64</f>
        <v>0</v>
      </c>
      <c r="E127" s="48"/>
      <c r="F127" s="48"/>
      <c r="G127" s="48"/>
      <c r="H127" s="48"/>
      <c r="I127" s="48"/>
      <c r="J127" s="48"/>
      <c r="K127" s="48"/>
      <c r="L127" s="48"/>
      <c r="M127" s="48"/>
      <c r="N127" s="48"/>
      <c r="O127" s="48"/>
      <c r="P127" s="2"/>
      <c r="Q127" s="2"/>
      <c r="R127" s="2"/>
      <c r="S127" s="2"/>
      <c r="T127" s="2"/>
      <c r="U127" s="2"/>
      <c r="V127" s="2"/>
      <c r="W127" s="2"/>
      <c r="X127" s="2"/>
      <c r="Y127" s="2"/>
      <c r="Z127" s="2"/>
    </row>
    <row r="128" spans="1:26" ht="15.75" customHeight="1">
      <c r="A128" s="181" t="s">
        <v>89</v>
      </c>
      <c r="B128" s="180"/>
      <c r="C128" s="36"/>
      <c r="D128" s="27">
        <f>D124+D126</f>
        <v>0</v>
      </c>
      <c r="E128" s="48"/>
      <c r="F128" s="48"/>
      <c r="G128" s="48"/>
      <c r="H128" s="48"/>
      <c r="I128" s="48"/>
      <c r="J128" s="48"/>
      <c r="K128" s="48"/>
      <c r="L128" s="48"/>
      <c r="M128" s="48"/>
      <c r="N128" s="48"/>
      <c r="O128" s="48"/>
      <c r="P128" s="2"/>
      <c r="Q128" s="2"/>
      <c r="R128" s="2"/>
      <c r="S128" s="2"/>
      <c r="T128" s="2"/>
      <c r="U128" s="2"/>
      <c r="V128" s="2"/>
      <c r="W128" s="2"/>
      <c r="X128" s="2"/>
      <c r="Y128" s="2"/>
      <c r="Z128" s="2"/>
    </row>
    <row r="129" spans="1:26" ht="15.75" customHeight="1">
      <c r="A129" s="25"/>
      <c r="B129" s="48"/>
      <c r="C129" s="48"/>
      <c r="D129" s="48"/>
      <c r="E129" s="48"/>
      <c r="F129" s="48"/>
      <c r="G129" s="48"/>
      <c r="H129" s="48"/>
      <c r="I129" s="48"/>
      <c r="J129" s="48"/>
      <c r="K129" s="48"/>
      <c r="L129" s="48"/>
      <c r="M129" s="48"/>
      <c r="N129" s="48"/>
      <c r="O129" s="48"/>
      <c r="P129" s="2"/>
      <c r="Q129" s="2"/>
      <c r="R129" s="2"/>
      <c r="S129" s="2"/>
      <c r="T129" s="2"/>
      <c r="U129" s="2"/>
      <c r="V129" s="2"/>
      <c r="W129" s="2"/>
      <c r="X129" s="2"/>
      <c r="Y129" s="2"/>
      <c r="Z129" s="2"/>
    </row>
    <row r="130" spans="1:26" ht="15.75" customHeight="1">
      <c r="A130" s="182" t="s">
        <v>99</v>
      </c>
      <c r="B130" s="183"/>
      <c r="C130" s="183"/>
      <c r="D130" s="180"/>
      <c r="E130" s="48"/>
      <c r="F130" s="48"/>
      <c r="G130" s="48"/>
      <c r="H130" s="48"/>
      <c r="I130" s="48"/>
      <c r="J130" s="48"/>
      <c r="K130" s="48"/>
      <c r="L130" s="48"/>
      <c r="M130" s="48"/>
      <c r="N130" s="48"/>
      <c r="O130" s="48"/>
      <c r="P130" s="2"/>
      <c r="Q130" s="2"/>
      <c r="R130" s="2"/>
      <c r="S130" s="2"/>
      <c r="T130" s="2"/>
      <c r="U130" s="2"/>
      <c r="V130" s="2"/>
      <c r="W130" s="2"/>
      <c r="X130" s="2"/>
      <c r="Y130" s="2"/>
      <c r="Z130" s="2"/>
    </row>
    <row r="131" spans="1:26" ht="15.75" customHeight="1">
      <c r="A131" s="16" t="s">
        <v>100</v>
      </c>
      <c r="B131" s="16" t="s">
        <v>101</v>
      </c>
      <c r="C131" s="16" t="s">
        <v>80</v>
      </c>
      <c r="D131" s="16" t="s">
        <v>49</v>
      </c>
      <c r="E131" s="48"/>
      <c r="F131" s="48"/>
      <c r="G131" s="48"/>
      <c r="H131" s="48"/>
      <c r="I131" s="48"/>
      <c r="J131" s="48"/>
      <c r="K131" s="48"/>
      <c r="L131" s="48"/>
      <c r="M131" s="48"/>
      <c r="N131" s="48"/>
      <c r="O131" s="48"/>
      <c r="P131" s="2"/>
      <c r="Q131" s="2"/>
      <c r="R131" s="2"/>
      <c r="S131" s="2"/>
      <c r="T131" s="2"/>
      <c r="U131" s="2"/>
      <c r="V131" s="2"/>
      <c r="W131" s="2"/>
      <c r="X131" s="2"/>
      <c r="Y131" s="2"/>
      <c r="Z131" s="2"/>
    </row>
    <row r="132" spans="1:26" ht="15.75" customHeight="1">
      <c r="A132" s="47" t="s">
        <v>8</v>
      </c>
      <c r="B132" s="43" t="s">
        <v>101</v>
      </c>
      <c r="C132" s="32">
        <v>5.0000000000000001E-4</v>
      </c>
      <c r="D132" s="33">
        <f t="shared" ref="D132:D133" si="2">C132*$C$52</f>
        <v>0</v>
      </c>
      <c r="E132" s="48"/>
      <c r="F132" s="48"/>
      <c r="G132" s="48"/>
      <c r="H132" s="38"/>
      <c r="I132" s="48"/>
      <c r="J132" s="48"/>
      <c r="K132" s="48"/>
      <c r="L132" s="48"/>
      <c r="M132" s="48"/>
      <c r="N132" s="48"/>
      <c r="O132" s="48"/>
      <c r="P132" s="2"/>
      <c r="Q132" s="2"/>
      <c r="R132" s="2"/>
      <c r="S132" s="2"/>
      <c r="T132" s="2"/>
      <c r="U132" s="2"/>
      <c r="V132" s="2"/>
      <c r="W132" s="2"/>
      <c r="X132" s="2"/>
      <c r="Y132" s="2"/>
      <c r="Z132" s="2"/>
    </row>
    <row r="133" spans="1:26" ht="30">
      <c r="A133" s="47" t="s">
        <v>11</v>
      </c>
      <c r="B133" s="43" t="s">
        <v>102</v>
      </c>
      <c r="C133" s="28"/>
      <c r="D133" s="29">
        <f t="shared" si="2"/>
        <v>0</v>
      </c>
      <c r="E133" s="48"/>
      <c r="F133" s="48"/>
      <c r="G133" s="48"/>
      <c r="H133" s="48"/>
      <c r="I133" s="48"/>
      <c r="J133" s="48"/>
      <c r="K133" s="48"/>
      <c r="L133" s="48"/>
      <c r="M133" s="48"/>
      <c r="N133" s="48"/>
      <c r="O133" s="48"/>
      <c r="P133" s="2"/>
      <c r="Q133" s="2"/>
      <c r="R133" s="2"/>
      <c r="S133" s="2"/>
      <c r="T133" s="2"/>
      <c r="U133" s="2"/>
      <c r="V133" s="2"/>
      <c r="W133" s="2"/>
      <c r="X133" s="2"/>
      <c r="Y133" s="2"/>
      <c r="Z133" s="2"/>
    </row>
    <row r="134" spans="1:26" ht="15.75" customHeight="1">
      <c r="A134" s="179" t="s">
        <v>89</v>
      </c>
      <c r="B134" s="180"/>
      <c r="C134" s="34"/>
      <c r="D134" s="24">
        <f>SUM(D133,D132)</f>
        <v>0</v>
      </c>
      <c r="E134" s="48"/>
      <c r="F134" s="48"/>
      <c r="G134" s="48"/>
      <c r="H134" s="48"/>
      <c r="I134" s="48"/>
      <c r="J134" s="48"/>
      <c r="K134" s="48"/>
      <c r="L134" s="48"/>
      <c r="M134" s="48"/>
      <c r="N134" s="48"/>
      <c r="O134" s="48"/>
      <c r="P134" s="2"/>
      <c r="Q134" s="2"/>
      <c r="R134" s="2"/>
      <c r="S134" s="2"/>
      <c r="T134" s="2"/>
      <c r="U134" s="2"/>
      <c r="V134" s="2"/>
      <c r="W134" s="2"/>
      <c r="X134" s="2"/>
      <c r="Y134" s="2"/>
      <c r="Z134" s="2"/>
    </row>
    <row r="135" spans="1:26" ht="15.75" customHeight="1">
      <c r="A135" s="39"/>
      <c r="B135" s="48"/>
      <c r="C135" s="48"/>
      <c r="D135" s="48"/>
      <c r="E135" s="48"/>
      <c r="F135" s="48"/>
      <c r="G135" s="48"/>
      <c r="H135" s="48"/>
      <c r="I135" s="48"/>
      <c r="J135" s="48"/>
      <c r="K135" s="48"/>
      <c r="L135" s="48"/>
      <c r="M135" s="48"/>
      <c r="N135" s="48"/>
      <c r="O135" s="48"/>
      <c r="P135" s="2"/>
      <c r="Q135" s="2"/>
      <c r="R135" s="2"/>
      <c r="S135" s="2"/>
      <c r="T135" s="2"/>
      <c r="U135" s="2"/>
      <c r="V135" s="2"/>
      <c r="W135" s="2"/>
      <c r="X135" s="2"/>
      <c r="Y135" s="2"/>
      <c r="Z135" s="2"/>
    </row>
    <row r="136" spans="1:26" ht="15.75" customHeight="1">
      <c r="A136" s="186" t="s">
        <v>103</v>
      </c>
      <c r="B136" s="183"/>
      <c r="C136" s="183"/>
      <c r="D136" s="180"/>
      <c r="E136" s="48"/>
      <c r="F136" s="48"/>
      <c r="G136" s="48"/>
      <c r="H136" s="48"/>
      <c r="I136" s="48"/>
      <c r="J136" s="48"/>
      <c r="K136" s="48"/>
      <c r="L136" s="48"/>
      <c r="M136" s="48"/>
      <c r="N136" s="48"/>
      <c r="O136" s="48"/>
      <c r="P136" s="2"/>
      <c r="Q136" s="2"/>
      <c r="R136" s="2"/>
      <c r="S136" s="2"/>
      <c r="T136" s="2"/>
      <c r="U136" s="2"/>
      <c r="V136" s="2"/>
      <c r="W136" s="2"/>
      <c r="X136" s="2"/>
      <c r="Y136" s="2"/>
      <c r="Z136" s="2"/>
    </row>
    <row r="137" spans="1:26" ht="15.75" customHeight="1">
      <c r="A137" s="26" t="s">
        <v>100</v>
      </c>
      <c r="B137" s="26" t="s">
        <v>101</v>
      </c>
      <c r="C137" s="26" t="s">
        <v>80</v>
      </c>
      <c r="D137" s="26" t="s">
        <v>49</v>
      </c>
      <c r="E137" s="48"/>
      <c r="F137" s="48"/>
      <c r="G137" s="48"/>
      <c r="H137" s="48"/>
      <c r="I137" s="48"/>
      <c r="J137" s="48"/>
      <c r="K137" s="48"/>
      <c r="L137" s="48"/>
      <c r="M137" s="48"/>
      <c r="N137" s="48"/>
      <c r="O137" s="48"/>
      <c r="P137" s="2"/>
      <c r="Q137" s="2"/>
      <c r="R137" s="2"/>
      <c r="S137" s="2"/>
      <c r="T137" s="2"/>
      <c r="U137" s="2"/>
      <c r="V137" s="2"/>
      <c r="W137" s="2"/>
      <c r="X137" s="2"/>
      <c r="Y137" s="2"/>
      <c r="Z137" s="2"/>
    </row>
    <row r="138" spans="1:26">
      <c r="A138" s="47" t="s">
        <v>8</v>
      </c>
      <c r="B138" s="43" t="s">
        <v>101</v>
      </c>
      <c r="C138" s="32">
        <v>5.0000000000000001E-4</v>
      </c>
      <c r="D138" s="33">
        <f>C138*$C$64</f>
        <v>0</v>
      </c>
      <c r="E138" s="48"/>
      <c r="F138" s="48"/>
      <c r="G138" s="48"/>
      <c r="H138" s="48"/>
      <c r="I138" s="48"/>
      <c r="J138" s="48"/>
      <c r="K138" s="48"/>
      <c r="L138" s="48"/>
      <c r="M138" s="48"/>
      <c r="N138" s="48"/>
      <c r="O138" s="48"/>
      <c r="P138" s="2"/>
      <c r="Q138" s="2"/>
      <c r="R138" s="2"/>
      <c r="S138" s="2"/>
      <c r="T138" s="2"/>
      <c r="U138" s="2"/>
      <c r="V138" s="2"/>
      <c r="W138" s="2"/>
      <c r="X138" s="2"/>
      <c r="Y138" s="2"/>
      <c r="Z138" s="2"/>
    </row>
    <row r="139" spans="1:26" ht="30">
      <c r="A139" s="47" t="s">
        <v>11</v>
      </c>
      <c r="B139" s="43" t="s">
        <v>102</v>
      </c>
      <c r="C139" s="28"/>
      <c r="D139" s="29">
        <f t="shared" ref="D139" si="3">C139*$C$52</f>
        <v>0</v>
      </c>
      <c r="E139" s="48"/>
      <c r="F139" s="48"/>
      <c r="G139" s="48"/>
      <c r="H139" s="48"/>
      <c r="I139" s="48"/>
      <c r="J139" s="48"/>
      <c r="K139" s="48"/>
      <c r="L139" s="48"/>
      <c r="M139" s="48"/>
      <c r="N139" s="48"/>
      <c r="O139" s="48"/>
      <c r="P139" s="2"/>
      <c r="Q139" s="2"/>
      <c r="R139" s="2"/>
      <c r="S139" s="2"/>
      <c r="T139" s="2"/>
      <c r="U139" s="2"/>
      <c r="V139" s="2"/>
      <c r="W139" s="2"/>
      <c r="X139" s="2"/>
      <c r="Y139" s="2"/>
      <c r="Z139" s="2"/>
    </row>
    <row r="140" spans="1:26" ht="15.75" customHeight="1">
      <c r="A140" s="181" t="s">
        <v>89</v>
      </c>
      <c r="B140" s="180"/>
      <c r="C140" s="36"/>
      <c r="D140" s="27">
        <f>SUM(D139,D138)</f>
        <v>0</v>
      </c>
      <c r="E140" s="48"/>
      <c r="F140" s="48"/>
      <c r="G140" s="48"/>
      <c r="H140" s="48"/>
      <c r="I140" s="48"/>
      <c r="J140" s="48"/>
      <c r="K140" s="48"/>
      <c r="L140" s="48"/>
      <c r="M140" s="48"/>
      <c r="N140" s="48"/>
      <c r="O140" s="48"/>
      <c r="P140" s="2"/>
      <c r="Q140" s="2"/>
      <c r="R140" s="2"/>
      <c r="S140" s="2"/>
      <c r="T140" s="2"/>
      <c r="U140" s="2"/>
      <c r="V140" s="2"/>
      <c r="W140" s="2"/>
      <c r="X140" s="2"/>
      <c r="Y140" s="2"/>
      <c r="Z140" s="2"/>
    </row>
    <row r="141" spans="1:26" ht="15.75" customHeight="1">
      <c r="A141" s="39"/>
      <c r="B141" s="48"/>
      <c r="C141" s="48"/>
      <c r="D141" s="48"/>
      <c r="E141" s="48"/>
      <c r="F141" s="48"/>
      <c r="G141" s="48"/>
      <c r="H141" s="48"/>
      <c r="I141" s="48"/>
      <c r="J141" s="48"/>
      <c r="K141" s="48"/>
      <c r="L141" s="48"/>
      <c r="M141" s="48"/>
      <c r="N141" s="48"/>
      <c r="O141" s="48"/>
      <c r="P141" s="2"/>
      <c r="Q141" s="2"/>
      <c r="R141" s="2"/>
      <c r="S141" s="2"/>
      <c r="T141" s="2"/>
      <c r="U141" s="2"/>
      <c r="V141" s="2"/>
      <c r="W141" s="2"/>
      <c r="X141" s="2"/>
      <c r="Y141" s="2"/>
      <c r="Z141" s="2"/>
    </row>
    <row r="142" spans="1:26" ht="15.75" customHeight="1">
      <c r="A142" s="182" t="s">
        <v>104</v>
      </c>
      <c r="B142" s="183"/>
      <c r="C142" s="183"/>
      <c r="D142" s="180"/>
      <c r="E142" s="48"/>
      <c r="F142" s="48"/>
      <c r="G142" s="48"/>
      <c r="H142" s="48"/>
      <c r="I142" s="48"/>
      <c r="J142" s="48"/>
      <c r="K142" s="48"/>
      <c r="L142" s="48"/>
      <c r="M142" s="48"/>
      <c r="N142" s="48"/>
      <c r="O142" s="48"/>
      <c r="P142" s="2"/>
      <c r="Q142" s="2"/>
      <c r="R142" s="2"/>
      <c r="S142" s="2"/>
      <c r="T142" s="2"/>
      <c r="U142" s="2"/>
      <c r="V142" s="2"/>
      <c r="W142" s="2"/>
      <c r="X142" s="2"/>
      <c r="Y142" s="2"/>
      <c r="Z142" s="2"/>
    </row>
    <row r="143" spans="1:26" ht="15.75" customHeight="1">
      <c r="A143" s="16" t="s">
        <v>105</v>
      </c>
      <c r="B143" s="16" t="s">
        <v>106</v>
      </c>
      <c r="C143" s="16" t="s">
        <v>80</v>
      </c>
      <c r="D143" s="16" t="s">
        <v>49</v>
      </c>
      <c r="E143" s="48"/>
      <c r="F143" s="48"/>
      <c r="G143" s="48"/>
      <c r="H143" s="48"/>
      <c r="I143" s="48"/>
      <c r="J143" s="48"/>
      <c r="K143" s="48"/>
      <c r="L143" s="48"/>
      <c r="M143" s="48"/>
      <c r="N143" s="48"/>
      <c r="O143" s="48"/>
      <c r="P143" s="2"/>
      <c r="Q143" s="2"/>
      <c r="R143" s="2"/>
      <c r="S143" s="2"/>
      <c r="T143" s="2"/>
      <c r="U143" s="2"/>
      <c r="V143" s="2"/>
      <c r="W143" s="2"/>
      <c r="X143" s="2"/>
      <c r="Y143" s="2"/>
      <c r="Z143" s="2"/>
    </row>
    <row r="144" spans="1:26" ht="15.75" customHeight="1">
      <c r="A144" s="47" t="s">
        <v>8</v>
      </c>
      <c r="B144" s="43" t="s">
        <v>107</v>
      </c>
      <c r="C144" s="32">
        <v>1.2999999999999999E-3</v>
      </c>
      <c r="D144" s="33">
        <f t="shared" ref="D144:D149" si="4">C144*$C$52</f>
        <v>0</v>
      </c>
      <c r="E144" s="48"/>
      <c r="F144" s="48"/>
      <c r="G144" s="48"/>
      <c r="H144" s="48"/>
      <c r="I144" s="48"/>
      <c r="J144" s="48"/>
      <c r="K144" s="48"/>
      <c r="L144" s="48"/>
      <c r="M144" s="48"/>
      <c r="N144" s="48"/>
      <c r="O144" s="48"/>
      <c r="P144" s="2"/>
      <c r="Q144" s="2"/>
      <c r="R144" s="2"/>
      <c r="S144" s="2"/>
      <c r="T144" s="2"/>
      <c r="U144" s="2"/>
      <c r="V144" s="2"/>
      <c r="W144" s="2"/>
      <c r="X144" s="2"/>
      <c r="Y144" s="2"/>
      <c r="Z144" s="2"/>
    </row>
    <row r="145" spans="1:26" ht="30">
      <c r="A145" s="47" t="s">
        <v>11</v>
      </c>
      <c r="B145" s="43" t="s">
        <v>108</v>
      </c>
      <c r="C145" s="32">
        <v>2.8999999999999998E-3</v>
      </c>
      <c r="D145" s="33">
        <f t="shared" si="4"/>
        <v>0</v>
      </c>
      <c r="E145" s="48"/>
      <c r="F145" s="48"/>
      <c r="G145" s="48"/>
      <c r="H145" s="48"/>
      <c r="I145" s="48"/>
      <c r="J145" s="48"/>
      <c r="K145" s="48"/>
      <c r="L145" s="48"/>
      <c r="M145" s="48"/>
      <c r="N145" s="48"/>
      <c r="O145" s="48"/>
      <c r="P145" s="2"/>
      <c r="Q145" s="2"/>
      <c r="R145" s="2"/>
      <c r="S145" s="2"/>
      <c r="T145" s="2"/>
      <c r="U145" s="2"/>
      <c r="V145" s="2"/>
      <c r="W145" s="2"/>
      <c r="X145" s="2"/>
      <c r="Y145" s="2"/>
      <c r="Z145" s="2"/>
    </row>
    <row r="146" spans="1:26" ht="30">
      <c r="A146" s="47" t="s">
        <v>13</v>
      </c>
      <c r="B146" s="43" t="s">
        <v>109</v>
      </c>
      <c r="C146" s="32">
        <v>0.04</v>
      </c>
      <c r="D146" s="33">
        <f t="shared" si="4"/>
        <v>0</v>
      </c>
      <c r="E146" s="48"/>
      <c r="F146" s="48"/>
      <c r="G146" s="48"/>
      <c r="H146" s="48"/>
      <c r="I146" s="48"/>
      <c r="J146" s="48"/>
      <c r="K146" s="48"/>
      <c r="L146" s="48"/>
      <c r="M146" s="48"/>
      <c r="N146" s="48"/>
      <c r="O146" s="48"/>
      <c r="P146" s="2"/>
      <c r="Q146" s="2"/>
      <c r="R146" s="2"/>
      <c r="S146" s="2"/>
      <c r="T146" s="2"/>
      <c r="U146" s="2"/>
      <c r="V146" s="2"/>
      <c r="W146" s="2"/>
      <c r="X146" s="2"/>
      <c r="Y146" s="2"/>
      <c r="Z146" s="2"/>
    </row>
    <row r="147" spans="1:26" ht="15.75" customHeight="1">
      <c r="A147" s="47" t="s">
        <v>16</v>
      </c>
      <c r="B147" s="43" t="s">
        <v>110</v>
      </c>
      <c r="C147" s="32">
        <v>1.2200000000000001E-2</v>
      </c>
      <c r="D147" s="33">
        <f t="shared" si="4"/>
        <v>0</v>
      </c>
      <c r="E147" s="48"/>
      <c r="F147" s="48"/>
      <c r="G147" s="48"/>
      <c r="H147" s="48"/>
      <c r="I147" s="48"/>
      <c r="J147" s="48"/>
      <c r="K147" s="48"/>
      <c r="L147" s="48"/>
      <c r="M147" s="48"/>
      <c r="N147" s="48"/>
      <c r="O147" s="48"/>
      <c r="P147" s="2"/>
      <c r="Q147" s="2"/>
      <c r="R147" s="2"/>
      <c r="S147" s="2"/>
      <c r="T147" s="2"/>
      <c r="U147" s="2"/>
      <c r="V147" s="2"/>
      <c r="W147" s="2"/>
      <c r="X147" s="2"/>
      <c r="Y147" s="2"/>
      <c r="Z147" s="2"/>
    </row>
    <row r="148" spans="1:26" ht="30">
      <c r="A148" s="47" t="s">
        <v>54</v>
      </c>
      <c r="B148" s="43" t="s">
        <v>111</v>
      </c>
      <c r="C148" s="32">
        <v>4.4999999999999997E-3</v>
      </c>
      <c r="D148" s="33">
        <f t="shared" si="4"/>
        <v>0</v>
      </c>
      <c r="E148" s="48"/>
      <c r="F148" s="48"/>
      <c r="G148" s="48"/>
      <c r="H148" s="48"/>
      <c r="I148" s="48"/>
      <c r="J148" s="48"/>
      <c r="K148" s="48"/>
      <c r="L148" s="48"/>
      <c r="M148" s="48"/>
      <c r="N148" s="48"/>
      <c r="O148" s="48"/>
      <c r="P148" s="2"/>
      <c r="Q148" s="2"/>
      <c r="R148" s="2"/>
      <c r="S148" s="2"/>
      <c r="T148" s="2"/>
      <c r="U148" s="2"/>
      <c r="V148" s="2"/>
      <c r="W148" s="2"/>
      <c r="X148" s="2"/>
      <c r="Y148" s="2"/>
      <c r="Z148" s="2"/>
    </row>
    <row r="149" spans="1:26" ht="15.75" customHeight="1">
      <c r="A149" s="47" t="s">
        <v>56</v>
      </c>
      <c r="B149" s="43" t="s">
        <v>112</v>
      </c>
      <c r="C149" s="32">
        <v>0.04</v>
      </c>
      <c r="D149" s="33">
        <f t="shared" si="4"/>
        <v>0</v>
      </c>
      <c r="E149" s="48"/>
      <c r="F149" s="48"/>
      <c r="G149" s="48"/>
      <c r="H149" s="48"/>
      <c r="I149" s="48"/>
      <c r="J149" s="48"/>
      <c r="K149" s="48"/>
      <c r="L149" s="48"/>
      <c r="M149" s="48"/>
      <c r="N149" s="48"/>
      <c r="O149" s="48"/>
      <c r="P149" s="2"/>
      <c r="Q149" s="2"/>
      <c r="R149" s="2"/>
      <c r="S149" s="2"/>
      <c r="T149" s="2"/>
      <c r="U149" s="2"/>
      <c r="V149" s="2"/>
      <c r="W149" s="2"/>
      <c r="X149" s="2"/>
      <c r="Y149" s="2"/>
      <c r="Z149" s="2"/>
    </row>
    <row r="150" spans="1:26" ht="15.75" customHeight="1">
      <c r="A150" s="179" t="s">
        <v>113</v>
      </c>
      <c r="B150" s="180"/>
      <c r="C150" s="34">
        <f t="shared" ref="C150:D150" si="5">SUM(C144:C149)</f>
        <v>0.1009</v>
      </c>
      <c r="D150" s="24">
        <f t="shared" si="5"/>
        <v>0</v>
      </c>
      <c r="E150" s="48"/>
      <c r="F150" s="48"/>
      <c r="G150" s="48"/>
      <c r="H150" s="48"/>
      <c r="I150" s="48"/>
      <c r="J150" s="48"/>
      <c r="K150" s="48"/>
      <c r="L150" s="48"/>
      <c r="M150" s="48"/>
      <c r="N150" s="48"/>
      <c r="O150" s="48"/>
      <c r="P150" s="2"/>
      <c r="Q150" s="2"/>
      <c r="R150" s="2"/>
      <c r="S150" s="2"/>
      <c r="T150" s="2"/>
      <c r="U150" s="2"/>
      <c r="V150" s="2"/>
      <c r="W150" s="2"/>
      <c r="X150" s="2"/>
      <c r="Y150" s="2"/>
      <c r="Z150" s="2"/>
    </row>
    <row r="151" spans="1:26" ht="15.75" customHeight="1">
      <c r="A151" s="39"/>
      <c r="B151" s="48"/>
      <c r="C151" s="48"/>
      <c r="D151" s="48"/>
      <c r="E151" s="48"/>
      <c r="F151" s="48"/>
      <c r="G151" s="48"/>
      <c r="H151" s="48"/>
      <c r="I151" s="48"/>
      <c r="J151" s="48"/>
      <c r="K151" s="48"/>
      <c r="L151" s="48"/>
      <c r="M151" s="48"/>
      <c r="N151" s="48"/>
      <c r="O151" s="48"/>
      <c r="P151" s="2"/>
      <c r="Q151" s="2"/>
      <c r="R151" s="2"/>
      <c r="S151" s="2"/>
      <c r="T151" s="2"/>
      <c r="U151" s="2"/>
      <c r="V151" s="2"/>
      <c r="W151" s="2"/>
      <c r="X151" s="2"/>
      <c r="Y151" s="2"/>
      <c r="Z151" s="2"/>
    </row>
    <row r="152" spans="1:26" ht="18.75" customHeight="1">
      <c r="A152" s="186" t="s">
        <v>114</v>
      </c>
      <c r="B152" s="183"/>
      <c r="C152" s="183"/>
      <c r="D152" s="180"/>
      <c r="E152" s="48"/>
      <c r="F152" s="48"/>
      <c r="G152" s="48"/>
      <c r="H152" s="48"/>
      <c r="I152" s="48"/>
      <c r="J152" s="48"/>
      <c r="K152" s="48"/>
      <c r="L152" s="48"/>
      <c r="M152" s="48"/>
      <c r="N152" s="48"/>
      <c r="O152" s="48"/>
      <c r="P152" s="2"/>
      <c r="Q152" s="2"/>
      <c r="R152" s="2"/>
      <c r="S152" s="2"/>
      <c r="T152" s="2"/>
      <c r="U152" s="2"/>
      <c r="V152" s="2"/>
      <c r="W152" s="2"/>
      <c r="X152" s="2"/>
      <c r="Y152" s="2"/>
      <c r="Z152" s="2"/>
    </row>
    <row r="153" spans="1:26" ht="15.75" customHeight="1">
      <c r="A153" s="26" t="s">
        <v>105</v>
      </c>
      <c r="B153" s="26" t="s">
        <v>106</v>
      </c>
      <c r="C153" s="26" t="s">
        <v>80</v>
      </c>
      <c r="D153" s="26" t="s">
        <v>49</v>
      </c>
      <c r="E153" s="48"/>
      <c r="F153" s="48"/>
      <c r="G153" s="48"/>
      <c r="H153" s="48"/>
      <c r="I153" s="48"/>
      <c r="J153" s="48"/>
      <c r="K153" s="48"/>
      <c r="L153" s="48"/>
      <c r="M153" s="48"/>
      <c r="N153" s="48"/>
      <c r="O153" s="48"/>
      <c r="P153" s="2"/>
      <c r="Q153" s="2"/>
      <c r="R153" s="2"/>
      <c r="S153" s="2"/>
      <c r="T153" s="2"/>
      <c r="U153" s="2"/>
      <c r="V153" s="2"/>
      <c r="W153" s="2"/>
      <c r="X153" s="2"/>
      <c r="Y153" s="2"/>
      <c r="Z153" s="2"/>
    </row>
    <row r="154" spans="1:26" ht="15.75" customHeight="1">
      <c r="A154" s="47" t="s">
        <v>8</v>
      </c>
      <c r="B154" s="43" t="s">
        <v>107</v>
      </c>
      <c r="C154" s="32">
        <v>1.2999999999999999E-3</v>
      </c>
      <c r="D154" s="33">
        <f t="shared" ref="D154:D159" si="6">C154*$C$64</f>
        <v>0</v>
      </c>
      <c r="E154" s="48"/>
      <c r="F154" s="48"/>
      <c r="G154" s="48"/>
      <c r="H154" s="48"/>
      <c r="I154" s="48"/>
      <c r="J154" s="48"/>
      <c r="K154" s="48"/>
      <c r="L154" s="48"/>
      <c r="M154" s="48"/>
      <c r="N154" s="48"/>
      <c r="O154" s="48"/>
      <c r="P154" s="2"/>
      <c r="Q154" s="2"/>
      <c r="R154" s="2"/>
      <c r="S154" s="2"/>
      <c r="T154" s="2"/>
      <c r="U154" s="2"/>
      <c r="V154" s="2"/>
      <c r="W154" s="2"/>
      <c r="X154" s="2"/>
      <c r="Y154" s="2"/>
      <c r="Z154" s="2"/>
    </row>
    <row r="155" spans="1:26" ht="30">
      <c r="A155" s="47" t="s">
        <v>11</v>
      </c>
      <c r="B155" s="43" t="s">
        <v>108</v>
      </c>
      <c r="C155" s="32">
        <v>2.8999999999999998E-3</v>
      </c>
      <c r="D155" s="33">
        <f t="shared" si="6"/>
        <v>0</v>
      </c>
      <c r="E155" s="48"/>
      <c r="F155" s="48"/>
      <c r="G155" s="48"/>
      <c r="H155" s="48"/>
      <c r="I155" s="48"/>
      <c r="J155" s="48"/>
      <c r="K155" s="48"/>
      <c r="L155" s="48"/>
      <c r="M155" s="48"/>
      <c r="N155" s="48"/>
      <c r="O155" s="48"/>
      <c r="P155" s="2"/>
      <c r="Q155" s="2"/>
      <c r="R155" s="2"/>
      <c r="S155" s="2"/>
      <c r="T155" s="2"/>
      <c r="U155" s="2"/>
      <c r="V155" s="2"/>
      <c r="W155" s="2"/>
      <c r="X155" s="2"/>
      <c r="Y155" s="2"/>
      <c r="Z155" s="2"/>
    </row>
    <row r="156" spans="1:26" ht="30">
      <c r="A156" s="47" t="s">
        <v>13</v>
      </c>
      <c r="B156" s="43" t="s">
        <v>109</v>
      </c>
      <c r="C156" s="32">
        <v>0.04</v>
      </c>
      <c r="D156" s="33">
        <f t="shared" si="6"/>
        <v>0</v>
      </c>
      <c r="E156" s="48"/>
      <c r="F156" s="48"/>
      <c r="G156" s="48"/>
      <c r="H156" s="48"/>
      <c r="I156" s="48"/>
      <c r="J156" s="48"/>
      <c r="K156" s="48"/>
      <c r="L156" s="48"/>
      <c r="M156" s="48"/>
      <c r="N156" s="48"/>
      <c r="O156" s="48"/>
      <c r="P156" s="2"/>
      <c r="Q156" s="2"/>
      <c r="R156" s="2"/>
      <c r="S156" s="2"/>
      <c r="T156" s="2"/>
      <c r="U156" s="2"/>
      <c r="V156" s="2"/>
      <c r="W156" s="2"/>
      <c r="X156" s="2"/>
      <c r="Y156" s="2"/>
      <c r="Z156" s="2"/>
    </row>
    <row r="157" spans="1:26" ht="15.75" customHeight="1">
      <c r="A157" s="47" t="s">
        <v>16</v>
      </c>
      <c r="B157" s="43" t="s">
        <v>110</v>
      </c>
      <c r="C157" s="32">
        <v>1.2200000000000001E-2</v>
      </c>
      <c r="D157" s="33">
        <f t="shared" si="6"/>
        <v>0</v>
      </c>
      <c r="E157" s="48"/>
      <c r="F157" s="48"/>
      <c r="G157" s="48"/>
      <c r="H157" s="48"/>
      <c r="I157" s="48"/>
      <c r="J157" s="48"/>
      <c r="K157" s="48"/>
      <c r="L157" s="48"/>
      <c r="M157" s="48"/>
      <c r="N157" s="48"/>
      <c r="O157" s="48"/>
      <c r="P157" s="2"/>
      <c r="Q157" s="2"/>
      <c r="R157" s="2"/>
      <c r="S157" s="2"/>
      <c r="T157" s="2"/>
      <c r="U157" s="2"/>
      <c r="V157" s="2"/>
      <c r="W157" s="2"/>
      <c r="X157" s="2"/>
      <c r="Y157" s="2"/>
      <c r="Z157" s="2"/>
    </row>
    <row r="158" spans="1:26" ht="30">
      <c r="A158" s="47" t="s">
        <v>54</v>
      </c>
      <c r="B158" s="43" t="s">
        <v>111</v>
      </c>
      <c r="C158" s="32">
        <v>4.4999999999999997E-3</v>
      </c>
      <c r="D158" s="33">
        <f t="shared" si="6"/>
        <v>0</v>
      </c>
      <c r="E158" s="48"/>
      <c r="F158" s="48"/>
      <c r="G158" s="48"/>
      <c r="H158" s="48"/>
      <c r="I158" s="48"/>
      <c r="J158" s="48"/>
      <c r="K158" s="48"/>
      <c r="L158" s="48"/>
      <c r="M158" s="48"/>
      <c r="N158" s="48"/>
      <c r="O158" s="48"/>
      <c r="P158" s="2"/>
      <c r="Q158" s="2"/>
      <c r="R158" s="2"/>
      <c r="S158" s="2"/>
      <c r="T158" s="2"/>
      <c r="U158" s="2"/>
      <c r="V158" s="2"/>
      <c r="W158" s="2"/>
      <c r="X158" s="2"/>
      <c r="Y158" s="2"/>
      <c r="Z158" s="2"/>
    </row>
    <row r="159" spans="1:26" ht="15.75" customHeight="1">
      <c r="A159" s="47" t="s">
        <v>56</v>
      </c>
      <c r="B159" s="43" t="s">
        <v>112</v>
      </c>
      <c r="C159" s="32">
        <v>0.04</v>
      </c>
      <c r="D159" s="33">
        <f t="shared" si="6"/>
        <v>0</v>
      </c>
      <c r="E159" s="48"/>
      <c r="F159" s="48"/>
      <c r="G159" s="48"/>
      <c r="H159" s="48"/>
      <c r="I159" s="48"/>
      <c r="J159" s="48"/>
      <c r="K159" s="48"/>
      <c r="L159" s="48"/>
      <c r="M159" s="48"/>
      <c r="N159" s="48"/>
      <c r="O159" s="48"/>
      <c r="P159" s="2"/>
      <c r="Q159" s="2"/>
      <c r="R159" s="2"/>
      <c r="S159" s="2"/>
      <c r="T159" s="2"/>
      <c r="U159" s="2"/>
      <c r="V159" s="2"/>
      <c r="W159" s="2"/>
      <c r="X159" s="2"/>
      <c r="Y159" s="2"/>
      <c r="Z159" s="2"/>
    </row>
    <row r="160" spans="1:26" ht="15.75" customHeight="1">
      <c r="A160" s="181" t="s">
        <v>113</v>
      </c>
      <c r="B160" s="180"/>
      <c r="C160" s="36">
        <f t="shared" ref="C160" si="7">SUM(C154:C159)</f>
        <v>0.1009</v>
      </c>
      <c r="D160" s="27">
        <f>SUM(D154:D159)</f>
        <v>0</v>
      </c>
      <c r="E160" s="48"/>
      <c r="F160" s="48"/>
      <c r="G160" s="48"/>
      <c r="H160" s="48"/>
      <c r="I160" s="48"/>
      <c r="J160" s="48"/>
      <c r="K160" s="48"/>
      <c r="L160" s="48"/>
      <c r="M160" s="48"/>
      <c r="N160" s="48"/>
      <c r="O160" s="48"/>
      <c r="P160" s="2"/>
      <c r="Q160" s="2"/>
      <c r="R160" s="2"/>
      <c r="S160" s="2"/>
      <c r="T160" s="2"/>
      <c r="U160" s="2"/>
      <c r="V160" s="2"/>
      <c r="W160" s="2"/>
      <c r="X160" s="2"/>
      <c r="Y160" s="2"/>
      <c r="Z160" s="2"/>
    </row>
    <row r="161" spans="1:26" ht="15.75" customHeight="1">
      <c r="A161" s="39"/>
      <c r="B161" s="48"/>
      <c r="C161" s="48"/>
      <c r="D161" s="48"/>
      <c r="E161" s="48"/>
      <c r="F161" s="48"/>
      <c r="G161" s="48"/>
      <c r="H161" s="48"/>
      <c r="I161" s="48"/>
      <c r="J161" s="48"/>
      <c r="K161" s="48"/>
      <c r="L161" s="48"/>
      <c r="M161" s="48"/>
      <c r="N161" s="48"/>
      <c r="O161" s="48"/>
      <c r="P161" s="2"/>
      <c r="Q161" s="2"/>
      <c r="R161" s="2"/>
      <c r="S161" s="2"/>
      <c r="T161" s="2"/>
      <c r="U161" s="2"/>
      <c r="V161" s="2"/>
      <c r="W161" s="2"/>
      <c r="X161" s="2"/>
      <c r="Y161" s="2"/>
      <c r="Z161" s="2"/>
    </row>
    <row r="162" spans="1:26" ht="15.75" customHeight="1">
      <c r="A162" s="182" t="s">
        <v>115</v>
      </c>
      <c r="B162" s="183"/>
      <c r="C162" s="183"/>
      <c r="D162" s="180"/>
      <c r="E162" s="48"/>
      <c r="F162" s="48"/>
      <c r="G162" s="48"/>
      <c r="H162" s="48"/>
      <c r="I162" s="48"/>
      <c r="J162" s="48"/>
      <c r="K162" s="48"/>
      <c r="L162" s="48"/>
      <c r="M162" s="48"/>
      <c r="N162" s="48"/>
      <c r="O162" s="48"/>
      <c r="P162" s="2"/>
      <c r="Q162" s="2"/>
      <c r="R162" s="2"/>
      <c r="S162" s="2"/>
      <c r="T162" s="2"/>
      <c r="U162" s="2"/>
      <c r="V162" s="2"/>
      <c r="W162" s="2"/>
      <c r="X162" s="2"/>
      <c r="Y162" s="2"/>
      <c r="Z162" s="2"/>
    </row>
    <row r="163" spans="1:26" ht="30">
      <c r="A163" s="16" t="s">
        <v>116</v>
      </c>
      <c r="B163" s="16" t="s">
        <v>117</v>
      </c>
      <c r="C163" s="16" t="s">
        <v>80</v>
      </c>
      <c r="D163" s="16" t="s">
        <v>49</v>
      </c>
      <c r="E163" s="48"/>
      <c r="F163" s="48"/>
      <c r="G163" s="48"/>
      <c r="H163" s="48"/>
      <c r="I163" s="48"/>
      <c r="J163" s="48"/>
      <c r="K163" s="48"/>
      <c r="L163" s="48"/>
      <c r="M163" s="48"/>
      <c r="N163" s="48"/>
      <c r="O163" s="48"/>
      <c r="P163" s="2"/>
      <c r="Q163" s="2"/>
      <c r="R163" s="2"/>
      <c r="S163" s="2"/>
      <c r="T163" s="2"/>
      <c r="U163" s="2"/>
      <c r="V163" s="2"/>
      <c r="W163" s="2"/>
      <c r="X163" s="2"/>
      <c r="Y163" s="2"/>
      <c r="Z163" s="2"/>
    </row>
    <row r="164" spans="1:26" ht="15.75" customHeight="1">
      <c r="A164" s="47" t="s">
        <v>8</v>
      </c>
      <c r="B164" s="43" t="s">
        <v>118</v>
      </c>
      <c r="C164" s="32">
        <v>1.6199999999999999E-2</v>
      </c>
      <c r="D164" s="33">
        <f>(C52+D99)*C164</f>
        <v>0</v>
      </c>
      <c r="E164" s="48"/>
      <c r="F164" s="48"/>
      <c r="G164" s="48"/>
      <c r="H164" s="48"/>
      <c r="I164" s="48"/>
      <c r="J164" s="48"/>
      <c r="K164" s="48"/>
      <c r="L164" s="48"/>
      <c r="M164" s="48"/>
      <c r="N164" s="48"/>
      <c r="O164" s="48"/>
      <c r="P164" s="2"/>
      <c r="Q164" s="2"/>
      <c r="R164" s="2"/>
      <c r="S164" s="2"/>
      <c r="T164" s="2"/>
      <c r="U164" s="2"/>
      <c r="V164" s="2"/>
      <c r="W164" s="2"/>
      <c r="X164" s="2"/>
      <c r="Y164" s="2"/>
      <c r="Z164" s="2"/>
    </row>
    <row r="165" spans="1:26" ht="15.75" customHeight="1">
      <c r="A165" s="47" t="s">
        <v>11</v>
      </c>
      <c r="B165" s="43" t="s">
        <v>119</v>
      </c>
      <c r="C165" s="32">
        <v>0</v>
      </c>
      <c r="D165" s="33">
        <f>(C52+C75+D99+D120+D150)*C165</f>
        <v>0</v>
      </c>
      <c r="E165" s="48"/>
      <c r="F165" s="48"/>
      <c r="G165" s="48"/>
      <c r="H165" s="48"/>
      <c r="I165" s="48"/>
      <c r="J165" s="48"/>
      <c r="K165" s="48"/>
      <c r="L165" s="48"/>
      <c r="M165" s="48"/>
      <c r="N165" s="48"/>
      <c r="O165" s="48"/>
      <c r="P165" s="2"/>
      <c r="Q165" s="2"/>
      <c r="R165" s="2"/>
      <c r="S165" s="2"/>
      <c r="T165" s="2"/>
      <c r="U165" s="2"/>
      <c r="V165" s="2"/>
      <c r="W165" s="2"/>
      <c r="X165" s="2"/>
      <c r="Y165" s="2"/>
      <c r="Z165" s="2"/>
    </row>
    <row r="166" spans="1:26" ht="15.75" customHeight="1">
      <c r="A166" s="47" t="s">
        <v>13</v>
      </c>
      <c r="B166" s="43" t="s">
        <v>120</v>
      </c>
      <c r="C166" s="32">
        <v>2.0000000000000001E-4</v>
      </c>
      <c r="D166" s="33">
        <f>(C52+C75+D99+D120+D150)*C166</f>
        <v>0</v>
      </c>
      <c r="E166" s="48"/>
      <c r="F166" s="48"/>
      <c r="G166" s="48"/>
      <c r="H166" s="48"/>
      <c r="I166" s="48"/>
      <c r="J166" s="48"/>
      <c r="K166" s="48"/>
      <c r="L166" s="48"/>
      <c r="M166" s="48"/>
      <c r="N166" s="48"/>
      <c r="O166" s="48"/>
      <c r="P166" s="2"/>
      <c r="Q166" s="2"/>
      <c r="R166" s="2"/>
      <c r="S166" s="2"/>
      <c r="T166" s="2"/>
      <c r="U166" s="2"/>
      <c r="V166" s="2"/>
      <c r="W166" s="2"/>
      <c r="X166" s="2"/>
      <c r="Y166" s="2"/>
      <c r="Z166" s="2"/>
    </row>
    <row r="167" spans="1:26" ht="15.75" customHeight="1">
      <c r="A167" s="47" t="s">
        <v>16</v>
      </c>
      <c r="B167" s="43" t="s">
        <v>121</v>
      </c>
      <c r="C167" s="32">
        <v>7.3000000000000001E-3</v>
      </c>
      <c r="D167" s="33">
        <f>(C52+C75+D99+D120+D150)*C167</f>
        <v>0</v>
      </c>
      <c r="E167" s="48"/>
      <c r="F167" s="48"/>
      <c r="G167" s="48"/>
      <c r="H167" s="48"/>
      <c r="I167" s="48"/>
      <c r="J167" s="48"/>
      <c r="K167" s="48"/>
      <c r="L167" s="48"/>
      <c r="M167" s="48"/>
      <c r="N167" s="48"/>
      <c r="O167" s="48"/>
      <c r="P167" s="2"/>
      <c r="Q167" s="2"/>
      <c r="R167" s="2"/>
      <c r="S167" s="2"/>
      <c r="T167" s="2"/>
      <c r="U167" s="2"/>
      <c r="V167" s="2"/>
      <c r="W167" s="2"/>
      <c r="X167" s="2"/>
      <c r="Y167" s="2"/>
      <c r="Z167" s="2"/>
    </row>
    <row r="168" spans="1:26" ht="15.75" customHeight="1">
      <c r="A168" s="47" t="s">
        <v>54</v>
      </c>
      <c r="B168" s="43" t="s">
        <v>122</v>
      </c>
      <c r="C168" s="32">
        <v>2.9999999999999997E-4</v>
      </c>
      <c r="D168" s="33">
        <f>(C52+C75+D99+D120+D150)*C168</f>
        <v>0</v>
      </c>
      <c r="E168" s="48"/>
      <c r="F168" s="48"/>
      <c r="G168" s="48"/>
      <c r="H168" s="48"/>
      <c r="I168" s="48"/>
      <c r="J168" s="48"/>
      <c r="K168" s="48"/>
      <c r="L168" s="48"/>
      <c r="M168" s="48"/>
      <c r="N168" s="48"/>
      <c r="O168" s="48"/>
      <c r="P168" s="2"/>
      <c r="Q168" s="2"/>
      <c r="R168" s="2"/>
      <c r="S168" s="2"/>
      <c r="T168" s="2"/>
      <c r="U168" s="2"/>
      <c r="V168" s="2"/>
      <c r="W168" s="2"/>
      <c r="X168" s="2"/>
      <c r="Y168" s="2"/>
      <c r="Z168" s="2"/>
    </row>
    <row r="169" spans="1:26" ht="15.75" customHeight="1">
      <c r="A169" s="47" t="s">
        <v>56</v>
      </c>
      <c r="B169" s="43" t="s">
        <v>61</v>
      </c>
      <c r="C169" s="32">
        <v>5.0000000000000001E-4</v>
      </c>
      <c r="D169" s="33">
        <f>(C52+C75+D99+D120+D150)*C169</f>
        <v>0</v>
      </c>
      <c r="E169" s="48"/>
      <c r="F169" s="48"/>
      <c r="G169" s="48"/>
      <c r="H169" s="48"/>
      <c r="I169" s="48"/>
      <c r="J169" s="48"/>
      <c r="K169" s="48"/>
      <c r="L169" s="48"/>
      <c r="M169" s="48"/>
      <c r="N169" s="48"/>
      <c r="O169" s="48"/>
      <c r="P169" s="2"/>
      <c r="Q169" s="2"/>
      <c r="R169" s="2"/>
      <c r="S169" s="2"/>
      <c r="T169" s="2"/>
      <c r="U169" s="2"/>
      <c r="V169" s="2"/>
      <c r="W169" s="2"/>
      <c r="X169" s="2"/>
      <c r="Y169" s="2"/>
      <c r="Z169" s="2"/>
    </row>
    <row r="170" spans="1:26" ht="15.75" customHeight="1">
      <c r="A170" s="47"/>
      <c r="B170" s="7" t="s">
        <v>96</v>
      </c>
      <c r="C170" s="32"/>
      <c r="D170" s="33">
        <f>SUM(D164:D169)</f>
        <v>0</v>
      </c>
      <c r="E170" s="48"/>
      <c r="F170" s="48"/>
      <c r="G170" s="48"/>
      <c r="H170" s="48"/>
      <c r="I170" s="48"/>
      <c r="J170" s="48"/>
      <c r="K170" s="48"/>
      <c r="L170" s="48"/>
      <c r="M170" s="48"/>
      <c r="N170" s="48"/>
      <c r="O170" s="48"/>
      <c r="P170" s="2"/>
      <c r="Q170" s="2"/>
      <c r="R170" s="2"/>
      <c r="S170" s="2"/>
      <c r="T170" s="2"/>
      <c r="U170" s="2"/>
      <c r="V170" s="2"/>
      <c r="W170" s="2"/>
      <c r="X170" s="2"/>
      <c r="Y170" s="2"/>
      <c r="Z170" s="2"/>
    </row>
    <row r="171" spans="1:26" ht="30">
      <c r="A171" s="47" t="s">
        <v>58</v>
      </c>
      <c r="B171" s="43" t="s">
        <v>123</v>
      </c>
      <c r="C171" s="32"/>
      <c r="D171" s="33">
        <f>(C52+D99+D120+D150)*C171</f>
        <v>0</v>
      </c>
      <c r="E171" s="48"/>
      <c r="F171" s="48"/>
      <c r="G171" s="48"/>
      <c r="H171" s="48"/>
      <c r="I171" s="48"/>
      <c r="J171" s="48"/>
      <c r="K171" s="48"/>
      <c r="L171" s="48"/>
      <c r="M171" s="48"/>
      <c r="N171" s="48"/>
      <c r="O171" s="48"/>
      <c r="P171" s="2"/>
      <c r="Q171" s="2"/>
      <c r="R171" s="2"/>
      <c r="S171" s="2"/>
      <c r="T171" s="2"/>
      <c r="U171" s="2"/>
      <c r="V171" s="2"/>
      <c r="W171" s="2"/>
      <c r="X171" s="2"/>
      <c r="Y171" s="2"/>
      <c r="Z171" s="2"/>
    </row>
    <row r="172" spans="1:26" ht="15.75" customHeight="1">
      <c r="A172" s="179" t="s">
        <v>113</v>
      </c>
      <c r="B172" s="180"/>
      <c r="C172" s="34"/>
      <c r="D172" s="24">
        <f>SUM(D170:D171)</f>
        <v>0</v>
      </c>
      <c r="E172" s="48"/>
      <c r="F172" s="48"/>
      <c r="G172" s="48"/>
      <c r="H172" s="48"/>
      <c r="I172" s="48"/>
      <c r="J172" s="48"/>
      <c r="K172" s="48"/>
      <c r="L172" s="48"/>
      <c r="M172" s="48"/>
      <c r="N172" s="48"/>
      <c r="O172" s="48"/>
      <c r="P172" s="2"/>
      <c r="Q172" s="2"/>
      <c r="R172" s="2"/>
      <c r="S172" s="2"/>
      <c r="T172" s="2"/>
      <c r="U172" s="2"/>
      <c r="V172" s="2"/>
      <c r="W172" s="2"/>
      <c r="X172" s="2"/>
      <c r="Y172" s="2"/>
      <c r="Z172" s="2"/>
    </row>
    <row r="173" spans="1:26" ht="15.75" customHeight="1">
      <c r="A173" s="39"/>
      <c r="B173" s="48"/>
      <c r="C173" s="48"/>
      <c r="D173" s="48"/>
      <c r="E173" s="48"/>
      <c r="F173" s="48"/>
      <c r="G173" s="48"/>
      <c r="H173" s="48"/>
      <c r="I173" s="48"/>
      <c r="J173" s="48"/>
      <c r="K173" s="48"/>
      <c r="L173" s="48"/>
      <c r="M173" s="48"/>
      <c r="N173" s="48"/>
      <c r="O173" s="48"/>
      <c r="P173" s="2"/>
      <c r="Q173" s="2"/>
      <c r="R173" s="2"/>
      <c r="S173" s="2"/>
      <c r="T173" s="2"/>
      <c r="U173" s="2"/>
      <c r="V173" s="2"/>
      <c r="W173" s="2"/>
      <c r="X173" s="2"/>
      <c r="Y173" s="2"/>
      <c r="Z173" s="2"/>
    </row>
    <row r="174" spans="1:26" ht="15.75" customHeight="1">
      <c r="A174" s="186" t="s">
        <v>124</v>
      </c>
      <c r="B174" s="183"/>
      <c r="C174" s="183"/>
      <c r="D174" s="180"/>
      <c r="E174" s="48"/>
      <c r="F174" s="48"/>
      <c r="G174" s="48"/>
      <c r="H174" s="48"/>
      <c r="I174" s="48"/>
      <c r="J174" s="48"/>
      <c r="K174" s="48"/>
      <c r="L174" s="48"/>
      <c r="M174" s="48"/>
      <c r="N174" s="48"/>
      <c r="O174" s="48"/>
      <c r="P174" s="2"/>
      <c r="Q174" s="2"/>
      <c r="R174" s="2"/>
      <c r="S174" s="2"/>
      <c r="T174" s="2"/>
      <c r="U174" s="2"/>
      <c r="V174" s="2"/>
      <c r="W174" s="2"/>
      <c r="X174" s="2"/>
      <c r="Y174" s="2"/>
      <c r="Z174" s="2"/>
    </row>
    <row r="175" spans="1:26" ht="30">
      <c r="A175" s="26" t="s">
        <v>116</v>
      </c>
      <c r="B175" s="26" t="s">
        <v>117</v>
      </c>
      <c r="C175" s="26" t="s">
        <v>80</v>
      </c>
      <c r="D175" s="26" t="s">
        <v>49</v>
      </c>
      <c r="E175" s="48"/>
      <c r="F175" s="48"/>
      <c r="G175" s="48"/>
      <c r="H175" s="48"/>
      <c r="I175" s="48"/>
      <c r="J175" s="48"/>
      <c r="K175" s="48"/>
      <c r="L175" s="48"/>
      <c r="M175" s="48"/>
      <c r="N175" s="48"/>
      <c r="O175" s="48"/>
      <c r="P175" s="2"/>
      <c r="Q175" s="2"/>
      <c r="R175" s="2"/>
      <c r="S175" s="2"/>
      <c r="T175" s="2"/>
      <c r="U175" s="2"/>
      <c r="V175" s="2"/>
      <c r="W175" s="2"/>
      <c r="X175" s="2"/>
      <c r="Y175" s="2"/>
      <c r="Z175" s="2"/>
    </row>
    <row r="176" spans="1:26" ht="15.75" customHeight="1">
      <c r="A176" s="47" t="s">
        <v>8</v>
      </c>
      <c r="B176" s="43" t="s">
        <v>118</v>
      </c>
      <c r="C176" s="32">
        <v>1.6199999999999999E-2</v>
      </c>
      <c r="D176" s="33">
        <f>(C64+D112)*C176</f>
        <v>0</v>
      </c>
      <c r="E176" s="48"/>
      <c r="F176" s="48"/>
      <c r="G176" s="48"/>
      <c r="H176" s="48"/>
      <c r="I176" s="48"/>
      <c r="J176" s="48"/>
      <c r="K176" s="48"/>
      <c r="L176" s="48"/>
      <c r="M176" s="48"/>
      <c r="N176" s="48"/>
      <c r="O176" s="48"/>
      <c r="P176" s="2"/>
      <c r="Q176" s="2"/>
      <c r="R176" s="2"/>
      <c r="S176" s="2"/>
      <c r="T176" s="2"/>
      <c r="U176" s="2"/>
      <c r="V176" s="2"/>
      <c r="W176" s="2"/>
      <c r="X176" s="2"/>
      <c r="Y176" s="2"/>
      <c r="Z176" s="2"/>
    </row>
    <row r="177" spans="1:26" ht="15.75" customHeight="1">
      <c r="A177" s="47" t="s">
        <v>11</v>
      </c>
      <c r="B177" s="43" t="s">
        <v>119</v>
      </c>
      <c r="C177" s="32">
        <v>0</v>
      </c>
      <c r="D177" s="33">
        <f>(C64+C86+D112+D128+D160)*C177</f>
        <v>0</v>
      </c>
      <c r="E177" s="48"/>
      <c r="F177" s="48"/>
      <c r="G177" s="48"/>
      <c r="H177" s="48"/>
      <c r="I177" s="48"/>
      <c r="J177" s="48"/>
      <c r="K177" s="48"/>
      <c r="L177" s="48"/>
      <c r="M177" s="48"/>
      <c r="N177" s="48"/>
      <c r="O177" s="48"/>
      <c r="P177" s="2"/>
      <c r="Q177" s="2"/>
      <c r="R177" s="2"/>
      <c r="S177" s="2"/>
      <c r="T177" s="2"/>
      <c r="U177" s="2"/>
      <c r="V177" s="2"/>
      <c r="W177" s="2"/>
      <c r="X177" s="2"/>
      <c r="Y177" s="2"/>
      <c r="Z177" s="2"/>
    </row>
    <row r="178" spans="1:26" ht="15.75" customHeight="1">
      <c r="A178" s="47" t="s">
        <v>13</v>
      </c>
      <c r="B178" s="43" t="s">
        <v>120</v>
      </c>
      <c r="C178" s="32">
        <v>2.0000000000000001E-4</v>
      </c>
      <c r="D178" s="33">
        <f>(C64+C86+D112+D128+D160)*C178</f>
        <v>0</v>
      </c>
      <c r="E178" s="48"/>
      <c r="F178" s="48"/>
      <c r="G178" s="48"/>
      <c r="H178" s="48"/>
      <c r="I178" s="48"/>
      <c r="J178" s="48"/>
      <c r="K178" s="48"/>
      <c r="L178" s="48"/>
      <c r="M178" s="48"/>
      <c r="N178" s="48"/>
      <c r="O178" s="48"/>
      <c r="P178" s="2"/>
      <c r="Q178" s="2"/>
      <c r="R178" s="2"/>
      <c r="S178" s="2"/>
      <c r="T178" s="2"/>
      <c r="U178" s="2"/>
      <c r="V178" s="2"/>
      <c r="W178" s="2"/>
      <c r="X178" s="2"/>
      <c r="Y178" s="2"/>
      <c r="Z178" s="2"/>
    </row>
    <row r="179" spans="1:26" ht="15.75" customHeight="1">
      <c r="A179" s="47" t="s">
        <v>16</v>
      </c>
      <c r="B179" s="43" t="s">
        <v>121</v>
      </c>
      <c r="C179" s="32">
        <v>7.3000000000000001E-3</v>
      </c>
      <c r="D179" s="33">
        <f>(C64+C86+D112+D128+D160)*C179</f>
        <v>0</v>
      </c>
      <c r="E179" s="48"/>
      <c r="F179" s="48"/>
      <c r="G179" s="48"/>
      <c r="H179" s="48"/>
      <c r="I179" s="48"/>
      <c r="J179" s="48"/>
      <c r="K179" s="48"/>
      <c r="L179" s="48"/>
      <c r="M179" s="48"/>
      <c r="N179" s="48"/>
      <c r="O179" s="48"/>
      <c r="P179" s="2"/>
      <c r="Q179" s="2"/>
      <c r="R179" s="2"/>
      <c r="S179" s="2"/>
      <c r="T179" s="2"/>
      <c r="U179" s="2"/>
      <c r="V179" s="2"/>
      <c r="W179" s="2"/>
      <c r="X179" s="2"/>
      <c r="Y179" s="2"/>
      <c r="Z179" s="2"/>
    </row>
    <row r="180" spans="1:26" ht="15.75" customHeight="1">
      <c r="A180" s="47" t="s">
        <v>54</v>
      </c>
      <c r="B180" s="43" t="s">
        <v>122</v>
      </c>
      <c r="C180" s="32">
        <v>2.9999999999999997E-4</v>
      </c>
      <c r="D180" s="33">
        <f>(C64+C86+D112+D128+D160)*C180</f>
        <v>0</v>
      </c>
      <c r="E180" s="48"/>
      <c r="F180" s="48"/>
      <c r="G180" s="48"/>
      <c r="H180" s="48"/>
      <c r="I180" s="48"/>
      <c r="J180" s="48"/>
      <c r="K180" s="48"/>
      <c r="L180" s="48"/>
      <c r="M180" s="48"/>
      <c r="N180" s="48"/>
      <c r="O180" s="48"/>
      <c r="P180" s="2"/>
      <c r="Q180" s="2"/>
      <c r="R180" s="2"/>
      <c r="S180" s="2"/>
      <c r="T180" s="2"/>
      <c r="U180" s="2"/>
      <c r="V180" s="2"/>
      <c r="W180" s="2"/>
      <c r="X180" s="2"/>
      <c r="Y180" s="2"/>
      <c r="Z180" s="2"/>
    </row>
    <row r="181" spans="1:26" ht="15.75" customHeight="1">
      <c r="A181" s="47" t="s">
        <v>56</v>
      </c>
      <c r="B181" s="43" t="s">
        <v>61</v>
      </c>
      <c r="C181" s="32">
        <v>5.0000000000000001E-4</v>
      </c>
      <c r="D181" s="33">
        <f>(C64+C86+D112+D128+D160)*C181</f>
        <v>0</v>
      </c>
      <c r="E181" s="48"/>
      <c r="F181" s="48"/>
      <c r="G181" s="48"/>
      <c r="H181" s="48"/>
      <c r="I181" s="48"/>
      <c r="J181" s="48"/>
      <c r="K181" s="48"/>
      <c r="L181" s="48"/>
      <c r="M181" s="48"/>
      <c r="N181" s="48"/>
      <c r="O181" s="48"/>
      <c r="P181" s="2"/>
      <c r="Q181" s="2"/>
      <c r="R181" s="2"/>
      <c r="S181" s="2"/>
      <c r="T181" s="2"/>
      <c r="U181" s="2"/>
      <c r="V181" s="2"/>
      <c r="W181" s="2"/>
      <c r="X181" s="2"/>
      <c r="Y181" s="2"/>
      <c r="Z181" s="2"/>
    </row>
    <row r="182" spans="1:26" ht="15.75" customHeight="1">
      <c r="A182" s="47"/>
      <c r="B182" s="7" t="s">
        <v>96</v>
      </c>
      <c r="C182" s="32"/>
      <c r="D182" s="33">
        <f>SUM(D176:D181)</f>
        <v>0</v>
      </c>
      <c r="E182" s="48"/>
      <c r="F182" s="48"/>
      <c r="G182" s="48"/>
      <c r="H182" s="48"/>
      <c r="I182" s="48"/>
      <c r="J182" s="48"/>
      <c r="K182" s="48"/>
      <c r="L182" s="48"/>
      <c r="M182" s="48"/>
      <c r="N182" s="48"/>
      <c r="O182" s="48"/>
      <c r="P182" s="2"/>
      <c r="Q182" s="2"/>
      <c r="R182" s="2"/>
      <c r="S182" s="2"/>
      <c r="T182" s="2"/>
      <c r="U182" s="2"/>
      <c r="V182" s="2"/>
      <c r="W182" s="2"/>
      <c r="X182" s="2"/>
      <c r="Y182" s="2"/>
      <c r="Z182" s="2"/>
    </row>
    <row r="183" spans="1:26" ht="30">
      <c r="A183" s="47" t="s">
        <v>58</v>
      </c>
      <c r="B183" s="43" t="s">
        <v>123</v>
      </c>
      <c r="C183" s="32"/>
      <c r="D183" s="33">
        <f>(C64+C86+D112+D128+D160)*C183</f>
        <v>0</v>
      </c>
      <c r="E183" s="48"/>
      <c r="F183" s="48"/>
      <c r="G183" s="48"/>
      <c r="H183" s="48"/>
      <c r="I183" s="48"/>
      <c r="J183" s="48"/>
      <c r="K183" s="48"/>
      <c r="L183" s="48"/>
      <c r="M183" s="48"/>
      <c r="N183" s="48"/>
      <c r="O183" s="48"/>
      <c r="P183" s="2"/>
      <c r="Q183" s="2"/>
      <c r="R183" s="2"/>
      <c r="S183" s="2"/>
      <c r="T183" s="2"/>
      <c r="U183" s="2"/>
      <c r="V183" s="2"/>
      <c r="W183" s="2"/>
      <c r="X183" s="2"/>
      <c r="Y183" s="2"/>
      <c r="Z183" s="2"/>
    </row>
    <row r="184" spans="1:26" ht="15.75" customHeight="1">
      <c r="A184" s="181" t="s">
        <v>113</v>
      </c>
      <c r="B184" s="180"/>
      <c r="C184" s="36"/>
      <c r="D184" s="27">
        <f>SUM(D182:D183)</f>
        <v>0</v>
      </c>
      <c r="E184" s="48"/>
      <c r="F184" s="48"/>
      <c r="G184" s="48"/>
      <c r="H184" s="48"/>
      <c r="I184" s="48"/>
      <c r="J184" s="48"/>
      <c r="K184" s="48"/>
      <c r="L184" s="48"/>
      <c r="M184" s="48"/>
      <c r="N184" s="48"/>
      <c r="O184" s="48"/>
      <c r="P184" s="2"/>
      <c r="Q184" s="2"/>
      <c r="R184" s="2"/>
      <c r="S184" s="2"/>
      <c r="T184" s="2"/>
      <c r="U184" s="2"/>
      <c r="V184" s="2"/>
      <c r="W184" s="2"/>
      <c r="X184" s="2"/>
      <c r="Y184" s="2"/>
      <c r="Z184" s="2"/>
    </row>
    <row r="185" spans="1:26" ht="15.75" customHeight="1">
      <c r="A185" s="19"/>
      <c r="B185" s="48"/>
      <c r="C185" s="48"/>
      <c r="D185" s="48"/>
      <c r="E185" s="48"/>
      <c r="F185" s="48"/>
      <c r="G185" s="48"/>
      <c r="H185" s="48"/>
      <c r="I185" s="48"/>
      <c r="J185" s="48"/>
      <c r="K185" s="48"/>
      <c r="L185" s="48"/>
      <c r="M185" s="48"/>
      <c r="N185" s="48"/>
      <c r="O185" s="48"/>
      <c r="P185" s="2"/>
      <c r="Q185" s="2"/>
      <c r="R185" s="2"/>
      <c r="S185" s="2"/>
      <c r="T185" s="2"/>
      <c r="U185" s="2"/>
      <c r="V185" s="2"/>
      <c r="W185" s="2"/>
      <c r="X185" s="2"/>
      <c r="Y185" s="2"/>
      <c r="Z185" s="2"/>
    </row>
    <row r="186" spans="1:26" ht="39" customHeight="1">
      <c r="A186" s="187" t="s">
        <v>125</v>
      </c>
      <c r="B186" s="183"/>
      <c r="C186" s="180"/>
      <c r="D186" s="48"/>
      <c r="E186" s="48"/>
      <c r="F186" s="48"/>
      <c r="G186" s="48"/>
      <c r="H186" s="48"/>
      <c r="I186" s="48"/>
      <c r="J186" s="48"/>
      <c r="K186" s="48"/>
      <c r="L186" s="48"/>
      <c r="M186" s="48"/>
      <c r="N186" s="48"/>
      <c r="O186" s="48"/>
      <c r="P186" s="2"/>
      <c r="Q186" s="2"/>
      <c r="R186" s="2"/>
      <c r="S186" s="2"/>
      <c r="T186" s="2"/>
      <c r="U186" s="2"/>
      <c r="V186" s="2"/>
      <c r="W186" s="2"/>
      <c r="X186" s="2"/>
      <c r="Y186" s="2"/>
      <c r="Z186" s="2"/>
    </row>
    <row r="187" spans="1:26" ht="30">
      <c r="A187" s="16">
        <v>3</v>
      </c>
      <c r="B187" s="16" t="s">
        <v>126</v>
      </c>
      <c r="C187" s="16" t="s">
        <v>49</v>
      </c>
      <c r="D187" s="48"/>
      <c r="E187" s="48"/>
      <c r="F187" s="48"/>
      <c r="G187" s="48"/>
      <c r="H187" s="48"/>
      <c r="I187" s="48"/>
      <c r="J187" s="48"/>
      <c r="K187" s="48"/>
      <c r="L187" s="48"/>
      <c r="M187" s="48"/>
      <c r="N187" s="48"/>
      <c r="O187" s="48"/>
      <c r="P187" s="2"/>
      <c r="Q187" s="2"/>
      <c r="R187" s="2"/>
      <c r="S187" s="2"/>
      <c r="T187" s="2"/>
      <c r="U187" s="2"/>
      <c r="V187" s="2"/>
      <c r="W187" s="2"/>
      <c r="X187" s="2"/>
      <c r="Y187" s="2"/>
      <c r="Z187" s="2"/>
    </row>
    <row r="188" spans="1:26" ht="30">
      <c r="A188" s="47" t="s">
        <v>78</v>
      </c>
      <c r="B188" s="43" t="s">
        <v>127</v>
      </c>
      <c r="C188" s="29">
        <f>D96+D91</f>
        <v>0</v>
      </c>
      <c r="D188" s="48"/>
      <c r="E188" s="48"/>
      <c r="F188" s="48"/>
      <c r="G188" s="48"/>
      <c r="H188" s="48"/>
      <c r="I188" s="48"/>
      <c r="J188" s="48"/>
      <c r="K188" s="48"/>
      <c r="L188" s="48"/>
      <c r="M188" s="48"/>
      <c r="N188" s="48"/>
      <c r="O188" s="48"/>
      <c r="P188" s="2"/>
      <c r="Q188" s="2"/>
      <c r="R188" s="2"/>
      <c r="S188" s="2"/>
      <c r="T188" s="2"/>
      <c r="U188" s="2"/>
      <c r="V188" s="2"/>
      <c r="W188" s="2"/>
      <c r="X188" s="2"/>
      <c r="Y188" s="2"/>
      <c r="Z188" s="2"/>
    </row>
    <row r="189" spans="1:26" ht="15.75" customHeight="1">
      <c r="A189" s="47" t="s">
        <v>92</v>
      </c>
      <c r="B189" s="43" t="s">
        <v>128</v>
      </c>
      <c r="C189" s="29">
        <f>D120</f>
        <v>0</v>
      </c>
      <c r="D189" s="48"/>
      <c r="E189" s="48"/>
      <c r="F189" s="48"/>
      <c r="G189" s="48"/>
      <c r="H189" s="48"/>
      <c r="I189" s="48"/>
      <c r="J189" s="48"/>
      <c r="K189" s="48"/>
      <c r="L189" s="48"/>
      <c r="M189" s="48"/>
      <c r="N189" s="48"/>
      <c r="O189" s="48"/>
      <c r="P189" s="2"/>
      <c r="Q189" s="2"/>
      <c r="R189" s="2"/>
      <c r="S189" s="2"/>
      <c r="T189" s="2"/>
      <c r="U189" s="2"/>
      <c r="V189" s="2"/>
      <c r="W189" s="2"/>
      <c r="X189" s="2"/>
      <c r="Y189" s="2"/>
      <c r="Z189" s="2"/>
    </row>
    <row r="190" spans="1:26" ht="15.75" customHeight="1">
      <c r="A190" s="47" t="s">
        <v>100</v>
      </c>
      <c r="B190" s="43" t="s">
        <v>101</v>
      </c>
      <c r="C190" s="29">
        <f>D134</f>
        <v>0</v>
      </c>
      <c r="D190" s="48"/>
      <c r="E190" s="48"/>
      <c r="F190" s="48"/>
      <c r="G190" s="48"/>
      <c r="H190" s="48"/>
      <c r="I190" s="48"/>
      <c r="J190" s="48"/>
      <c r="K190" s="48"/>
      <c r="L190" s="48"/>
      <c r="M190" s="48"/>
      <c r="N190" s="48"/>
      <c r="O190" s="48"/>
      <c r="P190" s="2"/>
      <c r="Q190" s="2"/>
      <c r="R190" s="2"/>
      <c r="S190" s="2"/>
      <c r="T190" s="2"/>
      <c r="U190" s="2"/>
      <c r="V190" s="2"/>
      <c r="W190" s="2"/>
      <c r="X190" s="2"/>
      <c r="Y190" s="2"/>
      <c r="Z190" s="2"/>
    </row>
    <row r="191" spans="1:26" ht="15.75" customHeight="1">
      <c r="A191" s="47" t="s">
        <v>105</v>
      </c>
      <c r="B191" s="43" t="s">
        <v>129</v>
      </c>
      <c r="C191" s="29">
        <f>D150</f>
        <v>0</v>
      </c>
      <c r="D191" s="48"/>
      <c r="E191" s="48"/>
      <c r="F191" s="48"/>
      <c r="G191" s="48"/>
      <c r="H191" s="48"/>
      <c r="I191" s="48"/>
      <c r="J191" s="48"/>
      <c r="K191" s="48"/>
      <c r="L191" s="48"/>
      <c r="M191" s="48"/>
      <c r="N191" s="48"/>
      <c r="O191" s="48"/>
      <c r="P191" s="2"/>
      <c r="Q191" s="2"/>
      <c r="R191" s="2"/>
      <c r="S191" s="2"/>
      <c r="T191" s="2"/>
      <c r="U191" s="2"/>
      <c r="V191" s="2"/>
      <c r="W191" s="2"/>
      <c r="X191" s="2"/>
      <c r="Y191" s="2"/>
      <c r="Z191" s="2"/>
    </row>
    <row r="192" spans="1:26" ht="30">
      <c r="A192" s="47" t="s">
        <v>116</v>
      </c>
      <c r="B192" s="43" t="s">
        <v>130</v>
      </c>
      <c r="C192" s="29">
        <f>D172</f>
        <v>0</v>
      </c>
      <c r="D192" s="48"/>
      <c r="E192" s="48"/>
      <c r="F192" s="48"/>
      <c r="G192" s="48"/>
      <c r="H192" s="48"/>
      <c r="I192" s="48"/>
      <c r="J192" s="48"/>
      <c r="K192" s="48"/>
      <c r="L192" s="48"/>
      <c r="M192" s="48"/>
      <c r="N192" s="48"/>
      <c r="O192" s="48"/>
      <c r="P192" s="2"/>
      <c r="Q192" s="2"/>
      <c r="R192" s="2"/>
      <c r="S192" s="2"/>
      <c r="T192" s="2"/>
      <c r="U192" s="2"/>
      <c r="V192" s="2"/>
      <c r="W192" s="2"/>
      <c r="X192" s="2"/>
      <c r="Y192" s="2"/>
      <c r="Z192" s="2"/>
    </row>
    <row r="193" spans="1:26" ht="15.75" customHeight="1">
      <c r="A193" s="47" t="s">
        <v>131</v>
      </c>
      <c r="B193" s="43" t="s">
        <v>132</v>
      </c>
      <c r="C193" s="29" t="s">
        <v>133</v>
      </c>
      <c r="D193" s="48"/>
      <c r="E193" s="48"/>
      <c r="F193" s="48"/>
      <c r="G193" s="48"/>
      <c r="H193" s="48"/>
      <c r="I193" s="48"/>
      <c r="J193" s="48"/>
      <c r="K193" s="48"/>
      <c r="L193" s="48"/>
      <c r="M193" s="48"/>
      <c r="N193" s="48"/>
      <c r="O193" s="48"/>
      <c r="P193" s="2"/>
      <c r="Q193" s="2"/>
      <c r="R193" s="2"/>
      <c r="S193" s="2"/>
      <c r="T193" s="2"/>
      <c r="U193" s="2"/>
      <c r="V193" s="2"/>
      <c r="W193" s="2"/>
      <c r="X193" s="2"/>
      <c r="Y193" s="2"/>
      <c r="Z193" s="2"/>
    </row>
    <row r="194" spans="1:26" ht="15.75" customHeight="1">
      <c r="A194" s="179" t="s">
        <v>113</v>
      </c>
      <c r="B194" s="180"/>
      <c r="C194" s="24">
        <f>SUM(C188:C193)</f>
        <v>0</v>
      </c>
      <c r="D194" s="48"/>
      <c r="E194" s="48"/>
      <c r="F194" s="48"/>
      <c r="G194" s="48"/>
      <c r="H194" s="48"/>
      <c r="I194" s="48"/>
      <c r="J194" s="48"/>
      <c r="K194" s="48"/>
      <c r="L194" s="48"/>
      <c r="M194" s="48"/>
      <c r="N194" s="48"/>
      <c r="O194" s="48"/>
      <c r="P194" s="2"/>
      <c r="Q194" s="2"/>
      <c r="R194" s="2"/>
      <c r="S194" s="2"/>
      <c r="T194" s="2"/>
      <c r="U194" s="2"/>
      <c r="V194" s="2"/>
      <c r="W194" s="2"/>
      <c r="X194" s="2"/>
      <c r="Y194" s="2"/>
      <c r="Z194" s="2"/>
    </row>
    <row r="195" spans="1:26" ht="15.75" customHeight="1">
      <c r="A195" s="25"/>
      <c r="B195" s="48"/>
      <c r="C195" s="48"/>
      <c r="D195" s="48"/>
      <c r="E195" s="48"/>
      <c r="F195" s="48"/>
      <c r="G195" s="48"/>
      <c r="H195" s="48"/>
      <c r="I195" s="48"/>
      <c r="J195" s="48"/>
      <c r="K195" s="48"/>
      <c r="L195" s="48"/>
      <c r="M195" s="48"/>
      <c r="N195" s="48"/>
      <c r="O195" s="48"/>
      <c r="P195" s="2"/>
      <c r="Q195" s="2"/>
      <c r="R195" s="2"/>
      <c r="S195" s="2"/>
      <c r="T195" s="2"/>
      <c r="U195" s="2"/>
      <c r="V195" s="2"/>
      <c r="W195" s="2"/>
      <c r="X195" s="2"/>
      <c r="Y195" s="2"/>
      <c r="Z195" s="2"/>
    </row>
    <row r="196" spans="1:26" ht="17.25" customHeight="1">
      <c r="A196" s="192" t="s">
        <v>134</v>
      </c>
      <c r="B196" s="183"/>
      <c r="C196" s="180"/>
      <c r="D196" s="48"/>
      <c r="E196" s="48"/>
      <c r="F196" s="48"/>
      <c r="G196" s="48"/>
      <c r="H196" s="48"/>
      <c r="I196" s="48"/>
      <c r="J196" s="48"/>
      <c r="K196" s="48"/>
      <c r="L196" s="48"/>
      <c r="M196" s="48"/>
      <c r="N196" s="48"/>
      <c r="O196" s="48"/>
      <c r="P196" s="2"/>
      <c r="Q196" s="2"/>
      <c r="R196" s="2"/>
      <c r="S196" s="2"/>
      <c r="T196" s="2"/>
      <c r="U196" s="2"/>
      <c r="V196" s="2"/>
      <c r="W196" s="2"/>
      <c r="X196" s="2"/>
      <c r="Y196" s="2"/>
      <c r="Z196" s="2"/>
    </row>
    <row r="197" spans="1:26" ht="30">
      <c r="A197" s="26">
        <v>3</v>
      </c>
      <c r="B197" s="26" t="s">
        <v>126</v>
      </c>
      <c r="C197" s="26" t="s">
        <v>49</v>
      </c>
      <c r="D197" s="48"/>
      <c r="E197" s="48"/>
      <c r="F197" s="48"/>
      <c r="G197" s="48"/>
      <c r="H197" s="48"/>
      <c r="I197" s="48"/>
      <c r="J197" s="48"/>
      <c r="K197" s="48"/>
      <c r="L197" s="48"/>
      <c r="M197" s="48"/>
      <c r="N197" s="48"/>
      <c r="O197" s="48"/>
      <c r="P197" s="2"/>
      <c r="Q197" s="2"/>
      <c r="R197" s="2"/>
      <c r="S197" s="2"/>
      <c r="T197" s="2"/>
      <c r="U197" s="2"/>
      <c r="V197" s="2"/>
      <c r="W197" s="2"/>
      <c r="X197" s="2"/>
      <c r="Y197" s="2"/>
      <c r="Z197" s="2"/>
    </row>
    <row r="198" spans="1:26" ht="30">
      <c r="A198" s="47" t="s">
        <v>78</v>
      </c>
      <c r="B198" s="43" t="s">
        <v>127</v>
      </c>
      <c r="C198" s="29">
        <f>D109+D104</f>
        <v>0</v>
      </c>
      <c r="D198" s="48"/>
      <c r="E198" s="48"/>
      <c r="F198" s="48"/>
      <c r="G198" s="48"/>
      <c r="H198" s="48"/>
      <c r="I198" s="48"/>
      <c r="J198" s="48"/>
      <c r="K198" s="48"/>
      <c r="L198" s="48"/>
      <c r="M198" s="48"/>
      <c r="N198" s="48"/>
      <c r="O198" s="48"/>
      <c r="P198" s="2"/>
      <c r="Q198" s="2"/>
      <c r="R198" s="2"/>
      <c r="S198" s="2"/>
      <c r="T198" s="2"/>
      <c r="U198" s="2"/>
      <c r="V198" s="2"/>
      <c r="W198" s="2"/>
      <c r="X198" s="2"/>
      <c r="Y198" s="2"/>
      <c r="Z198" s="2"/>
    </row>
    <row r="199" spans="1:26" ht="15.75" customHeight="1">
      <c r="A199" s="47" t="s">
        <v>92</v>
      </c>
      <c r="B199" s="43" t="s">
        <v>128</v>
      </c>
      <c r="C199" s="29">
        <f>D128</f>
        <v>0</v>
      </c>
      <c r="D199" s="48"/>
      <c r="E199" s="48"/>
      <c r="F199" s="48"/>
      <c r="G199" s="48"/>
      <c r="H199" s="48"/>
      <c r="I199" s="48"/>
      <c r="J199" s="48"/>
      <c r="K199" s="48"/>
      <c r="L199" s="48"/>
      <c r="M199" s="48"/>
      <c r="N199" s="48"/>
      <c r="O199" s="48"/>
      <c r="P199" s="2"/>
      <c r="Q199" s="2"/>
      <c r="R199" s="2"/>
      <c r="S199" s="2"/>
      <c r="T199" s="2"/>
      <c r="U199" s="2"/>
      <c r="V199" s="2"/>
      <c r="W199" s="2"/>
      <c r="X199" s="2"/>
      <c r="Y199" s="2"/>
      <c r="Z199" s="2"/>
    </row>
    <row r="200" spans="1:26" ht="15.75" customHeight="1">
      <c r="A200" s="47" t="s">
        <v>100</v>
      </c>
      <c r="B200" s="43" t="s">
        <v>101</v>
      </c>
      <c r="C200" s="29">
        <f>D140</f>
        <v>0</v>
      </c>
      <c r="D200" s="48"/>
      <c r="E200" s="48"/>
      <c r="F200" s="48"/>
      <c r="G200" s="48"/>
      <c r="H200" s="48"/>
      <c r="I200" s="48"/>
      <c r="J200" s="48"/>
      <c r="K200" s="48"/>
      <c r="L200" s="48"/>
      <c r="M200" s="48"/>
      <c r="N200" s="48"/>
      <c r="O200" s="48"/>
      <c r="P200" s="2"/>
      <c r="Q200" s="2"/>
      <c r="R200" s="2"/>
      <c r="S200" s="2"/>
      <c r="T200" s="2"/>
      <c r="U200" s="2"/>
      <c r="V200" s="2"/>
      <c r="W200" s="2"/>
      <c r="X200" s="2"/>
      <c r="Y200" s="2"/>
      <c r="Z200" s="2"/>
    </row>
    <row r="201" spans="1:26" ht="15.75" customHeight="1">
      <c r="A201" s="47" t="s">
        <v>105</v>
      </c>
      <c r="B201" s="43" t="s">
        <v>129</v>
      </c>
      <c r="C201" s="29">
        <f>D160</f>
        <v>0</v>
      </c>
      <c r="D201" s="48"/>
      <c r="E201" s="48"/>
      <c r="F201" s="48"/>
      <c r="G201" s="48"/>
      <c r="H201" s="48"/>
      <c r="I201" s="48"/>
      <c r="J201" s="48"/>
      <c r="K201" s="48"/>
      <c r="L201" s="48"/>
      <c r="M201" s="48"/>
      <c r="N201" s="48"/>
      <c r="O201" s="48"/>
      <c r="P201" s="2"/>
      <c r="Q201" s="2"/>
      <c r="R201" s="2"/>
      <c r="S201" s="2"/>
      <c r="T201" s="2"/>
      <c r="U201" s="2"/>
      <c r="V201" s="2"/>
      <c r="W201" s="2"/>
      <c r="X201" s="2"/>
      <c r="Y201" s="2"/>
      <c r="Z201" s="2"/>
    </row>
    <row r="202" spans="1:26" ht="30">
      <c r="A202" s="47" t="s">
        <v>116</v>
      </c>
      <c r="B202" s="43" t="s">
        <v>130</v>
      </c>
      <c r="C202" s="29">
        <f>D182</f>
        <v>0</v>
      </c>
      <c r="D202" s="48"/>
      <c r="E202" s="48"/>
      <c r="F202" s="48"/>
      <c r="G202" s="48"/>
      <c r="H202" s="48"/>
      <c r="I202" s="48"/>
      <c r="J202" s="48"/>
      <c r="K202" s="48"/>
      <c r="L202" s="48"/>
      <c r="M202" s="48"/>
      <c r="N202" s="48"/>
      <c r="O202" s="48"/>
      <c r="P202" s="2"/>
      <c r="Q202" s="2"/>
      <c r="R202" s="2"/>
      <c r="S202" s="2"/>
      <c r="T202" s="2"/>
      <c r="U202" s="2"/>
      <c r="V202" s="2"/>
      <c r="W202" s="2"/>
      <c r="X202" s="2"/>
      <c r="Y202" s="2"/>
      <c r="Z202" s="2"/>
    </row>
    <row r="203" spans="1:26" ht="15.75" customHeight="1">
      <c r="A203" s="47" t="s">
        <v>131</v>
      </c>
      <c r="B203" s="43" t="s">
        <v>132</v>
      </c>
      <c r="C203" s="29" t="s">
        <v>133</v>
      </c>
      <c r="D203" s="48"/>
      <c r="E203" s="48"/>
      <c r="F203" s="48"/>
      <c r="G203" s="48"/>
      <c r="H203" s="48"/>
      <c r="I203" s="48"/>
      <c r="J203" s="48"/>
      <c r="K203" s="48"/>
      <c r="L203" s="48"/>
      <c r="M203" s="48"/>
      <c r="N203" s="48"/>
      <c r="O203" s="48"/>
      <c r="P203" s="2"/>
      <c r="Q203" s="2"/>
      <c r="R203" s="2"/>
      <c r="S203" s="2"/>
      <c r="T203" s="2"/>
      <c r="U203" s="2"/>
      <c r="V203" s="2"/>
      <c r="W203" s="2"/>
      <c r="X203" s="2"/>
      <c r="Y203" s="2"/>
      <c r="Z203" s="2"/>
    </row>
    <row r="204" spans="1:26" ht="15.75" customHeight="1">
      <c r="A204" s="181" t="s">
        <v>113</v>
      </c>
      <c r="B204" s="180"/>
      <c r="C204" s="27">
        <f>SUM(C198:C203)</f>
        <v>0</v>
      </c>
      <c r="D204" s="48"/>
      <c r="E204" s="48"/>
      <c r="F204" s="48"/>
      <c r="G204" s="48"/>
      <c r="H204" s="48"/>
      <c r="I204" s="48"/>
      <c r="J204" s="48"/>
      <c r="K204" s="48"/>
      <c r="L204" s="48"/>
      <c r="M204" s="48"/>
      <c r="N204" s="48"/>
      <c r="O204" s="48"/>
      <c r="P204" s="2"/>
      <c r="Q204" s="2"/>
      <c r="R204" s="2"/>
      <c r="S204" s="2"/>
      <c r="T204" s="2"/>
      <c r="U204" s="2"/>
      <c r="V204" s="2"/>
      <c r="W204" s="2"/>
      <c r="X204" s="2"/>
      <c r="Y204" s="2"/>
      <c r="Z204" s="2"/>
    </row>
    <row r="205" spans="1:26" ht="15.75" customHeight="1">
      <c r="A205" s="25"/>
      <c r="B205" s="48"/>
      <c r="C205" s="48"/>
      <c r="D205" s="48"/>
      <c r="E205" s="48"/>
      <c r="F205" s="48"/>
      <c r="G205" s="48"/>
      <c r="H205" s="48"/>
      <c r="I205" s="48"/>
      <c r="J205" s="48"/>
      <c r="K205" s="48"/>
      <c r="L205" s="48"/>
      <c r="M205" s="48"/>
      <c r="N205" s="48"/>
      <c r="O205" s="48"/>
      <c r="P205" s="2"/>
      <c r="Q205" s="2"/>
      <c r="R205" s="2"/>
      <c r="S205" s="2"/>
      <c r="T205" s="2"/>
      <c r="U205" s="2"/>
      <c r="V205" s="2"/>
      <c r="W205" s="2"/>
      <c r="X205" s="2"/>
      <c r="Y205" s="2"/>
      <c r="Z205" s="2"/>
    </row>
    <row r="206" spans="1:26" ht="15.75" customHeight="1">
      <c r="A206" s="187" t="s">
        <v>135</v>
      </c>
      <c r="B206" s="183"/>
      <c r="C206" s="183"/>
      <c r="D206" s="180"/>
      <c r="E206" s="48"/>
      <c r="F206" s="48"/>
      <c r="G206" s="48"/>
      <c r="H206" s="48"/>
      <c r="I206" s="48"/>
      <c r="J206" s="48"/>
      <c r="K206" s="48"/>
      <c r="L206" s="48"/>
      <c r="M206" s="48"/>
      <c r="N206" s="48"/>
      <c r="O206" s="48"/>
      <c r="P206" s="2"/>
      <c r="Q206" s="2"/>
      <c r="R206" s="2"/>
      <c r="S206" s="2"/>
      <c r="T206" s="2"/>
      <c r="U206" s="2"/>
      <c r="V206" s="2"/>
      <c r="W206" s="2"/>
      <c r="X206" s="2"/>
      <c r="Y206" s="2"/>
      <c r="Z206" s="2"/>
    </row>
    <row r="207" spans="1:26" ht="42.75" customHeight="1">
      <c r="A207" s="179" t="s">
        <v>136</v>
      </c>
      <c r="B207" s="180"/>
      <c r="C207" s="179" t="s">
        <v>137</v>
      </c>
      <c r="D207" s="180"/>
      <c r="E207" s="48"/>
      <c r="F207" s="48"/>
      <c r="G207" s="48"/>
      <c r="H207" s="48"/>
      <c r="I207" s="48"/>
      <c r="J207" s="48"/>
      <c r="K207" s="48"/>
      <c r="L207" s="48"/>
      <c r="M207" s="48"/>
      <c r="N207" s="48"/>
      <c r="O207" s="48"/>
      <c r="P207" s="2"/>
      <c r="Q207" s="2"/>
      <c r="R207" s="2"/>
      <c r="S207" s="2"/>
      <c r="T207" s="2"/>
      <c r="U207" s="2"/>
      <c r="V207" s="2"/>
      <c r="W207" s="2"/>
      <c r="X207" s="2"/>
      <c r="Y207" s="2"/>
      <c r="Z207" s="2"/>
    </row>
    <row r="208" spans="1:26" ht="30">
      <c r="A208" s="47" t="s">
        <v>8</v>
      </c>
      <c r="B208" s="43" t="s">
        <v>138</v>
      </c>
      <c r="C208" s="190">
        <f>C52</f>
        <v>0</v>
      </c>
      <c r="D208" s="180"/>
      <c r="E208" s="48"/>
      <c r="F208" s="48"/>
      <c r="G208" s="48"/>
      <c r="H208" s="48"/>
      <c r="I208" s="48"/>
      <c r="J208" s="48"/>
      <c r="K208" s="48"/>
      <c r="L208" s="48"/>
      <c r="M208" s="48"/>
      <c r="N208" s="48"/>
      <c r="O208" s="48"/>
      <c r="P208" s="2"/>
      <c r="Q208" s="2"/>
      <c r="R208" s="2"/>
      <c r="S208" s="2"/>
      <c r="T208" s="2"/>
      <c r="U208" s="2"/>
      <c r="V208" s="2"/>
      <c r="W208" s="2"/>
      <c r="X208" s="2"/>
      <c r="Y208" s="2"/>
      <c r="Z208" s="2"/>
    </row>
    <row r="209" spans="1:26" ht="30">
      <c r="A209" s="47" t="s">
        <v>11</v>
      </c>
      <c r="B209" s="43" t="s">
        <v>139</v>
      </c>
      <c r="C209" s="190">
        <f>C75</f>
        <v>0</v>
      </c>
      <c r="D209" s="180"/>
      <c r="E209" s="48"/>
      <c r="F209" s="48"/>
      <c r="G209" s="48"/>
      <c r="H209" s="48"/>
      <c r="I209" s="48"/>
      <c r="J209" s="48"/>
      <c r="K209" s="48"/>
      <c r="L209" s="48"/>
      <c r="M209" s="48"/>
      <c r="N209" s="48"/>
      <c r="O209" s="48"/>
      <c r="P209" s="2"/>
      <c r="Q209" s="2"/>
      <c r="R209" s="2"/>
      <c r="S209" s="2"/>
      <c r="T209" s="2"/>
      <c r="U209" s="2"/>
      <c r="V209" s="2"/>
      <c r="W209" s="2"/>
      <c r="X209" s="2"/>
      <c r="Y209" s="2"/>
      <c r="Z209" s="2"/>
    </row>
    <row r="210" spans="1:26" ht="30">
      <c r="A210" s="47" t="s">
        <v>13</v>
      </c>
      <c r="B210" s="43" t="s">
        <v>140</v>
      </c>
      <c r="C210" s="190">
        <f>C194</f>
        <v>0</v>
      </c>
      <c r="D210" s="180"/>
      <c r="E210" s="48"/>
      <c r="F210" s="48"/>
      <c r="G210" s="48"/>
      <c r="H210" s="48"/>
      <c r="I210" s="48"/>
      <c r="J210" s="48"/>
      <c r="K210" s="48"/>
      <c r="L210" s="48"/>
      <c r="M210" s="48"/>
      <c r="N210" s="48"/>
      <c r="O210" s="48"/>
      <c r="P210" s="2"/>
      <c r="Q210" s="2"/>
      <c r="R210" s="2"/>
      <c r="S210" s="2"/>
      <c r="T210" s="2"/>
      <c r="U210" s="2"/>
      <c r="V210" s="2"/>
      <c r="W210" s="2"/>
      <c r="X210" s="2"/>
      <c r="Y210" s="2"/>
      <c r="Z210" s="2"/>
    </row>
    <row r="211" spans="1:26" ht="28.5" customHeight="1">
      <c r="A211" s="189" t="s">
        <v>141</v>
      </c>
      <c r="B211" s="180"/>
      <c r="C211" s="190">
        <f>SUM(C208:D210)</f>
        <v>0</v>
      </c>
      <c r="D211" s="180"/>
      <c r="E211" s="48"/>
      <c r="F211" s="48"/>
      <c r="G211" s="48"/>
      <c r="H211" s="48"/>
      <c r="I211" s="48"/>
      <c r="J211" s="48"/>
      <c r="K211" s="48"/>
      <c r="L211" s="48"/>
      <c r="M211" s="48"/>
      <c r="N211" s="48"/>
      <c r="O211" s="48"/>
      <c r="P211" s="2"/>
      <c r="Q211" s="2"/>
      <c r="R211" s="2"/>
      <c r="S211" s="2"/>
      <c r="T211" s="2"/>
      <c r="U211" s="2"/>
      <c r="V211" s="2"/>
      <c r="W211" s="2"/>
      <c r="X211" s="2"/>
      <c r="Y211" s="2"/>
      <c r="Z211" s="2"/>
    </row>
    <row r="212" spans="1:26" ht="15.75" customHeight="1">
      <c r="A212" s="179" t="s">
        <v>142</v>
      </c>
      <c r="B212" s="180"/>
      <c r="C212" s="193">
        <f>SUM(C211)</f>
        <v>0</v>
      </c>
      <c r="D212" s="180"/>
      <c r="E212" s="48"/>
      <c r="F212" s="48"/>
      <c r="G212" s="48"/>
      <c r="H212" s="48"/>
      <c r="I212" s="48"/>
      <c r="J212" s="48"/>
      <c r="K212" s="48"/>
      <c r="L212" s="48"/>
      <c r="M212" s="48"/>
      <c r="N212" s="48"/>
      <c r="O212" s="48"/>
      <c r="P212" s="2"/>
      <c r="Q212" s="2"/>
      <c r="R212" s="2"/>
      <c r="S212" s="2"/>
      <c r="T212" s="2"/>
      <c r="U212" s="2"/>
      <c r="V212" s="2"/>
      <c r="W212" s="2"/>
      <c r="X212" s="2"/>
      <c r="Y212" s="2"/>
      <c r="Z212" s="2"/>
    </row>
    <row r="213" spans="1:26" ht="15.75" customHeight="1">
      <c r="A213" s="48"/>
      <c r="B213" s="48"/>
      <c r="C213" s="48"/>
      <c r="D213" s="48"/>
      <c r="E213" s="48"/>
      <c r="F213" s="48"/>
      <c r="G213" s="48"/>
      <c r="H213" s="48"/>
      <c r="I213" s="48"/>
      <c r="J213" s="48"/>
      <c r="K213" s="48"/>
      <c r="L213" s="48"/>
      <c r="M213" s="48"/>
      <c r="N213" s="48"/>
      <c r="O213" s="48"/>
      <c r="P213" s="2"/>
      <c r="Q213" s="2"/>
      <c r="R213" s="2"/>
      <c r="S213" s="2"/>
      <c r="T213" s="2"/>
      <c r="U213" s="2"/>
      <c r="V213" s="2"/>
      <c r="W213" s="2"/>
      <c r="X213" s="2"/>
      <c r="Y213" s="2"/>
      <c r="Z213" s="2"/>
    </row>
    <row r="214" spans="1:26" ht="15.75" hidden="1" customHeight="1">
      <c r="A214" s="48"/>
      <c r="B214" s="48"/>
      <c r="C214" s="48"/>
      <c r="D214" s="40">
        <f>C212</f>
        <v>0</v>
      </c>
      <c r="E214" s="48"/>
      <c r="F214" s="48"/>
      <c r="G214" s="48"/>
      <c r="H214" s="48"/>
      <c r="I214" s="48"/>
      <c r="J214" s="48"/>
      <c r="K214" s="48"/>
      <c r="L214" s="48"/>
      <c r="M214" s="48"/>
      <c r="N214" s="48"/>
      <c r="O214" s="48"/>
      <c r="P214" s="2"/>
      <c r="Q214" s="2"/>
      <c r="R214" s="2"/>
      <c r="S214" s="2"/>
      <c r="T214" s="2"/>
      <c r="U214" s="2"/>
      <c r="V214" s="2"/>
      <c r="W214" s="2"/>
      <c r="X214" s="2"/>
      <c r="Y214" s="2"/>
      <c r="Z214" s="2"/>
    </row>
    <row r="215" spans="1:26" ht="15.75" customHeight="1">
      <c r="A215" s="192" t="s">
        <v>143</v>
      </c>
      <c r="B215" s="183"/>
      <c r="C215" s="183"/>
      <c r="D215" s="180"/>
      <c r="E215" s="48"/>
      <c r="F215" s="48"/>
      <c r="G215" s="48"/>
      <c r="H215" s="48"/>
      <c r="I215" s="48"/>
      <c r="J215" s="48"/>
      <c r="K215" s="48"/>
      <c r="L215" s="48"/>
      <c r="M215" s="48"/>
      <c r="N215" s="48"/>
      <c r="O215" s="48"/>
      <c r="P215" s="2"/>
      <c r="Q215" s="2"/>
      <c r="R215" s="2"/>
      <c r="S215" s="2"/>
      <c r="T215" s="2"/>
      <c r="U215" s="2"/>
      <c r="V215" s="2"/>
      <c r="W215" s="2"/>
      <c r="X215" s="2"/>
      <c r="Y215" s="2"/>
      <c r="Z215" s="2"/>
    </row>
    <row r="216" spans="1:26" ht="15.75" customHeight="1">
      <c r="A216" s="181" t="s">
        <v>136</v>
      </c>
      <c r="B216" s="180"/>
      <c r="C216" s="181" t="s">
        <v>137</v>
      </c>
      <c r="D216" s="180"/>
      <c r="E216" s="48"/>
      <c r="F216" s="48"/>
      <c r="G216" s="48"/>
      <c r="H216" s="48"/>
      <c r="I216" s="48"/>
      <c r="J216" s="48"/>
      <c r="K216" s="48"/>
      <c r="L216" s="48"/>
      <c r="M216" s="48"/>
      <c r="N216" s="48"/>
      <c r="O216" s="48"/>
      <c r="P216" s="2"/>
      <c r="Q216" s="2"/>
      <c r="R216" s="2"/>
      <c r="S216" s="2"/>
      <c r="T216" s="2"/>
      <c r="U216" s="2"/>
      <c r="V216" s="2"/>
      <c r="W216" s="2"/>
      <c r="X216" s="2"/>
      <c r="Y216" s="2"/>
      <c r="Z216" s="2"/>
    </row>
    <row r="217" spans="1:26" ht="30">
      <c r="A217" s="47" t="s">
        <v>8</v>
      </c>
      <c r="B217" s="43" t="s">
        <v>138</v>
      </c>
      <c r="C217" s="190">
        <f>C64</f>
        <v>0</v>
      </c>
      <c r="D217" s="180"/>
      <c r="E217" s="48"/>
      <c r="F217" s="48"/>
      <c r="G217" s="48"/>
      <c r="H217" s="48"/>
      <c r="I217" s="48"/>
      <c r="J217" s="48"/>
      <c r="K217" s="48"/>
      <c r="L217" s="48"/>
      <c r="M217" s="48"/>
      <c r="N217" s="48"/>
      <c r="O217" s="48"/>
      <c r="P217" s="2"/>
      <c r="Q217" s="2"/>
      <c r="R217" s="2"/>
      <c r="S217" s="2"/>
      <c r="T217" s="2"/>
      <c r="U217" s="2"/>
      <c r="V217" s="2"/>
      <c r="W217" s="2"/>
      <c r="X217" s="2"/>
      <c r="Y217" s="2"/>
      <c r="Z217" s="2"/>
    </row>
    <row r="218" spans="1:26" ht="30">
      <c r="A218" s="47" t="s">
        <v>11</v>
      </c>
      <c r="B218" s="43" t="s">
        <v>139</v>
      </c>
      <c r="C218" s="190">
        <f>C86</f>
        <v>0</v>
      </c>
      <c r="D218" s="180"/>
      <c r="E218" s="48"/>
      <c r="F218" s="48"/>
      <c r="G218" s="48"/>
      <c r="H218" s="48"/>
      <c r="I218" s="48"/>
      <c r="J218" s="48"/>
      <c r="K218" s="48"/>
      <c r="L218" s="48"/>
      <c r="M218" s="48"/>
      <c r="N218" s="48"/>
      <c r="O218" s="48"/>
      <c r="P218" s="2"/>
      <c r="Q218" s="2"/>
      <c r="R218" s="2"/>
      <c r="S218" s="2"/>
      <c r="T218" s="2"/>
      <c r="U218" s="2"/>
      <c r="V218" s="2"/>
      <c r="W218" s="2"/>
      <c r="X218" s="2"/>
      <c r="Y218" s="2"/>
      <c r="Z218" s="2"/>
    </row>
    <row r="219" spans="1:26" ht="30">
      <c r="A219" s="47" t="s">
        <v>13</v>
      </c>
      <c r="B219" s="43" t="s">
        <v>140</v>
      </c>
      <c r="C219" s="190">
        <f>C204</f>
        <v>0</v>
      </c>
      <c r="D219" s="180"/>
      <c r="E219" s="48"/>
      <c r="F219" s="48"/>
      <c r="G219" s="48"/>
      <c r="H219" s="48"/>
      <c r="I219" s="48"/>
      <c r="J219" s="48"/>
      <c r="K219" s="48"/>
      <c r="L219" s="48"/>
      <c r="M219" s="48"/>
      <c r="N219" s="48"/>
      <c r="O219" s="48"/>
      <c r="P219" s="2"/>
      <c r="Q219" s="2"/>
      <c r="R219" s="2"/>
      <c r="S219" s="2"/>
      <c r="T219" s="2"/>
      <c r="U219" s="2"/>
      <c r="V219" s="2"/>
      <c r="W219" s="2"/>
      <c r="X219" s="2"/>
      <c r="Y219" s="2"/>
      <c r="Z219" s="2"/>
    </row>
    <row r="220" spans="1:26" ht="15.75" customHeight="1">
      <c r="A220" s="189" t="s">
        <v>141</v>
      </c>
      <c r="B220" s="180"/>
      <c r="C220" s="190">
        <f>SUM(C217:D219)</f>
        <v>0</v>
      </c>
      <c r="D220" s="180"/>
      <c r="E220" s="48"/>
      <c r="F220" s="48"/>
      <c r="G220" s="48"/>
      <c r="H220" s="48"/>
      <c r="I220" s="48"/>
      <c r="J220" s="48"/>
      <c r="K220" s="48"/>
      <c r="L220" s="48"/>
      <c r="M220" s="48"/>
      <c r="N220" s="48"/>
      <c r="O220" s="48"/>
      <c r="P220" s="2"/>
      <c r="Q220" s="2"/>
      <c r="R220" s="2"/>
      <c r="S220" s="2"/>
      <c r="T220" s="2"/>
      <c r="U220" s="2"/>
      <c r="V220" s="2"/>
      <c r="W220" s="2"/>
      <c r="X220" s="2"/>
      <c r="Y220" s="2"/>
      <c r="Z220" s="2"/>
    </row>
    <row r="221" spans="1:26" ht="15.75" customHeight="1">
      <c r="A221" s="181" t="s">
        <v>142</v>
      </c>
      <c r="B221" s="180"/>
      <c r="C221" s="191">
        <f>SUM(C220)</f>
        <v>0</v>
      </c>
      <c r="D221" s="180"/>
      <c r="E221" s="48"/>
      <c r="F221" s="48"/>
      <c r="G221" s="48"/>
      <c r="H221" s="48"/>
      <c r="I221" s="48"/>
      <c r="J221" s="48"/>
      <c r="K221" s="48"/>
      <c r="L221" s="48"/>
      <c r="M221" s="48"/>
      <c r="N221" s="48"/>
      <c r="O221" s="48"/>
      <c r="P221" s="2"/>
      <c r="Q221" s="2"/>
      <c r="R221" s="2"/>
      <c r="S221" s="2"/>
      <c r="T221" s="2"/>
      <c r="U221" s="2"/>
      <c r="V221" s="2"/>
      <c r="W221" s="2"/>
      <c r="X221" s="2"/>
      <c r="Y221" s="2"/>
      <c r="Z221" s="2"/>
    </row>
    <row r="222" spans="1:26" ht="15.75" customHeight="1">
      <c r="A222" s="48"/>
      <c r="B222" s="48"/>
      <c r="C222" s="48"/>
      <c r="D222" s="48"/>
      <c r="E222" s="48"/>
      <c r="F222" s="48"/>
      <c r="G222" s="48"/>
      <c r="H222" s="48"/>
      <c r="I222" s="48"/>
      <c r="J222" s="48"/>
      <c r="K222" s="48"/>
      <c r="L222" s="48"/>
      <c r="M222" s="48"/>
      <c r="N222" s="48"/>
      <c r="O222" s="48"/>
      <c r="P222" s="2"/>
      <c r="Q222" s="2"/>
      <c r="R222" s="2"/>
      <c r="S222" s="2"/>
      <c r="T222" s="2"/>
      <c r="U222" s="2"/>
      <c r="V222" s="2"/>
      <c r="W222" s="2"/>
      <c r="X222" s="2"/>
      <c r="Y222" s="2"/>
      <c r="Z222" s="2"/>
    </row>
    <row r="223" spans="1:26" ht="15.75" customHeight="1">
      <c r="A223" s="194" t="s">
        <v>144</v>
      </c>
      <c r="B223" s="183"/>
      <c r="C223" s="180"/>
      <c r="D223" s="48"/>
      <c r="E223" s="48"/>
      <c r="F223" s="48"/>
      <c r="G223" s="48"/>
      <c r="H223" s="48"/>
      <c r="I223" s="48"/>
      <c r="J223" s="48"/>
      <c r="K223" s="48"/>
      <c r="L223" s="48"/>
      <c r="M223" s="48"/>
      <c r="N223" s="48"/>
      <c r="O223" s="48"/>
      <c r="P223" s="2"/>
      <c r="Q223" s="2"/>
      <c r="R223" s="2"/>
      <c r="S223" s="2"/>
      <c r="T223" s="2"/>
      <c r="U223" s="2"/>
      <c r="V223" s="2"/>
      <c r="W223" s="2"/>
      <c r="X223" s="2"/>
      <c r="Y223" s="2"/>
      <c r="Z223" s="2"/>
    </row>
    <row r="224" spans="1:26" ht="15.75" customHeight="1">
      <c r="A224" s="41" t="s">
        <v>145</v>
      </c>
      <c r="B224" s="42" t="s">
        <v>146</v>
      </c>
      <c r="C224" s="42" t="s">
        <v>133</v>
      </c>
      <c r="D224" s="48"/>
      <c r="E224" s="48"/>
      <c r="F224" s="48"/>
      <c r="G224" s="48"/>
      <c r="H224" s="48"/>
      <c r="I224" s="48"/>
      <c r="J224" s="48"/>
      <c r="K224" s="48"/>
      <c r="L224" s="48"/>
      <c r="M224" s="48"/>
      <c r="N224" s="48"/>
      <c r="O224" s="48"/>
      <c r="P224" s="2"/>
      <c r="Q224" s="2"/>
      <c r="R224" s="2"/>
      <c r="S224" s="2"/>
      <c r="T224" s="2"/>
      <c r="U224" s="2"/>
      <c r="V224" s="2"/>
      <c r="W224" s="2"/>
      <c r="X224" s="2"/>
      <c r="Y224" s="2"/>
      <c r="Z224" s="2"/>
    </row>
    <row r="225" spans="1:26" ht="15.75" customHeight="1">
      <c r="A225" s="47" t="s">
        <v>16</v>
      </c>
      <c r="B225" s="126" t="s">
        <v>147</v>
      </c>
      <c r="C225" s="166">
        <v>0</v>
      </c>
      <c r="D225" s="40"/>
      <c r="E225" s="48"/>
      <c r="F225" s="48"/>
      <c r="G225" s="48"/>
      <c r="H225" s="48"/>
      <c r="I225" s="48"/>
      <c r="J225" s="48"/>
      <c r="K225" s="48"/>
      <c r="L225" s="48"/>
      <c r="M225" s="48"/>
      <c r="N225" s="48"/>
      <c r="O225" s="48"/>
      <c r="P225" s="2"/>
      <c r="Q225" s="2"/>
      <c r="R225" s="2"/>
      <c r="S225" s="2"/>
      <c r="T225" s="2"/>
      <c r="U225" s="2"/>
      <c r="V225" s="2"/>
      <c r="W225" s="2"/>
      <c r="X225" s="2"/>
      <c r="Y225" s="2"/>
      <c r="Z225" s="2"/>
    </row>
    <row r="226" spans="1:26" ht="15.75" customHeight="1">
      <c r="A226" s="47" t="s">
        <v>54</v>
      </c>
      <c r="B226" s="126" t="s">
        <v>148</v>
      </c>
      <c r="C226" s="166">
        <v>0</v>
      </c>
      <c r="D226" s="40"/>
      <c r="E226" s="89" t="s">
        <v>597</v>
      </c>
      <c r="F226" s="89" t="s">
        <v>596</v>
      </c>
      <c r="G226" s="89" t="s">
        <v>599</v>
      </c>
      <c r="H226" s="89"/>
      <c r="I226" s="89" t="s">
        <v>598</v>
      </c>
      <c r="J226" s="89" t="s">
        <v>597</v>
      </c>
      <c r="K226" s="48"/>
      <c r="L226" s="48"/>
      <c r="M226" s="48"/>
      <c r="N226" s="48"/>
      <c r="O226" s="48"/>
      <c r="P226" s="2"/>
      <c r="Q226" s="2"/>
      <c r="R226" s="2"/>
      <c r="S226" s="2"/>
      <c r="T226" s="2"/>
      <c r="U226" s="2"/>
      <c r="V226" s="2"/>
      <c r="W226" s="2"/>
      <c r="X226" s="2"/>
      <c r="Y226" s="2"/>
      <c r="Z226" s="2"/>
    </row>
    <row r="227" spans="1:26" ht="15.75" customHeight="1">
      <c r="A227" s="47" t="s">
        <v>56</v>
      </c>
      <c r="B227" s="126" t="s">
        <v>149</v>
      </c>
      <c r="C227" s="166">
        <v>0</v>
      </c>
      <c r="D227" s="40"/>
      <c r="E227" s="89" t="s">
        <v>593</v>
      </c>
      <c r="F227" s="89">
        <v>10</v>
      </c>
      <c r="G227" s="91">
        <v>0.15</v>
      </c>
      <c r="H227" s="89"/>
      <c r="I227" s="89" t="s">
        <v>595</v>
      </c>
      <c r="J227" s="89" t="s">
        <v>593</v>
      </c>
      <c r="K227" s="48"/>
      <c r="L227" s="48"/>
      <c r="M227" s="48"/>
      <c r="N227" s="48"/>
      <c r="O227" s="48"/>
      <c r="P227" s="2"/>
      <c r="Q227" s="2"/>
      <c r="R227" s="2"/>
      <c r="S227" s="2"/>
      <c r="T227" s="2"/>
      <c r="U227" s="2"/>
      <c r="V227" s="2"/>
      <c r="W227" s="2"/>
      <c r="X227" s="2"/>
      <c r="Y227" s="2"/>
      <c r="Z227" s="2"/>
    </row>
    <row r="228" spans="1:26" ht="15.75" customHeight="1">
      <c r="A228" s="47" t="s">
        <v>58</v>
      </c>
      <c r="B228" s="126" t="s">
        <v>150</v>
      </c>
      <c r="C228" s="166">
        <v>0</v>
      </c>
      <c r="D228" s="40"/>
      <c r="E228" s="89" t="s">
        <v>591</v>
      </c>
      <c r="F228" s="89">
        <v>12</v>
      </c>
      <c r="G228" s="91">
        <v>0.1</v>
      </c>
      <c r="H228" s="89"/>
      <c r="I228" s="89" t="s">
        <v>594</v>
      </c>
      <c r="J228" s="89" t="s">
        <v>593</v>
      </c>
      <c r="K228" s="48"/>
      <c r="L228" s="48"/>
      <c r="M228" s="48"/>
      <c r="N228" s="48"/>
      <c r="O228" s="48"/>
      <c r="P228" s="2"/>
      <c r="Q228" s="2"/>
      <c r="R228" s="2"/>
      <c r="S228" s="2"/>
      <c r="T228" s="2"/>
      <c r="U228" s="2"/>
      <c r="V228" s="2"/>
      <c r="W228" s="2"/>
      <c r="X228" s="2"/>
      <c r="Y228" s="2"/>
      <c r="Z228" s="2"/>
    </row>
    <row r="229" spans="1:26" ht="15.75" customHeight="1">
      <c r="A229" s="47" t="s">
        <v>47</v>
      </c>
      <c r="B229" s="126" t="s">
        <v>151</v>
      </c>
      <c r="C229" s="166">
        <v>0</v>
      </c>
      <c r="D229" s="40"/>
      <c r="E229" s="48"/>
      <c r="F229" s="48"/>
      <c r="G229" s="48"/>
      <c r="H229" s="89"/>
      <c r="I229" s="89" t="s">
        <v>592</v>
      </c>
      <c r="J229" s="89" t="s">
        <v>591</v>
      </c>
      <c r="K229" s="89" t="s">
        <v>596</v>
      </c>
      <c r="L229" s="89" t="s">
        <v>159</v>
      </c>
      <c r="M229" s="48"/>
      <c r="N229" s="48"/>
      <c r="O229" s="48"/>
      <c r="P229" s="2"/>
      <c r="Q229" s="2"/>
      <c r="R229" s="2"/>
      <c r="S229" s="2"/>
      <c r="T229" s="2"/>
      <c r="U229" s="2"/>
      <c r="V229" s="2"/>
      <c r="W229" s="2"/>
      <c r="X229" s="2"/>
      <c r="Y229" s="2"/>
      <c r="Z229" s="2"/>
    </row>
    <row r="230" spans="1:26" ht="15.75" customHeight="1">
      <c r="A230" s="47" t="s">
        <v>152</v>
      </c>
      <c r="B230" s="125" t="s">
        <v>605</v>
      </c>
      <c r="C230" s="166">
        <v>0</v>
      </c>
      <c r="D230" s="40"/>
      <c r="E230" s="48"/>
      <c r="F230" s="48"/>
      <c r="G230" s="48"/>
      <c r="H230" s="48"/>
      <c r="I230" s="48"/>
      <c r="J230" s="48"/>
      <c r="K230" s="89" t="e">
        <f>VLOOKUP(J230,E$229:F$231,2,0)</f>
        <v>#N/A</v>
      </c>
      <c r="L230" s="90" t="e">
        <f>VLOOKUP(J230,E$229:G$231,3,0)</f>
        <v>#N/A</v>
      </c>
      <c r="M230" s="48"/>
      <c r="N230" s="48"/>
      <c r="O230" s="48"/>
      <c r="P230" s="2"/>
      <c r="Q230" s="2"/>
      <c r="R230" s="2"/>
      <c r="S230" s="2"/>
      <c r="T230" s="2"/>
      <c r="U230" s="2"/>
      <c r="V230" s="2"/>
      <c r="W230" s="2"/>
      <c r="X230" s="2"/>
      <c r="Y230" s="2"/>
      <c r="Z230" s="2"/>
    </row>
    <row r="231" spans="1:26" ht="15.75" customHeight="1">
      <c r="A231" s="47" t="s">
        <v>153</v>
      </c>
      <c r="B231" s="43" t="s">
        <v>154</v>
      </c>
      <c r="C231" s="44">
        <f>SUM(C225:C230)</f>
        <v>0</v>
      </c>
      <c r="D231" s="40"/>
      <c r="E231" s="48"/>
      <c r="F231" s="48"/>
      <c r="G231" s="48"/>
      <c r="H231" s="48"/>
      <c r="I231" s="48"/>
      <c r="J231" s="48"/>
      <c r="K231" s="89" t="e">
        <f>VLOOKUP(J231,E$229:F$231,2,0)</f>
        <v>#N/A</v>
      </c>
      <c r="L231" s="90" t="e">
        <f>VLOOKUP(J231,E$229:G$231,3,0)</f>
        <v>#N/A</v>
      </c>
      <c r="M231" s="48"/>
      <c r="N231" s="48"/>
      <c r="O231" s="48"/>
      <c r="P231" s="2"/>
      <c r="Q231" s="2"/>
      <c r="R231" s="2"/>
      <c r="S231" s="2"/>
      <c r="T231" s="2"/>
      <c r="U231" s="2"/>
      <c r="V231" s="2"/>
      <c r="W231" s="2"/>
      <c r="X231" s="2"/>
      <c r="Y231" s="2"/>
      <c r="Z231" s="2"/>
    </row>
    <row r="232" spans="1:26" ht="15.75" customHeight="1">
      <c r="A232" s="47" t="s">
        <v>155</v>
      </c>
      <c r="B232" s="43" t="s">
        <v>156</v>
      </c>
      <c r="C232" s="45">
        <f>C231/E26</f>
        <v>0</v>
      </c>
      <c r="D232" s="40"/>
      <c r="E232" s="48"/>
      <c r="F232" s="48"/>
      <c r="G232" s="48"/>
      <c r="H232" s="48"/>
      <c r="I232" s="138" t="s">
        <v>604</v>
      </c>
      <c r="J232" s="138"/>
      <c r="K232" s="89" t="e">
        <f>VLOOKUP(J232,E$229:F$231,2,0)</f>
        <v>#N/A</v>
      </c>
      <c r="L232" s="90" t="e">
        <f>VLOOKUP(J232,E$229:G$231,3,0)</f>
        <v>#N/A</v>
      </c>
      <c r="M232" s="48"/>
      <c r="N232" s="48"/>
      <c r="O232" s="48"/>
      <c r="P232" s="2"/>
      <c r="Q232" s="2"/>
      <c r="R232" s="2"/>
      <c r="S232" s="2"/>
      <c r="T232" s="2"/>
      <c r="U232" s="2"/>
      <c r="V232" s="2"/>
      <c r="W232" s="2"/>
      <c r="X232" s="2"/>
      <c r="Y232" s="2"/>
      <c r="Z232" s="2"/>
    </row>
    <row r="233" spans="1:26" ht="15.75" customHeight="1">
      <c r="A233" s="48"/>
      <c r="B233" s="48"/>
      <c r="C233" s="48"/>
      <c r="D233" s="40"/>
      <c r="E233" s="48"/>
      <c r="F233" s="48"/>
      <c r="G233" s="48"/>
      <c r="H233" s="48"/>
      <c r="I233" s="138"/>
      <c r="J233" s="138"/>
      <c r="K233" s="48"/>
      <c r="L233" s="48"/>
      <c r="M233" s="48"/>
      <c r="N233" s="48"/>
      <c r="O233" s="48"/>
      <c r="P233" s="2"/>
      <c r="Q233" s="2"/>
      <c r="R233" s="2"/>
      <c r="S233" s="2"/>
      <c r="T233" s="2"/>
      <c r="U233" s="2"/>
      <c r="V233" s="2"/>
      <c r="W233" s="2"/>
      <c r="X233" s="2"/>
      <c r="Y233" s="2"/>
      <c r="Z233" s="2"/>
    </row>
    <row r="234" spans="1:26" ht="15.75" customHeight="1">
      <c r="A234" s="194" t="s">
        <v>157</v>
      </c>
      <c r="B234" s="183"/>
      <c r="C234" s="183"/>
      <c r="D234" s="180"/>
      <c r="E234" s="48"/>
      <c r="F234" s="48"/>
      <c r="G234" s="48"/>
      <c r="H234" s="48"/>
      <c r="I234" s="138"/>
      <c r="J234" s="138"/>
      <c r="K234" s="48"/>
      <c r="L234" s="48"/>
      <c r="M234" s="48"/>
      <c r="N234" s="48"/>
      <c r="O234" s="48"/>
      <c r="P234" s="2"/>
      <c r="Q234" s="2"/>
      <c r="R234" s="2"/>
      <c r="S234" s="2"/>
      <c r="T234" s="2"/>
      <c r="U234" s="2"/>
      <c r="V234" s="2"/>
      <c r="W234" s="2"/>
      <c r="X234" s="2"/>
      <c r="Y234" s="2"/>
      <c r="Z234" s="2"/>
    </row>
    <row r="235" spans="1:26" ht="15.75" customHeight="1">
      <c r="A235" s="46" t="s">
        <v>158</v>
      </c>
      <c r="B235" s="16" t="s">
        <v>159</v>
      </c>
      <c r="C235" s="46" t="s">
        <v>160</v>
      </c>
      <c r="D235" s="46" t="s">
        <v>161</v>
      </c>
      <c r="E235" s="48"/>
      <c r="F235" s="139"/>
      <c r="G235" s="139"/>
      <c r="H235" s="139"/>
      <c r="I235" s="138"/>
      <c r="J235" s="138"/>
      <c r="K235" s="48"/>
      <c r="L235" s="48"/>
      <c r="M235" s="48"/>
      <c r="N235" s="48"/>
      <c r="O235" s="48"/>
      <c r="P235" s="2"/>
      <c r="Q235" s="2"/>
      <c r="R235" s="2"/>
      <c r="S235" s="2"/>
      <c r="T235" s="2"/>
      <c r="U235" s="2"/>
      <c r="V235" s="2"/>
      <c r="W235" s="2"/>
      <c r="X235" s="2"/>
      <c r="Y235" s="2"/>
      <c r="Z235" s="2"/>
    </row>
    <row r="236" spans="1:26" ht="15.75" customHeight="1">
      <c r="A236" s="47" t="s">
        <v>8</v>
      </c>
      <c r="B236" s="43" t="s">
        <v>162</v>
      </c>
      <c r="C236" s="47" t="s">
        <v>595</v>
      </c>
      <c r="D236" s="92" t="s">
        <v>601</v>
      </c>
      <c r="E236" s="48"/>
      <c r="F236" s="139"/>
      <c r="G236" s="139"/>
      <c r="H236" s="139"/>
      <c r="I236" s="138"/>
      <c r="J236" s="138"/>
      <c r="K236" s="48"/>
      <c r="L236" s="48"/>
      <c r="M236" s="48"/>
      <c r="N236" s="48"/>
      <c r="O236" s="48"/>
      <c r="P236" s="2"/>
      <c r="Q236" s="2"/>
      <c r="R236" s="2"/>
      <c r="S236" s="2"/>
      <c r="T236" s="2"/>
      <c r="U236" s="2"/>
      <c r="V236" s="2"/>
      <c r="W236" s="2"/>
      <c r="X236" s="2"/>
      <c r="Y236" s="2"/>
      <c r="Z236" s="2"/>
    </row>
    <row r="237" spans="1:26" ht="15.75" customHeight="1">
      <c r="A237" s="47" t="s">
        <v>11</v>
      </c>
      <c r="B237" s="43" t="s">
        <v>163</v>
      </c>
      <c r="C237" s="47" t="s">
        <v>164</v>
      </c>
      <c r="D237" s="167">
        <v>0</v>
      </c>
      <c r="E237" s="48"/>
      <c r="F237" s="139"/>
      <c r="G237" s="139"/>
      <c r="H237" s="139"/>
      <c r="I237" s="138"/>
      <c r="J237" s="138"/>
      <c r="K237" s="48"/>
      <c r="L237" s="48"/>
      <c r="M237" s="48"/>
      <c r="N237" s="48"/>
      <c r="O237" s="48"/>
      <c r="P237" s="2"/>
      <c r="Q237" s="2"/>
      <c r="R237" s="2"/>
      <c r="S237" s="2"/>
      <c r="T237" s="2"/>
      <c r="U237" s="2"/>
      <c r="V237" s="2"/>
      <c r="W237" s="2"/>
      <c r="X237" s="2"/>
      <c r="Y237" s="2"/>
      <c r="Z237" s="2"/>
    </row>
    <row r="238" spans="1:26" ht="15.75" customHeight="1">
      <c r="A238" s="47" t="s">
        <v>13</v>
      </c>
      <c r="B238" s="43" t="s">
        <v>165</v>
      </c>
      <c r="C238" s="47" t="s">
        <v>164</v>
      </c>
      <c r="D238" s="47">
        <f>VLOOKUP(C236,I:K,3,0)</f>
        <v>0</v>
      </c>
      <c r="E238" s="48"/>
      <c r="F238" s="139"/>
      <c r="G238" s="139"/>
      <c r="H238" s="139"/>
      <c r="I238" s="138"/>
      <c r="J238" s="138"/>
      <c r="K238" s="124"/>
      <c r="L238" s="124"/>
      <c r="M238" s="124"/>
      <c r="N238" s="95"/>
      <c r="O238" s="48"/>
      <c r="P238" s="2"/>
      <c r="Q238" s="2"/>
      <c r="R238" s="2"/>
      <c r="S238" s="2"/>
      <c r="T238" s="2"/>
      <c r="U238" s="2"/>
      <c r="V238" s="2"/>
      <c r="W238" s="2"/>
      <c r="X238" s="2"/>
      <c r="Y238" s="2"/>
      <c r="Z238" s="2"/>
    </row>
    <row r="239" spans="1:26" ht="15.75" customHeight="1">
      <c r="A239" s="47" t="s">
        <v>16</v>
      </c>
      <c r="B239" s="43" t="s">
        <v>602</v>
      </c>
      <c r="C239" s="47" t="s">
        <v>80</v>
      </c>
      <c r="D239" s="49">
        <f>VLOOKUP(C236,I:L,4,0)</f>
        <v>0</v>
      </c>
      <c r="E239" s="50"/>
      <c r="F239" s="48"/>
      <c r="G239" s="48"/>
      <c r="H239" s="48"/>
      <c r="I239" s="138"/>
      <c r="J239" s="138"/>
      <c r="K239" s="124"/>
      <c r="L239" s="124"/>
      <c r="M239" s="124"/>
      <c r="N239" s="95"/>
      <c r="O239" s="48"/>
      <c r="P239" s="2"/>
      <c r="Q239" s="2"/>
      <c r="R239" s="2"/>
      <c r="S239" s="2"/>
      <c r="T239" s="2"/>
      <c r="U239" s="2"/>
      <c r="V239" s="2"/>
      <c r="W239" s="2"/>
      <c r="X239" s="2"/>
      <c r="Y239" s="2"/>
      <c r="Z239" s="2"/>
    </row>
    <row r="240" spans="1:26" ht="15.75" customHeight="1">
      <c r="A240" s="47" t="s">
        <v>54</v>
      </c>
      <c r="B240" s="43" t="s">
        <v>166</v>
      </c>
      <c r="C240" s="47" t="s">
        <v>133</v>
      </c>
      <c r="D240" s="168">
        <v>0</v>
      </c>
      <c r="E240" s="51"/>
      <c r="F240" s="48"/>
      <c r="G240" s="48"/>
      <c r="H240" s="48"/>
      <c r="I240" s="48"/>
      <c r="J240" s="48"/>
      <c r="K240" s="124"/>
      <c r="L240" s="124"/>
      <c r="M240" s="124"/>
      <c r="N240" s="95"/>
      <c r="O240" s="48"/>
      <c r="P240" s="2"/>
      <c r="Q240" s="2"/>
      <c r="R240" s="2"/>
      <c r="S240" s="2"/>
      <c r="T240" s="2"/>
      <c r="U240" s="2"/>
      <c r="V240" s="2"/>
      <c r="W240" s="2"/>
      <c r="X240" s="2"/>
      <c r="Y240" s="2"/>
      <c r="Z240" s="2"/>
    </row>
    <row r="241" spans="1:26" ht="15.75" customHeight="1">
      <c r="A241" s="47" t="s">
        <v>56</v>
      </c>
      <c r="B241" s="43" t="s">
        <v>603</v>
      </c>
      <c r="C241" s="47"/>
      <c r="D241" s="94">
        <f>IF(D238&lt;=D237,0,D240*D239)</f>
        <v>0</v>
      </c>
      <c r="E241" s="51"/>
      <c r="F241" s="48"/>
      <c r="G241" s="48"/>
      <c r="H241" s="48"/>
      <c r="I241" s="48"/>
      <c r="J241" s="48"/>
      <c r="K241" s="124"/>
      <c r="L241" s="124"/>
      <c r="M241" s="124"/>
      <c r="N241" s="95"/>
      <c r="O241" s="48"/>
      <c r="P241" s="2"/>
      <c r="Q241" s="2"/>
      <c r="R241" s="2"/>
      <c r="S241" s="2"/>
      <c r="T241" s="2"/>
      <c r="U241" s="2"/>
      <c r="V241" s="2"/>
      <c r="W241" s="2"/>
      <c r="X241" s="2"/>
      <c r="Y241" s="2"/>
      <c r="Z241" s="2"/>
    </row>
    <row r="242" spans="1:26" ht="15.75" customHeight="1">
      <c r="A242" s="47" t="s">
        <v>58</v>
      </c>
      <c r="B242" s="43" t="s">
        <v>600</v>
      </c>
      <c r="C242" s="47" t="s">
        <v>133</v>
      </c>
      <c r="D242" s="93">
        <f>D241/12</f>
        <v>0</v>
      </c>
      <c r="E242" s="48"/>
      <c r="F242" s="48"/>
      <c r="G242" s="48"/>
      <c r="H242" s="48"/>
      <c r="I242" s="48"/>
      <c r="J242" s="48"/>
      <c r="K242" s="48"/>
      <c r="L242" s="48"/>
      <c r="M242" s="48"/>
      <c r="N242" s="48"/>
      <c r="O242" s="48"/>
      <c r="P242" s="2"/>
      <c r="Q242" s="2"/>
      <c r="R242" s="2"/>
      <c r="S242" s="2"/>
      <c r="T242" s="2"/>
      <c r="U242" s="2"/>
      <c r="V242" s="2"/>
      <c r="W242" s="2"/>
      <c r="X242" s="2"/>
      <c r="Y242" s="2"/>
      <c r="Z242" s="2"/>
    </row>
    <row r="243" spans="1:26" ht="15.75" customHeight="1">
      <c r="A243" s="47" t="s">
        <v>60</v>
      </c>
      <c r="B243" s="43" t="s">
        <v>167</v>
      </c>
      <c r="C243" s="29" t="s">
        <v>133</v>
      </c>
      <c r="D243" s="93">
        <f>D241/E26</f>
        <v>0</v>
      </c>
      <c r="E243" s="48"/>
      <c r="F243" s="48"/>
      <c r="G243" s="48"/>
      <c r="H243" s="48"/>
      <c r="I243" s="48"/>
      <c r="J243" s="48"/>
      <c r="K243" s="48"/>
      <c r="L243" s="48"/>
      <c r="M243" s="48"/>
      <c r="N243" s="48"/>
      <c r="O243" s="48"/>
      <c r="P243" s="2"/>
      <c r="Q243" s="2"/>
      <c r="R243" s="2"/>
      <c r="S243" s="2"/>
      <c r="T243" s="2"/>
      <c r="U243" s="2"/>
      <c r="V243" s="2"/>
      <c r="W243" s="2"/>
      <c r="X243" s="2"/>
      <c r="Y243" s="2"/>
      <c r="Z243" s="2"/>
    </row>
    <row r="244" spans="1:26" ht="15.75" customHeight="1">
      <c r="A244" s="48"/>
      <c r="B244" s="48"/>
      <c r="C244" s="48"/>
      <c r="D244" s="40"/>
      <c r="E244" s="52"/>
      <c r="F244" s="48"/>
      <c r="G244" s="48"/>
      <c r="H244" s="48"/>
      <c r="I244" s="48"/>
      <c r="J244" s="48"/>
      <c r="K244" s="48"/>
      <c r="L244" s="48"/>
      <c r="M244" s="48"/>
      <c r="N244" s="48"/>
      <c r="O244" s="48"/>
      <c r="P244" s="2"/>
      <c r="Q244" s="2"/>
      <c r="R244" s="2"/>
      <c r="S244" s="2"/>
      <c r="T244" s="2"/>
      <c r="U244" s="2"/>
      <c r="V244" s="2"/>
      <c r="W244" s="2"/>
      <c r="X244" s="2"/>
      <c r="Y244" s="2"/>
      <c r="Z244" s="2"/>
    </row>
    <row r="245" spans="1:26" ht="15.75" customHeight="1">
      <c r="A245" s="48"/>
      <c r="B245" s="48"/>
      <c r="C245" s="48"/>
      <c r="D245" s="48"/>
      <c r="E245" s="48"/>
      <c r="F245" s="48"/>
      <c r="G245" s="48"/>
      <c r="H245" s="48"/>
      <c r="I245" s="48"/>
      <c r="J245" s="48"/>
      <c r="K245" s="48"/>
      <c r="L245" s="48"/>
      <c r="M245" s="48"/>
      <c r="N245" s="48"/>
      <c r="O245" s="48"/>
      <c r="P245" s="2"/>
      <c r="Q245" s="2"/>
      <c r="R245" s="2"/>
      <c r="S245" s="2"/>
      <c r="T245" s="2"/>
      <c r="U245" s="2"/>
      <c r="V245" s="2"/>
      <c r="W245" s="2"/>
      <c r="X245" s="2"/>
      <c r="Y245" s="2"/>
      <c r="Z245" s="2"/>
    </row>
    <row r="246" spans="1:26" ht="15.75" customHeight="1">
      <c r="A246" s="188" t="s">
        <v>606</v>
      </c>
      <c r="B246" s="183"/>
      <c r="C246" s="183"/>
      <c r="D246" s="180"/>
      <c r="E246" s="48"/>
      <c r="F246" s="48"/>
      <c r="G246" s="48"/>
      <c r="H246" s="48"/>
      <c r="I246" s="48"/>
      <c r="J246" s="48"/>
      <c r="K246" s="48"/>
      <c r="L246" s="48"/>
      <c r="M246" s="48"/>
      <c r="N246" s="48"/>
      <c r="O246" s="48"/>
      <c r="P246" s="2"/>
      <c r="Q246" s="2"/>
      <c r="R246" s="2"/>
      <c r="S246" s="2"/>
      <c r="T246" s="2"/>
      <c r="U246" s="2"/>
      <c r="V246" s="2"/>
      <c r="W246" s="2"/>
      <c r="X246" s="2"/>
      <c r="Y246" s="2"/>
      <c r="Z246" s="2"/>
    </row>
    <row r="247" spans="1:26" ht="15.75" customHeight="1">
      <c r="A247" s="16" t="s">
        <v>168</v>
      </c>
      <c r="B247" s="16" t="s">
        <v>169</v>
      </c>
      <c r="C247" s="16" t="s">
        <v>170</v>
      </c>
      <c r="D247" s="16"/>
      <c r="E247" s="48"/>
      <c r="F247" s="177" t="s">
        <v>606</v>
      </c>
      <c r="G247" s="177"/>
      <c r="H247" s="177"/>
      <c r="I247" s="48"/>
      <c r="J247" s="48"/>
      <c r="K247" s="48"/>
      <c r="L247" s="48"/>
      <c r="M247" s="48"/>
      <c r="N247" s="48"/>
      <c r="O247" s="48"/>
      <c r="P247" s="2"/>
      <c r="Q247" s="2"/>
      <c r="R247" s="2"/>
      <c r="S247" s="2"/>
      <c r="T247" s="2"/>
      <c r="U247" s="2"/>
      <c r="V247" s="2"/>
      <c r="W247" s="2"/>
      <c r="X247" s="2"/>
      <c r="Y247" s="2"/>
      <c r="Z247" s="2"/>
    </row>
    <row r="248" spans="1:26" ht="15.75" customHeight="1">
      <c r="A248" s="47"/>
      <c r="B248" s="189" t="s">
        <v>169</v>
      </c>
      <c r="C248" s="180"/>
      <c r="D248" s="33"/>
      <c r="E248" s="48"/>
      <c r="F248" s="101" t="s">
        <v>607</v>
      </c>
      <c r="G248" s="102" t="s">
        <v>608</v>
      </c>
      <c r="H248" s="103" t="s">
        <v>609</v>
      </c>
      <c r="I248" s="48"/>
      <c r="J248" s="48"/>
      <c r="K248" s="48"/>
      <c r="L248" s="48"/>
      <c r="M248" s="48"/>
      <c r="N248" s="48"/>
      <c r="O248" s="48"/>
      <c r="P248" s="2"/>
      <c r="Q248" s="2"/>
      <c r="R248" s="2"/>
      <c r="S248" s="2"/>
      <c r="T248" s="2"/>
      <c r="U248" s="2"/>
      <c r="V248" s="2"/>
      <c r="W248" s="2"/>
      <c r="X248" s="2"/>
      <c r="Y248" s="2"/>
      <c r="Z248" s="2"/>
    </row>
    <row r="249" spans="1:26" ht="15.75" customHeight="1">
      <c r="A249" s="53"/>
      <c r="B249" s="97" t="s">
        <v>610</v>
      </c>
      <c r="C249" s="99">
        <f>C324</f>
        <v>0.05</v>
      </c>
      <c r="D249" s="127"/>
      <c r="E249" s="54"/>
      <c r="F249" s="104">
        <v>2.9700000000000001E-2</v>
      </c>
      <c r="G249" s="105">
        <v>5.0799999999999998E-2</v>
      </c>
      <c r="H249" s="106">
        <v>6.2700000000000006E-2</v>
      </c>
      <c r="I249" s="48"/>
      <c r="J249" s="48"/>
      <c r="K249" s="48"/>
      <c r="L249" s="48"/>
      <c r="M249" s="48"/>
      <c r="N249" s="48"/>
      <c r="O249" s="48"/>
      <c r="P249" s="2"/>
      <c r="Q249" s="2"/>
      <c r="R249" s="2"/>
      <c r="S249" s="2"/>
      <c r="T249" s="2"/>
      <c r="U249" s="2"/>
      <c r="V249" s="2"/>
      <c r="W249" s="2"/>
      <c r="X249" s="2"/>
      <c r="Y249" s="2"/>
      <c r="Z249" s="2"/>
    </row>
    <row r="250" spans="1:26" ht="15.75" customHeight="1">
      <c r="A250" s="53"/>
      <c r="B250" s="96" t="s">
        <v>611</v>
      </c>
      <c r="C250" s="99">
        <f>C325</f>
        <v>1.3299999999999999E-2</v>
      </c>
      <c r="D250" s="127"/>
      <c r="E250" s="54"/>
      <c r="F250" s="107">
        <f>0.3%+0.56%</f>
        <v>8.6E-3</v>
      </c>
      <c r="G250" s="108">
        <f>0.48%+0.85%</f>
        <v>1.3299999999999999E-2</v>
      </c>
      <c r="H250" s="109">
        <f>0.82%+0.89%</f>
        <v>1.7099999999999997E-2</v>
      </c>
      <c r="I250" s="48"/>
      <c r="J250" s="48"/>
      <c r="K250" s="48"/>
      <c r="L250" s="48"/>
      <c r="M250" s="48"/>
      <c r="N250" s="48"/>
      <c r="O250" s="48"/>
      <c r="P250" s="2"/>
      <c r="Q250" s="2"/>
      <c r="R250" s="2"/>
      <c r="S250" s="2"/>
      <c r="T250" s="2"/>
      <c r="U250" s="2"/>
      <c r="V250" s="2"/>
      <c r="W250" s="2"/>
      <c r="X250" s="2"/>
      <c r="Y250" s="2"/>
      <c r="Z250" s="2"/>
    </row>
    <row r="251" spans="1:26" ht="15.75" customHeight="1">
      <c r="A251" s="53"/>
      <c r="B251" s="96" t="s">
        <v>612</v>
      </c>
      <c r="C251" s="100">
        <f>C315</f>
        <v>0</v>
      </c>
      <c r="D251" s="127"/>
      <c r="E251" s="54"/>
      <c r="F251" s="107">
        <v>7.7799999999999994E-2</v>
      </c>
      <c r="G251" s="108">
        <v>0.1085</v>
      </c>
      <c r="H251" s="109">
        <v>0.13550000000000001</v>
      </c>
      <c r="I251" s="48"/>
      <c r="J251" s="48"/>
      <c r="K251" s="48"/>
      <c r="L251" s="48"/>
      <c r="M251" s="48"/>
      <c r="N251" s="48"/>
      <c r="O251" s="48"/>
      <c r="P251" s="2"/>
      <c r="Q251" s="2"/>
      <c r="R251" s="2"/>
      <c r="S251" s="2"/>
      <c r="T251" s="2"/>
      <c r="U251" s="2"/>
      <c r="V251" s="2"/>
      <c r="W251" s="2"/>
      <c r="X251" s="2"/>
      <c r="Y251" s="2"/>
      <c r="Z251" s="2"/>
    </row>
    <row r="252" spans="1:26" ht="15.75" customHeight="1">
      <c r="A252" s="53"/>
      <c r="B252" s="96" t="s">
        <v>613</v>
      </c>
      <c r="C252" s="100">
        <f>(1+G252)^(G253/252)-1</f>
        <v>0</v>
      </c>
      <c r="D252" s="127"/>
      <c r="E252" s="54"/>
      <c r="F252" s="107" t="s">
        <v>625</v>
      </c>
      <c r="G252" s="169">
        <v>0</v>
      </c>
      <c r="H252" s="110"/>
      <c r="I252" s="48"/>
      <c r="J252" s="48"/>
      <c r="K252" s="48"/>
      <c r="L252" s="48"/>
      <c r="M252" s="48"/>
      <c r="N252" s="48"/>
      <c r="O252" s="48"/>
      <c r="P252" s="2"/>
      <c r="Q252" s="2"/>
      <c r="R252" s="2"/>
      <c r="S252" s="2"/>
      <c r="T252" s="2"/>
      <c r="U252" s="2"/>
      <c r="V252" s="2"/>
      <c r="W252" s="2"/>
      <c r="X252" s="2"/>
      <c r="Y252" s="2"/>
      <c r="Z252" s="2"/>
    </row>
    <row r="253" spans="1:26" ht="15.75" customHeight="1">
      <c r="A253" s="53"/>
      <c r="B253" s="96" t="s">
        <v>614</v>
      </c>
      <c r="C253" s="100">
        <f>C322</f>
        <v>0.03</v>
      </c>
      <c r="D253" s="127"/>
      <c r="E253" s="54"/>
      <c r="F253" s="111" t="s">
        <v>624</v>
      </c>
      <c r="G253" s="140">
        <v>10</v>
      </c>
      <c r="H253" s="112"/>
      <c r="I253" s="48"/>
      <c r="J253" s="48"/>
      <c r="K253" s="48"/>
      <c r="L253" s="48"/>
      <c r="M253" s="48"/>
      <c r="N253" s="48"/>
      <c r="O253" s="48"/>
      <c r="P253" s="2"/>
      <c r="Q253" s="2"/>
      <c r="R253" s="2"/>
      <c r="S253" s="2"/>
      <c r="T253" s="2"/>
      <c r="U253" s="2"/>
      <c r="V253" s="2"/>
      <c r="W253" s="2"/>
      <c r="X253" s="2"/>
      <c r="Y253" s="2"/>
      <c r="Z253" s="2"/>
    </row>
    <row r="254" spans="1:26" ht="15.75" customHeight="1">
      <c r="A254" s="53"/>
      <c r="B254" s="119" t="s">
        <v>615</v>
      </c>
      <c r="C254" s="120">
        <f>C317</f>
        <v>0.08</v>
      </c>
      <c r="D254" s="127"/>
      <c r="E254" s="54"/>
      <c r="F254" s="113"/>
      <c r="G254" s="114"/>
      <c r="H254" s="112"/>
      <c r="I254" s="48"/>
      <c r="J254" s="48"/>
      <c r="K254" s="48"/>
      <c r="L254" s="48"/>
      <c r="M254" s="48"/>
      <c r="N254" s="48"/>
      <c r="O254" s="48"/>
      <c r="P254" s="2"/>
      <c r="Q254" s="2"/>
      <c r="R254" s="2"/>
      <c r="S254" s="2"/>
      <c r="T254" s="2"/>
      <c r="U254" s="2"/>
      <c r="V254" s="2"/>
      <c r="W254" s="2"/>
      <c r="X254" s="2"/>
      <c r="Y254" s="2"/>
      <c r="Z254" s="2"/>
    </row>
    <row r="255" spans="1:26" ht="15.75" customHeight="1">
      <c r="A255" s="118"/>
      <c r="B255" s="122" t="s">
        <v>616</v>
      </c>
      <c r="C255" s="123"/>
      <c r="D255" s="128"/>
      <c r="E255" s="54"/>
      <c r="F255" s="113"/>
      <c r="G255" s="114"/>
      <c r="H255" s="112"/>
      <c r="I255" s="48"/>
      <c r="J255" s="48"/>
      <c r="K255" s="48"/>
      <c r="L255" s="48"/>
      <c r="M255" s="48"/>
      <c r="N255" s="48"/>
      <c r="O255" s="48"/>
      <c r="P255" s="2"/>
      <c r="Q255" s="2"/>
      <c r="R255" s="2"/>
      <c r="S255" s="2"/>
      <c r="T255" s="2"/>
      <c r="U255" s="2"/>
      <c r="V255" s="2"/>
      <c r="W255" s="2"/>
      <c r="X255" s="2"/>
      <c r="Y255" s="2"/>
      <c r="Z255" s="2"/>
    </row>
    <row r="256" spans="1:26" ht="15.75" customHeight="1">
      <c r="A256" s="118"/>
      <c r="B256" s="178" t="s">
        <v>617</v>
      </c>
      <c r="C256" s="178"/>
      <c r="D256" s="128"/>
      <c r="E256" s="54"/>
      <c r="F256" s="113"/>
      <c r="G256" s="114"/>
      <c r="H256" s="112"/>
      <c r="I256" s="48"/>
      <c r="J256" s="48"/>
      <c r="K256" s="48"/>
      <c r="L256" s="48"/>
      <c r="M256" s="48"/>
      <c r="N256" s="48"/>
      <c r="O256" s="48"/>
      <c r="P256" s="2"/>
      <c r="Q256" s="2"/>
      <c r="R256" s="2"/>
      <c r="S256" s="2"/>
      <c r="T256" s="2"/>
      <c r="U256" s="2"/>
      <c r="V256" s="2"/>
      <c r="W256" s="2"/>
      <c r="X256" s="2"/>
      <c r="Y256" s="2"/>
      <c r="Z256" s="2"/>
    </row>
    <row r="257" spans="1:26" ht="15.75" customHeight="1" thickBot="1">
      <c r="A257" s="197" t="s">
        <v>89</v>
      </c>
      <c r="B257" s="198"/>
      <c r="C257" s="121">
        <f>ROUND((((1+C249+C250)*(1+C251)*(1+C252))/(1-(C253+C254))-1),4)</f>
        <v>0.19470000000000001</v>
      </c>
      <c r="D257" s="98"/>
      <c r="E257" s="48"/>
      <c r="F257" s="115">
        <v>0.21429999999999999</v>
      </c>
      <c r="G257" s="116">
        <v>0.2717</v>
      </c>
      <c r="H257" s="117">
        <v>0.3362</v>
      </c>
      <c r="I257" s="48"/>
      <c r="J257" s="48"/>
      <c r="K257" s="48"/>
      <c r="L257" s="48"/>
      <c r="M257" s="48"/>
      <c r="N257" s="48"/>
      <c r="O257" s="48"/>
      <c r="P257" s="2"/>
      <c r="Q257" s="2"/>
      <c r="R257" s="2"/>
      <c r="S257" s="2"/>
      <c r="T257" s="2"/>
      <c r="U257" s="2"/>
      <c r="V257" s="2"/>
      <c r="W257" s="2"/>
      <c r="X257" s="2"/>
      <c r="Y257" s="2"/>
      <c r="Z257" s="2"/>
    </row>
    <row r="258" spans="1:26" ht="15.75" customHeight="1">
      <c r="A258" s="48"/>
      <c r="B258" s="48"/>
      <c r="C258" s="48"/>
      <c r="D258" s="48"/>
      <c r="E258" s="48"/>
      <c r="F258" s="48"/>
      <c r="G258" s="48"/>
      <c r="H258" s="48"/>
      <c r="I258" s="48"/>
      <c r="J258" s="48"/>
      <c r="K258" s="48"/>
      <c r="L258" s="48"/>
      <c r="M258" s="48"/>
      <c r="N258" s="48"/>
      <c r="O258" s="48"/>
      <c r="P258" s="2"/>
      <c r="Q258" s="2"/>
      <c r="R258" s="2"/>
      <c r="S258" s="2"/>
      <c r="T258" s="2"/>
      <c r="U258" s="2"/>
      <c r="V258" s="2"/>
      <c r="W258" s="2"/>
      <c r="X258" s="2"/>
      <c r="Y258" s="2"/>
      <c r="Z258" s="2"/>
    </row>
    <row r="259" spans="1:26" ht="15.75" customHeight="1">
      <c r="A259" s="48"/>
      <c r="B259" s="48"/>
      <c r="C259" s="48"/>
      <c r="D259" s="48"/>
      <c r="E259" s="48"/>
      <c r="F259" s="48"/>
      <c r="G259" s="48"/>
      <c r="H259" s="48"/>
      <c r="I259" s="48"/>
      <c r="J259" s="48"/>
      <c r="K259" s="48"/>
      <c r="L259" s="48"/>
      <c r="M259" s="48"/>
      <c r="N259" s="48"/>
      <c r="O259" s="48"/>
      <c r="P259" s="2"/>
      <c r="Q259" s="2"/>
      <c r="R259" s="2"/>
      <c r="S259" s="2"/>
      <c r="T259" s="2"/>
      <c r="U259" s="2"/>
      <c r="V259" s="2"/>
      <c r="W259" s="2"/>
      <c r="X259" s="2"/>
      <c r="Y259" s="2"/>
      <c r="Z259" s="2"/>
    </row>
    <row r="260" spans="1:26" ht="15.75" customHeight="1">
      <c r="A260" s="48"/>
      <c r="B260" s="48"/>
      <c r="C260" s="48"/>
      <c r="D260" s="48"/>
      <c r="E260" s="48"/>
      <c r="F260" s="48"/>
      <c r="G260" s="48"/>
      <c r="H260" s="48"/>
      <c r="I260" s="48"/>
      <c r="J260" s="48"/>
      <c r="K260" s="48"/>
      <c r="L260" s="48"/>
      <c r="M260" s="48"/>
      <c r="N260" s="48"/>
      <c r="O260" s="48"/>
      <c r="P260" s="2"/>
      <c r="Q260" s="2"/>
      <c r="R260" s="2"/>
      <c r="S260" s="2"/>
      <c r="T260" s="2"/>
      <c r="U260" s="2"/>
      <c r="V260" s="2"/>
      <c r="W260" s="2"/>
      <c r="X260" s="2"/>
      <c r="Y260" s="2"/>
      <c r="Z260" s="2"/>
    </row>
    <row r="261" spans="1:26" ht="15.75" customHeight="1">
      <c r="A261" s="187" t="s">
        <v>171</v>
      </c>
      <c r="B261" s="183"/>
      <c r="C261" s="183"/>
      <c r="D261" s="180"/>
      <c r="E261" s="48"/>
      <c r="F261" s="48"/>
      <c r="G261" s="48"/>
      <c r="H261" s="48"/>
      <c r="I261" s="48"/>
      <c r="J261" s="48"/>
      <c r="K261" s="48"/>
      <c r="L261" s="48"/>
      <c r="M261" s="48"/>
      <c r="N261" s="48"/>
      <c r="O261" s="48"/>
      <c r="P261" s="2"/>
      <c r="Q261" s="2"/>
      <c r="R261" s="2"/>
      <c r="S261" s="2"/>
      <c r="T261" s="2"/>
      <c r="U261" s="2"/>
      <c r="V261" s="2"/>
      <c r="W261" s="2"/>
      <c r="X261" s="2"/>
      <c r="Y261" s="2"/>
      <c r="Z261" s="2"/>
    </row>
    <row r="262" spans="1:26" ht="15.75" customHeight="1">
      <c r="A262" s="47" t="s">
        <v>8</v>
      </c>
      <c r="B262" s="43" t="s">
        <v>172</v>
      </c>
      <c r="C262" s="190">
        <f>(C212+C221)*12</f>
        <v>0</v>
      </c>
      <c r="D262" s="180"/>
      <c r="E262" s="48"/>
      <c r="F262" s="48"/>
      <c r="G262" s="48"/>
      <c r="H262" s="48"/>
      <c r="I262" s="48"/>
      <c r="J262" s="48"/>
      <c r="K262" s="48"/>
      <c r="L262" s="48"/>
      <c r="M262" s="48"/>
      <c r="N262" s="48"/>
      <c r="O262" s="48"/>
      <c r="P262" s="2"/>
      <c r="Q262" s="2"/>
      <c r="R262" s="2"/>
      <c r="S262" s="2"/>
      <c r="T262" s="2"/>
      <c r="U262" s="2"/>
      <c r="V262" s="2"/>
      <c r="W262" s="2"/>
      <c r="X262" s="2"/>
      <c r="Y262" s="2"/>
      <c r="Z262" s="2"/>
    </row>
    <row r="263" spans="1:26" ht="15.75" customHeight="1">
      <c r="A263" s="47" t="s">
        <v>11</v>
      </c>
      <c r="B263" s="43" t="s">
        <v>173</v>
      </c>
      <c r="C263" s="190">
        <f>C231</f>
        <v>0</v>
      </c>
      <c r="D263" s="180"/>
      <c r="E263" s="48"/>
      <c r="F263" s="48"/>
      <c r="G263" s="48"/>
      <c r="H263" s="48"/>
      <c r="I263" s="48"/>
      <c r="J263" s="48"/>
      <c r="K263" s="48"/>
      <c r="L263" s="48"/>
      <c r="M263" s="48"/>
      <c r="N263" s="48"/>
      <c r="O263" s="48"/>
      <c r="P263" s="2"/>
      <c r="Q263" s="2"/>
      <c r="R263" s="2"/>
      <c r="S263" s="2"/>
      <c r="T263" s="2"/>
      <c r="U263" s="2"/>
      <c r="V263" s="2"/>
      <c r="W263" s="2"/>
      <c r="X263" s="2"/>
      <c r="Y263" s="2"/>
      <c r="Z263" s="2"/>
    </row>
    <row r="264" spans="1:26" ht="15.75" customHeight="1">
      <c r="A264" s="47" t="s">
        <v>13</v>
      </c>
      <c r="B264" s="43" t="s">
        <v>174</v>
      </c>
      <c r="C264" s="190">
        <f>D241</f>
        <v>0</v>
      </c>
      <c r="D264" s="180"/>
      <c r="E264" s="48"/>
      <c r="F264" s="48"/>
      <c r="G264" s="48"/>
      <c r="H264" s="48"/>
      <c r="I264" s="48"/>
      <c r="J264" s="48"/>
      <c r="K264" s="48"/>
      <c r="L264" s="48"/>
      <c r="M264" s="48"/>
      <c r="N264" s="48"/>
      <c r="O264" s="48"/>
      <c r="P264" s="2"/>
      <c r="Q264" s="2"/>
      <c r="R264" s="2"/>
      <c r="S264" s="2"/>
      <c r="T264" s="2"/>
      <c r="U264" s="2"/>
      <c r="V264" s="2"/>
      <c r="W264" s="2"/>
      <c r="X264" s="2"/>
      <c r="Y264" s="2"/>
      <c r="Z264" s="2"/>
    </row>
    <row r="265" spans="1:26">
      <c r="A265" s="189" t="s">
        <v>175</v>
      </c>
      <c r="B265" s="180"/>
      <c r="C265" s="190">
        <f>SUM(C262:D264)</f>
        <v>0</v>
      </c>
      <c r="D265" s="180"/>
      <c r="E265" s="48"/>
      <c r="F265" s="48"/>
      <c r="G265" s="48"/>
      <c r="H265" s="48"/>
      <c r="I265" s="48"/>
      <c r="J265" s="48"/>
      <c r="K265" s="48"/>
      <c r="L265" s="48"/>
      <c r="M265" s="48"/>
      <c r="N265" s="48"/>
      <c r="O265" s="48"/>
      <c r="P265" s="2"/>
      <c r="Q265" s="2"/>
      <c r="R265" s="2"/>
      <c r="S265" s="2"/>
      <c r="T265" s="2"/>
      <c r="U265" s="2"/>
      <c r="V265" s="2"/>
      <c r="W265" s="2"/>
      <c r="X265" s="2"/>
      <c r="Y265" s="2"/>
      <c r="Z265" s="2"/>
    </row>
    <row r="266" spans="1:26">
      <c r="A266" s="179" t="s">
        <v>176</v>
      </c>
      <c r="B266" s="180"/>
      <c r="C266" s="193">
        <f>SUM(C265)</f>
        <v>0</v>
      </c>
      <c r="D266" s="180"/>
      <c r="E266" s="48"/>
      <c r="F266" s="48"/>
      <c r="G266" s="48"/>
      <c r="H266" s="48"/>
      <c r="I266" s="48"/>
      <c r="J266" s="48"/>
      <c r="K266" s="48"/>
      <c r="L266" s="48"/>
      <c r="M266" s="48"/>
      <c r="N266" s="48"/>
      <c r="O266" s="48"/>
      <c r="P266" s="2"/>
      <c r="Q266" s="2"/>
      <c r="R266" s="2"/>
      <c r="S266" s="2"/>
      <c r="T266" s="2"/>
      <c r="U266" s="2"/>
      <c r="V266" s="2"/>
      <c r="W266" s="2"/>
      <c r="X266" s="2"/>
      <c r="Y266" s="2"/>
      <c r="Z266" s="2"/>
    </row>
    <row r="267" spans="1:26" ht="15.75" customHeight="1">
      <c r="A267" s="48"/>
      <c r="B267" s="48"/>
      <c r="C267" s="48"/>
      <c r="D267" s="48"/>
      <c r="E267" s="48"/>
      <c r="F267" s="48"/>
      <c r="G267" s="48"/>
      <c r="H267" s="48"/>
      <c r="I267" s="48"/>
      <c r="J267" s="48"/>
      <c r="K267" s="48"/>
      <c r="L267" s="48"/>
      <c r="M267" s="48"/>
      <c r="N267" s="48"/>
      <c r="O267" s="48"/>
      <c r="P267" s="2"/>
      <c r="Q267" s="2"/>
      <c r="R267" s="2"/>
      <c r="S267" s="2"/>
      <c r="T267" s="2"/>
      <c r="U267" s="2"/>
      <c r="V267" s="2"/>
      <c r="W267" s="2"/>
      <c r="X267" s="2"/>
      <c r="Y267" s="2"/>
      <c r="Z267" s="2"/>
    </row>
    <row r="268" spans="1:26" ht="15.75" customHeight="1">
      <c r="A268" s="48"/>
      <c r="B268" s="48"/>
      <c r="C268" s="48"/>
      <c r="D268" s="48"/>
      <c r="E268" s="48"/>
      <c r="F268" s="48"/>
      <c r="G268" s="48"/>
      <c r="H268" s="48"/>
      <c r="I268" s="48"/>
      <c r="J268" s="48"/>
      <c r="K268" s="48"/>
      <c r="L268" s="48"/>
      <c r="M268" s="48"/>
      <c r="N268" s="48"/>
      <c r="O268" s="48"/>
      <c r="P268" s="2"/>
      <c r="Q268" s="2"/>
      <c r="R268" s="2"/>
      <c r="S268" s="2"/>
      <c r="T268" s="2"/>
      <c r="U268" s="2"/>
      <c r="V268" s="2"/>
      <c r="W268" s="2"/>
      <c r="X268" s="2"/>
      <c r="Y268" s="2"/>
      <c r="Z268" s="2"/>
    </row>
    <row r="269" spans="1:26" ht="15.75" customHeight="1">
      <c r="A269" s="48"/>
      <c r="B269" s="48"/>
      <c r="C269" s="48"/>
      <c r="D269" s="48"/>
      <c r="E269" s="48"/>
      <c r="F269" s="48"/>
      <c r="G269" s="48"/>
      <c r="H269" s="48"/>
      <c r="I269" s="48"/>
      <c r="J269" s="48"/>
      <c r="K269" s="48"/>
      <c r="L269" s="48"/>
      <c r="M269" s="48"/>
      <c r="N269" s="48"/>
      <c r="O269" s="48"/>
      <c r="P269" s="2"/>
      <c r="Q269" s="2"/>
      <c r="R269" s="2"/>
      <c r="S269" s="2"/>
      <c r="T269" s="2"/>
      <c r="U269" s="2"/>
      <c r="V269" s="2"/>
      <c r="W269" s="2"/>
      <c r="X269" s="2"/>
      <c r="Y269" s="2"/>
      <c r="Z269" s="2"/>
    </row>
    <row r="270" spans="1:26" ht="15.75" customHeight="1">
      <c r="A270" s="48"/>
      <c r="B270" s="48"/>
      <c r="C270" s="48"/>
      <c r="D270" s="48"/>
      <c r="E270" s="48"/>
      <c r="F270" s="48"/>
      <c r="G270" s="48"/>
      <c r="H270" s="48"/>
      <c r="I270" s="48"/>
      <c r="J270" s="48"/>
      <c r="K270" s="48"/>
      <c r="L270" s="48"/>
      <c r="M270" s="48"/>
      <c r="N270" s="48"/>
      <c r="O270" s="48"/>
      <c r="P270" s="2"/>
      <c r="Q270" s="2"/>
      <c r="R270" s="2"/>
      <c r="S270" s="2"/>
      <c r="T270" s="2"/>
      <c r="U270" s="2"/>
      <c r="V270" s="2"/>
      <c r="W270" s="2"/>
      <c r="X270" s="2"/>
      <c r="Y270" s="2"/>
      <c r="Z270" s="2"/>
    </row>
    <row r="271" spans="1:26" ht="15.75" customHeight="1">
      <c r="A271" s="194" t="s">
        <v>177</v>
      </c>
      <c r="B271" s="183"/>
      <c r="C271" s="183"/>
      <c r="D271" s="180"/>
      <c r="E271" s="48"/>
      <c r="F271" s="48"/>
      <c r="G271" s="48"/>
      <c r="H271" s="48"/>
      <c r="I271" s="48"/>
      <c r="J271" s="48"/>
      <c r="K271" s="48"/>
      <c r="L271" s="48"/>
      <c r="M271" s="48"/>
      <c r="N271" s="48"/>
      <c r="O271" s="48"/>
      <c r="P271" s="2"/>
      <c r="Q271" s="2"/>
      <c r="R271" s="2"/>
      <c r="S271" s="2"/>
      <c r="T271" s="2"/>
      <c r="U271" s="2"/>
      <c r="V271" s="2"/>
      <c r="W271" s="2"/>
      <c r="X271" s="2"/>
      <c r="Y271" s="2"/>
      <c r="Z271" s="2"/>
    </row>
    <row r="272" spans="1:26" ht="15.75" customHeight="1">
      <c r="A272" s="46" t="s">
        <v>178</v>
      </c>
      <c r="B272" s="64" t="s">
        <v>179</v>
      </c>
      <c r="C272" s="195" t="s">
        <v>180</v>
      </c>
      <c r="D272" s="180"/>
      <c r="E272" s="48"/>
      <c r="F272" s="48"/>
      <c r="G272" s="48"/>
      <c r="H272" s="48"/>
      <c r="I272" s="48"/>
      <c r="J272" s="48"/>
      <c r="K272" s="48"/>
      <c r="L272" s="48"/>
      <c r="M272" s="48"/>
      <c r="N272" s="48"/>
      <c r="O272" s="48"/>
      <c r="P272" s="2"/>
      <c r="Q272" s="2"/>
      <c r="R272" s="2"/>
      <c r="S272" s="2"/>
      <c r="T272" s="2"/>
      <c r="U272" s="2"/>
      <c r="V272" s="2"/>
      <c r="W272" s="2"/>
      <c r="X272" s="2"/>
      <c r="Y272" s="2"/>
      <c r="Z272" s="2"/>
    </row>
    <row r="273" spans="1:26" ht="15.75" customHeight="1">
      <c r="A273" s="47" t="s">
        <v>8</v>
      </c>
      <c r="B273" s="55" t="s">
        <v>181</v>
      </c>
      <c r="C273" s="56">
        <f>E38</f>
        <v>0</v>
      </c>
      <c r="D273" s="62" t="s">
        <v>133</v>
      </c>
      <c r="E273" s="48"/>
      <c r="F273" s="48"/>
      <c r="G273" s="48"/>
      <c r="H273" s="48"/>
      <c r="I273" s="48"/>
      <c r="J273" s="48"/>
      <c r="K273" s="48"/>
      <c r="L273" s="48"/>
      <c r="M273" s="48"/>
      <c r="N273" s="48"/>
      <c r="O273" s="48"/>
      <c r="P273" s="2"/>
      <c r="Q273" s="2"/>
      <c r="R273" s="2"/>
      <c r="S273" s="2"/>
      <c r="T273" s="2"/>
      <c r="U273" s="2"/>
      <c r="V273" s="2"/>
      <c r="W273" s="2"/>
      <c r="X273" s="2"/>
      <c r="Y273" s="2"/>
      <c r="Z273" s="2"/>
    </row>
    <row r="274" spans="1:26" ht="15.75" customHeight="1">
      <c r="A274" s="47" t="s">
        <v>11</v>
      </c>
      <c r="B274" s="57" t="s">
        <v>182</v>
      </c>
      <c r="C274" s="170">
        <v>0</v>
      </c>
      <c r="D274" s="62" t="s">
        <v>183</v>
      </c>
      <c r="E274" s="48"/>
      <c r="F274" s="48"/>
      <c r="G274" s="48"/>
      <c r="H274" s="48"/>
      <c r="I274" s="48"/>
      <c r="J274" s="48"/>
      <c r="K274" s="48"/>
      <c r="L274" s="48"/>
      <c r="M274" s="48"/>
      <c r="N274" s="48"/>
      <c r="O274" s="48"/>
      <c r="P274" s="2"/>
      <c r="Q274" s="2"/>
      <c r="R274" s="2"/>
      <c r="S274" s="2"/>
      <c r="T274" s="2"/>
      <c r="U274" s="2"/>
      <c r="V274" s="2"/>
      <c r="W274" s="2"/>
      <c r="X274" s="2"/>
      <c r="Y274" s="2"/>
      <c r="Z274" s="2"/>
    </row>
    <row r="275" spans="1:26" ht="15.75" customHeight="1">
      <c r="A275" s="47" t="s">
        <v>13</v>
      </c>
      <c r="B275" s="57" t="s">
        <v>184</v>
      </c>
      <c r="C275" s="58">
        <f>E25</f>
        <v>46.76</v>
      </c>
      <c r="D275" s="62" t="s">
        <v>185</v>
      </c>
      <c r="E275" s="48"/>
      <c r="F275" s="48"/>
      <c r="G275" s="48"/>
      <c r="H275" s="48"/>
      <c r="I275" s="48"/>
      <c r="J275" s="48"/>
      <c r="K275" s="48"/>
      <c r="L275" s="48"/>
      <c r="M275" s="48"/>
      <c r="N275" s="48"/>
      <c r="O275" s="48"/>
      <c r="P275" s="2"/>
      <c r="Q275" s="2"/>
      <c r="R275" s="2"/>
      <c r="S275" s="2"/>
      <c r="T275" s="2"/>
      <c r="U275" s="2"/>
      <c r="V275" s="2"/>
      <c r="W275" s="2"/>
      <c r="X275" s="2"/>
      <c r="Y275" s="2"/>
      <c r="Z275" s="2"/>
    </row>
    <row r="276" spans="1:26" ht="15.75" customHeight="1">
      <c r="A276" s="47" t="s">
        <v>16</v>
      </c>
      <c r="B276" s="57" t="s">
        <v>186</v>
      </c>
      <c r="C276" s="59" t="e">
        <f>(C275/C274)*C273</f>
        <v>#DIV/0!</v>
      </c>
      <c r="D276" s="30"/>
      <c r="E276" s="48"/>
      <c r="F276" s="48"/>
      <c r="G276" s="48"/>
      <c r="H276" s="48"/>
      <c r="I276" s="48"/>
      <c r="J276" s="48"/>
      <c r="K276" s="48"/>
      <c r="L276" s="48"/>
      <c r="M276" s="48"/>
      <c r="N276" s="48"/>
      <c r="O276" s="48"/>
      <c r="P276" s="2"/>
      <c r="Q276" s="2"/>
      <c r="R276" s="2"/>
      <c r="S276" s="2"/>
      <c r="T276" s="2"/>
      <c r="U276" s="2"/>
      <c r="V276" s="2"/>
      <c r="W276" s="2"/>
      <c r="X276" s="2"/>
      <c r="Y276" s="2"/>
      <c r="Z276" s="2"/>
    </row>
    <row r="277" spans="1:26" ht="15.75" customHeight="1">
      <c r="A277" s="47" t="s">
        <v>54</v>
      </c>
      <c r="B277" s="57" t="s">
        <v>187</v>
      </c>
      <c r="C277" s="60" t="e">
        <f>C276*E22</f>
        <v>#DIV/0!</v>
      </c>
      <c r="D277" s="47" t="s">
        <v>133</v>
      </c>
      <c r="E277" s="48"/>
      <c r="F277" s="48"/>
      <c r="G277" s="48"/>
      <c r="H277" s="48"/>
      <c r="I277" s="48"/>
      <c r="J277" s="48"/>
      <c r="K277" s="48"/>
      <c r="L277" s="48"/>
      <c r="M277" s="48"/>
      <c r="N277" s="48"/>
      <c r="O277" s="48"/>
      <c r="P277" s="2"/>
      <c r="Q277" s="2"/>
      <c r="R277" s="2"/>
      <c r="S277" s="2"/>
      <c r="T277" s="2"/>
      <c r="U277" s="2"/>
      <c r="V277" s="2"/>
      <c r="W277" s="2"/>
      <c r="X277" s="2"/>
      <c r="Y277" s="2"/>
      <c r="Z277" s="2"/>
    </row>
    <row r="278" spans="1:26" ht="15.75" customHeight="1">
      <c r="A278" s="46" t="s">
        <v>56</v>
      </c>
      <c r="B278" s="196" t="s">
        <v>188</v>
      </c>
      <c r="C278" s="180"/>
      <c r="D278" s="24" t="e">
        <f>C277/E26</f>
        <v>#DIV/0!</v>
      </c>
      <c r="E278" s="25"/>
      <c r="F278" s="48"/>
      <c r="G278" s="48"/>
      <c r="H278" s="48"/>
      <c r="I278" s="48"/>
      <c r="J278" s="48"/>
      <c r="K278" s="48"/>
      <c r="L278" s="48"/>
      <c r="M278" s="48"/>
      <c r="N278" s="48"/>
      <c r="O278" s="48"/>
      <c r="P278" s="2"/>
      <c r="Q278" s="2"/>
      <c r="R278" s="2"/>
      <c r="S278" s="2"/>
      <c r="T278" s="2"/>
      <c r="U278" s="2"/>
      <c r="V278" s="2"/>
      <c r="W278" s="2"/>
      <c r="X278" s="2"/>
      <c r="Y278" s="2"/>
      <c r="Z278" s="2"/>
    </row>
    <row r="279" spans="1:26" ht="15.75" customHeight="1">
      <c r="A279" s="48"/>
      <c r="B279" s="48"/>
      <c r="C279" s="48"/>
      <c r="D279" s="48"/>
      <c r="E279" s="48"/>
      <c r="F279" s="48"/>
      <c r="G279" s="48"/>
      <c r="H279" s="48"/>
      <c r="I279" s="48"/>
      <c r="J279" s="48"/>
      <c r="K279" s="48"/>
      <c r="L279" s="48"/>
      <c r="M279" s="48"/>
      <c r="N279" s="48"/>
      <c r="O279" s="48"/>
      <c r="P279" s="2"/>
      <c r="Q279" s="2"/>
      <c r="R279" s="2"/>
      <c r="S279" s="2"/>
      <c r="T279" s="2"/>
      <c r="U279" s="2"/>
      <c r="V279" s="2"/>
      <c r="W279" s="2"/>
      <c r="X279" s="2"/>
      <c r="Y279" s="2"/>
      <c r="Z279" s="2"/>
    </row>
    <row r="280" spans="1:26" ht="15.75" customHeight="1">
      <c r="A280" s="46" t="s">
        <v>189</v>
      </c>
      <c r="B280" s="64" t="s">
        <v>190</v>
      </c>
      <c r="C280" s="61"/>
      <c r="D280" s="46" t="s">
        <v>191</v>
      </c>
      <c r="E280" s="48"/>
      <c r="F280" s="48"/>
      <c r="G280" s="48"/>
      <c r="H280" s="48"/>
      <c r="I280" s="48"/>
      <c r="J280" s="48"/>
      <c r="K280" s="48"/>
      <c r="L280" s="48"/>
      <c r="M280" s="48"/>
      <c r="N280" s="48"/>
      <c r="O280" s="48"/>
      <c r="P280" s="2"/>
      <c r="Q280" s="2"/>
      <c r="R280" s="2"/>
      <c r="S280" s="2"/>
      <c r="T280" s="2"/>
      <c r="U280" s="2"/>
      <c r="V280" s="2"/>
      <c r="W280" s="2"/>
      <c r="X280" s="2"/>
      <c r="Y280" s="2"/>
      <c r="Z280" s="2"/>
    </row>
    <row r="281" spans="1:26" ht="15.75" customHeight="1">
      <c r="A281" s="47" t="s">
        <v>8</v>
      </c>
      <c r="B281" s="57" t="s">
        <v>192</v>
      </c>
      <c r="C281" s="171">
        <v>0</v>
      </c>
      <c r="D281" s="47"/>
      <c r="E281" s="48"/>
      <c r="F281" s="48"/>
      <c r="G281" s="48"/>
      <c r="H281" s="48"/>
      <c r="I281" s="48"/>
      <c r="J281" s="48"/>
      <c r="K281" s="48"/>
      <c r="L281" s="48"/>
      <c r="M281" s="48"/>
      <c r="N281" s="48"/>
      <c r="O281" s="48"/>
      <c r="P281" s="2"/>
      <c r="Q281" s="2"/>
      <c r="R281" s="2"/>
      <c r="S281" s="2"/>
      <c r="T281" s="2"/>
      <c r="U281" s="2"/>
      <c r="V281" s="2"/>
      <c r="W281" s="2"/>
      <c r="X281" s="2"/>
      <c r="Y281" s="2"/>
      <c r="Z281" s="2"/>
    </row>
    <row r="282" spans="1:26" ht="15.75" customHeight="1">
      <c r="A282" s="47" t="s">
        <v>11</v>
      </c>
      <c r="B282" s="57" t="s">
        <v>193</v>
      </c>
      <c r="C282" s="171">
        <v>0</v>
      </c>
      <c r="D282" s="47" t="s">
        <v>133</v>
      </c>
      <c r="E282" s="48"/>
      <c r="F282" s="48"/>
      <c r="G282" s="48"/>
      <c r="H282" s="48"/>
      <c r="I282" s="48"/>
      <c r="J282" s="48"/>
      <c r="K282" s="48"/>
      <c r="L282" s="48"/>
      <c r="M282" s="48"/>
      <c r="N282" s="48"/>
      <c r="O282" s="48"/>
      <c r="P282" s="2"/>
      <c r="Q282" s="2"/>
      <c r="R282" s="2"/>
      <c r="S282" s="2"/>
      <c r="T282" s="2"/>
      <c r="U282" s="2"/>
      <c r="V282" s="2"/>
      <c r="W282" s="2"/>
      <c r="X282" s="2"/>
      <c r="Y282" s="2"/>
      <c r="Z282" s="2"/>
    </row>
    <row r="283" spans="1:26" ht="15.75" customHeight="1">
      <c r="A283" s="47" t="s">
        <v>16</v>
      </c>
      <c r="B283" s="57" t="s">
        <v>194</v>
      </c>
      <c r="C283" s="62">
        <f>C281</f>
        <v>0</v>
      </c>
      <c r="D283" s="47"/>
      <c r="E283" s="48"/>
      <c r="F283" s="48"/>
      <c r="G283" s="48"/>
      <c r="H283" s="48"/>
      <c r="I283" s="48"/>
      <c r="J283" s="48"/>
      <c r="K283" s="48"/>
      <c r="L283" s="48"/>
      <c r="M283" s="48"/>
      <c r="N283" s="48"/>
      <c r="O283" s="48"/>
      <c r="P283" s="2"/>
      <c r="Q283" s="2"/>
      <c r="R283" s="2"/>
      <c r="S283" s="2"/>
      <c r="T283" s="2"/>
      <c r="U283" s="2"/>
      <c r="V283" s="2"/>
      <c r="W283" s="2"/>
      <c r="X283" s="2"/>
      <c r="Y283" s="2"/>
      <c r="Z283" s="2"/>
    </row>
    <row r="284" spans="1:26" ht="15.75" customHeight="1">
      <c r="A284" s="47" t="s">
        <v>54</v>
      </c>
      <c r="B284" s="57" t="s">
        <v>195</v>
      </c>
      <c r="C284" s="171">
        <v>0</v>
      </c>
      <c r="D284" s="47" t="s">
        <v>133</v>
      </c>
      <c r="E284" s="48"/>
      <c r="F284" s="48"/>
      <c r="G284" s="48"/>
      <c r="H284" s="48"/>
      <c r="I284" s="48"/>
      <c r="J284" s="48"/>
      <c r="K284" s="48"/>
      <c r="L284" s="48"/>
      <c r="M284" s="48"/>
      <c r="N284" s="48"/>
      <c r="O284" s="48"/>
      <c r="P284" s="2"/>
      <c r="Q284" s="2"/>
      <c r="R284" s="2"/>
      <c r="S284" s="2"/>
      <c r="T284" s="2"/>
      <c r="U284" s="2"/>
      <c r="V284" s="2"/>
      <c r="W284" s="2"/>
      <c r="X284" s="2"/>
      <c r="Y284" s="2"/>
      <c r="Z284" s="2"/>
    </row>
    <row r="285" spans="1:26" ht="15.75" customHeight="1">
      <c r="A285" s="47" t="s">
        <v>56</v>
      </c>
      <c r="B285" s="57" t="s">
        <v>196</v>
      </c>
      <c r="C285" s="86">
        <v>85000</v>
      </c>
      <c r="D285" s="47"/>
      <c r="E285" s="48"/>
      <c r="F285" s="48"/>
      <c r="G285" s="48"/>
      <c r="H285" s="48"/>
      <c r="I285" s="48"/>
      <c r="J285" s="48"/>
      <c r="K285" s="48"/>
      <c r="L285" s="48"/>
      <c r="M285" s="48"/>
      <c r="N285" s="48"/>
      <c r="O285" s="48"/>
      <c r="P285" s="2"/>
      <c r="Q285" s="2"/>
      <c r="R285" s="2"/>
      <c r="S285" s="2"/>
      <c r="T285" s="2"/>
      <c r="U285" s="2"/>
      <c r="V285" s="2"/>
      <c r="W285" s="2"/>
      <c r="X285" s="2"/>
      <c r="Y285" s="2"/>
      <c r="Z285" s="2"/>
    </row>
    <row r="286" spans="1:26" ht="15.75" customHeight="1">
      <c r="A286" s="47" t="s">
        <v>58</v>
      </c>
      <c r="B286" s="57" t="s">
        <v>197</v>
      </c>
      <c r="C286" s="63">
        <f>((E26/C285)*C281)*C282</f>
        <v>0</v>
      </c>
      <c r="D286" s="47" t="s">
        <v>133</v>
      </c>
      <c r="E286" s="48"/>
      <c r="F286" s="48"/>
      <c r="G286" s="48"/>
      <c r="H286" s="48"/>
      <c r="I286" s="48"/>
      <c r="J286" s="48"/>
      <c r="K286" s="48"/>
      <c r="L286" s="48"/>
      <c r="M286" s="48"/>
      <c r="N286" s="48"/>
      <c r="O286" s="48"/>
      <c r="P286" s="2"/>
      <c r="Q286" s="2"/>
      <c r="R286" s="2"/>
      <c r="S286" s="2"/>
      <c r="T286" s="2"/>
      <c r="U286" s="2"/>
      <c r="V286" s="2"/>
      <c r="W286" s="2"/>
      <c r="X286" s="2"/>
      <c r="Y286" s="2"/>
      <c r="Z286" s="2"/>
    </row>
    <row r="287" spans="1:26" ht="15.75" customHeight="1">
      <c r="A287" s="46" t="s">
        <v>60</v>
      </c>
      <c r="B287" s="64" t="s">
        <v>198</v>
      </c>
      <c r="C287" s="65">
        <f>(((C282*C281)+(C284*C281*C283))/C285)</f>
        <v>0</v>
      </c>
      <c r="D287" s="46" t="s">
        <v>133</v>
      </c>
      <c r="E287" s="48"/>
      <c r="F287" s="48"/>
      <c r="G287" s="48"/>
      <c r="H287" s="48"/>
      <c r="I287" s="48"/>
      <c r="J287" s="48"/>
      <c r="K287" s="48"/>
      <c r="L287" s="48"/>
      <c r="M287" s="48"/>
      <c r="N287" s="48"/>
      <c r="O287" s="48"/>
      <c r="P287" s="2"/>
      <c r="Q287" s="2"/>
      <c r="R287" s="2"/>
      <c r="S287" s="2"/>
      <c r="T287" s="2"/>
      <c r="U287" s="2"/>
      <c r="V287" s="2"/>
      <c r="W287" s="2"/>
      <c r="X287" s="2"/>
      <c r="Y287" s="2"/>
      <c r="Z287" s="2"/>
    </row>
    <row r="288" spans="1:26" ht="15.75" customHeight="1">
      <c r="A288" s="48"/>
      <c r="B288" s="48"/>
      <c r="C288" s="48"/>
      <c r="D288" s="48"/>
      <c r="E288" s="48"/>
      <c r="F288" s="48"/>
      <c r="G288" s="48"/>
      <c r="H288" s="48"/>
      <c r="I288" s="48"/>
      <c r="J288" s="48"/>
      <c r="K288" s="48"/>
      <c r="L288" s="48"/>
      <c r="M288" s="48"/>
      <c r="N288" s="48"/>
      <c r="O288" s="48"/>
      <c r="P288" s="2"/>
      <c r="Q288" s="2"/>
      <c r="R288" s="2"/>
      <c r="S288" s="2"/>
      <c r="T288" s="2"/>
      <c r="U288" s="2"/>
      <c r="V288" s="2"/>
      <c r="W288" s="2"/>
      <c r="X288" s="2"/>
      <c r="Y288" s="2"/>
      <c r="Z288" s="2"/>
    </row>
    <row r="289" spans="1:26" ht="15.75" customHeight="1">
      <c r="A289" s="48"/>
      <c r="B289" s="3"/>
      <c r="C289" s="66"/>
      <c r="D289" s="48"/>
      <c r="E289" s="48"/>
      <c r="F289" s="48"/>
      <c r="G289" s="48"/>
      <c r="H289" s="48"/>
      <c r="I289" s="48"/>
      <c r="J289" s="48"/>
      <c r="K289" s="48"/>
      <c r="L289" s="48"/>
      <c r="M289" s="48"/>
      <c r="N289" s="48"/>
      <c r="O289" s="48"/>
      <c r="P289" s="2"/>
      <c r="Q289" s="2"/>
      <c r="R289" s="2"/>
      <c r="S289" s="2"/>
      <c r="T289" s="2"/>
      <c r="U289" s="2"/>
      <c r="V289" s="2"/>
      <c r="W289" s="2"/>
      <c r="X289" s="2"/>
      <c r="Y289" s="2"/>
      <c r="Z289" s="2"/>
    </row>
    <row r="290" spans="1:26" ht="15.75" customHeight="1">
      <c r="A290" s="46" t="s">
        <v>199</v>
      </c>
      <c r="B290" s="196" t="s">
        <v>200</v>
      </c>
      <c r="C290" s="180"/>
      <c r="D290" s="16" t="s">
        <v>133</v>
      </c>
      <c r="E290" s="48"/>
      <c r="F290" s="227" t="s">
        <v>666</v>
      </c>
      <c r="G290" s="228"/>
      <c r="H290" s="229"/>
      <c r="I290" s="48"/>
      <c r="J290" s="48"/>
      <c r="K290" s="48"/>
      <c r="L290" s="48"/>
      <c r="M290" s="48"/>
      <c r="N290" s="48"/>
      <c r="O290" s="48"/>
      <c r="P290" s="2"/>
      <c r="Q290" s="2"/>
      <c r="R290" s="2"/>
      <c r="S290" s="2"/>
      <c r="T290" s="2"/>
      <c r="U290" s="2"/>
      <c r="V290" s="2"/>
      <c r="W290" s="2"/>
      <c r="X290" s="2"/>
      <c r="Y290" s="2"/>
      <c r="Z290" s="2"/>
    </row>
    <row r="291" spans="1:26" ht="15.75" customHeight="1">
      <c r="A291" s="53" t="s">
        <v>8</v>
      </c>
      <c r="B291" s="67" t="s">
        <v>201</v>
      </c>
      <c r="C291" s="172">
        <v>0</v>
      </c>
      <c r="D291" s="149">
        <f>C291/E26</f>
        <v>0</v>
      </c>
      <c r="E291" s="54"/>
      <c r="F291" s="158" t="s">
        <v>667</v>
      </c>
      <c r="G291" s="159">
        <f>((1+(G292*G294)))</f>
        <v>1.00176</v>
      </c>
      <c r="H291" s="158"/>
      <c r="I291" s="48"/>
      <c r="J291" s="48"/>
      <c r="K291" s="48"/>
      <c r="L291" s="48"/>
      <c r="M291" s="48"/>
      <c r="N291" s="48"/>
      <c r="O291" s="48"/>
      <c r="P291" s="2"/>
      <c r="Q291" s="2"/>
      <c r="R291" s="2"/>
      <c r="S291" s="2"/>
      <c r="T291" s="2"/>
      <c r="U291" s="2"/>
      <c r="V291" s="2"/>
      <c r="W291" s="2"/>
      <c r="X291" s="2"/>
      <c r="Y291" s="2"/>
      <c r="Z291" s="2"/>
    </row>
    <row r="292" spans="1:26" ht="15.75" customHeight="1">
      <c r="A292" s="53" t="s">
        <v>13</v>
      </c>
      <c r="B292" s="67" t="s">
        <v>202</v>
      </c>
      <c r="C292" s="172">
        <v>0</v>
      </c>
      <c r="D292" s="150">
        <f>C292/E26</f>
        <v>0</v>
      </c>
      <c r="E292" s="54"/>
      <c r="F292" s="158" t="s">
        <v>668</v>
      </c>
      <c r="G292" s="160">
        <f>E24</f>
        <v>1.76</v>
      </c>
      <c r="H292" s="158"/>
      <c r="I292" s="48"/>
      <c r="J292" s="48"/>
      <c r="K292" s="48"/>
      <c r="L292" s="48"/>
      <c r="M292" s="48"/>
      <c r="N292" s="48"/>
      <c r="O292" s="48"/>
      <c r="P292" s="2"/>
      <c r="Q292" s="2"/>
      <c r="R292" s="2"/>
      <c r="S292" s="2"/>
      <c r="T292" s="2"/>
      <c r="U292" s="2"/>
      <c r="V292" s="2"/>
      <c r="W292" s="2"/>
      <c r="X292" s="2"/>
      <c r="Y292" s="2"/>
      <c r="Z292" s="2"/>
    </row>
    <row r="293" spans="1:26" ht="15.75" customHeight="1">
      <c r="A293" s="53" t="s">
        <v>16</v>
      </c>
      <c r="B293" s="67" t="s">
        <v>89</v>
      </c>
      <c r="C293" s="151">
        <f>SUM(C291:C292)</f>
        <v>0</v>
      </c>
      <c r="D293" s="149">
        <f>D291+D292</f>
        <v>0</v>
      </c>
      <c r="E293" s="54"/>
      <c r="F293" s="161" t="s">
        <v>669</v>
      </c>
      <c r="G293" s="162">
        <f>E23</f>
        <v>45</v>
      </c>
      <c r="H293" s="158"/>
      <c r="I293" s="48"/>
      <c r="J293" s="48"/>
      <c r="K293" s="48"/>
      <c r="L293" s="48"/>
      <c r="M293" s="48"/>
      <c r="N293" s="48"/>
      <c r="O293" s="48"/>
      <c r="P293" s="2"/>
      <c r="Q293" s="2"/>
      <c r="R293" s="2"/>
      <c r="S293" s="2"/>
      <c r="T293" s="2"/>
      <c r="U293" s="2"/>
      <c r="V293" s="2"/>
      <c r="W293" s="2"/>
      <c r="X293" s="2"/>
      <c r="Y293" s="2"/>
      <c r="Z293" s="2"/>
    </row>
    <row r="294" spans="1:26" ht="15.75" customHeight="1">
      <c r="A294" s="53" t="s">
        <v>54</v>
      </c>
      <c r="B294" s="152" t="s">
        <v>664</v>
      </c>
      <c r="C294" s="153">
        <f>D294*E26</f>
        <v>0</v>
      </c>
      <c r="D294" s="154">
        <f>(D293*G291)-D293</f>
        <v>0</v>
      </c>
      <c r="E294" s="54"/>
      <c r="F294" s="158" t="s">
        <v>670</v>
      </c>
      <c r="G294" s="158">
        <v>1E-3</v>
      </c>
      <c r="H294" s="158"/>
      <c r="I294" s="48"/>
      <c r="J294" s="48"/>
      <c r="K294" s="48"/>
      <c r="L294" s="48"/>
      <c r="M294" s="48"/>
      <c r="N294" s="48"/>
      <c r="O294" s="48"/>
      <c r="P294" s="2"/>
      <c r="Q294" s="2"/>
      <c r="R294" s="2"/>
      <c r="S294" s="2"/>
      <c r="T294" s="2"/>
      <c r="U294" s="2"/>
      <c r="V294" s="2"/>
      <c r="W294" s="2"/>
      <c r="X294" s="2"/>
      <c r="Y294" s="2"/>
      <c r="Z294" s="2"/>
    </row>
    <row r="295" spans="1:26" ht="15.75" customHeight="1">
      <c r="A295" s="46"/>
      <c r="B295" s="155" t="s">
        <v>665</v>
      </c>
      <c r="C295" s="156">
        <f>C293+C294</f>
        <v>0</v>
      </c>
      <c r="D295" s="157">
        <f>C295/E26</f>
        <v>0</v>
      </c>
      <c r="E295" s="48"/>
      <c r="F295" s="48"/>
      <c r="G295" s="48"/>
      <c r="H295" s="48"/>
      <c r="I295" s="48"/>
      <c r="J295" s="48"/>
      <c r="K295" s="48"/>
      <c r="L295" s="48"/>
      <c r="M295" s="48"/>
      <c r="N295" s="48"/>
      <c r="O295" s="48"/>
      <c r="P295" s="2"/>
      <c r="Q295" s="2"/>
      <c r="R295" s="2"/>
      <c r="S295" s="2"/>
      <c r="T295" s="2"/>
      <c r="U295" s="2"/>
      <c r="V295" s="2"/>
      <c r="W295" s="2"/>
      <c r="X295" s="2"/>
      <c r="Y295" s="2"/>
      <c r="Z295" s="2"/>
    </row>
    <row r="296" spans="1:26" ht="15.75" customHeight="1">
      <c r="A296" s="6"/>
      <c r="B296" s="48"/>
      <c r="C296" s="48"/>
      <c r="D296" s="48"/>
      <c r="E296" s="48"/>
      <c r="F296" s="48"/>
      <c r="G296" s="48"/>
      <c r="H296" s="48"/>
      <c r="I296" s="48"/>
      <c r="J296" s="48"/>
      <c r="K296" s="48"/>
      <c r="L296" s="48"/>
      <c r="M296" s="48"/>
      <c r="N296" s="48"/>
      <c r="O296" s="48"/>
      <c r="P296" s="2"/>
      <c r="Q296" s="2"/>
      <c r="R296" s="2"/>
      <c r="S296" s="2"/>
      <c r="T296" s="2"/>
      <c r="U296" s="2"/>
      <c r="V296" s="2"/>
      <c r="W296" s="2"/>
      <c r="X296" s="2"/>
      <c r="Y296" s="2"/>
      <c r="Z296" s="2"/>
    </row>
    <row r="297" spans="1:26" ht="15.75" customHeight="1">
      <c r="A297" s="48"/>
      <c r="B297" s="48"/>
      <c r="C297" s="48"/>
      <c r="D297" s="48"/>
      <c r="E297" s="48"/>
      <c r="F297" s="48"/>
      <c r="G297" s="48"/>
      <c r="H297" s="48"/>
      <c r="I297" s="48"/>
      <c r="J297" s="48"/>
      <c r="K297" s="48"/>
      <c r="L297" s="48"/>
      <c r="M297" s="48"/>
      <c r="N297" s="48"/>
      <c r="O297" s="48"/>
      <c r="P297" s="2"/>
      <c r="Q297" s="2"/>
      <c r="R297" s="2"/>
      <c r="S297" s="2"/>
      <c r="T297" s="2"/>
      <c r="U297" s="2"/>
      <c r="V297" s="2"/>
      <c r="W297" s="2"/>
      <c r="X297" s="2"/>
      <c r="Y297" s="2"/>
      <c r="Z297" s="2"/>
    </row>
    <row r="298" spans="1:26" ht="15.75" customHeight="1">
      <c r="A298" s="68" t="s">
        <v>203</v>
      </c>
      <c r="B298" s="69" t="s">
        <v>204</v>
      </c>
      <c r="C298" s="68"/>
      <c r="D298" s="70" t="s">
        <v>205</v>
      </c>
      <c r="E298" s="54"/>
      <c r="F298" s="48"/>
      <c r="G298" s="48"/>
      <c r="H298" s="48"/>
      <c r="I298" s="48"/>
      <c r="J298" s="48"/>
      <c r="K298" s="48"/>
      <c r="L298" s="48"/>
      <c r="M298" s="48"/>
      <c r="N298" s="48"/>
      <c r="O298" s="48"/>
      <c r="P298" s="2"/>
      <c r="Q298" s="2"/>
      <c r="R298" s="2"/>
      <c r="S298" s="2"/>
      <c r="T298" s="2"/>
      <c r="U298" s="2"/>
      <c r="V298" s="2"/>
      <c r="W298" s="2"/>
      <c r="X298" s="2"/>
      <c r="Y298" s="2"/>
      <c r="Z298" s="2"/>
    </row>
    <row r="299" spans="1:26" ht="15.75" customHeight="1">
      <c r="A299" s="53" t="s">
        <v>8</v>
      </c>
      <c r="B299" s="67" t="s">
        <v>206</v>
      </c>
      <c r="C299" s="167">
        <v>0</v>
      </c>
      <c r="D299" s="53">
        <f>C299*2</f>
        <v>0</v>
      </c>
      <c r="E299" s="54"/>
      <c r="F299" s="48"/>
      <c r="G299" s="48"/>
      <c r="H299" s="48"/>
      <c r="I299" s="48"/>
      <c r="J299" s="48"/>
      <c r="K299" s="48"/>
      <c r="L299" s="48"/>
      <c r="M299" s="48"/>
      <c r="N299" s="48"/>
      <c r="O299" s="48"/>
      <c r="P299" s="2"/>
      <c r="Q299" s="2"/>
      <c r="R299" s="2"/>
      <c r="S299" s="2"/>
      <c r="T299" s="2"/>
      <c r="U299" s="2"/>
      <c r="V299" s="2"/>
      <c r="W299" s="2"/>
      <c r="X299" s="2"/>
      <c r="Y299" s="2"/>
      <c r="Z299" s="2"/>
    </row>
    <row r="300" spans="1:26" ht="15.75" customHeight="1">
      <c r="A300" s="53" t="s">
        <v>11</v>
      </c>
      <c r="B300" s="67" t="s">
        <v>207</v>
      </c>
      <c r="C300" s="53">
        <f>D299*200</f>
        <v>0</v>
      </c>
      <c r="D300" s="71">
        <f>C300/E26</f>
        <v>0</v>
      </c>
      <c r="E300" s="54"/>
      <c r="F300" s="48"/>
      <c r="G300" s="48"/>
      <c r="H300" s="48"/>
      <c r="I300" s="48"/>
      <c r="J300" s="48"/>
      <c r="K300" s="48"/>
      <c r="L300" s="48"/>
      <c r="M300" s="48"/>
      <c r="N300" s="48"/>
      <c r="O300" s="48"/>
      <c r="P300" s="2"/>
      <c r="Q300" s="2"/>
      <c r="R300" s="2"/>
      <c r="S300" s="2"/>
      <c r="T300" s="2"/>
      <c r="U300" s="2"/>
      <c r="V300" s="2"/>
      <c r="W300" s="2"/>
      <c r="X300" s="2"/>
      <c r="Y300" s="2"/>
      <c r="Z300" s="2"/>
    </row>
    <row r="301" spans="1:26" ht="15.75" customHeight="1">
      <c r="A301" s="53" t="s">
        <v>13</v>
      </c>
      <c r="B301" s="67" t="s">
        <v>208</v>
      </c>
      <c r="C301" s="71">
        <f>D300*E22</f>
        <v>0</v>
      </c>
      <c r="D301" s="129">
        <f>D299*E22</f>
        <v>0</v>
      </c>
      <c r="E301" s="54"/>
      <c r="F301" s="48"/>
      <c r="G301" s="48"/>
      <c r="H301" s="48"/>
      <c r="I301" s="48"/>
      <c r="J301" s="48"/>
      <c r="K301" s="48"/>
      <c r="L301" s="48"/>
      <c r="M301" s="48"/>
      <c r="N301" s="48"/>
      <c r="O301" s="48"/>
      <c r="P301" s="2"/>
      <c r="Q301" s="2"/>
      <c r="R301" s="2"/>
      <c r="S301" s="2"/>
      <c r="T301" s="2"/>
      <c r="U301" s="2"/>
      <c r="V301" s="2"/>
      <c r="W301" s="2"/>
      <c r="X301" s="2"/>
      <c r="Y301" s="2"/>
      <c r="Z301" s="2"/>
    </row>
    <row r="302" spans="1:26" ht="15.75" customHeight="1">
      <c r="A302" s="72"/>
      <c r="B302" s="48"/>
      <c r="C302" s="48"/>
      <c r="D302" s="48"/>
      <c r="E302" s="48"/>
      <c r="F302" s="48"/>
      <c r="G302" s="48"/>
      <c r="H302" s="48"/>
      <c r="I302" s="48"/>
      <c r="J302" s="48"/>
      <c r="K302" s="48"/>
      <c r="L302" s="48"/>
      <c r="M302" s="48"/>
      <c r="N302" s="48"/>
      <c r="O302" s="48"/>
      <c r="P302" s="2"/>
      <c r="Q302" s="2"/>
      <c r="R302" s="2"/>
      <c r="S302" s="2"/>
      <c r="T302" s="2"/>
      <c r="U302" s="2"/>
      <c r="V302" s="2"/>
      <c r="W302" s="2"/>
      <c r="X302" s="2"/>
      <c r="Y302" s="2"/>
      <c r="Z302" s="2"/>
    </row>
    <row r="303" spans="1:26" ht="15.75" customHeight="1">
      <c r="A303" s="48"/>
      <c r="B303" s="48"/>
      <c r="C303" s="48"/>
      <c r="D303" s="48"/>
      <c r="E303" s="48"/>
      <c r="F303" s="48"/>
      <c r="G303" s="48"/>
      <c r="H303" s="48"/>
      <c r="I303" s="48"/>
      <c r="J303" s="48"/>
      <c r="K303" s="48"/>
      <c r="L303" s="48"/>
      <c r="M303" s="48"/>
      <c r="N303" s="48"/>
      <c r="O303" s="48"/>
      <c r="P303" s="2"/>
      <c r="Q303" s="2"/>
      <c r="R303" s="2"/>
      <c r="S303" s="2"/>
      <c r="T303" s="2"/>
      <c r="U303" s="2"/>
      <c r="V303" s="2"/>
      <c r="W303" s="2"/>
      <c r="X303" s="2"/>
      <c r="Y303" s="2"/>
      <c r="Z303" s="2"/>
    </row>
    <row r="304" spans="1:26" ht="15.75" customHeight="1">
      <c r="A304" s="187" t="s">
        <v>209</v>
      </c>
      <c r="B304" s="183"/>
      <c r="C304" s="183"/>
      <c r="D304" s="180"/>
      <c r="E304" s="48"/>
      <c r="F304" s="48"/>
      <c r="G304" s="48"/>
      <c r="H304" s="48"/>
      <c r="I304" s="48"/>
      <c r="J304" s="48"/>
      <c r="K304" s="48"/>
      <c r="L304" s="48"/>
      <c r="M304" s="48"/>
      <c r="N304" s="48"/>
      <c r="O304" s="48"/>
      <c r="P304" s="2"/>
      <c r="Q304" s="2"/>
      <c r="R304" s="2"/>
      <c r="S304" s="2"/>
      <c r="T304" s="2"/>
      <c r="U304" s="2"/>
      <c r="V304" s="2"/>
      <c r="W304" s="2"/>
      <c r="X304" s="2"/>
      <c r="Y304" s="2"/>
      <c r="Z304" s="2"/>
    </row>
    <row r="305" spans="1:26" ht="15.75" customHeight="1">
      <c r="A305" s="179" t="s">
        <v>210</v>
      </c>
      <c r="B305" s="180"/>
      <c r="C305" s="179" t="s">
        <v>137</v>
      </c>
      <c r="D305" s="180"/>
      <c r="E305" s="48"/>
      <c r="F305" s="48"/>
      <c r="G305" s="48"/>
      <c r="H305" s="48"/>
      <c r="I305" s="48"/>
      <c r="J305" s="48"/>
      <c r="K305" s="48"/>
      <c r="L305" s="48"/>
      <c r="M305" s="48"/>
      <c r="N305" s="48"/>
      <c r="O305" s="48"/>
      <c r="P305" s="2"/>
      <c r="Q305" s="2"/>
      <c r="R305" s="2"/>
      <c r="S305" s="2"/>
      <c r="T305" s="2"/>
      <c r="U305" s="2"/>
      <c r="V305" s="2"/>
      <c r="W305" s="2"/>
      <c r="X305" s="2"/>
      <c r="Y305" s="2"/>
      <c r="Z305" s="2"/>
    </row>
    <row r="306" spans="1:26" ht="15.75" customHeight="1">
      <c r="A306" s="47" t="s">
        <v>8</v>
      </c>
      <c r="B306" s="43" t="s">
        <v>211</v>
      </c>
      <c r="C306" s="201" t="e">
        <f>C277</f>
        <v>#DIV/0!</v>
      </c>
      <c r="D306" s="180"/>
      <c r="E306" s="48"/>
      <c r="F306" s="48"/>
      <c r="G306" s="48"/>
      <c r="H306" s="48"/>
      <c r="I306" s="48"/>
      <c r="J306" s="48"/>
      <c r="K306" s="48"/>
      <c r="L306" s="48"/>
      <c r="M306" s="48"/>
      <c r="N306" s="48"/>
      <c r="O306" s="48"/>
      <c r="P306" s="2"/>
      <c r="Q306" s="2"/>
      <c r="R306" s="2"/>
      <c r="S306" s="2"/>
      <c r="T306" s="2"/>
      <c r="U306" s="2"/>
      <c r="V306" s="2"/>
      <c r="W306" s="2"/>
      <c r="X306" s="2"/>
      <c r="Y306" s="2"/>
      <c r="Z306" s="2"/>
    </row>
    <row r="307" spans="1:26" ht="15.75" customHeight="1">
      <c r="A307" s="47" t="s">
        <v>11</v>
      </c>
      <c r="B307" s="43" t="s">
        <v>190</v>
      </c>
      <c r="C307" s="202">
        <f>C286</f>
        <v>0</v>
      </c>
      <c r="D307" s="180"/>
      <c r="E307" s="48"/>
      <c r="F307" s="48"/>
      <c r="G307" s="48"/>
      <c r="H307" s="48"/>
      <c r="I307" s="48"/>
      <c r="J307" s="48"/>
      <c r="K307" s="48"/>
      <c r="L307" s="48"/>
      <c r="M307" s="48"/>
      <c r="N307" s="48"/>
      <c r="O307" s="48"/>
      <c r="P307" s="2"/>
      <c r="Q307" s="2"/>
      <c r="R307" s="2"/>
      <c r="S307" s="2"/>
      <c r="T307" s="2"/>
      <c r="U307" s="2"/>
      <c r="V307" s="2"/>
      <c r="W307" s="2"/>
      <c r="X307" s="2"/>
      <c r="Y307" s="2"/>
      <c r="Z307" s="2"/>
    </row>
    <row r="308" spans="1:26" ht="15.75" customHeight="1">
      <c r="A308" s="47" t="s">
        <v>13</v>
      </c>
      <c r="B308" s="43" t="s">
        <v>212</v>
      </c>
      <c r="C308" s="203">
        <f>C295</f>
        <v>0</v>
      </c>
      <c r="D308" s="180"/>
      <c r="E308" s="48"/>
      <c r="F308" s="48"/>
      <c r="G308" s="48"/>
      <c r="H308" s="48"/>
      <c r="I308" s="48"/>
      <c r="J308" s="48"/>
      <c r="K308" s="48"/>
      <c r="L308" s="48"/>
      <c r="M308" s="48"/>
      <c r="N308" s="48"/>
      <c r="O308" s="48"/>
      <c r="P308" s="2"/>
      <c r="Q308" s="2"/>
      <c r="R308" s="2"/>
      <c r="S308" s="2"/>
      <c r="T308" s="2"/>
      <c r="U308" s="2"/>
      <c r="V308" s="2"/>
      <c r="W308" s="2"/>
      <c r="X308" s="2"/>
      <c r="Y308" s="2"/>
      <c r="Z308" s="2"/>
    </row>
    <row r="309" spans="1:26" ht="15.75" customHeight="1">
      <c r="A309" s="47" t="s">
        <v>16</v>
      </c>
      <c r="B309" s="43" t="s">
        <v>213</v>
      </c>
      <c r="C309" s="204">
        <f>D301</f>
        <v>0</v>
      </c>
      <c r="D309" s="180"/>
      <c r="E309" s="48"/>
      <c r="F309" s="48"/>
      <c r="G309" s="48"/>
      <c r="H309" s="48"/>
      <c r="I309" s="48"/>
      <c r="J309" s="48"/>
      <c r="K309" s="48"/>
      <c r="L309" s="48"/>
      <c r="M309" s="48"/>
      <c r="N309" s="48"/>
      <c r="O309" s="48"/>
      <c r="P309" s="2"/>
      <c r="Q309" s="2"/>
      <c r="R309" s="2"/>
      <c r="S309" s="2"/>
      <c r="T309" s="2"/>
      <c r="U309" s="2"/>
      <c r="V309" s="2"/>
      <c r="W309" s="2"/>
      <c r="X309" s="2"/>
      <c r="Y309" s="2"/>
      <c r="Z309" s="2"/>
    </row>
    <row r="310" spans="1:26" ht="15.75" customHeight="1">
      <c r="A310" s="189" t="s">
        <v>175</v>
      </c>
      <c r="B310" s="180"/>
      <c r="C310" s="203" t="e">
        <f>SUM(C306:D308)</f>
        <v>#DIV/0!</v>
      </c>
      <c r="D310" s="180"/>
      <c r="E310" s="48"/>
      <c r="F310" s="48"/>
      <c r="G310" s="48"/>
      <c r="H310" s="48"/>
      <c r="I310" s="48"/>
      <c r="J310" s="48"/>
      <c r="K310" s="48"/>
      <c r="L310" s="48"/>
      <c r="M310" s="48"/>
      <c r="N310" s="48"/>
      <c r="O310" s="48"/>
      <c r="P310" s="2"/>
      <c r="Q310" s="2"/>
      <c r="R310" s="2"/>
      <c r="S310" s="2"/>
      <c r="T310" s="2"/>
      <c r="U310" s="2"/>
      <c r="V310" s="2"/>
      <c r="W310" s="2"/>
      <c r="X310" s="2"/>
      <c r="Y310" s="2"/>
      <c r="Z310" s="2"/>
    </row>
    <row r="311" spans="1:26" ht="15.75" customHeight="1">
      <c r="A311" s="48"/>
      <c r="B311" s="48"/>
      <c r="C311" s="48"/>
      <c r="D311" s="48"/>
      <c r="E311" s="48"/>
      <c r="F311" s="48"/>
      <c r="G311" s="48"/>
      <c r="H311" s="48"/>
      <c r="I311" s="48"/>
      <c r="J311" s="48"/>
      <c r="K311" s="48"/>
      <c r="L311" s="48"/>
      <c r="M311" s="48"/>
      <c r="N311" s="48"/>
      <c r="O311" s="48"/>
      <c r="P311" s="2"/>
      <c r="Q311" s="2"/>
      <c r="R311" s="2"/>
      <c r="S311" s="2"/>
      <c r="T311" s="2"/>
      <c r="U311" s="2"/>
      <c r="V311" s="2"/>
      <c r="W311" s="2"/>
      <c r="X311" s="2"/>
      <c r="Y311" s="2"/>
      <c r="Z311" s="2"/>
    </row>
    <row r="312" spans="1:26" ht="15.75" customHeight="1">
      <c r="A312" s="48"/>
      <c r="B312" s="48"/>
      <c r="C312" s="48"/>
      <c r="D312" s="48"/>
      <c r="E312" s="48"/>
      <c r="F312" s="48"/>
      <c r="G312" s="48"/>
      <c r="H312" s="48"/>
      <c r="I312" s="48"/>
      <c r="J312" s="48"/>
      <c r="K312" s="48"/>
      <c r="L312" s="48"/>
      <c r="M312" s="48"/>
      <c r="N312" s="48"/>
      <c r="O312" s="48"/>
      <c r="P312" s="2"/>
      <c r="Q312" s="2"/>
      <c r="R312" s="2"/>
      <c r="S312" s="2"/>
      <c r="T312" s="2"/>
      <c r="U312" s="2"/>
      <c r="V312" s="2"/>
      <c r="W312" s="2"/>
      <c r="X312" s="2"/>
      <c r="Y312" s="2"/>
      <c r="Z312" s="2"/>
    </row>
    <row r="313" spans="1:26" ht="15.75" customHeight="1">
      <c r="A313" s="188" t="s">
        <v>618</v>
      </c>
      <c r="B313" s="185"/>
      <c r="C313" s="185"/>
      <c r="D313" s="180"/>
      <c r="E313" s="48"/>
      <c r="F313" s="48"/>
      <c r="G313" s="48"/>
      <c r="H313" s="48"/>
      <c r="I313" s="48"/>
      <c r="J313" s="48"/>
      <c r="K313" s="48"/>
      <c r="L313" s="48"/>
      <c r="M313" s="48"/>
      <c r="N313" s="48"/>
      <c r="O313" s="48"/>
      <c r="P313" s="2"/>
      <c r="Q313" s="2"/>
      <c r="R313" s="2"/>
      <c r="S313" s="2"/>
      <c r="T313" s="2"/>
      <c r="U313" s="2"/>
      <c r="V313" s="2"/>
      <c r="W313" s="2"/>
      <c r="X313" s="2"/>
      <c r="Y313" s="2"/>
      <c r="Z313" s="2"/>
    </row>
    <row r="314" spans="1:26" ht="15.75" customHeight="1">
      <c r="A314" s="16" t="s">
        <v>78</v>
      </c>
      <c r="B314" s="16" t="s">
        <v>619</v>
      </c>
      <c r="C314" s="16" t="s">
        <v>170</v>
      </c>
      <c r="D314" s="16" t="s">
        <v>49</v>
      </c>
      <c r="E314" s="48"/>
      <c r="F314" s="40"/>
      <c r="G314" s="48"/>
      <c r="H314" s="48"/>
      <c r="I314" s="48"/>
      <c r="J314" s="48"/>
      <c r="K314" s="48"/>
      <c r="L314" s="48"/>
      <c r="M314" s="48"/>
      <c r="N314" s="48"/>
      <c r="O314" s="48"/>
      <c r="P314" s="2"/>
      <c r="Q314" s="2"/>
      <c r="R314" s="2"/>
      <c r="S314" s="2"/>
      <c r="T314" s="2"/>
      <c r="U314" s="2"/>
      <c r="V314" s="2"/>
      <c r="W314" s="2"/>
      <c r="X314" s="2"/>
      <c r="Y314" s="2"/>
      <c r="Z314" s="2"/>
    </row>
    <row r="315" spans="1:26" ht="15.75" customHeight="1">
      <c r="A315" s="73" t="s">
        <v>8</v>
      </c>
      <c r="B315" s="141" t="s">
        <v>214</v>
      </c>
      <c r="C315" s="173">
        <v>0</v>
      </c>
      <c r="D315" s="142" t="e">
        <f>(C332+C333)*C315</f>
        <v>#DIV/0!</v>
      </c>
      <c r="E315" s="48"/>
      <c r="F315" s="48"/>
      <c r="G315" s="48"/>
      <c r="H315" s="48"/>
      <c r="I315" s="48"/>
      <c r="J315" s="48"/>
      <c r="K315" s="48"/>
      <c r="L315" s="48"/>
      <c r="M315" s="48"/>
      <c r="N315" s="48"/>
      <c r="O315" s="48"/>
      <c r="P315" s="2"/>
      <c r="Q315" s="2"/>
      <c r="R315" s="2"/>
      <c r="S315" s="2"/>
      <c r="T315" s="2"/>
      <c r="U315" s="2"/>
      <c r="V315" s="2"/>
      <c r="W315" s="2"/>
      <c r="X315" s="2"/>
      <c r="Y315" s="2"/>
      <c r="Z315" s="2"/>
    </row>
    <row r="316" spans="1:26" ht="15.75" customHeight="1">
      <c r="A316" s="73" t="s">
        <v>11</v>
      </c>
      <c r="B316" s="143" t="s">
        <v>663</v>
      </c>
      <c r="C316" s="144"/>
      <c r="D316" s="142" t="e">
        <f>D317+D320+D321+D323</f>
        <v>#DIV/0!</v>
      </c>
      <c r="E316" s="48"/>
      <c r="F316" s="48"/>
      <c r="G316" s="48"/>
      <c r="H316" s="48"/>
      <c r="I316" s="48"/>
      <c r="J316" s="48"/>
      <c r="K316" s="48"/>
      <c r="L316" s="48"/>
      <c r="M316" s="48"/>
      <c r="N316" s="48"/>
      <c r="O316" s="48"/>
      <c r="P316" s="2"/>
      <c r="Q316" s="2"/>
      <c r="R316" s="2"/>
      <c r="S316" s="2"/>
      <c r="T316" s="2"/>
      <c r="U316" s="2"/>
      <c r="V316" s="2"/>
      <c r="W316" s="2"/>
      <c r="X316" s="2"/>
      <c r="Y316" s="2"/>
      <c r="Z316" s="2"/>
    </row>
    <row r="317" spans="1:26" ht="15.75" customHeight="1">
      <c r="A317" s="7" t="s">
        <v>215</v>
      </c>
      <c r="B317" s="74" t="s">
        <v>216</v>
      </c>
      <c r="C317" s="75">
        <f>C319+C318</f>
        <v>0.08</v>
      </c>
      <c r="D317" s="76" t="e">
        <f>D318+D319</f>
        <v>#DIV/0!</v>
      </c>
      <c r="E317" s="48"/>
      <c r="F317" s="48"/>
      <c r="G317" s="48"/>
      <c r="H317" s="48"/>
      <c r="I317" s="48"/>
      <c r="J317" s="48"/>
      <c r="K317" s="48"/>
      <c r="L317" s="48"/>
      <c r="M317" s="48"/>
      <c r="N317" s="48"/>
      <c r="O317" s="48"/>
      <c r="P317" s="2"/>
      <c r="Q317" s="2"/>
      <c r="R317" s="2"/>
      <c r="S317" s="2"/>
      <c r="T317" s="2"/>
      <c r="U317" s="2"/>
      <c r="V317" s="2"/>
      <c r="W317" s="2"/>
      <c r="X317" s="2"/>
      <c r="Y317" s="2"/>
      <c r="Z317" s="2"/>
    </row>
    <row r="318" spans="1:26" ht="15.75" customHeight="1">
      <c r="A318" s="47" t="s">
        <v>217</v>
      </c>
      <c r="B318" s="43" t="s">
        <v>218</v>
      </c>
      <c r="C318" s="174">
        <v>0.03</v>
      </c>
      <c r="D318" s="29" t="e">
        <f>(C332+C333)*C318</f>
        <v>#DIV/0!</v>
      </c>
      <c r="E318" s="48"/>
      <c r="F318" s="48"/>
      <c r="G318" s="48"/>
      <c r="H318" s="48"/>
      <c r="I318" s="48"/>
      <c r="J318" s="48"/>
      <c r="K318" s="48"/>
      <c r="L318" s="48"/>
      <c r="M318" s="48"/>
      <c r="N318" s="48"/>
      <c r="O318" s="48"/>
      <c r="P318" s="2"/>
      <c r="Q318" s="2"/>
      <c r="R318" s="2"/>
      <c r="S318" s="2"/>
      <c r="T318" s="2"/>
      <c r="U318" s="2"/>
      <c r="V318" s="2"/>
      <c r="W318" s="2"/>
      <c r="X318" s="2"/>
      <c r="Y318" s="2"/>
      <c r="Z318" s="2"/>
    </row>
    <row r="319" spans="1:26" ht="15.75" customHeight="1">
      <c r="A319" s="47" t="s">
        <v>219</v>
      </c>
      <c r="B319" s="43" t="s">
        <v>220</v>
      </c>
      <c r="C319" s="174">
        <v>0.05</v>
      </c>
      <c r="D319" s="29" t="e">
        <f>(C332+C333)*C319</f>
        <v>#DIV/0!</v>
      </c>
      <c r="E319" s="48"/>
      <c r="F319" s="48"/>
      <c r="G319" s="48"/>
      <c r="H319" s="48"/>
      <c r="I319" s="48"/>
      <c r="J319" s="48"/>
      <c r="K319" s="48"/>
      <c r="L319" s="48"/>
      <c r="M319" s="48"/>
      <c r="N319" s="48"/>
      <c r="O319" s="48"/>
      <c r="P319" s="2"/>
      <c r="Q319" s="2"/>
      <c r="R319" s="2"/>
      <c r="S319" s="2"/>
      <c r="T319" s="2"/>
      <c r="U319" s="2"/>
      <c r="V319" s="2"/>
      <c r="W319" s="2"/>
      <c r="X319" s="2"/>
      <c r="Y319" s="2"/>
      <c r="Z319" s="2"/>
    </row>
    <row r="320" spans="1:26" ht="15.75" customHeight="1">
      <c r="A320" s="7" t="s">
        <v>221</v>
      </c>
      <c r="B320" s="74" t="s">
        <v>222</v>
      </c>
      <c r="C320" s="75">
        <v>0</v>
      </c>
      <c r="D320" s="76">
        <v>0</v>
      </c>
      <c r="E320" s="48"/>
      <c r="F320" s="48"/>
      <c r="G320" s="48"/>
      <c r="H320" s="48"/>
      <c r="I320" s="48"/>
      <c r="J320" s="48"/>
      <c r="K320" s="48"/>
      <c r="L320" s="48"/>
      <c r="M320" s="48"/>
      <c r="N320" s="48"/>
      <c r="O320" s="48"/>
      <c r="P320" s="2"/>
      <c r="Q320" s="2"/>
      <c r="R320" s="2"/>
      <c r="S320" s="2"/>
      <c r="T320" s="2"/>
      <c r="U320" s="2"/>
      <c r="V320" s="2"/>
      <c r="W320" s="2"/>
      <c r="X320" s="2"/>
      <c r="Y320" s="2"/>
      <c r="Z320" s="2"/>
    </row>
    <row r="321" spans="1:26" ht="15.75" customHeight="1">
      <c r="A321" s="7" t="s">
        <v>223</v>
      </c>
      <c r="B321" s="74" t="s">
        <v>224</v>
      </c>
      <c r="C321" s="75">
        <f t="shared" ref="C321:D321" si="8">C322</f>
        <v>0.03</v>
      </c>
      <c r="D321" s="76" t="e">
        <f t="shared" si="8"/>
        <v>#DIV/0!</v>
      </c>
      <c r="E321" s="48"/>
      <c r="F321" s="48"/>
      <c r="G321" s="48"/>
      <c r="H321" s="48"/>
      <c r="I321" s="48"/>
      <c r="J321" s="48"/>
      <c r="K321" s="48"/>
      <c r="L321" s="48"/>
      <c r="M321" s="48"/>
      <c r="N321" s="48"/>
      <c r="O321" s="48"/>
      <c r="P321" s="2"/>
      <c r="Q321" s="2"/>
      <c r="R321" s="2"/>
      <c r="S321" s="2"/>
      <c r="T321" s="2"/>
      <c r="U321" s="2"/>
      <c r="V321" s="2"/>
      <c r="W321" s="2"/>
      <c r="X321" s="2"/>
      <c r="Y321" s="2"/>
      <c r="Z321" s="2"/>
    </row>
    <row r="322" spans="1:26" ht="15.75" customHeight="1">
      <c r="A322" s="47" t="s">
        <v>225</v>
      </c>
      <c r="B322" s="43" t="s">
        <v>226</v>
      </c>
      <c r="C322" s="174">
        <v>0.03</v>
      </c>
      <c r="D322" s="29" t="e">
        <f>(C333+C332)*C322</f>
        <v>#DIV/0!</v>
      </c>
      <c r="E322" s="48"/>
      <c r="F322" s="48"/>
      <c r="G322" s="48"/>
      <c r="H322" s="48"/>
      <c r="I322" s="48"/>
      <c r="J322" s="48"/>
      <c r="K322" s="48"/>
      <c r="L322" s="48"/>
      <c r="M322" s="48"/>
      <c r="N322" s="48"/>
      <c r="O322" s="48"/>
      <c r="P322" s="2"/>
      <c r="Q322" s="2"/>
      <c r="R322" s="2"/>
      <c r="S322" s="2"/>
      <c r="T322" s="2"/>
      <c r="U322" s="2"/>
      <c r="V322" s="2"/>
      <c r="W322" s="2"/>
      <c r="X322" s="2"/>
      <c r="Y322" s="2"/>
      <c r="Z322" s="2"/>
    </row>
    <row r="323" spans="1:26" ht="15.75" customHeight="1">
      <c r="A323" s="7"/>
      <c r="B323" s="130"/>
      <c r="C323" s="131"/>
      <c r="D323" s="145" t="e">
        <f>SUM(D326:D327)</f>
        <v>#DIV/0!</v>
      </c>
      <c r="E323" s="48"/>
      <c r="F323" s="48"/>
      <c r="G323" s="48"/>
      <c r="H323" s="48"/>
      <c r="I323" s="48"/>
      <c r="J323" s="48"/>
      <c r="K323" s="48"/>
      <c r="L323" s="48"/>
      <c r="M323" s="48"/>
      <c r="N323" s="48"/>
      <c r="O323" s="48"/>
      <c r="P323" s="2"/>
      <c r="Q323" s="2"/>
      <c r="R323" s="2"/>
      <c r="S323" s="2"/>
      <c r="T323" s="2"/>
      <c r="U323" s="2"/>
      <c r="V323" s="2"/>
      <c r="W323" s="2"/>
      <c r="X323" s="2"/>
      <c r="Y323" s="2"/>
      <c r="Z323" s="2"/>
    </row>
    <row r="324" spans="1:26" ht="15.75" customHeight="1">
      <c r="A324" s="146"/>
      <c r="B324" s="97" t="s">
        <v>610</v>
      </c>
      <c r="C324" s="175">
        <v>0.05</v>
      </c>
      <c r="D324" s="147" t="e">
        <f>(C332+C333)*C324</f>
        <v>#DIV/0!</v>
      </c>
      <c r="E324" s="48"/>
      <c r="F324" s="48"/>
      <c r="G324" s="48"/>
      <c r="H324" s="48"/>
      <c r="I324" s="48"/>
      <c r="J324" s="48"/>
      <c r="K324" s="48"/>
      <c r="L324" s="48"/>
      <c r="M324" s="48"/>
      <c r="N324" s="48"/>
      <c r="O324" s="48"/>
      <c r="P324" s="2"/>
      <c r="Q324" s="2"/>
      <c r="R324" s="2"/>
      <c r="S324" s="2"/>
      <c r="T324" s="2"/>
      <c r="U324" s="2"/>
      <c r="V324" s="2"/>
      <c r="W324" s="2"/>
      <c r="X324" s="2"/>
      <c r="Y324" s="2"/>
      <c r="Z324" s="2"/>
    </row>
    <row r="325" spans="1:26" ht="15.75" customHeight="1">
      <c r="A325" s="146"/>
      <c r="B325" s="96" t="s">
        <v>611</v>
      </c>
      <c r="C325" s="175">
        <v>1.3299999999999999E-2</v>
      </c>
      <c r="D325" s="147" t="e">
        <f>(C332+C333)*C325</f>
        <v>#DIV/0!</v>
      </c>
      <c r="E325" s="48"/>
      <c r="F325" s="48"/>
      <c r="G325" s="48"/>
      <c r="H325" s="48"/>
      <c r="I325" s="48"/>
      <c r="J325" s="48"/>
      <c r="K325" s="48"/>
      <c r="L325" s="48"/>
      <c r="M325" s="48"/>
      <c r="N325" s="48"/>
      <c r="O325" s="48"/>
      <c r="P325" s="2"/>
      <c r="Q325" s="2"/>
      <c r="R325" s="2"/>
      <c r="S325" s="2"/>
      <c r="T325" s="2"/>
      <c r="U325" s="2"/>
      <c r="V325" s="2"/>
      <c r="W325" s="2"/>
      <c r="X325" s="2"/>
      <c r="Y325" s="2"/>
      <c r="Z325" s="2"/>
    </row>
    <row r="326" spans="1:26" ht="15.75" customHeight="1">
      <c r="A326" s="205" t="s">
        <v>620</v>
      </c>
      <c r="B326" s="132" t="s">
        <v>621</v>
      </c>
      <c r="C326" s="133" t="s">
        <v>622</v>
      </c>
      <c r="D326" s="148" t="s">
        <v>623</v>
      </c>
      <c r="E326" s="48"/>
      <c r="F326" s="48"/>
      <c r="G326" s="48"/>
      <c r="H326" s="48"/>
      <c r="I326" s="48"/>
      <c r="J326" s="48"/>
      <c r="K326" s="48"/>
      <c r="L326" s="48"/>
      <c r="M326" s="48"/>
      <c r="N326" s="48"/>
      <c r="O326" s="48"/>
      <c r="P326" s="2"/>
      <c r="Q326" s="2"/>
      <c r="R326" s="2"/>
      <c r="S326" s="2"/>
      <c r="T326" s="2"/>
      <c r="U326" s="2"/>
      <c r="V326" s="2"/>
      <c r="W326" s="2"/>
      <c r="X326" s="2"/>
      <c r="Y326" s="2"/>
      <c r="Z326" s="2"/>
    </row>
    <row r="327" spans="1:26" ht="15.75" customHeight="1">
      <c r="A327" s="206"/>
      <c r="B327" s="134" t="e">
        <f>C332+C333</f>
        <v>#DIV/0!</v>
      </c>
      <c r="C327" s="176">
        <f>C257</f>
        <v>0.19470000000000001</v>
      </c>
      <c r="D327" s="127" t="e">
        <f>B327*C327/1</f>
        <v>#DIV/0!</v>
      </c>
      <c r="E327" s="48"/>
      <c r="F327" s="48"/>
      <c r="G327" s="48"/>
      <c r="H327" s="48"/>
      <c r="I327" s="48"/>
      <c r="J327" s="48"/>
      <c r="K327" s="48"/>
      <c r="L327" s="48"/>
      <c r="M327" s="48"/>
      <c r="N327" s="48"/>
      <c r="O327" s="48"/>
      <c r="P327" s="2"/>
      <c r="Q327" s="2"/>
      <c r="R327" s="2"/>
      <c r="S327" s="2"/>
      <c r="T327" s="2"/>
      <c r="U327" s="2"/>
      <c r="V327" s="2"/>
      <c r="W327" s="2"/>
      <c r="X327" s="2"/>
      <c r="Y327" s="2"/>
      <c r="Z327" s="2"/>
    </row>
    <row r="328" spans="1:26" ht="18" customHeight="1">
      <c r="A328" s="179" t="s">
        <v>89</v>
      </c>
      <c r="B328" s="183"/>
      <c r="C328" s="180"/>
      <c r="D328" s="24" t="e">
        <f>D327</f>
        <v>#DIV/0!</v>
      </c>
      <c r="E328" s="48"/>
      <c r="F328" s="48"/>
      <c r="G328" s="48"/>
      <c r="H328" s="48"/>
      <c r="I328" s="48"/>
      <c r="J328" s="48"/>
      <c r="K328" s="48"/>
      <c r="L328" s="48"/>
      <c r="M328" s="48"/>
      <c r="N328" s="48"/>
      <c r="O328" s="48"/>
      <c r="P328" s="2"/>
      <c r="Q328" s="2"/>
      <c r="R328" s="2"/>
      <c r="S328" s="2"/>
      <c r="T328" s="2"/>
      <c r="U328" s="2"/>
      <c r="V328" s="2"/>
      <c r="W328" s="2"/>
      <c r="X328" s="2"/>
      <c r="Y328" s="2"/>
      <c r="Z328" s="2"/>
    </row>
    <row r="329" spans="1:26" ht="15.75" customHeight="1">
      <c r="A329" s="48"/>
      <c r="B329" s="48"/>
      <c r="C329" s="48"/>
      <c r="D329" s="48"/>
      <c r="E329" s="48"/>
      <c r="F329" s="48"/>
      <c r="G329" s="48"/>
      <c r="H329" s="48"/>
      <c r="I329" s="48"/>
      <c r="J329" s="48"/>
      <c r="K329" s="48"/>
      <c r="L329" s="48"/>
      <c r="M329" s="48"/>
      <c r="N329" s="48"/>
      <c r="O329" s="48"/>
      <c r="P329" s="2"/>
      <c r="Q329" s="2"/>
      <c r="R329" s="2"/>
      <c r="S329" s="2"/>
      <c r="T329" s="2"/>
      <c r="U329" s="2"/>
      <c r="V329" s="2"/>
      <c r="W329" s="2"/>
      <c r="X329" s="2"/>
      <c r="Y329" s="2"/>
      <c r="Z329" s="2"/>
    </row>
    <row r="330" spans="1:26" ht="15.75" customHeight="1">
      <c r="A330" s="48"/>
      <c r="B330" s="48"/>
      <c r="C330" s="48"/>
      <c r="D330" s="48"/>
      <c r="E330" s="48"/>
      <c r="F330" s="48"/>
      <c r="G330" s="48"/>
      <c r="H330" s="48"/>
      <c r="I330" s="48"/>
      <c r="J330" s="48"/>
      <c r="K330" s="48"/>
      <c r="L330" s="48"/>
      <c r="M330" s="48"/>
      <c r="N330" s="48"/>
      <c r="O330" s="48"/>
      <c r="P330" s="2"/>
      <c r="Q330" s="2"/>
      <c r="R330" s="2"/>
      <c r="S330" s="2"/>
      <c r="T330" s="2"/>
      <c r="U330" s="2"/>
      <c r="V330" s="2"/>
      <c r="W330" s="2"/>
      <c r="X330" s="2"/>
      <c r="Y330" s="2"/>
      <c r="Z330" s="2"/>
    </row>
    <row r="331" spans="1:26" ht="15.75" customHeight="1">
      <c r="A331" s="194" t="s">
        <v>227</v>
      </c>
      <c r="B331" s="183"/>
      <c r="C331" s="180"/>
      <c r="D331" s="48"/>
      <c r="E331" s="48"/>
      <c r="F331" s="48"/>
      <c r="G331" s="48"/>
      <c r="H331" s="48"/>
      <c r="I331" s="48"/>
      <c r="J331" s="48"/>
      <c r="K331" s="48"/>
      <c r="L331" s="48"/>
      <c r="M331" s="48"/>
      <c r="N331" s="48"/>
      <c r="O331" s="48"/>
      <c r="P331" s="2"/>
      <c r="Q331" s="2"/>
      <c r="R331" s="2"/>
      <c r="S331" s="2"/>
      <c r="T331" s="2"/>
      <c r="U331" s="2"/>
      <c r="V331" s="2"/>
      <c r="W331" s="2"/>
      <c r="X331" s="2"/>
      <c r="Y331" s="2"/>
      <c r="Z331" s="2"/>
    </row>
    <row r="332" spans="1:26" ht="15.75" customHeight="1">
      <c r="A332" s="77" t="s">
        <v>8</v>
      </c>
      <c r="B332" s="78" t="s">
        <v>228</v>
      </c>
      <c r="C332" s="79">
        <f>C266</f>
        <v>0</v>
      </c>
      <c r="D332" s="48"/>
      <c r="E332" s="48"/>
      <c r="F332" s="48"/>
      <c r="G332" s="48"/>
      <c r="H332" s="48"/>
      <c r="I332" s="48"/>
      <c r="J332" s="48"/>
      <c r="K332" s="48"/>
      <c r="L332" s="48"/>
      <c r="M332" s="48"/>
      <c r="N332" s="48"/>
      <c r="O332" s="48"/>
      <c r="P332" s="2"/>
      <c r="Q332" s="2"/>
      <c r="R332" s="2"/>
      <c r="S332" s="2"/>
      <c r="T332" s="2"/>
      <c r="U332" s="2"/>
      <c r="V332" s="2"/>
      <c r="W332" s="2"/>
      <c r="X332" s="2"/>
      <c r="Y332" s="2"/>
      <c r="Z332" s="2"/>
    </row>
    <row r="333" spans="1:26" ht="15.75" customHeight="1">
      <c r="A333" s="77" t="s">
        <v>11</v>
      </c>
      <c r="B333" s="78" t="s">
        <v>229</v>
      </c>
      <c r="C333" s="79" t="e">
        <f>C310</f>
        <v>#DIV/0!</v>
      </c>
      <c r="D333" s="48"/>
      <c r="E333" s="48"/>
      <c r="F333" s="48"/>
      <c r="G333" s="48"/>
      <c r="H333" s="48"/>
      <c r="I333" s="48"/>
      <c r="J333" s="48"/>
      <c r="K333" s="48"/>
      <c r="L333" s="48"/>
      <c r="M333" s="48"/>
      <c r="N333" s="48"/>
      <c r="O333" s="48"/>
      <c r="P333" s="2"/>
      <c r="Q333" s="2"/>
      <c r="R333" s="2"/>
      <c r="S333" s="2"/>
      <c r="T333" s="2"/>
      <c r="U333" s="2"/>
      <c r="V333" s="2"/>
      <c r="W333" s="2"/>
      <c r="X333" s="2"/>
      <c r="Y333" s="2"/>
      <c r="Z333" s="2"/>
    </row>
    <row r="334" spans="1:26" ht="15.75" customHeight="1">
      <c r="A334" s="77" t="s">
        <v>13</v>
      </c>
      <c r="B334" s="78" t="s">
        <v>230</v>
      </c>
      <c r="C334" s="79" t="e">
        <f>D328</f>
        <v>#DIV/0!</v>
      </c>
      <c r="D334" s="48"/>
      <c r="E334" s="48"/>
      <c r="F334" s="48"/>
      <c r="G334" s="48"/>
      <c r="H334" s="48"/>
      <c r="I334" s="48"/>
      <c r="J334" s="48"/>
      <c r="K334" s="48"/>
      <c r="L334" s="48"/>
      <c r="M334" s="48"/>
      <c r="N334" s="48"/>
      <c r="O334" s="48"/>
      <c r="P334" s="2"/>
      <c r="Q334" s="2"/>
      <c r="R334" s="2"/>
      <c r="S334" s="2"/>
      <c r="T334" s="2"/>
      <c r="U334" s="2"/>
      <c r="V334" s="2"/>
      <c r="W334" s="2"/>
      <c r="X334" s="2"/>
      <c r="Y334" s="2"/>
      <c r="Z334" s="2"/>
    </row>
    <row r="335" spans="1:26" ht="15.75" customHeight="1">
      <c r="A335" s="77" t="s">
        <v>16</v>
      </c>
      <c r="B335" s="78" t="s">
        <v>231</v>
      </c>
      <c r="C335" s="79" t="e">
        <f>C332+C333+C334</f>
        <v>#DIV/0!</v>
      </c>
      <c r="D335" s="48"/>
      <c r="E335" s="48"/>
      <c r="F335" s="48"/>
      <c r="G335" s="48"/>
      <c r="H335" s="48"/>
      <c r="I335" s="48"/>
      <c r="J335" s="48"/>
      <c r="K335" s="48"/>
      <c r="L335" s="48"/>
      <c r="M335" s="48"/>
      <c r="N335" s="48"/>
      <c r="O335" s="48"/>
      <c r="P335" s="2"/>
      <c r="Q335" s="2"/>
      <c r="R335" s="2"/>
      <c r="S335" s="2"/>
      <c r="T335" s="2"/>
      <c r="U335" s="2"/>
      <c r="V335" s="2"/>
      <c r="W335" s="2"/>
      <c r="X335" s="2"/>
      <c r="Y335" s="2"/>
      <c r="Z335" s="2"/>
    </row>
    <row r="336" spans="1:26" ht="15.75" customHeight="1">
      <c r="A336" s="77" t="s">
        <v>54</v>
      </c>
      <c r="B336" s="78" t="s">
        <v>232</v>
      </c>
      <c r="C336" s="80">
        <f>E26</f>
        <v>9352</v>
      </c>
      <c r="D336" s="48"/>
      <c r="E336" s="48"/>
      <c r="F336" s="48"/>
      <c r="G336" s="48"/>
      <c r="H336" s="48"/>
      <c r="I336" s="48"/>
      <c r="J336" s="48"/>
      <c r="K336" s="48"/>
      <c r="L336" s="48"/>
      <c r="M336" s="48"/>
      <c r="N336" s="48"/>
      <c r="O336" s="48"/>
      <c r="P336" s="2"/>
      <c r="Q336" s="2"/>
      <c r="R336" s="2"/>
      <c r="S336" s="2"/>
      <c r="T336" s="2"/>
      <c r="U336" s="2"/>
      <c r="V336" s="2"/>
      <c r="W336" s="2"/>
      <c r="X336" s="2"/>
      <c r="Y336" s="2"/>
      <c r="Z336" s="2"/>
    </row>
    <row r="337" spans="1:26" ht="15.75" customHeight="1">
      <c r="A337" s="77" t="s">
        <v>56</v>
      </c>
      <c r="B337" s="78" t="s">
        <v>233</v>
      </c>
      <c r="C337" s="81" t="e">
        <f>C335/C336</f>
        <v>#DIV/0!</v>
      </c>
      <c r="D337" s="48"/>
      <c r="E337" s="48"/>
      <c r="F337" s="48"/>
      <c r="G337" s="48"/>
      <c r="H337" s="48"/>
      <c r="I337" s="48"/>
      <c r="J337" s="48"/>
      <c r="K337" s="48"/>
      <c r="L337" s="48"/>
      <c r="M337" s="48"/>
      <c r="N337" s="48"/>
      <c r="O337" s="48"/>
      <c r="P337" s="2"/>
      <c r="Q337" s="2"/>
      <c r="R337" s="2"/>
      <c r="S337" s="2"/>
      <c r="T337" s="2"/>
      <c r="U337" s="2"/>
      <c r="V337" s="2"/>
      <c r="W337" s="2"/>
      <c r="X337" s="2"/>
      <c r="Y337" s="2"/>
      <c r="Z337" s="2"/>
    </row>
    <row r="338" spans="1:26" ht="15.75" customHeight="1">
      <c r="A338" s="48"/>
      <c r="B338" s="48"/>
      <c r="C338" s="48"/>
      <c r="D338" s="48"/>
      <c r="E338" s="48"/>
      <c r="F338" s="48"/>
      <c r="G338" s="48"/>
      <c r="H338" s="48"/>
      <c r="I338" s="48"/>
      <c r="J338" s="48"/>
      <c r="K338" s="48"/>
      <c r="L338" s="48"/>
      <c r="M338" s="48"/>
      <c r="N338" s="48"/>
      <c r="O338" s="48"/>
      <c r="P338" s="2"/>
      <c r="Q338" s="2"/>
      <c r="R338" s="2"/>
      <c r="S338" s="2"/>
      <c r="T338" s="2"/>
      <c r="U338" s="2"/>
      <c r="V338" s="2"/>
      <c r="W338" s="2"/>
      <c r="X338" s="2"/>
      <c r="Y338" s="2"/>
      <c r="Z338" s="2"/>
    </row>
    <row r="339" spans="1:26" ht="15.75" customHeight="1">
      <c r="A339" s="82" t="s">
        <v>234</v>
      </c>
      <c r="B339" s="83"/>
      <c r="C339" s="72"/>
      <c r="D339" s="72"/>
      <c r="E339" s="72"/>
      <c r="F339" s="72"/>
      <c r="G339" s="72"/>
      <c r="H339" s="72"/>
      <c r="I339" s="72"/>
      <c r="J339" s="48"/>
      <c r="K339" s="48"/>
      <c r="L339" s="48"/>
      <c r="M339" s="48"/>
      <c r="N339" s="48"/>
      <c r="O339" s="48"/>
      <c r="P339" s="2"/>
      <c r="Q339" s="2"/>
      <c r="R339" s="2"/>
      <c r="S339" s="2"/>
      <c r="T339" s="2"/>
      <c r="U339" s="2"/>
      <c r="V339" s="2"/>
      <c r="W339" s="2"/>
      <c r="X339" s="2"/>
      <c r="Y339" s="2"/>
      <c r="Z339" s="2"/>
    </row>
    <row r="340" spans="1:26" ht="15.75" customHeight="1">
      <c r="A340" s="84"/>
      <c r="B340" s="84"/>
      <c r="C340" s="72"/>
      <c r="D340" s="72"/>
      <c r="E340" s="48"/>
      <c r="F340" s="48"/>
      <c r="G340" s="48"/>
      <c r="H340" s="48"/>
      <c r="I340" s="48"/>
      <c r="J340" s="48"/>
      <c r="K340" s="48"/>
      <c r="L340" s="48"/>
      <c r="M340" s="48"/>
      <c r="N340" s="48"/>
      <c r="O340" s="48"/>
      <c r="P340" s="2"/>
      <c r="Q340" s="2"/>
      <c r="R340" s="2"/>
      <c r="S340" s="2"/>
      <c r="T340" s="2"/>
      <c r="U340" s="2"/>
      <c r="V340" s="2"/>
      <c r="W340" s="2"/>
      <c r="X340" s="2"/>
      <c r="Y340" s="2"/>
      <c r="Z340" s="2"/>
    </row>
    <row r="341" spans="1:26" ht="15.75" customHeight="1">
      <c r="A341" s="72"/>
      <c r="B341" s="72"/>
      <c r="C341" s="72"/>
      <c r="D341" s="72"/>
      <c r="E341" s="72"/>
      <c r="F341" s="48"/>
      <c r="G341" s="48"/>
      <c r="H341" s="48"/>
      <c r="I341" s="48"/>
      <c r="J341" s="48"/>
      <c r="K341" s="48"/>
      <c r="L341" s="48"/>
      <c r="M341" s="48"/>
      <c r="N341" s="48"/>
      <c r="O341" s="48"/>
      <c r="P341" s="2"/>
      <c r="Q341" s="2"/>
      <c r="R341" s="2"/>
      <c r="S341" s="2"/>
      <c r="T341" s="2"/>
      <c r="U341" s="2"/>
      <c r="V341" s="2"/>
      <c r="W341" s="2"/>
      <c r="X341" s="2"/>
      <c r="Y341" s="2"/>
      <c r="Z341" s="2"/>
    </row>
    <row r="342" spans="1:26" ht="15.75" customHeight="1">
      <c r="A342" s="199" t="s">
        <v>235</v>
      </c>
      <c r="B342" s="200"/>
      <c r="C342" s="72"/>
      <c r="D342" s="72"/>
      <c r="E342" s="72"/>
      <c r="F342" s="48"/>
      <c r="G342" s="48"/>
      <c r="H342" s="48"/>
      <c r="I342" s="48"/>
      <c r="J342" s="48"/>
      <c r="K342" s="48"/>
      <c r="L342" s="48"/>
      <c r="M342" s="48"/>
      <c r="N342" s="48"/>
      <c r="O342" s="48"/>
      <c r="P342" s="2"/>
      <c r="Q342" s="2"/>
      <c r="R342" s="2"/>
      <c r="S342" s="2"/>
      <c r="T342" s="2"/>
      <c r="U342" s="2"/>
      <c r="V342" s="2"/>
      <c r="W342" s="2"/>
      <c r="X342" s="2"/>
      <c r="Y342" s="2"/>
      <c r="Z342" s="2"/>
    </row>
    <row r="343" spans="1:26" ht="15.75" customHeight="1">
      <c r="A343" s="48"/>
      <c r="B343" s="48"/>
      <c r="C343" s="48"/>
      <c r="D343" s="48"/>
      <c r="E343" s="48"/>
      <c r="F343" s="48"/>
      <c r="G343" s="48"/>
      <c r="H343" s="48"/>
      <c r="I343" s="48"/>
      <c r="J343" s="48"/>
      <c r="K343" s="48"/>
      <c r="L343" s="48"/>
      <c r="M343" s="48"/>
      <c r="N343" s="48"/>
      <c r="O343" s="48"/>
      <c r="P343" s="2"/>
      <c r="Q343" s="2"/>
      <c r="R343" s="2"/>
      <c r="S343" s="2"/>
      <c r="T343" s="2"/>
      <c r="U343" s="2"/>
      <c r="V343" s="2"/>
      <c r="W343" s="2"/>
      <c r="X343" s="2"/>
      <c r="Y343" s="2"/>
      <c r="Z343" s="2"/>
    </row>
    <row r="344" spans="1:26" ht="15.75" customHeight="1">
      <c r="A344" s="199" t="s">
        <v>235</v>
      </c>
      <c r="B344" s="200"/>
      <c r="C344" s="72"/>
      <c r="D344" s="72"/>
      <c r="E344" s="72"/>
      <c r="F344" s="48"/>
      <c r="G344" s="48"/>
      <c r="H344" s="48"/>
      <c r="I344" s="48"/>
      <c r="J344" s="48"/>
      <c r="K344" s="48"/>
      <c r="L344" s="48"/>
      <c r="M344" s="48"/>
      <c r="N344" s="48"/>
      <c r="O344" s="48"/>
      <c r="P344" s="2"/>
      <c r="Q344" s="2"/>
      <c r="R344" s="2"/>
      <c r="S344" s="2"/>
      <c r="T344" s="2"/>
      <c r="U344" s="2"/>
      <c r="V344" s="2"/>
      <c r="W344" s="2"/>
      <c r="X344" s="2"/>
      <c r="Y344" s="2"/>
      <c r="Z344" s="2"/>
    </row>
    <row r="345" spans="1:26" ht="15.75" customHeight="1">
      <c r="A345" s="48"/>
      <c r="B345" s="48"/>
      <c r="C345" s="48"/>
      <c r="D345" s="48"/>
      <c r="E345" s="48"/>
      <c r="F345" s="48"/>
      <c r="G345" s="48"/>
      <c r="H345" s="48"/>
      <c r="I345" s="48"/>
      <c r="J345" s="48"/>
      <c r="K345" s="48"/>
      <c r="L345" s="48"/>
      <c r="M345" s="48"/>
      <c r="N345" s="48"/>
      <c r="O345" s="48"/>
      <c r="P345" s="2"/>
      <c r="Q345" s="2"/>
      <c r="R345" s="2"/>
      <c r="S345" s="2"/>
      <c r="T345" s="2"/>
      <c r="U345" s="2"/>
      <c r="V345" s="2"/>
      <c r="W345" s="2"/>
      <c r="X345" s="2"/>
      <c r="Y345" s="2"/>
      <c r="Z345" s="2"/>
    </row>
    <row r="346" spans="1:26" ht="15.75" customHeight="1">
      <c r="A346" s="48"/>
      <c r="B346" s="48"/>
      <c r="C346" s="48"/>
      <c r="D346" s="48"/>
      <c r="E346" s="48"/>
      <c r="F346" s="48"/>
      <c r="G346" s="48"/>
      <c r="H346" s="48"/>
      <c r="I346" s="48"/>
      <c r="J346" s="48"/>
      <c r="K346" s="48"/>
      <c r="L346" s="48"/>
      <c r="M346" s="48"/>
      <c r="N346" s="48"/>
      <c r="O346" s="48"/>
      <c r="P346" s="2"/>
      <c r="Q346" s="2"/>
      <c r="R346" s="2"/>
      <c r="S346" s="2"/>
      <c r="T346" s="2"/>
      <c r="U346" s="2"/>
      <c r="V346" s="2"/>
      <c r="W346" s="2"/>
      <c r="X346" s="2"/>
      <c r="Y346" s="2"/>
      <c r="Z346" s="2"/>
    </row>
    <row r="347" spans="1:26" ht="15.75" customHeight="1">
      <c r="A347" s="48"/>
      <c r="B347" s="48"/>
      <c r="C347" s="48"/>
      <c r="D347" s="48"/>
      <c r="E347" s="48"/>
      <c r="F347" s="48"/>
      <c r="G347" s="48"/>
      <c r="H347" s="48"/>
      <c r="I347" s="48"/>
      <c r="J347" s="48"/>
      <c r="K347" s="48"/>
      <c r="L347" s="48"/>
      <c r="M347" s="48"/>
      <c r="N347" s="48"/>
      <c r="O347" s="48"/>
      <c r="P347" s="2"/>
      <c r="Q347" s="2"/>
      <c r="R347" s="2"/>
      <c r="S347" s="2"/>
      <c r="T347" s="2"/>
      <c r="U347" s="2"/>
      <c r="V347" s="2"/>
      <c r="W347" s="2"/>
      <c r="X347" s="2"/>
      <c r="Y347" s="2"/>
      <c r="Z347" s="2"/>
    </row>
    <row r="348" spans="1:26" ht="15.75" customHeight="1">
      <c r="A348" s="48"/>
      <c r="B348" s="48"/>
      <c r="C348" s="48"/>
      <c r="D348" s="48"/>
      <c r="E348" s="48"/>
      <c r="F348" s="48"/>
      <c r="G348" s="48"/>
      <c r="H348" s="48"/>
      <c r="I348" s="48"/>
      <c r="J348" s="48"/>
      <c r="K348" s="48"/>
      <c r="L348" s="48"/>
      <c r="M348" s="48"/>
      <c r="N348" s="48"/>
      <c r="O348" s="48"/>
      <c r="P348" s="2"/>
      <c r="Q348" s="2"/>
      <c r="R348" s="2"/>
      <c r="S348" s="2"/>
      <c r="T348" s="2"/>
      <c r="U348" s="2"/>
      <c r="V348" s="2"/>
      <c r="W348" s="2"/>
      <c r="X348" s="2"/>
      <c r="Y348" s="2"/>
      <c r="Z348" s="2"/>
    </row>
    <row r="349" spans="1:26" ht="15.75" customHeight="1">
      <c r="A349" s="48"/>
      <c r="B349" s="48"/>
      <c r="C349" s="48"/>
      <c r="D349" s="48"/>
      <c r="E349" s="48"/>
      <c r="F349" s="48"/>
      <c r="G349" s="48"/>
      <c r="H349" s="48"/>
      <c r="I349" s="48"/>
      <c r="J349" s="48"/>
      <c r="K349" s="48"/>
      <c r="L349" s="48"/>
      <c r="M349" s="48"/>
      <c r="N349" s="48"/>
      <c r="O349" s="48"/>
      <c r="P349" s="2"/>
      <c r="Q349" s="2"/>
      <c r="R349" s="2"/>
      <c r="S349" s="2"/>
      <c r="T349" s="2"/>
      <c r="U349" s="2"/>
      <c r="V349" s="2"/>
      <c r="W349" s="2"/>
      <c r="X349" s="2"/>
      <c r="Y349" s="2"/>
      <c r="Z349" s="2"/>
    </row>
    <row r="350" spans="1:26" ht="15.75" customHeight="1">
      <c r="A350" s="48"/>
      <c r="B350" s="48"/>
      <c r="C350" s="48"/>
      <c r="D350" s="48"/>
      <c r="E350" s="48"/>
      <c r="F350" s="48"/>
      <c r="G350" s="48"/>
      <c r="H350" s="48"/>
      <c r="I350" s="48"/>
      <c r="J350" s="48"/>
      <c r="K350" s="48"/>
      <c r="L350" s="48"/>
      <c r="M350" s="48"/>
      <c r="N350" s="48"/>
      <c r="O350" s="48"/>
      <c r="P350" s="2"/>
      <c r="Q350" s="2"/>
      <c r="R350" s="2"/>
      <c r="S350" s="2"/>
      <c r="T350" s="2"/>
      <c r="U350" s="2"/>
      <c r="V350" s="2"/>
      <c r="W350" s="2"/>
      <c r="X350" s="2"/>
      <c r="Y350" s="2"/>
      <c r="Z350" s="2"/>
    </row>
    <row r="351" spans="1:26" ht="15.75" customHeight="1">
      <c r="A351" s="48"/>
      <c r="B351" s="48"/>
      <c r="C351" s="48"/>
      <c r="D351" s="48"/>
      <c r="E351" s="48"/>
      <c r="F351" s="48"/>
      <c r="G351" s="48"/>
      <c r="H351" s="48"/>
      <c r="I351" s="48"/>
      <c r="J351" s="48"/>
      <c r="K351" s="48"/>
      <c r="L351" s="48"/>
      <c r="M351" s="48"/>
      <c r="N351" s="48"/>
      <c r="O351" s="48"/>
      <c r="P351" s="2"/>
      <c r="Q351" s="2"/>
      <c r="R351" s="2"/>
      <c r="S351" s="2"/>
      <c r="T351" s="2"/>
      <c r="U351" s="2"/>
      <c r="V351" s="2"/>
      <c r="W351" s="2"/>
      <c r="X351" s="2"/>
      <c r="Y351" s="2"/>
      <c r="Z351" s="2"/>
    </row>
    <row r="352" spans="1:26" ht="15.75" customHeight="1">
      <c r="A352" s="48"/>
      <c r="B352" s="48"/>
      <c r="C352" s="48"/>
      <c r="D352" s="48"/>
      <c r="E352" s="48"/>
      <c r="F352" s="48"/>
      <c r="G352" s="48"/>
      <c r="H352" s="48"/>
      <c r="I352" s="48"/>
      <c r="J352" s="48"/>
      <c r="K352" s="48"/>
      <c r="L352" s="48"/>
      <c r="M352" s="48"/>
      <c r="N352" s="48"/>
      <c r="O352" s="48"/>
      <c r="P352" s="2"/>
      <c r="Q352" s="2"/>
      <c r="R352" s="2"/>
      <c r="S352" s="2"/>
      <c r="T352" s="2"/>
      <c r="U352" s="2"/>
      <c r="V352" s="2"/>
      <c r="W352" s="2"/>
      <c r="X352" s="2"/>
      <c r="Y352" s="2"/>
      <c r="Z352" s="2"/>
    </row>
    <row r="353" spans="1:26" ht="15.75" customHeight="1">
      <c r="A353" s="48"/>
      <c r="B353" s="48"/>
      <c r="C353" s="48"/>
      <c r="D353" s="48"/>
      <c r="E353" s="48"/>
      <c r="F353" s="48"/>
      <c r="G353" s="48"/>
      <c r="H353" s="48"/>
      <c r="I353" s="48"/>
      <c r="J353" s="48"/>
      <c r="K353" s="48"/>
      <c r="L353" s="48"/>
      <c r="M353" s="48"/>
      <c r="N353" s="48"/>
      <c r="O353" s="48"/>
      <c r="P353" s="2"/>
      <c r="Q353" s="2"/>
      <c r="R353" s="2"/>
      <c r="S353" s="2"/>
      <c r="T353" s="2"/>
      <c r="U353" s="2"/>
      <c r="V353" s="2"/>
      <c r="W353" s="2"/>
      <c r="X353" s="2"/>
      <c r="Y353" s="2"/>
      <c r="Z353" s="2"/>
    </row>
    <row r="354" spans="1:26" ht="15.75" customHeight="1">
      <c r="A354" s="48"/>
      <c r="B354" s="48"/>
      <c r="C354" s="48"/>
      <c r="D354" s="48"/>
      <c r="E354" s="48"/>
      <c r="F354" s="48"/>
      <c r="G354" s="48"/>
      <c r="H354" s="48"/>
      <c r="I354" s="48"/>
      <c r="J354" s="48"/>
      <c r="K354" s="48"/>
      <c r="L354" s="48"/>
      <c r="M354" s="48"/>
      <c r="N354" s="48"/>
      <c r="O354" s="48"/>
      <c r="P354" s="2"/>
      <c r="Q354" s="2"/>
      <c r="R354" s="2"/>
      <c r="S354" s="2"/>
      <c r="T354" s="2"/>
      <c r="U354" s="2"/>
      <c r="V354" s="2"/>
      <c r="W354" s="2"/>
      <c r="X354" s="2"/>
      <c r="Y354" s="2"/>
      <c r="Z354" s="2"/>
    </row>
    <row r="355" spans="1:26" ht="15.75" customHeight="1">
      <c r="A355" s="48"/>
      <c r="B355" s="48"/>
      <c r="C355" s="48"/>
      <c r="D355" s="48"/>
      <c r="E355" s="48"/>
      <c r="F355" s="48"/>
      <c r="G355" s="48"/>
      <c r="H355" s="48"/>
      <c r="I355" s="48"/>
      <c r="J355" s="48"/>
      <c r="K355" s="48"/>
      <c r="L355" s="48"/>
      <c r="M355" s="48"/>
      <c r="N355" s="48"/>
      <c r="O355" s="48"/>
      <c r="P355" s="2"/>
      <c r="Q355" s="2"/>
      <c r="R355" s="2"/>
      <c r="S355" s="2"/>
      <c r="T355" s="2"/>
      <c r="U355" s="2"/>
      <c r="V355" s="2"/>
      <c r="W355" s="2"/>
      <c r="X355" s="2"/>
      <c r="Y355" s="2"/>
      <c r="Z355" s="2"/>
    </row>
    <row r="356" spans="1:26" ht="15.75" customHeight="1">
      <c r="A356" s="48"/>
      <c r="B356" s="48"/>
      <c r="C356" s="48"/>
      <c r="D356" s="48"/>
      <c r="E356" s="48"/>
      <c r="F356" s="48"/>
      <c r="G356" s="48"/>
      <c r="H356" s="48"/>
      <c r="I356" s="48"/>
      <c r="J356" s="48"/>
      <c r="K356" s="48"/>
      <c r="L356" s="48"/>
      <c r="M356" s="48"/>
      <c r="N356" s="48"/>
      <c r="O356" s="48"/>
      <c r="P356" s="2"/>
      <c r="Q356" s="2"/>
      <c r="R356" s="2"/>
      <c r="S356" s="2"/>
      <c r="T356" s="2"/>
      <c r="U356" s="2"/>
      <c r="V356" s="2"/>
      <c r="W356" s="2"/>
      <c r="X356" s="2"/>
      <c r="Y356" s="2"/>
      <c r="Z356" s="2"/>
    </row>
    <row r="357" spans="1:26" ht="15.75" customHeight="1">
      <c r="A357" s="48"/>
      <c r="B357" s="48"/>
      <c r="C357" s="48"/>
      <c r="D357" s="48"/>
      <c r="E357" s="48"/>
      <c r="F357" s="48"/>
      <c r="G357" s="48"/>
      <c r="H357" s="48"/>
      <c r="I357" s="48"/>
      <c r="J357" s="48"/>
      <c r="K357" s="48"/>
      <c r="L357" s="48"/>
      <c r="M357" s="48"/>
      <c r="N357" s="48"/>
      <c r="O357" s="48"/>
      <c r="P357" s="2"/>
      <c r="Q357" s="2"/>
      <c r="R357" s="2"/>
      <c r="S357" s="2"/>
      <c r="T357" s="2"/>
      <c r="U357" s="2"/>
      <c r="V357" s="2"/>
      <c r="W357" s="2"/>
      <c r="X357" s="2"/>
      <c r="Y357" s="2"/>
      <c r="Z357" s="2"/>
    </row>
    <row r="358" spans="1:26" ht="15.75" customHeight="1">
      <c r="A358" s="48"/>
      <c r="B358" s="48"/>
      <c r="C358" s="48"/>
      <c r="D358" s="48"/>
      <c r="E358" s="48"/>
      <c r="F358" s="48"/>
      <c r="G358" s="48"/>
      <c r="H358" s="48"/>
      <c r="I358" s="48"/>
      <c r="J358" s="48"/>
      <c r="K358" s="48"/>
      <c r="L358" s="48"/>
      <c r="M358" s="48"/>
      <c r="N358" s="48"/>
      <c r="O358" s="48"/>
      <c r="P358" s="2"/>
      <c r="Q358" s="2"/>
      <c r="R358" s="2"/>
      <c r="S358" s="2"/>
      <c r="T358" s="2"/>
      <c r="U358" s="2"/>
      <c r="V358" s="2"/>
      <c r="W358" s="2"/>
      <c r="X358" s="2"/>
      <c r="Y358" s="2"/>
      <c r="Z358" s="2"/>
    </row>
    <row r="359" spans="1:26" ht="15.75" customHeight="1">
      <c r="A359" s="48"/>
      <c r="B359" s="48"/>
      <c r="C359" s="48"/>
      <c r="D359" s="48"/>
      <c r="E359" s="48"/>
      <c r="F359" s="48"/>
      <c r="G359" s="48"/>
      <c r="H359" s="48"/>
      <c r="I359" s="48"/>
      <c r="J359" s="48"/>
      <c r="K359" s="48"/>
      <c r="L359" s="48"/>
      <c r="M359" s="48"/>
      <c r="N359" s="48"/>
      <c r="O359" s="48"/>
      <c r="P359" s="2"/>
      <c r="Q359" s="2"/>
      <c r="R359" s="2"/>
      <c r="S359" s="2"/>
      <c r="T359" s="2"/>
      <c r="U359" s="2"/>
      <c r="V359" s="2"/>
      <c r="W359" s="2"/>
      <c r="X359" s="2"/>
      <c r="Y359" s="2"/>
      <c r="Z359" s="2"/>
    </row>
    <row r="360" spans="1:26" ht="15.75" customHeight="1">
      <c r="A360" s="48"/>
      <c r="B360" s="48"/>
      <c r="C360" s="48"/>
      <c r="D360" s="48"/>
      <c r="E360" s="48"/>
      <c r="F360" s="48"/>
      <c r="G360" s="48"/>
      <c r="H360" s="48"/>
      <c r="I360" s="48"/>
      <c r="J360" s="48"/>
      <c r="K360" s="48"/>
      <c r="L360" s="48"/>
      <c r="M360" s="48"/>
      <c r="N360" s="48"/>
      <c r="O360" s="48"/>
      <c r="P360" s="2"/>
      <c r="Q360" s="2"/>
      <c r="R360" s="2"/>
      <c r="S360" s="2"/>
      <c r="T360" s="2"/>
      <c r="U360" s="2"/>
      <c r="V360" s="2"/>
      <c r="W360" s="2"/>
      <c r="X360" s="2"/>
      <c r="Y360" s="2"/>
      <c r="Z360" s="2"/>
    </row>
    <row r="361" spans="1:26" ht="15.75" customHeight="1">
      <c r="A361" s="48"/>
      <c r="B361" s="48"/>
      <c r="C361" s="48"/>
      <c r="D361" s="48"/>
      <c r="E361" s="48"/>
      <c r="F361" s="48"/>
      <c r="G361" s="48"/>
      <c r="H361" s="48"/>
      <c r="I361" s="48"/>
      <c r="J361" s="48"/>
      <c r="K361" s="48"/>
      <c r="L361" s="48"/>
      <c r="M361" s="48"/>
      <c r="N361" s="48"/>
      <c r="O361" s="48"/>
      <c r="P361" s="2"/>
      <c r="Q361" s="2"/>
      <c r="R361" s="2"/>
      <c r="S361" s="2"/>
      <c r="T361" s="2"/>
      <c r="U361" s="2"/>
      <c r="V361" s="2"/>
      <c r="W361" s="2"/>
      <c r="X361" s="2"/>
      <c r="Y361" s="2"/>
      <c r="Z361" s="2"/>
    </row>
    <row r="362" spans="1:26" ht="15.75" customHeight="1">
      <c r="A362" s="48"/>
      <c r="B362" s="48"/>
      <c r="C362" s="48"/>
      <c r="D362" s="48"/>
      <c r="E362" s="48"/>
      <c r="F362" s="48"/>
      <c r="G362" s="48"/>
      <c r="H362" s="48"/>
      <c r="I362" s="48"/>
      <c r="J362" s="48"/>
      <c r="K362" s="48"/>
      <c r="L362" s="48"/>
      <c r="M362" s="48"/>
      <c r="N362" s="48"/>
      <c r="O362" s="48"/>
      <c r="P362" s="2"/>
      <c r="Q362" s="2"/>
      <c r="R362" s="2"/>
      <c r="S362" s="2"/>
      <c r="T362" s="2"/>
      <c r="U362" s="2"/>
      <c r="V362" s="2"/>
      <c r="W362" s="2"/>
      <c r="X362" s="2"/>
      <c r="Y362" s="2"/>
      <c r="Z362" s="2"/>
    </row>
    <row r="363" spans="1:26" ht="15.75" customHeight="1">
      <c r="A363" s="48"/>
      <c r="B363" s="48"/>
      <c r="C363" s="48"/>
      <c r="D363" s="48"/>
      <c r="E363" s="48"/>
      <c r="F363" s="48"/>
      <c r="G363" s="48"/>
      <c r="H363" s="48"/>
      <c r="I363" s="48"/>
      <c r="J363" s="48"/>
      <c r="K363" s="48"/>
      <c r="L363" s="48"/>
      <c r="M363" s="48"/>
      <c r="N363" s="48"/>
      <c r="O363" s="48"/>
      <c r="P363" s="2"/>
      <c r="Q363" s="2"/>
      <c r="R363" s="2"/>
      <c r="S363" s="2"/>
      <c r="T363" s="2"/>
      <c r="U363" s="2"/>
      <c r="V363" s="2"/>
      <c r="W363" s="2"/>
      <c r="X363" s="2"/>
      <c r="Y363" s="2"/>
      <c r="Z363" s="2"/>
    </row>
    <row r="364" spans="1:26" ht="15.75" customHeight="1">
      <c r="A364" s="48"/>
      <c r="B364" s="48"/>
      <c r="C364" s="48"/>
      <c r="D364" s="48"/>
      <c r="E364" s="48"/>
      <c r="F364" s="48"/>
      <c r="G364" s="48"/>
      <c r="H364" s="48"/>
      <c r="I364" s="48"/>
      <c r="J364" s="48"/>
      <c r="K364" s="48"/>
      <c r="L364" s="48"/>
      <c r="M364" s="48"/>
      <c r="N364" s="48"/>
      <c r="O364" s="48"/>
      <c r="P364" s="2"/>
      <c r="Q364" s="2"/>
      <c r="R364" s="2"/>
      <c r="S364" s="2"/>
      <c r="T364" s="2"/>
      <c r="U364" s="2"/>
      <c r="V364" s="2"/>
      <c r="W364" s="2"/>
      <c r="X364" s="2"/>
      <c r="Y364" s="2"/>
      <c r="Z364" s="2"/>
    </row>
    <row r="365" spans="1:26" ht="15.75" customHeight="1">
      <c r="A365" s="48"/>
      <c r="B365" s="48"/>
      <c r="C365" s="48"/>
      <c r="D365" s="48"/>
      <c r="E365" s="48"/>
      <c r="F365" s="48"/>
      <c r="G365" s="48"/>
      <c r="H365" s="48"/>
      <c r="I365" s="48"/>
      <c r="J365" s="48"/>
      <c r="K365" s="48"/>
      <c r="L365" s="48"/>
      <c r="M365" s="48"/>
      <c r="N365" s="48"/>
      <c r="O365" s="48"/>
      <c r="P365" s="2"/>
      <c r="Q365" s="2"/>
      <c r="R365" s="2"/>
      <c r="S365" s="2"/>
      <c r="T365" s="2"/>
      <c r="U365" s="2"/>
      <c r="V365" s="2"/>
      <c r="W365" s="2"/>
      <c r="X365" s="2"/>
      <c r="Y365" s="2"/>
      <c r="Z365" s="2"/>
    </row>
    <row r="366" spans="1:26" ht="15.75" customHeight="1">
      <c r="A366" s="48"/>
      <c r="B366" s="48"/>
      <c r="C366" s="48"/>
      <c r="D366" s="48"/>
      <c r="E366" s="48"/>
      <c r="F366" s="48"/>
      <c r="G366" s="48"/>
      <c r="H366" s="48"/>
      <c r="I366" s="48"/>
      <c r="J366" s="48"/>
      <c r="K366" s="48"/>
      <c r="L366" s="48"/>
      <c r="M366" s="48"/>
      <c r="N366" s="48"/>
      <c r="O366" s="48"/>
      <c r="P366" s="2"/>
      <c r="Q366" s="2"/>
      <c r="R366" s="2"/>
      <c r="S366" s="2"/>
      <c r="T366" s="2"/>
      <c r="U366" s="2"/>
      <c r="V366" s="2"/>
      <c r="W366" s="2"/>
      <c r="X366" s="2"/>
      <c r="Y366" s="2"/>
      <c r="Z366" s="2"/>
    </row>
    <row r="367" spans="1:26"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sheetProtection algorithmName="SHA-512" hashValue="QiKOUq8KmCpAhg42T1kNLdZH15SRCdRutP9vGTvLvdmHZlYu2zxtEni10AGg8PUfeZuKdXwnxy87kEhzjiqyuQ==" saltValue="JdzEBSxpRs/ASZ5kLh9XCQ==" spinCount="100000" sheet="1" objects="1" scenarios="1" formatCells="0" formatColumns="0" formatRows="0" sort="0" autoFilter="0" pivotTables="0"/>
  <mergeCells count="126">
    <mergeCell ref="F290:H290"/>
    <mergeCell ref="A304:D304"/>
    <mergeCell ref="A305:B305"/>
    <mergeCell ref="C305:D305"/>
    <mergeCell ref="C306:D306"/>
    <mergeCell ref="A310:B310"/>
    <mergeCell ref="A313:D313"/>
    <mergeCell ref="A328:C328"/>
    <mergeCell ref="A331:C331"/>
    <mergeCell ref="A326:A327"/>
    <mergeCell ref="F247:H247"/>
    <mergeCell ref="B248:C248"/>
    <mergeCell ref="B256:C256"/>
    <mergeCell ref="A257:B257"/>
    <mergeCell ref="A261:D261"/>
    <mergeCell ref="C262:D262"/>
    <mergeCell ref="C263:D263"/>
    <mergeCell ref="C264:D264"/>
    <mergeCell ref="A265:B265"/>
    <mergeCell ref="C265:D265"/>
    <mergeCell ref="A75:B75"/>
    <mergeCell ref="A86:B86"/>
    <mergeCell ref="A88:D88"/>
    <mergeCell ref="C266:D266"/>
    <mergeCell ref="A266:B266"/>
    <mergeCell ref="A271:D271"/>
    <mergeCell ref="C272:D272"/>
    <mergeCell ref="A42:C42"/>
    <mergeCell ref="A52:B52"/>
    <mergeCell ref="A54:C54"/>
    <mergeCell ref="A64:B64"/>
    <mergeCell ref="A66:C66"/>
    <mergeCell ref="A77:C77"/>
    <mergeCell ref="C217:D217"/>
    <mergeCell ref="C218:D218"/>
    <mergeCell ref="C219:D219"/>
    <mergeCell ref="A212:B212"/>
    <mergeCell ref="C212:D212"/>
    <mergeCell ref="A215:D215"/>
    <mergeCell ref="A216:B216"/>
    <mergeCell ref="C216:D216"/>
    <mergeCell ref="A150:B150"/>
    <mergeCell ref="A152:D152"/>
    <mergeCell ref="A162:D162"/>
    <mergeCell ref="A33:E33"/>
    <mergeCell ref="A34:D34"/>
    <mergeCell ref="A35:D35"/>
    <mergeCell ref="A36:D36"/>
    <mergeCell ref="A37:D37"/>
    <mergeCell ref="A38:D38"/>
    <mergeCell ref="A39:D39"/>
    <mergeCell ref="A40:E40"/>
    <mergeCell ref="A41:C41"/>
    <mergeCell ref="A22:D22"/>
    <mergeCell ref="A23:D23"/>
    <mergeCell ref="A24:D24"/>
    <mergeCell ref="A25:D25"/>
    <mergeCell ref="A26:D26"/>
    <mergeCell ref="A28:C28"/>
    <mergeCell ref="A29:C29"/>
    <mergeCell ref="A30:C30"/>
    <mergeCell ref="A31:C31"/>
    <mergeCell ref="B14:C14"/>
    <mergeCell ref="D14:E14"/>
    <mergeCell ref="B15:C15"/>
    <mergeCell ref="D15:E15"/>
    <mergeCell ref="D16:E16"/>
    <mergeCell ref="B16:C16"/>
    <mergeCell ref="B17:C17"/>
    <mergeCell ref="D17:E17"/>
    <mergeCell ref="A19:E19"/>
    <mergeCell ref="A2:E2"/>
    <mergeCell ref="A3:E3"/>
    <mergeCell ref="A5:E5"/>
    <mergeCell ref="A6:B6"/>
    <mergeCell ref="C6:E6"/>
    <mergeCell ref="A7:E8"/>
    <mergeCell ref="B10:E10"/>
    <mergeCell ref="B11:E11"/>
    <mergeCell ref="A13:E13"/>
    <mergeCell ref="A207:B207"/>
    <mergeCell ref="C207:D207"/>
    <mergeCell ref="C208:D208"/>
    <mergeCell ref="C209:D209"/>
    <mergeCell ref="C210:D210"/>
    <mergeCell ref="A211:B211"/>
    <mergeCell ref="C211:D211"/>
    <mergeCell ref="A344:B344"/>
    <mergeCell ref="C307:D307"/>
    <mergeCell ref="C308:D308"/>
    <mergeCell ref="C309:D309"/>
    <mergeCell ref="C310:D310"/>
    <mergeCell ref="B278:C278"/>
    <mergeCell ref="B290:C290"/>
    <mergeCell ref="A342:B342"/>
    <mergeCell ref="A220:B220"/>
    <mergeCell ref="C220:D220"/>
    <mergeCell ref="A221:B221"/>
    <mergeCell ref="C221:D221"/>
    <mergeCell ref="A234:D234"/>
    <mergeCell ref="A246:D246"/>
    <mergeCell ref="A223:C223"/>
    <mergeCell ref="A89:D89"/>
    <mergeCell ref="A100:D100"/>
    <mergeCell ref="A101:D101"/>
    <mergeCell ref="A102:D102"/>
    <mergeCell ref="A99:B99"/>
    <mergeCell ref="A112:B112"/>
    <mergeCell ref="A196:C196"/>
    <mergeCell ref="A204:B204"/>
    <mergeCell ref="A206:D206"/>
    <mergeCell ref="A184:B184"/>
    <mergeCell ref="A186:C186"/>
    <mergeCell ref="A194:B194"/>
    <mergeCell ref="A114:D114"/>
    <mergeCell ref="A120:B120"/>
    <mergeCell ref="A122:D122"/>
    <mergeCell ref="A128:B128"/>
    <mergeCell ref="A130:D130"/>
    <mergeCell ref="A134:B134"/>
    <mergeCell ref="A136:D136"/>
    <mergeCell ref="A140:B140"/>
    <mergeCell ref="A142:D142"/>
    <mergeCell ref="A160:B160"/>
    <mergeCell ref="A172:B172"/>
    <mergeCell ref="A174:D174"/>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 footer="0"/>
  <pageSetup paperSize="9" fitToHeight="0" orientation="portrait"/>
  <tableParts count="2">
    <tablePart r:id="rId1"/>
    <tablePart r:id="rId2"/>
  </tablePart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4">
    <tabColor rgb="FF8DB3E2"/>
    <pageSetUpPr fitToPage="1"/>
  </sheetPr>
  <dimension ref="A1:Z1000"/>
  <sheetViews>
    <sheetView showGridLines="0" topLeftCell="A7" workbookViewId="0">
      <selection activeCell="D17" sqref="D17:E17"/>
    </sheetView>
  </sheetViews>
  <sheetFormatPr defaultColWidth="14.42578125" defaultRowHeight="15" customHeight="1"/>
  <cols>
    <col min="1" max="1" width="30.7109375" customWidth="1"/>
    <col min="2" max="2" width="34.42578125" customWidth="1"/>
    <col min="3" max="4" width="31.5703125" customWidth="1"/>
    <col min="5" max="5" width="33.7109375" customWidth="1"/>
    <col min="6" max="6" width="18.140625" customWidth="1"/>
    <col min="7" max="10" width="9.140625" customWidth="1"/>
    <col min="11" max="26" width="8.7109375" customWidth="1"/>
  </cols>
  <sheetData>
    <row r="1" spans="1:26">
      <c r="A1" s="1"/>
      <c r="B1" s="2"/>
      <c r="C1" s="2"/>
      <c r="D1" s="2"/>
      <c r="E1" s="2"/>
      <c r="F1" s="2"/>
      <c r="G1" s="2"/>
      <c r="H1" s="2"/>
      <c r="I1" s="2"/>
      <c r="J1" s="2"/>
      <c r="K1" s="2"/>
      <c r="L1" s="2"/>
      <c r="M1" s="2"/>
      <c r="N1" s="2"/>
      <c r="O1" s="2"/>
      <c r="P1" s="2"/>
      <c r="Q1" s="2"/>
      <c r="R1" s="2"/>
      <c r="S1" s="2"/>
      <c r="T1" s="2"/>
      <c r="U1" s="2"/>
      <c r="V1" s="2"/>
      <c r="W1" s="2"/>
      <c r="X1" s="2"/>
      <c r="Y1" s="2"/>
      <c r="Z1" s="2"/>
    </row>
    <row r="2" spans="1:26" ht="48" customHeight="1">
      <c r="A2" s="207" t="s">
        <v>551</v>
      </c>
      <c r="B2" s="183"/>
      <c r="C2" s="183"/>
      <c r="D2" s="183"/>
      <c r="E2" s="180"/>
      <c r="F2" s="3"/>
      <c r="G2" s="3"/>
      <c r="H2" s="3"/>
      <c r="I2" s="3"/>
      <c r="J2" s="2"/>
      <c r="K2" s="2"/>
      <c r="L2" s="2"/>
      <c r="M2" s="2"/>
      <c r="N2" s="2"/>
      <c r="O2" s="2"/>
      <c r="P2" s="2"/>
      <c r="Q2" s="2"/>
      <c r="R2" s="2"/>
      <c r="S2" s="2"/>
      <c r="T2" s="2"/>
      <c r="U2" s="2"/>
      <c r="V2" s="2"/>
      <c r="W2" s="2"/>
      <c r="X2" s="2"/>
      <c r="Y2" s="2"/>
      <c r="Z2" s="2"/>
    </row>
    <row r="3" spans="1:26" ht="21.75" customHeight="1">
      <c r="A3" s="179" t="s">
        <v>1</v>
      </c>
      <c r="B3" s="183"/>
      <c r="C3" s="183"/>
      <c r="D3" s="183"/>
      <c r="E3" s="180"/>
      <c r="F3" s="2"/>
      <c r="G3" s="2"/>
      <c r="H3" s="2"/>
      <c r="I3" s="2"/>
      <c r="J3" s="2"/>
      <c r="K3" s="2"/>
      <c r="L3" s="2"/>
      <c r="M3" s="2"/>
      <c r="N3" s="2"/>
      <c r="O3" s="2"/>
      <c r="P3" s="2"/>
      <c r="Q3" s="2"/>
      <c r="R3" s="2"/>
      <c r="S3" s="2"/>
      <c r="T3" s="2"/>
      <c r="U3" s="2"/>
      <c r="V3" s="2"/>
      <c r="W3" s="2"/>
      <c r="X3" s="2"/>
      <c r="Y3" s="2"/>
      <c r="Z3" s="2"/>
    </row>
    <row r="4" spans="1:26" ht="21.75" customHeight="1">
      <c r="A4" s="4"/>
      <c r="B4" s="4"/>
      <c r="C4" s="4"/>
      <c r="D4" s="4"/>
      <c r="E4" s="4"/>
      <c r="F4" s="2"/>
      <c r="G4" s="2"/>
      <c r="H4" s="2"/>
      <c r="I4" s="2"/>
      <c r="J4" s="2"/>
      <c r="K4" s="2"/>
      <c r="L4" s="2"/>
      <c r="M4" s="2"/>
      <c r="N4" s="2"/>
      <c r="O4" s="2"/>
      <c r="P4" s="2"/>
      <c r="Q4" s="2"/>
      <c r="R4" s="2"/>
      <c r="S4" s="2"/>
      <c r="T4" s="2"/>
      <c r="U4" s="2"/>
      <c r="V4" s="2"/>
      <c r="W4" s="2"/>
      <c r="X4" s="2"/>
      <c r="Y4" s="2"/>
      <c r="Z4" s="2"/>
    </row>
    <row r="5" spans="1:26" ht="21.75" customHeight="1">
      <c r="A5" s="208" t="s">
        <v>2</v>
      </c>
      <c r="B5" s="183"/>
      <c r="C5" s="183"/>
      <c r="D5" s="183"/>
      <c r="E5" s="180"/>
      <c r="F5" s="2"/>
      <c r="G5" s="2"/>
      <c r="H5" s="2"/>
      <c r="I5" s="2"/>
      <c r="J5" s="2"/>
      <c r="K5" s="2"/>
      <c r="L5" s="2"/>
      <c r="M5" s="2"/>
      <c r="N5" s="2"/>
      <c r="O5" s="2"/>
      <c r="P5" s="2"/>
      <c r="Q5" s="2"/>
      <c r="R5" s="2"/>
      <c r="S5" s="2"/>
      <c r="T5" s="2"/>
      <c r="U5" s="2"/>
      <c r="V5" s="2"/>
      <c r="W5" s="2"/>
      <c r="X5" s="2"/>
      <c r="Y5" s="2"/>
      <c r="Z5" s="2"/>
    </row>
    <row r="6" spans="1:26" ht="21.75" customHeight="1">
      <c r="A6" s="232" t="s">
        <v>552</v>
      </c>
      <c r="B6" s="234"/>
      <c r="C6" s="232" t="s">
        <v>553</v>
      </c>
      <c r="D6" s="233"/>
      <c r="E6" s="234"/>
      <c r="F6" s="2"/>
      <c r="G6" s="2"/>
      <c r="H6" s="2"/>
      <c r="I6" s="2"/>
      <c r="J6" s="2"/>
      <c r="K6" s="2"/>
      <c r="L6" s="2"/>
      <c r="M6" s="2"/>
      <c r="N6" s="2"/>
      <c r="O6" s="2"/>
      <c r="P6" s="2"/>
      <c r="Q6" s="2"/>
      <c r="R6" s="2"/>
      <c r="S6" s="2"/>
      <c r="T6" s="2"/>
      <c r="U6" s="2"/>
      <c r="V6" s="2"/>
      <c r="W6" s="2"/>
      <c r="X6" s="2"/>
      <c r="Y6" s="2"/>
      <c r="Z6" s="2"/>
    </row>
    <row r="7" spans="1:26" ht="24" customHeight="1">
      <c r="A7" s="235" t="s">
        <v>659</v>
      </c>
      <c r="B7" s="236"/>
      <c r="C7" s="236"/>
      <c r="D7" s="236"/>
      <c r="E7" s="237"/>
      <c r="F7" s="2"/>
      <c r="G7" s="2"/>
      <c r="H7" s="2"/>
      <c r="I7" s="2"/>
      <c r="J7" s="2"/>
      <c r="K7" s="2"/>
      <c r="L7" s="2"/>
      <c r="M7" s="2"/>
      <c r="N7" s="2"/>
      <c r="O7" s="2"/>
      <c r="P7" s="2"/>
      <c r="Q7" s="2"/>
      <c r="R7" s="2"/>
      <c r="S7" s="2"/>
      <c r="T7" s="2"/>
      <c r="U7" s="2"/>
      <c r="V7" s="2"/>
      <c r="W7" s="2"/>
      <c r="X7" s="2"/>
      <c r="Y7" s="2"/>
      <c r="Z7" s="2"/>
    </row>
    <row r="8" spans="1:26" ht="66" customHeight="1">
      <c r="A8" s="238"/>
      <c r="B8" s="239"/>
      <c r="C8" s="239"/>
      <c r="D8" s="239"/>
      <c r="E8" s="240"/>
      <c r="F8" s="2"/>
      <c r="G8" s="2"/>
      <c r="H8" s="2"/>
      <c r="I8" s="2"/>
      <c r="J8" s="2"/>
      <c r="K8" s="2"/>
      <c r="L8" s="2"/>
      <c r="M8" s="2"/>
      <c r="N8" s="2"/>
      <c r="O8" s="2"/>
      <c r="P8" s="2"/>
      <c r="Q8" s="2"/>
      <c r="R8" s="2"/>
      <c r="S8" s="2"/>
      <c r="T8" s="2"/>
      <c r="U8" s="2"/>
      <c r="V8" s="2"/>
      <c r="W8" s="2"/>
      <c r="X8" s="2"/>
      <c r="Y8" s="2"/>
      <c r="Z8" s="2"/>
    </row>
    <row r="9" spans="1:26" ht="21.75" customHeight="1">
      <c r="A9" s="4"/>
      <c r="B9" s="4"/>
      <c r="C9" s="4"/>
      <c r="D9" s="4"/>
      <c r="E9" s="4"/>
      <c r="F9" s="2"/>
      <c r="G9" s="2"/>
      <c r="H9" s="2"/>
      <c r="I9" s="2"/>
      <c r="J9" s="2"/>
      <c r="K9" s="2"/>
      <c r="L9" s="2"/>
      <c r="M9" s="2"/>
      <c r="N9" s="2"/>
      <c r="O9" s="2"/>
      <c r="P9" s="2"/>
      <c r="Q9" s="2"/>
      <c r="R9" s="2"/>
      <c r="S9" s="2"/>
      <c r="T9" s="2"/>
      <c r="U9" s="2"/>
      <c r="V9" s="2"/>
      <c r="W9" s="2"/>
      <c r="X9" s="2"/>
      <c r="Y9" s="2"/>
      <c r="Z9" s="2"/>
    </row>
    <row r="10" spans="1:26" ht="28.5" customHeight="1">
      <c r="A10" s="5" t="s">
        <v>5</v>
      </c>
      <c r="B10" s="215"/>
      <c r="C10" s="242"/>
      <c r="D10" s="242"/>
      <c r="E10" s="217"/>
      <c r="F10" s="2"/>
      <c r="G10" s="2"/>
      <c r="H10" s="2"/>
      <c r="I10" s="2"/>
      <c r="J10" s="2"/>
      <c r="K10" s="2"/>
      <c r="L10" s="2"/>
      <c r="M10" s="2"/>
      <c r="N10" s="2"/>
      <c r="O10" s="2"/>
      <c r="P10" s="2"/>
      <c r="Q10" s="2"/>
      <c r="R10" s="2"/>
      <c r="S10" s="2"/>
      <c r="T10" s="2"/>
      <c r="U10" s="2"/>
      <c r="V10" s="2"/>
      <c r="W10" s="2"/>
      <c r="X10" s="2"/>
      <c r="Y10" s="2"/>
      <c r="Z10" s="2"/>
    </row>
    <row r="11" spans="1:26" ht="28.5" customHeight="1">
      <c r="A11" s="5" t="s">
        <v>6</v>
      </c>
      <c r="B11" s="215"/>
      <c r="C11" s="242"/>
      <c r="D11" s="242"/>
      <c r="E11" s="217"/>
      <c r="F11" s="2"/>
      <c r="G11" s="2"/>
      <c r="H11" s="2"/>
      <c r="I11" s="2"/>
      <c r="J11" s="2"/>
      <c r="K11" s="2"/>
      <c r="L11" s="2"/>
      <c r="M11" s="2"/>
      <c r="N11" s="2"/>
      <c r="O11" s="2"/>
      <c r="P11" s="2"/>
      <c r="Q11" s="2"/>
      <c r="R11" s="2"/>
      <c r="S11" s="2"/>
      <c r="T11" s="2"/>
      <c r="U11" s="2"/>
      <c r="V11" s="2"/>
      <c r="W11" s="2"/>
      <c r="X11" s="2"/>
      <c r="Y11" s="2"/>
      <c r="Z11" s="2"/>
    </row>
    <row r="12" spans="1:26">
      <c r="A12" s="6"/>
      <c r="B12" s="6"/>
      <c r="C12" s="6"/>
      <c r="D12" s="2"/>
      <c r="E12" s="2"/>
      <c r="F12" s="2"/>
      <c r="G12" s="2"/>
      <c r="H12" s="2"/>
      <c r="I12" s="2"/>
      <c r="J12" s="2"/>
      <c r="K12" s="2"/>
      <c r="L12" s="2"/>
      <c r="M12" s="2"/>
      <c r="N12" s="2"/>
      <c r="O12" s="2"/>
      <c r="P12" s="2"/>
      <c r="Q12" s="2"/>
      <c r="R12" s="2"/>
      <c r="S12" s="2"/>
      <c r="T12" s="2"/>
      <c r="U12" s="2"/>
      <c r="V12" s="2"/>
      <c r="W12" s="2"/>
      <c r="X12" s="2"/>
      <c r="Y12" s="2"/>
      <c r="Z12" s="2"/>
    </row>
    <row r="13" spans="1:26" ht="24" customHeight="1">
      <c r="A13" s="179" t="s">
        <v>7</v>
      </c>
      <c r="B13" s="183"/>
      <c r="C13" s="183"/>
      <c r="D13" s="183"/>
      <c r="E13" s="180"/>
      <c r="F13" s="2"/>
      <c r="G13" s="2"/>
      <c r="H13" s="2"/>
      <c r="I13" s="2"/>
      <c r="J13" s="2"/>
      <c r="K13" s="2"/>
      <c r="L13" s="2"/>
      <c r="M13" s="2"/>
      <c r="N13" s="2"/>
      <c r="O13" s="2"/>
      <c r="P13" s="2"/>
      <c r="Q13" s="2"/>
      <c r="R13" s="2"/>
      <c r="S13" s="2"/>
      <c r="T13" s="2"/>
      <c r="U13" s="2"/>
      <c r="V13" s="2"/>
      <c r="W13" s="2"/>
      <c r="X13" s="2"/>
      <c r="Y13" s="2"/>
      <c r="Z13" s="2"/>
    </row>
    <row r="14" spans="1:26" ht="24" customHeight="1">
      <c r="A14" s="7" t="s">
        <v>8</v>
      </c>
      <c r="B14" s="218" t="s">
        <v>9</v>
      </c>
      <c r="C14" s="180"/>
      <c r="D14" s="219" t="s">
        <v>10</v>
      </c>
      <c r="E14" s="217"/>
      <c r="F14" s="2"/>
      <c r="G14" s="2"/>
      <c r="H14" s="2"/>
      <c r="I14" s="2"/>
      <c r="J14" s="2"/>
      <c r="K14" s="2"/>
      <c r="L14" s="2"/>
      <c r="M14" s="2"/>
      <c r="N14" s="2"/>
      <c r="O14" s="2"/>
      <c r="P14" s="2"/>
      <c r="Q14" s="2"/>
      <c r="R14" s="2"/>
      <c r="S14" s="2"/>
      <c r="T14" s="2"/>
      <c r="U14" s="2"/>
      <c r="V14" s="2"/>
      <c r="W14" s="2"/>
      <c r="X14" s="2"/>
      <c r="Y14" s="2"/>
      <c r="Z14" s="2"/>
    </row>
    <row r="15" spans="1:26" ht="24" customHeight="1">
      <c r="A15" s="7" t="s">
        <v>11</v>
      </c>
      <c r="B15" s="218" t="s">
        <v>12</v>
      </c>
      <c r="C15" s="180"/>
      <c r="D15" s="219"/>
      <c r="E15" s="217"/>
      <c r="F15" s="2"/>
      <c r="G15" s="2"/>
      <c r="H15" s="2"/>
      <c r="I15" s="2"/>
      <c r="J15" s="2"/>
      <c r="K15" s="2"/>
      <c r="L15" s="2"/>
      <c r="M15" s="2"/>
      <c r="N15" s="2"/>
      <c r="O15" s="2"/>
      <c r="P15" s="2"/>
      <c r="Q15" s="2"/>
      <c r="R15" s="2"/>
      <c r="S15" s="2"/>
      <c r="T15" s="2"/>
      <c r="U15" s="2"/>
      <c r="V15" s="2"/>
      <c r="W15" s="2"/>
      <c r="X15" s="2"/>
      <c r="Y15" s="2"/>
      <c r="Z15" s="2"/>
    </row>
    <row r="16" spans="1:26" ht="24" customHeight="1">
      <c r="A16" s="7" t="s">
        <v>13</v>
      </c>
      <c r="B16" s="218" t="s">
        <v>14</v>
      </c>
      <c r="C16" s="180"/>
      <c r="D16" s="219" t="s">
        <v>15</v>
      </c>
      <c r="E16" s="217"/>
      <c r="F16" s="2"/>
      <c r="G16" s="2"/>
      <c r="H16" s="2"/>
      <c r="I16" s="2"/>
      <c r="J16" s="2"/>
      <c r="K16" s="2"/>
      <c r="L16" s="2"/>
      <c r="M16" s="2"/>
      <c r="N16" s="2"/>
      <c r="O16" s="2"/>
      <c r="P16" s="2"/>
      <c r="Q16" s="2"/>
      <c r="R16" s="2"/>
      <c r="S16" s="2"/>
      <c r="T16" s="2"/>
      <c r="U16" s="2"/>
      <c r="V16" s="2"/>
      <c r="W16" s="2"/>
      <c r="X16" s="2"/>
      <c r="Y16" s="2"/>
      <c r="Z16" s="2"/>
    </row>
    <row r="17" spans="1:26" ht="24" customHeight="1">
      <c r="A17" s="7" t="s">
        <v>16</v>
      </c>
      <c r="B17" s="218" t="s">
        <v>17</v>
      </c>
      <c r="C17" s="180"/>
      <c r="D17" s="220"/>
      <c r="E17" s="221"/>
      <c r="F17" s="2"/>
      <c r="G17" s="2"/>
      <c r="H17" s="2"/>
      <c r="I17" s="2"/>
      <c r="J17" s="2"/>
      <c r="K17" s="2"/>
      <c r="L17" s="2"/>
      <c r="M17" s="2"/>
      <c r="N17" s="2"/>
      <c r="O17" s="2"/>
      <c r="P17" s="2"/>
      <c r="Q17" s="2"/>
      <c r="R17" s="2"/>
      <c r="S17" s="2"/>
      <c r="T17" s="2"/>
      <c r="U17" s="2"/>
      <c r="V17" s="2"/>
      <c r="W17" s="2"/>
      <c r="X17" s="2"/>
      <c r="Y17" s="2"/>
      <c r="Z17" s="2"/>
    </row>
    <row r="18" spans="1:26">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c r="A19" s="179" t="s">
        <v>554</v>
      </c>
      <c r="B19" s="183"/>
      <c r="C19" s="183"/>
      <c r="D19" s="183"/>
      <c r="E19" s="180"/>
      <c r="F19" s="2"/>
      <c r="G19" s="2"/>
      <c r="H19" s="2"/>
      <c r="I19" s="2"/>
      <c r="J19" s="2"/>
      <c r="K19" s="2"/>
      <c r="L19" s="2"/>
      <c r="M19" s="2"/>
      <c r="N19" s="2"/>
      <c r="O19" s="2"/>
      <c r="P19" s="2"/>
      <c r="Q19" s="2"/>
      <c r="R19" s="2"/>
      <c r="S19" s="2"/>
      <c r="T19" s="2"/>
      <c r="U19" s="2"/>
      <c r="V19" s="2"/>
      <c r="W19" s="2"/>
      <c r="X19" s="2"/>
      <c r="Y19" s="2"/>
      <c r="Z19" s="2"/>
    </row>
    <row r="20" spans="1:26" ht="27.75" customHeight="1">
      <c r="A20" s="8" t="s">
        <v>19</v>
      </c>
      <c r="B20" s="8" t="s">
        <v>20</v>
      </c>
      <c r="C20" s="8" t="s">
        <v>21</v>
      </c>
      <c r="D20" s="8" t="s">
        <v>22</v>
      </c>
      <c r="E20" s="8" t="s">
        <v>23</v>
      </c>
      <c r="F20" s="2"/>
      <c r="G20" s="2"/>
      <c r="H20" s="2"/>
      <c r="I20" s="2"/>
      <c r="J20" s="2"/>
      <c r="K20" s="2"/>
      <c r="L20" s="2"/>
      <c r="M20" s="2"/>
      <c r="N20" s="2"/>
      <c r="O20" s="2"/>
      <c r="P20" s="2"/>
      <c r="Q20" s="2"/>
      <c r="R20" s="2"/>
      <c r="S20" s="2"/>
      <c r="T20" s="2"/>
      <c r="U20" s="2"/>
      <c r="V20" s="2"/>
      <c r="W20" s="2"/>
      <c r="X20" s="2"/>
      <c r="Y20" s="2"/>
      <c r="Z20" s="2"/>
    </row>
    <row r="21" spans="1:26" ht="27.75" customHeight="1">
      <c r="A21" s="9" t="s">
        <v>24</v>
      </c>
      <c r="B21" s="10">
        <v>40</v>
      </c>
      <c r="C21" s="10">
        <v>40</v>
      </c>
      <c r="D21" s="10">
        <v>0</v>
      </c>
      <c r="E21" s="11">
        <v>40</v>
      </c>
      <c r="F21" s="2"/>
      <c r="G21" s="2"/>
      <c r="H21" s="2"/>
      <c r="I21" s="2"/>
      <c r="J21" s="2"/>
      <c r="K21" s="2"/>
      <c r="L21" s="2"/>
      <c r="M21" s="2"/>
      <c r="N21" s="2"/>
      <c r="O21" s="2"/>
      <c r="P21" s="2"/>
      <c r="Q21" s="2"/>
      <c r="R21" s="2"/>
      <c r="S21" s="2"/>
      <c r="T21" s="2"/>
      <c r="U21" s="2"/>
      <c r="V21" s="2"/>
      <c r="W21" s="2"/>
      <c r="X21" s="2"/>
      <c r="Y21" s="2"/>
      <c r="Z21" s="2"/>
    </row>
    <row r="22" spans="1:26" ht="17.25" customHeight="1">
      <c r="A22" s="222" t="s">
        <v>555</v>
      </c>
      <c r="B22" s="183"/>
      <c r="C22" s="183"/>
      <c r="D22" s="180"/>
      <c r="E22" s="12">
        <v>200</v>
      </c>
      <c r="F22" s="2"/>
      <c r="G22" s="2"/>
      <c r="H22" s="2"/>
      <c r="I22" s="2"/>
      <c r="J22" s="2"/>
      <c r="K22" s="2"/>
      <c r="L22" s="2"/>
      <c r="M22" s="2"/>
      <c r="N22" s="2"/>
      <c r="O22" s="2"/>
      <c r="P22" s="2"/>
      <c r="Q22" s="2"/>
      <c r="R22" s="2"/>
      <c r="S22" s="2"/>
      <c r="T22" s="2"/>
      <c r="U22" s="2"/>
      <c r="V22" s="2"/>
      <c r="W22" s="2"/>
      <c r="X22" s="2"/>
      <c r="Y22" s="2"/>
      <c r="Z22" s="2"/>
    </row>
    <row r="23" spans="1:26" ht="17.25" customHeight="1">
      <c r="A23" s="218" t="s">
        <v>26</v>
      </c>
      <c r="B23" s="183"/>
      <c r="C23" s="183"/>
      <c r="D23" s="180"/>
      <c r="E23" s="14">
        <v>42.4</v>
      </c>
      <c r="F23" s="2"/>
      <c r="G23" s="2"/>
      <c r="H23" s="2"/>
      <c r="I23" s="2"/>
      <c r="J23" s="2"/>
      <c r="K23" s="2"/>
      <c r="L23" s="2"/>
      <c r="M23" s="2"/>
      <c r="N23" s="2"/>
      <c r="O23" s="2"/>
      <c r="P23" s="2"/>
      <c r="Q23" s="2"/>
      <c r="R23" s="2"/>
      <c r="S23" s="2"/>
      <c r="T23" s="2"/>
      <c r="U23" s="2"/>
      <c r="V23" s="2"/>
      <c r="W23" s="2"/>
      <c r="X23" s="2"/>
      <c r="Y23" s="2"/>
      <c r="Z23" s="2"/>
    </row>
    <row r="24" spans="1:26" ht="17.25" customHeight="1">
      <c r="A24" s="218" t="s">
        <v>27</v>
      </c>
      <c r="B24" s="183"/>
      <c r="C24" s="183"/>
      <c r="D24" s="180"/>
      <c r="E24" s="14">
        <v>0</v>
      </c>
      <c r="F24" s="2"/>
      <c r="G24" s="2"/>
      <c r="H24" s="2"/>
      <c r="I24" s="2"/>
      <c r="J24" s="2"/>
      <c r="K24" s="2"/>
      <c r="L24" s="2"/>
      <c r="M24" s="2"/>
      <c r="N24" s="2"/>
      <c r="O24" s="2"/>
      <c r="P24" s="2"/>
      <c r="Q24" s="2"/>
      <c r="R24" s="2"/>
      <c r="S24" s="2"/>
      <c r="T24" s="2"/>
      <c r="U24" s="2"/>
      <c r="V24" s="2"/>
      <c r="W24" s="2"/>
      <c r="X24" s="2"/>
      <c r="Y24" s="2"/>
      <c r="Z24" s="2"/>
    </row>
    <row r="25" spans="1:26" ht="17.25" customHeight="1">
      <c r="A25" s="218" t="s">
        <v>556</v>
      </c>
      <c r="B25" s="183"/>
      <c r="C25" s="183"/>
      <c r="D25" s="180"/>
      <c r="E25" s="14">
        <f>E24+E23</f>
        <v>42.4</v>
      </c>
      <c r="F25" s="2"/>
      <c r="G25" s="2"/>
      <c r="H25" s="2"/>
      <c r="I25" s="2"/>
      <c r="J25" s="2"/>
      <c r="K25" s="2"/>
      <c r="L25" s="2"/>
      <c r="M25" s="2"/>
      <c r="N25" s="2"/>
      <c r="O25" s="2"/>
      <c r="P25" s="2"/>
      <c r="Q25" s="2"/>
      <c r="R25" s="2"/>
      <c r="S25" s="2"/>
      <c r="T25" s="2"/>
      <c r="U25" s="2"/>
      <c r="V25" s="2"/>
      <c r="W25" s="2"/>
      <c r="X25" s="2"/>
      <c r="Y25" s="2"/>
      <c r="Z25" s="2"/>
    </row>
    <row r="26" spans="1:26" ht="17.25" customHeight="1">
      <c r="A26" s="222" t="s">
        <v>557</v>
      </c>
      <c r="B26" s="183"/>
      <c r="C26" s="183"/>
      <c r="D26" s="180"/>
      <c r="E26" s="14">
        <f>E25*E22</f>
        <v>8480</v>
      </c>
      <c r="F26" s="2"/>
      <c r="G26" s="2"/>
      <c r="H26" s="2"/>
      <c r="I26" s="2"/>
      <c r="J26" s="2"/>
      <c r="K26" s="2"/>
      <c r="L26" s="2"/>
      <c r="M26" s="2"/>
      <c r="N26" s="2"/>
      <c r="O26" s="2"/>
      <c r="P26" s="2"/>
      <c r="Q26" s="2"/>
      <c r="R26" s="2"/>
      <c r="S26" s="2"/>
      <c r="T26" s="2"/>
      <c r="U26" s="2"/>
      <c r="V26" s="2"/>
      <c r="W26" s="2"/>
      <c r="X26" s="2"/>
      <c r="Y26" s="2"/>
      <c r="Z26" s="2"/>
    </row>
    <row r="27" spans="1:26" ht="15.75" customHeight="1">
      <c r="A27" s="15"/>
      <c r="B27" s="2"/>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c r="A28" s="223" t="s">
        <v>30</v>
      </c>
      <c r="B28" s="183"/>
      <c r="C28" s="180"/>
      <c r="D28" s="16" t="s">
        <v>31</v>
      </c>
      <c r="E28" s="17"/>
      <c r="F28" s="2"/>
      <c r="G28" s="2"/>
      <c r="H28" s="2"/>
      <c r="I28" s="2"/>
      <c r="J28" s="2"/>
      <c r="K28" s="2"/>
      <c r="L28" s="2"/>
      <c r="M28" s="2"/>
      <c r="N28" s="2"/>
      <c r="O28" s="2"/>
      <c r="P28" s="2"/>
      <c r="Q28" s="2"/>
      <c r="R28" s="2"/>
      <c r="S28" s="2"/>
      <c r="T28" s="2"/>
      <c r="U28" s="2"/>
      <c r="V28" s="2"/>
      <c r="W28" s="2"/>
      <c r="X28" s="2"/>
      <c r="Y28" s="2"/>
      <c r="Z28" s="2"/>
    </row>
    <row r="29" spans="1:26" ht="15.75" customHeight="1">
      <c r="A29" s="222" t="s">
        <v>558</v>
      </c>
      <c r="B29" s="183"/>
      <c r="C29" s="180"/>
      <c r="D29" s="18" t="s">
        <v>33</v>
      </c>
      <c r="E29" s="17"/>
      <c r="F29" s="2"/>
      <c r="G29" s="2"/>
      <c r="H29" s="2"/>
      <c r="I29" s="2"/>
      <c r="J29" s="2"/>
      <c r="K29" s="2"/>
      <c r="L29" s="2"/>
      <c r="M29" s="2"/>
      <c r="N29" s="2"/>
      <c r="O29" s="2"/>
      <c r="P29" s="2"/>
      <c r="Q29" s="2"/>
      <c r="R29" s="2"/>
      <c r="S29" s="2"/>
      <c r="T29" s="2"/>
      <c r="U29" s="2"/>
      <c r="V29" s="2"/>
      <c r="W29" s="2"/>
      <c r="X29" s="2"/>
      <c r="Y29" s="2"/>
      <c r="Z29" s="2"/>
    </row>
    <row r="30" spans="1:26" ht="15.75" customHeight="1">
      <c r="A30" s="222" t="s">
        <v>559</v>
      </c>
      <c r="B30" s="183"/>
      <c r="C30" s="180"/>
      <c r="D30" s="18" t="s">
        <v>35</v>
      </c>
      <c r="E30" s="4"/>
      <c r="F30" s="2"/>
      <c r="G30" s="2"/>
      <c r="H30" s="2"/>
      <c r="I30" s="2"/>
      <c r="J30" s="2"/>
      <c r="K30" s="2"/>
      <c r="L30" s="2"/>
      <c r="M30" s="2"/>
      <c r="N30" s="2"/>
      <c r="O30" s="2"/>
      <c r="P30" s="2"/>
      <c r="Q30" s="2"/>
      <c r="R30" s="2"/>
      <c r="S30" s="2"/>
      <c r="T30" s="2"/>
      <c r="U30" s="2"/>
      <c r="V30" s="2"/>
      <c r="W30" s="2"/>
      <c r="X30" s="2"/>
      <c r="Y30" s="2"/>
      <c r="Z30" s="2"/>
    </row>
    <row r="31" spans="1:26" ht="15.75" customHeight="1">
      <c r="A31" s="222" t="s">
        <v>560</v>
      </c>
      <c r="B31" s="183"/>
      <c r="C31" s="180"/>
      <c r="D31" s="18" t="s">
        <v>37</v>
      </c>
      <c r="E31" s="4"/>
      <c r="F31" s="2"/>
      <c r="G31" s="2"/>
      <c r="H31" s="2"/>
      <c r="I31" s="2"/>
      <c r="J31" s="2"/>
      <c r="K31" s="2"/>
      <c r="L31" s="2"/>
      <c r="M31" s="2"/>
      <c r="N31" s="2"/>
      <c r="O31" s="2"/>
      <c r="P31" s="2"/>
      <c r="Q31" s="2"/>
      <c r="R31" s="2"/>
      <c r="S31" s="2"/>
      <c r="T31" s="2"/>
      <c r="U31" s="2"/>
      <c r="V31" s="2"/>
      <c r="W31" s="2"/>
      <c r="X31" s="2"/>
      <c r="Y31" s="2"/>
      <c r="Z31" s="2"/>
    </row>
    <row r="32" spans="1:26" ht="15.75" customHeight="1">
      <c r="A32" s="19"/>
      <c r="B32" s="19"/>
      <c r="C32" s="19"/>
      <c r="D32" s="19"/>
      <c r="E32" s="2"/>
      <c r="F32" s="2"/>
      <c r="G32" s="2"/>
      <c r="H32" s="2"/>
      <c r="I32" s="2"/>
      <c r="J32" s="2"/>
      <c r="K32" s="2"/>
      <c r="L32" s="2"/>
      <c r="M32" s="2"/>
      <c r="N32" s="2"/>
      <c r="O32" s="2"/>
      <c r="P32" s="2"/>
      <c r="Q32" s="2"/>
      <c r="R32" s="2"/>
      <c r="S32" s="2"/>
      <c r="T32" s="2"/>
      <c r="U32" s="2"/>
      <c r="V32" s="2"/>
      <c r="W32" s="2"/>
      <c r="X32" s="2"/>
      <c r="Y32" s="2"/>
      <c r="Z32" s="2"/>
    </row>
    <row r="33" spans="1:26" ht="15.75" customHeight="1">
      <c r="A33" s="224" t="s">
        <v>30</v>
      </c>
      <c r="B33" s="183"/>
      <c r="C33" s="183"/>
      <c r="D33" s="183"/>
      <c r="E33" s="180"/>
      <c r="F33" s="2"/>
      <c r="G33" s="2"/>
      <c r="H33" s="2"/>
      <c r="I33" s="2"/>
      <c r="J33" s="2"/>
      <c r="K33" s="2"/>
      <c r="L33" s="2"/>
      <c r="M33" s="2"/>
      <c r="N33" s="2"/>
      <c r="O33" s="2"/>
      <c r="P33" s="2"/>
      <c r="Q33" s="2"/>
      <c r="R33" s="2"/>
      <c r="S33" s="2"/>
      <c r="T33" s="2"/>
      <c r="U33" s="2"/>
      <c r="V33" s="2"/>
      <c r="W33" s="2"/>
      <c r="X33" s="2"/>
      <c r="Y33" s="2"/>
      <c r="Z33" s="2"/>
    </row>
    <row r="34" spans="1:26" ht="15" customHeight="1">
      <c r="A34" s="225" t="s">
        <v>38</v>
      </c>
      <c r="B34" s="183"/>
      <c r="C34" s="183"/>
      <c r="D34" s="180"/>
      <c r="E34" s="20">
        <v>40</v>
      </c>
      <c r="F34" s="2"/>
      <c r="G34" s="2"/>
      <c r="H34" s="2"/>
      <c r="I34" s="2"/>
      <c r="J34" s="2"/>
      <c r="K34" s="2"/>
      <c r="L34" s="2"/>
      <c r="M34" s="2"/>
      <c r="N34" s="2"/>
      <c r="O34" s="2"/>
      <c r="P34" s="2"/>
      <c r="Q34" s="2"/>
      <c r="R34" s="2"/>
      <c r="S34" s="2"/>
      <c r="T34" s="2"/>
      <c r="U34" s="2"/>
      <c r="V34" s="2"/>
      <c r="W34" s="2"/>
      <c r="X34" s="2"/>
      <c r="Y34" s="2"/>
      <c r="Z34" s="2"/>
    </row>
    <row r="35" spans="1:26" ht="15" customHeight="1">
      <c r="A35" s="225" t="s">
        <v>39</v>
      </c>
      <c r="B35" s="183"/>
      <c r="C35" s="183"/>
      <c r="D35" s="180"/>
      <c r="E35" s="20" t="s">
        <v>40</v>
      </c>
      <c r="F35" s="2"/>
      <c r="G35" s="2"/>
      <c r="H35" s="2"/>
      <c r="I35" s="2"/>
      <c r="J35" s="2"/>
      <c r="K35" s="2"/>
      <c r="L35" s="2"/>
      <c r="M35" s="2"/>
      <c r="N35" s="2"/>
      <c r="O35" s="2"/>
      <c r="P35" s="2"/>
      <c r="Q35" s="2"/>
      <c r="R35" s="2"/>
      <c r="S35" s="2"/>
      <c r="T35" s="2"/>
      <c r="U35" s="2"/>
      <c r="V35" s="2"/>
      <c r="W35" s="2"/>
      <c r="X35" s="2"/>
      <c r="Y35" s="2"/>
      <c r="Z35" s="2"/>
    </row>
    <row r="36" spans="1:26" ht="15.75" customHeight="1">
      <c r="A36" s="225" t="s">
        <v>41</v>
      </c>
      <c r="B36" s="183"/>
      <c r="C36" s="183"/>
      <c r="D36" s="180"/>
      <c r="E36" s="21">
        <v>5.9</v>
      </c>
      <c r="F36" s="2"/>
      <c r="G36" s="2"/>
      <c r="H36" s="2"/>
      <c r="I36" s="2"/>
      <c r="J36" s="2"/>
      <c r="K36" s="2"/>
      <c r="L36" s="2"/>
      <c r="M36" s="2"/>
      <c r="N36" s="2"/>
      <c r="O36" s="2"/>
      <c r="P36" s="2"/>
      <c r="Q36" s="2"/>
      <c r="R36" s="2"/>
      <c r="S36" s="2"/>
      <c r="T36" s="2"/>
      <c r="U36" s="2"/>
      <c r="V36" s="2"/>
      <c r="W36" s="2"/>
      <c r="X36" s="2"/>
      <c r="Y36" s="2"/>
      <c r="Z36" s="2"/>
    </row>
    <row r="37" spans="1:26" ht="15.75" customHeight="1">
      <c r="A37" s="222" t="s">
        <v>42</v>
      </c>
      <c r="B37" s="183"/>
      <c r="C37" s="183"/>
      <c r="D37" s="180"/>
      <c r="E37" s="22">
        <v>6.24</v>
      </c>
      <c r="F37" s="2"/>
      <c r="G37" s="2"/>
      <c r="H37" s="2"/>
      <c r="I37" s="2"/>
      <c r="J37" s="2"/>
      <c r="K37" s="2"/>
      <c r="L37" s="2"/>
      <c r="M37" s="2"/>
      <c r="N37" s="2"/>
      <c r="O37" s="2"/>
      <c r="P37" s="2"/>
      <c r="Q37" s="2"/>
      <c r="R37" s="2"/>
      <c r="S37" s="2"/>
      <c r="T37" s="2"/>
      <c r="U37" s="2"/>
      <c r="V37" s="2"/>
      <c r="W37" s="2"/>
      <c r="X37" s="2"/>
      <c r="Y37" s="2"/>
      <c r="Z37" s="2"/>
    </row>
    <row r="38" spans="1:26" ht="15.75" customHeight="1">
      <c r="A38" s="222" t="s">
        <v>43</v>
      </c>
      <c r="B38" s="183"/>
      <c r="C38" s="183"/>
      <c r="D38" s="180"/>
      <c r="E38" s="164">
        <v>0</v>
      </c>
      <c r="F38" s="48"/>
      <c r="G38" s="48"/>
      <c r="H38" s="48"/>
      <c r="I38" s="48"/>
      <c r="J38" s="48"/>
      <c r="K38" s="2"/>
      <c r="L38" s="2"/>
      <c r="M38" s="2"/>
      <c r="N38" s="2"/>
      <c r="O38" s="2"/>
      <c r="P38" s="2"/>
      <c r="Q38" s="2"/>
      <c r="R38" s="2"/>
      <c r="S38" s="2"/>
      <c r="T38" s="2"/>
      <c r="U38" s="2"/>
      <c r="V38" s="2"/>
      <c r="W38" s="2"/>
      <c r="X38" s="2"/>
      <c r="Y38" s="2"/>
      <c r="Z38" s="2"/>
    </row>
    <row r="39" spans="1:26" ht="15.75" customHeight="1">
      <c r="A39" s="189" t="s">
        <v>44</v>
      </c>
      <c r="B39" s="183"/>
      <c r="C39" s="183"/>
      <c r="D39" s="180"/>
      <c r="E39" s="23"/>
      <c r="F39" s="48"/>
      <c r="G39" s="48"/>
      <c r="H39" s="48"/>
      <c r="I39" s="48"/>
      <c r="J39" s="48"/>
      <c r="K39" s="2"/>
      <c r="L39" s="2"/>
      <c r="M39" s="2"/>
      <c r="N39" s="2"/>
      <c r="O39" s="2"/>
      <c r="P39" s="2"/>
      <c r="Q39" s="2"/>
      <c r="R39" s="2"/>
      <c r="S39" s="2"/>
      <c r="T39" s="2"/>
      <c r="U39" s="2"/>
      <c r="V39" s="2"/>
      <c r="W39" s="2"/>
      <c r="X39" s="2"/>
      <c r="Y39" s="2"/>
      <c r="Z39" s="2"/>
    </row>
    <row r="40" spans="1:26" ht="8.25" customHeight="1">
      <c r="A40" s="226"/>
      <c r="B40" s="210"/>
      <c r="C40" s="210"/>
      <c r="D40" s="210"/>
      <c r="E40" s="210"/>
      <c r="F40" s="48"/>
      <c r="G40" s="48"/>
      <c r="H40" s="48"/>
      <c r="I40" s="48"/>
      <c r="J40" s="48"/>
      <c r="K40" s="2"/>
      <c r="L40" s="2"/>
      <c r="M40" s="2"/>
      <c r="N40" s="2"/>
      <c r="O40" s="2"/>
      <c r="P40" s="2"/>
      <c r="Q40" s="2"/>
      <c r="R40" s="2"/>
      <c r="S40" s="2"/>
      <c r="T40" s="2"/>
      <c r="U40" s="2"/>
      <c r="V40" s="2"/>
      <c r="W40" s="2"/>
      <c r="X40" s="2"/>
      <c r="Y40" s="2"/>
      <c r="Z40" s="2"/>
    </row>
    <row r="41" spans="1:26" ht="25.5" customHeight="1">
      <c r="A41" s="194" t="s">
        <v>45</v>
      </c>
      <c r="B41" s="183"/>
      <c r="C41" s="180"/>
      <c r="D41" s="48"/>
      <c r="E41" s="48"/>
      <c r="F41" s="48"/>
      <c r="G41" s="48"/>
      <c r="H41" s="48"/>
      <c r="I41" s="48"/>
      <c r="J41" s="48"/>
      <c r="K41" s="48"/>
      <c r="L41" s="48"/>
      <c r="M41" s="48"/>
      <c r="N41" s="48"/>
      <c r="O41" s="48"/>
      <c r="P41" s="2"/>
      <c r="Q41" s="2"/>
      <c r="R41" s="2"/>
      <c r="S41" s="2"/>
      <c r="T41" s="2"/>
      <c r="U41" s="2"/>
      <c r="V41" s="2"/>
      <c r="W41" s="2"/>
      <c r="X41" s="2"/>
      <c r="Y41" s="2"/>
      <c r="Z41" s="2"/>
    </row>
    <row r="42" spans="1:26" ht="25.5" customHeight="1">
      <c r="A42" s="182" t="s">
        <v>46</v>
      </c>
      <c r="B42" s="183"/>
      <c r="C42" s="180"/>
      <c r="D42" s="48"/>
      <c r="E42" s="48"/>
      <c r="F42" s="48"/>
      <c r="G42" s="48"/>
      <c r="H42" s="48"/>
      <c r="I42" s="48"/>
      <c r="J42" s="48"/>
      <c r="K42" s="48"/>
      <c r="L42" s="48"/>
      <c r="M42" s="48"/>
      <c r="N42" s="48"/>
      <c r="O42" s="48"/>
      <c r="P42" s="2"/>
      <c r="Q42" s="2"/>
      <c r="R42" s="2"/>
      <c r="S42" s="2"/>
      <c r="T42" s="2"/>
      <c r="U42" s="2"/>
      <c r="V42" s="2"/>
      <c r="W42" s="2"/>
      <c r="X42" s="2"/>
      <c r="Y42" s="2"/>
      <c r="Z42" s="2"/>
    </row>
    <row r="43" spans="1:26" ht="15.75" customHeight="1">
      <c r="A43" s="16" t="s">
        <v>47</v>
      </c>
      <c r="B43" s="16" t="s">
        <v>48</v>
      </c>
      <c r="C43" s="16" t="s">
        <v>49</v>
      </c>
      <c r="D43" s="48"/>
      <c r="E43" s="48"/>
      <c r="F43" s="48"/>
      <c r="G43" s="48"/>
      <c r="H43" s="48"/>
      <c r="I43" s="48"/>
      <c r="J43" s="48"/>
      <c r="K43" s="48"/>
      <c r="L43" s="48"/>
      <c r="M43" s="48"/>
      <c r="N43" s="48"/>
      <c r="O43" s="48"/>
      <c r="P43" s="2"/>
      <c r="Q43" s="2"/>
      <c r="R43" s="2"/>
      <c r="S43" s="2"/>
      <c r="T43" s="2"/>
      <c r="U43" s="2"/>
      <c r="V43" s="2"/>
      <c r="W43" s="2"/>
      <c r="X43" s="2"/>
      <c r="Y43" s="2"/>
      <c r="Z43" s="2"/>
    </row>
    <row r="44" spans="1:26" ht="15.75" customHeight="1">
      <c r="A44" s="47" t="s">
        <v>8</v>
      </c>
      <c r="B44" s="43" t="s">
        <v>50</v>
      </c>
      <c r="C44" s="165">
        <v>0</v>
      </c>
      <c r="D44" s="48"/>
      <c r="E44" s="48"/>
      <c r="F44" s="48"/>
      <c r="G44" s="48"/>
      <c r="H44" s="48"/>
      <c r="I44" s="48"/>
      <c r="J44" s="48"/>
      <c r="K44" s="48"/>
      <c r="L44" s="48"/>
      <c r="M44" s="48"/>
      <c r="N44" s="48"/>
      <c r="O44" s="48"/>
      <c r="P44" s="2"/>
      <c r="Q44" s="2"/>
      <c r="R44" s="2"/>
      <c r="S44" s="2"/>
      <c r="T44" s="2"/>
      <c r="U44" s="2"/>
      <c r="V44" s="2"/>
      <c r="W44" s="2"/>
      <c r="X44" s="2"/>
      <c r="Y44" s="2"/>
      <c r="Z44" s="2"/>
    </row>
    <row r="45" spans="1:26" ht="15.75" customHeight="1">
      <c r="A45" s="47" t="s">
        <v>11</v>
      </c>
      <c r="B45" s="43" t="s">
        <v>51</v>
      </c>
      <c r="C45" s="165">
        <v>0</v>
      </c>
      <c r="D45" s="48"/>
      <c r="E45" s="48"/>
      <c r="F45" s="48"/>
      <c r="G45" s="48"/>
      <c r="H45" s="48"/>
      <c r="I45" s="48"/>
      <c r="J45" s="48"/>
      <c r="K45" s="48"/>
      <c r="L45" s="48"/>
      <c r="M45" s="48"/>
      <c r="N45" s="48"/>
      <c r="O45" s="48"/>
      <c r="P45" s="2"/>
      <c r="Q45" s="2"/>
      <c r="R45" s="2"/>
      <c r="S45" s="2"/>
      <c r="T45" s="2"/>
      <c r="U45" s="2"/>
      <c r="V45" s="2"/>
      <c r="W45" s="2"/>
      <c r="X45" s="2"/>
      <c r="Y45" s="2"/>
      <c r="Z45" s="2"/>
    </row>
    <row r="46" spans="1:26" ht="15.75" customHeight="1">
      <c r="A46" s="47" t="s">
        <v>13</v>
      </c>
      <c r="B46" s="43" t="s">
        <v>52</v>
      </c>
      <c r="C46" s="165">
        <v>0</v>
      </c>
      <c r="D46" s="163"/>
      <c r="E46" s="48"/>
      <c r="F46" s="48"/>
      <c r="G46" s="48"/>
      <c r="H46" s="48"/>
      <c r="I46" s="48"/>
      <c r="J46" s="48"/>
      <c r="K46" s="48"/>
      <c r="L46" s="48"/>
      <c r="M46" s="48"/>
      <c r="N46" s="48"/>
      <c r="O46" s="48"/>
      <c r="P46" s="2"/>
      <c r="Q46" s="2"/>
      <c r="R46" s="2"/>
      <c r="S46" s="2"/>
      <c r="T46" s="2"/>
      <c r="U46" s="2"/>
      <c r="V46" s="2"/>
      <c r="W46" s="2"/>
      <c r="X46" s="2"/>
      <c r="Y46" s="2"/>
      <c r="Z46" s="2"/>
    </row>
    <row r="47" spans="1:26" ht="15.75" customHeight="1">
      <c r="A47" s="47" t="s">
        <v>16</v>
      </c>
      <c r="B47" s="43" t="s">
        <v>53</v>
      </c>
      <c r="C47" s="165"/>
      <c r="D47" s="48"/>
      <c r="E47" s="48"/>
      <c r="F47" s="48"/>
      <c r="G47" s="48"/>
      <c r="H47" s="48"/>
      <c r="I47" s="48"/>
      <c r="J47" s="48"/>
      <c r="K47" s="48"/>
      <c r="L47" s="48"/>
      <c r="M47" s="48"/>
      <c r="N47" s="48"/>
      <c r="O47" s="48"/>
      <c r="P47" s="2"/>
      <c r="Q47" s="2"/>
      <c r="R47" s="2"/>
      <c r="S47" s="2"/>
      <c r="T47" s="2"/>
      <c r="U47" s="2"/>
      <c r="V47" s="2"/>
      <c r="W47" s="2"/>
      <c r="X47" s="2"/>
      <c r="Y47" s="2"/>
      <c r="Z47" s="2"/>
    </row>
    <row r="48" spans="1:26" ht="15.75" customHeight="1">
      <c r="A48" s="47" t="s">
        <v>54</v>
      </c>
      <c r="B48" s="43" t="s">
        <v>55</v>
      </c>
      <c r="C48" s="165"/>
      <c r="D48" s="48"/>
      <c r="E48" s="48"/>
      <c r="F48" s="48"/>
      <c r="G48" s="48"/>
      <c r="H48" s="48"/>
      <c r="I48" s="48"/>
      <c r="J48" s="48"/>
      <c r="K48" s="48"/>
      <c r="L48" s="48"/>
      <c r="M48" s="48"/>
      <c r="N48" s="48"/>
      <c r="O48" s="48"/>
      <c r="P48" s="2"/>
      <c r="Q48" s="2"/>
      <c r="R48" s="2"/>
      <c r="S48" s="2"/>
      <c r="T48" s="2"/>
      <c r="U48" s="2"/>
      <c r="V48" s="2"/>
      <c r="W48" s="2"/>
      <c r="X48" s="2"/>
      <c r="Y48" s="2"/>
      <c r="Z48" s="2"/>
    </row>
    <row r="49" spans="1:26" ht="15.75" customHeight="1">
      <c r="A49" s="47" t="s">
        <v>56</v>
      </c>
      <c r="B49" s="43" t="s">
        <v>57</v>
      </c>
      <c r="C49" s="165"/>
      <c r="D49" s="48"/>
      <c r="E49" s="48"/>
      <c r="F49" s="48"/>
      <c r="G49" s="48"/>
      <c r="H49" s="48"/>
      <c r="I49" s="48"/>
      <c r="J49" s="48"/>
      <c r="K49" s="48"/>
      <c r="L49" s="48"/>
      <c r="M49" s="48"/>
      <c r="N49" s="48"/>
      <c r="O49" s="48"/>
      <c r="P49" s="2"/>
      <c r="Q49" s="2"/>
      <c r="R49" s="2"/>
      <c r="S49" s="2"/>
      <c r="T49" s="2"/>
      <c r="U49" s="2"/>
      <c r="V49" s="2"/>
      <c r="W49" s="2"/>
      <c r="X49" s="2"/>
      <c r="Y49" s="2"/>
      <c r="Z49" s="2"/>
    </row>
    <row r="50" spans="1:26" ht="15.75" customHeight="1">
      <c r="A50" s="47" t="s">
        <v>58</v>
      </c>
      <c r="B50" s="43" t="s">
        <v>59</v>
      </c>
      <c r="C50" s="165">
        <v>0</v>
      </c>
      <c r="D50" s="48"/>
      <c r="E50" s="48"/>
      <c r="F50" s="48"/>
      <c r="G50" s="48"/>
      <c r="H50" s="48"/>
      <c r="I50" s="48"/>
      <c r="J50" s="48"/>
      <c r="K50" s="48"/>
      <c r="L50" s="48"/>
      <c r="M50" s="48"/>
      <c r="N50" s="48"/>
      <c r="O50" s="48"/>
      <c r="P50" s="2"/>
      <c r="Q50" s="2"/>
      <c r="R50" s="2"/>
      <c r="S50" s="2"/>
      <c r="T50" s="2"/>
      <c r="U50" s="2"/>
      <c r="V50" s="2"/>
      <c r="W50" s="2"/>
      <c r="X50" s="2"/>
      <c r="Y50" s="2"/>
      <c r="Z50" s="2"/>
    </row>
    <row r="51" spans="1:26" ht="15.75" customHeight="1">
      <c r="A51" s="47" t="s">
        <v>60</v>
      </c>
      <c r="B51" s="43" t="s">
        <v>61</v>
      </c>
      <c r="C51" s="165"/>
      <c r="D51" s="48"/>
      <c r="E51" s="48"/>
      <c r="F51" s="48"/>
      <c r="G51" s="48"/>
      <c r="H51" s="48"/>
      <c r="I51" s="48"/>
      <c r="J51" s="48"/>
      <c r="K51" s="48"/>
      <c r="L51" s="48"/>
      <c r="M51" s="48"/>
      <c r="N51" s="48"/>
      <c r="O51" s="48"/>
      <c r="P51" s="2"/>
      <c r="Q51" s="2"/>
      <c r="R51" s="2"/>
      <c r="S51" s="2"/>
      <c r="T51" s="2"/>
      <c r="U51" s="2"/>
      <c r="V51" s="2"/>
      <c r="W51" s="2"/>
      <c r="X51" s="2"/>
      <c r="Y51" s="2"/>
      <c r="Z51" s="2"/>
    </row>
    <row r="52" spans="1:26" ht="28.5" customHeight="1">
      <c r="A52" s="179" t="s">
        <v>62</v>
      </c>
      <c r="B52" s="180"/>
      <c r="C52" s="24">
        <f>SUM(C44:C51)</f>
        <v>0</v>
      </c>
      <c r="D52" s="48"/>
      <c r="E52" s="48"/>
      <c r="F52" s="48"/>
      <c r="G52" s="48"/>
      <c r="H52" s="48"/>
      <c r="I52" s="48"/>
      <c r="J52" s="48"/>
      <c r="K52" s="48"/>
      <c r="L52" s="48"/>
      <c r="M52" s="48"/>
      <c r="N52" s="48"/>
      <c r="O52" s="48"/>
      <c r="P52" s="2"/>
      <c r="Q52" s="2"/>
      <c r="R52" s="2"/>
      <c r="S52" s="2"/>
      <c r="T52" s="2"/>
      <c r="U52" s="2"/>
      <c r="V52" s="2"/>
      <c r="W52" s="2"/>
      <c r="X52" s="2"/>
      <c r="Y52" s="2"/>
      <c r="Z52" s="2"/>
    </row>
    <row r="53" spans="1:26" ht="15.75" customHeight="1">
      <c r="A53" s="25"/>
      <c r="B53" s="48"/>
      <c r="C53" s="48"/>
      <c r="D53" s="48"/>
      <c r="E53" s="48"/>
      <c r="F53" s="48"/>
      <c r="G53" s="48"/>
      <c r="H53" s="48"/>
      <c r="I53" s="48"/>
      <c r="J53" s="48"/>
      <c r="K53" s="48"/>
      <c r="L53" s="48"/>
      <c r="M53" s="48"/>
      <c r="N53" s="48"/>
      <c r="O53" s="48"/>
      <c r="P53" s="2"/>
      <c r="Q53" s="2"/>
      <c r="R53" s="2"/>
      <c r="S53" s="2"/>
      <c r="T53" s="2"/>
      <c r="U53" s="2"/>
      <c r="V53" s="2"/>
      <c r="W53" s="2"/>
      <c r="X53" s="2"/>
      <c r="Y53" s="2"/>
      <c r="Z53" s="2"/>
    </row>
    <row r="54" spans="1:26" ht="15.75" customHeight="1">
      <c r="A54" s="186" t="s">
        <v>63</v>
      </c>
      <c r="B54" s="183"/>
      <c r="C54" s="180"/>
      <c r="D54" s="48"/>
      <c r="E54" s="48"/>
      <c r="F54" s="48"/>
      <c r="G54" s="48"/>
      <c r="H54" s="48"/>
      <c r="I54" s="48"/>
      <c r="J54" s="48"/>
      <c r="K54" s="48"/>
      <c r="L54" s="48"/>
      <c r="M54" s="48"/>
      <c r="N54" s="48"/>
      <c r="O54" s="48"/>
      <c r="P54" s="2"/>
      <c r="Q54" s="2"/>
      <c r="R54" s="2"/>
      <c r="S54" s="2"/>
      <c r="T54" s="2"/>
      <c r="U54" s="2"/>
      <c r="V54" s="2"/>
      <c r="W54" s="2"/>
      <c r="X54" s="2"/>
      <c r="Y54" s="2"/>
      <c r="Z54" s="2"/>
    </row>
    <row r="55" spans="1:26" ht="15.75" customHeight="1">
      <c r="A55" s="26" t="s">
        <v>47</v>
      </c>
      <c r="B55" s="26" t="s">
        <v>48</v>
      </c>
      <c r="C55" s="26" t="s">
        <v>49</v>
      </c>
      <c r="D55" s="48"/>
      <c r="E55" s="48"/>
      <c r="F55" s="48"/>
      <c r="G55" s="48"/>
      <c r="H55" s="48"/>
      <c r="I55" s="48"/>
      <c r="J55" s="48"/>
      <c r="K55" s="48"/>
      <c r="L55" s="48"/>
      <c r="M55" s="48"/>
      <c r="N55" s="48"/>
      <c r="O55" s="48"/>
      <c r="P55" s="2"/>
      <c r="Q55" s="2"/>
      <c r="R55" s="2"/>
      <c r="S55" s="2"/>
      <c r="T55" s="2"/>
      <c r="U55" s="2"/>
      <c r="V55" s="2"/>
      <c r="W55" s="2"/>
      <c r="X55" s="2"/>
      <c r="Y55" s="2"/>
      <c r="Z55" s="2"/>
    </row>
    <row r="56" spans="1:26" ht="15.75" customHeight="1">
      <c r="A56" s="47" t="s">
        <v>8</v>
      </c>
      <c r="B56" s="43" t="s">
        <v>50</v>
      </c>
      <c r="C56" s="165">
        <v>0</v>
      </c>
      <c r="D56" s="48"/>
      <c r="E56" s="48"/>
      <c r="F56" s="48"/>
      <c r="G56" s="48"/>
      <c r="H56" s="48"/>
      <c r="I56" s="48"/>
      <c r="J56" s="48"/>
      <c r="K56" s="48"/>
      <c r="L56" s="48"/>
      <c r="M56" s="48"/>
      <c r="N56" s="48"/>
      <c r="O56" s="48"/>
      <c r="P56" s="2"/>
      <c r="Q56" s="2"/>
      <c r="R56" s="2"/>
      <c r="S56" s="2"/>
      <c r="T56" s="2"/>
      <c r="U56" s="2"/>
      <c r="V56" s="2"/>
      <c r="W56" s="2"/>
      <c r="X56" s="2"/>
      <c r="Y56" s="2"/>
      <c r="Z56" s="2"/>
    </row>
    <row r="57" spans="1:26" ht="15.75" customHeight="1">
      <c r="A57" s="47" t="s">
        <v>11</v>
      </c>
      <c r="B57" s="43" t="s">
        <v>51</v>
      </c>
      <c r="C57" s="165">
        <v>0</v>
      </c>
      <c r="D57" s="48"/>
      <c r="E57" s="48"/>
      <c r="F57" s="48"/>
      <c r="G57" s="48"/>
      <c r="H57" s="48"/>
      <c r="I57" s="48"/>
      <c r="J57" s="48"/>
      <c r="K57" s="48"/>
      <c r="L57" s="48"/>
      <c r="M57" s="48"/>
      <c r="N57" s="48"/>
      <c r="O57" s="48"/>
      <c r="P57" s="2"/>
      <c r="Q57" s="2"/>
      <c r="R57" s="2"/>
      <c r="S57" s="2"/>
      <c r="T57" s="2"/>
      <c r="U57" s="2"/>
      <c r="V57" s="2"/>
      <c r="W57" s="2"/>
      <c r="X57" s="2"/>
      <c r="Y57" s="2"/>
      <c r="Z57" s="2"/>
    </row>
    <row r="58" spans="1:26" ht="15.75" customHeight="1">
      <c r="A58" s="47" t="s">
        <v>13</v>
      </c>
      <c r="B58" s="43" t="s">
        <v>52</v>
      </c>
      <c r="C58" s="165"/>
      <c r="D58" s="48"/>
      <c r="E58" s="48"/>
      <c r="F58" s="48"/>
      <c r="G58" s="48"/>
      <c r="H58" s="48"/>
      <c r="I58" s="48"/>
      <c r="J58" s="48"/>
      <c r="K58" s="48"/>
      <c r="L58" s="48"/>
      <c r="M58" s="48"/>
      <c r="N58" s="48"/>
      <c r="O58" s="48"/>
      <c r="P58" s="2"/>
      <c r="Q58" s="2"/>
      <c r="R58" s="2"/>
      <c r="S58" s="2"/>
      <c r="T58" s="2"/>
      <c r="U58" s="2"/>
      <c r="V58" s="2"/>
      <c r="W58" s="2"/>
      <c r="X58" s="2"/>
      <c r="Y58" s="2"/>
      <c r="Z58" s="2"/>
    </row>
    <row r="59" spans="1:26" ht="15.75" customHeight="1">
      <c r="A59" s="47" t="s">
        <v>16</v>
      </c>
      <c r="B59" s="43" t="s">
        <v>53</v>
      </c>
      <c r="C59" s="165"/>
      <c r="D59" s="48"/>
      <c r="E59" s="48"/>
      <c r="F59" s="48"/>
      <c r="G59" s="48"/>
      <c r="H59" s="48"/>
      <c r="I59" s="48"/>
      <c r="J59" s="48"/>
      <c r="K59" s="48"/>
      <c r="L59" s="48"/>
      <c r="M59" s="48"/>
      <c r="N59" s="48"/>
      <c r="O59" s="48"/>
      <c r="P59" s="2"/>
      <c r="Q59" s="2"/>
      <c r="R59" s="2"/>
      <c r="S59" s="2"/>
      <c r="T59" s="2"/>
      <c r="U59" s="2"/>
      <c r="V59" s="2"/>
      <c r="W59" s="2"/>
      <c r="X59" s="2"/>
      <c r="Y59" s="2"/>
      <c r="Z59" s="2"/>
    </row>
    <row r="60" spans="1:26" ht="15.75" customHeight="1">
      <c r="A60" s="47" t="s">
        <v>54</v>
      </c>
      <c r="B60" s="43" t="s">
        <v>55</v>
      </c>
      <c r="C60" s="165"/>
      <c r="D60" s="48"/>
      <c r="E60" s="48"/>
      <c r="F60" s="48"/>
      <c r="G60" s="48"/>
      <c r="H60" s="48"/>
      <c r="I60" s="48"/>
      <c r="J60" s="48"/>
      <c r="K60" s="48"/>
      <c r="L60" s="48"/>
      <c r="M60" s="48"/>
      <c r="N60" s="48"/>
      <c r="O60" s="48"/>
      <c r="P60" s="2"/>
      <c r="Q60" s="2"/>
      <c r="R60" s="2"/>
      <c r="S60" s="2"/>
      <c r="T60" s="2"/>
      <c r="U60" s="2"/>
      <c r="V60" s="2"/>
      <c r="W60" s="2"/>
      <c r="X60" s="2"/>
      <c r="Y60" s="2"/>
      <c r="Z60" s="2"/>
    </row>
    <row r="61" spans="1:26" ht="15.75" customHeight="1">
      <c r="A61" s="47" t="s">
        <v>56</v>
      </c>
      <c r="B61" s="43" t="s">
        <v>57</v>
      </c>
      <c r="C61" s="165"/>
      <c r="D61" s="48"/>
      <c r="E61" s="48"/>
      <c r="F61" s="48"/>
      <c r="G61" s="48"/>
      <c r="H61" s="48"/>
      <c r="I61" s="48"/>
      <c r="J61" s="48"/>
      <c r="K61" s="48"/>
      <c r="L61" s="48"/>
      <c r="M61" s="48"/>
      <c r="N61" s="48"/>
      <c r="O61" s="48"/>
      <c r="P61" s="2"/>
      <c r="Q61" s="2"/>
      <c r="R61" s="2"/>
      <c r="S61" s="2"/>
      <c r="T61" s="2"/>
      <c r="U61" s="2"/>
      <c r="V61" s="2"/>
      <c r="W61" s="2"/>
      <c r="X61" s="2"/>
      <c r="Y61" s="2"/>
      <c r="Z61" s="2"/>
    </row>
    <row r="62" spans="1:26" ht="15.75" customHeight="1">
      <c r="A62" s="47" t="s">
        <v>58</v>
      </c>
      <c r="B62" s="43" t="s">
        <v>59</v>
      </c>
      <c r="C62" s="165"/>
      <c r="D62" s="48"/>
      <c r="E62" s="48"/>
      <c r="F62" s="48"/>
      <c r="G62" s="48"/>
      <c r="H62" s="48"/>
      <c r="I62" s="48"/>
      <c r="J62" s="48"/>
      <c r="K62" s="48"/>
      <c r="L62" s="48"/>
      <c r="M62" s="48"/>
      <c r="N62" s="48"/>
      <c r="O62" s="48"/>
      <c r="P62" s="2"/>
      <c r="Q62" s="2"/>
      <c r="R62" s="2"/>
      <c r="S62" s="2"/>
      <c r="T62" s="2"/>
      <c r="U62" s="2"/>
      <c r="V62" s="2"/>
      <c r="W62" s="2"/>
      <c r="X62" s="2"/>
      <c r="Y62" s="2"/>
      <c r="Z62" s="2"/>
    </row>
    <row r="63" spans="1:26" ht="15.75" customHeight="1">
      <c r="A63" s="47" t="s">
        <v>60</v>
      </c>
      <c r="B63" s="43" t="s">
        <v>61</v>
      </c>
      <c r="C63" s="165"/>
      <c r="D63" s="48"/>
      <c r="E63" s="48"/>
      <c r="F63" s="48"/>
      <c r="G63" s="48"/>
      <c r="H63" s="48"/>
      <c r="I63" s="48"/>
      <c r="J63" s="48"/>
      <c r="K63" s="48"/>
      <c r="L63" s="48"/>
      <c r="M63" s="48"/>
      <c r="N63" s="48"/>
      <c r="O63" s="48"/>
      <c r="P63" s="2"/>
      <c r="Q63" s="2"/>
      <c r="R63" s="2"/>
      <c r="S63" s="2"/>
      <c r="T63" s="2"/>
      <c r="U63" s="2"/>
      <c r="V63" s="2"/>
      <c r="W63" s="2"/>
      <c r="X63" s="2"/>
      <c r="Y63" s="2"/>
      <c r="Z63" s="2"/>
    </row>
    <row r="64" spans="1:26" ht="15.75" customHeight="1">
      <c r="A64" s="181" t="s">
        <v>62</v>
      </c>
      <c r="B64" s="180"/>
      <c r="C64" s="27">
        <f>SUM(C56:C63)</f>
        <v>0</v>
      </c>
      <c r="D64" s="48"/>
      <c r="E64" s="48"/>
      <c r="F64" s="48"/>
      <c r="G64" s="48"/>
      <c r="H64" s="48"/>
      <c r="I64" s="48"/>
      <c r="J64" s="48"/>
      <c r="K64" s="48"/>
      <c r="L64" s="48"/>
      <c r="M64" s="48"/>
      <c r="N64" s="48"/>
      <c r="O64" s="48"/>
      <c r="P64" s="2"/>
      <c r="Q64" s="2"/>
      <c r="R64" s="2"/>
      <c r="S64" s="2"/>
      <c r="T64" s="2"/>
      <c r="U64" s="2"/>
      <c r="V64" s="2"/>
      <c r="W64" s="2"/>
      <c r="X64" s="2"/>
      <c r="Y64" s="2"/>
      <c r="Z64" s="2"/>
    </row>
    <row r="65" spans="1:26" ht="15.75" customHeight="1">
      <c r="A65" s="25"/>
      <c r="B65" s="48"/>
      <c r="C65" s="48"/>
      <c r="D65" s="48"/>
      <c r="E65" s="48"/>
      <c r="F65" s="48"/>
      <c r="G65" s="48"/>
      <c r="H65" s="48"/>
      <c r="I65" s="48"/>
      <c r="J65" s="48"/>
      <c r="K65" s="48"/>
      <c r="L65" s="48"/>
      <c r="M65" s="48"/>
      <c r="N65" s="48"/>
      <c r="O65" s="48"/>
      <c r="P65" s="2"/>
      <c r="Q65" s="2"/>
      <c r="R65" s="2"/>
      <c r="S65" s="2"/>
      <c r="T65" s="2"/>
      <c r="U65" s="2"/>
      <c r="V65" s="2"/>
      <c r="W65" s="2"/>
      <c r="X65" s="2"/>
      <c r="Y65" s="2"/>
      <c r="Z65" s="2"/>
    </row>
    <row r="66" spans="1:26" ht="15.75" customHeight="1">
      <c r="A66" s="182" t="s">
        <v>64</v>
      </c>
      <c r="B66" s="183"/>
      <c r="C66" s="180"/>
      <c r="D66" s="48"/>
      <c r="E66" s="48"/>
      <c r="F66" s="48"/>
      <c r="G66" s="48"/>
      <c r="H66" s="48"/>
      <c r="I66" s="48"/>
      <c r="J66" s="48"/>
      <c r="K66" s="48"/>
      <c r="L66" s="48"/>
      <c r="M66" s="48"/>
      <c r="N66" s="48"/>
      <c r="O66" s="48"/>
      <c r="P66" s="2"/>
      <c r="Q66" s="2"/>
      <c r="R66" s="2"/>
      <c r="S66" s="2"/>
      <c r="T66" s="2"/>
      <c r="U66" s="2"/>
      <c r="V66" s="2"/>
      <c r="W66" s="2"/>
      <c r="X66" s="2"/>
      <c r="Y66" s="2"/>
      <c r="Z66" s="2"/>
    </row>
    <row r="67" spans="1:26" ht="15.75" customHeight="1">
      <c r="A67" s="16" t="s">
        <v>65</v>
      </c>
      <c r="B67" s="16" t="s">
        <v>66</v>
      </c>
      <c r="C67" s="16" t="s">
        <v>49</v>
      </c>
      <c r="D67" s="48"/>
      <c r="E67" s="48"/>
      <c r="F67" s="48"/>
      <c r="G67" s="48"/>
      <c r="H67" s="48"/>
      <c r="I67" s="48"/>
      <c r="J67" s="48"/>
      <c r="K67" s="48"/>
      <c r="L67" s="48"/>
      <c r="M67" s="48"/>
      <c r="N67" s="48"/>
      <c r="O67" s="48"/>
      <c r="P67" s="2"/>
      <c r="Q67" s="2"/>
      <c r="R67" s="2"/>
      <c r="S67" s="2"/>
      <c r="T67" s="2"/>
      <c r="U67" s="2"/>
      <c r="V67" s="2"/>
      <c r="W67" s="2"/>
      <c r="X67" s="2"/>
      <c r="Y67" s="2"/>
      <c r="Z67" s="2"/>
    </row>
    <row r="68" spans="1:26" ht="15.75" customHeight="1">
      <c r="A68" s="47" t="s">
        <v>8</v>
      </c>
      <c r="B68" s="43" t="s">
        <v>67</v>
      </c>
      <c r="C68" s="165">
        <v>0</v>
      </c>
      <c r="D68" s="48"/>
      <c r="E68" s="48"/>
      <c r="F68" s="48"/>
      <c r="G68" s="48"/>
      <c r="H68" s="48"/>
      <c r="I68" s="48"/>
      <c r="J68" s="48"/>
      <c r="K68" s="48"/>
      <c r="L68" s="48"/>
      <c r="M68" s="48"/>
      <c r="N68" s="48"/>
      <c r="O68" s="48"/>
      <c r="P68" s="2"/>
      <c r="Q68" s="2"/>
      <c r="R68" s="2"/>
      <c r="S68" s="2"/>
      <c r="T68" s="2"/>
      <c r="U68" s="2"/>
      <c r="V68" s="2"/>
      <c r="W68" s="2"/>
      <c r="X68" s="2"/>
      <c r="Y68" s="2"/>
      <c r="Z68" s="2"/>
    </row>
    <row r="69" spans="1:26" ht="15.75" customHeight="1">
      <c r="A69" s="47" t="s">
        <v>68</v>
      </c>
      <c r="B69" s="43" t="s">
        <v>69</v>
      </c>
      <c r="C69" s="165">
        <v>0</v>
      </c>
      <c r="D69" s="48"/>
      <c r="E69" s="48"/>
      <c r="F69" s="48"/>
      <c r="G69" s="48"/>
      <c r="H69" s="48"/>
      <c r="I69" s="48"/>
      <c r="J69" s="48"/>
      <c r="K69" s="48"/>
      <c r="L69" s="48"/>
      <c r="M69" s="48"/>
      <c r="N69" s="48"/>
      <c r="O69" s="48"/>
      <c r="P69" s="2"/>
      <c r="Q69" s="2"/>
      <c r="R69" s="2"/>
      <c r="S69" s="2"/>
      <c r="T69" s="2"/>
      <c r="U69" s="2"/>
      <c r="V69" s="2"/>
      <c r="W69" s="2"/>
      <c r="X69" s="2"/>
      <c r="Y69" s="2"/>
      <c r="Z69" s="2"/>
    </row>
    <row r="70" spans="1:26" ht="30">
      <c r="A70" s="47" t="s">
        <v>11</v>
      </c>
      <c r="B70" s="43" t="s">
        <v>70</v>
      </c>
      <c r="C70" s="165">
        <v>0</v>
      </c>
      <c r="D70" s="48"/>
      <c r="E70" s="48"/>
      <c r="F70" s="48"/>
      <c r="G70" s="48"/>
      <c r="H70" s="48"/>
      <c r="I70" s="48"/>
      <c r="J70" s="48"/>
      <c r="K70" s="48"/>
      <c r="L70" s="48"/>
      <c r="M70" s="48"/>
      <c r="N70" s="48"/>
      <c r="O70" s="48"/>
      <c r="P70" s="2"/>
      <c r="Q70" s="2"/>
      <c r="R70" s="2"/>
      <c r="S70" s="2"/>
      <c r="T70" s="2"/>
      <c r="U70" s="2"/>
      <c r="V70" s="2"/>
      <c r="W70" s="2"/>
      <c r="X70" s="2"/>
      <c r="Y70" s="2"/>
      <c r="Z70" s="2"/>
    </row>
    <row r="71" spans="1:26" ht="15.75" customHeight="1">
      <c r="A71" s="47" t="s">
        <v>13</v>
      </c>
      <c r="B71" s="43" t="s">
        <v>71</v>
      </c>
      <c r="C71" s="165"/>
      <c r="D71" s="48"/>
      <c r="E71" s="48"/>
      <c r="F71" s="48"/>
      <c r="G71" s="48"/>
      <c r="H71" s="48"/>
      <c r="I71" s="48"/>
      <c r="J71" s="48"/>
      <c r="K71" s="48"/>
      <c r="L71" s="48"/>
      <c r="M71" s="48"/>
      <c r="N71" s="48"/>
      <c r="O71" s="48"/>
      <c r="P71" s="2"/>
      <c r="Q71" s="2"/>
      <c r="R71" s="2"/>
      <c r="S71" s="2"/>
      <c r="T71" s="2"/>
      <c r="U71" s="2"/>
      <c r="V71" s="2"/>
      <c r="W71" s="2"/>
      <c r="X71" s="2"/>
      <c r="Y71" s="2"/>
      <c r="Z71" s="2"/>
    </row>
    <row r="72" spans="1:26" ht="15.75" customHeight="1">
      <c r="A72" s="47" t="s">
        <v>16</v>
      </c>
      <c r="B72" s="43" t="s">
        <v>72</v>
      </c>
      <c r="C72" s="165"/>
      <c r="D72" s="48"/>
      <c r="E72" s="48"/>
      <c r="F72" s="48"/>
      <c r="G72" s="48"/>
      <c r="H72" s="48"/>
      <c r="I72" s="48"/>
      <c r="J72" s="48"/>
      <c r="K72" s="48"/>
      <c r="L72" s="48"/>
      <c r="M72" s="48"/>
      <c r="N72" s="48"/>
      <c r="O72" s="48"/>
      <c r="P72" s="2"/>
      <c r="Q72" s="2"/>
      <c r="R72" s="2"/>
      <c r="S72" s="2"/>
      <c r="T72" s="2"/>
      <c r="U72" s="2"/>
      <c r="V72" s="2"/>
      <c r="W72" s="2"/>
      <c r="X72" s="2"/>
      <c r="Y72" s="2"/>
      <c r="Z72" s="2"/>
    </row>
    <row r="73" spans="1:26" ht="35.25" customHeight="1">
      <c r="A73" s="47" t="s">
        <v>54</v>
      </c>
      <c r="B73" s="43" t="s">
        <v>73</v>
      </c>
      <c r="C73" s="165"/>
      <c r="D73" s="48"/>
      <c r="E73" s="48"/>
      <c r="F73" s="48"/>
      <c r="G73" s="48"/>
      <c r="H73" s="48"/>
      <c r="I73" s="48"/>
      <c r="J73" s="48"/>
      <c r="K73" s="48"/>
      <c r="L73" s="48"/>
      <c r="M73" s="48"/>
      <c r="N73" s="48"/>
      <c r="O73" s="48"/>
      <c r="P73" s="2"/>
      <c r="Q73" s="2"/>
      <c r="R73" s="2"/>
      <c r="S73" s="2"/>
      <c r="T73" s="2"/>
      <c r="U73" s="2"/>
      <c r="V73" s="2"/>
      <c r="W73" s="2"/>
      <c r="X73" s="2"/>
      <c r="Y73" s="2"/>
      <c r="Z73" s="2"/>
    </row>
    <row r="74" spans="1:26" ht="15.75" customHeight="1">
      <c r="A74" s="47" t="s">
        <v>56</v>
      </c>
      <c r="B74" s="43" t="s">
        <v>61</v>
      </c>
      <c r="C74" s="165">
        <v>0</v>
      </c>
      <c r="D74" s="48"/>
      <c r="E74" s="48"/>
      <c r="F74" s="48"/>
      <c r="G74" s="48"/>
      <c r="H74" s="48"/>
      <c r="I74" s="48"/>
      <c r="J74" s="48"/>
      <c r="K74" s="48"/>
      <c r="L74" s="48"/>
      <c r="M74" s="48"/>
      <c r="N74" s="48"/>
      <c r="O74" s="48"/>
      <c r="P74" s="2"/>
      <c r="Q74" s="2"/>
      <c r="R74" s="2"/>
      <c r="S74" s="2"/>
      <c r="T74" s="2"/>
      <c r="U74" s="2"/>
      <c r="V74" s="2"/>
      <c r="W74" s="2"/>
      <c r="X74" s="2"/>
      <c r="Y74" s="2"/>
      <c r="Z74" s="2"/>
    </row>
    <row r="75" spans="1:26" ht="15.75" customHeight="1">
      <c r="A75" s="179" t="s">
        <v>74</v>
      </c>
      <c r="B75" s="180"/>
      <c r="C75" s="24">
        <f>SUM(C68:C74)</f>
        <v>0</v>
      </c>
      <c r="D75" s="48"/>
      <c r="E75" s="48"/>
      <c r="F75" s="48"/>
      <c r="G75" s="48"/>
      <c r="H75" s="48"/>
      <c r="I75" s="48"/>
      <c r="J75" s="48"/>
      <c r="K75" s="48"/>
      <c r="L75" s="48"/>
      <c r="M75" s="48"/>
      <c r="N75" s="48"/>
      <c r="O75" s="48"/>
      <c r="P75" s="2"/>
      <c r="Q75" s="2"/>
      <c r="R75" s="2"/>
      <c r="S75" s="2"/>
      <c r="T75" s="2"/>
      <c r="U75" s="2"/>
      <c r="V75" s="2"/>
      <c r="W75" s="2"/>
      <c r="X75" s="2"/>
      <c r="Y75" s="2"/>
      <c r="Z75" s="2"/>
    </row>
    <row r="76" spans="1:26" ht="15.75" customHeight="1">
      <c r="A76" s="25"/>
      <c r="B76" s="48"/>
      <c r="C76" s="48"/>
      <c r="D76" s="48"/>
      <c r="E76" s="48"/>
      <c r="F76" s="48"/>
      <c r="G76" s="48"/>
      <c r="H76" s="48"/>
      <c r="I76" s="48"/>
      <c r="J76" s="48"/>
      <c r="K76" s="48"/>
      <c r="L76" s="48"/>
      <c r="M76" s="48"/>
      <c r="N76" s="48"/>
      <c r="O76" s="48"/>
      <c r="P76" s="2"/>
      <c r="Q76" s="2"/>
      <c r="R76" s="2"/>
      <c r="S76" s="2"/>
      <c r="T76" s="2"/>
      <c r="U76" s="2"/>
      <c r="V76" s="2"/>
      <c r="W76" s="2"/>
      <c r="X76" s="2"/>
      <c r="Y76" s="2"/>
      <c r="Z76" s="2"/>
    </row>
    <row r="77" spans="1:26" ht="15.75" customHeight="1">
      <c r="A77" s="186" t="s">
        <v>75</v>
      </c>
      <c r="B77" s="183"/>
      <c r="C77" s="180"/>
      <c r="D77" s="48"/>
      <c r="E77" s="48"/>
      <c r="F77" s="48"/>
      <c r="G77" s="48"/>
      <c r="H77" s="48"/>
      <c r="I77" s="48"/>
      <c r="J77" s="48"/>
      <c r="K77" s="48"/>
      <c r="L77" s="48"/>
      <c r="M77" s="48"/>
      <c r="N77" s="48"/>
      <c r="O77" s="48"/>
      <c r="P77" s="2"/>
      <c r="Q77" s="2"/>
      <c r="R77" s="2"/>
      <c r="S77" s="2"/>
      <c r="T77" s="2"/>
      <c r="U77" s="2"/>
      <c r="V77" s="2"/>
      <c r="W77" s="2"/>
      <c r="X77" s="2"/>
      <c r="Y77" s="2"/>
      <c r="Z77" s="2"/>
    </row>
    <row r="78" spans="1:26" ht="18.75" customHeight="1">
      <c r="A78" s="26" t="s">
        <v>65</v>
      </c>
      <c r="B78" s="26" t="s">
        <v>66</v>
      </c>
      <c r="C78" s="26" t="s">
        <v>49</v>
      </c>
      <c r="D78" s="48"/>
      <c r="E78" s="48"/>
      <c r="F78" s="48"/>
      <c r="G78" s="48"/>
      <c r="H78" s="48"/>
      <c r="I78" s="48"/>
      <c r="J78" s="48"/>
      <c r="K78" s="48"/>
      <c r="L78" s="48"/>
      <c r="M78" s="48"/>
      <c r="N78" s="48"/>
      <c r="O78" s="48"/>
      <c r="P78" s="2"/>
      <c r="Q78" s="2"/>
      <c r="R78" s="2"/>
      <c r="S78" s="2"/>
      <c r="T78" s="2"/>
      <c r="U78" s="2"/>
      <c r="V78" s="2"/>
      <c r="W78" s="2"/>
      <c r="X78" s="2"/>
      <c r="Y78" s="2"/>
      <c r="Z78" s="2"/>
    </row>
    <row r="79" spans="1:26" ht="15.75" customHeight="1">
      <c r="A79" s="47" t="s">
        <v>8</v>
      </c>
      <c r="B79" s="43" t="s">
        <v>67</v>
      </c>
      <c r="C79" s="165">
        <v>0</v>
      </c>
      <c r="D79" s="48"/>
      <c r="E79" s="48"/>
      <c r="F79" s="48"/>
      <c r="G79" s="48"/>
      <c r="H79" s="48"/>
      <c r="I79" s="48"/>
      <c r="J79" s="48"/>
      <c r="K79" s="48"/>
      <c r="L79" s="48"/>
      <c r="M79" s="48"/>
      <c r="N79" s="48"/>
      <c r="O79" s="48"/>
      <c r="P79" s="2"/>
      <c r="Q79" s="2"/>
      <c r="R79" s="2"/>
      <c r="S79" s="2"/>
      <c r="T79" s="2"/>
      <c r="U79" s="2"/>
      <c r="V79" s="2"/>
      <c r="W79" s="2"/>
      <c r="X79" s="2"/>
      <c r="Y79" s="2"/>
      <c r="Z79" s="2"/>
    </row>
    <row r="80" spans="1:26" ht="15.75" customHeight="1">
      <c r="A80" s="47" t="s">
        <v>68</v>
      </c>
      <c r="B80" s="43" t="s">
        <v>69</v>
      </c>
      <c r="C80" s="165"/>
      <c r="D80" s="48"/>
      <c r="E80" s="48"/>
      <c r="F80" s="48"/>
      <c r="G80" s="48"/>
      <c r="H80" s="48"/>
      <c r="I80" s="48"/>
      <c r="J80" s="48"/>
      <c r="K80" s="48"/>
      <c r="L80" s="48"/>
      <c r="M80" s="48"/>
      <c r="N80" s="48"/>
      <c r="O80" s="48"/>
      <c r="P80" s="2"/>
      <c r="Q80" s="2"/>
      <c r="R80" s="2"/>
      <c r="S80" s="2"/>
      <c r="T80" s="2"/>
      <c r="U80" s="2"/>
      <c r="V80" s="2"/>
      <c r="W80" s="2"/>
      <c r="X80" s="2"/>
      <c r="Y80" s="2"/>
      <c r="Z80" s="2"/>
    </row>
    <row r="81" spans="1:26" ht="30">
      <c r="A81" s="47" t="s">
        <v>11</v>
      </c>
      <c r="B81" s="43" t="s">
        <v>70</v>
      </c>
      <c r="C81" s="165">
        <v>0</v>
      </c>
      <c r="D81" s="48"/>
      <c r="E81" s="48"/>
      <c r="F81" s="48"/>
      <c r="G81" s="48"/>
      <c r="H81" s="48"/>
      <c r="I81" s="48"/>
      <c r="J81" s="48"/>
      <c r="K81" s="48"/>
      <c r="L81" s="48"/>
      <c r="M81" s="48"/>
      <c r="N81" s="48"/>
      <c r="O81" s="48"/>
      <c r="P81" s="2"/>
      <c r="Q81" s="2"/>
      <c r="R81" s="2"/>
      <c r="S81" s="2"/>
      <c r="T81" s="2"/>
      <c r="U81" s="2"/>
      <c r="V81" s="2"/>
      <c r="W81" s="2"/>
      <c r="X81" s="2"/>
      <c r="Y81" s="2"/>
      <c r="Z81" s="2"/>
    </row>
    <row r="82" spans="1:26" ht="15.75" customHeight="1">
      <c r="A82" s="47" t="s">
        <v>13</v>
      </c>
      <c r="B82" s="43" t="s">
        <v>71</v>
      </c>
      <c r="C82" s="165"/>
      <c r="D82" s="48"/>
      <c r="E82" s="48"/>
      <c r="F82" s="48"/>
      <c r="G82" s="48"/>
      <c r="H82" s="48"/>
      <c r="I82" s="48"/>
      <c r="J82" s="48"/>
      <c r="K82" s="48"/>
      <c r="L82" s="48"/>
      <c r="M82" s="48"/>
      <c r="N82" s="48"/>
      <c r="O82" s="48"/>
      <c r="P82" s="2"/>
      <c r="Q82" s="2"/>
      <c r="R82" s="2"/>
      <c r="S82" s="2"/>
      <c r="T82" s="2"/>
      <c r="U82" s="2"/>
      <c r="V82" s="2"/>
      <c r="W82" s="2"/>
      <c r="X82" s="2"/>
      <c r="Y82" s="2"/>
      <c r="Z82" s="2"/>
    </row>
    <row r="83" spans="1:26" ht="15.75" customHeight="1">
      <c r="A83" s="47" t="s">
        <v>16</v>
      </c>
      <c r="B83" s="43" t="s">
        <v>72</v>
      </c>
      <c r="C83" s="165"/>
      <c r="D83" s="48"/>
      <c r="E83" s="48"/>
      <c r="F83" s="48"/>
      <c r="G83" s="48"/>
      <c r="H83" s="48"/>
      <c r="I83" s="48"/>
      <c r="J83" s="48"/>
      <c r="K83" s="48"/>
      <c r="L83" s="48"/>
      <c r="M83" s="48"/>
      <c r="N83" s="48"/>
      <c r="O83" s="48"/>
      <c r="P83" s="2"/>
      <c r="Q83" s="2"/>
      <c r="R83" s="2"/>
      <c r="S83" s="2"/>
      <c r="T83" s="2"/>
      <c r="U83" s="2"/>
      <c r="V83" s="2"/>
      <c r="W83" s="2"/>
      <c r="X83" s="2"/>
      <c r="Y83" s="2"/>
      <c r="Z83" s="2"/>
    </row>
    <row r="84" spans="1:26" ht="15.75" customHeight="1">
      <c r="A84" s="47" t="s">
        <v>54</v>
      </c>
      <c r="B84" s="43" t="s">
        <v>73</v>
      </c>
      <c r="C84" s="165"/>
      <c r="D84" s="48"/>
      <c r="E84" s="48"/>
      <c r="F84" s="48"/>
      <c r="G84" s="48"/>
      <c r="H84" s="48"/>
      <c r="I84" s="48"/>
      <c r="J84" s="48"/>
      <c r="K84" s="48"/>
      <c r="L84" s="48"/>
      <c r="M84" s="48"/>
      <c r="N84" s="48"/>
      <c r="O84" s="48"/>
      <c r="P84" s="2"/>
      <c r="Q84" s="2"/>
      <c r="R84" s="2"/>
      <c r="S84" s="2"/>
      <c r="T84" s="2"/>
      <c r="U84" s="2"/>
      <c r="V84" s="2"/>
      <c r="W84" s="2"/>
      <c r="X84" s="2"/>
      <c r="Y84" s="2"/>
      <c r="Z84" s="2"/>
    </row>
    <row r="85" spans="1:26" ht="15.75" customHeight="1">
      <c r="A85" s="47" t="s">
        <v>56</v>
      </c>
      <c r="B85" s="43" t="s">
        <v>61</v>
      </c>
      <c r="C85" s="165">
        <v>0</v>
      </c>
      <c r="D85" s="48"/>
      <c r="E85" s="48"/>
      <c r="F85" s="48"/>
      <c r="G85" s="48"/>
      <c r="H85" s="48"/>
      <c r="I85" s="48"/>
      <c r="J85" s="48"/>
      <c r="K85" s="48"/>
      <c r="L85" s="48"/>
      <c r="M85" s="48"/>
      <c r="N85" s="48"/>
      <c r="O85" s="48"/>
      <c r="P85" s="2"/>
      <c r="Q85" s="2"/>
      <c r="R85" s="2"/>
      <c r="S85" s="2"/>
      <c r="T85" s="2"/>
      <c r="U85" s="2"/>
      <c r="V85" s="2"/>
      <c r="W85" s="2"/>
      <c r="X85" s="2"/>
      <c r="Y85" s="2"/>
      <c r="Z85" s="2"/>
    </row>
    <row r="86" spans="1:26" ht="15.75" customHeight="1">
      <c r="A86" s="181" t="s">
        <v>74</v>
      </c>
      <c r="B86" s="180"/>
      <c r="C86" s="27">
        <f>SUM(C79:C85)</f>
        <v>0</v>
      </c>
      <c r="D86" s="48"/>
      <c r="E86" s="48"/>
      <c r="F86" s="48"/>
      <c r="G86" s="48"/>
      <c r="H86" s="48"/>
      <c r="I86" s="48"/>
      <c r="J86" s="48"/>
      <c r="K86" s="48"/>
      <c r="L86" s="48"/>
      <c r="M86" s="48"/>
      <c r="N86" s="48"/>
      <c r="O86" s="48"/>
      <c r="P86" s="2"/>
      <c r="Q86" s="2"/>
      <c r="R86" s="2"/>
      <c r="S86" s="2"/>
      <c r="T86" s="2"/>
      <c r="U86" s="2"/>
      <c r="V86" s="2"/>
      <c r="W86" s="2"/>
      <c r="X86" s="2"/>
      <c r="Y86" s="2"/>
      <c r="Z86" s="2"/>
    </row>
    <row r="87" spans="1:26" ht="15" customHeight="1">
      <c r="A87" s="25"/>
      <c r="B87" s="48"/>
      <c r="C87" s="48"/>
      <c r="D87" s="48"/>
      <c r="E87" s="48"/>
      <c r="F87" s="48"/>
      <c r="G87" s="48"/>
      <c r="H87" s="48"/>
      <c r="I87" s="48"/>
      <c r="J87" s="48"/>
      <c r="K87" s="48"/>
      <c r="L87" s="48"/>
      <c r="M87" s="48"/>
      <c r="N87" s="48"/>
      <c r="O87" s="48"/>
      <c r="P87" s="2"/>
      <c r="Q87" s="2"/>
      <c r="R87" s="2"/>
      <c r="S87" s="2"/>
      <c r="T87" s="2"/>
      <c r="U87" s="2"/>
      <c r="V87" s="2"/>
      <c r="W87" s="2"/>
      <c r="X87" s="2"/>
      <c r="Y87" s="2"/>
      <c r="Z87" s="2"/>
    </row>
    <row r="88" spans="1:26" ht="15.75" customHeight="1">
      <c r="A88" s="182" t="s">
        <v>76</v>
      </c>
      <c r="B88" s="183"/>
      <c r="C88" s="183"/>
      <c r="D88" s="180"/>
      <c r="E88" s="48"/>
      <c r="F88" s="48"/>
      <c r="G88" s="48"/>
      <c r="H88" s="48"/>
      <c r="I88" s="48"/>
      <c r="J88" s="48"/>
      <c r="K88" s="48"/>
      <c r="L88" s="48"/>
      <c r="M88" s="48"/>
      <c r="N88" s="48"/>
      <c r="O88" s="48"/>
      <c r="P88" s="2"/>
      <c r="Q88" s="2"/>
      <c r="R88" s="2"/>
      <c r="S88" s="2"/>
      <c r="T88" s="2"/>
      <c r="U88" s="2"/>
      <c r="V88" s="2"/>
      <c r="W88" s="2"/>
      <c r="X88" s="2"/>
      <c r="Y88" s="2"/>
      <c r="Z88" s="2"/>
    </row>
    <row r="89" spans="1:26" ht="15.75" customHeight="1">
      <c r="A89" s="182" t="s">
        <v>77</v>
      </c>
      <c r="B89" s="183"/>
      <c r="C89" s="183"/>
      <c r="D89" s="180"/>
      <c r="E89" s="48"/>
      <c r="F89" s="48"/>
      <c r="G89" s="48"/>
      <c r="H89" s="48"/>
      <c r="I89" s="48"/>
      <c r="J89" s="48"/>
      <c r="K89" s="48"/>
      <c r="L89" s="48"/>
      <c r="M89" s="48"/>
      <c r="N89" s="48"/>
      <c r="O89" s="48"/>
      <c r="P89" s="2"/>
      <c r="Q89" s="2"/>
      <c r="R89" s="2"/>
      <c r="S89" s="2"/>
      <c r="T89" s="2"/>
      <c r="U89" s="2"/>
      <c r="V89" s="2"/>
      <c r="W89" s="2"/>
      <c r="X89" s="2"/>
      <c r="Y89" s="2"/>
      <c r="Z89" s="2"/>
    </row>
    <row r="90" spans="1:26" ht="15.75" customHeight="1">
      <c r="A90" s="16" t="s">
        <v>78</v>
      </c>
      <c r="B90" s="16" t="s">
        <v>79</v>
      </c>
      <c r="C90" s="16" t="s">
        <v>80</v>
      </c>
      <c r="D90" s="16" t="s">
        <v>49</v>
      </c>
      <c r="E90" s="48"/>
      <c r="F90" s="48"/>
      <c r="G90" s="48"/>
      <c r="H90" s="48"/>
      <c r="I90" s="48"/>
      <c r="J90" s="48"/>
      <c r="K90" s="48"/>
      <c r="L90" s="48"/>
      <c r="M90" s="48"/>
      <c r="N90" s="48"/>
      <c r="O90" s="48"/>
      <c r="P90" s="2"/>
      <c r="Q90" s="2"/>
      <c r="R90" s="2"/>
      <c r="S90" s="2"/>
      <c r="T90" s="2"/>
      <c r="U90" s="2"/>
      <c r="V90" s="2"/>
      <c r="W90" s="2"/>
      <c r="X90" s="2"/>
      <c r="Y90" s="2"/>
      <c r="Z90" s="2"/>
    </row>
    <row r="91" spans="1:26" ht="15.75" customHeight="1">
      <c r="A91" s="47" t="s">
        <v>8</v>
      </c>
      <c r="B91" s="43" t="s">
        <v>81</v>
      </c>
      <c r="C91" s="28">
        <v>0.2</v>
      </c>
      <c r="D91" s="29">
        <f>(C52+D116+D119)*C91</f>
        <v>0</v>
      </c>
      <c r="E91" s="48"/>
      <c r="F91" s="48"/>
      <c r="G91" s="48"/>
      <c r="H91" s="48"/>
      <c r="I91" s="48"/>
      <c r="J91" s="48"/>
      <c r="K91" s="48"/>
      <c r="L91" s="48"/>
      <c r="M91" s="48"/>
      <c r="N91" s="48"/>
      <c r="O91" s="48"/>
      <c r="P91" s="2"/>
      <c r="Q91" s="2"/>
      <c r="R91" s="2"/>
      <c r="S91" s="2"/>
      <c r="T91" s="2"/>
      <c r="U91" s="2"/>
      <c r="V91" s="2"/>
      <c r="W91" s="2"/>
      <c r="X91" s="2"/>
      <c r="Y91" s="2"/>
      <c r="Z91" s="2"/>
    </row>
    <row r="92" spans="1:26" ht="15.75" customHeight="1">
      <c r="A92" s="47" t="s">
        <v>11</v>
      </c>
      <c r="B92" s="43" t="s">
        <v>82</v>
      </c>
      <c r="C92" s="28">
        <v>1.4999999999999999E-2</v>
      </c>
      <c r="D92" s="29">
        <f>(C52+D116+D119)*C92</f>
        <v>0</v>
      </c>
      <c r="E92" s="48"/>
      <c r="F92" s="48"/>
      <c r="G92" s="48"/>
      <c r="H92" s="48"/>
      <c r="I92" s="48"/>
      <c r="J92" s="48"/>
      <c r="K92" s="48"/>
      <c r="L92" s="48"/>
      <c r="M92" s="48"/>
      <c r="N92" s="48"/>
      <c r="O92" s="48"/>
      <c r="P92" s="2"/>
      <c r="Q92" s="2"/>
      <c r="R92" s="2"/>
      <c r="S92" s="2"/>
      <c r="T92" s="2"/>
      <c r="U92" s="2"/>
      <c r="V92" s="2"/>
      <c r="W92" s="2"/>
      <c r="X92" s="2"/>
      <c r="Y92" s="2"/>
      <c r="Z92" s="2"/>
    </row>
    <row r="93" spans="1:26" ht="15.75" customHeight="1">
      <c r="A93" s="47" t="s">
        <v>13</v>
      </c>
      <c r="B93" s="43" t="s">
        <v>83</v>
      </c>
      <c r="C93" s="28">
        <v>0.01</v>
      </c>
      <c r="D93" s="29">
        <f>(C52+D116+D119)*C93</f>
        <v>0</v>
      </c>
      <c r="E93" s="48"/>
      <c r="F93" s="48"/>
      <c r="G93" s="48"/>
      <c r="H93" s="48"/>
      <c r="I93" s="48"/>
      <c r="J93" s="48"/>
      <c r="K93" s="48"/>
      <c r="L93" s="48"/>
      <c r="M93" s="48"/>
      <c r="N93" s="48"/>
      <c r="O93" s="48"/>
      <c r="P93" s="2"/>
      <c r="Q93" s="2"/>
      <c r="R93" s="2"/>
      <c r="S93" s="2"/>
      <c r="T93" s="2"/>
      <c r="U93" s="2"/>
      <c r="V93" s="2"/>
      <c r="W93" s="2"/>
      <c r="X93" s="2"/>
      <c r="Y93" s="2"/>
      <c r="Z93" s="2"/>
    </row>
    <row r="94" spans="1:26" ht="15.75" customHeight="1">
      <c r="A94" s="47" t="s">
        <v>16</v>
      </c>
      <c r="B94" s="43" t="s">
        <v>84</v>
      </c>
      <c r="C94" s="28">
        <v>2E-3</v>
      </c>
      <c r="D94" s="29">
        <f>(C52+D116+D119)*C94</f>
        <v>0</v>
      </c>
      <c r="E94" s="48"/>
      <c r="F94" s="48"/>
      <c r="G94" s="48"/>
      <c r="H94" s="48"/>
      <c r="I94" s="48"/>
      <c r="J94" s="48"/>
      <c r="K94" s="48"/>
      <c r="L94" s="48"/>
      <c r="M94" s="48"/>
      <c r="N94" s="48"/>
      <c r="O94" s="48"/>
      <c r="P94" s="2"/>
      <c r="Q94" s="2"/>
      <c r="R94" s="2"/>
      <c r="S94" s="2"/>
      <c r="T94" s="2"/>
      <c r="U94" s="2"/>
      <c r="V94" s="2"/>
      <c r="W94" s="2"/>
      <c r="X94" s="2"/>
      <c r="Y94" s="2"/>
      <c r="Z94" s="2"/>
    </row>
    <row r="95" spans="1:26" ht="15.75" customHeight="1">
      <c r="A95" s="47" t="s">
        <v>54</v>
      </c>
      <c r="B95" s="43" t="s">
        <v>85</v>
      </c>
      <c r="C95" s="28">
        <v>2.5000000000000001E-2</v>
      </c>
      <c r="D95" s="29">
        <f>(C52+D116+D119)*C95</f>
        <v>0</v>
      </c>
      <c r="E95" s="48"/>
      <c r="F95" s="48"/>
      <c r="G95" s="48"/>
      <c r="H95" s="48"/>
      <c r="I95" s="48"/>
      <c r="J95" s="48"/>
      <c r="K95" s="48"/>
      <c r="L95" s="48"/>
      <c r="M95" s="48"/>
      <c r="N95" s="48"/>
      <c r="O95" s="48"/>
      <c r="P95" s="2"/>
      <c r="Q95" s="2"/>
      <c r="R95" s="2"/>
      <c r="S95" s="2"/>
      <c r="T95" s="2"/>
      <c r="U95" s="2"/>
      <c r="V95" s="2"/>
      <c r="W95" s="2"/>
      <c r="X95" s="2"/>
      <c r="Y95" s="2"/>
      <c r="Z95" s="2"/>
    </row>
    <row r="96" spans="1:26" ht="15.75" customHeight="1">
      <c r="A96" s="47" t="s">
        <v>56</v>
      </c>
      <c r="B96" s="43" t="s">
        <v>86</v>
      </c>
      <c r="C96" s="28">
        <v>0.08</v>
      </c>
      <c r="D96" s="29">
        <f>(C52+D116+D119)*C96</f>
        <v>0</v>
      </c>
      <c r="E96" s="48"/>
      <c r="F96" s="48"/>
      <c r="G96" s="48"/>
      <c r="H96" s="48"/>
      <c r="I96" s="48"/>
      <c r="J96" s="48"/>
      <c r="K96" s="48"/>
      <c r="L96" s="48"/>
      <c r="M96" s="48"/>
      <c r="N96" s="48"/>
      <c r="O96" s="48"/>
      <c r="P96" s="2"/>
      <c r="Q96" s="2"/>
      <c r="R96" s="2"/>
      <c r="S96" s="2"/>
      <c r="T96" s="2"/>
      <c r="U96" s="2"/>
      <c r="V96" s="2"/>
      <c r="W96" s="2"/>
      <c r="X96" s="2"/>
      <c r="Y96" s="2"/>
      <c r="Z96" s="2"/>
    </row>
    <row r="97" spans="1:26" ht="30">
      <c r="A97" s="30" t="s">
        <v>58</v>
      </c>
      <c r="B97" s="31" t="s">
        <v>87</v>
      </c>
      <c r="C97" s="32">
        <v>0.03</v>
      </c>
      <c r="D97" s="33">
        <f>(C52+D116+D119)*C97</f>
        <v>0</v>
      </c>
      <c r="E97" s="48"/>
      <c r="F97" s="48"/>
      <c r="G97" s="48"/>
      <c r="H97" s="48"/>
      <c r="I97" s="48"/>
      <c r="J97" s="48"/>
      <c r="K97" s="48"/>
      <c r="L97" s="48"/>
      <c r="M97" s="48"/>
      <c r="N97" s="48"/>
      <c r="O97" s="48"/>
      <c r="P97" s="2"/>
      <c r="Q97" s="2"/>
      <c r="R97" s="2"/>
      <c r="S97" s="2"/>
      <c r="T97" s="2"/>
      <c r="U97" s="2"/>
      <c r="V97" s="2"/>
      <c r="W97" s="2"/>
      <c r="X97" s="2"/>
      <c r="Y97" s="2"/>
      <c r="Z97" s="2"/>
    </row>
    <row r="98" spans="1:26" ht="15.75" customHeight="1">
      <c r="A98" s="47" t="s">
        <v>60</v>
      </c>
      <c r="B98" s="43" t="s">
        <v>88</v>
      </c>
      <c r="C98" s="28">
        <v>6.0000000000000001E-3</v>
      </c>
      <c r="D98" s="29">
        <f>(C52+D116+D119)*C98</f>
        <v>0</v>
      </c>
      <c r="E98" s="48"/>
      <c r="F98" s="48"/>
      <c r="G98" s="48"/>
      <c r="H98" s="48"/>
      <c r="I98" s="48"/>
      <c r="J98" s="48"/>
      <c r="K98" s="48"/>
      <c r="L98" s="48"/>
      <c r="M98" s="48"/>
      <c r="N98" s="48"/>
      <c r="O98" s="48"/>
      <c r="P98" s="2"/>
      <c r="Q98" s="2"/>
      <c r="R98" s="2"/>
      <c r="S98" s="2"/>
      <c r="T98" s="2"/>
      <c r="U98" s="2"/>
      <c r="V98" s="2"/>
      <c r="W98" s="2"/>
      <c r="X98" s="2"/>
      <c r="Y98" s="2"/>
      <c r="Z98" s="2"/>
    </row>
    <row r="99" spans="1:26" ht="15.75" customHeight="1">
      <c r="A99" s="179" t="s">
        <v>89</v>
      </c>
      <c r="B99" s="180"/>
      <c r="C99" s="34">
        <f t="shared" ref="C99:D99" si="0">SUM(C91:C98)</f>
        <v>0.3680000000000001</v>
      </c>
      <c r="D99" s="35">
        <f t="shared" si="0"/>
        <v>0</v>
      </c>
      <c r="E99" s="48"/>
      <c r="F99" s="48"/>
      <c r="G99" s="48"/>
      <c r="H99" s="48"/>
      <c r="I99" s="48"/>
      <c r="J99" s="48"/>
      <c r="K99" s="48"/>
      <c r="L99" s="48"/>
      <c r="M99" s="48"/>
      <c r="N99" s="48"/>
      <c r="O99" s="48"/>
      <c r="P99" s="2"/>
      <c r="Q99" s="2"/>
      <c r="R99" s="2"/>
      <c r="S99" s="2"/>
      <c r="T99" s="2"/>
      <c r="U99" s="2"/>
      <c r="V99" s="2"/>
      <c r="W99" s="2"/>
      <c r="X99" s="2"/>
      <c r="Y99" s="2"/>
      <c r="Z99" s="2"/>
    </row>
    <row r="100" spans="1:26" ht="15.75" customHeight="1">
      <c r="A100" s="184"/>
      <c r="B100" s="183"/>
      <c r="C100" s="183"/>
      <c r="D100" s="185"/>
      <c r="E100" s="48"/>
      <c r="F100" s="48"/>
      <c r="G100" s="48"/>
      <c r="H100" s="48"/>
      <c r="I100" s="48"/>
      <c r="J100" s="48"/>
      <c r="K100" s="48"/>
      <c r="L100" s="48"/>
      <c r="M100" s="48"/>
      <c r="N100" s="48"/>
      <c r="O100" s="48"/>
      <c r="P100" s="2"/>
      <c r="Q100" s="2"/>
      <c r="R100" s="2"/>
      <c r="S100" s="2"/>
      <c r="T100" s="2"/>
      <c r="U100" s="2"/>
      <c r="V100" s="2"/>
      <c r="W100" s="2"/>
      <c r="X100" s="2"/>
      <c r="Y100" s="2"/>
      <c r="Z100" s="2"/>
    </row>
    <row r="101" spans="1:26" ht="15.75" customHeight="1">
      <c r="A101" s="186" t="s">
        <v>90</v>
      </c>
      <c r="B101" s="183"/>
      <c r="C101" s="183"/>
      <c r="D101" s="180"/>
      <c r="E101" s="48"/>
      <c r="F101" s="48"/>
      <c r="G101" s="48"/>
      <c r="H101" s="48"/>
      <c r="I101" s="48"/>
      <c r="J101" s="48"/>
      <c r="K101" s="48"/>
      <c r="L101" s="48"/>
      <c r="M101" s="48"/>
      <c r="N101" s="48"/>
      <c r="O101" s="48"/>
      <c r="P101" s="2"/>
      <c r="Q101" s="2"/>
      <c r="R101" s="2"/>
      <c r="S101" s="2"/>
      <c r="T101" s="2"/>
      <c r="U101" s="2"/>
      <c r="V101" s="2"/>
      <c r="W101" s="2"/>
      <c r="X101" s="2"/>
      <c r="Y101" s="2"/>
      <c r="Z101" s="2"/>
    </row>
    <row r="102" spans="1:26" ht="15.75" customHeight="1">
      <c r="A102" s="186" t="s">
        <v>77</v>
      </c>
      <c r="B102" s="183"/>
      <c r="C102" s="183"/>
      <c r="D102" s="180"/>
      <c r="E102" s="48"/>
      <c r="F102" s="48"/>
      <c r="G102" s="48"/>
      <c r="H102" s="48"/>
      <c r="I102" s="48"/>
      <c r="J102" s="48"/>
      <c r="K102" s="48"/>
      <c r="L102" s="48"/>
      <c r="M102" s="48"/>
      <c r="N102" s="48"/>
      <c r="O102" s="48"/>
      <c r="P102" s="2"/>
      <c r="Q102" s="2"/>
      <c r="R102" s="2"/>
      <c r="S102" s="2"/>
      <c r="T102" s="2"/>
      <c r="U102" s="2"/>
      <c r="V102" s="2"/>
      <c r="W102" s="2"/>
      <c r="X102" s="2"/>
      <c r="Y102" s="2"/>
      <c r="Z102" s="2"/>
    </row>
    <row r="103" spans="1:26" ht="15.75" customHeight="1">
      <c r="A103" s="26" t="s">
        <v>78</v>
      </c>
      <c r="B103" s="26" t="s">
        <v>79</v>
      </c>
      <c r="C103" s="26" t="s">
        <v>80</v>
      </c>
      <c r="D103" s="26" t="s">
        <v>49</v>
      </c>
      <c r="E103" s="48"/>
      <c r="F103" s="48"/>
      <c r="G103" s="48"/>
      <c r="H103" s="48"/>
      <c r="I103" s="48"/>
      <c r="J103" s="48"/>
      <c r="K103" s="48"/>
      <c r="L103" s="48"/>
      <c r="M103" s="48"/>
      <c r="N103" s="48"/>
      <c r="O103" s="48"/>
      <c r="P103" s="2"/>
      <c r="Q103" s="2"/>
      <c r="R103" s="2"/>
      <c r="S103" s="2"/>
      <c r="T103" s="2"/>
      <c r="U103" s="2"/>
      <c r="V103" s="2"/>
      <c r="W103" s="2"/>
      <c r="X103" s="2"/>
      <c r="Y103" s="2"/>
      <c r="Z103" s="2"/>
    </row>
    <row r="104" spans="1:26" ht="15.75" customHeight="1">
      <c r="A104" s="47" t="s">
        <v>8</v>
      </c>
      <c r="B104" s="43" t="s">
        <v>81</v>
      </c>
      <c r="C104" s="28">
        <v>0.2</v>
      </c>
      <c r="D104" s="29">
        <f>(C64+D124+D127)*C104</f>
        <v>0</v>
      </c>
      <c r="E104" s="48"/>
      <c r="F104" s="48"/>
      <c r="G104" s="48"/>
      <c r="H104" s="48"/>
      <c r="I104" s="48"/>
      <c r="J104" s="48"/>
      <c r="K104" s="48"/>
      <c r="L104" s="48"/>
      <c r="M104" s="48"/>
      <c r="N104" s="48"/>
      <c r="O104" s="48"/>
      <c r="P104" s="2"/>
      <c r="Q104" s="2"/>
      <c r="R104" s="2"/>
      <c r="S104" s="2"/>
      <c r="T104" s="2"/>
      <c r="U104" s="2"/>
      <c r="V104" s="2"/>
      <c r="W104" s="2"/>
      <c r="X104" s="2"/>
      <c r="Y104" s="2"/>
      <c r="Z104" s="2"/>
    </row>
    <row r="105" spans="1:26" ht="15.75" customHeight="1">
      <c r="A105" s="47" t="s">
        <v>11</v>
      </c>
      <c r="B105" s="43" t="s">
        <v>82</v>
      </c>
      <c r="C105" s="28">
        <v>1.4999999999999999E-2</v>
      </c>
      <c r="D105" s="29">
        <f>(C64+D124+D127)*C105</f>
        <v>0</v>
      </c>
      <c r="E105" s="48"/>
      <c r="F105" s="48"/>
      <c r="G105" s="48"/>
      <c r="H105" s="48"/>
      <c r="I105" s="48"/>
      <c r="J105" s="48"/>
      <c r="K105" s="48"/>
      <c r="L105" s="48"/>
      <c r="M105" s="48"/>
      <c r="N105" s="48"/>
      <c r="O105" s="48"/>
      <c r="P105" s="2"/>
      <c r="Q105" s="2"/>
      <c r="R105" s="2"/>
      <c r="S105" s="2"/>
      <c r="T105" s="2"/>
      <c r="U105" s="2"/>
      <c r="V105" s="2"/>
      <c r="W105" s="2"/>
      <c r="X105" s="2"/>
      <c r="Y105" s="2"/>
      <c r="Z105" s="2"/>
    </row>
    <row r="106" spans="1:26" ht="15.75" customHeight="1">
      <c r="A106" s="47" t="s">
        <v>13</v>
      </c>
      <c r="B106" s="43" t="s">
        <v>83</v>
      </c>
      <c r="C106" s="28">
        <v>0.01</v>
      </c>
      <c r="D106" s="29">
        <f>(C64+D124+D127)*C106</f>
        <v>0</v>
      </c>
      <c r="E106" s="48"/>
      <c r="F106" s="48"/>
      <c r="G106" s="48"/>
      <c r="H106" s="48"/>
      <c r="I106" s="48"/>
      <c r="J106" s="48"/>
      <c r="K106" s="48"/>
      <c r="L106" s="48"/>
      <c r="M106" s="48"/>
      <c r="N106" s="48"/>
      <c r="O106" s="48"/>
      <c r="P106" s="2"/>
      <c r="Q106" s="2"/>
      <c r="R106" s="2"/>
      <c r="S106" s="2"/>
      <c r="T106" s="2"/>
      <c r="U106" s="2"/>
      <c r="V106" s="2"/>
      <c r="W106" s="2"/>
      <c r="X106" s="2"/>
      <c r="Y106" s="2"/>
      <c r="Z106" s="2"/>
    </row>
    <row r="107" spans="1:26" ht="15.75" customHeight="1">
      <c r="A107" s="47" t="s">
        <v>16</v>
      </c>
      <c r="B107" s="43" t="s">
        <v>84</v>
      </c>
      <c r="C107" s="28">
        <v>2E-3</v>
      </c>
      <c r="D107" s="29">
        <f>(C64+D124+D127)*C107</f>
        <v>0</v>
      </c>
      <c r="E107" s="48"/>
      <c r="F107" s="48"/>
      <c r="G107" s="48"/>
      <c r="H107" s="48"/>
      <c r="I107" s="48"/>
      <c r="J107" s="48"/>
      <c r="K107" s="48"/>
      <c r="L107" s="48"/>
      <c r="M107" s="48"/>
      <c r="N107" s="48"/>
      <c r="O107" s="48"/>
      <c r="P107" s="2"/>
      <c r="Q107" s="2"/>
      <c r="R107" s="2"/>
      <c r="S107" s="2"/>
      <c r="T107" s="2"/>
      <c r="U107" s="2"/>
      <c r="V107" s="2"/>
      <c r="W107" s="2"/>
      <c r="X107" s="2"/>
      <c r="Y107" s="2"/>
      <c r="Z107" s="2"/>
    </row>
    <row r="108" spans="1:26" ht="15.75" customHeight="1">
      <c r="A108" s="47" t="s">
        <v>54</v>
      </c>
      <c r="B108" s="43" t="s">
        <v>85</v>
      </c>
      <c r="C108" s="28">
        <v>2.5000000000000001E-2</v>
      </c>
      <c r="D108" s="29">
        <f>(C64+D124+D127)*C108</f>
        <v>0</v>
      </c>
      <c r="E108" s="48"/>
      <c r="F108" s="48"/>
      <c r="G108" s="48"/>
      <c r="H108" s="48"/>
      <c r="I108" s="48"/>
      <c r="J108" s="48"/>
      <c r="K108" s="48"/>
      <c r="L108" s="48"/>
      <c r="M108" s="48"/>
      <c r="N108" s="48"/>
      <c r="O108" s="48"/>
      <c r="P108" s="2"/>
      <c r="Q108" s="2"/>
      <c r="R108" s="2"/>
      <c r="S108" s="2"/>
      <c r="T108" s="2"/>
      <c r="U108" s="2"/>
      <c r="V108" s="2"/>
      <c r="W108" s="2"/>
      <c r="X108" s="2"/>
      <c r="Y108" s="2"/>
      <c r="Z108" s="2"/>
    </row>
    <row r="109" spans="1:26" ht="15.75" customHeight="1">
      <c r="A109" s="47" t="s">
        <v>56</v>
      </c>
      <c r="B109" s="43" t="s">
        <v>86</v>
      </c>
      <c r="C109" s="28">
        <v>0.08</v>
      </c>
      <c r="D109" s="29">
        <f>(C64+D124+D127)*C109</f>
        <v>0</v>
      </c>
      <c r="E109" s="48"/>
      <c r="F109" s="48"/>
      <c r="G109" s="48"/>
      <c r="H109" s="48"/>
      <c r="I109" s="48"/>
      <c r="J109" s="48"/>
      <c r="K109" s="48"/>
      <c r="L109" s="48"/>
      <c r="M109" s="48"/>
      <c r="N109" s="48"/>
      <c r="O109" s="48"/>
      <c r="P109" s="2"/>
      <c r="Q109" s="2"/>
      <c r="R109" s="2"/>
      <c r="S109" s="2"/>
      <c r="T109" s="2"/>
      <c r="U109" s="2"/>
      <c r="V109" s="2"/>
      <c r="W109" s="2"/>
      <c r="X109" s="2"/>
      <c r="Y109" s="2"/>
      <c r="Z109" s="2"/>
    </row>
    <row r="110" spans="1:26" ht="30">
      <c r="A110" s="30" t="s">
        <v>58</v>
      </c>
      <c r="B110" s="31" t="s">
        <v>87</v>
      </c>
      <c r="C110" s="32">
        <v>0.03</v>
      </c>
      <c r="D110" s="33">
        <f>(C64+D124+D127)*C110</f>
        <v>0</v>
      </c>
      <c r="E110" s="48"/>
      <c r="F110" s="48"/>
      <c r="G110" s="48"/>
      <c r="H110" s="48"/>
      <c r="I110" s="48"/>
      <c r="J110" s="48"/>
      <c r="K110" s="48"/>
      <c r="L110" s="48"/>
      <c r="M110" s="48"/>
      <c r="N110" s="48"/>
      <c r="O110" s="48"/>
      <c r="P110" s="2"/>
      <c r="Q110" s="2"/>
      <c r="R110" s="2"/>
      <c r="S110" s="2"/>
      <c r="T110" s="2"/>
      <c r="U110" s="2"/>
      <c r="V110" s="2"/>
      <c r="W110" s="2"/>
      <c r="X110" s="2"/>
      <c r="Y110" s="2"/>
      <c r="Z110" s="2"/>
    </row>
    <row r="111" spans="1:26" ht="15.75" customHeight="1">
      <c r="A111" s="47" t="s">
        <v>60</v>
      </c>
      <c r="B111" s="43" t="s">
        <v>88</v>
      </c>
      <c r="C111" s="28">
        <v>6.0000000000000001E-3</v>
      </c>
      <c r="D111" s="29">
        <f>(C64+D124+D127)*C111</f>
        <v>0</v>
      </c>
      <c r="E111" s="48"/>
      <c r="F111" s="48"/>
      <c r="G111" s="48"/>
      <c r="H111" s="48"/>
      <c r="I111" s="48"/>
      <c r="J111" s="48"/>
      <c r="K111" s="48"/>
      <c r="L111" s="48"/>
      <c r="M111" s="48"/>
      <c r="N111" s="48"/>
      <c r="O111" s="48"/>
      <c r="P111" s="2"/>
      <c r="Q111" s="2"/>
      <c r="R111" s="2"/>
      <c r="S111" s="2"/>
      <c r="T111" s="2"/>
      <c r="U111" s="2"/>
      <c r="V111" s="2"/>
      <c r="W111" s="2"/>
      <c r="X111" s="2"/>
      <c r="Y111" s="2"/>
      <c r="Z111" s="2"/>
    </row>
    <row r="112" spans="1:26" ht="15.75" customHeight="1">
      <c r="A112" s="181" t="s">
        <v>89</v>
      </c>
      <c r="B112" s="180"/>
      <c r="C112" s="36">
        <f t="shared" ref="C112:D112" si="1">SUM(C104:C111)</f>
        <v>0.3680000000000001</v>
      </c>
      <c r="D112" s="37">
        <f t="shared" si="1"/>
        <v>0</v>
      </c>
      <c r="E112" s="48"/>
      <c r="F112" s="48"/>
      <c r="G112" s="48"/>
      <c r="H112" s="48"/>
      <c r="I112" s="48"/>
      <c r="J112" s="48"/>
      <c r="K112" s="48"/>
      <c r="L112" s="48"/>
      <c r="M112" s="48"/>
      <c r="N112" s="48"/>
      <c r="O112" s="48"/>
      <c r="P112" s="2"/>
      <c r="Q112" s="2"/>
      <c r="R112" s="2"/>
      <c r="S112" s="2"/>
      <c r="T112" s="2"/>
      <c r="U112" s="2"/>
      <c r="V112" s="2"/>
      <c r="W112" s="2"/>
      <c r="X112" s="2"/>
      <c r="Y112" s="2"/>
      <c r="Z112" s="2"/>
    </row>
    <row r="113" spans="1:26" ht="15.75" customHeight="1">
      <c r="A113" s="25"/>
      <c r="B113" s="48"/>
      <c r="C113" s="48"/>
      <c r="D113" s="48"/>
      <c r="E113" s="48"/>
      <c r="F113" s="48"/>
      <c r="G113" s="48"/>
      <c r="H113" s="48"/>
      <c r="I113" s="48"/>
      <c r="J113" s="48"/>
      <c r="K113" s="48"/>
      <c r="L113" s="48"/>
      <c r="M113" s="48"/>
      <c r="N113" s="48"/>
      <c r="O113" s="48"/>
      <c r="P113" s="2"/>
      <c r="Q113" s="2"/>
      <c r="R113" s="2"/>
      <c r="S113" s="2"/>
      <c r="T113" s="2"/>
      <c r="U113" s="2"/>
      <c r="V113" s="2"/>
      <c r="W113" s="2"/>
      <c r="X113" s="2"/>
      <c r="Y113" s="2"/>
      <c r="Z113" s="2"/>
    </row>
    <row r="114" spans="1:26" ht="15.75" customHeight="1">
      <c r="A114" s="182" t="s">
        <v>91</v>
      </c>
      <c r="B114" s="183"/>
      <c r="C114" s="183"/>
      <c r="D114" s="180"/>
      <c r="E114" s="48"/>
      <c r="F114" s="48"/>
      <c r="G114" s="48"/>
      <c r="H114" s="48"/>
      <c r="I114" s="48"/>
      <c r="J114" s="48"/>
      <c r="K114" s="48"/>
      <c r="L114" s="48"/>
      <c r="M114" s="48"/>
      <c r="N114" s="48"/>
      <c r="O114" s="48"/>
      <c r="P114" s="2"/>
      <c r="Q114" s="2"/>
      <c r="R114" s="2"/>
      <c r="S114" s="2"/>
      <c r="T114" s="2"/>
      <c r="U114" s="2"/>
      <c r="V114" s="2"/>
      <c r="W114" s="2"/>
      <c r="X114" s="2"/>
      <c r="Y114" s="2"/>
      <c r="Z114" s="2"/>
    </row>
    <row r="115" spans="1:26" ht="15.75" customHeight="1">
      <c r="A115" s="16" t="s">
        <v>92</v>
      </c>
      <c r="B115" s="16" t="s">
        <v>93</v>
      </c>
      <c r="C115" s="16" t="s">
        <v>80</v>
      </c>
      <c r="D115" s="16" t="s">
        <v>49</v>
      </c>
      <c r="E115" s="48"/>
      <c r="F115" s="48"/>
      <c r="G115" s="48"/>
      <c r="H115" s="48"/>
      <c r="I115" s="48"/>
      <c r="J115" s="48"/>
      <c r="K115" s="48"/>
      <c r="L115" s="48"/>
      <c r="M115" s="48"/>
      <c r="N115" s="48"/>
      <c r="O115" s="48"/>
      <c r="P115" s="2"/>
      <c r="Q115" s="2"/>
      <c r="R115" s="2"/>
      <c r="S115" s="2"/>
      <c r="T115" s="2"/>
      <c r="U115" s="2"/>
      <c r="V115" s="2"/>
      <c r="W115" s="2"/>
      <c r="X115" s="2"/>
      <c r="Y115" s="2"/>
      <c r="Z115" s="2"/>
    </row>
    <row r="116" spans="1:26" ht="15.75" customHeight="1">
      <c r="A116" s="47" t="s">
        <v>8</v>
      </c>
      <c r="B116" s="43" t="s">
        <v>94</v>
      </c>
      <c r="C116" s="28">
        <v>8.3299999999999999E-2</v>
      </c>
      <c r="D116" s="29">
        <f>C52*C116</f>
        <v>0</v>
      </c>
      <c r="E116" s="48"/>
      <c r="F116" s="48"/>
      <c r="G116" s="48"/>
      <c r="H116" s="48"/>
      <c r="I116" s="48"/>
      <c r="J116" s="48"/>
      <c r="K116" s="48"/>
      <c r="L116" s="48"/>
      <c r="M116" s="48"/>
      <c r="N116" s="48"/>
      <c r="O116" s="48"/>
      <c r="P116" s="2"/>
      <c r="Q116" s="2"/>
      <c r="R116" s="2"/>
      <c r="S116" s="2"/>
      <c r="T116" s="2"/>
      <c r="U116" s="2"/>
      <c r="V116" s="2"/>
      <c r="W116" s="2"/>
      <c r="X116" s="2"/>
      <c r="Y116" s="2"/>
      <c r="Z116" s="2"/>
    </row>
    <row r="117" spans="1:26" ht="15.75" customHeight="1">
      <c r="A117" s="47" t="s">
        <v>11</v>
      </c>
      <c r="B117" s="43" t="s">
        <v>95</v>
      </c>
      <c r="C117" s="28">
        <v>2.7799999999999998E-2</v>
      </c>
      <c r="D117" s="29">
        <f>C117*$C$52</f>
        <v>0</v>
      </c>
      <c r="E117" s="48"/>
      <c r="F117" s="48"/>
      <c r="G117" s="48"/>
      <c r="H117" s="48"/>
      <c r="I117" s="48"/>
      <c r="J117" s="48"/>
      <c r="K117" s="48"/>
      <c r="L117" s="48"/>
      <c r="M117" s="48"/>
      <c r="N117" s="48"/>
      <c r="O117" s="48"/>
      <c r="P117" s="2"/>
      <c r="Q117" s="2"/>
      <c r="R117" s="2"/>
      <c r="S117" s="2"/>
      <c r="T117" s="2"/>
      <c r="U117" s="2"/>
      <c r="V117" s="2"/>
      <c r="W117" s="2"/>
      <c r="X117" s="2"/>
      <c r="Y117" s="2"/>
      <c r="Z117" s="2"/>
    </row>
    <row r="118" spans="1:26" ht="15.75" customHeight="1">
      <c r="A118" s="47"/>
      <c r="B118" s="7" t="s">
        <v>96</v>
      </c>
      <c r="C118" s="28"/>
      <c r="D118" s="29">
        <v>0</v>
      </c>
      <c r="E118" s="48"/>
      <c r="F118" s="48"/>
      <c r="G118" s="48"/>
      <c r="H118" s="48"/>
      <c r="I118" s="48"/>
      <c r="J118" s="48"/>
      <c r="K118" s="48"/>
      <c r="L118" s="48"/>
      <c r="M118" s="48"/>
      <c r="N118" s="48"/>
      <c r="O118" s="48"/>
      <c r="P118" s="2"/>
      <c r="Q118" s="2"/>
      <c r="R118" s="2"/>
      <c r="S118" s="2"/>
      <c r="T118" s="2"/>
      <c r="U118" s="2"/>
      <c r="V118" s="2"/>
      <c r="W118" s="2"/>
      <c r="X118" s="2"/>
      <c r="Y118" s="2"/>
      <c r="Z118" s="2"/>
    </row>
    <row r="119" spans="1:26" ht="30">
      <c r="A119" s="47"/>
      <c r="B119" s="43" t="s">
        <v>97</v>
      </c>
      <c r="C119" s="28">
        <f>SUM(C116:C118)</f>
        <v>0.1111</v>
      </c>
      <c r="D119" s="29">
        <f>C119*$C$52</f>
        <v>0</v>
      </c>
      <c r="E119" s="48"/>
      <c r="F119" s="48"/>
      <c r="G119" s="48"/>
      <c r="H119" s="48"/>
      <c r="I119" s="48"/>
      <c r="J119" s="48"/>
      <c r="K119" s="48"/>
      <c r="L119" s="48"/>
      <c r="M119" s="48"/>
      <c r="N119" s="48"/>
      <c r="O119" s="48"/>
      <c r="P119" s="2"/>
      <c r="Q119" s="2"/>
      <c r="R119" s="2"/>
      <c r="S119" s="2"/>
      <c r="T119" s="2"/>
      <c r="U119" s="2"/>
      <c r="V119" s="2"/>
      <c r="W119" s="2"/>
      <c r="X119" s="2"/>
      <c r="Y119" s="2"/>
      <c r="Z119" s="2"/>
    </row>
    <row r="120" spans="1:26" ht="15.75" customHeight="1">
      <c r="A120" s="179" t="s">
        <v>89</v>
      </c>
      <c r="B120" s="180"/>
      <c r="C120" s="34"/>
      <c r="D120" s="24">
        <f>D116+D117</f>
        <v>0</v>
      </c>
      <c r="E120" s="48"/>
      <c r="F120" s="48"/>
      <c r="G120" s="48"/>
      <c r="H120" s="48"/>
      <c r="I120" s="48"/>
      <c r="J120" s="48"/>
      <c r="K120" s="48"/>
      <c r="L120" s="48"/>
      <c r="M120" s="48"/>
      <c r="N120" s="48"/>
      <c r="O120" s="48"/>
      <c r="P120" s="2"/>
      <c r="Q120" s="2"/>
      <c r="R120" s="2"/>
      <c r="S120" s="2"/>
      <c r="T120" s="2"/>
      <c r="U120" s="2"/>
      <c r="V120" s="2"/>
      <c r="W120" s="2"/>
      <c r="X120" s="2"/>
      <c r="Y120" s="2"/>
      <c r="Z120" s="2"/>
    </row>
    <row r="121" spans="1:26" ht="15.75" customHeight="1">
      <c r="A121" s="25"/>
      <c r="B121" s="48"/>
      <c r="C121" s="48"/>
      <c r="D121" s="48"/>
      <c r="E121" s="48"/>
      <c r="F121" s="48"/>
      <c r="G121" s="48"/>
      <c r="H121" s="48"/>
      <c r="I121" s="48"/>
      <c r="J121" s="48"/>
      <c r="K121" s="48"/>
      <c r="L121" s="48"/>
      <c r="M121" s="48"/>
      <c r="N121" s="48"/>
      <c r="O121" s="48"/>
      <c r="P121" s="2"/>
      <c r="Q121" s="2"/>
      <c r="R121" s="2"/>
      <c r="S121" s="2"/>
      <c r="T121" s="2"/>
      <c r="U121" s="2"/>
      <c r="V121" s="2"/>
      <c r="W121" s="2"/>
      <c r="X121" s="2"/>
      <c r="Y121" s="2"/>
      <c r="Z121" s="2"/>
    </row>
    <row r="122" spans="1:26" ht="15.75" customHeight="1">
      <c r="A122" s="186" t="s">
        <v>98</v>
      </c>
      <c r="B122" s="183"/>
      <c r="C122" s="183"/>
      <c r="D122" s="180"/>
      <c r="E122" s="48"/>
      <c r="F122" s="48"/>
      <c r="G122" s="48"/>
      <c r="H122" s="48"/>
      <c r="I122" s="48"/>
      <c r="J122" s="48"/>
      <c r="K122" s="48"/>
      <c r="L122" s="48"/>
      <c r="M122" s="48"/>
      <c r="N122" s="48"/>
      <c r="O122" s="48"/>
      <c r="P122" s="2"/>
      <c r="Q122" s="2"/>
      <c r="R122" s="2"/>
      <c r="S122" s="2"/>
      <c r="T122" s="2"/>
      <c r="U122" s="2"/>
      <c r="V122" s="2"/>
      <c r="W122" s="2"/>
      <c r="X122" s="2"/>
      <c r="Y122" s="2"/>
      <c r="Z122" s="2"/>
    </row>
    <row r="123" spans="1:26" ht="15.75" customHeight="1">
      <c r="A123" s="26" t="s">
        <v>92</v>
      </c>
      <c r="B123" s="26" t="s">
        <v>93</v>
      </c>
      <c r="C123" s="26" t="s">
        <v>80</v>
      </c>
      <c r="D123" s="26" t="s">
        <v>49</v>
      </c>
      <c r="E123" s="48"/>
      <c r="F123" s="48"/>
      <c r="G123" s="48"/>
      <c r="H123" s="48"/>
      <c r="I123" s="48"/>
      <c r="J123" s="48"/>
      <c r="K123" s="48"/>
      <c r="L123" s="48"/>
      <c r="M123" s="48"/>
      <c r="N123" s="48"/>
      <c r="O123" s="48"/>
      <c r="P123" s="2"/>
      <c r="Q123" s="2"/>
      <c r="R123" s="2"/>
      <c r="S123" s="2"/>
      <c r="T123" s="2"/>
      <c r="U123" s="2"/>
      <c r="V123" s="2"/>
      <c r="W123" s="2"/>
      <c r="X123" s="2"/>
      <c r="Y123" s="2"/>
      <c r="Z123" s="2"/>
    </row>
    <row r="124" spans="1:26" ht="15.75" customHeight="1">
      <c r="A124" s="47" t="s">
        <v>8</v>
      </c>
      <c r="B124" s="43" t="s">
        <v>94</v>
      </c>
      <c r="C124" s="28">
        <v>8.3299999999999999E-2</v>
      </c>
      <c r="D124" s="29">
        <f>C64*C124</f>
        <v>0</v>
      </c>
      <c r="E124" s="48"/>
      <c r="F124" s="48"/>
      <c r="G124" s="48"/>
      <c r="H124" s="48"/>
      <c r="I124" s="48"/>
      <c r="J124" s="48"/>
      <c r="K124" s="48"/>
      <c r="L124" s="48"/>
      <c r="M124" s="48"/>
      <c r="N124" s="48"/>
      <c r="O124" s="48"/>
      <c r="P124" s="2"/>
      <c r="Q124" s="2"/>
      <c r="R124" s="2"/>
      <c r="S124" s="2"/>
      <c r="T124" s="2"/>
      <c r="U124" s="2"/>
      <c r="V124" s="2"/>
      <c r="W124" s="2"/>
      <c r="X124" s="2"/>
      <c r="Y124" s="2"/>
      <c r="Z124" s="2"/>
    </row>
    <row r="125" spans="1:26" ht="15.75" customHeight="1">
      <c r="A125" s="47" t="s">
        <v>11</v>
      </c>
      <c r="B125" s="43" t="s">
        <v>95</v>
      </c>
      <c r="C125" s="28">
        <v>2.7799999999999998E-2</v>
      </c>
      <c r="D125" s="29">
        <f>C125*$C$64</f>
        <v>0</v>
      </c>
      <c r="E125" s="48"/>
      <c r="F125" s="48"/>
      <c r="G125" s="48"/>
      <c r="H125" s="48"/>
      <c r="I125" s="48"/>
      <c r="J125" s="48"/>
      <c r="K125" s="48"/>
      <c r="L125" s="48"/>
      <c r="M125" s="48"/>
      <c r="N125" s="48"/>
      <c r="O125" s="48"/>
      <c r="P125" s="2"/>
      <c r="Q125" s="2"/>
      <c r="R125" s="2"/>
      <c r="S125" s="2"/>
      <c r="T125" s="2"/>
      <c r="U125" s="2"/>
      <c r="V125" s="2"/>
      <c r="W125" s="2"/>
      <c r="X125" s="2"/>
      <c r="Y125" s="2"/>
      <c r="Z125" s="2"/>
    </row>
    <row r="126" spans="1:26" ht="15.75" customHeight="1">
      <c r="A126" s="47"/>
      <c r="B126" s="7" t="s">
        <v>96</v>
      </c>
      <c r="C126" s="28"/>
      <c r="D126" s="29">
        <f>SUM(D125)</f>
        <v>0</v>
      </c>
      <c r="E126" s="48"/>
      <c r="F126" s="48"/>
      <c r="G126" s="48"/>
      <c r="H126" s="48"/>
      <c r="I126" s="48"/>
      <c r="J126" s="48"/>
      <c r="K126" s="48"/>
      <c r="L126" s="48"/>
      <c r="M126" s="48"/>
      <c r="N126" s="48"/>
      <c r="O126" s="48"/>
      <c r="P126" s="2"/>
      <c r="Q126" s="2"/>
      <c r="R126" s="2"/>
      <c r="S126" s="2"/>
      <c r="T126" s="2"/>
      <c r="U126" s="2"/>
      <c r="V126" s="2"/>
      <c r="W126" s="2"/>
      <c r="X126" s="2"/>
      <c r="Y126" s="2"/>
      <c r="Z126" s="2"/>
    </row>
    <row r="127" spans="1:26" ht="30">
      <c r="A127" s="47"/>
      <c r="B127" s="43" t="s">
        <v>97</v>
      </c>
      <c r="C127" s="28">
        <f>SUM(C124:C126)</f>
        <v>0.1111</v>
      </c>
      <c r="D127" s="29">
        <f>C127*$C$64</f>
        <v>0</v>
      </c>
      <c r="E127" s="48"/>
      <c r="F127" s="48"/>
      <c r="G127" s="48"/>
      <c r="H127" s="48"/>
      <c r="I127" s="48"/>
      <c r="J127" s="48"/>
      <c r="K127" s="48"/>
      <c r="L127" s="48"/>
      <c r="M127" s="48"/>
      <c r="N127" s="48"/>
      <c r="O127" s="48"/>
      <c r="P127" s="2"/>
      <c r="Q127" s="2"/>
      <c r="R127" s="2"/>
      <c r="S127" s="2"/>
      <c r="T127" s="2"/>
      <c r="U127" s="2"/>
      <c r="V127" s="2"/>
      <c r="W127" s="2"/>
      <c r="X127" s="2"/>
      <c r="Y127" s="2"/>
      <c r="Z127" s="2"/>
    </row>
    <row r="128" spans="1:26" ht="15.75" customHeight="1">
      <c r="A128" s="181" t="s">
        <v>89</v>
      </c>
      <c r="B128" s="180"/>
      <c r="C128" s="36"/>
      <c r="D128" s="27">
        <f>D124+D126</f>
        <v>0</v>
      </c>
      <c r="E128" s="48"/>
      <c r="F128" s="48"/>
      <c r="G128" s="48"/>
      <c r="H128" s="48"/>
      <c r="I128" s="48"/>
      <c r="J128" s="48"/>
      <c r="K128" s="48"/>
      <c r="L128" s="48"/>
      <c r="M128" s="48"/>
      <c r="N128" s="48"/>
      <c r="O128" s="48"/>
      <c r="P128" s="2"/>
      <c r="Q128" s="2"/>
      <c r="R128" s="2"/>
      <c r="S128" s="2"/>
      <c r="T128" s="2"/>
      <c r="U128" s="2"/>
      <c r="V128" s="2"/>
      <c r="W128" s="2"/>
      <c r="X128" s="2"/>
      <c r="Y128" s="2"/>
      <c r="Z128" s="2"/>
    </row>
    <row r="129" spans="1:26" ht="15.75" customHeight="1">
      <c r="A129" s="25"/>
      <c r="B129" s="48"/>
      <c r="C129" s="48"/>
      <c r="D129" s="48"/>
      <c r="E129" s="48"/>
      <c r="F129" s="48"/>
      <c r="G129" s="48"/>
      <c r="H129" s="48"/>
      <c r="I129" s="48"/>
      <c r="J129" s="48"/>
      <c r="K129" s="48"/>
      <c r="L129" s="48"/>
      <c r="M129" s="48"/>
      <c r="N129" s="48"/>
      <c r="O129" s="48"/>
      <c r="P129" s="2"/>
      <c r="Q129" s="2"/>
      <c r="R129" s="2"/>
      <c r="S129" s="2"/>
      <c r="T129" s="2"/>
      <c r="U129" s="2"/>
      <c r="V129" s="2"/>
      <c r="W129" s="2"/>
      <c r="X129" s="2"/>
      <c r="Y129" s="2"/>
      <c r="Z129" s="2"/>
    </row>
    <row r="130" spans="1:26" ht="15.75" customHeight="1">
      <c r="A130" s="182" t="s">
        <v>99</v>
      </c>
      <c r="B130" s="183"/>
      <c r="C130" s="183"/>
      <c r="D130" s="180"/>
      <c r="E130" s="48"/>
      <c r="F130" s="48"/>
      <c r="G130" s="48"/>
      <c r="H130" s="48"/>
      <c r="I130" s="48"/>
      <c r="J130" s="48"/>
      <c r="K130" s="48"/>
      <c r="L130" s="48"/>
      <c r="M130" s="48"/>
      <c r="N130" s="48"/>
      <c r="O130" s="48"/>
      <c r="P130" s="2"/>
      <c r="Q130" s="2"/>
      <c r="R130" s="2"/>
      <c r="S130" s="2"/>
      <c r="T130" s="2"/>
      <c r="U130" s="2"/>
      <c r="V130" s="2"/>
      <c r="W130" s="2"/>
      <c r="X130" s="2"/>
      <c r="Y130" s="2"/>
      <c r="Z130" s="2"/>
    </row>
    <row r="131" spans="1:26" ht="15.75" customHeight="1">
      <c r="A131" s="16" t="s">
        <v>100</v>
      </c>
      <c r="B131" s="16" t="s">
        <v>101</v>
      </c>
      <c r="C131" s="16" t="s">
        <v>80</v>
      </c>
      <c r="D131" s="16" t="s">
        <v>49</v>
      </c>
      <c r="E131" s="48"/>
      <c r="F131" s="48"/>
      <c r="G131" s="48"/>
      <c r="H131" s="48"/>
      <c r="I131" s="48"/>
      <c r="J131" s="48"/>
      <c r="K131" s="48"/>
      <c r="L131" s="48"/>
      <c r="M131" s="48"/>
      <c r="N131" s="48"/>
      <c r="O131" s="48"/>
      <c r="P131" s="2"/>
      <c r="Q131" s="2"/>
      <c r="R131" s="2"/>
      <c r="S131" s="2"/>
      <c r="T131" s="2"/>
      <c r="U131" s="2"/>
      <c r="V131" s="2"/>
      <c r="W131" s="2"/>
      <c r="X131" s="2"/>
      <c r="Y131" s="2"/>
      <c r="Z131" s="2"/>
    </row>
    <row r="132" spans="1:26" ht="15.75" customHeight="1">
      <c r="A132" s="47" t="s">
        <v>8</v>
      </c>
      <c r="B132" s="43" t="s">
        <v>101</v>
      </c>
      <c r="C132" s="32">
        <v>5.0000000000000001E-4</v>
      </c>
      <c r="D132" s="33">
        <f t="shared" ref="D132:D133" si="2">C132*$C$52</f>
        <v>0</v>
      </c>
      <c r="E132" s="48"/>
      <c r="F132" s="48"/>
      <c r="G132" s="48"/>
      <c r="H132" s="38"/>
      <c r="I132" s="48"/>
      <c r="J132" s="48"/>
      <c r="K132" s="48"/>
      <c r="L132" s="48"/>
      <c r="M132" s="48"/>
      <c r="N132" s="48"/>
      <c r="O132" s="48"/>
      <c r="P132" s="2"/>
      <c r="Q132" s="2"/>
      <c r="R132" s="2"/>
      <c r="S132" s="2"/>
      <c r="T132" s="2"/>
      <c r="U132" s="2"/>
      <c r="V132" s="2"/>
      <c r="W132" s="2"/>
      <c r="X132" s="2"/>
      <c r="Y132" s="2"/>
      <c r="Z132" s="2"/>
    </row>
    <row r="133" spans="1:26" ht="30">
      <c r="A133" s="47" t="s">
        <v>11</v>
      </c>
      <c r="B133" s="43" t="s">
        <v>102</v>
      </c>
      <c r="C133" s="28"/>
      <c r="D133" s="29">
        <f t="shared" si="2"/>
        <v>0</v>
      </c>
      <c r="E133" s="48"/>
      <c r="F133" s="48"/>
      <c r="G133" s="48"/>
      <c r="H133" s="48"/>
      <c r="I133" s="48"/>
      <c r="J133" s="48"/>
      <c r="K133" s="48"/>
      <c r="L133" s="48"/>
      <c r="M133" s="48"/>
      <c r="N133" s="48"/>
      <c r="O133" s="48"/>
      <c r="P133" s="2"/>
      <c r="Q133" s="2"/>
      <c r="R133" s="2"/>
      <c r="S133" s="2"/>
      <c r="T133" s="2"/>
      <c r="U133" s="2"/>
      <c r="V133" s="2"/>
      <c r="W133" s="2"/>
      <c r="X133" s="2"/>
      <c r="Y133" s="2"/>
      <c r="Z133" s="2"/>
    </row>
    <row r="134" spans="1:26" ht="15.75" customHeight="1">
      <c r="A134" s="179" t="s">
        <v>89</v>
      </c>
      <c r="B134" s="180"/>
      <c r="C134" s="34"/>
      <c r="D134" s="24">
        <f>SUM(D133,D132)</f>
        <v>0</v>
      </c>
      <c r="E134" s="48"/>
      <c r="F134" s="48"/>
      <c r="G134" s="48"/>
      <c r="H134" s="48"/>
      <c r="I134" s="48"/>
      <c r="J134" s="48"/>
      <c r="K134" s="48"/>
      <c r="L134" s="48"/>
      <c r="M134" s="48"/>
      <c r="N134" s="48"/>
      <c r="O134" s="48"/>
      <c r="P134" s="2"/>
      <c r="Q134" s="2"/>
      <c r="R134" s="2"/>
      <c r="S134" s="2"/>
      <c r="T134" s="2"/>
      <c r="U134" s="2"/>
      <c r="V134" s="2"/>
      <c r="W134" s="2"/>
      <c r="X134" s="2"/>
      <c r="Y134" s="2"/>
      <c r="Z134" s="2"/>
    </row>
    <row r="135" spans="1:26" ht="15.75" customHeight="1">
      <c r="A135" s="39"/>
      <c r="B135" s="48"/>
      <c r="C135" s="48"/>
      <c r="D135" s="48"/>
      <c r="E135" s="48"/>
      <c r="F135" s="48"/>
      <c r="G135" s="48"/>
      <c r="H135" s="48"/>
      <c r="I135" s="48"/>
      <c r="J135" s="48"/>
      <c r="K135" s="48"/>
      <c r="L135" s="48"/>
      <c r="M135" s="48"/>
      <c r="N135" s="48"/>
      <c r="O135" s="48"/>
      <c r="P135" s="2"/>
      <c r="Q135" s="2"/>
      <c r="R135" s="2"/>
      <c r="S135" s="2"/>
      <c r="T135" s="2"/>
      <c r="U135" s="2"/>
      <c r="V135" s="2"/>
      <c r="W135" s="2"/>
      <c r="X135" s="2"/>
      <c r="Y135" s="2"/>
      <c r="Z135" s="2"/>
    </row>
    <row r="136" spans="1:26" ht="15.75" customHeight="1">
      <c r="A136" s="186" t="s">
        <v>103</v>
      </c>
      <c r="B136" s="183"/>
      <c r="C136" s="183"/>
      <c r="D136" s="180"/>
      <c r="E136" s="48"/>
      <c r="F136" s="48"/>
      <c r="G136" s="48"/>
      <c r="H136" s="48"/>
      <c r="I136" s="48"/>
      <c r="J136" s="48"/>
      <c r="K136" s="48"/>
      <c r="L136" s="48"/>
      <c r="M136" s="48"/>
      <c r="N136" s="48"/>
      <c r="O136" s="48"/>
      <c r="P136" s="2"/>
      <c r="Q136" s="2"/>
      <c r="R136" s="2"/>
      <c r="S136" s="2"/>
      <c r="T136" s="2"/>
      <c r="U136" s="2"/>
      <c r="V136" s="2"/>
      <c r="W136" s="2"/>
      <c r="X136" s="2"/>
      <c r="Y136" s="2"/>
      <c r="Z136" s="2"/>
    </row>
    <row r="137" spans="1:26" ht="15.75" customHeight="1">
      <c r="A137" s="26" t="s">
        <v>100</v>
      </c>
      <c r="B137" s="26" t="s">
        <v>101</v>
      </c>
      <c r="C137" s="26" t="s">
        <v>80</v>
      </c>
      <c r="D137" s="26" t="s">
        <v>49</v>
      </c>
      <c r="E137" s="48"/>
      <c r="F137" s="48"/>
      <c r="G137" s="48"/>
      <c r="H137" s="48"/>
      <c r="I137" s="48"/>
      <c r="J137" s="48"/>
      <c r="K137" s="48"/>
      <c r="L137" s="48"/>
      <c r="M137" s="48"/>
      <c r="N137" s="48"/>
      <c r="O137" s="48"/>
      <c r="P137" s="2"/>
      <c r="Q137" s="2"/>
      <c r="R137" s="2"/>
      <c r="S137" s="2"/>
      <c r="T137" s="2"/>
      <c r="U137" s="2"/>
      <c r="V137" s="2"/>
      <c r="W137" s="2"/>
      <c r="X137" s="2"/>
      <c r="Y137" s="2"/>
      <c r="Z137" s="2"/>
    </row>
    <row r="138" spans="1:26" ht="15.75" customHeight="1">
      <c r="A138" s="47" t="s">
        <v>8</v>
      </c>
      <c r="B138" s="43" t="s">
        <v>101</v>
      </c>
      <c r="C138" s="32">
        <v>5.0000000000000001E-4</v>
      </c>
      <c r="D138" s="33">
        <f>C138*$C$64</f>
        <v>0</v>
      </c>
      <c r="E138" s="48"/>
      <c r="F138" s="48"/>
      <c r="G138" s="48"/>
      <c r="H138" s="48"/>
      <c r="I138" s="48"/>
      <c r="J138" s="48"/>
      <c r="K138" s="48"/>
      <c r="L138" s="48"/>
      <c r="M138" s="48"/>
      <c r="N138" s="48"/>
      <c r="O138" s="48"/>
      <c r="P138" s="2"/>
      <c r="Q138" s="2"/>
      <c r="R138" s="2"/>
      <c r="S138" s="2"/>
      <c r="T138" s="2"/>
      <c r="U138" s="2"/>
      <c r="V138" s="2"/>
      <c r="W138" s="2"/>
      <c r="X138" s="2"/>
      <c r="Y138" s="2"/>
      <c r="Z138" s="2"/>
    </row>
    <row r="139" spans="1:26" ht="30">
      <c r="A139" s="47" t="s">
        <v>11</v>
      </c>
      <c r="B139" s="43" t="s">
        <v>102</v>
      </c>
      <c r="C139" s="28"/>
      <c r="D139" s="29">
        <f t="shared" ref="D139" si="3">C139*$C$52</f>
        <v>0</v>
      </c>
      <c r="E139" s="48"/>
      <c r="F139" s="48"/>
      <c r="G139" s="48"/>
      <c r="H139" s="48"/>
      <c r="I139" s="48"/>
      <c r="J139" s="48"/>
      <c r="K139" s="48"/>
      <c r="L139" s="48"/>
      <c r="M139" s="48"/>
      <c r="N139" s="48"/>
      <c r="O139" s="48"/>
      <c r="P139" s="2"/>
      <c r="Q139" s="2"/>
      <c r="R139" s="2"/>
      <c r="S139" s="2"/>
      <c r="T139" s="2"/>
      <c r="U139" s="2"/>
      <c r="V139" s="2"/>
      <c r="W139" s="2"/>
      <c r="X139" s="2"/>
      <c r="Y139" s="2"/>
      <c r="Z139" s="2"/>
    </row>
    <row r="140" spans="1:26" ht="15.75" customHeight="1">
      <c r="A140" s="181" t="s">
        <v>89</v>
      </c>
      <c r="B140" s="180"/>
      <c r="C140" s="36"/>
      <c r="D140" s="27">
        <f>SUM(D139,D138)</f>
        <v>0</v>
      </c>
      <c r="E140" s="48"/>
      <c r="F140" s="48"/>
      <c r="G140" s="48"/>
      <c r="H140" s="48"/>
      <c r="I140" s="48"/>
      <c r="J140" s="48"/>
      <c r="K140" s="48"/>
      <c r="L140" s="48"/>
      <c r="M140" s="48"/>
      <c r="N140" s="48"/>
      <c r="O140" s="48"/>
      <c r="P140" s="2"/>
      <c r="Q140" s="2"/>
      <c r="R140" s="2"/>
      <c r="S140" s="2"/>
      <c r="T140" s="2"/>
      <c r="U140" s="2"/>
      <c r="V140" s="2"/>
      <c r="W140" s="2"/>
      <c r="X140" s="2"/>
      <c r="Y140" s="2"/>
      <c r="Z140" s="2"/>
    </row>
    <row r="141" spans="1:26" ht="15.75" customHeight="1">
      <c r="A141" s="39"/>
      <c r="B141" s="48"/>
      <c r="C141" s="48"/>
      <c r="D141" s="48"/>
      <c r="E141" s="48"/>
      <c r="F141" s="48"/>
      <c r="G141" s="48"/>
      <c r="H141" s="48"/>
      <c r="I141" s="48"/>
      <c r="J141" s="48"/>
      <c r="K141" s="48"/>
      <c r="L141" s="48"/>
      <c r="M141" s="48"/>
      <c r="N141" s="48"/>
      <c r="O141" s="48"/>
      <c r="P141" s="2"/>
      <c r="Q141" s="2"/>
      <c r="R141" s="2"/>
      <c r="S141" s="2"/>
      <c r="T141" s="2"/>
      <c r="U141" s="2"/>
      <c r="V141" s="2"/>
      <c r="W141" s="2"/>
      <c r="X141" s="2"/>
      <c r="Y141" s="2"/>
      <c r="Z141" s="2"/>
    </row>
    <row r="142" spans="1:26" ht="15.75" customHeight="1">
      <c r="A142" s="182" t="s">
        <v>104</v>
      </c>
      <c r="B142" s="183"/>
      <c r="C142" s="183"/>
      <c r="D142" s="180"/>
      <c r="E142" s="48"/>
      <c r="F142" s="48"/>
      <c r="G142" s="48"/>
      <c r="H142" s="48"/>
      <c r="I142" s="48"/>
      <c r="J142" s="48"/>
      <c r="K142" s="48"/>
      <c r="L142" s="48"/>
      <c r="M142" s="48"/>
      <c r="N142" s="48"/>
      <c r="O142" s="48"/>
      <c r="P142" s="2"/>
      <c r="Q142" s="2"/>
      <c r="R142" s="2"/>
      <c r="S142" s="2"/>
      <c r="T142" s="2"/>
      <c r="U142" s="2"/>
      <c r="V142" s="2"/>
      <c r="W142" s="2"/>
      <c r="X142" s="2"/>
      <c r="Y142" s="2"/>
      <c r="Z142" s="2"/>
    </row>
    <row r="143" spans="1:26" ht="15.75" customHeight="1">
      <c r="A143" s="16" t="s">
        <v>105</v>
      </c>
      <c r="B143" s="16" t="s">
        <v>106</v>
      </c>
      <c r="C143" s="16" t="s">
        <v>80</v>
      </c>
      <c r="D143" s="16" t="s">
        <v>49</v>
      </c>
      <c r="E143" s="48"/>
      <c r="F143" s="48"/>
      <c r="G143" s="48"/>
      <c r="H143" s="48"/>
      <c r="I143" s="48"/>
      <c r="J143" s="48"/>
      <c r="K143" s="48"/>
      <c r="L143" s="48"/>
      <c r="M143" s="48"/>
      <c r="N143" s="48"/>
      <c r="O143" s="48"/>
      <c r="P143" s="2"/>
      <c r="Q143" s="2"/>
      <c r="R143" s="2"/>
      <c r="S143" s="2"/>
      <c r="T143" s="2"/>
      <c r="U143" s="2"/>
      <c r="V143" s="2"/>
      <c r="W143" s="2"/>
      <c r="X143" s="2"/>
      <c r="Y143" s="2"/>
      <c r="Z143" s="2"/>
    </row>
    <row r="144" spans="1:26" ht="15.75" customHeight="1">
      <c r="A144" s="47" t="s">
        <v>8</v>
      </c>
      <c r="B144" s="43" t="s">
        <v>107</v>
      </c>
      <c r="C144" s="32">
        <v>1.2999999999999999E-3</v>
      </c>
      <c r="D144" s="33">
        <f t="shared" ref="D144:D149" si="4">C144*$C$52</f>
        <v>0</v>
      </c>
      <c r="E144" s="48"/>
      <c r="F144" s="48"/>
      <c r="G144" s="48"/>
      <c r="H144" s="48"/>
      <c r="I144" s="48"/>
      <c r="J144" s="48"/>
      <c r="K144" s="48"/>
      <c r="L144" s="48"/>
      <c r="M144" s="48"/>
      <c r="N144" s="48"/>
      <c r="O144" s="48"/>
      <c r="P144" s="2"/>
      <c r="Q144" s="2"/>
      <c r="R144" s="2"/>
      <c r="S144" s="2"/>
      <c r="T144" s="2"/>
      <c r="U144" s="2"/>
      <c r="V144" s="2"/>
      <c r="W144" s="2"/>
      <c r="X144" s="2"/>
      <c r="Y144" s="2"/>
      <c r="Z144" s="2"/>
    </row>
    <row r="145" spans="1:26" ht="30">
      <c r="A145" s="47" t="s">
        <v>11</v>
      </c>
      <c r="B145" s="43" t="s">
        <v>108</v>
      </c>
      <c r="C145" s="32">
        <v>2.8999999999999998E-3</v>
      </c>
      <c r="D145" s="33">
        <f t="shared" si="4"/>
        <v>0</v>
      </c>
      <c r="E145" s="48"/>
      <c r="F145" s="48"/>
      <c r="G145" s="48"/>
      <c r="H145" s="48"/>
      <c r="I145" s="48"/>
      <c r="J145" s="48"/>
      <c r="K145" s="48"/>
      <c r="L145" s="48"/>
      <c r="M145" s="48"/>
      <c r="N145" s="48"/>
      <c r="O145" s="48"/>
      <c r="P145" s="2"/>
      <c r="Q145" s="2"/>
      <c r="R145" s="2"/>
      <c r="S145" s="2"/>
      <c r="T145" s="2"/>
      <c r="U145" s="2"/>
      <c r="V145" s="2"/>
      <c r="W145" s="2"/>
      <c r="X145" s="2"/>
      <c r="Y145" s="2"/>
      <c r="Z145" s="2"/>
    </row>
    <row r="146" spans="1:26" ht="30">
      <c r="A146" s="47" t="s">
        <v>13</v>
      </c>
      <c r="B146" s="43" t="s">
        <v>109</v>
      </c>
      <c r="C146" s="32">
        <v>0.04</v>
      </c>
      <c r="D146" s="33">
        <f t="shared" si="4"/>
        <v>0</v>
      </c>
      <c r="E146" s="48"/>
      <c r="F146" s="48"/>
      <c r="G146" s="48"/>
      <c r="H146" s="48"/>
      <c r="I146" s="48"/>
      <c r="J146" s="48"/>
      <c r="K146" s="48"/>
      <c r="L146" s="48"/>
      <c r="M146" s="48"/>
      <c r="N146" s="48"/>
      <c r="O146" s="48"/>
      <c r="P146" s="2"/>
      <c r="Q146" s="2"/>
      <c r="R146" s="2"/>
      <c r="S146" s="2"/>
      <c r="T146" s="2"/>
      <c r="U146" s="2"/>
      <c r="V146" s="2"/>
      <c r="W146" s="2"/>
      <c r="X146" s="2"/>
      <c r="Y146" s="2"/>
      <c r="Z146" s="2"/>
    </row>
    <row r="147" spans="1:26" ht="15.75" customHeight="1">
      <c r="A147" s="47" t="s">
        <v>16</v>
      </c>
      <c r="B147" s="43" t="s">
        <v>110</v>
      </c>
      <c r="C147" s="32">
        <v>1.2200000000000001E-2</v>
      </c>
      <c r="D147" s="33">
        <f t="shared" si="4"/>
        <v>0</v>
      </c>
      <c r="E147" s="48"/>
      <c r="F147" s="48"/>
      <c r="G147" s="48"/>
      <c r="H147" s="48"/>
      <c r="I147" s="48"/>
      <c r="J147" s="48"/>
      <c r="K147" s="48"/>
      <c r="L147" s="48"/>
      <c r="M147" s="48"/>
      <c r="N147" s="48"/>
      <c r="O147" s="48"/>
      <c r="P147" s="2"/>
      <c r="Q147" s="2"/>
      <c r="R147" s="2"/>
      <c r="S147" s="2"/>
      <c r="T147" s="2"/>
      <c r="U147" s="2"/>
      <c r="V147" s="2"/>
      <c r="W147" s="2"/>
      <c r="X147" s="2"/>
      <c r="Y147" s="2"/>
      <c r="Z147" s="2"/>
    </row>
    <row r="148" spans="1:26" ht="30">
      <c r="A148" s="47" t="s">
        <v>54</v>
      </c>
      <c r="B148" s="43" t="s">
        <v>111</v>
      </c>
      <c r="C148" s="32">
        <v>4.4999999999999997E-3</v>
      </c>
      <c r="D148" s="33">
        <f t="shared" si="4"/>
        <v>0</v>
      </c>
      <c r="E148" s="48"/>
      <c r="F148" s="48"/>
      <c r="G148" s="48"/>
      <c r="H148" s="48"/>
      <c r="I148" s="48"/>
      <c r="J148" s="48"/>
      <c r="K148" s="48"/>
      <c r="L148" s="48"/>
      <c r="M148" s="48"/>
      <c r="N148" s="48"/>
      <c r="O148" s="48"/>
      <c r="P148" s="2"/>
      <c r="Q148" s="2"/>
      <c r="R148" s="2"/>
      <c r="S148" s="2"/>
      <c r="T148" s="2"/>
      <c r="U148" s="2"/>
      <c r="V148" s="2"/>
      <c r="W148" s="2"/>
      <c r="X148" s="2"/>
      <c r="Y148" s="2"/>
      <c r="Z148" s="2"/>
    </row>
    <row r="149" spans="1:26" ht="15.75" customHeight="1">
      <c r="A149" s="47" t="s">
        <v>56</v>
      </c>
      <c r="B149" s="43" t="s">
        <v>112</v>
      </c>
      <c r="C149" s="32">
        <v>0.04</v>
      </c>
      <c r="D149" s="33">
        <f t="shared" si="4"/>
        <v>0</v>
      </c>
      <c r="E149" s="48"/>
      <c r="F149" s="48"/>
      <c r="G149" s="48"/>
      <c r="H149" s="48"/>
      <c r="I149" s="48"/>
      <c r="J149" s="48"/>
      <c r="K149" s="48"/>
      <c r="L149" s="48"/>
      <c r="M149" s="48"/>
      <c r="N149" s="48"/>
      <c r="O149" s="48"/>
      <c r="P149" s="2"/>
      <c r="Q149" s="2"/>
      <c r="R149" s="2"/>
      <c r="S149" s="2"/>
      <c r="T149" s="2"/>
      <c r="U149" s="2"/>
      <c r="V149" s="2"/>
      <c r="W149" s="2"/>
      <c r="X149" s="2"/>
      <c r="Y149" s="2"/>
      <c r="Z149" s="2"/>
    </row>
    <row r="150" spans="1:26" ht="15.75" customHeight="1">
      <c r="A150" s="179" t="s">
        <v>113</v>
      </c>
      <c r="B150" s="180"/>
      <c r="C150" s="34">
        <f t="shared" ref="C150:D150" si="5">SUM(C144:C149)</f>
        <v>0.1009</v>
      </c>
      <c r="D150" s="24">
        <f t="shared" si="5"/>
        <v>0</v>
      </c>
      <c r="E150" s="48"/>
      <c r="F150" s="48"/>
      <c r="G150" s="48"/>
      <c r="H150" s="48"/>
      <c r="I150" s="48"/>
      <c r="J150" s="48"/>
      <c r="K150" s="48"/>
      <c r="L150" s="48"/>
      <c r="M150" s="48"/>
      <c r="N150" s="48"/>
      <c r="O150" s="48"/>
      <c r="P150" s="2"/>
      <c r="Q150" s="2"/>
      <c r="R150" s="2"/>
      <c r="S150" s="2"/>
      <c r="T150" s="2"/>
      <c r="U150" s="2"/>
      <c r="V150" s="2"/>
      <c r="W150" s="2"/>
      <c r="X150" s="2"/>
      <c r="Y150" s="2"/>
      <c r="Z150" s="2"/>
    </row>
    <row r="151" spans="1:26" ht="15.75" customHeight="1">
      <c r="A151" s="39"/>
      <c r="B151" s="48"/>
      <c r="C151" s="48"/>
      <c r="D151" s="48"/>
      <c r="E151" s="48"/>
      <c r="F151" s="48"/>
      <c r="G151" s="48"/>
      <c r="H151" s="48"/>
      <c r="I151" s="48"/>
      <c r="J151" s="48"/>
      <c r="K151" s="48"/>
      <c r="L151" s="48"/>
      <c r="M151" s="48"/>
      <c r="N151" s="48"/>
      <c r="O151" s="48"/>
      <c r="P151" s="2"/>
      <c r="Q151" s="2"/>
      <c r="R151" s="2"/>
      <c r="S151" s="2"/>
      <c r="T151" s="2"/>
      <c r="U151" s="2"/>
      <c r="V151" s="2"/>
      <c r="W151" s="2"/>
      <c r="X151" s="2"/>
      <c r="Y151" s="2"/>
      <c r="Z151" s="2"/>
    </row>
    <row r="152" spans="1:26" ht="18.75" customHeight="1">
      <c r="A152" s="186" t="s">
        <v>114</v>
      </c>
      <c r="B152" s="183"/>
      <c r="C152" s="183"/>
      <c r="D152" s="180"/>
      <c r="E152" s="48"/>
      <c r="F152" s="48"/>
      <c r="G152" s="48"/>
      <c r="H152" s="48"/>
      <c r="I152" s="48"/>
      <c r="J152" s="48"/>
      <c r="K152" s="48"/>
      <c r="L152" s="48"/>
      <c r="M152" s="48"/>
      <c r="N152" s="48"/>
      <c r="O152" s="48"/>
      <c r="P152" s="2"/>
      <c r="Q152" s="2"/>
      <c r="R152" s="2"/>
      <c r="S152" s="2"/>
      <c r="T152" s="2"/>
      <c r="U152" s="2"/>
      <c r="V152" s="2"/>
      <c r="W152" s="2"/>
      <c r="X152" s="2"/>
      <c r="Y152" s="2"/>
      <c r="Z152" s="2"/>
    </row>
    <row r="153" spans="1:26" ht="15.75" customHeight="1">
      <c r="A153" s="26" t="s">
        <v>105</v>
      </c>
      <c r="B153" s="26" t="s">
        <v>106</v>
      </c>
      <c r="C153" s="26" t="s">
        <v>80</v>
      </c>
      <c r="D153" s="26" t="s">
        <v>49</v>
      </c>
      <c r="E153" s="48"/>
      <c r="F153" s="48"/>
      <c r="G153" s="48"/>
      <c r="H153" s="48"/>
      <c r="I153" s="48"/>
      <c r="J153" s="48"/>
      <c r="K153" s="48"/>
      <c r="L153" s="48"/>
      <c r="M153" s="48"/>
      <c r="N153" s="48"/>
      <c r="O153" s="48"/>
      <c r="P153" s="2"/>
      <c r="Q153" s="2"/>
      <c r="R153" s="2"/>
      <c r="S153" s="2"/>
      <c r="T153" s="2"/>
      <c r="U153" s="2"/>
      <c r="V153" s="2"/>
      <c r="W153" s="2"/>
      <c r="X153" s="2"/>
      <c r="Y153" s="2"/>
      <c r="Z153" s="2"/>
    </row>
    <row r="154" spans="1:26" ht="15.75" customHeight="1">
      <c r="A154" s="47" t="s">
        <v>8</v>
      </c>
      <c r="B154" s="43" t="s">
        <v>107</v>
      </c>
      <c r="C154" s="32">
        <v>1.2999999999999999E-3</v>
      </c>
      <c r="D154" s="33">
        <f t="shared" ref="D154:D159" si="6">C154*$C$64</f>
        <v>0</v>
      </c>
      <c r="E154" s="48"/>
      <c r="F154" s="48"/>
      <c r="G154" s="48"/>
      <c r="H154" s="48"/>
      <c r="I154" s="48"/>
      <c r="J154" s="48"/>
      <c r="K154" s="48"/>
      <c r="L154" s="48"/>
      <c r="M154" s="48"/>
      <c r="N154" s="48"/>
      <c r="O154" s="48"/>
      <c r="P154" s="2"/>
      <c r="Q154" s="2"/>
      <c r="R154" s="2"/>
      <c r="S154" s="2"/>
      <c r="T154" s="2"/>
      <c r="U154" s="2"/>
      <c r="V154" s="2"/>
      <c r="W154" s="2"/>
      <c r="X154" s="2"/>
      <c r="Y154" s="2"/>
      <c r="Z154" s="2"/>
    </row>
    <row r="155" spans="1:26" ht="30">
      <c r="A155" s="47" t="s">
        <v>11</v>
      </c>
      <c r="B155" s="43" t="s">
        <v>108</v>
      </c>
      <c r="C155" s="32">
        <v>2.8999999999999998E-3</v>
      </c>
      <c r="D155" s="33">
        <f t="shared" si="6"/>
        <v>0</v>
      </c>
      <c r="E155" s="48"/>
      <c r="F155" s="48"/>
      <c r="G155" s="48"/>
      <c r="H155" s="48"/>
      <c r="I155" s="48"/>
      <c r="J155" s="48"/>
      <c r="K155" s="48"/>
      <c r="L155" s="48"/>
      <c r="M155" s="48"/>
      <c r="N155" s="48"/>
      <c r="O155" s="48"/>
      <c r="P155" s="2"/>
      <c r="Q155" s="2"/>
      <c r="R155" s="2"/>
      <c r="S155" s="2"/>
      <c r="T155" s="2"/>
      <c r="U155" s="2"/>
      <c r="V155" s="2"/>
      <c r="W155" s="2"/>
      <c r="X155" s="2"/>
      <c r="Y155" s="2"/>
      <c r="Z155" s="2"/>
    </row>
    <row r="156" spans="1:26" ht="30">
      <c r="A156" s="47" t="s">
        <v>13</v>
      </c>
      <c r="B156" s="43" t="s">
        <v>109</v>
      </c>
      <c r="C156" s="32">
        <v>0.04</v>
      </c>
      <c r="D156" s="33">
        <f t="shared" si="6"/>
        <v>0</v>
      </c>
      <c r="E156" s="48"/>
      <c r="F156" s="48"/>
      <c r="G156" s="48"/>
      <c r="H156" s="48"/>
      <c r="I156" s="48"/>
      <c r="J156" s="48"/>
      <c r="K156" s="48"/>
      <c r="L156" s="48"/>
      <c r="M156" s="48"/>
      <c r="N156" s="48"/>
      <c r="O156" s="48"/>
      <c r="P156" s="2"/>
      <c r="Q156" s="2"/>
      <c r="R156" s="2"/>
      <c r="S156" s="2"/>
      <c r="T156" s="2"/>
      <c r="U156" s="2"/>
      <c r="V156" s="2"/>
      <c r="W156" s="2"/>
      <c r="X156" s="2"/>
      <c r="Y156" s="2"/>
      <c r="Z156" s="2"/>
    </row>
    <row r="157" spans="1:26" ht="15.75" customHeight="1">
      <c r="A157" s="47" t="s">
        <v>16</v>
      </c>
      <c r="B157" s="43" t="s">
        <v>110</v>
      </c>
      <c r="C157" s="32">
        <v>1.2200000000000001E-2</v>
      </c>
      <c r="D157" s="33">
        <f t="shared" si="6"/>
        <v>0</v>
      </c>
      <c r="E157" s="48"/>
      <c r="F157" s="48"/>
      <c r="G157" s="48"/>
      <c r="H157" s="48"/>
      <c r="I157" s="48"/>
      <c r="J157" s="48"/>
      <c r="K157" s="48"/>
      <c r="L157" s="48"/>
      <c r="M157" s="48"/>
      <c r="N157" s="48"/>
      <c r="O157" s="48"/>
      <c r="P157" s="2"/>
      <c r="Q157" s="2"/>
      <c r="R157" s="2"/>
      <c r="S157" s="2"/>
      <c r="T157" s="2"/>
      <c r="U157" s="2"/>
      <c r="V157" s="2"/>
      <c r="W157" s="2"/>
      <c r="X157" s="2"/>
      <c r="Y157" s="2"/>
      <c r="Z157" s="2"/>
    </row>
    <row r="158" spans="1:26" ht="30">
      <c r="A158" s="47" t="s">
        <v>54</v>
      </c>
      <c r="B158" s="43" t="s">
        <v>111</v>
      </c>
      <c r="C158" s="32">
        <v>4.4999999999999997E-3</v>
      </c>
      <c r="D158" s="33">
        <f t="shared" si="6"/>
        <v>0</v>
      </c>
      <c r="E158" s="48"/>
      <c r="F158" s="48"/>
      <c r="G158" s="48"/>
      <c r="H158" s="48"/>
      <c r="I158" s="48"/>
      <c r="J158" s="48"/>
      <c r="K158" s="48"/>
      <c r="L158" s="48"/>
      <c r="M158" s="48"/>
      <c r="N158" s="48"/>
      <c r="O158" s="48"/>
      <c r="P158" s="2"/>
      <c r="Q158" s="2"/>
      <c r="R158" s="2"/>
      <c r="S158" s="2"/>
      <c r="T158" s="2"/>
      <c r="U158" s="2"/>
      <c r="V158" s="2"/>
      <c r="W158" s="2"/>
      <c r="X158" s="2"/>
      <c r="Y158" s="2"/>
      <c r="Z158" s="2"/>
    </row>
    <row r="159" spans="1:26" ht="15.75" customHeight="1">
      <c r="A159" s="47" t="s">
        <v>56</v>
      </c>
      <c r="B159" s="43" t="s">
        <v>112</v>
      </c>
      <c r="C159" s="32">
        <v>0.04</v>
      </c>
      <c r="D159" s="33">
        <f t="shared" si="6"/>
        <v>0</v>
      </c>
      <c r="E159" s="48"/>
      <c r="F159" s="48"/>
      <c r="G159" s="48"/>
      <c r="H159" s="48"/>
      <c r="I159" s="48"/>
      <c r="J159" s="48"/>
      <c r="K159" s="48"/>
      <c r="L159" s="48"/>
      <c r="M159" s="48"/>
      <c r="N159" s="48"/>
      <c r="O159" s="48"/>
      <c r="P159" s="2"/>
      <c r="Q159" s="2"/>
      <c r="R159" s="2"/>
      <c r="S159" s="2"/>
      <c r="T159" s="2"/>
      <c r="U159" s="2"/>
      <c r="V159" s="2"/>
      <c r="W159" s="2"/>
      <c r="X159" s="2"/>
      <c r="Y159" s="2"/>
      <c r="Z159" s="2"/>
    </row>
    <row r="160" spans="1:26" ht="15.75" customHeight="1">
      <c r="A160" s="181" t="s">
        <v>113</v>
      </c>
      <c r="B160" s="180"/>
      <c r="C160" s="36">
        <f t="shared" ref="C160" si="7">SUM(C154:C159)</f>
        <v>0.1009</v>
      </c>
      <c r="D160" s="27">
        <f>SUM(D154:D159)</f>
        <v>0</v>
      </c>
      <c r="E160" s="48"/>
      <c r="F160" s="48"/>
      <c r="G160" s="48"/>
      <c r="H160" s="48"/>
      <c r="I160" s="48"/>
      <c r="J160" s="48"/>
      <c r="K160" s="48"/>
      <c r="L160" s="48"/>
      <c r="M160" s="48"/>
      <c r="N160" s="48"/>
      <c r="O160" s="48"/>
      <c r="P160" s="2"/>
      <c r="Q160" s="2"/>
      <c r="R160" s="2"/>
      <c r="S160" s="2"/>
      <c r="T160" s="2"/>
      <c r="U160" s="2"/>
      <c r="V160" s="2"/>
      <c r="W160" s="2"/>
      <c r="X160" s="2"/>
      <c r="Y160" s="2"/>
      <c r="Z160" s="2"/>
    </row>
    <row r="161" spans="1:26" ht="15.75" customHeight="1">
      <c r="A161" s="39"/>
      <c r="B161" s="48"/>
      <c r="C161" s="48"/>
      <c r="D161" s="48"/>
      <c r="E161" s="48"/>
      <c r="F161" s="48"/>
      <c r="G161" s="48"/>
      <c r="H161" s="48"/>
      <c r="I161" s="48"/>
      <c r="J161" s="48"/>
      <c r="K161" s="48"/>
      <c r="L161" s="48"/>
      <c r="M161" s="48"/>
      <c r="N161" s="48"/>
      <c r="O161" s="48"/>
      <c r="P161" s="2"/>
      <c r="Q161" s="2"/>
      <c r="R161" s="2"/>
      <c r="S161" s="2"/>
      <c r="T161" s="2"/>
      <c r="U161" s="2"/>
      <c r="V161" s="2"/>
      <c r="W161" s="2"/>
      <c r="X161" s="2"/>
      <c r="Y161" s="2"/>
      <c r="Z161" s="2"/>
    </row>
    <row r="162" spans="1:26" ht="15.75" customHeight="1">
      <c r="A162" s="182" t="s">
        <v>115</v>
      </c>
      <c r="B162" s="183"/>
      <c r="C162" s="183"/>
      <c r="D162" s="180"/>
      <c r="E162" s="48"/>
      <c r="F162" s="48"/>
      <c r="G162" s="48"/>
      <c r="H162" s="48"/>
      <c r="I162" s="48"/>
      <c r="J162" s="48"/>
      <c r="K162" s="48"/>
      <c r="L162" s="48"/>
      <c r="M162" s="48"/>
      <c r="N162" s="48"/>
      <c r="O162" s="48"/>
      <c r="P162" s="2"/>
      <c r="Q162" s="2"/>
      <c r="R162" s="2"/>
      <c r="S162" s="2"/>
      <c r="T162" s="2"/>
      <c r="U162" s="2"/>
      <c r="V162" s="2"/>
      <c r="W162" s="2"/>
      <c r="X162" s="2"/>
      <c r="Y162" s="2"/>
      <c r="Z162" s="2"/>
    </row>
    <row r="163" spans="1:26" ht="15.75" customHeight="1">
      <c r="A163" s="16" t="s">
        <v>116</v>
      </c>
      <c r="B163" s="16" t="s">
        <v>117</v>
      </c>
      <c r="C163" s="16" t="s">
        <v>80</v>
      </c>
      <c r="D163" s="16" t="s">
        <v>49</v>
      </c>
      <c r="E163" s="48"/>
      <c r="F163" s="48"/>
      <c r="G163" s="48"/>
      <c r="H163" s="48"/>
      <c r="I163" s="48"/>
      <c r="J163" s="48"/>
      <c r="K163" s="48"/>
      <c r="L163" s="48"/>
      <c r="M163" s="48"/>
      <c r="N163" s="48"/>
      <c r="O163" s="48"/>
      <c r="P163" s="2"/>
      <c r="Q163" s="2"/>
      <c r="R163" s="2"/>
      <c r="S163" s="2"/>
      <c r="T163" s="2"/>
      <c r="U163" s="2"/>
      <c r="V163" s="2"/>
      <c r="W163" s="2"/>
      <c r="X163" s="2"/>
      <c r="Y163" s="2"/>
      <c r="Z163" s="2"/>
    </row>
    <row r="164" spans="1:26" ht="15.75" customHeight="1">
      <c r="A164" s="47" t="s">
        <v>8</v>
      </c>
      <c r="B164" s="43" t="s">
        <v>118</v>
      </c>
      <c r="C164" s="32">
        <v>1.6199999999999999E-2</v>
      </c>
      <c r="D164" s="33">
        <f>(C52+D99)*C164</f>
        <v>0</v>
      </c>
      <c r="E164" s="48"/>
      <c r="F164" s="48"/>
      <c r="G164" s="48"/>
      <c r="H164" s="48"/>
      <c r="I164" s="48"/>
      <c r="J164" s="48"/>
      <c r="K164" s="48"/>
      <c r="L164" s="48"/>
      <c r="M164" s="48"/>
      <c r="N164" s="48"/>
      <c r="O164" s="48"/>
      <c r="P164" s="2"/>
      <c r="Q164" s="2"/>
      <c r="R164" s="2"/>
      <c r="S164" s="2"/>
      <c r="T164" s="2"/>
      <c r="U164" s="2"/>
      <c r="V164" s="2"/>
      <c r="W164" s="2"/>
      <c r="X164" s="2"/>
      <c r="Y164" s="2"/>
      <c r="Z164" s="2"/>
    </row>
    <row r="165" spans="1:26" ht="15.75" customHeight="1">
      <c r="A165" s="47" t="s">
        <v>11</v>
      </c>
      <c r="B165" s="43" t="s">
        <v>119</v>
      </c>
      <c r="C165" s="32">
        <v>0</v>
      </c>
      <c r="D165" s="33">
        <f>(C52+C75+D99+D120+D150)*C165</f>
        <v>0</v>
      </c>
      <c r="E165" s="48"/>
      <c r="F165" s="48"/>
      <c r="G165" s="48"/>
      <c r="H165" s="48"/>
      <c r="I165" s="48"/>
      <c r="J165" s="48"/>
      <c r="K165" s="48"/>
      <c r="L165" s="48"/>
      <c r="M165" s="48"/>
      <c r="N165" s="48"/>
      <c r="O165" s="48"/>
      <c r="P165" s="2"/>
      <c r="Q165" s="2"/>
      <c r="R165" s="2"/>
      <c r="S165" s="2"/>
      <c r="T165" s="2"/>
      <c r="U165" s="2"/>
      <c r="V165" s="2"/>
      <c r="W165" s="2"/>
      <c r="X165" s="2"/>
      <c r="Y165" s="2"/>
      <c r="Z165" s="2"/>
    </row>
    <row r="166" spans="1:26" ht="15.75" customHeight="1">
      <c r="A166" s="47" t="s">
        <v>13</v>
      </c>
      <c r="B166" s="43" t="s">
        <v>120</v>
      </c>
      <c r="C166" s="32">
        <v>2.0000000000000001E-4</v>
      </c>
      <c r="D166" s="33">
        <f>(C52+C75+D99+D120+D150)*C166</f>
        <v>0</v>
      </c>
      <c r="E166" s="48"/>
      <c r="F166" s="48"/>
      <c r="G166" s="48"/>
      <c r="H166" s="48"/>
      <c r="I166" s="48"/>
      <c r="J166" s="48"/>
      <c r="K166" s="48"/>
      <c r="L166" s="48"/>
      <c r="M166" s="48"/>
      <c r="N166" s="48"/>
      <c r="O166" s="48"/>
      <c r="P166" s="2"/>
      <c r="Q166" s="2"/>
      <c r="R166" s="2"/>
      <c r="S166" s="2"/>
      <c r="T166" s="2"/>
      <c r="U166" s="2"/>
      <c r="V166" s="2"/>
      <c r="W166" s="2"/>
      <c r="X166" s="2"/>
      <c r="Y166" s="2"/>
      <c r="Z166" s="2"/>
    </row>
    <row r="167" spans="1:26" ht="15.75" customHeight="1">
      <c r="A167" s="47" t="s">
        <v>16</v>
      </c>
      <c r="B167" s="43" t="s">
        <v>121</v>
      </c>
      <c r="C167" s="32">
        <v>7.3000000000000001E-3</v>
      </c>
      <c r="D167" s="33">
        <f>(C52+C75+D99+D120+D150)*C167</f>
        <v>0</v>
      </c>
      <c r="E167" s="48"/>
      <c r="F167" s="48"/>
      <c r="G167" s="48"/>
      <c r="H167" s="48"/>
      <c r="I167" s="48"/>
      <c r="J167" s="48"/>
      <c r="K167" s="48"/>
      <c r="L167" s="48"/>
      <c r="M167" s="48"/>
      <c r="N167" s="48"/>
      <c r="O167" s="48"/>
      <c r="P167" s="2"/>
      <c r="Q167" s="2"/>
      <c r="R167" s="2"/>
      <c r="S167" s="2"/>
      <c r="T167" s="2"/>
      <c r="U167" s="2"/>
      <c r="V167" s="2"/>
      <c r="W167" s="2"/>
      <c r="X167" s="2"/>
      <c r="Y167" s="2"/>
      <c r="Z167" s="2"/>
    </row>
    <row r="168" spans="1:26" ht="15.75" customHeight="1">
      <c r="A168" s="47" t="s">
        <v>54</v>
      </c>
      <c r="B168" s="43" t="s">
        <v>122</v>
      </c>
      <c r="C168" s="32">
        <v>2.9999999999999997E-4</v>
      </c>
      <c r="D168" s="33">
        <f>(C52+C75+D99+D120+D150)*C168</f>
        <v>0</v>
      </c>
      <c r="E168" s="48"/>
      <c r="F168" s="48"/>
      <c r="G168" s="48"/>
      <c r="H168" s="48"/>
      <c r="I168" s="48"/>
      <c r="J168" s="48"/>
      <c r="K168" s="48"/>
      <c r="L168" s="48"/>
      <c r="M168" s="48"/>
      <c r="N168" s="48"/>
      <c r="O168" s="48"/>
      <c r="P168" s="2"/>
      <c r="Q168" s="2"/>
      <c r="R168" s="2"/>
      <c r="S168" s="2"/>
      <c r="T168" s="2"/>
      <c r="U168" s="2"/>
      <c r="V168" s="2"/>
      <c r="W168" s="2"/>
      <c r="X168" s="2"/>
      <c r="Y168" s="2"/>
      <c r="Z168" s="2"/>
    </row>
    <row r="169" spans="1:26" ht="15.75" customHeight="1">
      <c r="A169" s="47" t="s">
        <v>56</v>
      </c>
      <c r="B169" s="43" t="s">
        <v>61</v>
      </c>
      <c r="C169" s="32">
        <v>5.0000000000000001E-4</v>
      </c>
      <c r="D169" s="33">
        <f>(C52+C75+D99+D120+D150)*C169</f>
        <v>0</v>
      </c>
      <c r="E169" s="48"/>
      <c r="F169" s="48"/>
      <c r="G169" s="48"/>
      <c r="H169" s="48"/>
      <c r="I169" s="48"/>
      <c r="J169" s="48"/>
      <c r="K169" s="48"/>
      <c r="L169" s="48"/>
      <c r="M169" s="48"/>
      <c r="N169" s="48"/>
      <c r="O169" s="48"/>
      <c r="P169" s="2"/>
      <c r="Q169" s="2"/>
      <c r="R169" s="2"/>
      <c r="S169" s="2"/>
      <c r="T169" s="2"/>
      <c r="U169" s="2"/>
      <c r="V169" s="2"/>
      <c r="W169" s="2"/>
      <c r="X169" s="2"/>
      <c r="Y169" s="2"/>
      <c r="Z169" s="2"/>
    </row>
    <row r="170" spans="1:26" ht="15.75" customHeight="1">
      <c r="A170" s="47"/>
      <c r="B170" s="7" t="s">
        <v>96</v>
      </c>
      <c r="C170" s="32"/>
      <c r="D170" s="33">
        <f>SUM(D164:D169)</f>
        <v>0</v>
      </c>
      <c r="E170" s="48"/>
      <c r="F170" s="48"/>
      <c r="G170" s="48"/>
      <c r="H170" s="48"/>
      <c r="I170" s="48"/>
      <c r="J170" s="48"/>
      <c r="K170" s="48"/>
      <c r="L170" s="48"/>
      <c r="M170" s="48"/>
      <c r="N170" s="48"/>
      <c r="O170" s="48"/>
      <c r="P170" s="2"/>
      <c r="Q170" s="2"/>
      <c r="R170" s="2"/>
      <c r="S170" s="2"/>
      <c r="T170" s="2"/>
      <c r="U170" s="2"/>
      <c r="V170" s="2"/>
      <c r="W170" s="2"/>
      <c r="X170" s="2"/>
      <c r="Y170" s="2"/>
      <c r="Z170" s="2"/>
    </row>
    <row r="171" spans="1:26" ht="30">
      <c r="A171" s="47" t="s">
        <v>58</v>
      </c>
      <c r="B171" s="43" t="s">
        <v>123</v>
      </c>
      <c r="C171" s="32"/>
      <c r="D171" s="33">
        <f>(C52+D99+D120+D150)*C171</f>
        <v>0</v>
      </c>
      <c r="E171" s="48"/>
      <c r="F171" s="48"/>
      <c r="G171" s="48"/>
      <c r="H171" s="48"/>
      <c r="I171" s="48"/>
      <c r="J171" s="48"/>
      <c r="K171" s="48"/>
      <c r="L171" s="48"/>
      <c r="M171" s="48"/>
      <c r="N171" s="48"/>
      <c r="O171" s="48"/>
      <c r="P171" s="2"/>
      <c r="Q171" s="2"/>
      <c r="R171" s="2"/>
      <c r="S171" s="2"/>
      <c r="T171" s="2"/>
      <c r="U171" s="2"/>
      <c r="V171" s="2"/>
      <c r="W171" s="2"/>
      <c r="X171" s="2"/>
      <c r="Y171" s="2"/>
      <c r="Z171" s="2"/>
    </row>
    <row r="172" spans="1:26" ht="15.75" customHeight="1">
      <c r="A172" s="179" t="s">
        <v>113</v>
      </c>
      <c r="B172" s="180"/>
      <c r="C172" s="34"/>
      <c r="D172" s="24">
        <f>SUM(D170:D171)</f>
        <v>0</v>
      </c>
      <c r="E172" s="48"/>
      <c r="F172" s="48"/>
      <c r="G172" s="48"/>
      <c r="H172" s="48"/>
      <c r="I172" s="48"/>
      <c r="J172" s="48"/>
      <c r="K172" s="48"/>
      <c r="L172" s="48"/>
      <c r="M172" s="48"/>
      <c r="N172" s="48"/>
      <c r="O172" s="48"/>
      <c r="P172" s="2"/>
      <c r="Q172" s="2"/>
      <c r="R172" s="2"/>
      <c r="S172" s="2"/>
      <c r="T172" s="2"/>
      <c r="U172" s="2"/>
      <c r="V172" s="2"/>
      <c r="W172" s="2"/>
      <c r="X172" s="2"/>
      <c r="Y172" s="2"/>
      <c r="Z172" s="2"/>
    </row>
    <row r="173" spans="1:26" ht="15.75" customHeight="1">
      <c r="A173" s="39"/>
      <c r="B173" s="48"/>
      <c r="C173" s="48"/>
      <c r="D173" s="48"/>
      <c r="E173" s="48"/>
      <c r="F173" s="48"/>
      <c r="G173" s="48"/>
      <c r="H173" s="48"/>
      <c r="I173" s="48"/>
      <c r="J173" s="48"/>
      <c r="K173" s="48"/>
      <c r="L173" s="48"/>
      <c r="M173" s="48"/>
      <c r="N173" s="48"/>
      <c r="O173" s="48"/>
      <c r="P173" s="2"/>
      <c r="Q173" s="2"/>
      <c r="R173" s="2"/>
      <c r="S173" s="2"/>
      <c r="T173" s="2"/>
      <c r="U173" s="2"/>
      <c r="V173" s="2"/>
      <c r="W173" s="2"/>
      <c r="X173" s="2"/>
      <c r="Y173" s="2"/>
      <c r="Z173" s="2"/>
    </row>
    <row r="174" spans="1:26" ht="15.75" customHeight="1">
      <c r="A174" s="186" t="s">
        <v>124</v>
      </c>
      <c r="B174" s="183"/>
      <c r="C174" s="183"/>
      <c r="D174" s="180"/>
      <c r="E174" s="48"/>
      <c r="F174" s="48"/>
      <c r="G174" s="48"/>
      <c r="H174" s="48"/>
      <c r="I174" s="48"/>
      <c r="J174" s="48"/>
      <c r="K174" s="48"/>
      <c r="L174" s="48"/>
      <c r="M174" s="48"/>
      <c r="N174" s="48"/>
      <c r="O174" s="48"/>
      <c r="P174" s="2"/>
      <c r="Q174" s="2"/>
      <c r="R174" s="2"/>
      <c r="S174" s="2"/>
      <c r="T174" s="2"/>
      <c r="U174" s="2"/>
      <c r="V174" s="2"/>
      <c r="W174" s="2"/>
      <c r="X174" s="2"/>
      <c r="Y174" s="2"/>
      <c r="Z174" s="2"/>
    </row>
    <row r="175" spans="1:26" ht="30">
      <c r="A175" s="26" t="s">
        <v>116</v>
      </c>
      <c r="B175" s="26" t="s">
        <v>117</v>
      </c>
      <c r="C175" s="26" t="s">
        <v>80</v>
      </c>
      <c r="D175" s="26" t="s">
        <v>49</v>
      </c>
      <c r="E175" s="48"/>
      <c r="F175" s="48"/>
      <c r="G175" s="48"/>
      <c r="H175" s="48"/>
      <c r="I175" s="48"/>
      <c r="J175" s="48"/>
      <c r="K175" s="48"/>
      <c r="L175" s="48"/>
      <c r="M175" s="48"/>
      <c r="N175" s="48"/>
      <c r="O175" s="48"/>
      <c r="P175" s="2"/>
      <c r="Q175" s="2"/>
      <c r="R175" s="2"/>
      <c r="S175" s="2"/>
      <c r="T175" s="2"/>
      <c r="U175" s="2"/>
      <c r="V175" s="2"/>
      <c r="W175" s="2"/>
      <c r="X175" s="2"/>
      <c r="Y175" s="2"/>
      <c r="Z175" s="2"/>
    </row>
    <row r="176" spans="1:26" ht="15.75" customHeight="1">
      <c r="A176" s="47" t="s">
        <v>8</v>
      </c>
      <c r="B176" s="43" t="s">
        <v>118</v>
      </c>
      <c r="C176" s="32">
        <v>1.6199999999999999E-2</v>
      </c>
      <c r="D176" s="33">
        <f>(C64+D112)*C176</f>
        <v>0</v>
      </c>
      <c r="E176" s="48"/>
      <c r="F176" s="48"/>
      <c r="G176" s="48"/>
      <c r="H176" s="48"/>
      <c r="I176" s="48"/>
      <c r="J176" s="48"/>
      <c r="K176" s="48"/>
      <c r="L176" s="48"/>
      <c r="M176" s="48"/>
      <c r="N176" s="48"/>
      <c r="O176" s="48"/>
      <c r="P176" s="2"/>
      <c r="Q176" s="2"/>
      <c r="R176" s="2"/>
      <c r="S176" s="2"/>
      <c r="T176" s="2"/>
      <c r="U176" s="2"/>
      <c r="V176" s="2"/>
      <c r="W176" s="2"/>
      <c r="X176" s="2"/>
      <c r="Y176" s="2"/>
      <c r="Z176" s="2"/>
    </row>
    <row r="177" spans="1:26" ht="15.75" customHeight="1">
      <c r="A177" s="47" t="s">
        <v>11</v>
      </c>
      <c r="B177" s="43" t="s">
        <v>119</v>
      </c>
      <c r="C177" s="32">
        <v>0</v>
      </c>
      <c r="D177" s="33">
        <f>(C64+C86+D112+D128+D160)*C177</f>
        <v>0</v>
      </c>
      <c r="E177" s="48"/>
      <c r="F177" s="48"/>
      <c r="G177" s="48"/>
      <c r="H177" s="48"/>
      <c r="I177" s="48"/>
      <c r="J177" s="48"/>
      <c r="K177" s="48"/>
      <c r="L177" s="48"/>
      <c r="M177" s="48"/>
      <c r="N177" s="48"/>
      <c r="O177" s="48"/>
      <c r="P177" s="2"/>
      <c r="Q177" s="2"/>
      <c r="R177" s="2"/>
      <c r="S177" s="2"/>
      <c r="T177" s="2"/>
      <c r="U177" s="2"/>
      <c r="V177" s="2"/>
      <c r="W177" s="2"/>
      <c r="X177" s="2"/>
      <c r="Y177" s="2"/>
      <c r="Z177" s="2"/>
    </row>
    <row r="178" spans="1:26" ht="15.75" customHeight="1">
      <c r="A178" s="47" t="s">
        <v>13</v>
      </c>
      <c r="B178" s="43" t="s">
        <v>120</v>
      </c>
      <c r="C178" s="32">
        <v>2.0000000000000001E-4</v>
      </c>
      <c r="D178" s="33">
        <f>(C64+C86+D112+D128+D160)*C178</f>
        <v>0</v>
      </c>
      <c r="E178" s="48"/>
      <c r="F178" s="48"/>
      <c r="G178" s="48"/>
      <c r="H178" s="48"/>
      <c r="I178" s="48"/>
      <c r="J178" s="48"/>
      <c r="K178" s="48"/>
      <c r="L178" s="48"/>
      <c r="M178" s="48"/>
      <c r="N178" s="48"/>
      <c r="O178" s="48"/>
      <c r="P178" s="2"/>
      <c r="Q178" s="2"/>
      <c r="R178" s="2"/>
      <c r="S178" s="2"/>
      <c r="T178" s="2"/>
      <c r="U178" s="2"/>
      <c r="V178" s="2"/>
      <c r="W178" s="2"/>
      <c r="X178" s="2"/>
      <c r="Y178" s="2"/>
      <c r="Z178" s="2"/>
    </row>
    <row r="179" spans="1:26" ht="15.75" customHeight="1">
      <c r="A179" s="47" t="s">
        <v>16</v>
      </c>
      <c r="B179" s="43" t="s">
        <v>121</v>
      </c>
      <c r="C179" s="32">
        <v>7.3000000000000001E-3</v>
      </c>
      <c r="D179" s="33">
        <f>(C64+C86+D112+D128+D160)*C179</f>
        <v>0</v>
      </c>
      <c r="E179" s="48"/>
      <c r="F179" s="48"/>
      <c r="G179" s="48"/>
      <c r="H179" s="48"/>
      <c r="I179" s="48"/>
      <c r="J179" s="48"/>
      <c r="K179" s="48"/>
      <c r="L179" s="48"/>
      <c r="M179" s="48"/>
      <c r="N179" s="48"/>
      <c r="O179" s="48"/>
      <c r="P179" s="2"/>
      <c r="Q179" s="2"/>
      <c r="R179" s="2"/>
      <c r="S179" s="2"/>
      <c r="T179" s="2"/>
      <c r="U179" s="2"/>
      <c r="V179" s="2"/>
      <c r="W179" s="2"/>
      <c r="X179" s="2"/>
      <c r="Y179" s="2"/>
      <c r="Z179" s="2"/>
    </row>
    <row r="180" spans="1:26" ht="15.75" customHeight="1">
      <c r="A180" s="47" t="s">
        <v>54</v>
      </c>
      <c r="B180" s="43" t="s">
        <v>122</v>
      </c>
      <c r="C180" s="32">
        <v>2.9999999999999997E-4</v>
      </c>
      <c r="D180" s="33">
        <f>(C64+C86+D112+D128+D160)*C180</f>
        <v>0</v>
      </c>
      <c r="E180" s="48"/>
      <c r="F180" s="48"/>
      <c r="G180" s="48"/>
      <c r="H180" s="48"/>
      <c r="I180" s="48"/>
      <c r="J180" s="48"/>
      <c r="K180" s="48"/>
      <c r="L180" s="48"/>
      <c r="M180" s="48"/>
      <c r="N180" s="48"/>
      <c r="O180" s="48"/>
      <c r="P180" s="2"/>
      <c r="Q180" s="2"/>
      <c r="R180" s="2"/>
      <c r="S180" s="2"/>
      <c r="T180" s="2"/>
      <c r="U180" s="2"/>
      <c r="V180" s="2"/>
      <c r="W180" s="2"/>
      <c r="X180" s="2"/>
      <c r="Y180" s="2"/>
      <c r="Z180" s="2"/>
    </row>
    <row r="181" spans="1:26" ht="15.75" customHeight="1">
      <c r="A181" s="47" t="s">
        <v>56</v>
      </c>
      <c r="B181" s="43" t="s">
        <v>61</v>
      </c>
      <c r="C181" s="32">
        <v>5.0000000000000001E-4</v>
      </c>
      <c r="D181" s="33">
        <f>(C64+C86+D112+D128+D160)*C181</f>
        <v>0</v>
      </c>
      <c r="E181" s="48"/>
      <c r="F181" s="48"/>
      <c r="G181" s="48"/>
      <c r="H181" s="48"/>
      <c r="I181" s="48"/>
      <c r="J181" s="48"/>
      <c r="K181" s="48"/>
      <c r="L181" s="48"/>
      <c r="M181" s="48"/>
      <c r="N181" s="48"/>
      <c r="O181" s="48"/>
      <c r="P181" s="2"/>
      <c r="Q181" s="2"/>
      <c r="R181" s="2"/>
      <c r="S181" s="2"/>
      <c r="T181" s="2"/>
      <c r="U181" s="2"/>
      <c r="V181" s="2"/>
      <c r="W181" s="2"/>
      <c r="X181" s="2"/>
      <c r="Y181" s="2"/>
      <c r="Z181" s="2"/>
    </row>
    <row r="182" spans="1:26" ht="15.75" customHeight="1">
      <c r="A182" s="47"/>
      <c r="B182" s="7" t="s">
        <v>96</v>
      </c>
      <c r="C182" s="32"/>
      <c r="D182" s="33">
        <f>SUM(D176:D181)</f>
        <v>0</v>
      </c>
      <c r="E182" s="48"/>
      <c r="F182" s="48"/>
      <c r="G182" s="48"/>
      <c r="H182" s="48"/>
      <c r="I182" s="48"/>
      <c r="J182" s="48"/>
      <c r="K182" s="48"/>
      <c r="L182" s="48"/>
      <c r="M182" s="48"/>
      <c r="N182" s="48"/>
      <c r="O182" s="48"/>
      <c r="P182" s="2"/>
      <c r="Q182" s="2"/>
      <c r="R182" s="2"/>
      <c r="S182" s="2"/>
      <c r="T182" s="2"/>
      <c r="U182" s="2"/>
      <c r="V182" s="2"/>
      <c r="W182" s="2"/>
      <c r="X182" s="2"/>
      <c r="Y182" s="2"/>
      <c r="Z182" s="2"/>
    </row>
    <row r="183" spans="1:26" ht="30">
      <c r="A183" s="47" t="s">
        <v>58</v>
      </c>
      <c r="B183" s="43" t="s">
        <v>123</v>
      </c>
      <c r="C183" s="32"/>
      <c r="D183" s="33">
        <f>(C64+C86+D112+D128+D160)*C183</f>
        <v>0</v>
      </c>
      <c r="E183" s="48"/>
      <c r="F183" s="48"/>
      <c r="G183" s="48"/>
      <c r="H183" s="48"/>
      <c r="I183" s="48"/>
      <c r="J183" s="48"/>
      <c r="K183" s="48"/>
      <c r="L183" s="48"/>
      <c r="M183" s="48"/>
      <c r="N183" s="48"/>
      <c r="O183" s="48"/>
      <c r="P183" s="2"/>
      <c r="Q183" s="2"/>
      <c r="R183" s="2"/>
      <c r="S183" s="2"/>
      <c r="T183" s="2"/>
      <c r="U183" s="2"/>
      <c r="V183" s="2"/>
      <c r="W183" s="2"/>
      <c r="X183" s="2"/>
      <c r="Y183" s="2"/>
      <c r="Z183" s="2"/>
    </row>
    <row r="184" spans="1:26" ht="15.75" customHeight="1">
      <c r="A184" s="181" t="s">
        <v>113</v>
      </c>
      <c r="B184" s="180"/>
      <c r="C184" s="36"/>
      <c r="D184" s="27">
        <f>SUM(D182:D183)</f>
        <v>0</v>
      </c>
      <c r="E184" s="48"/>
      <c r="F184" s="48"/>
      <c r="G184" s="48"/>
      <c r="H184" s="48"/>
      <c r="I184" s="48"/>
      <c r="J184" s="48"/>
      <c r="K184" s="48"/>
      <c r="L184" s="48"/>
      <c r="M184" s="48"/>
      <c r="N184" s="48"/>
      <c r="O184" s="48"/>
      <c r="P184" s="2"/>
      <c r="Q184" s="2"/>
      <c r="R184" s="2"/>
      <c r="S184" s="2"/>
      <c r="T184" s="2"/>
      <c r="U184" s="2"/>
      <c r="V184" s="2"/>
      <c r="W184" s="2"/>
      <c r="X184" s="2"/>
      <c r="Y184" s="2"/>
      <c r="Z184" s="2"/>
    </row>
    <row r="185" spans="1:26" ht="15.75" customHeight="1">
      <c r="A185" s="19"/>
      <c r="B185" s="48"/>
      <c r="C185" s="48"/>
      <c r="D185" s="48"/>
      <c r="E185" s="48"/>
      <c r="F185" s="48"/>
      <c r="G185" s="48"/>
      <c r="H185" s="48"/>
      <c r="I185" s="48"/>
      <c r="J185" s="48"/>
      <c r="K185" s="48"/>
      <c r="L185" s="48"/>
      <c r="M185" s="48"/>
      <c r="N185" s="48"/>
      <c r="O185" s="48"/>
      <c r="P185" s="2"/>
      <c r="Q185" s="2"/>
      <c r="R185" s="2"/>
      <c r="S185" s="2"/>
      <c r="T185" s="2"/>
      <c r="U185" s="2"/>
      <c r="V185" s="2"/>
      <c r="W185" s="2"/>
      <c r="X185" s="2"/>
      <c r="Y185" s="2"/>
      <c r="Z185" s="2"/>
    </row>
    <row r="186" spans="1:26" ht="39" customHeight="1">
      <c r="A186" s="187" t="s">
        <v>125</v>
      </c>
      <c r="B186" s="183"/>
      <c r="C186" s="180"/>
      <c r="D186" s="48"/>
      <c r="E186" s="48"/>
      <c r="F186" s="48"/>
      <c r="G186" s="48"/>
      <c r="H186" s="48"/>
      <c r="I186" s="48"/>
      <c r="J186" s="48"/>
      <c r="K186" s="48"/>
      <c r="L186" s="48"/>
      <c r="M186" s="48"/>
      <c r="N186" s="48"/>
      <c r="O186" s="48"/>
      <c r="P186" s="2"/>
      <c r="Q186" s="2"/>
      <c r="R186" s="2"/>
      <c r="S186" s="2"/>
      <c r="T186" s="2"/>
      <c r="U186" s="2"/>
      <c r="V186" s="2"/>
      <c r="W186" s="2"/>
      <c r="X186" s="2"/>
      <c r="Y186" s="2"/>
      <c r="Z186" s="2"/>
    </row>
    <row r="187" spans="1:26" ht="30">
      <c r="A187" s="16">
        <v>3</v>
      </c>
      <c r="B187" s="16" t="s">
        <v>126</v>
      </c>
      <c r="C187" s="16" t="s">
        <v>49</v>
      </c>
      <c r="D187" s="48"/>
      <c r="E187" s="48"/>
      <c r="F187" s="48"/>
      <c r="G187" s="48"/>
      <c r="H187" s="48"/>
      <c r="I187" s="48"/>
      <c r="J187" s="48"/>
      <c r="K187" s="48"/>
      <c r="L187" s="48"/>
      <c r="M187" s="48"/>
      <c r="N187" s="48"/>
      <c r="O187" s="48"/>
      <c r="P187" s="2"/>
      <c r="Q187" s="2"/>
      <c r="R187" s="2"/>
      <c r="S187" s="2"/>
      <c r="T187" s="2"/>
      <c r="U187" s="2"/>
      <c r="V187" s="2"/>
      <c r="W187" s="2"/>
      <c r="X187" s="2"/>
      <c r="Y187" s="2"/>
      <c r="Z187" s="2"/>
    </row>
    <row r="188" spans="1:26" ht="30">
      <c r="A188" s="47" t="s">
        <v>78</v>
      </c>
      <c r="B188" s="43" t="s">
        <v>127</v>
      </c>
      <c r="C188" s="29">
        <f>D96+D91</f>
        <v>0</v>
      </c>
      <c r="D188" s="48"/>
      <c r="E188" s="48"/>
      <c r="F188" s="48"/>
      <c r="G188" s="48"/>
      <c r="H188" s="48"/>
      <c r="I188" s="48"/>
      <c r="J188" s="48"/>
      <c r="K188" s="48"/>
      <c r="L188" s="48"/>
      <c r="M188" s="48"/>
      <c r="N188" s="48"/>
      <c r="O188" s="48"/>
      <c r="P188" s="2"/>
      <c r="Q188" s="2"/>
      <c r="R188" s="2"/>
      <c r="S188" s="2"/>
      <c r="T188" s="2"/>
      <c r="U188" s="2"/>
      <c r="V188" s="2"/>
      <c r="W188" s="2"/>
      <c r="X188" s="2"/>
      <c r="Y188" s="2"/>
      <c r="Z188" s="2"/>
    </row>
    <row r="189" spans="1:26" ht="15.75" customHeight="1">
      <c r="A189" s="47" t="s">
        <v>92</v>
      </c>
      <c r="B189" s="43" t="s">
        <v>128</v>
      </c>
      <c r="C189" s="29">
        <f>D120</f>
        <v>0</v>
      </c>
      <c r="D189" s="48"/>
      <c r="E189" s="48"/>
      <c r="F189" s="48"/>
      <c r="G189" s="48"/>
      <c r="H189" s="48"/>
      <c r="I189" s="48"/>
      <c r="J189" s="48"/>
      <c r="K189" s="48"/>
      <c r="L189" s="48"/>
      <c r="M189" s="48"/>
      <c r="N189" s="48"/>
      <c r="O189" s="48"/>
      <c r="P189" s="2"/>
      <c r="Q189" s="2"/>
      <c r="R189" s="2"/>
      <c r="S189" s="2"/>
      <c r="T189" s="2"/>
      <c r="U189" s="2"/>
      <c r="V189" s="2"/>
      <c r="W189" s="2"/>
      <c r="X189" s="2"/>
      <c r="Y189" s="2"/>
      <c r="Z189" s="2"/>
    </row>
    <row r="190" spans="1:26" ht="15.75" customHeight="1">
      <c r="A190" s="47" t="s">
        <v>100</v>
      </c>
      <c r="B190" s="43" t="s">
        <v>101</v>
      </c>
      <c r="C190" s="29">
        <f>D134</f>
        <v>0</v>
      </c>
      <c r="D190" s="48"/>
      <c r="E190" s="48"/>
      <c r="F190" s="48"/>
      <c r="G190" s="48"/>
      <c r="H190" s="48"/>
      <c r="I190" s="48"/>
      <c r="J190" s="48"/>
      <c r="K190" s="48"/>
      <c r="L190" s="48"/>
      <c r="M190" s="48"/>
      <c r="N190" s="48"/>
      <c r="O190" s="48"/>
      <c r="P190" s="2"/>
      <c r="Q190" s="2"/>
      <c r="R190" s="2"/>
      <c r="S190" s="2"/>
      <c r="T190" s="2"/>
      <c r="U190" s="2"/>
      <c r="V190" s="2"/>
      <c r="W190" s="2"/>
      <c r="X190" s="2"/>
      <c r="Y190" s="2"/>
      <c r="Z190" s="2"/>
    </row>
    <row r="191" spans="1:26" ht="15.75" customHeight="1">
      <c r="A191" s="47" t="s">
        <v>105</v>
      </c>
      <c r="B191" s="43" t="s">
        <v>129</v>
      </c>
      <c r="C191" s="29">
        <f>D150</f>
        <v>0</v>
      </c>
      <c r="D191" s="48"/>
      <c r="E191" s="48"/>
      <c r="F191" s="48"/>
      <c r="G191" s="48"/>
      <c r="H191" s="48"/>
      <c r="I191" s="48"/>
      <c r="J191" s="48"/>
      <c r="K191" s="48"/>
      <c r="L191" s="48"/>
      <c r="M191" s="48"/>
      <c r="N191" s="48"/>
      <c r="O191" s="48"/>
      <c r="P191" s="2"/>
      <c r="Q191" s="2"/>
      <c r="R191" s="2"/>
      <c r="S191" s="2"/>
      <c r="T191" s="2"/>
      <c r="U191" s="2"/>
      <c r="V191" s="2"/>
      <c r="W191" s="2"/>
      <c r="X191" s="2"/>
      <c r="Y191" s="2"/>
      <c r="Z191" s="2"/>
    </row>
    <row r="192" spans="1:26" ht="30">
      <c r="A192" s="47" t="s">
        <v>116</v>
      </c>
      <c r="B192" s="43" t="s">
        <v>130</v>
      </c>
      <c r="C192" s="29">
        <f>D172</f>
        <v>0</v>
      </c>
      <c r="D192" s="48"/>
      <c r="E192" s="48"/>
      <c r="F192" s="48"/>
      <c r="G192" s="48"/>
      <c r="H192" s="48"/>
      <c r="I192" s="48"/>
      <c r="J192" s="48"/>
      <c r="K192" s="48"/>
      <c r="L192" s="48"/>
      <c r="M192" s="48"/>
      <c r="N192" s="48"/>
      <c r="O192" s="48"/>
      <c r="P192" s="2"/>
      <c r="Q192" s="2"/>
      <c r="R192" s="2"/>
      <c r="S192" s="2"/>
      <c r="T192" s="2"/>
      <c r="U192" s="2"/>
      <c r="V192" s="2"/>
      <c r="W192" s="2"/>
      <c r="X192" s="2"/>
      <c r="Y192" s="2"/>
      <c r="Z192" s="2"/>
    </row>
    <row r="193" spans="1:26" ht="15.75" customHeight="1">
      <c r="A193" s="47" t="s">
        <v>131</v>
      </c>
      <c r="B193" s="43" t="s">
        <v>132</v>
      </c>
      <c r="C193" s="29" t="s">
        <v>133</v>
      </c>
      <c r="D193" s="48"/>
      <c r="E193" s="48"/>
      <c r="F193" s="48"/>
      <c r="G193" s="48"/>
      <c r="H193" s="48"/>
      <c r="I193" s="48"/>
      <c r="J193" s="48"/>
      <c r="K193" s="48"/>
      <c r="L193" s="48"/>
      <c r="M193" s="48"/>
      <c r="N193" s="48"/>
      <c r="O193" s="48"/>
      <c r="P193" s="2"/>
      <c r="Q193" s="2"/>
      <c r="R193" s="2"/>
      <c r="S193" s="2"/>
      <c r="T193" s="2"/>
      <c r="U193" s="2"/>
      <c r="V193" s="2"/>
      <c r="W193" s="2"/>
      <c r="X193" s="2"/>
      <c r="Y193" s="2"/>
      <c r="Z193" s="2"/>
    </row>
    <row r="194" spans="1:26" ht="15.75" customHeight="1">
      <c r="A194" s="179" t="s">
        <v>113</v>
      </c>
      <c r="B194" s="180"/>
      <c r="C194" s="24">
        <f>SUM(C188:C193)</f>
        <v>0</v>
      </c>
      <c r="D194" s="48"/>
      <c r="E194" s="48"/>
      <c r="F194" s="48"/>
      <c r="G194" s="48"/>
      <c r="H194" s="48"/>
      <c r="I194" s="48"/>
      <c r="J194" s="48"/>
      <c r="K194" s="48"/>
      <c r="L194" s="48"/>
      <c r="M194" s="48"/>
      <c r="N194" s="48"/>
      <c r="O194" s="48"/>
      <c r="P194" s="2"/>
      <c r="Q194" s="2"/>
      <c r="R194" s="2"/>
      <c r="S194" s="2"/>
      <c r="T194" s="2"/>
      <c r="U194" s="2"/>
      <c r="V194" s="2"/>
      <c r="W194" s="2"/>
      <c r="X194" s="2"/>
      <c r="Y194" s="2"/>
      <c r="Z194" s="2"/>
    </row>
    <row r="195" spans="1:26" ht="15.75" customHeight="1">
      <c r="A195" s="25"/>
      <c r="B195" s="48"/>
      <c r="C195" s="48"/>
      <c r="D195" s="48"/>
      <c r="E195" s="48"/>
      <c r="F195" s="48"/>
      <c r="G195" s="48"/>
      <c r="H195" s="48"/>
      <c r="I195" s="48"/>
      <c r="J195" s="48"/>
      <c r="K195" s="48"/>
      <c r="L195" s="48"/>
      <c r="M195" s="48"/>
      <c r="N195" s="48"/>
      <c r="O195" s="48"/>
      <c r="P195" s="2"/>
      <c r="Q195" s="2"/>
      <c r="R195" s="2"/>
      <c r="S195" s="2"/>
      <c r="T195" s="2"/>
      <c r="U195" s="2"/>
      <c r="V195" s="2"/>
      <c r="W195" s="2"/>
      <c r="X195" s="2"/>
      <c r="Y195" s="2"/>
      <c r="Z195" s="2"/>
    </row>
    <row r="196" spans="1:26" ht="17.25" customHeight="1">
      <c r="A196" s="192" t="s">
        <v>134</v>
      </c>
      <c r="B196" s="183"/>
      <c r="C196" s="180"/>
      <c r="D196" s="48"/>
      <c r="E196" s="48"/>
      <c r="F196" s="48"/>
      <c r="G196" s="48"/>
      <c r="H196" s="48"/>
      <c r="I196" s="48"/>
      <c r="J196" s="48"/>
      <c r="K196" s="48"/>
      <c r="L196" s="48"/>
      <c r="M196" s="48"/>
      <c r="N196" s="48"/>
      <c r="O196" s="48"/>
      <c r="P196" s="2"/>
      <c r="Q196" s="2"/>
      <c r="R196" s="2"/>
      <c r="S196" s="2"/>
      <c r="T196" s="2"/>
      <c r="U196" s="2"/>
      <c r="V196" s="2"/>
      <c r="W196" s="2"/>
      <c r="X196" s="2"/>
      <c r="Y196" s="2"/>
      <c r="Z196" s="2"/>
    </row>
    <row r="197" spans="1:26" ht="30">
      <c r="A197" s="26">
        <v>3</v>
      </c>
      <c r="B197" s="26" t="s">
        <v>126</v>
      </c>
      <c r="C197" s="26" t="s">
        <v>49</v>
      </c>
      <c r="D197" s="48"/>
      <c r="E197" s="48"/>
      <c r="F197" s="48"/>
      <c r="G197" s="48"/>
      <c r="H197" s="48"/>
      <c r="I197" s="48"/>
      <c r="J197" s="48"/>
      <c r="K197" s="48"/>
      <c r="L197" s="48"/>
      <c r="M197" s="48"/>
      <c r="N197" s="48"/>
      <c r="O197" s="48"/>
      <c r="P197" s="2"/>
      <c r="Q197" s="2"/>
      <c r="R197" s="2"/>
      <c r="S197" s="2"/>
      <c r="T197" s="2"/>
      <c r="U197" s="2"/>
      <c r="V197" s="2"/>
      <c r="W197" s="2"/>
      <c r="X197" s="2"/>
      <c r="Y197" s="2"/>
      <c r="Z197" s="2"/>
    </row>
    <row r="198" spans="1:26" ht="30">
      <c r="A198" s="47" t="s">
        <v>78</v>
      </c>
      <c r="B198" s="43" t="s">
        <v>127</v>
      </c>
      <c r="C198" s="29">
        <f>D109+D104</f>
        <v>0</v>
      </c>
      <c r="D198" s="48"/>
      <c r="E198" s="48"/>
      <c r="F198" s="48"/>
      <c r="G198" s="48"/>
      <c r="H198" s="48"/>
      <c r="I198" s="48"/>
      <c r="J198" s="48"/>
      <c r="K198" s="48"/>
      <c r="L198" s="48"/>
      <c r="M198" s="48"/>
      <c r="N198" s="48"/>
      <c r="O198" s="48"/>
      <c r="P198" s="2"/>
      <c r="Q198" s="2"/>
      <c r="R198" s="2"/>
      <c r="S198" s="2"/>
      <c r="T198" s="2"/>
      <c r="U198" s="2"/>
      <c r="V198" s="2"/>
      <c r="W198" s="2"/>
      <c r="X198" s="2"/>
      <c r="Y198" s="2"/>
      <c r="Z198" s="2"/>
    </row>
    <row r="199" spans="1:26" ht="15.75" customHeight="1">
      <c r="A199" s="47" t="s">
        <v>92</v>
      </c>
      <c r="B199" s="43" t="s">
        <v>128</v>
      </c>
      <c r="C199" s="29">
        <f>D128</f>
        <v>0</v>
      </c>
      <c r="D199" s="48"/>
      <c r="E199" s="48"/>
      <c r="F199" s="48"/>
      <c r="G199" s="48"/>
      <c r="H199" s="48"/>
      <c r="I199" s="48"/>
      <c r="J199" s="48"/>
      <c r="K199" s="48"/>
      <c r="L199" s="48"/>
      <c r="M199" s="48"/>
      <c r="N199" s="48"/>
      <c r="O199" s="48"/>
      <c r="P199" s="2"/>
      <c r="Q199" s="2"/>
      <c r="R199" s="2"/>
      <c r="S199" s="2"/>
      <c r="T199" s="2"/>
      <c r="U199" s="2"/>
      <c r="V199" s="2"/>
      <c r="W199" s="2"/>
      <c r="X199" s="2"/>
      <c r="Y199" s="2"/>
      <c r="Z199" s="2"/>
    </row>
    <row r="200" spans="1:26" ht="15.75" customHeight="1">
      <c r="A200" s="47" t="s">
        <v>100</v>
      </c>
      <c r="B200" s="43" t="s">
        <v>101</v>
      </c>
      <c r="C200" s="29">
        <f>D140</f>
        <v>0</v>
      </c>
      <c r="D200" s="48"/>
      <c r="E200" s="48"/>
      <c r="F200" s="48"/>
      <c r="G200" s="48"/>
      <c r="H200" s="48"/>
      <c r="I200" s="48"/>
      <c r="J200" s="48"/>
      <c r="K200" s="48"/>
      <c r="L200" s="48"/>
      <c r="M200" s="48"/>
      <c r="N200" s="48"/>
      <c r="O200" s="48"/>
      <c r="P200" s="2"/>
      <c r="Q200" s="2"/>
      <c r="R200" s="2"/>
      <c r="S200" s="2"/>
      <c r="T200" s="2"/>
      <c r="U200" s="2"/>
      <c r="V200" s="2"/>
      <c r="W200" s="2"/>
      <c r="X200" s="2"/>
      <c r="Y200" s="2"/>
      <c r="Z200" s="2"/>
    </row>
    <row r="201" spans="1:26" ht="15.75" customHeight="1">
      <c r="A201" s="47" t="s">
        <v>105</v>
      </c>
      <c r="B201" s="43" t="s">
        <v>129</v>
      </c>
      <c r="C201" s="29">
        <f>D160</f>
        <v>0</v>
      </c>
      <c r="D201" s="48"/>
      <c r="E201" s="48"/>
      <c r="F201" s="48"/>
      <c r="G201" s="48"/>
      <c r="H201" s="48"/>
      <c r="I201" s="48"/>
      <c r="J201" s="48"/>
      <c r="K201" s="48"/>
      <c r="L201" s="48"/>
      <c r="M201" s="48"/>
      <c r="N201" s="48"/>
      <c r="O201" s="48"/>
      <c r="P201" s="2"/>
      <c r="Q201" s="2"/>
      <c r="R201" s="2"/>
      <c r="S201" s="2"/>
      <c r="T201" s="2"/>
      <c r="U201" s="2"/>
      <c r="V201" s="2"/>
      <c r="W201" s="2"/>
      <c r="X201" s="2"/>
      <c r="Y201" s="2"/>
      <c r="Z201" s="2"/>
    </row>
    <row r="202" spans="1:26" ht="30">
      <c r="A202" s="47" t="s">
        <v>116</v>
      </c>
      <c r="B202" s="43" t="s">
        <v>130</v>
      </c>
      <c r="C202" s="29">
        <f>D182</f>
        <v>0</v>
      </c>
      <c r="D202" s="48"/>
      <c r="E202" s="48"/>
      <c r="F202" s="48"/>
      <c r="G202" s="48"/>
      <c r="H202" s="48"/>
      <c r="I202" s="48"/>
      <c r="J202" s="48"/>
      <c r="K202" s="48"/>
      <c r="L202" s="48"/>
      <c r="M202" s="48"/>
      <c r="N202" s="48"/>
      <c r="O202" s="48"/>
      <c r="P202" s="2"/>
      <c r="Q202" s="2"/>
      <c r="R202" s="2"/>
      <c r="S202" s="2"/>
      <c r="T202" s="2"/>
      <c r="U202" s="2"/>
      <c r="V202" s="2"/>
      <c r="W202" s="2"/>
      <c r="X202" s="2"/>
      <c r="Y202" s="2"/>
      <c r="Z202" s="2"/>
    </row>
    <row r="203" spans="1:26" ht="15.75" customHeight="1">
      <c r="A203" s="47" t="s">
        <v>131</v>
      </c>
      <c r="B203" s="43" t="s">
        <v>132</v>
      </c>
      <c r="C203" s="29" t="s">
        <v>133</v>
      </c>
      <c r="D203" s="48"/>
      <c r="E203" s="48"/>
      <c r="F203" s="48"/>
      <c r="G203" s="48"/>
      <c r="H203" s="48"/>
      <c r="I203" s="48"/>
      <c r="J203" s="48"/>
      <c r="K203" s="48"/>
      <c r="L203" s="48"/>
      <c r="M203" s="48"/>
      <c r="N203" s="48"/>
      <c r="O203" s="48"/>
      <c r="P203" s="2"/>
      <c r="Q203" s="2"/>
      <c r="R203" s="2"/>
      <c r="S203" s="2"/>
      <c r="T203" s="2"/>
      <c r="U203" s="2"/>
      <c r="V203" s="2"/>
      <c r="W203" s="2"/>
      <c r="X203" s="2"/>
      <c r="Y203" s="2"/>
      <c r="Z203" s="2"/>
    </row>
    <row r="204" spans="1:26" ht="15.75" customHeight="1">
      <c r="A204" s="181" t="s">
        <v>113</v>
      </c>
      <c r="B204" s="180"/>
      <c r="C204" s="27">
        <f>SUM(C198:C203)</f>
        <v>0</v>
      </c>
      <c r="D204" s="48"/>
      <c r="E204" s="48"/>
      <c r="F204" s="48"/>
      <c r="G204" s="48"/>
      <c r="H204" s="48"/>
      <c r="I204" s="48"/>
      <c r="J204" s="48"/>
      <c r="K204" s="48"/>
      <c r="L204" s="48"/>
      <c r="M204" s="48"/>
      <c r="N204" s="48"/>
      <c r="O204" s="48"/>
      <c r="P204" s="2"/>
      <c r="Q204" s="2"/>
      <c r="R204" s="2"/>
      <c r="S204" s="2"/>
      <c r="T204" s="2"/>
      <c r="U204" s="2"/>
      <c r="V204" s="2"/>
      <c r="W204" s="2"/>
      <c r="X204" s="2"/>
      <c r="Y204" s="2"/>
      <c r="Z204" s="2"/>
    </row>
    <row r="205" spans="1:26" ht="15.75" customHeight="1">
      <c r="A205" s="25"/>
      <c r="B205" s="48"/>
      <c r="C205" s="48"/>
      <c r="D205" s="48"/>
      <c r="E205" s="48"/>
      <c r="F205" s="48"/>
      <c r="G205" s="48"/>
      <c r="H205" s="48"/>
      <c r="I205" s="48"/>
      <c r="J205" s="48"/>
      <c r="K205" s="48"/>
      <c r="L205" s="48"/>
      <c r="M205" s="48"/>
      <c r="N205" s="48"/>
      <c r="O205" s="48"/>
      <c r="P205" s="2"/>
      <c r="Q205" s="2"/>
      <c r="R205" s="2"/>
      <c r="S205" s="2"/>
      <c r="T205" s="2"/>
      <c r="U205" s="2"/>
      <c r="V205" s="2"/>
      <c r="W205" s="2"/>
      <c r="X205" s="2"/>
      <c r="Y205" s="2"/>
      <c r="Z205" s="2"/>
    </row>
    <row r="206" spans="1:26" ht="15.75" customHeight="1">
      <c r="A206" s="187" t="s">
        <v>135</v>
      </c>
      <c r="B206" s="183"/>
      <c r="C206" s="183"/>
      <c r="D206" s="180"/>
      <c r="E206" s="48"/>
      <c r="F206" s="48"/>
      <c r="G206" s="48"/>
      <c r="H206" s="48"/>
      <c r="I206" s="48"/>
      <c r="J206" s="48"/>
      <c r="K206" s="48"/>
      <c r="L206" s="48"/>
      <c r="M206" s="48"/>
      <c r="N206" s="48"/>
      <c r="O206" s="48"/>
      <c r="P206" s="2"/>
      <c r="Q206" s="2"/>
      <c r="R206" s="2"/>
      <c r="S206" s="2"/>
      <c r="T206" s="2"/>
      <c r="U206" s="2"/>
      <c r="V206" s="2"/>
      <c r="W206" s="2"/>
      <c r="X206" s="2"/>
      <c r="Y206" s="2"/>
      <c r="Z206" s="2"/>
    </row>
    <row r="207" spans="1:26" ht="42.75" customHeight="1">
      <c r="A207" s="179" t="s">
        <v>136</v>
      </c>
      <c r="B207" s="180"/>
      <c r="C207" s="179" t="s">
        <v>137</v>
      </c>
      <c r="D207" s="180"/>
      <c r="E207" s="48"/>
      <c r="F207" s="48"/>
      <c r="G207" s="48"/>
      <c r="H207" s="48"/>
      <c r="I207" s="48"/>
      <c r="J207" s="48"/>
      <c r="K207" s="48"/>
      <c r="L207" s="48"/>
      <c r="M207" s="48"/>
      <c r="N207" s="48"/>
      <c r="O207" s="48"/>
      <c r="P207" s="2"/>
      <c r="Q207" s="2"/>
      <c r="R207" s="2"/>
      <c r="S207" s="2"/>
      <c r="T207" s="2"/>
      <c r="U207" s="2"/>
      <c r="V207" s="2"/>
      <c r="W207" s="2"/>
      <c r="X207" s="2"/>
      <c r="Y207" s="2"/>
      <c r="Z207" s="2"/>
    </row>
    <row r="208" spans="1:26" ht="30">
      <c r="A208" s="47" t="s">
        <v>8</v>
      </c>
      <c r="B208" s="43" t="s">
        <v>138</v>
      </c>
      <c r="C208" s="190">
        <f>C52</f>
        <v>0</v>
      </c>
      <c r="D208" s="180"/>
      <c r="E208" s="48"/>
      <c r="F208" s="48"/>
      <c r="G208" s="48"/>
      <c r="H208" s="48"/>
      <c r="I208" s="48"/>
      <c r="J208" s="48"/>
      <c r="K208" s="48"/>
      <c r="L208" s="48"/>
      <c r="M208" s="48"/>
      <c r="N208" s="48"/>
      <c r="O208" s="48"/>
      <c r="P208" s="2"/>
      <c r="Q208" s="2"/>
      <c r="R208" s="2"/>
      <c r="S208" s="2"/>
      <c r="T208" s="2"/>
      <c r="U208" s="2"/>
      <c r="V208" s="2"/>
      <c r="W208" s="2"/>
      <c r="X208" s="2"/>
      <c r="Y208" s="2"/>
      <c r="Z208" s="2"/>
    </row>
    <row r="209" spans="1:26" ht="30">
      <c r="A209" s="47" t="s">
        <v>11</v>
      </c>
      <c r="B209" s="43" t="s">
        <v>139</v>
      </c>
      <c r="C209" s="190">
        <f>C75</f>
        <v>0</v>
      </c>
      <c r="D209" s="180"/>
      <c r="E209" s="48"/>
      <c r="F209" s="48"/>
      <c r="G209" s="48"/>
      <c r="H209" s="48"/>
      <c r="I209" s="48"/>
      <c r="J209" s="48"/>
      <c r="K209" s="48"/>
      <c r="L209" s="48"/>
      <c r="M209" s="48"/>
      <c r="N209" s="48"/>
      <c r="O209" s="48"/>
      <c r="P209" s="2"/>
      <c r="Q209" s="2"/>
      <c r="R209" s="2"/>
      <c r="S209" s="2"/>
      <c r="T209" s="2"/>
      <c r="U209" s="2"/>
      <c r="V209" s="2"/>
      <c r="W209" s="2"/>
      <c r="X209" s="2"/>
      <c r="Y209" s="2"/>
      <c r="Z209" s="2"/>
    </row>
    <row r="210" spans="1:26" ht="30">
      <c r="A210" s="47" t="s">
        <v>13</v>
      </c>
      <c r="B210" s="43" t="s">
        <v>140</v>
      </c>
      <c r="C210" s="190">
        <f>C194</f>
        <v>0</v>
      </c>
      <c r="D210" s="180"/>
      <c r="E210" s="48"/>
      <c r="F210" s="48"/>
      <c r="G210" s="48"/>
      <c r="H210" s="48"/>
      <c r="I210" s="48"/>
      <c r="J210" s="48"/>
      <c r="K210" s="48"/>
      <c r="L210" s="48"/>
      <c r="M210" s="48"/>
      <c r="N210" s="48"/>
      <c r="O210" s="48"/>
      <c r="P210" s="2"/>
      <c r="Q210" s="2"/>
      <c r="R210" s="2"/>
      <c r="S210" s="2"/>
      <c r="T210" s="2"/>
      <c r="U210" s="2"/>
      <c r="V210" s="2"/>
      <c r="W210" s="2"/>
      <c r="X210" s="2"/>
      <c r="Y210" s="2"/>
      <c r="Z210" s="2"/>
    </row>
    <row r="211" spans="1:26" ht="28.5" customHeight="1">
      <c r="A211" s="189" t="s">
        <v>141</v>
      </c>
      <c r="B211" s="180"/>
      <c r="C211" s="190">
        <f>SUM(C208:D210)</f>
        <v>0</v>
      </c>
      <c r="D211" s="180"/>
      <c r="E211" s="48"/>
      <c r="F211" s="48"/>
      <c r="G211" s="48"/>
      <c r="H211" s="48"/>
      <c r="I211" s="48"/>
      <c r="J211" s="48"/>
      <c r="K211" s="48"/>
      <c r="L211" s="48"/>
      <c r="M211" s="48"/>
      <c r="N211" s="48"/>
      <c r="O211" s="48"/>
      <c r="P211" s="2"/>
      <c r="Q211" s="2"/>
      <c r="R211" s="2"/>
      <c r="S211" s="2"/>
      <c r="T211" s="2"/>
      <c r="U211" s="2"/>
      <c r="V211" s="2"/>
      <c r="W211" s="2"/>
      <c r="X211" s="2"/>
      <c r="Y211" s="2"/>
      <c r="Z211" s="2"/>
    </row>
    <row r="212" spans="1:26" ht="15.75" customHeight="1">
      <c r="A212" s="179" t="s">
        <v>142</v>
      </c>
      <c r="B212" s="180"/>
      <c r="C212" s="193">
        <f>SUM(C211)</f>
        <v>0</v>
      </c>
      <c r="D212" s="180"/>
      <c r="E212" s="48"/>
      <c r="F212" s="48"/>
      <c r="G212" s="48"/>
      <c r="H212" s="48"/>
      <c r="I212" s="48"/>
      <c r="J212" s="48"/>
      <c r="K212" s="48"/>
      <c r="L212" s="48"/>
      <c r="M212" s="48"/>
      <c r="N212" s="48"/>
      <c r="O212" s="48"/>
      <c r="P212" s="2"/>
      <c r="Q212" s="2"/>
      <c r="R212" s="2"/>
      <c r="S212" s="2"/>
      <c r="T212" s="2"/>
      <c r="U212" s="2"/>
      <c r="V212" s="2"/>
      <c r="W212" s="2"/>
      <c r="X212" s="2"/>
      <c r="Y212" s="2"/>
      <c r="Z212" s="2"/>
    </row>
    <row r="213" spans="1:26" ht="15.75" customHeight="1">
      <c r="A213" s="48"/>
      <c r="B213" s="48"/>
      <c r="C213" s="48"/>
      <c r="D213" s="48"/>
      <c r="E213" s="48"/>
      <c r="F213" s="48"/>
      <c r="G213" s="48"/>
      <c r="H213" s="48"/>
      <c r="I213" s="48"/>
      <c r="J213" s="48"/>
      <c r="K213" s="48"/>
      <c r="L213" s="48"/>
      <c r="M213" s="48"/>
      <c r="N213" s="48"/>
      <c r="O213" s="48"/>
      <c r="P213" s="2"/>
      <c r="Q213" s="2"/>
      <c r="R213" s="2"/>
      <c r="S213" s="2"/>
      <c r="T213" s="2"/>
      <c r="U213" s="2"/>
      <c r="V213" s="2"/>
      <c r="W213" s="2"/>
      <c r="X213" s="2"/>
      <c r="Y213" s="2"/>
      <c r="Z213" s="2"/>
    </row>
    <row r="214" spans="1:26" ht="15.75" hidden="1" customHeight="1">
      <c r="A214" s="48"/>
      <c r="B214" s="48"/>
      <c r="C214" s="48"/>
      <c r="D214" s="40">
        <f>C212</f>
        <v>0</v>
      </c>
      <c r="E214" s="48"/>
      <c r="F214" s="48"/>
      <c r="G214" s="48"/>
      <c r="H214" s="48"/>
      <c r="I214" s="48"/>
      <c r="J214" s="48"/>
      <c r="K214" s="48"/>
      <c r="L214" s="48"/>
      <c r="M214" s="48"/>
      <c r="N214" s="48"/>
      <c r="O214" s="48"/>
      <c r="P214" s="2"/>
      <c r="Q214" s="2"/>
      <c r="R214" s="2"/>
      <c r="S214" s="2"/>
      <c r="T214" s="2"/>
      <c r="U214" s="2"/>
      <c r="V214" s="2"/>
      <c r="W214" s="2"/>
      <c r="X214" s="2"/>
      <c r="Y214" s="2"/>
      <c r="Z214" s="2"/>
    </row>
    <row r="215" spans="1:26" ht="15.75" customHeight="1">
      <c r="A215" s="192" t="s">
        <v>143</v>
      </c>
      <c r="B215" s="183"/>
      <c r="C215" s="183"/>
      <c r="D215" s="180"/>
      <c r="E215" s="48"/>
      <c r="F215" s="48"/>
      <c r="G215" s="48"/>
      <c r="H215" s="48"/>
      <c r="I215" s="48"/>
      <c r="J215" s="48"/>
      <c r="K215" s="48"/>
      <c r="L215" s="48"/>
      <c r="M215" s="48"/>
      <c r="N215" s="48"/>
      <c r="O215" s="48"/>
      <c r="P215" s="2"/>
      <c r="Q215" s="2"/>
      <c r="R215" s="2"/>
      <c r="S215" s="2"/>
      <c r="T215" s="2"/>
      <c r="U215" s="2"/>
      <c r="V215" s="2"/>
      <c r="W215" s="2"/>
      <c r="X215" s="2"/>
      <c r="Y215" s="2"/>
      <c r="Z215" s="2"/>
    </row>
    <row r="216" spans="1:26" ht="15.75" customHeight="1">
      <c r="A216" s="181" t="s">
        <v>136</v>
      </c>
      <c r="B216" s="180"/>
      <c r="C216" s="181" t="s">
        <v>137</v>
      </c>
      <c r="D216" s="180"/>
      <c r="E216" s="48"/>
      <c r="F216" s="48"/>
      <c r="G216" s="48"/>
      <c r="H216" s="48"/>
      <c r="I216" s="48"/>
      <c r="J216" s="48"/>
      <c r="K216" s="48"/>
      <c r="L216" s="48"/>
      <c r="M216" s="48"/>
      <c r="N216" s="48"/>
      <c r="O216" s="48"/>
      <c r="P216" s="2"/>
      <c r="Q216" s="2"/>
      <c r="R216" s="2"/>
      <c r="S216" s="2"/>
      <c r="T216" s="2"/>
      <c r="U216" s="2"/>
      <c r="V216" s="2"/>
      <c r="W216" s="2"/>
      <c r="X216" s="2"/>
      <c r="Y216" s="2"/>
      <c r="Z216" s="2"/>
    </row>
    <row r="217" spans="1:26" ht="30">
      <c r="A217" s="47" t="s">
        <v>8</v>
      </c>
      <c r="B217" s="43" t="s">
        <v>138</v>
      </c>
      <c r="C217" s="190">
        <f>C64</f>
        <v>0</v>
      </c>
      <c r="D217" s="180"/>
      <c r="E217" s="48"/>
      <c r="F217" s="48"/>
      <c r="G217" s="48"/>
      <c r="H217" s="48"/>
      <c r="I217" s="48"/>
      <c r="J217" s="48"/>
      <c r="K217" s="48"/>
      <c r="L217" s="48"/>
      <c r="M217" s="48"/>
      <c r="N217" s="48"/>
      <c r="O217" s="48"/>
      <c r="P217" s="2"/>
      <c r="Q217" s="2"/>
      <c r="R217" s="2"/>
      <c r="S217" s="2"/>
      <c r="T217" s="2"/>
      <c r="U217" s="2"/>
      <c r="V217" s="2"/>
      <c r="W217" s="2"/>
      <c r="X217" s="2"/>
      <c r="Y217" s="2"/>
      <c r="Z217" s="2"/>
    </row>
    <row r="218" spans="1:26" ht="30">
      <c r="A218" s="47" t="s">
        <v>11</v>
      </c>
      <c r="B218" s="43" t="s">
        <v>139</v>
      </c>
      <c r="C218" s="190">
        <f>C86</f>
        <v>0</v>
      </c>
      <c r="D218" s="180"/>
      <c r="E218" s="48"/>
      <c r="F218" s="48"/>
      <c r="G218" s="48"/>
      <c r="H218" s="48"/>
      <c r="I218" s="48"/>
      <c r="J218" s="48"/>
      <c r="K218" s="48"/>
      <c r="L218" s="48"/>
      <c r="M218" s="48"/>
      <c r="N218" s="48"/>
      <c r="O218" s="48"/>
      <c r="P218" s="2"/>
      <c r="Q218" s="2"/>
      <c r="R218" s="2"/>
      <c r="S218" s="2"/>
      <c r="T218" s="2"/>
      <c r="U218" s="2"/>
      <c r="V218" s="2"/>
      <c r="W218" s="2"/>
      <c r="X218" s="2"/>
      <c r="Y218" s="2"/>
      <c r="Z218" s="2"/>
    </row>
    <row r="219" spans="1:26" ht="30">
      <c r="A219" s="47" t="s">
        <v>13</v>
      </c>
      <c r="B219" s="43" t="s">
        <v>140</v>
      </c>
      <c r="C219" s="190">
        <f>C204</f>
        <v>0</v>
      </c>
      <c r="D219" s="180"/>
      <c r="E219" s="48"/>
      <c r="F219" s="48"/>
      <c r="G219" s="48"/>
      <c r="H219" s="48"/>
      <c r="I219" s="48"/>
      <c r="J219" s="48"/>
      <c r="K219" s="48"/>
      <c r="L219" s="48"/>
      <c r="M219" s="48"/>
      <c r="N219" s="48"/>
      <c r="O219" s="48"/>
      <c r="P219" s="2"/>
      <c r="Q219" s="2"/>
      <c r="R219" s="2"/>
      <c r="S219" s="2"/>
      <c r="T219" s="2"/>
      <c r="U219" s="2"/>
      <c r="V219" s="2"/>
      <c r="W219" s="2"/>
      <c r="X219" s="2"/>
      <c r="Y219" s="2"/>
      <c r="Z219" s="2"/>
    </row>
    <row r="220" spans="1:26" ht="15.75" customHeight="1">
      <c r="A220" s="189" t="s">
        <v>141</v>
      </c>
      <c r="B220" s="180"/>
      <c r="C220" s="190">
        <f>SUM(C217:D219)</f>
        <v>0</v>
      </c>
      <c r="D220" s="180"/>
      <c r="E220" s="48"/>
      <c r="F220" s="48"/>
      <c r="G220" s="48"/>
      <c r="H220" s="48"/>
      <c r="I220" s="48"/>
      <c r="J220" s="48"/>
      <c r="K220" s="48"/>
      <c r="L220" s="48"/>
      <c r="M220" s="48"/>
      <c r="N220" s="48"/>
      <c r="O220" s="48"/>
      <c r="P220" s="2"/>
      <c r="Q220" s="2"/>
      <c r="R220" s="2"/>
      <c r="S220" s="2"/>
      <c r="T220" s="2"/>
      <c r="U220" s="2"/>
      <c r="V220" s="2"/>
      <c r="W220" s="2"/>
      <c r="X220" s="2"/>
      <c r="Y220" s="2"/>
      <c r="Z220" s="2"/>
    </row>
    <row r="221" spans="1:26" ht="15.75" customHeight="1">
      <c r="A221" s="181" t="s">
        <v>142</v>
      </c>
      <c r="B221" s="180"/>
      <c r="C221" s="191">
        <f>SUM(C220)</f>
        <v>0</v>
      </c>
      <c r="D221" s="180"/>
      <c r="E221" s="48"/>
      <c r="F221" s="48"/>
      <c r="G221" s="48"/>
      <c r="H221" s="48"/>
      <c r="I221" s="48"/>
      <c r="J221" s="48"/>
      <c r="K221" s="48"/>
      <c r="L221" s="48"/>
      <c r="M221" s="48"/>
      <c r="N221" s="48"/>
      <c r="O221" s="48"/>
      <c r="P221" s="2"/>
      <c r="Q221" s="2"/>
      <c r="R221" s="2"/>
      <c r="S221" s="2"/>
      <c r="T221" s="2"/>
      <c r="U221" s="2"/>
      <c r="V221" s="2"/>
      <c r="W221" s="2"/>
      <c r="X221" s="2"/>
      <c r="Y221" s="2"/>
      <c r="Z221" s="2"/>
    </row>
    <row r="222" spans="1:26" ht="15.75" customHeight="1">
      <c r="A222" s="48"/>
      <c r="B222" s="48"/>
      <c r="C222" s="48"/>
      <c r="D222" s="48"/>
      <c r="E222" s="48"/>
      <c r="F222" s="48"/>
      <c r="G222" s="48"/>
      <c r="H222" s="48"/>
      <c r="I222" s="48"/>
      <c r="J222" s="48"/>
      <c r="K222" s="48"/>
      <c r="L222" s="48"/>
      <c r="M222" s="48"/>
      <c r="N222" s="48"/>
      <c r="O222" s="48"/>
      <c r="P222" s="2"/>
      <c r="Q222" s="2"/>
      <c r="R222" s="2"/>
      <c r="S222" s="2"/>
      <c r="T222" s="2"/>
      <c r="U222" s="2"/>
      <c r="V222" s="2"/>
      <c r="W222" s="2"/>
      <c r="X222" s="2"/>
      <c r="Y222" s="2"/>
      <c r="Z222" s="2"/>
    </row>
    <row r="223" spans="1:26" ht="15.75" customHeight="1">
      <c r="A223" s="194" t="s">
        <v>144</v>
      </c>
      <c r="B223" s="183"/>
      <c r="C223" s="180"/>
      <c r="D223" s="48"/>
      <c r="E223" s="48"/>
      <c r="F223" s="48"/>
      <c r="G223" s="48"/>
      <c r="H223" s="48"/>
      <c r="I223" s="48"/>
      <c r="J223" s="48"/>
      <c r="K223" s="48"/>
      <c r="L223" s="48"/>
      <c r="M223" s="48"/>
      <c r="N223" s="48"/>
      <c r="O223" s="48"/>
      <c r="P223" s="2"/>
      <c r="Q223" s="2"/>
      <c r="R223" s="2"/>
      <c r="S223" s="2"/>
      <c r="T223" s="2"/>
      <c r="U223" s="2"/>
      <c r="V223" s="2"/>
      <c r="W223" s="2"/>
      <c r="X223" s="2"/>
      <c r="Y223" s="2"/>
      <c r="Z223" s="2"/>
    </row>
    <row r="224" spans="1:26" ht="15.75" customHeight="1">
      <c r="A224" s="41" t="s">
        <v>145</v>
      </c>
      <c r="B224" s="42" t="s">
        <v>146</v>
      </c>
      <c r="C224" s="42" t="s">
        <v>133</v>
      </c>
      <c r="D224" s="48"/>
      <c r="E224" s="48"/>
      <c r="F224" s="48"/>
      <c r="G224" s="48"/>
      <c r="H224" s="48"/>
      <c r="I224" s="48"/>
      <c r="J224" s="48"/>
      <c r="K224" s="48"/>
      <c r="L224" s="48"/>
      <c r="M224" s="48"/>
      <c r="N224" s="48"/>
      <c r="O224" s="48"/>
      <c r="P224" s="2"/>
      <c r="Q224" s="2"/>
      <c r="R224" s="2"/>
      <c r="S224" s="2"/>
      <c r="T224" s="2"/>
      <c r="U224" s="2"/>
      <c r="V224" s="2"/>
      <c r="W224" s="2"/>
      <c r="X224" s="2"/>
      <c r="Y224" s="2"/>
      <c r="Z224" s="2"/>
    </row>
    <row r="225" spans="1:26" ht="15.75" customHeight="1">
      <c r="A225" s="47" t="s">
        <v>16</v>
      </c>
      <c r="B225" s="126" t="s">
        <v>147</v>
      </c>
      <c r="C225" s="166">
        <v>0</v>
      </c>
      <c r="D225" s="40"/>
      <c r="E225" s="48"/>
      <c r="F225" s="48"/>
      <c r="G225" s="48"/>
      <c r="H225" s="48"/>
      <c r="I225" s="48"/>
      <c r="J225" s="48"/>
      <c r="K225" s="48"/>
      <c r="L225" s="48"/>
      <c r="M225" s="48"/>
      <c r="N225" s="48"/>
      <c r="O225" s="48"/>
      <c r="P225" s="2"/>
      <c r="Q225" s="2"/>
      <c r="R225" s="2"/>
      <c r="S225" s="2"/>
      <c r="T225" s="2"/>
      <c r="U225" s="2"/>
      <c r="V225" s="2"/>
      <c r="W225" s="2"/>
      <c r="X225" s="2"/>
      <c r="Y225" s="2"/>
      <c r="Z225" s="2"/>
    </row>
    <row r="226" spans="1:26" ht="15.75" customHeight="1">
      <c r="A226" s="47" t="s">
        <v>54</v>
      </c>
      <c r="B226" s="126" t="s">
        <v>148</v>
      </c>
      <c r="C226" s="166">
        <v>0</v>
      </c>
      <c r="D226" s="40"/>
      <c r="E226" s="89" t="s">
        <v>597</v>
      </c>
      <c r="F226" s="89" t="s">
        <v>596</v>
      </c>
      <c r="G226" s="89" t="s">
        <v>599</v>
      </c>
      <c r="H226" s="89"/>
      <c r="I226" s="89" t="s">
        <v>598</v>
      </c>
      <c r="J226" s="89" t="s">
        <v>597</v>
      </c>
      <c r="K226" s="48"/>
      <c r="L226" s="48"/>
      <c r="M226" s="48"/>
      <c r="N226" s="48"/>
      <c r="O226" s="48"/>
      <c r="P226" s="2"/>
      <c r="Q226" s="2"/>
      <c r="R226" s="2"/>
      <c r="S226" s="2"/>
      <c r="T226" s="2"/>
      <c r="U226" s="2"/>
      <c r="V226" s="2"/>
      <c r="W226" s="2"/>
      <c r="X226" s="2"/>
      <c r="Y226" s="2"/>
      <c r="Z226" s="2"/>
    </row>
    <row r="227" spans="1:26" ht="15.75" customHeight="1">
      <c r="A227" s="47" t="s">
        <v>56</v>
      </c>
      <c r="B227" s="126" t="s">
        <v>149</v>
      </c>
      <c r="C227" s="166">
        <v>0</v>
      </c>
      <c r="D227" s="40"/>
      <c r="E227" s="89" t="s">
        <v>593</v>
      </c>
      <c r="F227" s="89">
        <v>10</v>
      </c>
      <c r="G227" s="91">
        <v>0.15</v>
      </c>
      <c r="H227" s="89"/>
      <c r="I227" s="89" t="s">
        <v>595</v>
      </c>
      <c r="J227" s="89" t="s">
        <v>593</v>
      </c>
      <c r="K227" s="48"/>
      <c r="L227" s="48"/>
      <c r="M227" s="48"/>
      <c r="N227" s="48"/>
      <c r="O227" s="48"/>
      <c r="P227" s="2"/>
      <c r="Q227" s="2"/>
      <c r="R227" s="2"/>
      <c r="S227" s="2"/>
      <c r="T227" s="2"/>
      <c r="U227" s="2"/>
      <c r="V227" s="2"/>
      <c r="W227" s="2"/>
      <c r="X227" s="2"/>
      <c r="Y227" s="2"/>
      <c r="Z227" s="2"/>
    </row>
    <row r="228" spans="1:26" ht="15.75" customHeight="1">
      <c r="A228" s="47" t="s">
        <v>58</v>
      </c>
      <c r="B228" s="126" t="s">
        <v>150</v>
      </c>
      <c r="C228" s="166">
        <v>0</v>
      </c>
      <c r="D228" s="40"/>
      <c r="E228" s="89" t="s">
        <v>591</v>
      </c>
      <c r="F228" s="89">
        <v>12</v>
      </c>
      <c r="G228" s="91">
        <v>0.1</v>
      </c>
      <c r="H228" s="89"/>
      <c r="I228" s="89" t="s">
        <v>594</v>
      </c>
      <c r="J228" s="89" t="s">
        <v>593</v>
      </c>
      <c r="K228" s="48"/>
      <c r="L228" s="48"/>
      <c r="M228" s="48"/>
      <c r="N228" s="48"/>
      <c r="O228" s="48"/>
      <c r="P228" s="2"/>
      <c r="Q228" s="2"/>
      <c r="R228" s="2"/>
      <c r="S228" s="2"/>
      <c r="T228" s="2"/>
      <c r="U228" s="2"/>
      <c r="V228" s="2"/>
      <c r="W228" s="2"/>
      <c r="X228" s="2"/>
      <c r="Y228" s="2"/>
      <c r="Z228" s="2"/>
    </row>
    <row r="229" spans="1:26" ht="15.75" customHeight="1">
      <c r="A229" s="47" t="s">
        <v>47</v>
      </c>
      <c r="B229" s="126" t="s">
        <v>151</v>
      </c>
      <c r="C229" s="166">
        <v>0</v>
      </c>
      <c r="D229" s="40"/>
      <c r="E229" s="48"/>
      <c r="F229" s="48"/>
      <c r="G229" s="48"/>
      <c r="H229" s="89"/>
      <c r="I229" s="89" t="s">
        <v>592</v>
      </c>
      <c r="J229" s="89" t="s">
        <v>591</v>
      </c>
      <c r="K229" s="89" t="s">
        <v>596</v>
      </c>
      <c r="L229" s="89" t="s">
        <v>159</v>
      </c>
      <c r="M229" s="48"/>
      <c r="N229" s="48"/>
      <c r="O229" s="48"/>
      <c r="P229" s="2"/>
      <c r="Q229" s="2"/>
      <c r="R229" s="2"/>
      <c r="S229" s="2"/>
      <c r="T229" s="2"/>
      <c r="U229" s="2"/>
      <c r="V229" s="2"/>
      <c r="W229" s="2"/>
      <c r="X229" s="2"/>
      <c r="Y229" s="2"/>
      <c r="Z229" s="2"/>
    </row>
    <row r="230" spans="1:26" ht="15.75" customHeight="1">
      <c r="A230" s="47" t="s">
        <v>152</v>
      </c>
      <c r="B230" s="125" t="s">
        <v>605</v>
      </c>
      <c r="C230" s="166">
        <v>0</v>
      </c>
      <c r="D230" s="40"/>
      <c r="E230" s="48"/>
      <c r="F230" s="48"/>
      <c r="G230" s="48"/>
      <c r="H230" s="48"/>
      <c r="I230" s="48"/>
      <c r="J230" s="48"/>
      <c r="K230" s="89" t="e">
        <f>VLOOKUP(J230,E$229:F$231,2,0)</f>
        <v>#N/A</v>
      </c>
      <c r="L230" s="90" t="e">
        <f>VLOOKUP(J230,E$229:G$231,3,0)</f>
        <v>#N/A</v>
      </c>
      <c r="M230" s="48"/>
      <c r="N230" s="48"/>
      <c r="O230" s="48"/>
      <c r="P230" s="2"/>
      <c r="Q230" s="2"/>
      <c r="R230" s="2"/>
      <c r="S230" s="2"/>
      <c r="T230" s="2"/>
      <c r="U230" s="2"/>
      <c r="V230" s="2"/>
      <c r="W230" s="2"/>
      <c r="X230" s="2"/>
      <c r="Y230" s="2"/>
      <c r="Z230" s="2"/>
    </row>
    <row r="231" spans="1:26" ht="15.75" customHeight="1">
      <c r="A231" s="47" t="s">
        <v>153</v>
      </c>
      <c r="B231" s="43" t="s">
        <v>154</v>
      </c>
      <c r="C231" s="44">
        <f>SUM(C225:C230)</f>
        <v>0</v>
      </c>
      <c r="D231" s="40"/>
      <c r="E231" s="48"/>
      <c r="F231" s="48"/>
      <c r="G231" s="48"/>
      <c r="H231" s="48"/>
      <c r="I231" s="48"/>
      <c r="J231" s="48"/>
      <c r="K231" s="89" t="e">
        <f>VLOOKUP(J231,E$229:F$231,2,0)</f>
        <v>#N/A</v>
      </c>
      <c r="L231" s="90" t="e">
        <f>VLOOKUP(J231,E$229:G$231,3,0)</f>
        <v>#N/A</v>
      </c>
      <c r="M231" s="48"/>
      <c r="N231" s="48"/>
      <c r="O231" s="48"/>
      <c r="P231" s="2"/>
      <c r="Q231" s="2"/>
      <c r="R231" s="2"/>
      <c r="S231" s="2"/>
      <c r="T231" s="2"/>
      <c r="U231" s="2"/>
      <c r="V231" s="2"/>
      <c r="W231" s="2"/>
      <c r="X231" s="2"/>
      <c r="Y231" s="2"/>
      <c r="Z231" s="2"/>
    </row>
    <row r="232" spans="1:26" ht="15.75" customHeight="1">
      <c r="A232" s="47" t="s">
        <v>155</v>
      </c>
      <c r="B232" s="43" t="s">
        <v>156</v>
      </c>
      <c r="C232" s="45">
        <f>C231/E26</f>
        <v>0</v>
      </c>
      <c r="D232" s="40"/>
      <c r="E232" s="48"/>
      <c r="F232" s="48"/>
      <c r="G232" s="48"/>
      <c r="H232" s="48"/>
      <c r="I232" s="138" t="s">
        <v>604</v>
      </c>
      <c r="J232" s="138"/>
      <c r="K232" s="89" t="e">
        <f>VLOOKUP(J232,E$229:F$231,2,0)</f>
        <v>#N/A</v>
      </c>
      <c r="L232" s="90" t="e">
        <f>VLOOKUP(J232,E$229:G$231,3,0)</f>
        <v>#N/A</v>
      </c>
      <c r="M232" s="48"/>
      <c r="N232" s="48"/>
      <c r="O232" s="48"/>
      <c r="P232" s="2"/>
      <c r="Q232" s="2"/>
      <c r="R232" s="2"/>
      <c r="S232" s="2"/>
      <c r="T232" s="2"/>
      <c r="U232" s="2"/>
      <c r="V232" s="2"/>
      <c r="W232" s="2"/>
      <c r="X232" s="2"/>
      <c r="Y232" s="2"/>
      <c r="Z232" s="2"/>
    </row>
    <row r="233" spans="1:26" ht="15.75" customHeight="1">
      <c r="A233" s="48"/>
      <c r="B233" s="48"/>
      <c r="C233" s="48"/>
      <c r="D233" s="40"/>
      <c r="E233" s="48"/>
      <c r="F233" s="48"/>
      <c r="G233" s="48"/>
      <c r="H233" s="48"/>
      <c r="I233" s="138"/>
      <c r="J233" s="138"/>
      <c r="K233" s="48"/>
      <c r="L233" s="48"/>
      <c r="M233" s="48"/>
      <c r="N233" s="48"/>
      <c r="O233" s="48"/>
      <c r="P233" s="2"/>
      <c r="Q233" s="2"/>
      <c r="R233" s="2"/>
      <c r="S233" s="2"/>
      <c r="T233" s="2"/>
      <c r="U233" s="2"/>
      <c r="V233" s="2"/>
      <c r="W233" s="2"/>
      <c r="X233" s="2"/>
      <c r="Y233" s="2"/>
      <c r="Z233" s="2"/>
    </row>
    <row r="234" spans="1:26" ht="15.75" customHeight="1">
      <c r="A234" s="194" t="s">
        <v>157</v>
      </c>
      <c r="B234" s="183"/>
      <c r="C234" s="183"/>
      <c r="D234" s="180"/>
      <c r="E234" s="48"/>
      <c r="F234" s="48"/>
      <c r="G234" s="48"/>
      <c r="H234" s="48"/>
      <c r="I234" s="138"/>
      <c r="J234" s="138"/>
      <c r="K234" s="48"/>
      <c r="L234" s="48"/>
      <c r="M234" s="48"/>
      <c r="N234" s="48"/>
      <c r="O234" s="48"/>
      <c r="P234" s="2"/>
      <c r="Q234" s="2"/>
      <c r="R234" s="2"/>
      <c r="S234" s="2"/>
      <c r="T234" s="2"/>
      <c r="U234" s="2"/>
      <c r="V234" s="2"/>
      <c r="W234" s="2"/>
      <c r="X234" s="2"/>
      <c r="Y234" s="2"/>
      <c r="Z234" s="2"/>
    </row>
    <row r="235" spans="1:26" ht="15.75" customHeight="1">
      <c r="A235" s="46" t="s">
        <v>158</v>
      </c>
      <c r="B235" s="16" t="s">
        <v>159</v>
      </c>
      <c r="C235" s="46" t="s">
        <v>160</v>
      </c>
      <c r="D235" s="46" t="s">
        <v>161</v>
      </c>
      <c r="E235" s="48"/>
      <c r="F235" s="139"/>
      <c r="G235" s="139"/>
      <c r="H235" s="139"/>
      <c r="I235" s="138"/>
      <c r="J235" s="138"/>
      <c r="K235" s="48"/>
      <c r="L235" s="48"/>
      <c r="M235" s="48"/>
      <c r="N235" s="48"/>
      <c r="O235" s="48"/>
      <c r="P235" s="2"/>
      <c r="Q235" s="2"/>
      <c r="R235" s="2"/>
      <c r="S235" s="2"/>
      <c r="T235" s="2"/>
      <c r="U235" s="2"/>
      <c r="V235" s="2"/>
      <c r="W235" s="2"/>
      <c r="X235" s="2"/>
      <c r="Y235" s="2"/>
      <c r="Z235" s="2"/>
    </row>
    <row r="236" spans="1:26" ht="15.75" customHeight="1">
      <c r="A236" s="47" t="s">
        <v>8</v>
      </c>
      <c r="B236" s="43" t="s">
        <v>162</v>
      </c>
      <c r="C236" s="47" t="s">
        <v>595</v>
      </c>
      <c r="D236" s="92" t="s">
        <v>601</v>
      </c>
      <c r="E236" s="48"/>
      <c r="F236" s="139"/>
      <c r="G236" s="139"/>
      <c r="H236" s="139"/>
      <c r="I236" s="138"/>
      <c r="J236" s="138"/>
      <c r="K236" s="48"/>
      <c r="L236" s="48"/>
      <c r="M236" s="48"/>
      <c r="N236" s="48"/>
      <c r="O236" s="48"/>
      <c r="P236" s="2"/>
      <c r="Q236" s="2"/>
      <c r="R236" s="2"/>
      <c r="S236" s="2"/>
      <c r="T236" s="2"/>
      <c r="U236" s="2"/>
      <c r="V236" s="2"/>
      <c r="W236" s="2"/>
      <c r="X236" s="2"/>
      <c r="Y236" s="2"/>
      <c r="Z236" s="2"/>
    </row>
    <row r="237" spans="1:26" ht="15.75" customHeight="1">
      <c r="A237" s="47" t="s">
        <v>11</v>
      </c>
      <c r="B237" s="43" t="s">
        <v>163</v>
      </c>
      <c r="C237" s="47" t="s">
        <v>164</v>
      </c>
      <c r="D237" s="167">
        <v>0</v>
      </c>
      <c r="E237" s="48"/>
      <c r="F237" s="139"/>
      <c r="G237" s="139"/>
      <c r="H237" s="139"/>
      <c r="I237" s="138"/>
      <c r="J237" s="138"/>
      <c r="K237" s="48"/>
      <c r="L237" s="48"/>
      <c r="M237" s="48"/>
      <c r="N237" s="48"/>
      <c r="O237" s="48"/>
      <c r="P237" s="2"/>
      <c r="Q237" s="2"/>
      <c r="R237" s="2"/>
      <c r="S237" s="2"/>
      <c r="T237" s="2"/>
      <c r="U237" s="2"/>
      <c r="V237" s="2"/>
      <c r="W237" s="2"/>
      <c r="X237" s="2"/>
      <c r="Y237" s="2"/>
      <c r="Z237" s="2"/>
    </row>
    <row r="238" spans="1:26" ht="15.75" customHeight="1">
      <c r="A238" s="47" t="s">
        <v>13</v>
      </c>
      <c r="B238" s="43" t="s">
        <v>165</v>
      </c>
      <c r="C238" s="47" t="s">
        <v>164</v>
      </c>
      <c r="D238" s="47">
        <f>VLOOKUP(C236,I:K,3,0)</f>
        <v>0</v>
      </c>
      <c r="E238" s="48"/>
      <c r="F238" s="139"/>
      <c r="G238" s="139"/>
      <c r="H238" s="139"/>
      <c r="I238" s="138"/>
      <c r="J238" s="138"/>
      <c r="K238" s="124"/>
      <c r="L238" s="124"/>
      <c r="M238" s="124"/>
      <c r="N238" s="95"/>
      <c r="O238" s="48"/>
      <c r="P238" s="2"/>
      <c r="Q238" s="2"/>
      <c r="R238" s="2"/>
      <c r="S238" s="2"/>
      <c r="T238" s="2"/>
      <c r="U238" s="2"/>
      <c r="V238" s="2"/>
      <c r="W238" s="2"/>
      <c r="X238" s="2"/>
      <c r="Y238" s="2"/>
      <c r="Z238" s="2"/>
    </row>
    <row r="239" spans="1:26" ht="15.75" customHeight="1">
      <c r="A239" s="47" t="s">
        <v>16</v>
      </c>
      <c r="B239" s="43" t="s">
        <v>602</v>
      </c>
      <c r="C239" s="47" t="s">
        <v>80</v>
      </c>
      <c r="D239" s="49">
        <f>VLOOKUP(C236,I:L,4,0)</f>
        <v>0</v>
      </c>
      <c r="E239" s="50"/>
      <c r="F239" s="48"/>
      <c r="G239" s="48"/>
      <c r="H239" s="48"/>
      <c r="I239" s="138"/>
      <c r="J239" s="138"/>
      <c r="K239" s="124"/>
      <c r="L239" s="124"/>
      <c r="M239" s="124"/>
      <c r="N239" s="95"/>
      <c r="O239" s="48"/>
      <c r="P239" s="2"/>
      <c r="Q239" s="2"/>
      <c r="R239" s="2"/>
      <c r="S239" s="2"/>
      <c r="T239" s="2"/>
      <c r="U239" s="2"/>
      <c r="V239" s="2"/>
      <c r="W239" s="2"/>
      <c r="X239" s="2"/>
      <c r="Y239" s="2"/>
      <c r="Z239" s="2"/>
    </row>
    <row r="240" spans="1:26" ht="15.75" customHeight="1">
      <c r="A240" s="47" t="s">
        <v>54</v>
      </c>
      <c r="B240" s="43" t="s">
        <v>166</v>
      </c>
      <c r="C240" s="47" t="s">
        <v>133</v>
      </c>
      <c r="D240" s="168">
        <v>0</v>
      </c>
      <c r="E240" s="51"/>
      <c r="F240" s="48"/>
      <c r="G240" s="48"/>
      <c r="H240" s="48"/>
      <c r="I240" s="48"/>
      <c r="J240" s="48"/>
      <c r="K240" s="124"/>
      <c r="L240" s="124"/>
      <c r="M240" s="124"/>
      <c r="N240" s="95"/>
      <c r="O240" s="48"/>
      <c r="P240" s="2"/>
      <c r="Q240" s="2"/>
      <c r="R240" s="2"/>
      <c r="S240" s="2"/>
      <c r="T240" s="2"/>
      <c r="U240" s="2"/>
      <c r="V240" s="2"/>
      <c r="W240" s="2"/>
      <c r="X240" s="2"/>
      <c r="Y240" s="2"/>
      <c r="Z240" s="2"/>
    </row>
    <row r="241" spans="1:26" ht="15.75" customHeight="1">
      <c r="A241" s="47" t="s">
        <v>56</v>
      </c>
      <c r="B241" s="43" t="s">
        <v>603</v>
      </c>
      <c r="C241" s="47"/>
      <c r="D241" s="94">
        <f>IF(D238&lt;=D237,0,D240*D239)</f>
        <v>0</v>
      </c>
      <c r="E241" s="51"/>
      <c r="F241" s="48"/>
      <c r="G241" s="48"/>
      <c r="H241" s="48"/>
      <c r="I241" s="48"/>
      <c r="J241" s="48"/>
      <c r="K241" s="124"/>
      <c r="L241" s="124"/>
      <c r="M241" s="124"/>
      <c r="N241" s="95"/>
      <c r="O241" s="48"/>
      <c r="P241" s="2"/>
      <c r="Q241" s="2"/>
      <c r="R241" s="2"/>
      <c r="S241" s="2"/>
      <c r="T241" s="2"/>
      <c r="U241" s="2"/>
      <c r="V241" s="2"/>
      <c r="W241" s="2"/>
      <c r="X241" s="2"/>
      <c r="Y241" s="2"/>
      <c r="Z241" s="2"/>
    </row>
    <row r="242" spans="1:26" ht="15.75" customHeight="1">
      <c r="A242" s="47" t="s">
        <v>58</v>
      </c>
      <c r="B242" s="43" t="s">
        <v>600</v>
      </c>
      <c r="C242" s="47" t="s">
        <v>133</v>
      </c>
      <c r="D242" s="93">
        <f>D241/12</f>
        <v>0</v>
      </c>
      <c r="E242" s="48"/>
      <c r="F242" s="48"/>
      <c r="G242" s="48"/>
      <c r="H242" s="48"/>
      <c r="I242" s="48"/>
      <c r="J242" s="48"/>
      <c r="K242" s="48"/>
      <c r="L242" s="48"/>
      <c r="M242" s="48"/>
      <c r="N242" s="48"/>
      <c r="O242" s="48"/>
      <c r="P242" s="2"/>
      <c r="Q242" s="2"/>
      <c r="R242" s="2"/>
      <c r="S242" s="2"/>
      <c r="T242" s="2"/>
      <c r="U242" s="2"/>
      <c r="V242" s="2"/>
      <c r="W242" s="2"/>
      <c r="X242" s="2"/>
      <c r="Y242" s="2"/>
      <c r="Z242" s="2"/>
    </row>
    <row r="243" spans="1:26" ht="15.75" customHeight="1">
      <c r="A243" s="47" t="s">
        <v>60</v>
      </c>
      <c r="B243" s="43" t="s">
        <v>167</v>
      </c>
      <c r="C243" s="29" t="s">
        <v>133</v>
      </c>
      <c r="D243" s="93">
        <f>D241/E26</f>
        <v>0</v>
      </c>
      <c r="E243" s="48"/>
      <c r="F243" s="48"/>
      <c r="G243" s="48"/>
      <c r="H243" s="48"/>
      <c r="I243" s="48"/>
      <c r="J243" s="48"/>
      <c r="K243" s="48"/>
      <c r="L243" s="48"/>
      <c r="M243" s="48"/>
      <c r="N243" s="48"/>
      <c r="O243" s="48"/>
      <c r="P243" s="2"/>
      <c r="Q243" s="2"/>
      <c r="R243" s="2"/>
      <c r="S243" s="2"/>
      <c r="T243" s="2"/>
      <c r="U243" s="2"/>
      <c r="V243" s="2"/>
      <c r="W243" s="2"/>
      <c r="X243" s="2"/>
      <c r="Y243" s="2"/>
      <c r="Z243" s="2"/>
    </row>
    <row r="244" spans="1:26" ht="15.75" customHeight="1">
      <c r="A244" s="48"/>
      <c r="B244" s="48"/>
      <c r="C244" s="48"/>
      <c r="D244" s="40"/>
      <c r="E244" s="52"/>
      <c r="F244" s="48"/>
      <c r="G244" s="48"/>
      <c r="H244" s="48"/>
      <c r="I244" s="48"/>
      <c r="J244" s="48"/>
      <c r="K244" s="48"/>
      <c r="L244" s="48"/>
      <c r="M244" s="48"/>
      <c r="N244" s="48"/>
      <c r="O244" s="48"/>
      <c r="P244" s="2"/>
      <c r="Q244" s="2"/>
      <c r="R244" s="2"/>
      <c r="S244" s="2"/>
      <c r="T244" s="2"/>
      <c r="U244" s="2"/>
      <c r="V244" s="2"/>
      <c r="W244" s="2"/>
      <c r="X244" s="2"/>
      <c r="Y244" s="2"/>
      <c r="Z244" s="2"/>
    </row>
    <row r="245" spans="1:26" ht="15.75" customHeight="1">
      <c r="A245" s="48"/>
      <c r="B245" s="48"/>
      <c r="C245" s="48"/>
      <c r="D245" s="48"/>
      <c r="E245" s="48"/>
      <c r="F245" s="48"/>
      <c r="G245" s="48"/>
      <c r="H245" s="48"/>
      <c r="I245" s="48"/>
      <c r="J245" s="48"/>
      <c r="K245" s="48"/>
      <c r="L245" s="48"/>
      <c r="M245" s="48"/>
      <c r="N245" s="48"/>
      <c r="O245" s="48"/>
      <c r="P245" s="2"/>
      <c r="Q245" s="2"/>
      <c r="R245" s="2"/>
      <c r="S245" s="2"/>
      <c r="T245" s="2"/>
      <c r="U245" s="2"/>
      <c r="V245" s="2"/>
      <c r="W245" s="2"/>
      <c r="X245" s="2"/>
      <c r="Y245" s="2"/>
      <c r="Z245" s="2"/>
    </row>
    <row r="246" spans="1:26" ht="15.75" customHeight="1">
      <c r="A246" s="188" t="s">
        <v>606</v>
      </c>
      <c r="B246" s="183"/>
      <c r="C246" s="183"/>
      <c r="D246" s="180"/>
      <c r="E246" s="48"/>
      <c r="F246" s="48"/>
      <c r="G246" s="48"/>
      <c r="H246" s="48"/>
      <c r="I246" s="48"/>
      <c r="J246" s="48"/>
      <c r="K246" s="48"/>
      <c r="L246" s="48"/>
      <c r="M246" s="48"/>
      <c r="N246" s="48"/>
      <c r="O246" s="48"/>
      <c r="P246" s="2"/>
      <c r="Q246" s="2"/>
      <c r="R246" s="2"/>
      <c r="S246" s="2"/>
      <c r="T246" s="2"/>
      <c r="U246" s="2"/>
      <c r="V246" s="2"/>
      <c r="W246" s="2"/>
      <c r="X246" s="2"/>
      <c r="Y246" s="2"/>
      <c r="Z246" s="2"/>
    </row>
    <row r="247" spans="1:26" ht="15.75" customHeight="1">
      <c r="A247" s="16" t="s">
        <v>168</v>
      </c>
      <c r="B247" s="16" t="s">
        <v>169</v>
      </c>
      <c r="C247" s="16" t="s">
        <v>170</v>
      </c>
      <c r="D247" s="16"/>
      <c r="E247" s="48"/>
      <c r="F247" s="177" t="s">
        <v>606</v>
      </c>
      <c r="G247" s="177"/>
      <c r="H247" s="177"/>
      <c r="I247" s="48"/>
      <c r="J247" s="48"/>
      <c r="K247" s="48"/>
      <c r="L247" s="48"/>
      <c r="M247" s="48"/>
      <c r="N247" s="48"/>
      <c r="O247" s="48"/>
      <c r="P247" s="2"/>
      <c r="Q247" s="2"/>
      <c r="R247" s="2"/>
      <c r="S247" s="2"/>
      <c r="T247" s="2"/>
      <c r="U247" s="2"/>
      <c r="V247" s="2"/>
      <c r="W247" s="2"/>
      <c r="X247" s="2"/>
      <c r="Y247" s="2"/>
      <c r="Z247" s="2"/>
    </row>
    <row r="248" spans="1:26" ht="15.75" customHeight="1">
      <c r="A248" s="47"/>
      <c r="B248" s="189" t="s">
        <v>169</v>
      </c>
      <c r="C248" s="180"/>
      <c r="D248" s="33"/>
      <c r="E248" s="48"/>
      <c r="F248" s="101" t="s">
        <v>607</v>
      </c>
      <c r="G248" s="102" t="s">
        <v>608</v>
      </c>
      <c r="H248" s="103" t="s">
        <v>609</v>
      </c>
      <c r="I248" s="48"/>
      <c r="J248" s="48"/>
      <c r="K248" s="48"/>
      <c r="L248" s="48"/>
      <c r="M248" s="48"/>
      <c r="N248" s="48"/>
      <c r="O248" s="48"/>
      <c r="P248" s="2"/>
      <c r="Q248" s="2"/>
      <c r="R248" s="2"/>
      <c r="S248" s="2"/>
      <c r="T248" s="2"/>
      <c r="U248" s="2"/>
      <c r="V248" s="2"/>
      <c r="W248" s="2"/>
      <c r="X248" s="2"/>
      <c r="Y248" s="2"/>
      <c r="Z248" s="2"/>
    </row>
    <row r="249" spans="1:26" ht="15.75" customHeight="1">
      <c r="A249" s="53"/>
      <c r="B249" s="97" t="s">
        <v>610</v>
      </c>
      <c r="C249" s="99">
        <f>C324</f>
        <v>0.05</v>
      </c>
      <c r="D249" s="127"/>
      <c r="E249" s="54"/>
      <c r="F249" s="104">
        <v>2.9700000000000001E-2</v>
      </c>
      <c r="G249" s="105">
        <v>5.0799999999999998E-2</v>
      </c>
      <c r="H249" s="106">
        <v>6.2700000000000006E-2</v>
      </c>
      <c r="I249" s="48"/>
      <c r="J249" s="48"/>
      <c r="K249" s="48"/>
      <c r="L249" s="48"/>
      <c r="M249" s="48"/>
      <c r="N249" s="48"/>
      <c r="O249" s="48"/>
      <c r="P249" s="2"/>
      <c r="Q249" s="2"/>
      <c r="R249" s="2"/>
      <c r="S249" s="2"/>
      <c r="T249" s="2"/>
      <c r="U249" s="2"/>
      <c r="V249" s="2"/>
      <c r="W249" s="2"/>
      <c r="X249" s="2"/>
      <c r="Y249" s="2"/>
      <c r="Z249" s="2"/>
    </row>
    <row r="250" spans="1:26" ht="15.75" customHeight="1">
      <c r="A250" s="53"/>
      <c r="B250" s="96" t="s">
        <v>611</v>
      </c>
      <c r="C250" s="99">
        <f>C325</f>
        <v>1.3299999999999999E-2</v>
      </c>
      <c r="D250" s="127"/>
      <c r="E250" s="54"/>
      <c r="F250" s="107">
        <f>0.3%+0.56%</f>
        <v>8.6E-3</v>
      </c>
      <c r="G250" s="108">
        <f>0.48%+0.85%</f>
        <v>1.3299999999999999E-2</v>
      </c>
      <c r="H250" s="109">
        <f>0.82%+0.89%</f>
        <v>1.7099999999999997E-2</v>
      </c>
      <c r="I250" s="48"/>
      <c r="J250" s="48"/>
      <c r="K250" s="48"/>
      <c r="L250" s="48"/>
      <c r="M250" s="48"/>
      <c r="N250" s="48"/>
      <c r="O250" s="48"/>
      <c r="P250" s="2"/>
      <c r="Q250" s="2"/>
      <c r="R250" s="2"/>
      <c r="S250" s="2"/>
      <c r="T250" s="2"/>
      <c r="U250" s="2"/>
      <c r="V250" s="2"/>
      <c r="W250" s="2"/>
      <c r="X250" s="2"/>
      <c r="Y250" s="2"/>
      <c r="Z250" s="2"/>
    </row>
    <row r="251" spans="1:26" ht="15.75" customHeight="1">
      <c r="A251" s="53"/>
      <c r="B251" s="96" t="s">
        <v>612</v>
      </c>
      <c r="C251" s="100">
        <f>C315</f>
        <v>0</v>
      </c>
      <c r="D251" s="127"/>
      <c r="E251" s="54"/>
      <c r="F251" s="107">
        <v>7.7799999999999994E-2</v>
      </c>
      <c r="G251" s="108">
        <v>0.1085</v>
      </c>
      <c r="H251" s="109">
        <v>0.13550000000000001</v>
      </c>
      <c r="I251" s="48"/>
      <c r="J251" s="48"/>
      <c r="K251" s="48"/>
      <c r="L251" s="48"/>
      <c r="M251" s="48"/>
      <c r="N251" s="48"/>
      <c r="O251" s="48"/>
      <c r="P251" s="2"/>
      <c r="Q251" s="2"/>
      <c r="R251" s="2"/>
      <c r="S251" s="2"/>
      <c r="T251" s="2"/>
      <c r="U251" s="2"/>
      <c r="V251" s="2"/>
      <c r="W251" s="2"/>
      <c r="X251" s="2"/>
      <c r="Y251" s="2"/>
      <c r="Z251" s="2"/>
    </row>
    <row r="252" spans="1:26" ht="15.75" customHeight="1">
      <c r="A252" s="53"/>
      <c r="B252" s="96" t="s">
        <v>613</v>
      </c>
      <c r="C252" s="100">
        <f>(1+G252)^(G253/252)-1</f>
        <v>0</v>
      </c>
      <c r="D252" s="127"/>
      <c r="E252" s="54"/>
      <c r="F252" s="107" t="s">
        <v>625</v>
      </c>
      <c r="G252" s="169">
        <v>0</v>
      </c>
      <c r="H252" s="110"/>
      <c r="I252" s="48"/>
      <c r="J252" s="48"/>
      <c r="K252" s="48"/>
      <c r="L252" s="48"/>
      <c r="M252" s="48"/>
      <c r="N252" s="48"/>
      <c r="O252" s="48"/>
      <c r="P252" s="2"/>
      <c r="Q252" s="2"/>
      <c r="R252" s="2"/>
      <c r="S252" s="2"/>
      <c r="T252" s="2"/>
      <c r="U252" s="2"/>
      <c r="V252" s="2"/>
      <c r="W252" s="2"/>
      <c r="X252" s="2"/>
      <c r="Y252" s="2"/>
      <c r="Z252" s="2"/>
    </row>
    <row r="253" spans="1:26" ht="15.75" customHeight="1">
      <c r="A253" s="53"/>
      <c r="B253" s="96" t="s">
        <v>614</v>
      </c>
      <c r="C253" s="100">
        <f>C322</f>
        <v>0.03</v>
      </c>
      <c r="D253" s="127"/>
      <c r="E253" s="54"/>
      <c r="F253" s="111" t="s">
        <v>624</v>
      </c>
      <c r="G253" s="140">
        <v>10</v>
      </c>
      <c r="H253" s="112"/>
      <c r="I253" s="48"/>
      <c r="J253" s="48"/>
      <c r="K253" s="48"/>
      <c r="L253" s="48"/>
      <c r="M253" s="48"/>
      <c r="N253" s="48"/>
      <c r="O253" s="48"/>
      <c r="P253" s="2"/>
      <c r="Q253" s="2"/>
      <c r="R253" s="2"/>
      <c r="S253" s="2"/>
      <c r="T253" s="2"/>
      <c r="U253" s="2"/>
      <c r="V253" s="2"/>
      <c r="W253" s="2"/>
      <c r="X253" s="2"/>
      <c r="Y253" s="2"/>
      <c r="Z253" s="2"/>
    </row>
    <row r="254" spans="1:26" ht="15.75" customHeight="1">
      <c r="A254" s="53"/>
      <c r="B254" s="119" t="s">
        <v>615</v>
      </c>
      <c r="C254" s="120">
        <f>C317</f>
        <v>0.08</v>
      </c>
      <c r="D254" s="127"/>
      <c r="E254" s="54"/>
      <c r="F254" s="113"/>
      <c r="G254" s="114"/>
      <c r="H254" s="112"/>
      <c r="I254" s="48"/>
      <c r="J254" s="48"/>
      <c r="K254" s="48"/>
      <c r="L254" s="48"/>
      <c r="M254" s="48"/>
      <c r="N254" s="48"/>
      <c r="O254" s="48"/>
      <c r="P254" s="2"/>
      <c r="Q254" s="2"/>
      <c r="R254" s="2"/>
      <c r="S254" s="2"/>
      <c r="T254" s="2"/>
      <c r="U254" s="2"/>
      <c r="V254" s="2"/>
      <c r="W254" s="2"/>
      <c r="X254" s="2"/>
      <c r="Y254" s="2"/>
      <c r="Z254" s="2"/>
    </row>
    <row r="255" spans="1:26" ht="15.75" customHeight="1">
      <c r="A255" s="118"/>
      <c r="B255" s="122" t="s">
        <v>616</v>
      </c>
      <c r="C255" s="123"/>
      <c r="D255" s="128"/>
      <c r="E255" s="54"/>
      <c r="F255" s="113"/>
      <c r="G255" s="114"/>
      <c r="H255" s="112"/>
      <c r="I255" s="48"/>
      <c r="J255" s="48"/>
      <c r="K255" s="48"/>
      <c r="L255" s="48"/>
      <c r="M255" s="48"/>
      <c r="N255" s="48"/>
      <c r="O255" s="48"/>
      <c r="P255" s="2"/>
      <c r="Q255" s="2"/>
      <c r="R255" s="2"/>
      <c r="S255" s="2"/>
      <c r="T255" s="2"/>
      <c r="U255" s="2"/>
      <c r="V255" s="2"/>
      <c r="W255" s="2"/>
      <c r="X255" s="2"/>
      <c r="Y255" s="2"/>
      <c r="Z255" s="2"/>
    </row>
    <row r="256" spans="1:26" ht="15.75" customHeight="1">
      <c r="A256" s="118"/>
      <c r="B256" s="178" t="s">
        <v>617</v>
      </c>
      <c r="C256" s="178"/>
      <c r="D256" s="128"/>
      <c r="E256" s="54"/>
      <c r="F256" s="113"/>
      <c r="G256" s="114"/>
      <c r="H256" s="112"/>
      <c r="I256" s="48"/>
      <c r="J256" s="48"/>
      <c r="K256" s="48"/>
      <c r="L256" s="48"/>
      <c r="M256" s="48"/>
      <c r="N256" s="48"/>
      <c r="O256" s="48"/>
      <c r="P256" s="2"/>
      <c r="Q256" s="2"/>
      <c r="R256" s="2"/>
      <c r="S256" s="2"/>
      <c r="T256" s="2"/>
      <c r="U256" s="2"/>
      <c r="V256" s="2"/>
      <c r="W256" s="2"/>
      <c r="X256" s="2"/>
      <c r="Y256" s="2"/>
      <c r="Z256" s="2"/>
    </row>
    <row r="257" spans="1:26" ht="15.75" customHeight="1" thickBot="1">
      <c r="A257" s="197" t="s">
        <v>89</v>
      </c>
      <c r="B257" s="198"/>
      <c r="C257" s="121">
        <f>ROUND((((1+C249+C250)*(1+C251)*(1+C252))/(1-(C253+C254))-1),4)</f>
        <v>0.19470000000000001</v>
      </c>
      <c r="D257" s="98"/>
      <c r="E257" s="48"/>
      <c r="F257" s="115">
        <v>0.21429999999999999</v>
      </c>
      <c r="G257" s="116">
        <v>0.2717</v>
      </c>
      <c r="H257" s="117">
        <v>0.3362</v>
      </c>
      <c r="I257" s="48"/>
      <c r="J257" s="48"/>
      <c r="K257" s="48"/>
      <c r="L257" s="48"/>
      <c r="M257" s="48"/>
      <c r="N257" s="48"/>
      <c r="O257" s="48"/>
      <c r="P257" s="2"/>
      <c r="Q257" s="2"/>
      <c r="R257" s="2"/>
      <c r="S257" s="2"/>
      <c r="T257" s="2"/>
      <c r="U257" s="2"/>
      <c r="V257" s="2"/>
      <c r="W257" s="2"/>
      <c r="X257" s="2"/>
      <c r="Y257" s="2"/>
      <c r="Z257" s="2"/>
    </row>
    <row r="258" spans="1:26" ht="15.75" customHeight="1">
      <c r="A258" s="48"/>
      <c r="B258" s="48"/>
      <c r="C258" s="48"/>
      <c r="D258" s="48"/>
      <c r="E258" s="48"/>
      <c r="F258" s="48"/>
      <c r="G258" s="48"/>
      <c r="H258" s="48"/>
      <c r="I258" s="48"/>
      <c r="J258" s="48"/>
      <c r="K258" s="48"/>
      <c r="L258" s="48"/>
      <c r="M258" s="48"/>
      <c r="N258" s="48"/>
      <c r="O258" s="48"/>
      <c r="P258" s="2"/>
      <c r="Q258" s="2"/>
      <c r="R258" s="2"/>
      <c r="S258" s="2"/>
      <c r="T258" s="2"/>
      <c r="U258" s="2"/>
      <c r="V258" s="2"/>
      <c r="W258" s="2"/>
      <c r="X258" s="2"/>
      <c r="Y258" s="2"/>
      <c r="Z258" s="2"/>
    </row>
    <row r="259" spans="1:26" ht="15.75" customHeight="1">
      <c r="A259" s="48"/>
      <c r="B259" s="48"/>
      <c r="C259" s="48"/>
      <c r="D259" s="48"/>
      <c r="E259" s="48"/>
      <c r="F259" s="48"/>
      <c r="G259" s="48"/>
      <c r="H259" s="48"/>
      <c r="I259" s="48"/>
      <c r="J259" s="48"/>
      <c r="K259" s="48"/>
      <c r="L259" s="48"/>
      <c r="M259" s="48"/>
      <c r="N259" s="48"/>
      <c r="O259" s="48"/>
      <c r="P259" s="2"/>
      <c r="Q259" s="2"/>
      <c r="R259" s="2"/>
      <c r="S259" s="2"/>
      <c r="T259" s="2"/>
      <c r="U259" s="2"/>
      <c r="V259" s="2"/>
      <c r="W259" s="2"/>
      <c r="X259" s="2"/>
      <c r="Y259" s="2"/>
      <c r="Z259" s="2"/>
    </row>
    <row r="260" spans="1:26" ht="15.75" customHeight="1">
      <c r="A260" s="48"/>
      <c r="B260" s="48"/>
      <c r="C260" s="48"/>
      <c r="D260" s="48"/>
      <c r="E260" s="48"/>
      <c r="F260" s="48"/>
      <c r="G260" s="48"/>
      <c r="H260" s="48"/>
      <c r="I260" s="48"/>
      <c r="J260" s="48"/>
      <c r="K260" s="48"/>
      <c r="L260" s="48"/>
      <c r="M260" s="48"/>
      <c r="N260" s="48"/>
      <c r="O260" s="48"/>
      <c r="P260" s="2"/>
      <c r="Q260" s="2"/>
      <c r="R260" s="2"/>
      <c r="S260" s="2"/>
      <c r="T260" s="2"/>
      <c r="U260" s="2"/>
      <c r="V260" s="2"/>
      <c r="W260" s="2"/>
      <c r="X260" s="2"/>
      <c r="Y260" s="2"/>
      <c r="Z260" s="2"/>
    </row>
    <row r="261" spans="1:26" ht="15.75" customHeight="1">
      <c r="A261" s="187" t="s">
        <v>171</v>
      </c>
      <c r="B261" s="183"/>
      <c r="C261" s="183"/>
      <c r="D261" s="180"/>
      <c r="E261" s="48"/>
      <c r="F261" s="48"/>
      <c r="G261" s="48"/>
      <c r="H261" s="48"/>
      <c r="I261" s="48"/>
      <c r="J261" s="48"/>
      <c r="K261" s="48"/>
      <c r="L261" s="48"/>
      <c r="M261" s="48"/>
      <c r="N261" s="48"/>
      <c r="O261" s="48"/>
      <c r="P261" s="2"/>
      <c r="Q261" s="2"/>
      <c r="R261" s="2"/>
      <c r="S261" s="2"/>
      <c r="T261" s="2"/>
      <c r="U261" s="2"/>
      <c r="V261" s="2"/>
      <c r="W261" s="2"/>
      <c r="X261" s="2"/>
      <c r="Y261" s="2"/>
      <c r="Z261" s="2"/>
    </row>
    <row r="262" spans="1:26" ht="15.75" customHeight="1">
      <c r="A262" s="47" t="s">
        <v>8</v>
      </c>
      <c r="B262" s="43" t="s">
        <v>172</v>
      </c>
      <c r="C262" s="190">
        <f>(C212+C221)*12</f>
        <v>0</v>
      </c>
      <c r="D262" s="180"/>
      <c r="E262" s="48"/>
      <c r="F262" s="48"/>
      <c r="G262" s="48"/>
      <c r="H262" s="48"/>
      <c r="I262" s="48"/>
      <c r="J262" s="48"/>
      <c r="K262" s="48"/>
      <c r="L262" s="48"/>
      <c r="M262" s="48"/>
      <c r="N262" s="48"/>
      <c r="O262" s="48"/>
      <c r="P262" s="2"/>
      <c r="Q262" s="2"/>
      <c r="R262" s="2"/>
      <c r="S262" s="2"/>
      <c r="T262" s="2"/>
      <c r="U262" s="2"/>
      <c r="V262" s="2"/>
      <c r="W262" s="2"/>
      <c r="X262" s="2"/>
      <c r="Y262" s="2"/>
      <c r="Z262" s="2"/>
    </row>
    <row r="263" spans="1:26" ht="15.75" customHeight="1">
      <c r="A263" s="47" t="s">
        <v>11</v>
      </c>
      <c r="B263" s="43" t="s">
        <v>173</v>
      </c>
      <c r="C263" s="190">
        <f>C231</f>
        <v>0</v>
      </c>
      <c r="D263" s="180"/>
      <c r="E263" s="48"/>
      <c r="F263" s="48"/>
      <c r="G263" s="48"/>
      <c r="H263" s="48"/>
      <c r="I263" s="48"/>
      <c r="J263" s="48"/>
      <c r="K263" s="48"/>
      <c r="L263" s="48"/>
      <c r="M263" s="48"/>
      <c r="N263" s="48"/>
      <c r="O263" s="48"/>
      <c r="P263" s="2"/>
      <c r="Q263" s="2"/>
      <c r="R263" s="2"/>
      <c r="S263" s="2"/>
      <c r="T263" s="2"/>
      <c r="U263" s="2"/>
      <c r="V263" s="2"/>
      <c r="W263" s="2"/>
      <c r="X263" s="2"/>
      <c r="Y263" s="2"/>
      <c r="Z263" s="2"/>
    </row>
    <row r="264" spans="1:26" ht="15.75" customHeight="1">
      <c r="A264" s="47" t="s">
        <v>13</v>
      </c>
      <c r="B264" s="43" t="s">
        <v>174</v>
      </c>
      <c r="C264" s="190">
        <f>D241</f>
        <v>0</v>
      </c>
      <c r="D264" s="180"/>
      <c r="E264" s="48"/>
      <c r="F264" s="48"/>
      <c r="G264" s="48"/>
      <c r="H264" s="48"/>
      <c r="I264" s="48"/>
      <c r="J264" s="48"/>
      <c r="K264" s="48"/>
      <c r="L264" s="48"/>
      <c r="M264" s="48"/>
      <c r="N264" s="48"/>
      <c r="O264" s="48"/>
      <c r="P264" s="2"/>
      <c r="Q264" s="2"/>
      <c r="R264" s="2"/>
      <c r="S264" s="2"/>
      <c r="T264" s="2"/>
      <c r="U264" s="2"/>
      <c r="V264" s="2"/>
      <c r="W264" s="2"/>
      <c r="X264" s="2"/>
      <c r="Y264" s="2"/>
      <c r="Z264" s="2"/>
    </row>
    <row r="265" spans="1:26">
      <c r="A265" s="189" t="s">
        <v>175</v>
      </c>
      <c r="B265" s="180"/>
      <c r="C265" s="190">
        <f>SUM(C262:D264)</f>
        <v>0</v>
      </c>
      <c r="D265" s="180"/>
      <c r="E265" s="48"/>
      <c r="F265" s="48"/>
      <c r="G265" s="48"/>
      <c r="H265" s="48"/>
      <c r="I265" s="48"/>
      <c r="J265" s="48"/>
      <c r="K265" s="48"/>
      <c r="L265" s="48"/>
      <c r="M265" s="48"/>
      <c r="N265" s="48"/>
      <c r="O265" s="48"/>
      <c r="P265" s="2"/>
      <c r="Q265" s="2"/>
      <c r="R265" s="2"/>
      <c r="S265" s="2"/>
      <c r="T265" s="2"/>
      <c r="U265" s="2"/>
      <c r="V265" s="2"/>
      <c r="W265" s="2"/>
      <c r="X265" s="2"/>
      <c r="Y265" s="2"/>
      <c r="Z265" s="2"/>
    </row>
    <row r="266" spans="1:26">
      <c r="A266" s="179" t="s">
        <v>176</v>
      </c>
      <c r="B266" s="180"/>
      <c r="C266" s="193">
        <f>SUM(C265)</f>
        <v>0</v>
      </c>
      <c r="D266" s="180"/>
      <c r="E266" s="48"/>
      <c r="F266" s="48"/>
      <c r="G266" s="48"/>
      <c r="H266" s="48"/>
      <c r="I266" s="48"/>
      <c r="J266" s="48"/>
      <c r="K266" s="48"/>
      <c r="L266" s="48"/>
      <c r="M266" s="48"/>
      <c r="N266" s="48"/>
      <c r="O266" s="48"/>
      <c r="P266" s="2"/>
      <c r="Q266" s="2"/>
      <c r="R266" s="2"/>
      <c r="S266" s="2"/>
      <c r="T266" s="2"/>
      <c r="U266" s="2"/>
      <c r="V266" s="2"/>
      <c r="W266" s="2"/>
      <c r="X266" s="2"/>
      <c r="Y266" s="2"/>
      <c r="Z266" s="2"/>
    </row>
    <row r="267" spans="1:26">
      <c r="A267" s="48"/>
      <c r="B267" s="48"/>
      <c r="C267" s="48"/>
      <c r="D267" s="48"/>
      <c r="E267" s="48"/>
      <c r="F267" s="48"/>
      <c r="G267" s="48"/>
      <c r="H267" s="48"/>
      <c r="I267" s="48"/>
      <c r="J267" s="48"/>
      <c r="K267" s="48"/>
      <c r="L267" s="48"/>
      <c r="M267" s="48"/>
      <c r="N267" s="48"/>
      <c r="O267" s="48"/>
      <c r="P267" s="2"/>
      <c r="Q267" s="2"/>
      <c r="R267" s="2"/>
      <c r="S267" s="2"/>
      <c r="T267" s="2"/>
      <c r="U267" s="2"/>
      <c r="V267" s="2"/>
      <c r="W267" s="2"/>
      <c r="X267" s="2"/>
      <c r="Y267" s="2"/>
      <c r="Z267" s="2"/>
    </row>
    <row r="268" spans="1:26" ht="15.75" customHeight="1">
      <c r="A268" s="48"/>
      <c r="B268" s="48"/>
      <c r="C268" s="48"/>
      <c r="D268" s="48"/>
      <c r="E268" s="48"/>
      <c r="F268" s="48"/>
      <c r="G268" s="48"/>
      <c r="H268" s="48"/>
      <c r="I268" s="48"/>
      <c r="J268" s="48"/>
      <c r="K268" s="48"/>
      <c r="L268" s="48"/>
      <c r="M268" s="48"/>
      <c r="N268" s="48"/>
      <c r="O268" s="48"/>
      <c r="P268" s="2"/>
      <c r="Q268" s="2"/>
      <c r="R268" s="2"/>
      <c r="S268" s="2"/>
      <c r="T268" s="2"/>
      <c r="U268" s="2"/>
      <c r="V268" s="2"/>
      <c r="W268" s="2"/>
      <c r="X268" s="2"/>
      <c r="Y268" s="2"/>
      <c r="Z268" s="2"/>
    </row>
    <row r="269" spans="1:26" ht="15.75" customHeight="1">
      <c r="A269" s="48"/>
      <c r="B269" s="48"/>
      <c r="C269" s="48"/>
      <c r="D269" s="48"/>
      <c r="E269" s="48"/>
      <c r="F269" s="48"/>
      <c r="G269" s="48"/>
      <c r="H269" s="48"/>
      <c r="I269" s="48"/>
      <c r="J269" s="48"/>
      <c r="K269" s="48"/>
      <c r="L269" s="48"/>
      <c r="M269" s="48"/>
      <c r="N269" s="48"/>
      <c r="O269" s="48"/>
      <c r="P269" s="2"/>
      <c r="Q269" s="2"/>
      <c r="R269" s="2"/>
      <c r="S269" s="2"/>
      <c r="T269" s="2"/>
      <c r="U269" s="2"/>
      <c r="V269" s="2"/>
      <c r="W269" s="2"/>
      <c r="X269" s="2"/>
      <c r="Y269" s="2"/>
      <c r="Z269" s="2"/>
    </row>
    <row r="270" spans="1:26" ht="15.75" customHeight="1">
      <c r="A270" s="48"/>
      <c r="B270" s="48"/>
      <c r="C270" s="48"/>
      <c r="D270" s="48"/>
      <c r="E270" s="48"/>
      <c r="F270" s="48"/>
      <c r="G270" s="48"/>
      <c r="H270" s="48"/>
      <c r="I270" s="48"/>
      <c r="J270" s="48"/>
      <c r="K270" s="48"/>
      <c r="L270" s="48"/>
      <c r="M270" s="48"/>
      <c r="N270" s="48"/>
      <c r="O270" s="48"/>
      <c r="P270" s="2"/>
      <c r="Q270" s="2"/>
      <c r="R270" s="2"/>
      <c r="S270" s="2"/>
      <c r="T270" s="2"/>
      <c r="U270" s="2"/>
      <c r="V270" s="2"/>
      <c r="W270" s="2"/>
      <c r="X270" s="2"/>
      <c r="Y270" s="2"/>
      <c r="Z270" s="2"/>
    </row>
    <row r="271" spans="1:26" ht="15.75" customHeight="1">
      <c r="A271" s="194" t="s">
        <v>177</v>
      </c>
      <c r="B271" s="183"/>
      <c r="C271" s="183"/>
      <c r="D271" s="180"/>
      <c r="E271" s="48"/>
      <c r="F271" s="48"/>
      <c r="G271" s="48"/>
      <c r="H271" s="48"/>
      <c r="I271" s="48"/>
      <c r="J271" s="48"/>
      <c r="K271" s="48"/>
      <c r="L271" s="48"/>
      <c r="M271" s="48"/>
      <c r="N271" s="48"/>
      <c r="O271" s="48"/>
      <c r="P271" s="2"/>
      <c r="Q271" s="2"/>
      <c r="R271" s="2"/>
      <c r="S271" s="2"/>
      <c r="T271" s="2"/>
      <c r="U271" s="2"/>
      <c r="V271" s="2"/>
      <c r="W271" s="2"/>
      <c r="X271" s="2"/>
      <c r="Y271" s="2"/>
      <c r="Z271" s="2"/>
    </row>
    <row r="272" spans="1:26" ht="15.75" customHeight="1">
      <c r="A272" s="46" t="s">
        <v>178</v>
      </c>
      <c r="B272" s="64" t="s">
        <v>179</v>
      </c>
      <c r="C272" s="195" t="s">
        <v>180</v>
      </c>
      <c r="D272" s="180"/>
      <c r="E272" s="48"/>
      <c r="F272" s="48"/>
      <c r="G272" s="48"/>
      <c r="H272" s="48"/>
      <c r="I272" s="48"/>
      <c r="J272" s="48"/>
      <c r="K272" s="48"/>
      <c r="L272" s="48"/>
      <c r="M272" s="48"/>
      <c r="N272" s="48"/>
      <c r="O272" s="48"/>
      <c r="P272" s="2"/>
      <c r="Q272" s="2"/>
      <c r="R272" s="2"/>
      <c r="S272" s="2"/>
      <c r="T272" s="2"/>
      <c r="U272" s="2"/>
      <c r="V272" s="2"/>
      <c r="W272" s="2"/>
      <c r="X272" s="2"/>
      <c r="Y272" s="2"/>
      <c r="Z272" s="2"/>
    </row>
    <row r="273" spans="1:26" ht="15.75" customHeight="1">
      <c r="A273" s="47" t="s">
        <v>8</v>
      </c>
      <c r="B273" s="55" t="s">
        <v>181</v>
      </c>
      <c r="C273" s="56">
        <f>E38</f>
        <v>0</v>
      </c>
      <c r="D273" s="62" t="s">
        <v>133</v>
      </c>
      <c r="E273" s="48"/>
      <c r="F273" s="48"/>
      <c r="G273" s="48"/>
      <c r="H273" s="48"/>
      <c r="I273" s="48"/>
      <c r="J273" s="48"/>
      <c r="K273" s="48"/>
      <c r="L273" s="48"/>
      <c r="M273" s="48"/>
      <c r="N273" s="48"/>
      <c r="O273" s="48"/>
      <c r="P273" s="2"/>
      <c r="Q273" s="2"/>
      <c r="R273" s="2"/>
      <c r="S273" s="2"/>
      <c r="T273" s="2"/>
      <c r="U273" s="2"/>
      <c r="V273" s="2"/>
      <c r="W273" s="2"/>
      <c r="X273" s="2"/>
      <c r="Y273" s="2"/>
      <c r="Z273" s="2"/>
    </row>
    <row r="274" spans="1:26" ht="15.75" customHeight="1">
      <c r="A274" s="47" t="s">
        <v>11</v>
      </c>
      <c r="B274" s="57" t="s">
        <v>182</v>
      </c>
      <c r="C274" s="170">
        <v>0</v>
      </c>
      <c r="D274" s="62" t="s">
        <v>183</v>
      </c>
      <c r="E274" s="48"/>
      <c r="F274" s="48"/>
      <c r="G274" s="48"/>
      <c r="H274" s="48"/>
      <c r="I274" s="48"/>
      <c r="J274" s="48"/>
      <c r="K274" s="48"/>
      <c r="L274" s="48"/>
      <c r="M274" s="48"/>
      <c r="N274" s="48"/>
      <c r="O274" s="48"/>
      <c r="P274" s="2"/>
      <c r="Q274" s="2"/>
      <c r="R274" s="2"/>
      <c r="S274" s="2"/>
      <c r="T274" s="2"/>
      <c r="U274" s="2"/>
      <c r="V274" s="2"/>
      <c r="W274" s="2"/>
      <c r="X274" s="2"/>
      <c r="Y274" s="2"/>
      <c r="Z274" s="2"/>
    </row>
    <row r="275" spans="1:26" ht="15.75" customHeight="1">
      <c r="A275" s="47" t="s">
        <v>13</v>
      </c>
      <c r="B275" s="57" t="s">
        <v>184</v>
      </c>
      <c r="C275" s="58">
        <f>E25</f>
        <v>42.4</v>
      </c>
      <c r="D275" s="62" t="s">
        <v>185</v>
      </c>
      <c r="E275" s="48"/>
      <c r="F275" s="48"/>
      <c r="G275" s="48"/>
      <c r="H275" s="48"/>
      <c r="I275" s="48"/>
      <c r="J275" s="48"/>
      <c r="K275" s="48"/>
      <c r="L275" s="48"/>
      <c r="M275" s="48"/>
      <c r="N275" s="48"/>
      <c r="O275" s="48"/>
      <c r="P275" s="2"/>
      <c r="Q275" s="2"/>
      <c r="R275" s="2"/>
      <c r="S275" s="2"/>
      <c r="T275" s="2"/>
      <c r="U275" s="2"/>
      <c r="V275" s="2"/>
      <c r="W275" s="2"/>
      <c r="X275" s="2"/>
      <c r="Y275" s="2"/>
      <c r="Z275" s="2"/>
    </row>
    <row r="276" spans="1:26" ht="15.75" customHeight="1">
      <c r="A276" s="47" t="s">
        <v>16</v>
      </c>
      <c r="B276" s="57" t="s">
        <v>186</v>
      </c>
      <c r="C276" s="59" t="e">
        <f>(C275/C274)*C273</f>
        <v>#DIV/0!</v>
      </c>
      <c r="D276" s="30"/>
      <c r="E276" s="48"/>
      <c r="F276" s="48"/>
      <c r="G276" s="48"/>
      <c r="H276" s="48"/>
      <c r="I276" s="48"/>
      <c r="J276" s="48"/>
      <c r="K276" s="48"/>
      <c r="L276" s="48"/>
      <c r="M276" s="48"/>
      <c r="N276" s="48"/>
      <c r="O276" s="48"/>
      <c r="P276" s="2"/>
      <c r="Q276" s="2"/>
      <c r="R276" s="2"/>
      <c r="S276" s="2"/>
      <c r="T276" s="2"/>
      <c r="U276" s="2"/>
      <c r="V276" s="2"/>
      <c r="W276" s="2"/>
      <c r="X276" s="2"/>
      <c r="Y276" s="2"/>
      <c r="Z276" s="2"/>
    </row>
    <row r="277" spans="1:26" ht="15.75" customHeight="1">
      <c r="A277" s="47" t="s">
        <v>54</v>
      </c>
      <c r="B277" s="57" t="s">
        <v>187</v>
      </c>
      <c r="C277" s="60" t="e">
        <f>C276*E22</f>
        <v>#DIV/0!</v>
      </c>
      <c r="D277" s="47" t="s">
        <v>133</v>
      </c>
      <c r="E277" s="48"/>
      <c r="F277" s="48"/>
      <c r="G277" s="48"/>
      <c r="H277" s="48"/>
      <c r="I277" s="48"/>
      <c r="J277" s="48"/>
      <c r="K277" s="48"/>
      <c r="L277" s="48"/>
      <c r="M277" s="48"/>
      <c r="N277" s="48"/>
      <c r="O277" s="48"/>
      <c r="P277" s="2"/>
      <c r="Q277" s="2"/>
      <c r="R277" s="2"/>
      <c r="S277" s="2"/>
      <c r="T277" s="2"/>
      <c r="U277" s="2"/>
      <c r="V277" s="2"/>
      <c r="W277" s="2"/>
      <c r="X277" s="2"/>
      <c r="Y277" s="2"/>
      <c r="Z277" s="2"/>
    </row>
    <row r="278" spans="1:26" ht="15.75" customHeight="1">
      <c r="A278" s="46" t="s">
        <v>56</v>
      </c>
      <c r="B278" s="196" t="s">
        <v>188</v>
      </c>
      <c r="C278" s="180"/>
      <c r="D278" s="24" t="e">
        <f>C277/E26</f>
        <v>#DIV/0!</v>
      </c>
      <c r="E278" s="25"/>
      <c r="F278" s="48"/>
      <c r="G278" s="48"/>
      <c r="H278" s="48"/>
      <c r="I278" s="48"/>
      <c r="J278" s="48"/>
      <c r="K278" s="48"/>
      <c r="L278" s="48"/>
      <c r="M278" s="48"/>
      <c r="N278" s="48"/>
      <c r="O278" s="48"/>
      <c r="P278" s="2"/>
      <c r="Q278" s="2"/>
      <c r="R278" s="2"/>
      <c r="S278" s="2"/>
      <c r="T278" s="2"/>
      <c r="U278" s="2"/>
      <c r="V278" s="2"/>
      <c r="W278" s="2"/>
      <c r="X278" s="2"/>
      <c r="Y278" s="2"/>
      <c r="Z278" s="2"/>
    </row>
    <row r="279" spans="1:26" ht="15.75" customHeight="1">
      <c r="A279" s="48"/>
      <c r="B279" s="48"/>
      <c r="C279" s="48"/>
      <c r="D279" s="48"/>
      <c r="E279" s="48"/>
      <c r="F279" s="48"/>
      <c r="G279" s="48"/>
      <c r="H279" s="48"/>
      <c r="I279" s="48"/>
      <c r="J279" s="48"/>
      <c r="K279" s="48"/>
      <c r="L279" s="48"/>
      <c r="M279" s="48"/>
      <c r="N279" s="48"/>
      <c r="O279" s="48"/>
      <c r="P279" s="2"/>
      <c r="Q279" s="2"/>
      <c r="R279" s="2"/>
      <c r="S279" s="2"/>
      <c r="T279" s="2"/>
      <c r="U279" s="2"/>
      <c r="V279" s="2"/>
      <c r="W279" s="2"/>
      <c r="X279" s="2"/>
      <c r="Y279" s="2"/>
      <c r="Z279" s="2"/>
    </row>
    <row r="280" spans="1:26" ht="15.75" customHeight="1">
      <c r="A280" s="46" t="s">
        <v>189</v>
      </c>
      <c r="B280" s="64" t="s">
        <v>190</v>
      </c>
      <c r="C280" s="61"/>
      <c r="D280" s="46" t="s">
        <v>191</v>
      </c>
      <c r="E280" s="48"/>
      <c r="F280" s="48"/>
      <c r="G280" s="48"/>
      <c r="H280" s="48"/>
      <c r="I280" s="48"/>
      <c r="J280" s="48"/>
      <c r="K280" s="48"/>
      <c r="L280" s="48"/>
      <c r="M280" s="48"/>
      <c r="N280" s="48"/>
      <c r="O280" s="48"/>
      <c r="P280" s="2"/>
      <c r="Q280" s="2"/>
      <c r="R280" s="2"/>
      <c r="S280" s="2"/>
      <c r="T280" s="2"/>
      <c r="U280" s="2"/>
      <c r="V280" s="2"/>
      <c r="W280" s="2"/>
      <c r="X280" s="2"/>
      <c r="Y280" s="2"/>
      <c r="Z280" s="2"/>
    </row>
    <row r="281" spans="1:26" ht="15.75" customHeight="1">
      <c r="A281" s="47" t="s">
        <v>8</v>
      </c>
      <c r="B281" s="57" t="s">
        <v>192</v>
      </c>
      <c r="C281" s="171">
        <v>0</v>
      </c>
      <c r="D281" s="47"/>
      <c r="E281" s="48"/>
      <c r="F281" s="48"/>
      <c r="G281" s="48"/>
      <c r="H281" s="48"/>
      <c r="I281" s="48"/>
      <c r="J281" s="48"/>
      <c r="K281" s="48"/>
      <c r="L281" s="48"/>
      <c r="M281" s="48"/>
      <c r="N281" s="48"/>
      <c r="O281" s="48"/>
      <c r="P281" s="2"/>
      <c r="Q281" s="2"/>
      <c r="R281" s="2"/>
      <c r="S281" s="2"/>
      <c r="T281" s="2"/>
      <c r="U281" s="2"/>
      <c r="V281" s="2"/>
      <c r="W281" s="2"/>
      <c r="X281" s="2"/>
      <c r="Y281" s="2"/>
      <c r="Z281" s="2"/>
    </row>
    <row r="282" spans="1:26" ht="15.75" customHeight="1">
      <c r="A282" s="47" t="s">
        <v>11</v>
      </c>
      <c r="B282" s="57" t="s">
        <v>193</v>
      </c>
      <c r="C282" s="171">
        <v>0</v>
      </c>
      <c r="D282" s="47" t="s">
        <v>133</v>
      </c>
      <c r="E282" s="48"/>
      <c r="F282" s="48"/>
      <c r="G282" s="48"/>
      <c r="H282" s="48"/>
      <c r="I282" s="48"/>
      <c r="J282" s="48"/>
      <c r="K282" s="48"/>
      <c r="L282" s="48"/>
      <c r="M282" s="48"/>
      <c r="N282" s="48"/>
      <c r="O282" s="48"/>
      <c r="P282" s="2"/>
      <c r="Q282" s="2"/>
      <c r="R282" s="2"/>
      <c r="S282" s="2"/>
      <c r="T282" s="2"/>
      <c r="U282" s="2"/>
      <c r="V282" s="2"/>
      <c r="W282" s="2"/>
      <c r="X282" s="2"/>
      <c r="Y282" s="2"/>
      <c r="Z282" s="2"/>
    </row>
    <row r="283" spans="1:26" ht="15.75" customHeight="1">
      <c r="A283" s="47" t="s">
        <v>16</v>
      </c>
      <c r="B283" s="57" t="s">
        <v>194</v>
      </c>
      <c r="C283" s="62">
        <f>C281</f>
        <v>0</v>
      </c>
      <c r="D283" s="47"/>
      <c r="E283" s="48"/>
      <c r="F283" s="48"/>
      <c r="G283" s="48"/>
      <c r="H283" s="48"/>
      <c r="I283" s="48"/>
      <c r="J283" s="48"/>
      <c r="K283" s="48"/>
      <c r="L283" s="48"/>
      <c r="M283" s="48"/>
      <c r="N283" s="48"/>
      <c r="O283" s="48"/>
      <c r="P283" s="2"/>
      <c r="Q283" s="2"/>
      <c r="R283" s="2"/>
      <c r="S283" s="2"/>
      <c r="T283" s="2"/>
      <c r="U283" s="2"/>
      <c r="V283" s="2"/>
      <c r="W283" s="2"/>
      <c r="X283" s="2"/>
      <c r="Y283" s="2"/>
      <c r="Z283" s="2"/>
    </row>
    <row r="284" spans="1:26" ht="15.75" customHeight="1">
      <c r="A284" s="47" t="s">
        <v>54</v>
      </c>
      <c r="B284" s="57" t="s">
        <v>195</v>
      </c>
      <c r="C284" s="171">
        <v>0</v>
      </c>
      <c r="D284" s="47" t="s">
        <v>133</v>
      </c>
      <c r="E284" s="48"/>
      <c r="F284" s="48"/>
      <c r="G284" s="48"/>
      <c r="H284" s="48"/>
      <c r="I284" s="48"/>
      <c r="J284" s="48"/>
      <c r="K284" s="48"/>
      <c r="L284" s="48"/>
      <c r="M284" s="48"/>
      <c r="N284" s="48"/>
      <c r="O284" s="48"/>
      <c r="P284" s="2"/>
      <c r="Q284" s="2"/>
      <c r="R284" s="2"/>
      <c r="S284" s="2"/>
      <c r="T284" s="2"/>
      <c r="U284" s="2"/>
      <c r="V284" s="2"/>
      <c r="W284" s="2"/>
      <c r="X284" s="2"/>
      <c r="Y284" s="2"/>
      <c r="Z284" s="2"/>
    </row>
    <row r="285" spans="1:26" ht="15.75" customHeight="1">
      <c r="A285" s="47" t="s">
        <v>56</v>
      </c>
      <c r="B285" s="57" t="s">
        <v>196</v>
      </c>
      <c r="C285" s="86">
        <v>85000</v>
      </c>
      <c r="D285" s="47"/>
      <c r="E285" s="48"/>
      <c r="F285" s="48"/>
      <c r="G285" s="48"/>
      <c r="H285" s="48"/>
      <c r="I285" s="48"/>
      <c r="J285" s="48"/>
      <c r="K285" s="48"/>
      <c r="L285" s="48"/>
      <c r="M285" s="48"/>
      <c r="N285" s="48"/>
      <c r="O285" s="48"/>
      <c r="P285" s="2"/>
      <c r="Q285" s="2"/>
      <c r="R285" s="2"/>
      <c r="S285" s="2"/>
      <c r="T285" s="2"/>
      <c r="U285" s="2"/>
      <c r="V285" s="2"/>
      <c r="W285" s="2"/>
      <c r="X285" s="2"/>
      <c r="Y285" s="2"/>
      <c r="Z285" s="2"/>
    </row>
    <row r="286" spans="1:26" ht="15.75" customHeight="1">
      <c r="A286" s="47" t="s">
        <v>58</v>
      </c>
      <c r="B286" s="57" t="s">
        <v>197</v>
      </c>
      <c r="C286" s="63">
        <f>((E26/C285)*C281)*C282</f>
        <v>0</v>
      </c>
      <c r="D286" s="47" t="s">
        <v>133</v>
      </c>
      <c r="E286" s="48"/>
      <c r="F286" s="48"/>
      <c r="G286" s="48"/>
      <c r="H286" s="48"/>
      <c r="I286" s="48"/>
      <c r="J286" s="48"/>
      <c r="K286" s="48"/>
      <c r="L286" s="48"/>
      <c r="M286" s="48"/>
      <c r="N286" s="48"/>
      <c r="O286" s="48"/>
      <c r="P286" s="2"/>
      <c r="Q286" s="2"/>
      <c r="R286" s="2"/>
      <c r="S286" s="2"/>
      <c r="T286" s="2"/>
      <c r="U286" s="2"/>
      <c r="V286" s="2"/>
      <c r="W286" s="2"/>
      <c r="X286" s="2"/>
      <c r="Y286" s="2"/>
      <c r="Z286" s="2"/>
    </row>
    <row r="287" spans="1:26" ht="15.75" customHeight="1">
      <c r="A287" s="46" t="s">
        <v>60</v>
      </c>
      <c r="B287" s="64" t="s">
        <v>198</v>
      </c>
      <c r="C287" s="65">
        <f>(((C282*C281)+(C284*C281*C283))/C285)</f>
        <v>0</v>
      </c>
      <c r="D287" s="46" t="s">
        <v>133</v>
      </c>
      <c r="E287" s="48"/>
      <c r="F287" s="48"/>
      <c r="G287" s="48"/>
      <c r="H287" s="48"/>
      <c r="I287" s="48"/>
      <c r="J287" s="48"/>
      <c r="K287" s="48"/>
      <c r="L287" s="48"/>
      <c r="M287" s="48"/>
      <c r="N287" s="48"/>
      <c r="O287" s="48"/>
      <c r="P287" s="2"/>
      <c r="Q287" s="2"/>
      <c r="R287" s="2"/>
      <c r="S287" s="2"/>
      <c r="T287" s="2"/>
      <c r="U287" s="2"/>
      <c r="V287" s="2"/>
      <c r="W287" s="2"/>
      <c r="X287" s="2"/>
      <c r="Y287" s="2"/>
      <c r="Z287" s="2"/>
    </row>
    <row r="288" spans="1:26" ht="15.75" customHeight="1">
      <c r="A288" s="48"/>
      <c r="B288" s="48"/>
      <c r="C288" s="48"/>
      <c r="D288" s="48"/>
      <c r="E288" s="48"/>
      <c r="F288" s="48"/>
      <c r="G288" s="48"/>
      <c r="H288" s="48"/>
      <c r="I288" s="48"/>
      <c r="J288" s="48"/>
      <c r="K288" s="48"/>
      <c r="L288" s="48"/>
      <c r="M288" s="48"/>
      <c r="N288" s="48"/>
      <c r="O288" s="48"/>
      <c r="P288" s="2"/>
      <c r="Q288" s="2"/>
      <c r="R288" s="2"/>
      <c r="S288" s="2"/>
      <c r="T288" s="2"/>
      <c r="U288" s="2"/>
      <c r="V288" s="2"/>
      <c r="W288" s="2"/>
      <c r="X288" s="2"/>
      <c r="Y288" s="2"/>
      <c r="Z288" s="2"/>
    </row>
    <row r="289" spans="1:26" ht="15.75" customHeight="1">
      <c r="A289" s="48"/>
      <c r="B289" s="3"/>
      <c r="C289" s="66"/>
      <c r="D289" s="48"/>
      <c r="E289" s="48"/>
      <c r="F289" s="48"/>
      <c r="G289" s="48"/>
      <c r="H289" s="48"/>
      <c r="I289" s="48"/>
      <c r="J289" s="48"/>
      <c r="K289" s="48"/>
      <c r="L289" s="48"/>
      <c r="M289" s="48"/>
      <c r="N289" s="48"/>
      <c r="O289" s="48"/>
      <c r="P289" s="2"/>
      <c r="Q289" s="2"/>
      <c r="R289" s="2"/>
      <c r="S289" s="2"/>
      <c r="T289" s="2"/>
      <c r="U289" s="2"/>
      <c r="V289" s="2"/>
      <c r="W289" s="2"/>
      <c r="X289" s="2"/>
      <c r="Y289" s="2"/>
      <c r="Z289" s="2"/>
    </row>
    <row r="290" spans="1:26" ht="15.75" customHeight="1">
      <c r="A290" s="46" t="s">
        <v>199</v>
      </c>
      <c r="B290" s="196" t="s">
        <v>200</v>
      </c>
      <c r="C290" s="180"/>
      <c r="D290" s="16" t="s">
        <v>133</v>
      </c>
      <c r="E290" s="48"/>
      <c r="F290" s="227" t="s">
        <v>666</v>
      </c>
      <c r="G290" s="228"/>
      <c r="H290" s="229"/>
      <c r="I290" s="48"/>
      <c r="J290" s="48"/>
      <c r="K290" s="48"/>
      <c r="L290" s="48"/>
      <c r="M290" s="48"/>
      <c r="N290" s="48"/>
      <c r="O290" s="48"/>
      <c r="P290" s="2"/>
      <c r="Q290" s="2"/>
      <c r="R290" s="2"/>
      <c r="S290" s="2"/>
      <c r="T290" s="2"/>
      <c r="U290" s="2"/>
      <c r="V290" s="2"/>
      <c r="W290" s="2"/>
      <c r="X290" s="2"/>
      <c r="Y290" s="2"/>
      <c r="Z290" s="2"/>
    </row>
    <row r="291" spans="1:26" ht="15.75" customHeight="1">
      <c r="A291" s="53" t="s">
        <v>8</v>
      </c>
      <c r="B291" s="67" t="s">
        <v>201</v>
      </c>
      <c r="C291" s="172">
        <v>0</v>
      </c>
      <c r="D291" s="149">
        <f>C291/E26</f>
        <v>0</v>
      </c>
      <c r="E291" s="54"/>
      <c r="F291" s="158" t="s">
        <v>667</v>
      </c>
      <c r="G291" s="159">
        <f>((1+(G292*G294)))</f>
        <v>1</v>
      </c>
      <c r="H291" s="158"/>
      <c r="I291" s="48"/>
      <c r="J291" s="48"/>
      <c r="K291" s="48"/>
      <c r="L291" s="48"/>
      <c r="M291" s="48"/>
      <c r="N291" s="48"/>
      <c r="O291" s="48"/>
      <c r="P291" s="2"/>
      <c r="Q291" s="2"/>
      <c r="R291" s="2"/>
      <c r="S291" s="2"/>
      <c r="T291" s="2"/>
      <c r="U291" s="2"/>
      <c r="V291" s="2"/>
      <c r="W291" s="2"/>
      <c r="X291" s="2"/>
      <c r="Y291" s="2"/>
      <c r="Z291" s="2"/>
    </row>
    <row r="292" spans="1:26" ht="15.75" customHeight="1">
      <c r="A292" s="53" t="s">
        <v>13</v>
      </c>
      <c r="B292" s="67" t="s">
        <v>202</v>
      </c>
      <c r="C292" s="172">
        <v>0</v>
      </c>
      <c r="D292" s="150">
        <f>C292/E26</f>
        <v>0</v>
      </c>
      <c r="E292" s="54"/>
      <c r="F292" s="158" t="s">
        <v>668</v>
      </c>
      <c r="G292" s="160">
        <f>E24</f>
        <v>0</v>
      </c>
      <c r="H292" s="158"/>
      <c r="I292" s="48"/>
      <c r="J292" s="48"/>
      <c r="K292" s="48"/>
      <c r="L292" s="48"/>
      <c r="M292" s="48"/>
      <c r="N292" s="48"/>
      <c r="O292" s="48"/>
      <c r="P292" s="2"/>
      <c r="Q292" s="2"/>
      <c r="R292" s="2"/>
      <c r="S292" s="2"/>
      <c r="T292" s="2"/>
      <c r="U292" s="2"/>
      <c r="V292" s="2"/>
      <c r="W292" s="2"/>
      <c r="X292" s="2"/>
      <c r="Y292" s="2"/>
      <c r="Z292" s="2"/>
    </row>
    <row r="293" spans="1:26" ht="15.75" customHeight="1">
      <c r="A293" s="53" t="s">
        <v>16</v>
      </c>
      <c r="B293" s="67" t="s">
        <v>89</v>
      </c>
      <c r="C293" s="151">
        <f>SUM(C291:C292)</f>
        <v>0</v>
      </c>
      <c r="D293" s="149">
        <f>D291+D292</f>
        <v>0</v>
      </c>
      <c r="E293" s="54"/>
      <c r="F293" s="161" t="s">
        <v>669</v>
      </c>
      <c r="G293" s="162">
        <f>E23</f>
        <v>42.4</v>
      </c>
      <c r="H293" s="158"/>
      <c r="I293" s="48"/>
      <c r="J293" s="48"/>
      <c r="K293" s="48"/>
      <c r="L293" s="48"/>
      <c r="M293" s="48"/>
      <c r="N293" s="48"/>
      <c r="O293" s="48"/>
      <c r="P293" s="2"/>
      <c r="Q293" s="2"/>
      <c r="R293" s="2"/>
      <c r="S293" s="2"/>
      <c r="T293" s="2"/>
      <c r="U293" s="2"/>
      <c r="V293" s="2"/>
      <c r="W293" s="2"/>
      <c r="X293" s="2"/>
      <c r="Y293" s="2"/>
      <c r="Z293" s="2"/>
    </row>
    <row r="294" spans="1:26" ht="15.75" customHeight="1">
      <c r="A294" s="53" t="s">
        <v>54</v>
      </c>
      <c r="B294" s="152" t="s">
        <v>664</v>
      </c>
      <c r="C294" s="153">
        <f>D294*E26</f>
        <v>0</v>
      </c>
      <c r="D294" s="154">
        <f>(D293*G291)-D293</f>
        <v>0</v>
      </c>
      <c r="E294" s="54"/>
      <c r="F294" s="158" t="s">
        <v>670</v>
      </c>
      <c r="G294" s="158">
        <v>1E-3</v>
      </c>
      <c r="H294" s="158"/>
      <c r="I294" s="48"/>
      <c r="J294" s="48"/>
      <c r="K294" s="48"/>
      <c r="L294" s="48"/>
      <c r="M294" s="48"/>
      <c r="N294" s="48"/>
      <c r="O294" s="48"/>
      <c r="P294" s="2"/>
      <c r="Q294" s="2"/>
      <c r="R294" s="2"/>
      <c r="S294" s="2"/>
      <c r="T294" s="2"/>
      <c r="U294" s="2"/>
      <c r="V294" s="2"/>
      <c r="W294" s="2"/>
      <c r="X294" s="2"/>
      <c r="Y294" s="2"/>
      <c r="Z294" s="2"/>
    </row>
    <row r="295" spans="1:26" ht="15.75" customHeight="1">
      <c r="A295" s="46"/>
      <c r="B295" s="155" t="s">
        <v>665</v>
      </c>
      <c r="C295" s="156">
        <f>C293+C294</f>
        <v>0</v>
      </c>
      <c r="D295" s="157">
        <f>C295/E26</f>
        <v>0</v>
      </c>
      <c r="E295" s="48"/>
      <c r="F295" s="48"/>
      <c r="G295" s="48"/>
      <c r="H295" s="48"/>
      <c r="I295" s="48"/>
      <c r="J295" s="48"/>
      <c r="K295" s="48"/>
      <c r="L295" s="48"/>
      <c r="M295" s="48"/>
      <c r="N295" s="48"/>
      <c r="O295" s="48"/>
      <c r="P295" s="2"/>
      <c r="Q295" s="2"/>
      <c r="R295" s="2"/>
      <c r="S295" s="2"/>
      <c r="T295" s="2"/>
      <c r="U295" s="2"/>
      <c r="V295" s="2"/>
      <c r="W295" s="2"/>
      <c r="X295" s="2"/>
      <c r="Y295" s="2"/>
      <c r="Z295" s="2"/>
    </row>
    <row r="296" spans="1:26" ht="15.75" customHeight="1">
      <c r="A296" s="6"/>
      <c r="B296" s="48"/>
      <c r="C296" s="48"/>
      <c r="D296" s="48"/>
      <c r="E296" s="48"/>
      <c r="F296" s="48"/>
      <c r="G296" s="48"/>
      <c r="H296" s="48"/>
      <c r="I296" s="48"/>
      <c r="J296" s="48"/>
      <c r="K296" s="48"/>
      <c r="L296" s="48"/>
      <c r="M296" s="48"/>
      <c r="N296" s="48"/>
      <c r="O296" s="48"/>
      <c r="P296" s="2"/>
      <c r="Q296" s="2"/>
      <c r="R296" s="2"/>
      <c r="S296" s="2"/>
      <c r="T296" s="2"/>
      <c r="U296" s="2"/>
      <c r="V296" s="2"/>
      <c r="W296" s="2"/>
      <c r="X296" s="2"/>
      <c r="Y296" s="2"/>
      <c r="Z296" s="2"/>
    </row>
    <row r="297" spans="1:26" ht="15.75" customHeight="1">
      <c r="A297" s="48"/>
      <c r="B297" s="48"/>
      <c r="C297" s="48"/>
      <c r="D297" s="48"/>
      <c r="E297" s="48"/>
      <c r="F297" s="48"/>
      <c r="G297" s="48"/>
      <c r="H297" s="48"/>
      <c r="I297" s="48"/>
      <c r="J297" s="48"/>
      <c r="K297" s="48"/>
      <c r="L297" s="48"/>
      <c r="M297" s="48"/>
      <c r="N297" s="48"/>
      <c r="O297" s="48"/>
      <c r="P297" s="2"/>
      <c r="Q297" s="2"/>
      <c r="R297" s="2"/>
      <c r="S297" s="2"/>
      <c r="T297" s="2"/>
      <c r="U297" s="2"/>
      <c r="V297" s="2"/>
      <c r="W297" s="2"/>
      <c r="X297" s="2"/>
      <c r="Y297" s="2"/>
      <c r="Z297" s="2"/>
    </row>
    <row r="298" spans="1:26" ht="15.75" customHeight="1">
      <c r="A298" s="68" t="s">
        <v>203</v>
      </c>
      <c r="B298" s="69" t="s">
        <v>204</v>
      </c>
      <c r="C298" s="68"/>
      <c r="D298" s="70" t="s">
        <v>205</v>
      </c>
      <c r="E298" s="54"/>
      <c r="F298" s="48"/>
      <c r="G298" s="48"/>
      <c r="H298" s="48"/>
      <c r="I298" s="48"/>
      <c r="J298" s="48"/>
      <c r="K298" s="48"/>
      <c r="L298" s="48"/>
      <c r="M298" s="48"/>
      <c r="N298" s="48"/>
      <c r="O298" s="48"/>
      <c r="P298" s="2"/>
      <c r="Q298" s="2"/>
      <c r="R298" s="2"/>
      <c r="S298" s="2"/>
      <c r="T298" s="2"/>
      <c r="U298" s="2"/>
      <c r="V298" s="2"/>
      <c r="W298" s="2"/>
      <c r="X298" s="2"/>
      <c r="Y298" s="2"/>
      <c r="Z298" s="2"/>
    </row>
    <row r="299" spans="1:26" ht="15.75" customHeight="1">
      <c r="A299" s="53" t="s">
        <v>8</v>
      </c>
      <c r="B299" s="67" t="s">
        <v>206</v>
      </c>
      <c r="C299" s="167">
        <v>0</v>
      </c>
      <c r="D299" s="53">
        <f>C299*2</f>
        <v>0</v>
      </c>
      <c r="E299" s="54"/>
      <c r="F299" s="48"/>
      <c r="G299" s="48"/>
      <c r="H299" s="48"/>
      <c r="I299" s="48"/>
      <c r="J299" s="48"/>
      <c r="K299" s="48"/>
      <c r="L299" s="48"/>
      <c r="M299" s="48"/>
      <c r="N299" s="48"/>
      <c r="O299" s="48"/>
      <c r="P299" s="2"/>
      <c r="Q299" s="2"/>
      <c r="R299" s="2"/>
      <c r="S299" s="2"/>
      <c r="T299" s="2"/>
      <c r="U299" s="2"/>
      <c r="V299" s="2"/>
      <c r="W299" s="2"/>
      <c r="X299" s="2"/>
      <c r="Y299" s="2"/>
      <c r="Z299" s="2"/>
    </row>
    <row r="300" spans="1:26" ht="15.75" customHeight="1">
      <c r="A300" s="53" t="s">
        <v>11</v>
      </c>
      <c r="B300" s="67" t="s">
        <v>207</v>
      </c>
      <c r="C300" s="53">
        <f>D299*200</f>
        <v>0</v>
      </c>
      <c r="D300" s="71">
        <f>C300/E26</f>
        <v>0</v>
      </c>
      <c r="E300" s="54"/>
      <c r="F300" s="48"/>
      <c r="G300" s="48"/>
      <c r="H300" s="48"/>
      <c r="I300" s="48"/>
      <c r="J300" s="48"/>
      <c r="K300" s="48"/>
      <c r="L300" s="48"/>
      <c r="M300" s="48"/>
      <c r="N300" s="48"/>
      <c r="O300" s="48"/>
      <c r="P300" s="2"/>
      <c r="Q300" s="2"/>
      <c r="R300" s="2"/>
      <c r="S300" s="2"/>
      <c r="T300" s="2"/>
      <c r="U300" s="2"/>
      <c r="V300" s="2"/>
      <c r="W300" s="2"/>
      <c r="X300" s="2"/>
      <c r="Y300" s="2"/>
      <c r="Z300" s="2"/>
    </row>
    <row r="301" spans="1:26" ht="15.75" customHeight="1">
      <c r="A301" s="53" t="s">
        <v>13</v>
      </c>
      <c r="B301" s="67" t="s">
        <v>208</v>
      </c>
      <c r="C301" s="71">
        <f>D300*E22</f>
        <v>0</v>
      </c>
      <c r="D301" s="129">
        <f>D299*E22</f>
        <v>0</v>
      </c>
      <c r="E301" s="54"/>
      <c r="F301" s="48"/>
      <c r="G301" s="48"/>
      <c r="H301" s="48"/>
      <c r="I301" s="48"/>
      <c r="J301" s="48"/>
      <c r="K301" s="48"/>
      <c r="L301" s="48"/>
      <c r="M301" s="48"/>
      <c r="N301" s="48"/>
      <c r="O301" s="48"/>
      <c r="P301" s="2"/>
      <c r="Q301" s="2"/>
      <c r="R301" s="2"/>
      <c r="S301" s="2"/>
      <c r="T301" s="2"/>
      <c r="U301" s="2"/>
      <c r="V301" s="2"/>
      <c r="W301" s="2"/>
      <c r="X301" s="2"/>
      <c r="Y301" s="2"/>
      <c r="Z301" s="2"/>
    </row>
    <row r="302" spans="1:26" ht="15.75" customHeight="1">
      <c r="A302" s="72"/>
      <c r="B302" s="48"/>
      <c r="C302" s="48"/>
      <c r="D302" s="48"/>
      <c r="E302" s="48"/>
      <c r="F302" s="48"/>
      <c r="G302" s="48"/>
      <c r="H302" s="48"/>
      <c r="I302" s="48"/>
      <c r="J302" s="48"/>
      <c r="K302" s="48"/>
      <c r="L302" s="48"/>
      <c r="M302" s="48"/>
      <c r="N302" s="48"/>
      <c r="O302" s="48"/>
      <c r="P302" s="2"/>
      <c r="Q302" s="2"/>
      <c r="R302" s="2"/>
      <c r="S302" s="2"/>
      <c r="T302" s="2"/>
      <c r="U302" s="2"/>
      <c r="V302" s="2"/>
      <c r="W302" s="2"/>
      <c r="X302" s="2"/>
      <c r="Y302" s="2"/>
      <c r="Z302" s="2"/>
    </row>
    <row r="303" spans="1:26" ht="15.75" customHeight="1">
      <c r="A303" s="48"/>
      <c r="B303" s="48"/>
      <c r="C303" s="48"/>
      <c r="D303" s="48"/>
      <c r="E303" s="48"/>
      <c r="F303" s="48"/>
      <c r="G303" s="48"/>
      <c r="H303" s="48"/>
      <c r="I303" s="48"/>
      <c r="J303" s="48"/>
      <c r="K303" s="48"/>
      <c r="L303" s="48"/>
      <c r="M303" s="48"/>
      <c r="N303" s="48"/>
      <c r="O303" s="48"/>
      <c r="P303" s="2"/>
      <c r="Q303" s="2"/>
      <c r="R303" s="2"/>
      <c r="S303" s="2"/>
      <c r="T303" s="2"/>
      <c r="U303" s="2"/>
      <c r="V303" s="2"/>
      <c r="W303" s="2"/>
      <c r="X303" s="2"/>
      <c r="Y303" s="2"/>
      <c r="Z303" s="2"/>
    </row>
    <row r="304" spans="1:26" ht="15.75" customHeight="1">
      <c r="A304" s="187" t="s">
        <v>209</v>
      </c>
      <c r="B304" s="183"/>
      <c r="C304" s="183"/>
      <c r="D304" s="180"/>
      <c r="E304" s="48"/>
      <c r="F304" s="48"/>
      <c r="G304" s="48"/>
      <c r="H304" s="48"/>
      <c r="I304" s="48"/>
      <c r="J304" s="48"/>
      <c r="K304" s="48"/>
      <c r="L304" s="48"/>
      <c r="M304" s="48"/>
      <c r="N304" s="48"/>
      <c r="O304" s="48"/>
      <c r="P304" s="2"/>
      <c r="Q304" s="2"/>
      <c r="R304" s="2"/>
      <c r="S304" s="2"/>
      <c r="T304" s="2"/>
      <c r="U304" s="2"/>
      <c r="V304" s="2"/>
      <c r="W304" s="2"/>
      <c r="X304" s="2"/>
      <c r="Y304" s="2"/>
      <c r="Z304" s="2"/>
    </row>
    <row r="305" spans="1:26" ht="15.75" customHeight="1">
      <c r="A305" s="179" t="s">
        <v>210</v>
      </c>
      <c r="B305" s="180"/>
      <c r="C305" s="179" t="s">
        <v>137</v>
      </c>
      <c r="D305" s="180"/>
      <c r="E305" s="48"/>
      <c r="F305" s="48"/>
      <c r="G305" s="48"/>
      <c r="H305" s="48"/>
      <c r="I305" s="48"/>
      <c r="J305" s="48"/>
      <c r="K305" s="48"/>
      <c r="L305" s="48"/>
      <c r="M305" s="48"/>
      <c r="N305" s="48"/>
      <c r="O305" s="48"/>
      <c r="P305" s="2"/>
      <c r="Q305" s="2"/>
      <c r="R305" s="2"/>
      <c r="S305" s="2"/>
      <c r="T305" s="2"/>
      <c r="U305" s="2"/>
      <c r="V305" s="2"/>
      <c r="W305" s="2"/>
      <c r="X305" s="2"/>
      <c r="Y305" s="2"/>
      <c r="Z305" s="2"/>
    </row>
    <row r="306" spans="1:26" ht="15.75" customHeight="1">
      <c r="A306" s="47" t="s">
        <v>8</v>
      </c>
      <c r="B306" s="43" t="s">
        <v>211</v>
      </c>
      <c r="C306" s="201" t="e">
        <f>C277</f>
        <v>#DIV/0!</v>
      </c>
      <c r="D306" s="180"/>
      <c r="E306" s="48"/>
      <c r="F306" s="48"/>
      <c r="G306" s="48"/>
      <c r="H306" s="48"/>
      <c r="I306" s="48"/>
      <c r="J306" s="48"/>
      <c r="K306" s="48"/>
      <c r="L306" s="48"/>
      <c r="M306" s="48"/>
      <c r="N306" s="48"/>
      <c r="O306" s="48"/>
      <c r="P306" s="2"/>
      <c r="Q306" s="2"/>
      <c r="R306" s="2"/>
      <c r="S306" s="2"/>
      <c r="T306" s="2"/>
      <c r="U306" s="2"/>
      <c r="V306" s="2"/>
      <c r="W306" s="2"/>
      <c r="X306" s="2"/>
      <c r="Y306" s="2"/>
      <c r="Z306" s="2"/>
    </row>
    <row r="307" spans="1:26" ht="15.75" customHeight="1">
      <c r="A307" s="47" t="s">
        <v>11</v>
      </c>
      <c r="B307" s="43" t="s">
        <v>190</v>
      </c>
      <c r="C307" s="202">
        <f>C286</f>
        <v>0</v>
      </c>
      <c r="D307" s="180"/>
      <c r="E307" s="48"/>
      <c r="F307" s="48"/>
      <c r="G307" s="48"/>
      <c r="H307" s="48"/>
      <c r="I307" s="48"/>
      <c r="J307" s="48"/>
      <c r="K307" s="48"/>
      <c r="L307" s="48"/>
      <c r="M307" s="48"/>
      <c r="N307" s="48"/>
      <c r="O307" s="48"/>
      <c r="P307" s="2"/>
      <c r="Q307" s="2"/>
      <c r="R307" s="2"/>
      <c r="S307" s="2"/>
      <c r="T307" s="2"/>
      <c r="U307" s="2"/>
      <c r="V307" s="2"/>
      <c r="W307" s="2"/>
      <c r="X307" s="2"/>
      <c r="Y307" s="2"/>
      <c r="Z307" s="2"/>
    </row>
    <row r="308" spans="1:26" ht="15.75" customHeight="1">
      <c r="A308" s="47" t="s">
        <v>13</v>
      </c>
      <c r="B308" s="43" t="s">
        <v>212</v>
      </c>
      <c r="C308" s="203">
        <f>C295</f>
        <v>0</v>
      </c>
      <c r="D308" s="180"/>
      <c r="E308" s="48"/>
      <c r="F308" s="48"/>
      <c r="G308" s="48"/>
      <c r="H308" s="48"/>
      <c r="I308" s="48"/>
      <c r="J308" s="48"/>
      <c r="K308" s="48"/>
      <c r="L308" s="48"/>
      <c r="M308" s="48"/>
      <c r="N308" s="48"/>
      <c r="O308" s="48"/>
      <c r="P308" s="2"/>
      <c r="Q308" s="2"/>
      <c r="R308" s="2"/>
      <c r="S308" s="2"/>
      <c r="T308" s="2"/>
      <c r="U308" s="2"/>
      <c r="V308" s="2"/>
      <c r="W308" s="2"/>
      <c r="X308" s="2"/>
      <c r="Y308" s="2"/>
      <c r="Z308" s="2"/>
    </row>
    <row r="309" spans="1:26" ht="15.75" customHeight="1">
      <c r="A309" s="47" t="s">
        <v>16</v>
      </c>
      <c r="B309" s="43" t="s">
        <v>213</v>
      </c>
      <c r="C309" s="204">
        <f>D301</f>
        <v>0</v>
      </c>
      <c r="D309" s="180"/>
      <c r="E309" s="48"/>
      <c r="F309" s="48"/>
      <c r="G309" s="48"/>
      <c r="H309" s="48"/>
      <c r="I309" s="48"/>
      <c r="J309" s="48"/>
      <c r="K309" s="48"/>
      <c r="L309" s="48"/>
      <c r="M309" s="48"/>
      <c r="N309" s="48"/>
      <c r="O309" s="48"/>
      <c r="P309" s="2"/>
      <c r="Q309" s="2"/>
      <c r="R309" s="2"/>
      <c r="S309" s="2"/>
      <c r="T309" s="2"/>
      <c r="U309" s="2"/>
      <c r="V309" s="2"/>
      <c r="W309" s="2"/>
      <c r="X309" s="2"/>
      <c r="Y309" s="2"/>
      <c r="Z309" s="2"/>
    </row>
    <row r="310" spans="1:26" ht="15.75" customHeight="1">
      <c r="A310" s="189" t="s">
        <v>175</v>
      </c>
      <c r="B310" s="180"/>
      <c r="C310" s="203" t="e">
        <f>SUM(C306:D308)</f>
        <v>#DIV/0!</v>
      </c>
      <c r="D310" s="180"/>
      <c r="E310" s="48"/>
      <c r="F310" s="48"/>
      <c r="G310" s="48"/>
      <c r="H310" s="48"/>
      <c r="I310" s="48"/>
      <c r="J310" s="48"/>
      <c r="K310" s="48"/>
      <c r="L310" s="48"/>
      <c r="M310" s="48"/>
      <c r="N310" s="48"/>
      <c r="O310" s="48"/>
      <c r="P310" s="2"/>
      <c r="Q310" s="2"/>
      <c r="R310" s="2"/>
      <c r="S310" s="2"/>
      <c r="T310" s="2"/>
      <c r="U310" s="2"/>
      <c r="V310" s="2"/>
      <c r="W310" s="2"/>
      <c r="X310" s="2"/>
      <c r="Y310" s="2"/>
      <c r="Z310" s="2"/>
    </row>
    <row r="311" spans="1:26" ht="15.75" customHeight="1">
      <c r="A311" s="48"/>
      <c r="B311" s="48"/>
      <c r="C311" s="48"/>
      <c r="D311" s="48"/>
      <c r="E311" s="48"/>
      <c r="F311" s="48"/>
      <c r="G311" s="48"/>
      <c r="H311" s="48"/>
      <c r="I311" s="48"/>
      <c r="J311" s="48"/>
      <c r="K311" s="48"/>
      <c r="L311" s="48"/>
      <c r="M311" s="48"/>
      <c r="N311" s="48"/>
      <c r="O311" s="48"/>
      <c r="P311" s="2"/>
      <c r="Q311" s="2"/>
      <c r="R311" s="2"/>
      <c r="S311" s="2"/>
      <c r="T311" s="2"/>
      <c r="U311" s="2"/>
      <c r="V311" s="2"/>
      <c r="W311" s="2"/>
      <c r="X311" s="2"/>
      <c r="Y311" s="2"/>
      <c r="Z311" s="2"/>
    </row>
    <row r="312" spans="1:26" ht="15.75" customHeight="1">
      <c r="A312" s="48"/>
      <c r="B312" s="48"/>
      <c r="C312" s="48"/>
      <c r="D312" s="48"/>
      <c r="E312" s="48"/>
      <c r="F312" s="48"/>
      <c r="G312" s="48"/>
      <c r="H312" s="48"/>
      <c r="I312" s="48"/>
      <c r="J312" s="48"/>
      <c r="K312" s="48"/>
      <c r="L312" s="48"/>
      <c r="M312" s="48"/>
      <c r="N312" s="48"/>
      <c r="O312" s="48"/>
      <c r="P312" s="2"/>
      <c r="Q312" s="2"/>
      <c r="R312" s="2"/>
      <c r="S312" s="2"/>
      <c r="T312" s="2"/>
      <c r="U312" s="2"/>
      <c r="V312" s="2"/>
      <c r="W312" s="2"/>
      <c r="X312" s="2"/>
      <c r="Y312" s="2"/>
      <c r="Z312" s="2"/>
    </row>
    <row r="313" spans="1:26" ht="15.75" customHeight="1">
      <c r="A313" s="188" t="s">
        <v>618</v>
      </c>
      <c r="B313" s="185"/>
      <c r="C313" s="185"/>
      <c r="D313" s="180"/>
      <c r="E313" s="48"/>
      <c r="F313" s="48"/>
      <c r="G313" s="48"/>
      <c r="H313" s="48"/>
      <c r="I313" s="48"/>
      <c r="J313" s="48"/>
      <c r="K313" s="48"/>
      <c r="L313" s="48"/>
      <c r="M313" s="48"/>
      <c r="N313" s="48"/>
      <c r="O313" s="48"/>
      <c r="P313" s="2"/>
      <c r="Q313" s="2"/>
      <c r="R313" s="2"/>
      <c r="S313" s="2"/>
      <c r="T313" s="2"/>
      <c r="U313" s="2"/>
      <c r="V313" s="2"/>
      <c r="W313" s="2"/>
      <c r="X313" s="2"/>
      <c r="Y313" s="2"/>
      <c r="Z313" s="2"/>
    </row>
    <row r="314" spans="1:26" ht="15.75" customHeight="1">
      <c r="A314" s="16" t="s">
        <v>78</v>
      </c>
      <c r="B314" s="16" t="s">
        <v>619</v>
      </c>
      <c r="C314" s="16" t="s">
        <v>170</v>
      </c>
      <c r="D314" s="16" t="s">
        <v>49</v>
      </c>
      <c r="E314" s="48"/>
      <c r="F314" s="40"/>
      <c r="G314" s="48"/>
      <c r="H314" s="48"/>
      <c r="I314" s="48"/>
      <c r="J314" s="48"/>
      <c r="K314" s="48"/>
      <c r="L314" s="48"/>
      <c r="M314" s="48"/>
      <c r="N314" s="48"/>
      <c r="O314" s="48"/>
      <c r="P314" s="2"/>
      <c r="Q314" s="2"/>
      <c r="R314" s="2"/>
      <c r="S314" s="2"/>
      <c r="T314" s="2"/>
      <c r="U314" s="2"/>
      <c r="V314" s="2"/>
      <c r="W314" s="2"/>
      <c r="X314" s="2"/>
      <c r="Y314" s="2"/>
      <c r="Z314" s="2"/>
    </row>
    <row r="315" spans="1:26" ht="15.75" customHeight="1">
      <c r="A315" s="73" t="s">
        <v>8</v>
      </c>
      <c r="B315" s="141" t="s">
        <v>214</v>
      </c>
      <c r="C315" s="173">
        <v>0</v>
      </c>
      <c r="D315" s="142" t="e">
        <f>(C332+C333)*C315</f>
        <v>#DIV/0!</v>
      </c>
      <c r="E315" s="48"/>
      <c r="F315" s="48"/>
      <c r="G315" s="48"/>
      <c r="H315" s="48"/>
      <c r="I315" s="48"/>
      <c r="J315" s="48"/>
      <c r="K315" s="48"/>
      <c r="L315" s="48"/>
      <c r="M315" s="48"/>
      <c r="N315" s="48"/>
      <c r="O315" s="48"/>
      <c r="P315" s="2"/>
      <c r="Q315" s="2"/>
      <c r="R315" s="2"/>
      <c r="S315" s="2"/>
      <c r="T315" s="2"/>
      <c r="U315" s="2"/>
      <c r="V315" s="2"/>
      <c r="W315" s="2"/>
      <c r="X315" s="2"/>
      <c r="Y315" s="2"/>
      <c r="Z315" s="2"/>
    </row>
    <row r="316" spans="1:26" ht="15.75" customHeight="1">
      <c r="A316" s="73" t="s">
        <v>11</v>
      </c>
      <c r="B316" s="143" t="s">
        <v>663</v>
      </c>
      <c r="C316" s="144"/>
      <c r="D316" s="142" t="e">
        <f>D317+D320+D321+D323</f>
        <v>#DIV/0!</v>
      </c>
      <c r="E316" s="48"/>
      <c r="F316" s="48"/>
      <c r="G316" s="48"/>
      <c r="H316" s="48"/>
      <c r="I316" s="48"/>
      <c r="J316" s="48"/>
      <c r="K316" s="48"/>
      <c r="L316" s="48"/>
      <c r="M316" s="48"/>
      <c r="N316" s="48"/>
      <c r="O316" s="48"/>
      <c r="P316" s="2"/>
      <c r="Q316" s="2"/>
      <c r="R316" s="2"/>
      <c r="S316" s="2"/>
      <c r="T316" s="2"/>
      <c r="U316" s="2"/>
      <c r="V316" s="2"/>
      <c r="W316" s="2"/>
      <c r="X316" s="2"/>
      <c r="Y316" s="2"/>
      <c r="Z316" s="2"/>
    </row>
    <row r="317" spans="1:26" ht="15.75" customHeight="1">
      <c r="A317" s="7" t="s">
        <v>215</v>
      </c>
      <c r="B317" s="74" t="s">
        <v>216</v>
      </c>
      <c r="C317" s="75">
        <f>C319+C318</f>
        <v>0.08</v>
      </c>
      <c r="D317" s="76" t="e">
        <f>D318+D319</f>
        <v>#DIV/0!</v>
      </c>
      <c r="E317" s="48"/>
      <c r="F317" s="48"/>
      <c r="G317" s="48"/>
      <c r="H317" s="48"/>
      <c r="I317" s="48"/>
      <c r="J317" s="48"/>
      <c r="K317" s="48"/>
      <c r="L317" s="48"/>
      <c r="M317" s="48"/>
      <c r="N317" s="48"/>
      <c r="O317" s="48"/>
      <c r="P317" s="2"/>
      <c r="Q317" s="2"/>
      <c r="R317" s="2"/>
      <c r="S317" s="2"/>
      <c r="T317" s="2"/>
      <c r="U317" s="2"/>
      <c r="V317" s="2"/>
      <c r="W317" s="2"/>
      <c r="X317" s="2"/>
      <c r="Y317" s="2"/>
      <c r="Z317" s="2"/>
    </row>
    <row r="318" spans="1:26" ht="15.75" customHeight="1">
      <c r="A318" s="47" t="s">
        <v>217</v>
      </c>
      <c r="B318" s="43" t="s">
        <v>218</v>
      </c>
      <c r="C318" s="174">
        <v>0.03</v>
      </c>
      <c r="D318" s="29" t="e">
        <f>(C332+C333)*C318</f>
        <v>#DIV/0!</v>
      </c>
      <c r="E318" s="48"/>
      <c r="F318" s="48"/>
      <c r="G318" s="48"/>
      <c r="H318" s="48"/>
      <c r="I318" s="48"/>
      <c r="J318" s="48"/>
      <c r="K318" s="48"/>
      <c r="L318" s="48"/>
      <c r="M318" s="48"/>
      <c r="N318" s="48"/>
      <c r="O318" s="48"/>
      <c r="P318" s="2"/>
      <c r="Q318" s="2"/>
      <c r="R318" s="2"/>
      <c r="S318" s="2"/>
      <c r="T318" s="2"/>
      <c r="U318" s="2"/>
      <c r="V318" s="2"/>
      <c r="W318" s="2"/>
      <c r="X318" s="2"/>
      <c r="Y318" s="2"/>
      <c r="Z318" s="2"/>
    </row>
    <row r="319" spans="1:26" ht="15.75" customHeight="1">
      <c r="A319" s="47" t="s">
        <v>219</v>
      </c>
      <c r="B319" s="43" t="s">
        <v>220</v>
      </c>
      <c r="C319" s="174">
        <v>0.05</v>
      </c>
      <c r="D319" s="29" t="e">
        <f>(C332+C333)*C319</f>
        <v>#DIV/0!</v>
      </c>
      <c r="E319" s="48"/>
      <c r="F319" s="48"/>
      <c r="G319" s="48"/>
      <c r="H319" s="48"/>
      <c r="I319" s="48"/>
      <c r="J319" s="48"/>
      <c r="K319" s="48"/>
      <c r="L319" s="48"/>
      <c r="M319" s="48"/>
      <c r="N319" s="48"/>
      <c r="O319" s="48"/>
      <c r="P319" s="2"/>
      <c r="Q319" s="2"/>
      <c r="R319" s="2"/>
      <c r="S319" s="2"/>
      <c r="T319" s="2"/>
      <c r="U319" s="2"/>
      <c r="V319" s="2"/>
      <c r="W319" s="2"/>
      <c r="X319" s="2"/>
      <c r="Y319" s="2"/>
      <c r="Z319" s="2"/>
    </row>
    <row r="320" spans="1:26" ht="15.75" customHeight="1">
      <c r="A320" s="7" t="s">
        <v>221</v>
      </c>
      <c r="B320" s="74" t="s">
        <v>222</v>
      </c>
      <c r="C320" s="75">
        <v>0</v>
      </c>
      <c r="D320" s="76">
        <v>0</v>
      </c>
      <c r="E320" s="48"/>
      <c r="F320" s="48"/>
      <c r="G320" s="48"/>
      <c r="H320" s="48"/>
      <c r="I320" s="48"/>
      <c r="J320" s="48"/>
      <c r="K320" s="48"/>
      <c r="L320" s="48"/>
      <c r="M320" s="48"/>
      <c r="N320" s="48"/>
      <c r="O320" s="48"/>
      <c r="P320" s="2"/>
      <c r="Q320" s="2"/>
      <c r="R320" s="2"/>
      <c r="S320" s="2"/>
      <c r="T320" s="2"/>
      <c r="U320" s="2"/>
      <c r="V320" s="2"/>
      <c r="W320" s="2"/>
      <c r="X320" s="2"/>
      <c r="Y320" s="2"/>
      <c r="Z320" s="2"/>
    </row>
    <row r="321" spans="1:26" ht="15.75" customHeight="1">
      <c r="A321" s="7" t="s">
        <v>223</v>
      </c>
      <c r="B321" s="74" t="s">
        <v>224</v>
      </c>
      <c r="C321" s="75">
        <f t="shared" ref="C321:D321" si="8">C322</f>
        <v>0.03</v>
      </c>
      <c r="D321" s="76" t="e">
        <f t="shared" si="8"/>
        <v>#DIV/0!</v>
      </c>
      <c r="E321" s="48"/>
      <c r="F321" s="48"/>
      <c r="G321" s="48"/>
      <c r="H321" s="48"/>
      <c r="I321" s="48"/>
      <c r="J321" s="48"/>
      <c r="K321" s="48"/>
      <c r="L321" s="48"/>
      <c r="M321" s="48"/>
      <c r="N321" s="48"/>
      <c r="O321" s="48"/>
      <c r="P321" s="2"/>
      <c r="Q321" s="2"/>
      <c r="R321" s="2"/>
      <c r="S321" s="2"/>
      <c r="T321" s="2"/>
      <c r="U321" s="2"/>
      <c r="V321" s="2"/>
      <c r="W321" s="2"/>
      <c r="X321" s="2"/>
      <c r="Y321" s="2"/>
      <c r="Z321" s="2"/>
    </row>
    <row r="322" spans="1:26" ht="15.75" customHeight="1">
      <c r="A322" s="47" t="s">
        <v>225</v>
      </c>
      <c r="B322" s="43" t="s">
        <v>226</v>
      </c>
      <c r="C322" s="174">
        <v>0.03</v>
      </c>
      <c r="D322" s="29" t="e">
        <f>(C333+C332)*C322</f>
        <v>#DIV/0!</v>
      </c>
      <c r="E322" s="48"/>
      <c r="F322" s="48"/>
      <c r="G322" s="48"/>
      <c r="H322" s="48"/>
      <c r="I322" s="48"/>
      <c r="J322" s="48"/>
      <c r="K322" s="48"/>
      <c r="L322" s="48"/>
      <c r="M322" s="48"/>
      <c r="N322" s="48"/>
      <c r="O322" s="48"/>
      <c r="P322" s="2"/>
      <c r="Q322" s="2"/>
      <c r="R322" s="2"/>
      <c r="S322" s="2"/>
      <c r="T322" s="2"/>
      <c r="U322" s="2"/>
      <c r="V322" s="2"/>
      <c r="W322" s="2"/>
      <c r="X322" s="2"/>
      <c r="Y322" s="2"/>
      <c r="Z322" s="2"/>
    </row>
    <row r="323" spans="1:26" ht="15.75" customHeight="1">
      <c r="A323" s="7"/>
      <c r="B323" s="130"/>
      <c r="C323" s="131"/>
      <c r="D323" s="145" t="e">
        <f>SUM(D326:D327)</f>
        <v>#DIV/0!</v>
      </c>
      <c r="E323" s="48"/>
      <c r="F323" s="48"/>
      <c r="G323" s="48"/>
      <c r="H323" s="48"/>
      <c r="I323" s="48"/>
      <c r="J323" s="48"/>
      <c r="K323" s="48"/>
      <c r="L323" s="48"/>
      <c r="M323" s="48"/>
      <c r="N323" s="48"/>
      <c r="O323" s="48"/>
      <c r="P323" s="2"/>
      <c r="Q323" s="2"/>
      <c r="R323" s="2"/>
      <c r="S323" s="2"/>
      <c r="T323" s="2"/>
      <c r="U323" s="2"/>
      <c r="V323" s="2"/>
      <c r="W323" s="2"/>
      <c r="X323" s="2"/>
      <c r="Y323" s="2"/>
      <c r="Z323" s="2"/>
    </row>
    <row r="324" spans="1:26" ht="15.75" customHeight="1">
      <c r="A324" s="146"/>
      <c r="B324" s="97" t="s">
        <v>610</v>
      </c>
      <c r="C324" s="175">
        <v>0.05</v>
      </c>
      <c r="D324" s="147" t="e">
        <f>(C332+C333)*C324</f>
        <v>#DIV/0!</v>
      </c>
      <c r="E324" s="48"/>
      <c r="F324" s="48"/>
      <c r="G324" s="48"/>
      <c r="H324" s="48"/>
      <c r="I324" s="48"/>
      <c r="J324" s="48"/>
      <c r="K324" s="48"/>
      <c r="L324" s="48"/>
      <c r="M324" s="48"/>
      <c r="N324" s="48"/>
      <c r="O324" s="48"/>
      <c r="P324" s="2"/>
      <c r="Q324" s="2"/>
      <c r="R324" s="2"/>
      <c r="S324" s="2"/>
      <c r="T324" s="2"/>
      <c r="U324" s="2"/>
      <c r="V324" s="2"/>
      <c r="W324" s="2"/>
      <c r="X324" s="2"/>
      <c r="Y324" s="2"/>
      <c r="Z324" s="2"/>
    </row>
    <row r="325" spans="1:26" ht="15.75" customHeight="1">
      <c r="A325" s="146"/>
      <c r="B325" s="96" t="s">
        <v>611</v>
      </c>
      <c r="C325" s="175">
        <v>1.3299999999999999E-2</v>
      </c>
      <c r="D325" s="147" t="e">
        <f>(C332+C333)*C325</f>
        <v>#DIV/0!</v>
      </c>
      <c r="E325" s="48"/>
      <c r="F325" s="48"/>
      <c r="G325" s="48"/>
      <c r="H325" s="48"/>
      <c r="I325" s="48"/>
      <c r="J325" s="48"/>
      <c r="K325" s="48"/>
      <c r="L325" s="48"/>
      <c r="M325" s="48"/>
      <c r="N325" s="48"/>
      <c r="O325" s="48"/>
      <c r="P325" s="2"/>
      <c r="Q325" s="2"/>
      <c r="R325" s="2"/>
      <c r="S325" s="2"/>
      <c r="T325" s="2"/>
      <c r="U325" s="2"/>
      <c r="V325" s="2"/>
      <c r="W325" s="2"/>
      <c r="X325" s="2"/>
      <c r="Y325" s="2"/>
      <c r="Z325" s="2"/>
    </row>
    <row r="326" spans="1:26" ht="15.75" customHeight="1">
      <c r="A326" s="205" t="s">
        <v>620</v>
      </c>
      <c r="B326" s="132" t="s">
        <v>621</v>
      </c>
      <c r="C326" s="133" t="s">
        <v>622</v>
      </c>
      <c r="D326" s="148" t="s">
        <v>623</v>
      </c>
      <c r="E326" s="48"/>
      <c r="F326" s="48"/>
      <c r="G326" s="48"/>
      <c r="H326" s="48"/>
      <c r="I326" s="48"/>
      <c r="J326" s="48"/>
      <c r="K326" s="48"/>
      <c r="L326" s="48"/>
      <c r="M326" s="48"/>
      <c r="N326" s="48"/>
      <c r="O326" s="48"/>
      <c r="P326" s="2"/>
      <c r="Q326" s="2"/>
      <c r="R326" s="2"/>
      <c r="S326" s="2"/>
      <c r="T326" s="2"/>
      <c r="U326" s="2"/>
      <c r="V326" s="2"/>
      <c r="W326" s="2"/>
      <c r="X326" s="2"/>
      <c r="Y326" s="2"/>
      <c r="Z326" s="2"/>
    </row>
    <row r="327" spans="1:26" ht="15.75" customHeight="1">
      <c r="A327" s="206"/>
      <c r="B327" s="134" t="e">
        <f>C332+C333</f>
        <v>#DIV/0!</v>
      </c>
      <c r="C327" s="176">
        <f>C257</f>
        <v>0.19470000000000001</v>
      </c>
      <c r="D327" s="127" t="e">
        <f>B327*C327/1</f>
        <v>#DIV/0!</v>
      </c>
      <c r="E327" s="48"/>
      <c r="F327" s="48"/>
      <c r="G327" s="48"/>
      <c r="H327" s="48"/>
      <c r="I327" s="48"/>
      <c r="J327" s="48"/>
      <c r="K327" s="48"/>
      <c r="L327" s="48"/>
      <c r="M327" s="48"/>
      <c r="N327" s="48"/>
      <c r="O327" s="48"/>
      <c r="P327" s="2"/>
      <c r="Q327" s="2"/>
      <c r="R327" s="2"/>
      <c r="S327" s="2"/>
      <c r="T327" s="2"/>
      <c r="U327" s="2"/>
      <c r="V327" s="2"/>
      <c r="W327" s="2"/>
      <c r="X327" s="2"/>
      <c r="Y327" s="2"/>
      <c r="Z327" s="2"/>
    </row>
    <row r="328" spans="1:26" ht="18" customHeight="1">
      <c r="A328" s="179" t="s">
        <v>89</v>
      </c>
      <c r="B328" s="183"/>
      <c r="C328" s="180"/>
      <c r="D328" s="24" t="e">
        <f>D327</f>
        <v>#DIV/0!</v>
      </c>
      <c r="E328" s="48"/>
      <c r="F328" s="48"/>
      <c r="G328" s="48"/>
      <c r="H328" s="48"/>
      <c r="I328" s="48"/>
      <c r="J328" s="48"/>
      <c r="K328" s="48"/>
      <c r="L328" s="48"/>
      <c r="M328" s="48"/>
      <c r="N328" s="48"/>
      <c r="O328" s="48"/>
      <c r="P328" s="2"/>
      <c r="Q328" s="2"/>
      <c r="R328" s="2"/>
      <c r="S328" s="2"/>
      <c r="T328" s="2"/>
      <c r="U328" s="2"/>
      <c r="V328" s="2"/>
      <c r="W328" s="2"/>
      <c r="X328" s="2"/>
      <c r="Y328" s="2"/>
      <c r="Z328" s="2"/>
    </row>
    <row r="329" spans="1:26" ht="15.75" customHeight="1">
      <c r="A329" s="48"/>
      <c r="B329" s="48"/>
      <c r="C329" s="48"/>
      <c r="D329" s="48"/>
      <c r="E329" s="48"/>
      <c r="F329" s="48"/>
      <c r="G329" s="48"/>
      <c r="H329" s="48"/>
      <c r="I329" s="48"/>
      <c r="J329" s="48"/>
      <c r="K329" s="48"/>
      <c r="L329" s="48"/>
      <c r="M329" s="48"/>
      <c r="N329" s="48"/>
      <c r="O329" s="48"/>
      <c r="P329" s="2"/>
      <c r="Q329" s="2"/>
      <c r="R329" s="2"/>
      <c r="S329" s="2"/>
      <c r="T329" s="2"/>
      <c r="U329" s="2"/>
      <c r="V329" s="2"/>
      <c r="W329" s="2"/>
      <c r="X329" s="2"/>
      <c r="Y329" s="2"/>
      <c r="Z329" s="2"/>
    </row>
    <row r="330" spans="1:26" ht="15.75" customHeight="1">
      <c r="A330" s="48"/>
      <c r="B330" s="48"/>
      <c r="C330" s="48"/>
      <c r="D330" s="48"/>
      <c r="E330" s="48"/>
      <c r="F330" s="48"/>
      <c r="G330" s="48"/>
      <c r="H330" s="48"/>
      <c r="I330" s="48"/>
      <c r="J330" s="48"/>
      <c r="K330" s="48"/>
      <c r="L330" s="48"/>
      <c r="M330" s="48"/>
      <c r="N330" s="48"/>
      <c r="O330" s="48"/>
      <c r="P330" s="2"/>
      <c r="Q330" s="2"/>
      <c r="R330" s="2"/>
      <c r="S330" s="2"/>
      <c r="T330" s="2"/>
      <c r="U330" s="2"/>
      <c r="V330" s="2"/>
      <c r="W330" s="2"/>
      <c r="X330" s="2"/>
      <c r="Y330" s="2"/>
      <c r="Z330" s="2"/>
    </row>
    <row r="331" spans="1:26" ht="15.75" customHeight="1">
      <c r="A331" s="194" t="s">
        <v>227</v>
      </c>
      <c r="B331" s="183"/>
      <c r="C331" s="180"/>
      <c r="D331" s="48"/>
      <c r="E331" s="48"/>
      <c r="F331" s="48"/>
      <c r="G331" s="48"/>
      <c r="H331" s="48"/>
      <c r="I331" s="48"/>
      <c r="J331" s="48"/>
      <c r="K331" s="48"/>
      <c r="L331" s="48"/>
      <c r="M331" s="48"/>
      <c r="N331" s="48"/>
      <c r="O331" s="48"/>
      <c r="P331" s="2"/>
      <c r="Q331" s="2"/>
      <c r="R331" s="2"/>
      <c r="S331" s="2"/>
      <c r="T331" s="2"/>
      <c r="U331" s="2"/>
      <c r="V331" s="2"/>
      <c r="W331" s="2"/>
      <c r="X331" s="2"/>
      <c r="Y331" s="2"/>
      <c r="Z331" s="2"/>
    </row>
    <row r="332" spans="1:26" ht="15.75" customHeight="1">
      <c r="A332" s="77" t="s">
        <v>8</v>
      </c>
      <c r="B332" s="78" t="s">
        <v>228</v>
      </c>
      <c r="C332" s="79">
        <f>C266</f>
        <v>0</v>
      </c>
      <c r="D332" s="48"/>
      <c r="E332" s="48"/>
      <c r="F332" s="48"/>
      <c r="G332" s="48"/>
      <c r="H332" s="48"/>
      <c r="I332" s="48"/>
      <c r="J332" s="48"/>
      <c r="K332" s="48"/>
      <c r="L332" s="48"/>
      <c r="M332" s="48"/>
      <c r="N332" s="48"/>
      <c r="O332" s="48"/>
      <c r="P332" s="2"/>
      <c r="Q332" s="2"/>
      <c r="R332" s="2"/>
      <c r="S332" s="2"/>
      <c r="T332" s="2"/>
      <c r="U332" s="2"/>
      <c r="V332" s="2"/>
      <c r="W332" s="2"/>
      <c r="X332" s="2"/>
      <c r="Y332" s="2"/>
      <c r="Z332" s="2"/>
    </row>
    <row r="333" spans="1:26" ht="15.75" customHeight="1">
      <c r="A333" s="77" t="s">
        <v>11</v>
      </c>
      <c r="B333" s="78" t="s">
        <v>229</v>
      </c>
      <c r="C333" s="79" t="e">
        <f>C310</f>
        <v>#DIV/0!</v>
      </c>
      <c r="D333" s="48"/>
      <c r="E333" s="48"/>
      <c r="F333" s="48"/>
      <c r="G333" s="48"/>
      <c r="H333" s="48"/>
      <c r="I333" s="48"/>
      <c r="J333" s="48"/>
      <c r="K333" s="48"/>
      <c r="L333" s="48"/>
      <c r="M333" s="48"/>
      <c r="N333" s="48"/>
      <c r="O333" s="48"/>
      <c r="P333" s="2"/>
      <c r="Q333" s="2"/>
      <c r="R333" s="2"/>
      <c r="S333" s="2"/>
      <c r="T333" s="2"/>
      <c r="U333" s="2"/>
      <c r="V333" s="2"/>
      <c r="W333" s="2"/>
      <c r="X333" s="2"/>
      <c r="Y333" s="2"/>
      <c r="Z333" s="2"/>
    </row>
    <row r="334" spans="1:26" ht="15.75" customHeight="1">
      <c r="A334" s="77" t="s">
        <v>13</v>
      </c>
      <c r="B334" s="78" t="s">
        <v>230</v>
      </c>
      <c r="C334" s="79" t="e">
        <f>D328</f>
        <v>#DIV/0!</v>
      </c>
      <c r="D334" s="48"/>
      <c r="E334" s="48"/>
      <c r="F334" s="48"/>
      <c r="G334" s="48"/>
      <c r="H334" s="48"/>
      <c r="I334" s="48"/>
      <c r="J334" s="48"/>
      <c r="K334" s="48"/>
      <c r="L334" s="48"/>
      <c r="M334" s="48"/>
      <c r="N334" s="48"/>
      <c r="O334" s="48"/>
      <c r="P334" s="2"/>
      <c r="Q334" s="2"/>
      <c r="R334" s="2"/>
      <c r="S334" s="2"/>
      <c r="T334" s="2"/>
      <c r="U334" s="2"/>
      <c r="V334" s="2"/>
      <c r="W334" s="2"/>
      <c r="X334" s="2"/>
      <c r="Y334" s="2"/>
      <c r="Z334" s="2"/>
    </row>
    <row r="335" spans="1:26" ht="15.75" customHeight="1">
      <c r="A335" s="77" t="s">
        <v>16</v>
      </c>
      <c r="B335" s="78" t="s">
        <v>231</v>
      </c>
      <c r="C335" s="79" t="e">
        <f>C332+C333+C334</f>
        <v>#DIV/0!</v>
      </c>
      <c r="D335" s="48"/>
      <c r="E335" s="48"/>
      <c r="F335" s="48"/>
      <c r="G335" s="48"/>
      <c r="H335" s="48"/>
      <c r="I335" s="48"/>
      <c r="J335" s="48"/>
      <c r="K335" s="48"/>
      <c r="L335" s="48"/>
      <c r="M335" s="48"/>
      <c r="N335" s="48"/>
      <c r="O335" s="48"/>
      <c r="P335" s="2"/>
      <c r="Q335" s="2"/>
      <c r="R335" s="2"/>
      <c r="S335" s="2"/>
      <c r="T335" s="2"/>
      <c r="U335" s="2"/>
      <c r="V335" s="2"/>
      <c r="W335" s="2"/>
      <c r="X335" s="2"/>
      <c r="Y335" s="2"/>
      <c r="Z335" s="2"/>
    </row>
    <row r="336" spans="1:26" ht="15.75" customHeight="1">
      <c r="A336" s="77" t="s">
        <v>54</v>
      </c>
      <c r="B336" s="78" t="s">
        <v>232</v>
      </c>
      <c r="C336" s="80">
        <f>E26</f>
        <v>8480</v>
      </c>
      <c r="D336" s="48"/>
      <c r="E336" s="48"/>
      <c r="F336" s="48"/>
      <c r="G336" s="48"/>
      <c r="H336" s="48"/>
      <c r="I336" s="48"/>
      <c r="J336" s="48"/>
      <c r="K336" s="48"/>
      <c r="L336" s="48"/>
      <c r="M336" s="48"/>
      <c r="N336" s="48"/>
      <c r="O336" s="48"/>
      <c r="P336" s="2"/>
      <c r="Q336" s="2"/>
      <c r="R336" s="2"/>
      <c r="S336" s="2"/>
      <c r="T336" s="2"/>
      <c r="U336" s="2"/>
      <c r="V336" s="2"/>
      <c r="W336" s="2"/>
      <c r="X336" s="2"/>
      <c r="Y336" s="2"/>
      <c r="Z336" s="2"/>
    </row>
    <row r="337" spans="1:26" ht="15.75" customHeight="1">
      <c r="A337" s="77" t="s">
        <v>56</v>
      </c>
      <c r="B337" s="78" t="s">
        <v>233</v>
      </c>
      <c r="C337" s="81" t="e">
        <f>C335/C336</f>
        <v>#DIV/0!</v>
      </c>
      <c r="D337" s="48"/>
      <c r="E337" s="48"/>
      <c r="F337" s="48"/>
      <c r="G337" s="48"/>
      <c r="H337" s="48"/>
      <c r="I337" s="48"/>
      <c r="J337" s="48"/>
      <c r="K337" s="48"/>
      <c r="L337" s="48"/>
      <c r="M337" s="48"/>
      <c r="N337" s="48"/>
      <c r="O337" s="48"/>
      <c r="P337" s="2"/>
      <c r="Q337" s="2"/>
      <c r="R337" s="2"/>
      <c r="S337" s="2"/>
      <c r="T337" s="2"/>
      <c r="U337" s="2"/>
      <c r="V337" s="2"/>
      <c r="W337" s="2"/>
      <c r="X337" s="2"/>
      <c r="Y337" s="2"/>
      <c r="Z337" s="2"/>
    </row>
    <row r="338" spans="1:26" ht="15.75" customHeight="1">
      <c r="A338" s="48"/>
      <c r="B338" s="48"/>
      <c r="C338" s="48"/>
      <c r="D338" s="48"/>
      <c r="E338" s="48"/>
      <c r="F338" s="48"/>
      <c r="G338" s="48"/>
      <c r="H338" s="48"/>
      <c r="I338" s="48"/>
      <c r="J338" s="48"/>
      <c r="K338" s="48"/>
      <c r="L338" s="48"/>
      <c r="M338" s="48"/>
      <c r="N338" s="48"/>
      <c r="O338" s="48"/>
      <c r="P338" s="2"/>
      <c r="Q338" s="2"/>
      <c r="R338" s="2"/>
      <c r="S338" s="2"/>
      <c r="T338" s="2"/>
      <c r="U338" s="2"/>
      <c r="V338" s="2"/>
      <c r="W338" s="2"/>
      <c r="X338" s="2"/>
      <c r="Y338" s="2"/>
      <c r="Z338" s="2"/>
    </row>
    <row r="339" spans="1:26" ht="15.75" customHeight="1">
      <c r="A339" s="82" t="s">
        <v>234</v>
      </c>
      <c r="B339" s="83"/>
      <c r="C339" s="72"/>
      <c r="D339" s="72"/>
      <c r="E339" s="72"/>
      <c r="F339" s="72"/>
      <c r="G339" s="72"/>
      <c r="H339" s="72"/>
      <c r="I339" s="72"/>
      <c r="J339" s="48"/>
      <c r="K339" s="48"/>
      <c r="L339" s="48"/>
      <c r="M339" s="48"/>
      <c r="N339" s="48"/>
      <c r="O339" s="48"/>
      <c r="P339" s="2"/>
      <c r="Q339" s="2"/>
      <c r="R339" s="2"/>
      <c r="S339" s="2"/>
      <c r="T339" s="2"/>
      <c r="U339" s="2"/>
      <c r="V339" s="2"/>
      <c r="W339" s="2"/>
      <c r="X339" s="2"/>
      <c r="Y339" s="2"/>
      <c r="Z339" s="2"/>
    </row>
    <row r="340" spans="1:26" ht="15.75" customHeight="1">
      <c r="A340" s="84"/>
      <c r="B340" s="84"/>
      <c r="C340" s="72"/>
      <c r="D340" s="72"/>
      <c r="E340" s="48"/>
      <c r="F340" s="48"/>
      <c r="G340" s="48"/>
      <c r="H340" s="48"/>
      <c r="I340" s="48"/>
      <c r="J340" s="48"/>
      <c r="K340" s="48"/>
      <c r="L340" s="48"/>
      <c r="M340" s="48"/>
      <c r="N340" s="48"/>
      <c r="O340" s="48"/>
      <c r="P340" s="2"/>
      <c r="Q340" s="2"/>
      <c r="R340" s="2"/>
      <c r="S340" s="2"/>
      <c r="T340" s="2"/>
      <c r="U340" s="2"/>
      <c r="V340" s="2"/>
      <c r="W340" s="2"/>
      <c r="X340" s="2"/>
      <c r="Y340" s="2"/>
      <c r="Z340" s="2"/>
    </row>
    <row r="341" spans="1:26" ht="15.75" customHeight="1">
      <c r="A341" s="72"/>
      <c r="B341" s="72"/>
      <c r="C341" s="72"/>
      <c r="D341" s="72"/>
      <c r="E341" s="72"/>
      <c r="F341" s="48"/>
      <c r="G341" s="48"/>
      <c r="H341" s="48"/>
      <c r="I341" s="48"/>
      <c r="J341" s="48"/>
      <c r="K341" s="48"/>
      <c r="L341" s="48"/>
      <c r="M341" s="48"/>
      <c r="N341" s="48"/>
      <c r="O341" s="48"/>
      <c r="P341" s="2"/>
      <c r="Q341" s="2"/>
      <c r="R341" s="2"/>
      <c r="S341" s="2"/>
      <c r="T341" s="2"/>
      <c r="U341" s="2"/>
      <c r="V341" s="2"/>
      <c r="W341" s="2"/>
      <c r="X341" s="2"/>
      <c r="Y341" s="2"/>
      <c r="Z341" s="2"/>
    </row>
    <row r="342" spans="1:26" ht="15.75" customHeight="1">
      <c r="A342" s="199" t="s">
        <v>235</v>
      </c>
      <c r="B342" s="200"/>
      <c r="C342" s="72"/>
      <c r="D342" s="72"/>
      <c r="E342" s="72"/>
      <c r="F342" s="48"/>
      <c r="G342" s="48"/>
      <c r="H342" s="48"/>
      <c r="I342" s="48"/>
      <c r="J342" s="48"/>
      <c r="K342" s="48"/>
      <c r="L342" s="48"/>
      <c r="M342" s="48"/>
      <c r="N342" s="48"/>
      <c r="O342" s="48"/>
      <c r="P342" s="2"/>
      <c r="Q342" s="2"/>
      <c r="R342" s="2"/>
      <c r="S342" s="2"/>
      <c r="T342" s="2"/>
      <c r="U342" s="2"/>
      <c r="V342" s="2"/>
      <c r="W342" s="2"/>
      <c r="X342" s="2"/>
      <c r="Y342" s="2"/>
      <c r="Z342" s="2"/>
    </row>
    <row r="343" spans="1:26" ht="15.75" customHeight="1">
      <c r="A343" s="48"/>
      <c r="B343" s="48"/>
      <c r="C343" s="48"/>
      <c r="D343" s="48"/>
      <c r="E343" s="48"/>
      <c r="F343" s="48"/>
      <c r="G343" s="48"/>
      <c r="H343" s="48"/>
      <c r="I343" s="48"/>
      <c r="J343" s="48"/>
      <c r="K343" s="48"/>
      <c r="L343" s="48"/>
      <c r="M343" s="48"/>
      <c r="N343" s="48"/>
      <c r="O343" s="48"/>
      <c r="P343" s="2"/>
      <c r="Q343" s="2"/>
      <c r="R343" s="2"/>
      <c r="S343" s="2"/>
      <c r="T343" s="2"/>
      <c r="U343" s="2"/>
      <c r="V343" s="2"/>
      <c r="W343" s="2"/>
      <c r="X343" s="2"/>
      <c r="Y343" s="2"/>
      <c r="Z343" s="2"/>
    </row>
    <row r="344" spans="1:26" ht="15.75" customHeight="1">
      <c r="A344" s="199" t="s">
        <v>235</v>
      </c>
      <c r="B344" s="200"/>
      <c r="C344" s="72"/>
      <c r="D344" s="72"/>
      <c r="E344" s="72"/>
      <c r="F344" s="48"/>
      <c r="G344" s="48"/>
      <c r="H344" s="48"/>
      <c r="I344" s="48"/>
      <c r="J344" s="48"/>
      <c r="K344" s="48"/>
      <c r="L344" s="48"/>
      <c r="M344" s="48"/>
      <c r="N344" s="48"/>
      <c r="O344" s="48"/>
      <c r="P344" s="2"/>
      <c r="Q344" s="2"/>
      <c r="R344" s="2"/>
      <c r="S344" s="2"/>
      <c r="T344" s="2"/>
      <c r="U344" s="2"/>
      <c r="V344" s="2"/>
      <c r="W344" s="2"/>
      <c r="X344" s="2"/>
      <c r="Y344" s="2"/>
      <c r="Z344" s="2"/>
    </row>
    <row r="345" spans="1:26" ht="15.75" customHeight="1">
      <c r="A345" s="48"/>
      <c r="B345" s="48"/>
      <c r="C345" s="48"/>
      <c r="D345" s="48"/>
      <c r="E345" s="48"/>
      <c r="F345" s="48"/>
      <c r="G345" s="48"/>
      <c r="H345" s="48"/>
      <c r="I345" s="48"/>
      <c r="J345" s="48"/>
      <c r="K345" s="48"/>
      <c r="L345" s="48"/>
      <c r="M345" s="48"/>
      <c r="N345" s="48"/>
      <c r="O345" s="48"/>
      <c r="P345" s="2"/>
      <c r="Q345" s="2"/>
      <c r="R345" s="2"/>
      <c r="S345" s="2"/>
      <c r="T345" s="2"/>
      <c r="U345" s="2"/>
      <c r="V345" s="2"/>
      <c r="W345" s="2"/>
      <c r="X345" s="2"/>
      <c r="Y345" s="2"/>
      <c r="Z345" s="2"/>
    </row>
    <row r="346" spans="1:26" ht="15.75" customHeight="1">
      <c r="A346" s="48"/>
      <c r="B346" s="48"/>
      <c r="C346" s="48"/>
      <c r="D346" s="48"/>
      <c r="E346" s="48"/>
      <c r="F346" s="48"/>
      <c r="G346" s="48"/>
      <c r="H346" s="48"/>
      <c r="I346" s="48"/>
      <c r="J346" s="48"/>
      <c r="K346" s="48"/>
      <c r="L346" s="48"/>
      <c r="M346" s="48"/>
      <c r="N346" s="48"/>
      <c r="O346" s="48"/>
      <c r="P346" s="2"/>
      <c r="Q346" s="2"/>
      <c r="R346" s="2"/>
      <c r="S346" s="2"/>
      <c r="T346" s="2"/>
      <c r="U346" s="2"/>
      <c r="V346" s="2"/>
      <c r="W346" s="2"/>
      <c r="X346" s="2"/>
      <c r="Y346" s="2"/>
      <c r="Z346" s="2"/>
    </row>
    <row r="347" spans="1:26" ht="15.75" customHeight="1">
      <c r="A347" s="48"/>
      <c r="B347" s="48"/>
      <c r="C347" s="48"/>
      <c r="D347" s="48"/>
      <c r="E347" s="48"/>
      <c r="F347" s="48"/>
      <c r="G347" s="48"/>
      <c r="H347" s="48"/>
      <c r="I347" s="48"/>
      <c r="J347" s="48"/>
      <c r="K347" s="48"/>
      <c r="L347" s="48"/>
      <c r="M347" s="48"/>
      <c r="N347" s="48"/>
      <c r="O347" s="48"/>
      <c r="P347" s="2"/>
      <c r="Q347" s="2"/>
      <c r="R347" s="2"/>
      <c r="S347" s="2"/>
      <c r="T347" s="2"/>
      <c r="U347" s="2"/>
      <c r="V347" s="2"/>
      <c r="W347" s="2"/>
      <c r="X347" s="2"/>
      <c r="Y347" s="2"/>
      <c r="Z347" s="2"/>
    </row>
    <row r="348" spans="1:26" ht="15.75" customHeight="1">
      <c r="A348" s="48"/>
      <c r="B348" s="48"/>
      <c r="C348" s="48"/>
      <c r="D348" s="48"/>
      <c r="E348" s="48"/>
      <c r="F348" s="48"/>
      <c r="G348" s="48"/>
      <c r="H348" s="48"/>
      <c r="I348" s="48"/>
      <c r="J348" s="48"/>
      <c r="K348" s="48"/>
      <c r="L348" s="48"/>
      <c r="M348" s="48"/>
      <c r="N348" s="48"/>
      <c r="O348" s="48"/>
      <c r="P348" s="2"/>
      <c r="Q348" s="2"/>
      <c r="R348" s="2"/>
      <c r="S348" s="2"/>
      <c r="T348" s="2"/>
      <c r="U348" s="2"/>
      <c r="V348" s="2"/>
      <c r="W348" s="2"/>
      <c r="X348" s="2"/>
      <c r="Y348" s="2"/>
      <c r="Z348" s="2"/>
    </row>
    <row r="349" spans="1:26" ht="15.75" customHeight="1">
      <c r="A349" s="48"/>
      <c r="B349" s="48"/>
      <c r="C349" s="48"/>
      <c r="D349" s="48"/>
      <c r="E349" s="48"/>
      <c r="F349" s="48"/>
      <c r="G349" s="48"/>
      <c r="H349" s="48"/>
      <c r="I349" s="48"/>
      <c r="J349" s="48"/>
      <c r="K349" s="48"/>
      <c r="L349" s="48"/>
      <c r="M349" s="48"/>
      <c r="N349" s="48"/>
      <c r="O349" s="48"/>
      <c r="P349" s="2"/>
      <c r="Q349" s="2"/>
      <c r="R349" s="2"/>
      <c r="S349" s="2"/>
      <c r="T349" s="2"/>
      <c r="U349" s="2"/>
      <c r="V349" s="2"/>
      <c r="W349" s="2"/>
      <c r="X349" s="2"/>
      <c r="Y349" s="2"/>
      <c r="Z349" s="2"/>
    </row>
    <row r="350" spans="1:26" ht="15.75" customHeight="1">
      <c r="A350" s="48"/>
      <c r="B350" s="48"/>
      <c r="C350" s="48"/>
      <c r="D350" s="48"/>
      <c r="E350" s="48"/>
      <c r="F350" s="48"/>
      <c r="G350" s="48"/>
      <c r="H350" s="48"/>
      <c r="I350" s="48"/>
      <c r="J350" s="48"/>
      <c r="K350" s="48"/>
      <c r="L350" s="48"/>
      <c r="M350" s="48"/>
      <c r="N350" s="48"/>
      <c r="O350" s="48"/>
      <c r="P350" s="2"/>
      <c r="Q350" s="2"/>
      <c r="R350" s="2"/>
      <c r="S350" s="2"/>
      <c r="T350" s="2"/>
      <c r="U350" s="2"/>
      <c r="V350" s="2"/>
      <c r="W350" s="2"/>
      <c r="X350" s="2"/>
      <c r="Y350" s="2"/>
      <c r="Z350" s="2"/>
    </row>
    <row r="351" spans="1:26" ht="15.75" customHeight="1">
      <c r="A351" s="48"/>
      <c r="B351" s="48"/>
      <c r="C351" s="48"/>
      <c r="D351" s="48"/>
      <c r="E351" s="48"/>
      <c r="F351" s="48"/>
      <c r="G351" s="48"/>
      <c r="H351" s="48"/>
      <c r="I351" s="48"/>
      <c r="J351" s="48"/>
      <c r="K351" s="48"/>
      <c r="L351" s="48"/>
      <c r="M351" s="48"/>
      <c r="N351" s="48"/>
      <c r="O351" s="48"/>
      <c r="P351" s="2"/>
      <c r="Q351" s="2"/>
      <c r="R351" s="2"/>
      <c r="S351" s="2"/>
      <c r="T351" s="2"/>
      <c r="U351" s="2"/>
      <c r="V351" s="2"/>
      <c r="W351" s="2"/>
      <c r="X351" s="2"/>
      <c r="Y351" s="2"/>
      <c r="Z351" s="2"/>
    </row>
    <row r="352" spans="1:26" ht="15.75" customHeight="1">
      <c r="A352" s="48"/>
      <c r="B352" s="48"/>
      <c r="C352" s="48"/>
      <c r="D352" s="48"/>
      <c r="E352" s="48"/>
      <c r="F352" s="48"/>
      <c r="G352" s="48"/>
      <c r="H352" s="48"/>
      <c r="I352" s="48"/>
      <c r="J352" s="48"/>
      <c r="K352" s="48"/>
      <c r="L352" s="48"/>
      <c r="M352" s="48"/>
      <c r="N352" s="48"/>
      <c r="O352" s="48"/>
      <c r="P352" s="2"/>
      <c r="Q352" s="2"/>
      <c r="R352" s="2"/>
      <c r="S352" s="2"/>
      <c r="T352" s="2"/>
      <c r="U352" s="2"/>
      <c r="V352" s="2"/>
      <c r="W352" s="2"/>
      <c r="X352" s="2"/>
      <c r="Y352" s="2"/>
      <c r="Z352" s="2"/>
    </row>
    <row r="353" spans="1:26" ht="15.75" customHeight="1">
      <c r="A353" s="48"/>
      <c r="B353" s="48"/>
      <c r="C353" s="48"/>
      <c r="D353" s="48"/>
      <c r="E353" s="48"/>
      <c r="F353" s="48"/>
      <c r="G353" s="48"/>
      <c r="H353" s="48"/>
      <c r="I353" s="48"/>
      <c r="J353" s="48"/>
      <c r="K353" s="48"/>
      <c r="L353" s="48"/>
      <c r="M353" s="48"/>
      <c r="N353" s="48"/>
      <c r="O353" s="48"/>
      <c r="P353" s="2"/>
      <c r="Q353" s="2"/>
      <c r="R353" s="2"/>
      <c r="S353" s="2"/>
      <c r="T353" s="2"/>
      <c r="U353" s="2"/>
      <c r="V353" s="2"/>
      <c r="W353" s="2"/>
      <c r="X353" s="2"/>
      <c r="Y353" s="2"/>
      <c r="Z353" s="2"/>
    </row>
    <row r="354" spans="1:26" ht="15.75" customHeight="1">
      <c r="A354" s="48"/>
      <c r="B354" s="48"/>
      <c r="C354" s="48"/>
      <c r="D354" s="48"/>
      <c r="E354" s="48"/>
      <c r="F354" s="48"/>
      <c r="G354" s="48"/>
      <c r="H354" s="48"/>
      <c r="I354" s="48"/>
      <c r="J354" s="48"/>
      <c r="K354" s="48"/>
      <c r="L354" s="48"/>
      <c r="M354" s="48"/>
      <c r="N354" s="48"/>
      <c r="O354" s="48"/>
      <c r="P354" s="2"/>
      <c r="Q354" s="2"/>
      <c r="R354" s="2"/>
      <c r="S354" s="2"/>
      <c r="T354" s="2"/>
      <c r="U354" s="2"/>
      <c r="V354" s="2"/>
      <c r="W354" s="2"/>
      <c r="X354" s="2"/>
      <c r="Y354" s="2"/>
      <c r="Z354" s="2"/>
    </row>
    <row r="355" spans="1:26" ht="15.75" customHeight="1">
      <c r="A355" s="48"/>
      <c r="B355" s="48"/>
      <c r="C355" s="48"/>
      <c r="D355" s="48"/>
      <c r="E355" s="48"/>
      <c r="F355" s="48"/>
      <c r="G355" s="48"/>
      <c r="H355" s="48"/>
      <c r="I355" s="48"/>
      <c r="J355" s="48"/>
      <c r="K355" s="48"/>
      <c r="L355" s="48"/>
      <c r="M355" s="48"/>
      <c r="N355" s="48"/>
      <c r="O355" s="48"/>
      <c r="P355" s="2"/>
      <c r="Q355" s="2"/>
      <c r="R355" s="2"/>
      <c r="S355" s="2"/>
      <c r="T355" s="2"/>
      <c r="U355" s="2"/>
      <c r="V355" s="2"/>
      <c r="W355" s="2"/>
      <c r="X355" s="2"/>
      <c r="Y355" s="2"/>
      <c r="Z355" s="2"/>
    </row>
    <row r="356" spans="1:26" ht="15.75" customHeight="1">
      <c r="A356" s="48"/>
      <c r="B356" s="48"/>
      <c r="C356" s="48"/>
      <c r="D356" s="48"/>
      <c r="E356" s="48"/>
      <c r="F356" s="48"/>
      <c r="G356" s="48"/>
      <c r="H356" s="48"/>
      <c r="I356" s="48"/>
      <c r="J356" s="48"/>
      <c r="K356" s="48"/>
      <c r="L356" s="48"/>
      <c r="M356" s="48"/>
      <c r="N356" s="48"/>
      <c r="O356" s="48"/>
      <c r="P356" s="2"/>
      <c r="Q356" s="2"/>
      <c r="R356" s="2"/>
      <c r="S356" s="2"/>
      <c r="T356" s="2"/>
      <c r="U356" s="2"/>
      <c r="V356" s="2"/>
      <c r="W356" s="2"/>
      <c r="X356" s="2"/>
      <c r="Y356" s="2"/>
      <c r="Z356" s="2"/>
    </row>
    <row r="357" spans="1:26" ht="15.75" customHeight="1">
      <c r="A357" s="48"/>
      <c r="B357" s="48"/>
      <c r="C357" s="48"/>
      <c r="D357" s="48"/>
      <c r="E357" s="48"/>
      <c r="F357" s="48"/>
      <c r="G357" s="48"/>
      <c r="H357" s="48"/>
      <c r="I357" s="48"/>
      <c r="J357" s="48"/>
      <c r="K357" s="48"/>
      <c r="L357" s="48"/>
      <c r="M357" s="48"/>
      <c r="N357" s="48"/>
      <c r="O357" s="48"/>
      <c r="P357" s="2"/>
      <c r="Q357" s="2"/>
      <c r="R357" s="2"/>
      <c r="S357" s="2"/>
      <c r="T357" s="2"/>
      <c r="U357" s="2"/>
      <c r="V357" s="2"/>
      <c r="W357" s="2"/>
      <c r="X357" s="2"/>
      <c r="Y357" s="2"/>
      <c r="Z357" s="2"/>
    </row>
    <row r="358" spans="1:26" ht="15.75" customHeight="1">
      <c r="A358" s="48"/>
      <c r="B358" s="48"/>
      <c r="C358" s="48"/>
      <c r="D358" s="48"/>
      <c r="E358" s="48"/>
      <c r="F358" s="48"/>
      <c r="G358" s="48"/>
      <c r="H358" s="48"/>
      <c r="I358" s="48"/>
      <c r="J358" s="48"/>
      <c r="K358" s="48"/>
      <c r="L358" s="48"/>
      <c r="M358" s="48"/>
      <c r="N358" s="48"/>
      <c r="O358" s="48"/>
      <c r="P358" s="2"/>
      <c r="Q358" s="2"/>
      <c r="R358" s="2"/>
      <c r="S358" s="2"/>
      <c r="T358" s="2"/>
      <c r="U358" s="2"/>
      <c r="V358" s="2"/>
      <c r="W358" s="2"/>
      <c r="X358" s="2"/>
      <c r="Y358" s="2"/>
      <c r="Z358" s="2"/>
    </row>
    <row r="359" spans="1:26" ht="15.75" customHeight="1">
      <c r="A359" s="48"/>
      <c r="B359" s="48"/>
      <c r="C359" s="48"/>
      <c r="D359" s="48"/>
      <c r="E359" s="48"/>
      <c r="F359" s="48"/>
      <c r="G359" s="48"/>
      <c r="H359" s="48"/>
      <c r="I359" s="48"/>
      <c r="J359" s="48"/>
      <c r="K359" s="48"/>
      <c r="L359" s="48"/>
      <c r="M359" s="48"/>
      <c r="N359" s="48"/>
      <c r="O359" s="48"/>
      <c r="P359" s="2"/>
      <c r="Q359" s="2"/>
      <c r="R359" s="2"/>
      <c r="S359" s="2"/>
      <c r="T359" s="2"/>
      <c r="U359" s="2"/>
      <c r="V359" s="2"/>
      <c r="W359" s="2"/>
      <c r="X359" s="2"/>
      <c r="Y359" s="2"/>
      <c r="Z359" s="2"/>
    </row>
    <row r="360" spans="1:26" ht="15.75" customHeight="1">
      <c r="A360" s="48"/>
      <c r="B360" s="48"/>
      <c r="C360" s="48"/>
      <c r="D360" s="48"/>
      <c r="E360" s="48"/>
      <c r="F360" s="48"/>
      <c r="G360" s="48"/>
      <c r="H360" s="48"/>
      <c r="I360" s="48"/>
      <c r="J360" s="48"/>
      <c r="K360" s="48"/>
      <c r="L360" s="48"/>
      <c r="M360" s="48"/>
      <c r="N360" s="48"/>
      <c r="O360" s="48"/>
      <c r="P360" s="2"/>
      <c r="Q360" s="2"/>
      <c r="R360" s="2"/>
      <c r="S360" s="2"/>
      <c r="T360" s="2"/>
      <c r="U360" s="2"/>
      <c r="V360" s="2"/>
      <c r="W360" s="2"/>
      <c r="X360" s="2"/>
      <c r="Y360" s="2"/>
      <c r="Z360" s="2"/>
    </row>
    <row r="361" spans="1:26" ht="15.75" customHeight="1">
      <c r="A361" s="48"/>
      <c r="B361" s="48"/>
      <c r="C361" s="48"/>
      <c r="D361" s="48"/>
      <c r="E361" s="48"/>
      <c r="F361" s="48"/>
      <c r="G361" s="48"/>
      <c r="H361" s="48"/>
      <c r="I361" s="48"/>
      <c r="J361" s="48"/>
      <c r="K361" s="48"/>
      <c r="L361" s="48"/>
      <c r="M361" s="48"/>
      <c r="N361" s="48"/>
      <c r="O361" s="48"/>
      <c r="P361" s="2"/>
      <c r="Q361" s="2"/>
      <c r="R361" s="2"/>
      <c r="S361" s="2"/>
      <c r="T361" s="2"/>
      <c r="U361" s="2"/>
      <c r="V361" s="2"/>
      <c r="W361" s="2"/>
      <c r="X361" s="2"/>
      <c r="Y361" s="2"/>
      <c r="Z361" s="2"/>
    </row>
    <row r="362" spans="1:26" ht="15.75" customHeight="1">
      <c r="A362" s="48"/>
      <c r="B362" s="48"/>
      <c r="C362" s="48"/>
      <c r="D362" s="48"/>
      <c r="E362" s="48"/>
      <c r="F362" s="48"/>
      <c r="G362" s="48"/>
      <c r="H362" s="48"/>
      <c r="I362" s="48"/>
      <c r="J362" s="48"/>
      <c r="K362" s="48"/>
      <c r="L362" s="48"/>
      <c r="M362" s="48"/>
      <c r="N362" s="48"/>
      <c r="O362" s="48"/>
      <c r="P362" s="2"/>
      <c r="Q362" s="2"/>
      <c r="R362" s="2"/>
      <c r="S362" s="2"/>
      <c r="T362" s="2"/>
      <c r="U362" s="2"/>
      <c r="V362" s="2"/>
      <c r="W362" s="2"/>
      <c r="X362" s="2"/>
      <c r="Y362" s="2"/>
      <c r="Z362" s="2"/>
    </row>
    <row r="363" spans="1:26" ht="15.75" customHeight="1">
      <c r="A363" s="48"/>
      <c r="B363" s="48"/>
      <c r="C363" s="48"/>
      <c r="D363" s="48"/>
      <c r="E363" s="48"/>
      <c r="F363" s="48"/>
      <c r="G363" s="48"/>
      <c r="H363" s="48"/>
      <c r="I363" s="48"/>
      <c r="J363" s="48"/>
      <c r="K363" s="48"/>
      <c r="L363" s="48"/>
      <c r="M363" s="48"/>
      <c r="N363" s="48"/>
      <c r="O363" s="48"/>
      <c r="P363" s="2"/>
      <c r="Q363" s="2"/>
      <c r="R363" s="2"/>
      <c r="S363" s="2"/>
      <c r="T363" s="2"/>
      <c r="U363" s="2"/>
      <c r="V363" s="2"/>
      <c r="W363" s="2"/>
      <c r="X363" s="2"/>
      <c r="Y363" s="2"/>
      <c r="Z363" s="2"/>
    </row>
    <row r="364" spans="1:26" ht="15.75" customHeight="1">
      <c r="A364" s="48"/>
      <c r="B364" s="48"/>
      <c r="C364" s="48"/>
      <c r="D364" s="48"/>
      <c r="E364" s="48"/>
      <c r="F364" s="48"/>
      <c r="G364" s="48"/>
      <c r="H364" s="48"/>
      <c r="I364" s="48"/>
      <c r="J364" s="48"/>
      <c r="K364" s="48"/>
      <c r="L364" s="48"/>
      <c r="M364" s="48"/>
      <c r="N364" s="48"/>
      <c r="O364" s="48"/>
      <c r="P364" s="2"/>
      <c r="Q364" s="2"/>
      <c r="R364" s="2"/>
      <c r="S364" s="2"/>
      <c r="T364" s="2"/>
      <c r="U364" s="2"/>
      <c r="V364" s="2"/>
      <c r="W364" s="2"/>
      <c r="X364" s="2"/>
      <c r="Y364" s="2"/>
      <c r="Z364" s="2"/>
    </row>
    <row r="365" spans="1:26" ht="15.75" customHeight="1">
      <c r="A365" s="48"/>
      <c r="B365" s="48"/>
      <c r="C365" s="48"/>
      <c r="D365" s="48"/>
      <c r="E365" s="48"/>
      <c r="F365" s="48"/>
      <c r="G365" s="48"/>
      <c r="H365" s="48"/>
      <c r="I365" s="48"/>
      <c r="J365" s="48"/>
      <c r="K365" s="48"/>
      <c r="L365" s="48"/>
      <c r="M365" s="48"/>
      <c r="N365" s="48"/>
      <c r="O365" s="48"/>
      <c r="P365" s="2"/>
      <c r="Q365" s="2"/>
      <c r="R365" s="2"/>
      <c r="S365" s="2"/>
      <c r="T365" s="2"/>
      <c r="U365" s="2"/>
      <c r="V365" s="2"/>
      <c r="W365" s="2"/>
      <c r="X365" s="2"/>
      <c r="Y365" s="2"/>
      <c r="Z365" s="2"/>
    </row>
    <row r="366" spans="1:26" ht="15.75" customHeight="1">
      <c r="A366" s="48"/>
      <c r="B366" s="48"/>
      <c r="C366" s="48"/>
      <c r="D366" s="48"/>
      <c r="E366" s="48"/>
      <c r="F366" s="48"/>
      <c r="G366" s="48"/>
      <c r="H366" s="48"/>
      <c r="I366" s="48"/>
      <c r="J366" s="48"/>
      <c r="K366" s="48"/>
      <c r="L366" s="48"/>
      <c r="M366" s="48"/>
      <c r="N366" s="48"/>
      <c r="O366" s="48"/>
      <c r="P366" s="2"/>
      <c r="Q366" s="2"/>
      <c r="R366" s="2"/>
      <c r="S366" s="2"/>
      <c r="T366" s="2"/>
      <c r="U366" s="2"/>
      <c r="V366" s="2"/>
      <c r="W366" s="2"/>
      <c r="X366" s="2"/>
      <c r="Y366" s="2"/>
      <c r="Z366" s="2"/>
    </row>
    <row r="367" spans="1:26"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sheetProtection algorithmName="SHA-512" hashValue="0gGFoQihyaXh/lRguJm8wTvkW3yf6xZCE8uhHsLPlvJWkJYQVOcOHfCq9q0Bzd2LYWkO1Dwiup21eaGBmcJDnQ==" saltValue="MSA7pM+QMQdxwnq95CEm1w==" spinCount="100000" sheet="1" objects="1" scenarios="1" formatCells="0" formatColumns="0" formatRows="0" sort="0" autoFilter="0" pivotTables="0"/>
  <mergeCells count="126">
    <mergeCell ref="F290:H290"/>
    <mergeCell ref="A304:D304"/>
    <mergeCell ref="A305:B305"/>
    <mergeCell ref="C305:D305"/>
    <mergeCell ref="C306:D306"/>
    <mergeCell ref="A310:B310"/>
    <mergeCell ref="A313:D313"/>
    <mergeCell ref="A328:C328"/>
    <mergeCell ref="A331:C331"/>
    <mergeCell ref="A326:A327"/>
    <mergeCell ref="F247:H247"/>
    <mergeCell ref="B248:C248"/>
    <mergeCell ref="B256:C256"/>
    <mergeCell ref="A257:B257"/>
    <mergeCell ref="A261:D261"/>
    <mergeCell ref="C262:D262"/>
    <mergeCell ref="C263:D263"/>
    <mergeCell ref="C264:D264"/>
    <mergeCell ref="A265:B265"/>
    <mergeCell ref="C265:D265"/>
    <mergeCell ref="A75:B75"/>
    <mergeCell ref="A86:B86"/>
    <mergeCell ref="A88:D88"/>
    <mergeCell ref="C266:D266"/>
    <mergeCell ref="A266:B266"/>
    <mergeCell ref="A271:D271"/>
    <mergeCell ref="C272:D272"/>
    <mergeCell ref="A42:C42"/>
    <mergeCell ref="A52:B52"/>
    <mergeCell ref="A54:C54"/>
    <mergeCell ref="A64:B64"/>
    <mergeCell ref="A66:C66"/>
    <mergeCell ref="A77:C77"/>
    <mergeCell ref="C217:D217"/>
    <mergeCell ref="C218:D218"/>
    <mergeCell ref="C219:D219"/>
    <mergeCell ref="A212:B212"/>
    <mergeCell ref="C212:D212"/>
    <mergeCell ref="A215:D215"/>
    <mergeCell ref="A216:B216"/>
    <mergeCell ref="C216:D216"/>
    <mergeCell ref="A150:B150"/>
    <mergeCell ref="A152:D152"/>
    <mergeCell ref="A162:D162"/>
    <mergeCell ref="A33:E33"/>
    <mergeCell ref="A34:D34"/>
    <mergeCell ref="A35:D35"/>
    <mergeCell ref="A36:D36"/>
    <mergeCell ref="A37:D37"/>
    <mergeCell ref="A38:D38"/>
    <mergeCell ref="A39:D39"/>
    <mergeCell ref="A40:E40"/>
    <mergeCell ref="A41:C41"/>
    <mergeCell ref="A22:D22"/>
    <mergeCell ref="A23:D23"/>
    <mergeCell ref="A24:D24"/>
    <mergeCell ref="A25:D25"/>
    <mergeCell ref="A26:D26"/>
    <mergeCell ref="A28:C28"/>
    <mergeCell ref="A29:C29"/>
    <mergeCell ref="A30:C30"/>
    <mergeCell ref="A31:C31"/>
    <mergeCell ref="B14:C14"/>
    <mergeCell ref="D14:E14"/>
    <mergeCell ref="B15:C15"/>
    <mergeCell ref="D15:E15"/>
    <mergeCell ref="D16:E16"/>
    <mergeCell ref="B16:C16"/>
    <mergeCell ref="B17:C17"/>
    <mergeCell ref="D17:E17"/>
    <mergeCell ref="A19:E19"/>
    <mergeCell ref="A2:E2"/>
    <mergeCell ref="A3:E3"/>
    <mergeCell ref="A5:E5"/>
    <mergeCell ref="A6:B6"/>
    <mergeCell ref="C6:E6"/>
    <mergeCell ref="A7:E8"/>
    <mergeCell ref="B10:E10"/>
    <mergeCell ref="B11:E11"/>
    <mergeCell ref="A13:E13"/>
    <mergeCell ref="A207:B207"/>
    <mergeCell ref="C207:D207"/>
    <mergeCell ref="C208:D208"/>
    <mergeCell ref="C209:D209"/>
    <mergeCell ref="C210:D210"/>
    <mergeCell ref="A211:B211"/>
    <mergeCell ref="C211:D211"/>
    <mergeCell ref="A344:B344"/>
    <mergeCell ref="C307:D307"/>
    <mergeCell ref="C308:D308"/>
    <mergeCell ref="C309:D309"/>
    <mergeCell ref="C310:D310"/>
    <mergeCell ref="B278:C278"/>
    <mergeCell ref="B290:C290"/>
    <mergeCell ref="A342:B342"/>
    <mergeCell ref="A220:B220"/>
    <mergeCell ref="C220:D220"/>
    <mergeCell ref="A221:B221"/>
    <mergeCell ref="C221:D221"/>
    <mergeCell ref="A234:D234"/>
    <mergeCell ref="A246:D246"/>
    <mergeCell ref="A223:C223"/>
    <mergeCell ref="A89:D89"/>
    <mergeCell ref="A100:D100"/>
    <mergeCell ref="A101:D101"/>
    <mergeCell ref="A102:D102"/>
    <mergeCell ref="A99:B99"/>
    <mergeCell ref="A112:B112"/>
    <mergeCell ref="A196:C196"/>
    <mergeCell ref="A204:B204"/>
    <mergeCell ref="A206:D206"/>
    <mergeCell ref="A184:B184"/>
    <mergeCell ref="A186:C186"/>
    <mergeCell ref="A194:B194"/>
    <mergeCell ref="A114:D114"/>
    <mergeCell ref="A120:B120"/>
    <mergeCell ref="A122:D122"/>
    <mergeCell ref="A128:B128"/>
    <mergeCell ref="A130:D130"/>
    <mergeCell ref="A134:B134"/>
    <mergeCell ref="A136:D136"/>
    <mergeCell ref="A140:B140"/>
    <mergeCell ref="A142:D142"/>
    <mergeCell ref="A160:B160"/>
    <mergeCell ref="A172:B172"/>
    <mergeCell ref="A174:D174"/>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 footer="0"/>
  <pageSetup paperSize="9" fitToHeight="0" orientation="portrait"/>
  <tableParts count="2">
    <tablePart r:id="rId1"/>
    <tablePart r:id="rId2"/>
  </tablePart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5">
    <tabColor rgb="FF8DB3E2"/>
    <pageSetUpPr fitToPage="1"/>
  </sheetPr>
  <dimension ref="A1:Z1000"/>
  <sheetViews>
    <sheetView showGridLines="0" topLeftCell="A7" workbookViewId="0">
      <selection activeCell="D14" activeCellId="1" sqref="B10:E11 D14:E16"/>
    </sheetView>
  </sheetViews>
  <sheetFormatPr defaultColWidth="14.42578125" defaultRowHeight="15" customHeight="1"/>
  <cols>
    <col min="1" max="1" width="30.7109375" customWidth="1"/>
    <col min="2" max="2" width="34.42578125" customWidth="1"/>
    <col min="3" max="4" width="31.5703125" customWidth="1"/>
    <col min="5" max="5" width="33.7109375" customWidth="1"/>
    <col min="6" max="6" width="18.140625" customWidth="1"/>
    <col min="7" max="10" width="9.140625" customWidth="1"/>
    <col min="11" max="26" width="8.7109375" customWidth="1"/>
  </cols>
  <sheetData>
    <row r="1" spans="1:26">
      <c r="A1" s="1"/>
      <c r="B1" s="2"/>
      <c r="C1" s="2"/>
      <c r="D1" s="2"/>
      <c r="E1" s="2"/>
      <c r="F1" s="2"/>
      <c r="G1" s="2"/>
      <c r="H1" s="2"/>
      <c r="I1" s="2"/>
      <c r="J1" s="2"/>
      <c r="K1" s="2"/>
      <c r="L1" s="2"/>
      <c r="M1" s="2"/>
      <c r="N1" s="2"/>
      <c r="O1" s="2"/>
      <c r="P1" s="2"/>
      <c r="Q1" s="2"/>
      <c r="R1" s="2"/>
      <c r="S1" s="2"/>
      <c r="T1" s="2"/>
      <c r="U1" s="2"/>
      <c r="V1" s="2"/>
      <c r="W1" s="2"/>
      <c r="X1" s="2"/>
      <c r="Y1" s="2"/>
      <c r="Z1" s="2"/>
    </row>
    <row r="2" spans="1:26" ht="48" customHeight="1">
      <c r="A2" s="207" t="s">
        <v>561</v>
      </c>
      <c r="B2" s="183"/>
      <c r="C2" s="183"/>
      <c r="D2" s="183"/>
      <c r="E2" s="180"/>
      <c r="F2" s="3"/>
      <c r="G2" s="3"/>
      <c r="H2" s="3"/>
      <c r="I2" s="3"/>
      <c r="J2" s="2"/>
      <c r="K2" s="2"/>
      <c r="L2" s="2"/>
      <c r="M2" s="2"/>
      <c r="N2" s="2"/>
      <c r="O2" s="2"/>
      <c r="P2" s="2"/>
      <c r="Q2" s="2"/>
      <c r="R2" s="2"/>
      <c r="S2" s="2"/>
      <c r="T2" s="2"/>
      <c r="U2" s="2"/>
      <c r="V2" s="2"/>
      <c r="W2" s="2"/>
      <c r="X2" s="2"/>
      <c r="Y2" s="2"/>
      <c r="Z2" s="2"/>
    </row>
    <row r="3" spans="1:26" ht="21.75" customHeight="1">
      <c r="A3" s="179" t="s">
        <v>1</v>
      </c>
      <c r="B3" s="183"/>
      <c r="C3" s="183"/>
      <c r="D3" s="183"/>
      <c r="E3" s="180"/>
      <c r="F3" s="2"/>
      <c r="G3" s="2"/>
      <c r="H3" s="2"/>
      <c r="I3" s="2"/>
      <c r="J3" s="2"/>
      <c r="K3" s="2"/>
      <c r="L3" s="2"/>
      <c r="M3" s="2"/>
      <c r="N3" s="2"/>
      <c r="O3" s="2"/>
      <c r="P3" s="2"/>
      <c r="Q3" s="2"/>
      <c r="R3" s="2"/>
      <c r="S3" s="2"/>
      <c r="T3" s="2"/>
      <c r="U3" s="2"/>
      <c r="V3" s="2"/>
      <c r="W3" s="2"/>
      <c r="X3" s="2"/>
      <c r="Y3" s="2"/>
      <c r="Z3" s="2"/>
    </row>
    <row r="4" spans="1:26" ht="21.75" customHeight="1">
      <c r="A4" s="4"/>
      <c r="B4" s="4"/>
      <c r="C4" s="4"/>
      <c r="D4" s="4"/>
      <c r="E4" s="4"/>
      <c r="F4" s="2"/>
      <c r="G4" s="2"/>
      <c r="H4" s="2"/>
      <c r="I4" s="2"/>
      <c r="J4" s="2"/>
      <c r="K4" s="2"/>
      <c r="L4" s="2"/>
      <c r="M4" s="2"/>
      <c r="N4" s="2"/>
      <c r="O4" s="2"/>
      <c r="P4" s="2"/>
      <c r="Q4" s="2"/>
      <c r="R4" s="2"/>
      <c r="S4" s="2"/>
      <c r="T4" s="2"/>
      <c r="U4" s="2"/>
      <c r="V4" s="2"/>
      <c r="W4" s="2"/>
      <c r="X4" s="2"/>
      <c r="Y4" s="2"/>
      <c r="Z4" s="2"/>
    </row>
    <row r="5" spans="1:26" ht="21.75" customHeight="1">
      <c r="A5" s="208" t="s">
        <v>2</v>
      </c>
      <c r="B5" s="183"/>
      <c r="C5" s="183"/>
      <c r="D5" s="183"/>
      <c r="E5" s="180"/>
      <c r="F5" s="2"/>
      <c r="G5" s="2"/>
      <c r="H5" s="2"/>
      <c r="I5" s="2"/>
      <c r="J5" s="2"/>
      <c r="K5" s="2"/>
      <c r="L5" s="2"/>
      <c r="M5" s="2"/>
      <c r="N5" s="2"/>
      <c r="O5" s="2"/>
      <c r="P5" s="2"/>
      <c r="Q5" s="2"/>
      <c r="R5" s="2"/>
      <c r="S5" s="2"/>
      <c r="T5" s="2"/>
      <c r="U5" s="2"/>
      <c r="V5" s="2"/>
      <c r="W5" s="2"/>
      <c r="X5" s="2"/>
      <c r="Y5" s="2"/>
      <c r="Z5" s="2"/>
    </row>
    <row r="6" spans="1:26" ht="21.75" customHeight="1">
      <c r="A6" s="232" t="s">
        <v>562</v>
      </c>
      <c r="B6" s="234"/>
      <c r="C6" s="232" t="s">
        <v>563</v>
      </c>
      <c r="D6" s="233"/>
      <c r="E6" s="234"/>
      <c r="F6" s="2"/>
      <c r="G6" s="2"/>
      <c r="H6" s="2"/>
      <c r="I6" s="2"/>
      <c r="J6" s="2"/>
      <c r="K6" s="2"/>
      <c r="L6" s="2"/>
      <c r="M6" s="2"/>
      <c r="N6" s="2"/>
      <c r="O6" s="2"/>
      <c r="P6" s="2"/>
      <c r="Q6" s="2"/>
      <c r="R6" s="2"/>
      <c r="S6" s="2"/>
      <c r="T6" s="2"/>
      <c r="U6" s="2"/>
      <c r="V6" s="2"/>
      <c r="W6" s="2"/>
      <c r="X6" s="2"/>
      <c r="Y6" s="2"/>
      <c r="Z6" s="2"/>
    </row>
    <row r="7" spans="1:26" ht="24" customHeight="1">
      <c r="A7" s="235" t="s">
        <v>660</v>
      </c>
      <c r="B7" s="236"/>
      <c r="C7" s="236"/>
      <c r="D7" s="236"/>
      <c r="E7" s="237"/>
      <c r="F7" s="2"/>
      <c r="G7" s="2"/>
      <c r="H7" s="2"/>
      <c r="I7" s="2"/>
      <c r="J7" s="2"/>
      <c r="K7" s="2"/>
      <c r="L7" s="2"/>
      <c r="M7" s="2"/>
      <c r="N7" s="2"/>
      <c r="O7" s="2"/>
      <c r="P7" s="2"/>
      <c r="Q7" s="2"/>
      <c r="R7" s="2"/>
      <c r="S7" s="2"/>
      <c r="T7" s="2"/>
      <c r="U7" s="2"/>
      <c r="V7" s="2"/>
      <c r="W7" s="2"/>
      <c r="X7" s="2"/>
      <c r="Y7" s="2"/>
      <c r="Z7" s="2"/>
    </row>
    <row r="8" spans="1:26" ht="66" customHeight="1">
      <c r="A8" s="238"/>
      <c r="B8" s="239"/>
      <c r="C8" s="239"/>
      <c r="D8" s="239"/>
      <c r="E8" s="240"/>
      <c r="F8" s="2"/>
      <c r="G8" s="2"/>
      <c r="H8" s="2"/>
      <c r="I8" s="2"/>
      <c r="J8" s="2"/>
      <c r="K8" s="2"/>
      <c r="L8" s="2"/>
      <c r="M8" s="2"/>
      <c r="N8" s="2"/>
      <c r="O8" s="2"/>
      <c r="P8" s="2"/>
      <c r="Q8" s="2"/>
      <c r="R8" s="2"/>
      <c r="S8" s="2"/>
      <c r="T8" s="2"/>
      <c r="U8" s="2"/>
      <c r="V8" s="2"/>
      <c r="W8" s="2"/>
      <c r="X8" s="2"/>
      <c r="Y8" s="2"/>
      <c r="Z8" s="2"/>
    </row>
    <row r="9" spans="1:26" ht="21.75" customHeight="1">
      <c r="A9" s="4"/>
      <c r="B9" s="4"/>
      <c r="C9" s="4"/>
      <c r="D9" s="4"/>
      <c r="E9" s="4"/>
      <c r="F9" s="2"/>
      <c r="G9" s="2"/>
      <c r="H9" s="2"/>
      <c r="I9" s="2"/>
      <c r="J9" s="2"/>
      <c r="K9" s="2"/>
      <c r="L9" s="2"/>
      <c r="M9" s="2"/>
      <c r="N9" s="2"/>
      <c r="O9" s="2"/>
      <c r="P9" s="2"/>
      <c r="Q9" s="2"/>
      <c r="R9" s="2"/>
      <c r="S9" s="2"/>
      <c r="T9" s="2"/>
      <c r="U9" s="2"/>
      <c r="V9" s="2"/>
      <c r="W9" s="2"/>
      <c r="X9" s="2"/>
      <c r="Y9" s="2"/>
      <c r="Z9" s="2"/>
    </row>
    <row r="10" spans="1:26" ht="28.5" customHeight="1">
      <c r="A10" s="5" t="s">
        <v>5</v>
      </c>
      <c r="B10" s="215"/>
      <c r="C10" s="242"/>
      <c r="D10" s="242"/>
      <c r="E10" s="217"/>
      <c r="F10" s="2"/>
      <c r="G10" s="2"/>
      <c r="H10" s="2"/>
      <c r="I10" s="2"/>
      <c r="J10" s="2"/>
      <c r="K10" s="2"/>
      <c r="L10" s="2"/>
      <c r="M10" s="2"/>
      <c r="N10" s="2"/>
      <c r="O10" s="2"/>
      <c r="P10" s="2"/>
      <c r="Q10" s="2"/>
      <c r="R10" s="2"/>
      <c r="S10" s="2"/>
      <c r="T10" s="2"/>
      <c r="U10" s="2"/>
      <c r="V10" s="2"/>
      <c r="W10" s="2"/>
      <c r="X10" s="2"/>
      <c r="Y10" s="2"/>
      <c r="Z10" s="2"/>
    </row>
    <row r="11" spans="1:26" ht="28.5" customHeight="1">
      <c r="A11" s="5" t="s">
        <v>6</v>
      </c>
      <c r="B11" s="215"/>
      <c r="C11" s="242"/>
      <c r="D11" s="242"/>
      <c r="E11" s="217"/>
      <c r="F11" s="2"/>
      <c r="G11" s="2"/>
      <c r="H11" s="2"/>
      <c r="I11" s="2"/>
      <c r="J11" s="2"/>
      <c r="K11" s="2"/>
      <c r="L11" s="2"/>
      <c r="M11" s="2"/>
      <c r="N11" s="2"/>
      <c r="O11" s="2"/>
      <c r="P11" s="2"/>
      <c r="Q11" s="2"/>
      <c r="R11" s="2"/>
      <c r="S11" s="2"/>
      <c r="T11" s="2"/>
      <c r="U11" s="2"/>
      <c r="V11" s="2"/>
      <c r="W11" s="2"/>
      <c r="X11" s="2"/>
      <c r="Y11" s="2"/>
      <c r="Z11" s="2"/>
    </row>
    <row r="12" spans="1:26">
      <c r="A12" s="6"/>
      <c r="B12" s="6"/>
      <c r="C12" s="6"/>
      <c r="D12" s="2"/>
      <c r="E12" s="2"/>
      <c r="F12" s="2"/>
      <c r="G12" s="2"/>
      <c r="H12" s="2"/>
      <c r="I12" s="2"/>
      <c r="J12" s="2"/>
      <c r="K12" s="2"/>
      <c r="L12" s="2"/>
      <c r="M12" s="2"/>
      <c r="N12" s="2"/>
      <c r="O12" s="2"/>
      <c r="P12" s="2"/>
      <c r="Q12" s="2"/>
      <c r="R12" s="2"/>
      <c r="S12" s="2"/>
      <c r="T12" s="2"/>
      <c r="U12" s="2"/>
      <c r="V12" s="2"/>
      <c r="W12" s="2"/>
      <c r="X12" s="2"/>
      <c r="Y12" s="2"/>
      <c r="Z12" s="2"/>
    </row>
    <row r="13" spans="1:26" ht="24" customHeight="1">
      <c r="A13" s="179" t="s">
        <v>7</v>
      </c>
      <c r="B13" s="183"/>
      <c r="C13" s="183"/>
      <c r="D13" s="183"/>
      <c r="E13" s="180"/>
      <c r="F13" s="2"/>
      <c r="G13" s="2"/>
      <c r="H13" s="2"/>
      <c r="I13" s="2"/>
      <c r="J13" s="2"/>
      <c r="K13" s="2"/>
      <c r="L13" s="2"/>
      <c r="M13" s="2"/>
      <c r="N13" s="2"/>
      <c r="O13" s="2"/>
      <c r="P13" s="2"/>
      <c r="Q13" s="2"/>
      <c r="R13" s="2"/>
      <c r="S13" s="2"/>
      <c r="T13" s="2"/>
      <c r="U13" s="2"/>
      <c r="V13" s="2"/>
      <c r="W13" s="2"/>
      <c r="X13" s="2"/>
      <c r="Y13" s="2"/>
      <c r="Z13" s="2"/>
    </row>
    <row r="14" spans="1:26" ht="24" customHeight="1">
      <c r="A14" s="7" t="s">
        <v>8</v>
      </c>
      <c r="B14" s="218" t="s">
        <v>9</v>
      </c>
      <c r="C14" s="180"/>
      <c r="D14" s="219" t="s">
        <v>10</v>
      </c>
      <c r="E14" s="217"/>
      <c r="F14" s="2"/>
      <c r="G14" s="2"/>
      <c r="H14" s="2"/>
      <c r="I14" s="2"/>
      <c r="J14" s="2"/>
      <c r="K14" s="2"/>
      <c r="L14" s="2"/>
      <c r="M14" s="2"/>
      <c r="N14" s="2"/>
      <c r="O14" s="2"/>
      <c r="P14" s="2"/>
      <c r="Q14" s="2"/>
      <c r="R14" s="2"/>
      <c r="S14" s="2"/>
      <c r="T14" s="2"/>
      <c r="U14" s="2"/>
      <c r="V14" s="2"/>
      <c r="W14" s="2"/>
      <c r="X14" s="2"/>
      <c r="Y14" s="2"/>
      <c r="Z14" s="2"/>
    </row>
    <row r="15" spans="1:26" ht="24" customHeight="1">
      <c r="A15" s="7" t="s">
        <v>11</v>
      </c>
      <c r="B15" s="218" t="s">
        <v>12</v>
      </c>
      <c r="C15" s="180"/>
      <c r="D15" s="219"/>
      <c r="E15" s="217"/>
      <c r="F15" s="2"/>
      <c r="G15" s="2"/>
      <c r="H15" s="2"/>
      <c r="I15" s="2"/>
      <c r="J15" s="2"/>
      <c r="K15" s="2"/>
      <c r="L15" s="2"/>
      <c r="M15" s="2"/>
      <c r="N15" s="2"/>
      <c r="O15" s="2"/>
      <c r="P15" s="2"/>
      <c r="Q15" s="2"/>
      <c r="R15" s="2"/>
      <c r="S15" s="2"/>
      <c r="T15" s="2"/>
      <c r="U15" s="2"/>
      <c r="V15" s="2"/>
      <c r="W15" s="2"/>
      <c r="X15" s="2"/>
      <c r="Y15" s="2"/>
      <c r="Z15" s="2"/>
    </row>
    <row r="16" spans="1:26" ht="24" customHeight="1">
      <c r="A16" s="7" t="s">
        <v>13</v>
      </c>
      <c r="B16" s="218" t="s">
        <v>14</v>
      </c>
      <c r="C16" s="180"/>
      <c r="D16" s="219" t="s">
        <v>15</v>
      </c>
      <c r="E16" s="217"/>
      <c r="F16" s="2"/>
      <c r="G16" s="2"/>
      <c r="H16" s="2"/>
      <c r="I16" s="2"/>
      <c r="J16" s="2"/>
      <c r="K16" s="2"/>
      <c r="L16" s="2"/>
      <c r="M16" s="2"/>
      <c r="N16" s="2"/>
      <c r="O16" s="2"/>
      <c r="P16" s="2"/>
      <c r="Q16" s="2"/>
      <c r="R16" s="2"/>
      <c r="S16" s="2"/>
      <c r="T16" s="2"/>
      <c r="U16" s="2"/>
      <c r="V16" s="2"/>
      <c r="W16" s="2"/>
      <c r="X16" s="2"/>
      <c r="Y16" s="2"/>
      <c r="Z16" s="2"/>
    </row>
    <row r="17" spans="1:26" ht="24" customHeight="1">
      <c r="A17" s="7" t="s">
        <v>16</v>
      </c>
      <c r="B17" s="218" t="s">
        <v>17</v>
      </c>
      <c r="C17" s="180"/>
      <c r="D17" s="220"/>
      <c r="E17" s="221"/>
      <c r="F17" s="2"/>
      <c r="G17" s="2"/>
      <c r="H17" s="2"/>
      <c r="I17" s="2"/>
      <c r="J17" s="2"/>
      <c r="K17" s="2"/>
      <c r="L17" s="2"/>
      <c r="M17" s="2"/>
      <c r="N17" s="2"/>
      <c r="O17" s="2"/>
      <c r="P17" s="2"/>
      <c r="Q17" s="2"/>
      <c r="R17" s="2"/>
      <c r="S17" s="2"/>
      <c r="T17" s="2"/>
      <c r="U17" s="2"/>
      <c r="V17" s="2"/>
      <c r="W17" s="2"/>
      <c r="X17" s="2"/>
      <c r="Y17" s="2"/>
      <c r="Z17" s="2"/>
    </row>
    <row r="18" spans="1:26">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c r="A19" s="179" t="s">
        <v>564</v>
      </c>
      <c r="B19" s="183"/>
      <c r="C19" s="183"/>
      <c r="D19" s="183"/>
      <c r="E19" s="180"/>
      <c r="F19" s="2"/>
      <c r="G19" s="2"/>
      <c r="H19" s="2"/>
      <c r="I19" s="2"/>
      <c r="J19" s="2"/>
      <c r="K19" s="2"/>
      <c r="L19" s="2"/>
      <c r="M19" s="2"/>
      <c r="N19" s="2"/>
      <c r="O19" s="2"/>
      <c r="P19" s="2"/>
      <c r="Q19" s="2"/>
      <c r="R19" s="2"/>
      <c r="S19" s="2"/>
      <c r="T19" s="2"/>
      <c r="U19" s="2"/>
      <c r="V19" s="2"/>
      <c r="W19" s="2"/>
      <c r="X19" s="2"/>
      <c r="Y19" s="2"/>
      <c r="Z19" s="2"/>
    </row>
    <row r="20" spans="1:26" ht="27.75" customHeight="1">
      <c r="A20" s="8" t="s">
        <v>19</v>
      </c>
      <c r="B20" s="8" t="s">
        <v>20</v>
      </c>
      <c r="C20" s="8" t="s">
        <v>21</v>
      </c>
      <c r="D20" s="8" t="s">
        <v>22</v>
      </c>
      <c r="E20" s="8" t="s">
        <v>23</v>
      </c>
      <c r="F20" s="2"/>
      <c r="G20" s="2"/>
      <c r="H20" s="2"/>
      <c r="I20" s="2"/>
      <c r="J20" s="2"/>
      <c r="K20" s="2"/>
      <c r="L20" s="2"/>
      <c r="M20" s="2"/>
      <c r="N20" s="2"/>
      <c r="O20" s="2"/>
      <c r="P20" s="2"/>
      <c r="Q20" s="2"/>
      <c r="R20" s="2"/>
      <c r="S20" s="2"/>
      <c r="T20" s="2"/>
      <c r="U20" s="2"/>
      <c r="V20" s="2"/>
      <c r="W20" s="2"/>
      <c r="X20" s="2"/>
      <c r="Y20" s="2"/>
      <c r="Z20" s="2"/>
    </row>
    <row r="21" spans="1:26" ht="27.75" customHeight="1">
      <c r="A21" s="9" t="s">
        <v>24</v>
      </c>
      <c r="B21" s="10">
        <v>40</v>
      </c>
      <c r="C21" s="10">
        <v>40</v>
      </c>
      <c r="D21" s="10">
        <v>0</v>
      </c>
      <c r="E21" s="11">
        <v>40</v>
      </c>
      <c r="F21" s="2"/>
      <c r="G21" s="2"/>
      <c r="H21" s="2"/>
      <c r="I21" s="2"/>
      <c r="J21" s="2"/>
      <c r="K21" s="2"/>
      <c r="L21" s="2"/>
      <c r="M21" s="2"/>
      <c r="N21" s="2"/>
      <c r="O21" s="2"/>
      <c r="P21" s="2"/>
      <c r="Q21" s="2"/>
      <c r="R21" s="2"/>
      <c r="S21" s="2"/>
      <c r="T21" s="2"/>
      <c r="U21" s="2"/>
      <c r="V21" s="2"/>
      <c r="W21" s="2"/>
      <c r="X21" s="2"/>
      <c r="Y21" s="2"/>
      <c r="Z21" s="2"/>
    </row>
    <row r="22" spans="1:26" ht="17.25" customHeight="1">
      <c r="A22" s="222" t="s">
        <v>565</v>
      </c>
      <c r="B22" s="183"/>
      <c r="C22" s="183"/>
      <c r="D22" s="180"/>
      <c r="E22" s="12">
        <v>200</v>
      </c>
      <c r="F22" s="2"/>
      <c r="G22" s="2"/>
      <c r="H22" s="2"/>
      <c r="I22" s="2"/>
      <c r="J22" s="2"/>
      <c r="K22" s="2"/>
      <c r="L22" s="2"/>
      <c r="M22" s="2"/>
      <c r="N22" s="2"/>
      <c r="O22" s="2"/>
      <c r="P22" s="2"/>
      <c r="Q22" s="2"/>
      <c r="R22" s="2"/>
      <c r="S22" s="2"/>
      <c r="T22" s="2"/>
      <c r="U22" s="2"/>
      <c r="V22" s="2"/>
      <c r="W22" s="2"/>
      <c r="X22" s="2"/>
      <c r="Y22" s="2"/>
      <c r="Z22" s="2"/>
    </row>
    <row r="23" spans="1:26" ht="17.25" customHeight="1">
      <c r="A23" s="218" t="s">
        <v>26</v>
      </c>
      <c r="B23" s="183"/>
      <c r="C23" s="183"/>
      <c r="D23" s="180"/>
      <c r="E23" s="14">
        <v>33.74</v>
      </c>
      <c r="F23" s="2"/>
      <c r="G23" s="2"/>
      <c r="H23" s="2"/>
      <c r="I23" s="2"/>
      <c r="J23" s="2"/>
      <c r="K23" s="2"/>
      <c r="L23" s="2"/>
      <c r="M23" s="2"/>
      <c r="N23" s="2"/>
      <c r="O23" s="2"/>
      <c r="P23" s="2"/>
      <c r="Q23" s="2"/>
      <c r="R23" s="2"/>
      <c r="S23" s="2"/>
      <c r="T23" s="2"/>
      <c r="U23" s="2"/>
      <c r="V23" s="2"/>
      <c r="W23" s="2"/>
      <c r="X23" s="2"/>
      <c r="Y23" s="2"/>
      <c r="Z23" s="2"/>
    </row>
    <row r="24" spans="1:26" ht="17.25" customHeight="1">
      <c r="A24" s="218" t="s">
        <v>27</v>
      </c>
      <c r="B24" s="183"/>
      <c r="C24" s="183"/>
      <c r="D24" s="180"/>
      <c r="E24" s="14">
        <v>0</v>
      </c>
      <c r="F24" s="2"/>
      <c r="G24" s="2"/>
      <c r="H24" s="2"/>
      <c r="I24" s="2"/>
      <c r="J24" s="2"/>
      <c r="K24" s="2"/>
      <c r="L24" s="2"/>
      <c r="M24" s="2"/>
      <c r="N24" s="2"/>
      <c r="O24" s="2"/>
      <c r="P24" s="2"/>
      <c r="Q24" s="2"/>
      <c r="R24" s="2"/>
      <c r="S24" s="2"/>
      <c r="T24" s="2"/>
      <c r="U24" s="2"/>
      <c r="V24" s="2"/>
      <c r="W24" s="2"/>
      <c r="X24" s="2"/>
      <c r="Y24" s="2"/>
      <c r="Z24" s="2"/>
    </row>
    <row r="25" spans="1:26" ht="17.25" customHeight="1">
      <c r="A25" s="218" t="s">
        <v>566</v>
      </c>
      <c r="B25" s="183"/>
      <c r="C25" s="183"/>
      <c r="D25" s="180"/>
      <c r="E25" s="14">
        <f>E23+E24</f>
        <v>33.74</v>
      </c>
      <c r="F25" s="2"/>
      <c r="G25" s="2"/>
      <c r="H25" s="2"/>
      <c r="I25" s="2"/>
      <c r="J25" s="2"/>
      <c r="K25" s="2"/>
      <c r="L25" s="2"/>
      <c r="M25" s="2"/>
      <c r="N25" s="2"/>
      <c r="O25" s="2"/>
      <c r="P25" s="2"/>
      <c r="Q25" s="2"/>
      <c r="R25" s="2"/>
      <c r="S25" s="2"/>
      <c r="T25" s="2"/>
      <c r="U25" s="2"/>
      <c r="V25" s="2"/>
      <c r="W25" s="2"/>
      <c r="X25" s="2"/>
      <c r="Y25" s="2"/>
      <c r="Z25" s="2"/>
    </row>
    <row r="26" spans="1:26" ht="17.25" customHeight="1">
      <c r="A26" s="222" t="s">
        <v>567</v>
      </c>
      <c r="B26" s="183"/>
      <c r="C26" s="183"/>
      <c r="D26" s="180"/>
      <c r="E26" s="14">
        <f>E25*E22</f>
        <v>6748</v>
      </c>
      <c r="F26" s="2"/>
      <c r="G26" s="2"/>
      <c r="H26" s="2"/>
      <c r="I26" s="2"/>
      <c r="J26" s="2"/>
      <c r="K26" s="2"/>
      <c r="L26" s="2"/>
      <c r="M26" s="2"/>
      <c r="N26" s="2"/>
      <c r="O26" s="2"/>
      <c r="P26" s="2"/>
      <c r="Q26" s="2"/>
      <c r="R26" s="2"/>
      <c r="S26" s="2"/>
      <c r="T26" s="2"/>
      <c r="U26" s="2"/>
      <c r="V26" s="2"/>
      <c r="W26" s="2"/>
      <c r="X26" s="2"/>
      <c r="Y26" s="2"/>
      <c r="Z26" s="2"/>
    </row>
    <row r="27" spans="1:26" ht="15.75" customHeight="1">
      <c r="A27" s="15"/>
      <c r="B27" s="2"/>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c r="A28" s="223" t="s">
        <v>30</v>
      </c>
      <c r="B28" s="183"/>
      <c r="C28" s="180"/>
      <c r="D28" s="16" t="s">
        <v>31</v>
      </c>
      <c r="E28" s="17"/>
      <c r="F28" s="2"/>
      <c r="G28" s="2"/>
      <c r="H28" s="2"/>
      <c r="I28" s="2"/>
      <c r="J28" s="2"/>
      <c r="K28" s="2"/>
      <c r="L28" s="2"/>
      <c r="M28" s="2"/>
      <c r="N28" s="2"/>
      <c r="O28" s="2"/>
      <c r="P28" s="2"/>
      <c r="Q28" s="2"/>
      <c r="R28" s="2"/>
      <c r="S28" s="2"/>
      <c r="T28" s="2"/>
      <c r="U28" s="2"/>
      <c r="V28" s="2"/>
      <c r="W28" s="2"/>
      <c r="X28" s="2"/>
      <c r="Y28" s="2"/>
      <c r="Z28" s="2"/>
    </row>
    <row r="29" spans="1:26" ht="15.75" customHeight="1">
      <c r="A29" s="222" t="s">
        <v>568</v>
      </c>
      <c r="B29" s="183"/>
      <c r="C29" s="180"/>
      <c r="D29" s="18" t="s">
        <v>33</v>
      </c>
      <c r="E29" s="17"/>
      <c r="F29" s="2"/>
      <c r="G29" s="2"/>
      <c r="H29" s="2"/>
      <c r="I29" s="2"/>
      <c r="J29" s="2"/>
      <c r="K29" s="2"/>
      <c r="L29" s="2"/>
      <c r="M29" s="2"/>
      <c r="N29" s="2"/>
      <c r="O29" s="2"/>
      <c r="P29" s="2"/>
      <c r="Q29" s="2"/>
      <c r="R29" s="2"/>
      <c r="S29" s="2"/>
      <c r="T29" s="2"/>
      <c r="U29" s="2"/>
      <c r="V29" s="2"/>
      <c r="W29" s="2"/>
      <c r="X29" s="2"/>
      <c r="Y29" s="2"/>
      <c r="Z29" s="2"/>
    </row>
    <row r="30" spans="1:26" ht="15.75" customHeight="1">
      <c r="A30" s="222" t="s">
        <v>569</v>
      </c>
      <c r="B30" s="183"/>
      <c r="C30" s="180"/>
      <c r="D30" s="18" t="s">
        <v>35</v>
      </c>
      <c r="E30" s="4"/>
      <c r="F30" s="2"/>
      <c r="G30" s="2"/>
      <c r="H30" s="2"/>
      <c r="I30" s="2"/>
      <c r="J30" s="2"/>
      <c r="K30" s="2"/>
      <c r="L30" s="2"/>
      <c r="M30" s="2"/>
      <c r="N30" s="2"/>
      <c r="O30" s="2"/>
      <c r="P30" s="2"/>
      <c r="Q30" s="2"/>
      <c r="R30" s="2"/>
      <c r="S30" s="2"/>
      <c r="T30" s="2"/>
      <c r="U30" s="2"/>
      <c r="V30" s="2"/>
      <c r="W30" s="2"/>
      <c r="X30" s="2"/>
      <c r="Y30" s="2"/>
      <c r="Z30" s="2"/>
    </row>
    <row r="31" spans="1:26" ht="15.75" customHeight="1">
      <c r="A31" s="222" t="s">
        <v>570</v>
      </c>
      <c r="B31" s="183"/>
      <c r="C31" s="180"/>
      <c r="D31" s="18" t="s">
        <v>37</v>
      </c>
      <c r="E31" s="4"/>
      <c r="F31" s="2"/>
      <c r="G31" s="2"/>
      <c r="H31" s="2"/>
      <c r="I31" s="2"/>
      <c r="J31" s="2"/>
      <c r="K31" s="2"/>
      <c r="L31" s="2"/>
      <c r="M31" s="2"/>
      <c r="N31" s="2"/>
      <c r="O31" s="2"/>
      <c r="P31" s="2"/>
      <c r="Q31" s="2"/>
      <c r="R31" s="2"/>
      <c r="S31" s="2"/>
      <c r="T31" s="2"/>
      <c r="U31" s="2"/>
      <c r="V31" s="2"/>
      <c r="W31" s="2"/>
      <c r="X31" s="2"/>
      <c r="Y31" s="2"/>
      <c r="Z31" s="2"/>
    </row>
    <row r="32" spans="1:26" ht="15.75" customHeight="1">
      <c r="A32" s="19"/>
      <c r="B32" s="19"/>
      <c r="C32" s="19"/>
      <c r="D32" s="19"/>
      <c r="E32" s="2"/>
      <c r="F32" s="2"/>
      <c r="G32" s="2"/>
      <c r="H32" s="2"/>
      <c r="I32" s="2"/>
      <c r="J32" s="2"/>
      <c r="K32" s="2"/>
      <c r="L32" s="2"/>
      <c r="M32" s="2"/>
      <c r="N32" s="2"/>
      <c r="O32" s="2"/>
      <c r="P32" s="2"/>
      <c r="Q32" s="2"/>
      <c r="R32" s="2"/>
      <c r="S32" s="2"/>
      <c r="T32" s="2"/>
      <c r="U32" s="2"/>
      <c r="V32" s="2"/>
      <c r="W32" s="2"/>
      <c r="X32" s="2"/>
      <c r="Y32" s="2"/>
      <c r="Z32" s="2"/>
    </row>
    <row r="33" spans="1:26" ht="15.75" customHeight="1">
      <c r="A33" s="224" t="s">
        <v>30</v>
      </c>
      <c r="B33" s="183"/>
      <c r="C33" s="183"/>
      <c r="D33" s="183"/>
      <c r="E33" s="180"/>
      <c r="F33" s="2"/>
      <c r="G33" s="2"/>
      <c r="H33" s="2"/>
      <c r="I33" s="2"/>
      <c r="J33" s="2"/>
      <c r="K33" s="2"/>
      <c r="L33" s="2"/>
      <c r="M33" s="2"/>
      <c r="N33" s="2"/>
      <c r="O33" s="2"/>
      <c r="P33" s="2"/>
      <c r="Q33" s="2"/>
      <c r="R33" s="2"/>
      <c r="S33" s="2"/>
      <c r="T33" s="2"/>
      <c r="U33" s="2"/>
      <c r="V33" s="2"/>
      <c r="W33" s="2"/>
      <c r="X33" s="2"/>
      <c r="Y33" s="2"/>
      <c r="Z33" s="2"/>
    </row>
    <row r="34" spans="1:26" ht="15" customHeight="1">
      <c r="A34" s="225" t="s">
        <v>38</v>
      </c>
      <c r="B34" s="183"/>
      <c r="C34" s="183"/>
      <c r="D34" s="180"/>
      <c r="E34" s="20">
        <v>40</v>
      </c>
      <c r="F34" s="2"/>
      <c r="G34" s="2"/>
      <c r="H34" s="2"/>
      <c r="I34" s="2"/>
      <c r="J34" s="2"/>
      <c r="K34" s="2"/>
      <c r="L34" s="2"/>
      <c r="M34" s="2"/>
      <c r="N34" s="2"/>
      <c r="O34" s="2"/>
      <c r="P34" s="2"/>
      <c r="Q34" s="2"/>
      <c r="R34" s="2"/>
      <c r="S34" s="2"/>
      <c r="T34" s="2"/>
      <c r="U34" s="2"/>
      <c r="V34" s="2"/>
      <c r="W34" s="2"/>
      <c r="X34" s="2"/>
      <c r="Y34" s="2"/>
      <c r="Z34" s="2"/>
    </row>
    <row r="35" spans="1:26" ht="15" customHeight="1">
      <c r="A35" s="225" t="s">
        <v>39</v>
      </c>
      <c r="B35" s="183"/>
      <c r="C35" s="183"/>
      <c r="D35" s="180"/>
      <c r="E35" s="20" t="s">
        <v>40</v>
      </c>
      <c r="F35" s="2"/>
      <c r="G35" s="2"/>
      <c r="H35" s="2"/>
      <c r="I35" s="2"/>
      <c r="J35" s="2"/>
      <c r="K35" s="2"/>
      <c r="L35" s="2"/>
      <c r="M35" s="2"/>
      <c r="N35" s="2"/>
      <c r="O35" s="2"/>
      <c r="P35" s="2"/>
      <c r="Q35" s="2"/>
      <c r="R35" s="2"/>
      <c r="S35" s="2"/>
      <c r="T35" s="2"/>
      <c r="U35" s="2"/>
      <c r="V35" s="2"/>
      <c r="W35" s="2"/>
      <c r="X35" s="2"/>
      <c r="Y35" s="2"/>
      <c r="Z35" s="2"/>
    </row>
    <row r="36" spans="1:26" ht="15.75" customHeight="1">
      <c r="A36" s="225" t="s">
        <v>41</v>
      </c>
      <c r="B36" s="183"/>
      <c r="C36" s="183"/>
      <c r="D36" s="180"/>
      <c r="E36" s="21">
        <v>5.9</v>
      </c>
      <c r="F36" s="2"/>
      <c r="G36" s="2"/>
      <c r="H36" s="2"/>
      <c r="I36" s="2"/>
      <c r="J36" s="2"/>
      <c r="K36" s="2"/>
      <c r="L36" s="2"/>
      <c r="M36" s="2"/>
      <c r="N36" s="2"/>
      <c r="O36" s="2"/>
      <c r="P36" s="2"/>
      <c r="Q36" s="2"/>
      <c r="R36" s="2"/>
      <c r="S36" s="2"/>
      <c r="T36" s="2"/>
      <c r="U36" s="2"/>
      <c r="V36" s="2"/>
      <c r="W36" s="2"/>
      <c r="X36" s="2"/>
      <c r="Y36" s="2"/>
      <c r="Z36" s="2"/>
    </row>
    <row r="37" spans="1:26" ht="15.75" customHeight="1">
      <c r="A37" s="222" t="s">
        <v>42</v>
      </c>
      <c r="B37" s="183"/>
      <c r="C37" s="183"/>
      <c r="D37" s="180"/>
      <c r="E37" s="22">
        <v>6.24</v>
      </c>
      <c r="F37" s="2"/>
      <c r="G37" s="2"/>
      <c r="H37" s="2"/>
      <c r="I37" s="2"/>
      <c r="J37" s="2"/>
      <c r="K37" s="2"/>
      <c r="L37" s="2"/>
      <c r="M37" s="2"/>
      <c r="N37" s="2"/>
      <c r="O37" s="2"/>
      <c r="P37" s="2"/>
      <c r="Q37" s="2"/>
      <c r="R37" s="2"/>
      <c r="S37" s="2"/>
      <c r="T37" s="2"/>
      <c r="U37" s="2"/>
      <c r="V37" s="2"/>
      <c r="W37" s="2"/>
      <c r="X37" s="2"/>
      <c r="Y37" s="2"/>
      <c r="Z37" s="2"/>
    </row>
    <row r="38" spans="1:26" ht="15.75" customHeight="1">
      <c r="A38" s="222" t="s">
        <v>43</v>
      </c>
      <c r="B38" s="183"/>
      <c r="C38" s="183"/>
      <c r="D38" s="180"/>
      <c r="E38" s="164">
        <v>0</v>
      </c>
      <c r="F38" s="48"/>
      <c r="G38" s="48"/>
      <c r="H38" s="48"/>
      <c r="I38" s="48"/>
      <c r="J38" s="48"/>
      <c r="K38" s="2"/>
      <c r="L38" s="2"/>
      <c r="M38" s="2"/>
      <c r="N38" s="2"/>
      <c r="O38" s="2"/>
      <c r="P38" s="2"/>
      <c r="Q38" s="2"/>
      <c r="R38" s="2"/>
      <c r="S38" s="2"/>
      <c r="T38" s="2"/>
      <c r="U38" s="2"/>
      <c r="V38" s="2"/>
      <c r="W38" s="2"/>
      <c r="X38" s="2"/>
      <c r="Y38" s="2"/>
      <c r="Z38" s="2"/>
    </row>
    <row r="39" spans="1:26" ht="15.75" customHeight="1">
      <c r="A39" s="189" t="s">
        <v>44</v>
      </c>
      <c r="B39" s="183"/>
      <c r="C39" s="183"/>
      <c r="D39" s="180"/>
      <c r="E39" s="23"/>
      <c r="F39" s="48"/>
      <c r="G39" s="48"/>
      <c r="H39" s="48"/>
      <c r="I39" s="48"/>
      <c r="J39" s="48"/>
      <c r="K39" s="2"/>
      <c r="L39" s="2"/>
      <c r="M39" s="2"/>
      <c r="N39" s="2"/>
      <c r="O39" s="2"/>
      <c r="P39" s="2"/>
      <c r="Q39" s="2"/>
      <c r="R39" s="2"/>
      <c r="S39" s="2"/>
      <c r="T39" s="2"/>
      <c r="U39" s="2"/>
      <c r="V39" s="2"/>
      <c r="W39" s="2"/>
      <c r="X39" s="2"/>
      <c r="Y39" s="2"/>
      <c r="Z39" s="2"/>
    </row>
    <row r="40" spans="1:26" ht="8.25" customHeight="1">
      <c r="A40" s="226"/>
      <c r="B40" s="210"/>
      <c r="C40" s="210"/>
      <c r="D40" s="210"/>
      <c r="E40" s="210"/>
      <c r="F40" s="48"/>
      <c r="G40" s="48"/>
      <c r="H40" s="48"/>
      <c r="I40" s="48"/>
      <c r="J40" s="48"/>
      <c r="K40" s="2"/>
      <c r="L40" s="2"/>
      <c r="M40" s="2"/>
      <c r="N40" s="2"/>
      <c r="O40" s="2"/>
      <c r="P40" s="2"/>
      <c r="Q40" s="2"/>
      <c r="R40" s="2"/>
      <c r="S40" s="2"/>
      <c r="T40" s="2"/>
      <c r="U40" s="2"/>
      <c r="V40" s="2"/>
      <c r="W40" s="2"/>
      <c r="X40" s="2"/>
      <c r="Y40" s="2"/>
      <c r="Z40" s="2"/>
    </row>
    <row r="41" spans="1:26" ht="25.5" customHeight="1">
      <c r="A41" s="194" t="s">
        <v>45</v>
      </c>
      <c r="B41" s="183"/>
      <c r="C41" s="180"/>
      <c r="D41" s="48"/>
      <c r="E41" s="48"/>
      <c r="F41" s="48"/>
      <c r="G41" s="48"/>
      <c r="H41" s="48"/>
      <c r="I41" s="48"/>
      <c r="J41" s="48"/>
      <c r="K41" s="48"/>
      <c r="L41" s="48"/>
      <c r="M41" s="48"/>
      <c r="N41" s="48"/>
      <c r="O41" s="48"/>
      <c r="P41" s="2"/>
      <c r="Q41" s="2"/>
      <c r="R41" s="2"/>
      <c r="S41" s="2"/>
      <c r="T41" s="2"/>
      <c r="U41" s="2"/>
      <c r="V41" s="2"/>
      <c r="W41" s="2"/>
      <c r="X41" s="2"/>
      <c r="Y41" s="2"/>
      <c r="Z41" s="2"/>
    </row>
    <row r="42" spans="1:26" ht="25.5" customHeight="1">
      <c r="A42" s="182" t="s">
        <v>46</v>
      </c>
      <c r="B42" s="183"/>
      <c r="C42" s="180"/>
      <c r="D42" s="48"/>
      <c r="E42" s="48"/>
      <c r="F42" s="48"/>
      <c r="G42" s="48"/>
      <c r="H42" s="48"/>
      <c r="I42" s="48"/>
      <c r="J42" s="48"/>
      <c r="K42" s="48"/>
      <c r="L42" s="48"/>
      <c r="M42" s="48"/>
      <c r="N42" s="48"/>
      <c r="O42" s="48"/>
      <c r="P42" s="2"/>
      <c r="Q42" s="2"/>
      <c r="R42" s="2"/>
      <c r="S42" s="2"/>
      <c r="T42" s="2"/>
      <c r="U42" s="2"/>
      <c r="V42" s="2"/>
      <c r="W42" s="2"/>
      <c r="X42" s="2"/>
      <c r="Y42" s="2"/>
      <c r="Z42" s="2"/>
    </row>
    <row r="43" spans="1:26" ht="15.75" customHeight="1">
      <c r="A43" s="16" t="s">
        <v>47</v>
      </c>
      <c r="B43" s="16" t="s">
        <v>48</v>
      </c>
      <c r="C43" s="16" t="s">
        <v>49</v>
      </c>
      <c r="D43" s="48"/>
      <c r="E43" s="48"/>
      <c r="F43" s="48"/>
      <c r="G43" s="48"/>
      <c r="H43" s="48"/>
      <c r="I43" s="48"/>
      <c r="J43" s="48"/>
      <c r="K43" s="48"/>
      <c r="L43" s="48"/>
      <c r="M43" s="48"/>
      <c r="N43" s="48"/>
      <c r="O43" s="48"/>
      <c r="P43" s="2"/>
      <c r="Q43" s="2"/>
      <c r="R43" s="2"/>
      <c r="S43" s="2"/>
      <c r="T43" s="2"/>
      <c r="U43" s="2"/>
      <c r="V43" s="2"/>
      <c r="W43" s="2"/>
      <c r="X43" s="2"/>
      <c r="Y43" s="2"/>
      <c r="Z43" s="2"/>
    </row>
    <row r="44" spans="1:26" ht="15.75" customHeight="1">
      <c r="A44" s="47" t="s">
        <v>8</v>
      </c>
      <c r="B44" s="43" t="s">
        <v>50</v>
      </c>
      <c r="C44" s="165">
        <v>0</v>
      </c>
      <c r="D44" s="48"/>
      <c r="E44" s="48"/>
      <c r="F44" s="48"/>
      <c r="G44" s="48"/>
      <c r="H44" s="48"/>
      <c r="I44" s="48"/>
      <c r="J44" s="48"/>
      <c r="K44" s="48"/>
      <c r="L44" s="48"/>
      <c r="M44" s="48"/>
      <c r="N44" s="48"/>
      <c r="O44" s="48"/>
      <c r="P44" s="2"/>
      <c r="Q44" s="2"/>
      <c r="R44" s="2"/>
      <c r="S44" s="2"/>
      <c r="T44" s="2"/>
      <c r="U44" s="2"/>
      <c r="V44" s="2"/>
      <c r="W44" s="2"/>
      <c r="X44" s="2"/>
      <c r="Y44" s="2"/>
      <c r="Z44" s="2"/>
    </row>
    <row r="45" spans="1:26" ht="15.75" customHeight="1">
      <c r="A45" s="47" t="s">
        <v>11</v>
      </c>
      <c r="B45" s="43" t="s">
        <v>51</v>
      </c>
      <c r="C45" s="165">
        <v>0</v>
      </c>
      <c r="D45" s="48"/>
      <c r="E45" s="48"/>
      <c r="F45" s="48"/>
      <c r="G45" s="48"/>
      <c r="H45" s="48"/>
      <c r="I45" s="48"/>
      <c r="J45" s="48"/>
      <c r="K45" s="48"/>
      <c r="L45" s="48"/>
      <c r="M45" s="48"/>
      <c r="N45" s="48"/>
      <c r="O45" s="48"/>
      <c r="P45" s="2"/>
      <c r="Q45" s="2"/>
      <c r="R45" s="2"/>
      <c r="S45" s="2"/>
      <c r="T45" s="2"/>
      <c r="U45" s="2"/>
      <c r="V45" s="2"/>
      <c r="W45" s="2"/>
      <c r="X45" s="2"/>
      <c r="Y45" s="2"/>
      <c r="Z45" s="2"/>
    </row>
    <row r="46" spans="1:26" ht="15.75" customHeight="1">
      <c r="A46" s="47" t="s">
        <v>13</v>
      </c>
      <c r="B46" s="43" t="s">
        <v>52</v>
      </c>
      <c r="C46" s="165">
        <v>0</v>
      </c>
      <c r="D46" s="163"/>
      <c r="E46" s="48"/>
      <c r="F46" s="48"/>
      <c r="G46" s="48"/>
      <c r="H46" s="48"/>
      <c r="I46" s="48"/>
      <c r="J46" s="48"/>
      <c r="K46" s="48"/>
      <c r="L46" s="48"/>
      <c r="M46" s="48"/>
      <c r="N46" s="48"/>
      <c r="O46" s="48"/>
      <c r="P46" s="2"/>
      <c r="Q46" s="2"/>
      <c r="R46" s="2"/>
      <c r="S46" s="2"/>
      <c r="T46" s="2"/>
      <c r="U46" s="2"/>
      <c r="V46" s="2"/>
      <c r="W46" s="2"/>
      <c r="X46" s="2"/>
      <c r="Y46" s="2"/>
      <c r="Z46" s="2"/>
    </row>
    <row r="47" spans="1:26" ht="15.75" customHeight="1">
      <c r="A47" s="47" t="s">
        <v>16</v>
      </c>
      <c r="B47" s="43" t="s">
        <v>53</v>
      </c>
      <c r="C47" s="165"/>
      <c r="D47" s="48"/>
      <c r="E47" s="48"/>
      <c r="F47" s="48"/>
      <c r="G47" s="48"/>
      <c r="H47" s="48"/>
      <c r="I47" s="48"/>
      <c r="J47" s="48"/>
      <c r="K47" s="48"/>
      <c r="L47" s="48"/>
      <c r="M47" s="48"/>
      <c r="N47" s="48"/>
      <c r="O47" s="48"/>
      <c r="P47" s="2"/>
      <c r="Q47" s="2"/>
      <c r="R47" s="2"/>
      <c r="S47" s="2"/>
      <c r="T47" s="2"/>
      <c r="U47" s="2"/>
      <c r="V47" s="2"/>
      <c r="W47" s="2"/>
      <c r="X47" s="2"/>
      <c r="Y47" s="2"/>
      <c r="Z47" s="2"/>
    </row>
    <row r="48" spans="1:26" ht="15.75" customHeight="1">
      <c r="A48" s="47" t="s">
        <v>54</v>
      </c>
      <c r="B48" s="43" t="s">
        <v>55</v>
      </c>
      <c r="C48" s="165"/>
      <c r="D48" s="48"/>
      <c r="E48" s="48"/>
      <c r="F48" s="48"/>
      <c r="G48" s="48"/>
      <c r="H48" s="48"/>
      <c r="I48" s="48"/>
      <c r="J48" s="48"/>
      <c r="K48" s="48"/>
      <c r="L48" s="48"/>
      <c r="M48" s="48"/>
      <c r="N48" s="48"/>
      <c r="O48" s="48"/>
      <c r="P48" s="2"/>
      <c r="Q48" s="2"/>
      <c r="R48" s="2"/>
      <c r="S48" s="2"/>
      <c r="T48" s="2"/>
      <c r="U48" s="2"/>
      <c r="V48" s="2"/>
      <c r="W48" s="2"/>
      <c r="X48" s="2"/>
      <c r="Y48" s="2"/>
      <c r="Z48" s="2"/>
    </row>
    <row r="49" spans="1:26" ht="15.75" customHeight="1">
      <c r="A49" s="47" t="s">
        <v>56</v>
      </c>
      <c r="B49" s="43" t="s">
        <v>57</v>
      </c>
      <c r="C49" s="165"/>
      <c r="D49" s="48"/>
      <c r="E49" s="48"/>
      <c r="F49" s="48"/>
      <c r="G49" s="48"/>
      <c r="H49" s="48"/>
      <c r="I49" s="48"/>
      <c r="J49" s="48"/>
      <c r="K49" s="48"/>
      <c r="L49" s="48"/>
      <c r="M49" s="48"/>
      <c r="N49" s="48"/>
      <c r="O49" s="48"/>
      <c r="P49" s="2"/>
      <c r="Q49" s="2"/>
      <c r="R49" s="2"/>
      <c r="S49" s="2"/>
      <c r="T49" s="2"/>
      <c r="U49" s="2"/>
      <c r="V49" s="2"/>
      <c r="W49" s="2"/>
      <c r="X49" s="2"/>
      <c r="Y49" s="2"/>
      <c r="Z49" s="2"/>
    </row>
    <row r="50" spans="1:26" ht="15.75" customHeight="1">
      <c r="A50" s="47" t="s">
        <v>58</v>
      </c>
      <c r="B50" s="43" t="s">
        <v>59</v>
      </c>
      <c r="C50" s="165">
        <v>0</v>
      </c>
      <c r="D50" s="48"/>
      <c r="E50" s="48"/>
      <c r="F50" s="48"/>
      <c r="G50" s="48"/>
      <c r="H50" s="48"/>
      <c r="I50" s="48"/>
      <c r="J50" s="48"/>
      <c r="K50" s="48"/>
      <c r="L50" s="48"/>
      <c r="M50" s="48"/>
      <c r="N50" s="48"/>
      <c r="O50" s="48"/>
      <c r="P50" s="2"/>
      <c r="Q50" s="2"/>
      <c r="R50" s="2"/>
      <c r="S50" s="2"/>
      <c r="T50" s="2"/>
      <c r="U50" s="2"/>
      <c r="V50" s="2"/>
      <c r="W50" s="2"/>
      <c r="X50" s="2"/>
      <c r="Y50" s="2"/>
      <c r="Z50" s="2"/>
    </row>
    <row r="51" spans="1:26" ht="15.75" customHeight="1">
      <c r="A51" s="47" t="s">
        <v>60</v>
      </c>
      <c r="B51" s="43" t="s">
        <v>61</v>
      </c>
      <c r="C51" s="165"/>
      <c r="D51" s="48"/>
      <c r="E51" s="48"/>
      <c r="F51" s="48"/>
      <c r="G51" s="48"/>
      <c r="H51" s="48"/>
      <c r="I51" s="48"/>
      <c r="J51" s="48"/>
      <c r="K51" s="48"/>
      <c r="L51" s="48"/>
      <c r="M51" s="48"/>
      <c r="N51" s="48"/>
      <c r="O51" s="48"/>
      <c r="P51" s="2"/>
      <c r="Q51" s="2"/>
      <c r="R51" s="2"/>
      <c r="S51" s="2"/>
      <c r="T51" s="2"/>
      <c r="U51" s="2"/>
      <c r="V51" s="2"/>
      <c r="W51" s="2"/>
      <c r="X51" s="2"/>
      <c r="Y51" s="2"/>
      <c r="Z51" s="2"/>
    </row>
    <row r="52" spans="1:26" ht="28.5" customHeight="1">
      <c r="A52" s="179" t="s">
        <v>62</v>
      </c>
      <c r="B52" s="180"/>
      <c r="C52" s="24">
        <f>SUM(C44:C51)</f>
        <v>0</v>
      </c>
      <c r="D52" s="48"/>
      <c r="E52" s="48"/>
      <c r="F52" s="48"/>
      <c r="G52" s="48"/>
      <c r="H52" s="48"/>
      <c r="I52" s="48"/>
      <c r="J52" s="48"/>
      <c r="K52" s="48"/>
      <c r="L52" s="48"/>
      <c r="M52" s="48"/>
      <c r="N52" s="48"/>
      <c r="O52" s="48"/>
      <c r="P52" s="2"/>
      <c r="Q52" s="2"/>
      <c r="R52" s="2"/>
      <c r="S52" s="2"/>
      <c r="T52" s="2"/>
      <c r="U52" s="2"/>
      <c r="V52" s="2"/>
      <c r="W52" s="2"/>
      <c r="X52" s="2"/>
      <c r="Y52" s="2"/>
      <c r="Z52" s="2"/>
    </row>
    <row r="53" spans="1:26" ht="15.75" customHeight="1">
      <c r="A53" s="25"/>
      <c r="B53" s="48"/>
      <c r="C53" s="48"/>
      <c r="D53" s="48"/>
      <c r="E53" s="48"/>
      <c r="F53" s="48"/>
      <c r="G53" s="48"/>
      <c r="H53" s="48"/>
      <c r="I53" s="48"/>
      <c r="J53" s="48"/>
      <c r="K53" s="48"/>
      <c r="L53" s="48"/>
      <c r="M53" s="48"/>
      <c r="N53" s="48"/>
      <c r="O53" s="48"/>
      <c r="P53" s="2"/>
      <c r="Q53" s="2"/>
      <c r="R53" s="2"/>
      <c r="S53" s="2"/>
      <c r="T53" s="2"/>
      <c r="U53" s="2"/>
      <c r="V53" s="2"/>
      <c r="W53" s="2"/>
      <c r="X53" s="2"/>
      <c r="Y53" s="2"/>
      <c r="Z53" s="2"/>
    </row>
    <row r="54" spans="1:26" ht="15.75" customHeight="1">
      <c r="A54" s="186" t="s">
        <v>63</v>
      </c>
      <c r="B54" s="183"/>
      <c r="C54" s="180"/>
      <c r="D54" s="48"/>
      <c r="E54" s="48"/>
      <c r="F54" s="48"/>
      <c r="G54" s="48"/>
      <c r="H54" s="48"/>
      <c r="I54" s="48"/>
      <c r="J54" s="48"/>
      <c r="K54" s="48"/>
      <c r="L54" s="48"/>
      <c r="M54" s="48"/>
      <c r="N54" s="48"/>
      <c r="O54" s="48"/>
      <c r="P54" s="2"/>
      <c r="Q54" s="2"/>
      <c r="R54" s="2"/>
      <c r="S54" s="2"/>
      <c r="T54" s="2"/>
      <c r="U54" s="2"/>
      <c r="V54" s="2"/>
      <c r="W54" s="2"/>
      <c r="X54" s="2"/>
      <c r="Y54" s="2"/>
      <c r="Z54" s="2"/>
    </row>
    <row r="55" spans="1:26" ht="15.75" customHeight="1">
      <c r="A55" s="26" t="s">
        <v>47</v>
      </c>
      <c r="B55" s="26" t="s">
        <v>48</v>
      </c>
      <c r="C55" s="26" t="s">
        <v>49</v>
      </c>
      <c r="D55" s="48"/>
      <c r="E55" s="48"/>
      <c r="F55" s="48"/>
      <c r="G55" s="48"/>
      <c r="H55" s="48"/>
      <c r="I55" s="48"/>
      <c r="J55" s="48"/>
      <c r="K55" s="48"/>
      <c r="L55" s="48"/>
      <c r="M55" s="48"/>
      <c r="N55" s="48"/>
      <c r="O55" s="48"/>
      <c r="P55" s="2"/>
      <c r="Q55" s="2"/>
      <c r="R55" s="2"/>
      <c r="S55" s="2"/>
      <c r="T55" s="2"/>
      <c r="U55" s="2"/>
      <c r="V55" s="2"/>
      <c r="W55" s="2"/>
      <c r="X55" s="2"/>
      <c r="Y55" s="2"/>
      <c r="Z55" s="2"/>
    </row>
    <row r="56" spans="1:26" ht="15.75" customHeight="1">
      <c r="A56" s="47" t="s">
        <v>8</v>
      </c>
      <c r="B56" s="43" t="s">
        <v>50</v>
      </c>
      <c r="C56" s="165">
        <v>0</v>
      </c>
      <c r="D56" s="48"/>
      <c r="E56" s="48"/>
      <c r="F56" s="48"/>
      <c r="G56" s="48"/>
      <c r="H56" s="48"/>
      <c r="I56" s="48"/>
      <c r="J56" s="48"/>
      <c r="K56" s="48"/>
      <c r="L56" s="48"/>
      <c r="M56" s="48"/>
      <c r="N56" s="48"/>
      <c r="O56" s="48"/>
      <c r="P56" s="2"/>
      <c r="Q56" s="2"/>
      <c r="R56" s="2"/>
      <c r="S56" s="2"/>
      <c r="T56" s="2"/>
      <c r="U56" s="2"/>
      <c r="V56" s="2"/>
      <c r="W56" s="2"/>
      <c r="X56" s="2"/>
      <c r="Y56" s="2"/>
      <c r="Z56" s="2"/>
    </row>
    <row r="57" spans="1:26" ht="15.75" customHeight="1">
      <c r="A57" s="47" t="s">
        <v>11</v>
      </c>
      <c r="B57" s="43" t="s">
        <v>51</v>
      </c>
      <c r="C57" s="165">
        <v>0</v>
      </c>
      <c r="D57" s="48"/>
      <c r="E57" s="48"/>
      <c r="F57" s="48"/>
      <c r="G57" s="48"/>
      <c r="H57" s="48"/>
      <c r="I57" s="48"/>
      <c r="J57" s="48"/>
      <c r="K57" s="48"/>
      <c r="L57" s="48"/>
      <c r="M57" s="48"/>
      <c r="N57" s="48"/>
      <c r="O57" s="48"/>
      <c r="P57" s="2"/>
      <c r="Q57" s="2"/>
      <c r="R57" s="2"/>
      <c r="S57" s="2"/>
      <c r="T57" s="2"/>
      <c r="U57" s="2"/>
      <c r="V57" s="2"/>
      <c r="W57" s="2"/>
      <c r="X57" s="2"/>
      <c r="Y57" s="2"/>
      <c r="Z57" s="2"/>
    </row>
    <row r="58" spans="1:26" ht="15.75" customHeight="1">
      <c r="A58" s="47" t="s">
        <v>13</v>
      </c>
      <c r="B58" s="43" t="s">
        <v>52</v>
      </c>
      <c r="C58" s="165"/>
      <c r="D58" s="48"/>
      <c r="E58" s="48"/>
      <c r="F58" s="48"/>
      <c r="G58" s="48"/>
      <c r="H58" s="48"/>
      <c r="I58" s="48"/>
      <c r="J58" s="48"/>
      <c r="K58" s="48"/>
      <c r="L58" s="48"/>
      <c r="M58" s="48"/>
      <c r="N58" s="48"/>
      <c r="O58" s="48"/>
      <c r="P58" s="2"/>
      <c r="Q58" s="2"/>
      <c r="R58" s="2"/>
      <c r="S58" s="2"/>
      <c r="T58" s="2"/>
      <c r="U58" s="2"/>
      <c r="V58" s="2"/>
      <c r="W58" s="2"/>
      <c r="X58" s="2"/>
      <c r="Y58" s="2"/>
      <c r="Z58" s="2"/>
    </row>
    <row r="59" spans="1:26" ht="15.75" customHeight="1">
      <c r="A59" s="47" t="s">
        <v>16</v>
      </c>
      <c r="B59" s="43" t="s">
        <v>53</v>
      </c>
      <c r="C59" s="165"/>
      <c r="D59" s="48"/>
      <c r="E59" s="48"/>
      <c r="F59" s="48"/>
      <c r="G59" s="48"/>
      <c r="H59" s="48"/>
      <c r="I59" s="48"/>
      <c r="J59" s="48"/>
      <c r="K59" s="48"/>
      <c r="L59" s="48"/>
      <c r="M59" s="48"/>
      <c r="N59" s="48"/>
      <c r="O59" s="48"/>
      <c r="P59" s="2"/>
      <c r="Q59" s="2"/>
      <c r="R59" s="2"/>
      <c r="S59" s="2"/>
      <c r="T59" s="2"/>
      <c r="U59" s="2"/>
      <c r="V59" s="2"/>
      <c r="W59" s="2"/>
      <c r="X59" s="2"/>
      <c r="Y59" s="2"/>
      <c r="Z59" s="2"/>
    </row>
    <row r="60" spans="1:26" ht="15.75" customHeight="1">
      <c r="A60" s="47" t="s">
        <v>54</v>
      </c>
      <c r="B60" s="43" t="s">
        <v>55</v>
      </c>
      <c r="C60" s="165"/>
      <c r="D60" s="48"/>
      <c r="E60" s="48"/>
      <c r="F60" s="48"/>
      <c r="G60" s="48"/>
      <c r="H60" s="48"/>
      <c r="I60" s="48"/>
      <c r="J60" s="48"/>
      <c r="K60" s="48"/>
      <c r="L60" s="48"/>
      <c r="M60" s="48"/>
      <c r="N60" s="48"/>
      <c r="O60" s="48"/>
      <c r="P60" s="2"/>
      <c r="Q60" s="2"/>
      <c r="R60" s="2"/>
      <c r="S60" s="2"/>
      <c r="T60" s="2"/>
      <c r="U60" s="2"/>
      <c r="V60" s="2"/>
      <c r="W60" s="2"/>
      <c r="X60" s="2"/>
      <c r="Y60" s="2"/>
      <c r="Z60" s="2"/>
    </row>
    <row r="61" spans="1:26" ht="15.75" customHeight="1">
      <c r="A61" s="47" t="s">
        <v>56</v>
      </c>
      <c r="B61" s="43" t="s">
        <v>57</v>
      </c>
      <c r="C61" s="165"/>
      <c r="D61" s="48"/>
      <c r="E61" s="48"/>
      <c r="F61" s="48"/>
      <c r="G61" s="48"/>
      <c r="H61" s="48"/>
      <c r="I61" s="48"/>
      <c r="J61" s="48"/>
      <c r="K61" s="48"/>
      <c r="L61" s="48"/>
      <c r="M61" s="48"/>
      <c r="N61" s="48"/>
      <c r="O61" s="48"/>
      <c r="P61" s="2"/>
      <c r="Q61" s="2"/>
      <c r="R61" s="2"/>
      <c r="S61" s="2"/>
      <c r="T61" s="2"/>
      <c r="U61" s="2"/>
      <c r="V61" s="2"/>
      <c r="W61" s="2"/>
      <c r="X61" s="2"/>
      <c r="Y61" s="2"/>
      <c r="Z61" s="2"/>
    </row>
    <row r="62" spans="1:26" ht="15.75" customHeight="1">
      <c r="A62" s="47" t="s">
        <v>58</v>
      </c>
      <c r="B62" s="43" t="s">
        <v>59</v>
      </c>
      <c r="C62" s="165"/>
      <c r="D62" s="48"/>
      <c r="E62" s="48"/>
      <c r="F62" s="48"/>
      <c r="G62" s="48"/>
      <c r="H62" s="48"/>
      <c r="I62" s="48"/>
      <c r="J62" s="48"/>
      <c r="K62" s="48"/>
      <c r="L62" s="48"/>
      <c r="M62" s="48"/>
      <c r="N62" s="48"/>
      <c r="O62" s="48"/>
      <c r="P62" s="2"/>
      <c r="Q62" s="2"/>
      <c r="R62" s="2"/>
      <c r="S62" s="2"/>
      <c r="T62" s="2"/>
      <c r="U62" s="2"/>
      <c r="V62" s="2"/>
      <c r="W62" s="2"/>
      <c r="X62" s="2"/>
      <c r="Y62" s="2"/>
      <c r="Z62" s="2"/>
    </row>
    <row r="63" spans="1:26" ht="15.75" customHeight="1">
      <c r="A63" s="47" t="s">
        <v>60</v>
      </c>
      <c r="B63" s="43" t="s">
        <v>61</v>
      </c>
      <c r="C63" s="165"/>
      <c r="D63" s="48"/>
      <c r="E63" s="48"/>
      <c r="F63" s="48"/>
      <c r="G63" s="48"/>
      <c r="H63" s="48"/>
      <c r="I63" s="48"/>
      <c r="J63" s="48"/>
      <c r="K63" s="48"/>
      <c r="L63" s="48"/>
      <c r="M63" s="48"/>
      <c r="N63" s="48"/>
      <c r="O63" s="48"/>
      <c r="P63" s="2"/>
      <c r="Q63" s="2"/>
      <c r="R63" s="2"/>
      <c r="S63" s="2"/>
      <c r="T63" s="2"/>
      <c r="U63" s="2"/>
      <c r="V63" s="2"/>
      <c r="W63" s="2"/>
      <c r="X63" s="2"/>
      <c r="Y63" s="2"/>
      <c r="Z63" s="2"/>
    </row>
    <row r="64" spans="1:26" ht="15.75" customHeight="1">
      <c r="A64" s="181" t="s">
        <v>62</v>
      </c>
      <c r="B64" s="180"/>
      <c r="C64" s="27">
        <f>SUM(C56:C63)</f>
        <v>0</v>
      </c>
      <c r="D64" s="48"/>
      <c r="E64" s="48"/>
      <c r="F64" s="48"/>
      <c r="G64" s="48"/>
      <c r="H64" s="48"/>
      <c r="I64" s="48"/>
      <c r="J64" s="48"/>
      <c r="K64" s="48"/>
      <c r="L64" s="48"/>
      <c r="M64" s="48"/>
      <c r="N64" s="48"/>
      <c r="O64" s="48"/>
      <c r="P64" s="2"/>
      <c r="Q64" s="2"/>
      <c r="R64" s="2"/>
      <c r="S64" s="2"/>
      <c r="T64" s="2"/>
      <c r="U64" s="2"/>
      <c r="V64" s="2"/>
      <c r="W64" s="2"/>
      <c r="X64" s="2"/>
      <c r="Y64" s="2"/>
      <c r="Z64" s="2"/>
    </row>
    <row r="65" spans="1:26" ht="15.75" customHeight="1">
      <c r="A65" s="25"/>
      <c r="B65" s="48"/>
      <c r="C65" s="48"/>
      <c r="D65" s="48"/>
      <c r="E65" s="48"/>
      <c r="F65" s="48"/>
      <c r="G65" s="48"/>
      <c r="H65" s="48"/>
      <c r="I65" s="48"/>
      <c r="J65" s="48"/>
      <c r="K65" s="48"/>
      <c r="L65" s="48"/>
      <c r="M65" s="48"/>
      <c r="N65" s="48"/>
      <c r="O65" s="48"/>
      <c r="P65" s="2"/>
      <c r="Q65" s="2"/>
      <c r="R65" s="2"/>
      <c r="S65" s="2"/>
      <c r="T65" s="2"/>
      <c r="U65" s="2"/>
      <c r="V65" s="2"/>
      <c r="W65" s="2"/>
      <c r="X65" s="2"/>
      <c r="Y65" s="2"/>
      <c r="Z65" s="2"/>
    </row>
    <row r="66" spans="1:26" ht="15.75" customHeight="1">
      <c r="A66" s="182" t="s">
        <v>64</v>
      </c>
      <c r="B66" s="183"/>
      <c r="C66" s="180"/>
      <c r="D66" s="48"/>
      <c r="E66" s="48"/>
      <c r="F66" s="48"/>
      <c r="G66" s="48"/>
      <c r="H66" s="48"/>
      <c r="I66" s="48"/>
      <c r="J66" s="48"/>
      <c r="K66" s="48"/>
      <c r="L66" s="48"/>
      <c r="M66" s="48"/>
      <c r="N66" s="48"/>
      <c r="O66" s="48"/>
      <c r="P66" s="2"/>
      <c r="Q66" s="2"/>
      <c r="R66" s="2"/>
      <c r="S66" s="2"/>
      <c r="T66" s="2"/>
      <c r="U66" s="2"/>
      <c r="V66" s="2"/>
      <c r="W66" s="2"/>
      <c r="X66" s="2"/>
      <c r="Y66" s="2"/>
      <c r="Z66" s="2"/>
    </row>
    <row r="67" spans="1:26" ht="15.75" customHeight="1">
      <c r="A67" s="16" t="s">
        <v>65</v>
      </c>
      <c r="B67" s="16" t="s">
        <v>66</v>
      </c>
      <c r="C67" s="16" t="s">
        <v>49</v>
      </c>
      <c r="D67" s="48"/>
      <c r="E67" s="48"/>
      <c r="F67" s="48"/>
      <c r="G67" s="48"/>
      <c r="H67" s="48"/>
      <c r="I67" s="48"/>
      <c r="J67" s="48"/>
      <c r="K67" s="48"/>
      <c r="L67" s="48"/>
      <c r="M67" s="48"/>
      <c r="N67" s="48"/>
      <c r="O67" s="48"/>
      <c r="P67" s="2"/>
      <c r="Q67" s="2"/>
      <c r="R67" s="2"/>
      <c r="S67" s="2"/>
      <c r="T67" s="2"/>
      <c r="U67" s="2"/>
      <c r="V67" s="2"/>
      <c r="W67" s="2"/>
      <c r="X67" s="2"/>
      <c r="Y67" s="2"/>
      <c r="Z67" s="2"/>
    </row>
    <row r="68" spans="1:26" ht="15.75" customHeight="1">
      <c r="A68" s="47" t="s">
        <v>8</v>
      </c>
      <c r="B68" s="43" t="s">
        <v>67</v>
      </c>
      <c r="C68" s="165">
        <v>0</v>
      </c>
      <c r="D68" s="48"/>
      <c r="E68" s="48"/>
      <c r="F68" s="48"/>
      <c r="G68" s="48"/>
      <c r="H68" s="48"/>
      <c r="I68" s="48"/>
      <c r="J68" s="48"/>
      <c r="K68" s="48"/>
      <c r="L68" s="48"/>
      <c r="M68" s="48"/>
      <c r="N68" s="48"/>
      <c r="O68" s="48"/>
      <c r="P68" s="2"/>
      <c r="Q68" s="2"/>
      <c r="R68" s="2"/>
      <c r="S68" s="2"/>
      <c r="T68" s="2"/>
      <c r="U68" s="2"/>
      <c r="V68" s="2"/>
      <c r="W68" s="2"/>
      <c r="X68" s="2"/>
      <c r="Y68" s="2"/>
      <c r="Z68" s="2"/>
    </row>
    <row r="69" spans="1:26" ht="15.75" customHeight="1">
      <c r="A69" s="47" t="s">
        <v>68</v>
      </c>
      <c r="B69" s="43" t="s">
        <v>69</v>
      </c>
      <c r="C69" s="165">
        <v>0</v>
      </c>
      <c r="D69" s="48"/>
      <c r="E69" s="48"/>
      <c r="F69" s="48"/>
      <c r="G69" s="48"/>
      <c r="H69" s="48"/>
      <c r="I69" s="48"/>
      <c r="J69" s="48"/>
      <c r="K69" s="48"/>
      <c r="L69" s="48"/>
      <c r="M69" s="48"/>
      <c r="N69" s="48"/>
      <c r="O69" s="48"/>
      <c r="P69" s="2"/>
      <c r="Q69" s="2"/>
      <c r="R69" s="2"/>
      <c r="S69" s="2"/>
      <c r="T69" s="2"/>
      <c r="U69" s="2"/>
      <c r="V69" s="2"/>
      <c r="W69" s="2"/>
      <c r="X69" s="2"/>
      <c r="Y69" s="2"/>
      <c r="Z69" s="2"/>
    </row>
    <row r="70" spans="1:26" ht="30">
      <c r="A70" s="47" t="s">
        <v>11</v>
      </c>
      <c r="B70" s="43" t="s">
        <v>70</v>
      </c>
      <c r="C70" s="165">
        <v>0</v>
      </c>
      <c r="D70" s="48"/>
      <c r="E70" s="48"/>
      <c r="F70" s="48"/>
      <c r="G70" s="48"/>
      <c r="H70" s="48"/>
      <c r="I70" s="48"/>
      <c r="J70" s="48"/>
      <c r="K70" s="48"/>
      <c r="L70" s="48"/>
      <c r="M70" s="48"/>
      <c r="N70" s="48"/>
      <c r="O70" s="48"/>
      <c r="P70" s="2"/>
      <c r="Q70" s="2"/>
      <c r="R70" s="2"/>
      <c r="S70" s="2"/>
      <c r="T70" s="2"/>
      <c r="U70" s="2"/>
      <c r="V70" s="2"/>
      <c r="W70" s="2"/>
      <c r="X70" s="2"/>
      <c r="Y70" s="2"/>
      <c r="Z70" s="2"/>
    </row>
    <row r="71" spans="1:26" ht="15.75" customHeight="1">
      <c r="A71" s="47" t="s">
        <v>13</v>
      </c>
      <c r="B71" s="43" t="s">
        <v>71</v>
      </c>
      <c r="C71" s="165"/>
      <c r="D71" s="48"/>
      <c r="E71" s="48"/>
      <c r="F71" s="48"/>
      <c r="G71" s="48"/>
      <c r="H71" s="48"/>
      <c r="I71" s="48"/>
      <c r="J71" s="48"/>
      <c r="K71" s="48"/>
      <c r="L71" s="48"/>
      <c r="M71" s="48"/>
      <c r="N71" s="48"/>
      <c r="O71" s="48"/>
      <c r="P71" s="2"/>
      <c r="Q71" s="2"/>
      <c r="R71" s="2"/>
      <c r="S71" s="2"/>
      <c r="T71" s="2"/>
      <c r="U71" s="2"/>
      <c r="V71" s="2"/>
      <c r="W71" s="2"/>
      <c r="X71" s="2"/>
      <c r="Y71" s="2"/>
      <c r="Z71" s="2"/>
    </row>
    <row r="72" spans="1:26" ht="15.75" customHeight="1">
      <c r="A72" s="47" t="s">
        <v>16</v>
      </c>
      <c r="B72" s="43" t="s">
        <v>72</v>
      </c>
      <c r="C72" s="165"/>
      <c r="D72" s="48"/>
      <c r="E72" s="48"/>
      <c r="F72" s="48"/>
      <c r="G72" s="48"/>
      <c r="H72" s="48"/>
      <c r="I72" s="48"/>
      <c r="J72" s="48"/>
      <c r="K72" s="48"/>
      <c r="L72" s="48"/>
      <c r="M72" s="48"/>
      <c r="N72" s="48"/>
      <c r="O72" s="48"/>
      <c r="P72" s="2"/>
      <c r="Q72" s="2"/>
      <c r="R72" s="2"/>
      <c r="S72" s="2"/>
      <c r="T72" s="2"/>
      <c r="U72" s="2"/>
      <c r="V72" s="2"/>
      <c r="W72" s="2"/>
      <c r="X72" s="2"/>
      <c r="Y72" s="2"/>
      <c r="Z72" s="2"/>
    </row>
    <row r="73" spans="1:26" ht="35.25" customHeight="1">
      <c r="A73" s="47" t="s">
        <v>54</v>
      </c>
      <c r="B73" s="43" t="s">
        <v>73</v>
      </c>
      <c r="C73" s="165"/>
      <c r="D73" s="48"/>
      <c r="E73" s="48"/>
      <c r="F73" s="48"/>
      <c r="G73" s="48"/>
      <c r="H73" s="48"/>
      <c r="I73" s="48"/>
      <c r="J73" s="48"/>
      <c r="K73" s="48"/>
      <c r="L73" s="48"/>
      <c r="M73" s="48"/>
      <c r="N73" s="48"/>
      <c r="O73" s="48"/>
      <c r="P73" s="2"/>
      <c r="Q73" s="2"/>
      <c r="R73" s="2"/>
      <c r="S73" s="2"/>
      <c r="T73" s="2"/>
      <c r="U73" s="2"/>
      <c r="V73" s="2"/>
      <c r="W73" s="2"/>
      <c r="X73" s="2"/>
      <c r="Y73" s="2"/>
      <c r="Z73" s="2"/>
    </row>
    <row r="74" spans="1:26" ht="15.75" customHeight="1">
      <c r="A74" s="47" t="s">
        <v>56</v>
      </c>
      <c r="B74" s="43" t="s">
        <v>61</v>
      </c>
      <c r="C74" s="165">
        <v>0</v>
      </c>
      <c r="D74" s="48"/>
      <c r="E74" s="48"/>
      <c r="F74" s="48"/>
      <c r="G74" s="48"/>
      <c r="H74" s="48"/>
      <c r="I74" s="48"/>
      <c r="J74" s="48"/>
      <c r="K74" s="48"/>
      <c r="L74" s="48"/>
      <c r="M74" s="48"/>
      <c r="N74" s="48"/>
      <c r="O74" s="48"/>
      <c r="P74" s="2"/>
      <c r="Q74" s="2"/>
      <c r="R74" s="2"/>
      <c r="S74" s="2"/>
      <c r="T74" s="2"/>
      <c r="U74" s="2"/>
      <c r="V74" s="2"/>
      <c r="W74" s="2"/>
      <c r="X74" s="2"/>
      <c r="Y74" s="2"/>
      <c r="Z74" s="2"/>
    </row>
    <row r="75" spans="1:26" ht="15.75" customHeight="1">
      <c r="A75" s="179" t="s">
        <v>74</v>
      </c>
      <c r="B75" s="180"/>
      <c r="C75" s="24">
        <f>SUM(C68:C74)</f>
        <v>0</v>
      </c>
      <c r="D75" s="48"/>
      <c r="E75" s="48"/>
      <c r="F75" s="48"/>
      <c r="G75" s="48"/>
      <c r="H75" s="48"/>
      <c r="I75" s="48"/>
      <c r="J75" s="48"/>
      <c r="K75" s="48"/>
      <c r="L75" s="48"/>
      <c r="M75" s="48"/>
      <c r="N75" s="48"/>
      <c r="O75" s="48"/>
      <c r="P75" s="2"/>
      <c r="Q75" s="2"/>
      <c r="R75" s="2"/>
      <c r="S75" s="2"/>
      <c r="T75" s="2"/>
      <c r="U75" s="2"/>
      <c r="V75" s="2"/>
      <c r="W75" s="2"/>
      <c r="X75" s="2"/>
      <c r="Y75" s="2"/>
      <c r="Z75" s="2"/>
    </row>
    <row r="76" spans="1:26" ht="15.75" customHeight="1">
      <c r="A76" s="25"/>
      <c r="B76" s="48"/>
      <c r="C76" s="48"/>
      <c r="D76" s="48"/>
      <c r="E76" s="48"/>
      <c r="F76" s="48"/>
      <c r="G76" s="48"/>
      <c r="H76" s="48"/>
      <c r="I76" s="48"/>
      <c r="J76" s="48"/>
      <c r="K76" s="48"/>
      <c r="L76" s="48"/>
      <c r="M76" s="48"/>
      <c r="N76" s="48"/>
      <c r="O76" s="48"/>
      <c r="P76" s="2"/>
      <c r="Q76" s="2"/>
      <c r="R76" s="2"/>
      <c r="S76" s="2"/>
      <c r="T76" s="2"/>
      <c r="U76" s="2"/>
      <c r="V76" s="2"/>
      <c r="W76" s="2"/>
      <c r="X76" s="2"/>
      <c r="Y76" s="2"/>
      <c r="Z76" s="2"/>
    </row>
    <row r="77" spans="1:26" ht="15.75" customHeight="1">
      <c r="A77" s="186" t="s">
        <v>75</v>
      </c>
      <c r="B77" s="183"/>
      <c r="C77" s="180"/>
      <c r="D77" s="48"/>
      <c r="E77" s="48"/>
      <c r="F77" s="48"/>
      <c r="G77" s="48"/>
      <c r="H77" s="48"/>
      <c r="I77" s="48"/>
      <c r="J77" s="48"/>
      <c r="K77" s="48"/>
      <c r="L77" s="48"/>
      <c r="M77" s="48"/>
      <c r="N77" s="48"/>
      <c r="O77" s="48"/>
      <c r="P77" s="2"/>
      <c r="Q77" s="2"/>
      <c r="R77" s="2"/>
      <c r="S77" s="2"/>
      <c r="T77" s="2"/>
      <c r="U77" s="2"/>
      <c r="V77" s="2"/>
      <c r="W77" s="2"/>
      <c r="X77" s="2"/>
      <c r="Y77" s="2"/>
      <c r="Z77" s="2"/>
    </row>
    <row r="78" spans="1:26" ht="18.75" customHeight="1">
      <c r="A78" s="26" t="s">
        <v>65</v>
      </c>
      <c r="B78" s="26" t="s">
        <v>66</v>
      </c>
      <c r="C78" s="26" t="s">
        <v>49</v>
      </c>
      <c r="D78" s="48"/>
      <c r="E78" s="48"/>
      <c r="F78" s="48"/>
      <c r="G78" s="48"/>
      <c r="H78" s="48"/>
      <c r="I78" s="48"/>
      <c r="J78" s="48"/>
      <c r="K78" s="48"/>
      <c r="L78" s="48"/>
      <c r="M78" s="48"/>
      <c r="N78" s="48"/>
      <c r="O78" s="48"/>
      <c r="P78" s="2"/>
      <c r="Q78" s="2"/>
      <c r="R78" s="2"/>
      <c r="S78" s="2"/>
      <c r="T78" s="2"/>
      <c r="U78" s="2"/>
      <c r="V78" s="2"/>
      <c r="W78" s="2"/>
      <c r="X78" s="2"/>
      <c r="Y78" s="2"/>
      <c r="Z78" s="2"/>
    </row>
    <row r="79" spans="1:26" ht="15.75" customHeight="1">
      <c r="A79" s="47" t="s">
        <v>8</v>
      </c>
      <c r="B79" s="43" t="s">
        <v>67</v>
      </c>
      <c r="C79" s="165">
        <v>0</v>
      </c>
      <c r="D79" s="48"/>
      <c r="E79" s="48"/>
      <c r="F79" s="48"/>
      <c r="G79" s="48"/>
      <c r="H79" s="48"/>
      <c r="I79" s="48"/>
      <c r="J79" s="48"/>
      <c r="K79" s="48"/>
      <c r="L79" s="48"/>
      <c r="M79" s="48"/>
      <c r="N79" s="48"/>
      <c r="O79" s="48"/>
      <c r="P79" s="2"/>
      <c r="Q79" s="2"/>
      <c r="R79" s="2"/>
      <c r="S79" s="2"/>
      <c r="T79" s="2"/>
      <c r="U79" s="2"/>
      <c r="V79" s="2"/>
      <c r="W79" s="2"/>
      <c r="X79" s="2"/>
      <c r="Y79" s="2"/>
      <c r="Z79" s="2"/>
    </row>
    <row r="80" spans="1:26" ht="15.75" customHeight="1">
      <c r="A80" s="47" t="s">
        <v>68</v>
      </c>
      <c r="B80" s="43" t="s">
        <v>69</v>
      </c>
      <c r="C80" s="165"/>
      <c r="D80" s="48"/>
      <c r="E80" s="48"/>
      <c r="F80" s="48"/>
      <c r="G80" s="48"/>
      <c r="H80" s="48"/>
      <c r="I80" s="48"/>
      <c r="J80" s="48"/>
      <c r="K80" s="48"/>
      <c r="L80" s="48"/>
      <c r="M80" s="48"/>
      <c r="N80" s="48"/>
      <c r="O80" s="48"/>
      <c r="P80" s="2"/>
      <c r="Q80" s="2"/>
      <c r="R80" s="2"/>
      <c r="S80" s="2"/>
      <c r="T80" s="2"/>
      <c r="U80" s="2"/>
      <c r="V80" s="2"/>
      <c r="W80" s="2"/>
      <c r="X80" s="2"/>
      <c r="Y80" s="2"/>
      <c r="Z80" s="2"/>
    </row>
    <row r="81" spans="1:26" ht="30">
      <c r="A81" s="47" t="s">
        <v>11</v>
      </c>
      <c r="B81" s="43" t="s">
        <v>70</v>
      </c>
      <c r="C81" s="165">
        <v>0</v>
      </c>
      <c r="D81" s="48"/>
      <c r="E81" s="48"/>
      <c r="F81" s="48"/>
      <c r="G81" s="48"/>
      <c r="H81" s="48"/>
      <c r="I81" s="48"/>
      <c r="J81" s="48"/>
      <c r="K81" s="48"/>
      <c r="L81" s="48"/>
      <c r="M81" s="48"/>
      <c r="N81" s="48"/>
      <c r="O81" s="48"/>
      <c r="P81" s="2"/>
      <c r="Q81" s="2"/>
      <c r="R81" s="2"/>
      <c r="S81" s="2"/>
      <c r="T81" s="2"/>
      <c r="U81" s="2"/>
      <c r="V81" s="2"/>
      <c r="W81" s="2"/>
      <c r="X81" s="2"/>
      <c r="Y81" s="2"/>
      <c r="Z81" s="2"/>
    </row>
    <row r="82" spans="1:26" ht="15.75" customHeight="1">
      <c r="A82" s="47" t="s">
        <v>13</v>
      </c>
      <c r="B82" s="43" t="s">
        <v>71</v>
      </c>
      <c r="C82" s="165"/>
      <c r="D82" s="48"/>
      <c r="E82" s="48"/>
      <c r="F82" s="48"/>
      <c r="G82" s="48"/>
      <c r="H82" s="48"/>
      <c r="I82" s="48"/>
      <c r="J82" s="48"/>
      <c r="K82" s="48"/>
      <c r="L82" s="48"/>
      <c r="M82" s="48"/>
      <c r="N82" s="48"/>
      <c r="O82" s="48"/>
      <c r="P82" s="2"/>
      <c r="Q82" s="2"/>
      <c r="R82" s="2"/>
      <c r="S82" s="2"/>
      <c r="T82" s="2"/>
      <c r="U82" s="2"/>
      <c r="V82" s="2"/>
      <c r="W82" s="2"/>
      <c r="X82" s="2"/>
      <c r="Y82" s="2"/>
      <c r="Z82" s="2"/>
    </row>
    <row r="83" spans="1:26" ht="15.75" customHeight="1">
      <c r="A83" s="47" t="s">
        <v>16</v>
      </c>
      <c r="B83" s="43" t="s">
        <v>72</v>
      </c>
      <c r="C83" s="165"/>
      <c r="D83" s="48"/>
      <c r="E83" s="48"/>
      <c r="F83" s="48"/>
      <c r="G83" s="48"/>
      <c r="H83" s="48"/>
      <c r="I83" s="48"/>
      <c r="J83" s="48"/>
      <c r="K83" s="48"/>
      <c r="L83" s="48"/>
      <c r="M83" s="48"/>
      <c r="N83" s="48"/>
      <c r="O83" s="48"/>
      <c r="P83" s="2"/>
      <c r="Q83" s="2"/>
      <c r="R83" s="2"/>
      <c r="S83" s="2"/>
      <c r="T83" s="2"/>
      <c r="U83" s="2"/>
      <c r="V83" s="2"/>
      <c r="W83" s="2"/>
      <c r="X83" s="2"/>
      <c r="Y83" s="2"/>
      <c r="Z83" s="2"/>
    </row>
    <row r="84" spans="1:26" ht="15.75" customHeight="1">
      <c r="A84" s="47" t="s">
        <v>54</v>
      </c>
      <c r="B84" s="43" t="s">
        <v>73</v>
      </c>
      <c r="C84" s="165"/>
      <c r="D84" s="48"/>
      <c r="E84" s="48"/>
      <c r="F84" s="48"/>
      <c r="G84" s="48"/>
      <c r="H84" s="48"/>
      <c r="I84" s="48"/>
      <c r="J84" s="48"/>
      <c r="K84" s="48"/>
      <c r="L84" s="48"/>
      <c r="M84" s="48"/>
      <c r="N84" s="48"/>
      <c r="O84" s="48"/>
      <c r="P84" s="2"/>
      <c r="Q84" s="2"/>
      <c r="R84" s="2"/>
      <c r="S84" s="2"/>
      <c r="T84" s="2"/>
      <c r="U84" s="2"/>
      <c r="V84" s="2"/>
      <c r="W84" s="2"/>
      <c r="X84" s="2"/>
      <c r="Y84" s="2"/>
      <c r="Z84" s="2"/>
    </row>
    <row r="85" spans="1:26" ht="15.75" customHeight="1">
      <c r="A85" s="47" t="s">
        <v>56</v>
      </c>
      <c r="B85" s="43" t="s">
        <v>61</v>
      </c>
      <c r="C85" s="165">
        <v>0</v>
      </c>
      <c r="D85" s="48"/>
      <c r="E85" s="48"/>
      <c r="F85" s="48"/>
      <c r="G85" s="48"/>
      <c r="H85" s="48"/>
      <c r="I85" s="48"/>
      <c r="J85" s="48"/>
      <c r="K85" s="48"/>
      <c r="L85" s="48"/>
      <c r="M85" s="48"/>
      <c r="N85" s="48"/>
      <c r="O85" s="48"/>
      <c r="P85" s="2"/>
      <c r="Q85" s="2"/>
      <c r="R85" s="2"/>
      <c r="S85" s="2"/>
      <c r="T85" s="2"/>
      <c r="U85" s="2"/>
      <c r="V85" s="2"/>
      <c r="W85" s="2"/>
      <c r="X85" s="2"/>
      <c r="Y85" s="2"/>
      <c r="Z85" s="2"/>
    </row>
    <row r="86" spans="1:26" ht="15.75" customHeight="1">
      <c r="A86" s="181" t="s">
        <v>74</v>
      </c>
      <c r="B86" s="180"/>
      <c r="C86" s="27">
        <f>SUM(C79:C85)</f>
        <v>0</v>
      </c>
      <c r="D86" s="48"/>
      <c r="E86" s="48"/>
      <c r="F86" s="48"/>
      <c r="G86" s="48"/>
      <c r="H86" s="48"/>
      <c r="I86" s="48"/>
      <c r="J86" s="48"/>
      <c r="K86" s="48"/>
      <c r="L86" s="48"/>
      <c r="M86" s="48"/>
      <c r="N86" s="48"/>
      <c r="O86" s="48"/>
      <c r="P86" s="2"/>
      <c r="Q86" s="2"/>
      <c r="R86" s="2"/>
      <c r="S86" s="2"/>
      <c r="T86" s="2"/>
      <c r="U86" s="2"/>
      <c r="V86" s="2"/>
      <c r="W86" s="2"/>
      <c r="X86" s="2"/>
      <c r="Y86" s="2"/>
      <c r="Z86" s="2"/>
    </row>
    <row r="87" spans="1:26" ht="15" customHeight="1">
      <c r="A87" s="25"/>
      <c r="B87" s="48"/>
      <c r="C87" s="48"/>
      <c r="D87" s="48"/>
      <c r="E87" s="48"/>
      <c r="F87" s="48"/>
      <c r="G87" s="48"/>
      <c r="H87" s="48"/>
      <c r="I87" s="48"/>
      <c r="J87" s="48"/>
      <c r="K87" s="48"/>
      <c r="L87" s="48"/>
      <c r="M87" s="48"/>
      <c r="N87" s="48"/>
      <c r="O87" s="48"/>
      <c r="P87" s="2"/>
      <c r="Q87" s="2"/>
      <c r="R87" s="2"/>
      <c r="S87" s="2"/>
      <c r="T87" s="2"/>
      <c r="U87" s="2"/>
      <c r="V87" s="2"/>
      <c r="W87" s="2"/>
      <c r="X87" s="2"/>
      <c r="Y87" s="2"/>
      <c r="Z87" s="2"/>
    </row>
    <row r="88" spans="1:26" ht="15.75" customHeight="1">
      <c r="A88" s="182" t="s">
        <v>76</v>
      </c>
      <c r="B88" s="183"/>
      <c r="C88" s="183"/>
      <c r="D88" s="180"/>
      <c r="E88" s="48"/>
      <c r="F88" s="48"/>
      <c r="G88" s="48"/>
      <c r="H88" s="48"/>
      <c r="I88" s="48"/>
      <c r="J88" s="48"/>
      <c r="K88" s="48"/>
      <c r="L88" s="48"/>
      <c r="M88" s="48"/>
      <c r="N88" s="48"/>
      <c r="O88" s="48"/>
      <c r="P88" s="2"/>
      <c r="Q88" s="2"/>
      <c r="R88" s="2"/>
      <c r="S88" s="2"/>
      <c r="T88" s="2"/>
      <c r="U88" s="2"/>
      <c r="V88" s="2"/>
      <c r="W88" s="2"/>
      <c r="X88" s="2"/>
      <c r="Y88" s="2"/>
      <c r="Z88" s="2"/>
    </row>
    <row r="89" spans="1:26" ht="15.75" customHeight="1">
      <c r="A89" s="182" t="s">
        <v>77</v>
      </c>
      <c r="B89" s="183"/>
      <c r="C89" s="183"/>
      <c r="D89" s="180"/>
      <c r="E89" s="48"/>
      <c r="F89" s="48"/>
      <c r="G89" s="48"/>
      <c r="H89" s="48"/>
      <c r="I89" s="48"/>
      <c r="J89" s="48"/>
      <c r="K89" s="48"/>
      <c r="L89" s="48"/>
      <c r="M89" s="48"/>
      <c r="N89" s="48"/>
      <c r="O89" s="48"/>
      <c r="P89" s="2"/>
      <c r="Q89" s="2"/>
      <c r="R89" s="2"/>
      <c r="S89" s="2"/>
      <c r="T89" s="2"/>
      <c r="U89" s="2"/>
      <c r="V89" s="2"/>
      <c r="W89" s="2"/>
      <c r="X89" s="2"/>
      <c r="Y89" s="2"/>
      <c r="Z89" s="2"/>
    </row>
    <row r="90" spans="1:26" ht="15.75" customHeight="1">
      <c r="A90" s="16" t="s">
        <v>78</v>
      </c>
      <c r="B90" s="16" t="s">
        <v>79</v>
      </c>
      <c r="C90" s="16" t="s">
        <v>80</v>
      </c>
      <c r="D90" s="16" t="s">
        <v>49</v>
      </c>
      <c r="E90" s="48"/>
      <c r="F90" s="48"/>
      <c r="G90" s="48"/>
      <c r="H90" s="48"/>
      <c r="I90" s="48"/>
      <c r="J90" s="48"/>
      <c r="K90" s="48"/>
      <c r="L90" s="48"/>
      <c r="M90" s="48"/>
      <c r="N90" s="48"/>
      <c r="O90" s="48"/>
      <c r="P90" s="2"/>
      <c r="Q90" s="2"/>
      <c r="R90" s="2"/>
      <c r="S90" s="2"/>
      <c r="T90" s="2"/>
      <c r="U90" s="2"/>
      <c r="V90" s="2"/>
      <c r="W90" s="2"/>
      <c r="X90" s="2"/>
      <c r="Y90" s="2"/>
      <c r="Z90" s="2"/>
    </row>
    <row r="91" spans="1:26" ht="15.75" customHeight="1">
      <c r="A91" s="47" t="s">
        <v>8</v>
      </c>
      <c r="B91" s="43" t="s">
        <v>81</v>
      </c>
      <c r="C91" s="28">
        <v>0.2</v>
      </c>
      <c r="D91" s="29">
        <f>(C52+D116+D119)*C91</f>
        <v>0</v>
      </c>
      <c r="E91" s="48"/>
      <c r="F91" s="48"/>
      <c r="G91" s="48"/>
      <c r="H91" s="48"/>
      <c r="I91" s="48"/>
      <c r="J91" s="48"/>
      <c r="K91" s="48"/>
      <c r="L91" s="48"/>
      <c r="M91" s="48"/>
      <c r="N91" s="48"/>
      <c r="O91" s="48"/>
      <c r="P91" s="2"/>
      <c r="Q91" s="2"/>
      <c r="R91" s="2"/>
      <c r="S91" s="2"/>
      <c r="T91" s="2"/>
      <c r="U91" s="2"/>
      <c r="V91" s="2"/>
      <c r="W91" s="2"/>
      <c r="X91" s="2"/>
      <c r="Y91" s="2"/>
      <c r="Z91" s="2"/>
    </row>
    <row r="92" spans="1:26" ht="15.75" customHeight="1">
      <c r="A92" s="47" t="s">
        <v>11</v>
      </c>
      <c r="B92" s="43" t="s">
        <v>82</v>
      </c>
      <c r="C92" s="28">
        <v>1.4999999999999999E-2</v>
      </c>
      <c r="D92" s="29">
        <f>(C52+D116+D119)*C92</f>
        <v>0</v>
      </c>
      <c r="E92" s="48"/>
      <c r="F92" s="48"/>
      <c r="G92" s="48"/>
      <c r="H92" s="48"/>
      <c r="I92" s="48"/>
      <c r="J92" s="48"/>
      <c r="K92" s="48"/>
      <c r="L92" s="48"/>
      <c r="M92" s="48"/>
      <c r="N92" s="48"/>
      <c r="O92" s="48"/>
      <c r="P92" s="2"/>
      <c r="Q92" s="2"/>
      <c r="R92" s="2"/>
      <c r="S92" s="2"/>
      <c r="T92" s="2"/>
      <c r="U92" s="2"/>
      <c r="V92" s="2"/>
      <c r="W92" s="2"/>
      <c r="X92" s="2"/>
      <c r="Y92" s="2"/>
      <c r="Z92" s="2"/>
    </row>
    <row r="93" spans="1:26" ht="15.75" customHeight="1">
      <c r="A93" s="47" t="s">
        <v>13</v>
      </c>
      <c r="B93" s="43" t="s">
        <v>83</v>
      </c>
      <c r="C93" s="28">
        <v>0.01</v>
      </c>
      <c r="D93" s="29">
        <f>(C52+D116+D119)*C93</f>
        <v>0</v>
      </c>
      <c r="E93" s="48"/>
      <c r="F93" s="48"/>
      <c r="G93" s="48"/>
      <c r="H93" s="48"/>
      <c r="I93" s="48"/>
      <c r="J93" s="48"/>
      <c r="K93" s="48"/>
      <c r="L93" s="48"/>
      <c r="M93" s="48"/>
      <c r="N93" s="48"/>
      <c r="O93" s="48"/>
      <c r="P93" s="2"/>
      <c r="Q93" s="2"/>
      <c r="R93" s="2"/>
      <c r="S93" s="2"/>
      <c r="T93" s="2"/>
      <c r="U93" s="2"/>
      <c r="V93" s="2"/>
      <c r="W93" s="2"/>
      <c r="X93" s="2"/>
      <c r="Y93" s="2"/>
      <c r="Z93" s="2"/>
    </row>
    <row r="94" spans="1:26" ht="15.75" customHeight="1">
      <c r="A94" s="47" t="s">
        <v>16</v>
      </c>
      <c r="B94" s="43" t="s">
        <v>84</v>
      </c>
      <c r="C94" s="28">
        <v>2E-3</v>
      </c>
      <c r="D94" s="29">
        <f>(C52+D116+D119)*C94</f>
        <v>0</v>
      </c>
      <c r="E94" s="48"/>
      <c r="F94" s="48"/>
      <c r="G94" s="48"/>
      <c r="H94" s="48"/>
      <c r="I94" s="48"/>
      <c r="J94" s="48"/>
      <c r="K94" s="48"/>
      <c r="L94" s="48"/>
      <c r="M94" s="48"/>
      <c r="N94" s="48"/>
      <c r="O94" s="48"/>
      <c r="P94" s="2"/>
      <c r="Q94" s="2"/>
      <c r="R94" s="2"/>
      <c r="S94" s="2"/>
      <c r="T94" s="2"/>
      <c r="U94" s="2"/>
      <c r="V94" s="2"/>
      <c r="W94" s="2"/>
      <c r="X94" s="2"/>
      <c r="Y94" s="2"/>
      <c r="Z94" s="2"/>
    </row>
    <row r="95" spans="1:26" ht="15.75" customHeight="1">
      <c r="A95" s="47" t="s">
        <v>54</v>
      </c>
      <c r="B95" s="43" t="s">
        <v>85</v>
      </c>
      <c r="C95" s="28">
        <v>2.5000000000000001E-2</v>
      </c>
      <c r="D95" s="29">
        <f>(C52+D116+D119)*C95</f>
        <v>0</v>
      </c>
      <c r="E95" s="48"/>
      <c r="F95" s="48"/>
      <c r="G95" s="48"/>
      <c r="H95" s="48"/>
      <c r="I95" s="48"/>
      <c r="J95" s="48"/>
      <c r="K95" s="48"/>
      <c r="L95" s="48"/>
      <c r="M95" s="48"/>
      <c r="N95" s="48"/>
      <c r="O95" s="48"/>
      <c r="P95" s="2"/>
      <c r="Q95" s="2"/>
      <c r="R95" s="2"/>
      <c r="S95" s="2"/>
      <c r="T95" s="2"/>
      <c r="U95" s="2"/>
      <c r="V95" s="2"/>
      <c r="W95" s="2"/>
      <c r="X95" s="2"/>
      <c r="Y95" s="2"/>
      <c r="Z95" s="2"/>
    </row>
    <row r="96" spans="1:26" ht="15.75" customHeight="1">
      <c r="A96" s="47" t="s">
        <v>56</v>
      </c>
      <c r="B96" s="43" t="s">
        <v>86</v>
      </c>
      <c r="C96" s="28">
        <v>0.08</v>
      </c>
      <c r="D96" s="29">
        <f>(C52+D116+D119)*C96</f>
        <v>0</v>
      </c>
      <c r="E96" s="48"/>
      <c r="F96" s="48"/>
      <c r="G96" s="48"/>
      <c r="H96" s="48"/>
      <c r="I96" s="48"/>
      <c r="J96" s="48"/>
      <c r="K96" s="48"/>
      <c r="L96" s="48"/>
      <c r="M96" s="48"/>
      <c r="N96" s="48"/>
      <c r="O96" s="48"/>
      <c r="P96" s="2"/>
      <c r="Q96" s="2"/>
      <c r="R96" s="2"/>
      <c r="S96" s="2"/>
      <c r="T96" s="2"/>
      <c r="U96" s="2"/>
      <c r="V96" s="2"/>
      <c r="W96" s="2"/>
      <c r="X96" s="2"/>
      <c r="Y96" s="2"/>
      <c r="Z96" s="2"/>
    </row>
    <row r="97" spans="1:26" ht="30">
      <c r="A97" s="30" t="s">
        <v>58</v>
      </c>
      <c r="B97" s="31" t="s">
        <v>87</v>
      </c>
      <c r="C97" s="32">
        <v>0.03</v>
      </c>
      <c r="D97" s="33">
        <f>(C52+D116+D119)*C97</f>
        <v>0</v>
      </c>
      <c r="E97" s="48"/>
      <c r="F97" s="48"/>
      <c r="G97" s="48"/>
      <c r="H97" s="48"/>
      <c r="I97" s="48"/>
      <c r="J97" s="48"/>
      <c r="K97" s="48"/>
      <c r="L97" s="48"/>
      <c r="M97" s="48"/>
      <c r="N97" s="48"/>
      <c r="O97" s="48"/>
      <c r="P97" s="2"/>
      <c r="Q97" s="2"/>
      <c r="R97" s="2"/>
      <c r="S97" s="2"/>
      <c r="T97" s="2"/>
      <c r="U97" s="2"/>
      <c r="V97" s="2"/>
      <c r="W97" s="2"/>
      <c r="X97" s="2"/>
      <c r="Y97" s="2"/>
      <c r="Z97" s="2"/>
    </row>
    <row r="98" spans="1:26" ht="15.75" customHeight="1">
      <c r="A98" s="47" t="s">
        <v>60</v>
      </c>
      <c r="B98" s="43" t="s">
        <v>88</v>
      </c>
      <c r="C98" s="28">
        <v>6.0000000000000001E-3</v>
      </c>
      <c r="D98" s="29">
        <f>(C52+D116+D119)*C98</f>
        <v>0</v>
      </c>
      <c r="E98" s="48"/>
      <c r="F98" s="48"/>
      <c r="G98" s="48"/>
      <c r="H98" s="48"/>
      <c r="I98" s="48"/>
      <c r="J98" s="48"/>
      <c r="K98" s="48"/>
      <c r="L98" s="48"/>
      <c r="M98" s="48"/>
      <c r="N98" s="48"/>
      <c r="O98" s="48"/>
      <c r="P98" s="2"/>
      <c r="Q98" s="2"/>
      <c r="R98" s="2"/>
      <c r="S98" s="2"/>
      <c r="T98" s="2"/>
      <c r="U98" s="2"/>
      <c r="V98" s="2"/>
      <c r="W98" s="2"/>
      <c r="X98" s="2"/>
      <c r="Y98" s="2"/>
      <c r="Z98" s="2"/>
    </row>
    <row r="99" spans="1:26" ht="15.75" customHeight="1">
      <c r="A99" s="179" t="s">
        <v>89</v>
      </c>
      <c r="B99" s="180"/>
      <c r="C99" s="34">
        <f t="shared" ref="C99:D99" si="0">SUM(C91:C98)</f>
        <v>0.3680000000000001</v>
      </c>
      <c r="D99" s="35">
        <f t="shared" si="0"/>
        <v>0</v>
      </c>
      <c r="E99" s="48"/>
      <c r="F99" s="48"/>
      <c r="G99" s="48"/>
      <c r="H99" s="48"/>
      <c r="I99" s="48"/>
      <c r="J99" s="48"/>
      <c r="K99" s="48"/>
      <c r="L99" s="48"/>
      <c r="M99" s="48"/>
      <c r="N99" s="48"/>
      <c r="O99" s="48"/>
      <c r="P99" s="2"/>
      <c r="Q99" s="2"/>
      <c r="R99" s="2"/>
      <c r="S99" s="2"/>
      <c r="T99" s="2"/>
      <c r="U99" s="2"/>
      <c r="V99" s="2"/>
      <c r="W99" s="2"/>
      <c r="X99" s="2"/>
      <c r="Y99" s="2"/>
      <c r="Z99" s="2"/>
    </row>
    <row r="100" spans="1:26" ht="15.75" customHeight="1">
      <c r="A100" s="184"/>
      <c r="B100" s="183"/>
      <c r="C100" s="183"/>
      <c r="D100" s="185"/>
      <c r="E100" s="48"/>
      <c r="F100" s="48"/>
      <c r="G100" s="48"/>
      <c r="H100" s="48"/>
      <c r="I100" s="48"/>
      <c r="J100" s="48"/>
      <c r="K100" s="48"/>
      <c r="L100" s="48"/>
      <c r="M100" s="48"/>
      <c r="N100" s="48"/>
      <c r="O100" s="48"/>
      <c r="P100" s="2"/>
      <c r="Q100" s="2"/>
      <c r="R100" s="2"/>
      <c r="S100" s="2"/>
      <c r="T100" s="2"/>
      <c r="U100" s="2"/>
      <c r="V100" s="2"/>
      <c r="W100" s="2"/>
      <c r="X100" s="2"/>
      <c r="Y100" s="2"/>
      <c r="Z100" s="2"/>
    </row>
    <row r="101" spans="1:26" ht="15.75" customHeight="1">
      <c r="A101" s="186" t="s">
        <v>90</v>
      </c>
      <c r="B101" s="183"/>
      <c r="C101" s="183"/>
      <c r="D101" s="180"/>
      <c r="E101" s="48"/>
      <c r="F101" s="48"/>
      <c r="G101" s="48"/>
      <c r="H101" s="48"/>
      <c r="I101" s="48"/>
      <c r="J101" s="48"/>
      <c r="K101" s="48"/>
      <c r="L101" s="48"/>
      <c r="M101" s="48"/>
      <c r="N101" s="48"/>
      <c r="O101" s="48"/>
      <c r="P101" s="2"/>
      <c r="Q101" s="2"/>
      <c r="R101" s="2"/>
      <c r="S101" s="2"/>
      <c r="T101" s="2"/>
      <c r="U101" s="2"/>
      <c r="V101" s="2"/>
      <c r="W101" s="2"/>
      <c r="X101" s="2"/>
      <c r="Y101" s="2"/>
      <c r="Z101" s="2"/>
    </row>
    <row r="102" spans="1:26" ht="15.75" customHeight="1">
      <c r="A102" s="186" t="s">
        <v>77</v>
      </c>
      <c r="B102" s="183"/>
      <c r="C102" s="183"/>
      <c r="D102" s="180"/>
      <c r="E102" s="48"/>
      <c r="F102" s="48"/>
      <c r="G102" s="48"/>
      <c r="H102" s="48"/>
      <c r="I102" s="48"/>
      <c r="J102" s="48"/>
      <c r="K102" s="48"/>
      <c r="L102" s="48"/>
      <c r="M102" s="48"/>
      <c r="N102" s="48"/>
      <c r="O102" s="48"/>
      <c r="P102" s="2"/>
      <c r="Q102" s="2"/>
      <c r="R102" s="2"/>
      <c r="S102" s="2"/>
      <c r="T102" s="2"/>
      <c r="U102" s="2"/>
      <c r="V102" s="2"/>
      <c r="W102" s="2"/>
      <c r="X102" s="2"/>
      <c r="Y102" s="2"/>
      <c r="Z102" s="2"/>
    </row>
    <row r="103" spans="1:26" ht="15.75" customHeight="1">
      <c r="A103" s="26" t="s">
        <v>78</v>
      </c>
      <c r="B103" s="26" t="s">
        <v>79</v>
      </c>
      <c r="C103" s="26" t="s">
        <v>80</v>
      </c>
      <c r="D103" s="26" t="s">
        <v>49</v>
      </c>
      <c r="E103" s="48"/>
      <c r="F103" s="48"/>
      <c r="G103" s="48"/>
      <c r="H103" s="48"/>
      <c r="I103" s="48"/>
      <c r="J103" s="48"/>
      <c r="K103" s="48"/>
      <c r="L103" s="48"/>
      <c r="M103" s="48"/>
      <c r="N103" s="48"/>
      <c r="O103" s="48"/>
      <c r="P103" s="2"/>
      <c r="Q103" s="2"/>
      <c r="R103" s="2"/>
      <c r="S103" s="2"/>
      <c r="T103" s="2"/>
      <c r="U103" s="2"/>
      <c r="V103" s="2"/>
      <c r="W103" s="2"/>
      <c r="X103" s="2"/>
      <c r="Y103" s="2"/>
      <c r="Z103" s="2"/>
    </row>
    <row r="104" spans="1:26" ht="15.75" customHeight="1">
      <c r="A104" s="47" t="s">
        <v>8</v>
      </c>
      <c r="B104" s="43" t="s">
        <v>81</v>
      </c>
      <c r="C104" s="28">
        <v>0.2</v>
      </c>
      <c r="D104" s="29">
        <f>(C64+D124+D127)*C104</f>
        <v>0</v>
      </c>
      <c r="E104" s="48"/>
      <c r="F104" s="48"/>
      <c r="G104" s="48"/>
      <c r="H104" s="48"/>
      <c r="I104" s="48"/>
      <c r="J104" s="48"/>
      <c r="K104" s="48"/>
      <c r="L104" s="48"/>
      <c r="M104" s="48"/>
      <c r="N104" s="48"/>
      <c r="O104" s="48"/>
      <c r="P104" s="2"/>
      <c r="Q104" s="2"/>
      <c r="R104" s="2"/>
      <c r="S104" s="2"/>
      <c r="T104" s="2"/>
      <c r="U104" s="2"/>
      <c r="V104" s="2"/>
      <c r="W104" s="2"/>
      <c r="X104" s="2"/>
      <c r="Y104" s="2"/>
      <c r="Z104" s="2"/>
    </row>
    <row r="105" spans="1:26" ht="15.75" customHeight="1">
      <c r="A105" s="47" t="s">
        <v>11</v>
      </c>
      <c r="B105" s="43" t="s">
        <v>82</v>
      </c>
      <c r="C105" s="28">
        <v>1.4999999999999999E-2</v>
      </c>
      <c r="D105" s="29">
        <f>(C64+D124+D127)*C105</f>
        <v>0</v>
      </c>
      <c r="E105" s="48"/>
      <c r="F105" s="48"/>
      <c r="G105" s="48"/>
      <c r="H105" s="48"/>
      <c r="I105" s="48"/>
      <c r="J105" s="48"/>
      <c r="K105" s="48"/>
      <c r="L105" s="48"/>
      <c r="M105" s="48"/>
      <c r="N105" s="48"/>
      <c r="O105" s="48"/>
      <c r="P105" s="2"/>
      <c r="Q105" s="2"/>
      <c r="R105" s="2"/>
      <c r="S105" s="2"/>
      <c r="T105" s="2"/>
      <c r="U105" s="2"/>
      <c r="V105" s="2"/>
      <c r="W105" s="2"/>
      <c r="X105" s="2"/>
      <c r="Y105" s="2"/>
      <c r="Z105" s="2"/>
    </row>
    <row r="106" spans="1:26" ht="15.75" customHeight="1">
      <c r="A106" s="47" t="s">
        <v>13</v>
      </c>
      <c r="B106" s="43" t="s">
        <v>83</v>
      </c>
      <c r="C106" s="28">
        <v>0.01</v>
      </c>
      <c r="D106" s="29">
        <f>(C64+D124+D127)*C106</f>
        <v>0</v>
      </c>
      <c r="E106" s="48"/>
      <c r="F106" s="48"/>
      <c r="G106" s="48"/>
      <c r="H106" s="48"/>
      <c r="I106" s="48"/>
      <c r="J106" s="48"/>
      <c r="K106" s="48"/>
      <c r="L106" s="48"/>
      <c r="M106" s="48"/>
      <c r="N106" s="48"/>
      <c r="O106" s="48"/>
      <c r="P106" s="2"/>
      <c r="Q106" s="2"/>
      <c r="R106" s="2"/>
      <c r="S106" s="2"/>
      <c r="T106" s="2"/>
      <c r="U106" s="2"/>
      <c r="V106" s="2"/>
      <c r="W106" s="2"/>
      <c r="X106" s="2"/>
      <c r="Y106" s="2"/>
      <c r="Z106" s="2"/>
    </row>
    <row r="107" spans="1:26" ht="15.75" customHeight="1">
      <c r="A107" s="47" t="s">
        <v>16</v>
      </c>
      <c r="B107" s="43" t="s">
        <v>84</v>
      </c>
      <c r="C107" s="28">
        <v>2E-3</v>
      </c>
      <c r="D107" s="29">
        <f>(C64+D124+D127)*C107</f>
        <v>0</v>
      </c>
      <c r="E107" s="48"/>
      <c r="F107" s="48"/>
      <c r="G107" s="48"/>
      <c r="H107" s="48"/>
      <c r="I107" s="48"/>
      <c r="J107" s="48"/>
      <c r="K107" s="48"/>
      <c r="L107" s="48"/>
      <c r="M107" s="48"/>
      <c r="N107" s="48"/>
      <c r="O107" s="48"/>
      <c r="P107" s="2"/>
      <c r="Q107" s="2"/>
      <c r="R107" s="2"/>
      <c r="S107" s="2"/>
      <c r="T107" s="2"/>
      <c r="U107" s="2"/>
      <c r="V107" s="2"/>
      <c r="W107" s="2"/>
      <c r="X107" s="2"/>
      <c r="Y107" s="2"/>
      <c r="Z107" s="2"/>
    </row>
    <row r="108" spans="1:26" ht="15.75" customHeight="1">
      <c r="A108" s="47" t="s">
        <v>54</v>
      </c>
      <c r="B108" s="43" t="s">
        <v>85</v>
      </c>
      <c r="C108" s="28">
        <v>2.5000000000000001E-2</v>
      </c>
      <c r="D108" s="29">
        <f>(C64+D124+D127)*C108</f>
        <v>0</v>
      </c>
      <c r="E108" s="48"/>
      <c r="F108" s="48"/>
      <c r="G108" s="48"/>
      <c r="H108" s="48"/>
      <c r="I108" s="48"/>
      <c r="J108" s="48"/>
      <c r="K108" s="48"/>
      <c r="L108" s="48"/>
      <c r="M108" s="48"/>
      <c r="N108" s="48"/>
      <c r="O108" s="48"/>
      <c r="P108" s="2"/>
      <c r="Q108" s="2"/>
      <c r="R108" s="2"/>
      <c r="S108" s="2"/>
      <c r="T108" s="2"/>
      <c r="U108" s="2"/>
      <c r="V108" s="2"/>
      <c r="W108" s="2"/>
      <c r="X108" s="2"/>
      <c r="Y108" s="2"/>
      <c r="Z108" s="2"/>
    </row>
    <row r="109" spans="1:26" ht="15.75" customHeight="1">
      <c r="A109" s="47" t="s">
        <v>56</v>
      </c>
      <c r="B109" s="43" t="s">
        <v>86</v>
      </c>
      <c r="C109" s="28">
        <v>0.08</v>
      </c>
      <c r="D109" s="29">
        <f>(C64+D124+D127)*C109</f>
        <v>0</v>
      </c>
      <c r="E109" s="48"/>
      <c r="F109" s="48"/>
      <c r="G109" s="48"/>
      <c r="H109" s="48"/>
      <c r="I109" s="48"/>
      <c r="J109" s="48"/>
      <c r="K109" s="48"/>
      <c r="L109" s="48"/>
      <c r="M109" s="48"/>
      <c r="N109" s="48"/>
      <c r="O109" s="48"/>
      <c r="P109" s="2"/>
      <c r="Q109" s="2"/>
      <c r="R109" s="2"/>
      <c r="S109" s="2"/>
      <c r="T109" s="2"/>
      <c r="U109" s="2"/>
      <c r="V109" s="2"/>
      <c r="W109" s="2"/>
      <c r="X109" s="2"/>
      <c r="Y109" s="2"/>
      <c r="Z109" s="2"/>
    </row>
    <row r="110" spans="1:26" ht="30">
      <c r="A110" s="30" t="s">
        <v>58</v>
      </c>
      <c r="B110" s="31" t="s">
        <v>87</v>
      </c>
      <c r="C110" s="32">
        <v>0.03</v>
      </c>
      <c r="D110" s="33">
        <f>(C64+D124+D127)*C110</f>
        <v>0</v>
      </c>
      <c r="E110" s="48"/>
      <c r="F110" s="48"/>
      <c r="G110" s="48"/>
      <c r="H110" s="48"/>
      <c r="I110" s="48"/>
      <c r="J110" s="48"/>
      <c r="K110" s="48"/>
      <c r="L110" s="48"/>
      <c r="M110" s="48"/>
      <c r="N110" s="48"/>
      <c r="O110" s="48"/>
      <c r="P110" s="2"/>
      <c r="Q110" s="2"/>
      <c r="R110" s="2"/>
      <c r="S110" s="2"/>
      <c r="T110" s="2"/>
      <c r="U110" s="2"/>
      <c r="V110" s="2"/>
      <c r="W110" s="2"/>
      <c r="X110" s="2"/>
      <c r="Y110" s="2"/>
      <c r="Z110" s="2"/>
    </row>
    <row r="111" spans="1:26" ht="15.75" customHeight="1">
      <c r="A111" s="47" t="s">
        <v>60</v>
      </c>
      <c r="B111" s="43" t="s">
        <v>88</v>
      </c>
      <c r="C111" s="28">
        <v>6.0000000000000001E-3</v>
      </c>
      <c r="D111" s="29">
        <f>(C64+D124+D127)*C111</f>
        <v>0</v>
      </c>
      <c r="E111" s="48"/>
      <c r="F111" s="48"/>
      <c r="G111" s="48"/>
      <c r="H111" s="48"/>
      <c r="I111" s="48"/>
      <c r="J111" s="48"/>
      <c r="K111" s="48"/>
      <c r="L111" s="48"/>
      <c r="M111" s="48"/>
      <c r="N111" s="48"/>
      <c r="O111" s="48"/>
      <c r="P111" s="2"/>
      <c r="Q111" s="2"/>
      <c r="R111" s="2"/>
      <c r="S111" s="2"/>
      <c r="T111" s="2"/>
      <c r="U111" s="2"/>
      <c r="V111" s="2"/>
      <c r="W111" s="2"/>
      <c r="X111" s="2"/>
      <c r="Y111" s="2"/>
      <c r="Z111" s="2"/>
    </row>
    <row r="112" spans="1:26" ht="15.75" customHeight="1">
      <c r="A112" s="181" t="s">
        <v>89</v>
      </c>
      <c r="B112" s="180"/>
      <c r="C112" s="36">
        <f t="shared" ref="C112:D112" si="1">SUM(C104:C111)</f>
        <v>0.3680000000000001</v>
      </c>
      <c r="D112" s="37">
        <f t="shared" si="1"/>
        <v>0</v>
      </c>
      <c r="E112" s="48"/>
      <c r="F112" s="48"/>
      <c r="G112" s="48"/>
      <c r="H112" s="48"/>
      <c r="I112" s="48"/>
      <c r="J112" s="48"/>
      <c r="K112" s="48"/>
      <c r="L112" s="48"/>
      <c r="M112" s="48"/>
      <c r="N112" s="48"/>
      <c r="O112" s="48"/>
      <c r="P112" s="2"/>
      <c r="Q112" s="2"/>
      <c r="R112" s="2"/>
      <c r="S112" s="2"/>
      <c r="T112" s="2"/>
      <c r="U112" s="2"/>
      <c r="V112" s="2"/>
      <c r="W112" s="2"/>
      <c r="X112" s="2"/>
      <c r="Y112" s="2"/>
      <c r="Z112" s="2"/>
    </row>
    <row r="113" spans="1:26" ht="15.75" customHeight="1">
      <c r="A113" s="25"/>
      <c r="B113" s="48"/>
      <c r="C113" s="48"/>
      <c r="D113" s="48"/>
      <c r="E113" s="48"/>
      <c r="F113" s="48"/>
      <c r="G113" s="48"/>
      <c r="H113" s="48"/>
      <c r="I113" s="48"/>
      <c r="J113" s="48"/>
      <c r="K113" s="48"/>
      <c r="L113" s="48"/>
      <c r="M113" s="48"/>
      <c r="N113" s="48"/>
      <c r="O113" s="48"/>
      <c r="P113" s="2"/>
      <c r="Q113" s="2"/>
      <c r="R113" s="2"/>
      <c r="S113" s="2"/>
      <c r="T113" s="2"/>
      <c r="U113" s="2"/>
      <c r="V113" s="2"/>
      <c r="W113" s="2"/>
      <c r="X113" s="2"/>
      <c r="Y113" s="2"/>
      <c r="Z113" s="2"/>
    </row>
    <row r="114" spans="1:26" ht="15.75" customHeight="1">
      <c r="A114" s="182" t="s">
        <v>91</v>
      </c>
      <c r="B114" s="183"/>
      <c r="C114" s="183"/>
      <c r="D114" s="180"/>
      <c r="E114" s="48"/>
      <c r="F114" s="48"/>
      <c r="G114" s="48"/>
      <c r="H114" s="48"/>
      <c r="I114" s="48"/>
      <c r="J114" s="48"/>
      <c r="K114" s="48"/>
      <c r="L114" s="48"/>
      <c r="M114" s="48"/>
      <c r="N114" s="48"/>
      <c r="O114" s="48"/>
      <c r="P114" s="2"/>
      <c r="Q114" s="2"/>
      <c r="R114" s="2"/>
      <c r="S114" s="2"/>
      <c r="T114" s="2"/>
      <c r="U114" s="2"/>
      <c r="V114" s="2"/>
      <c r="W114" s="2"/>
      <c r="X114" s="2"/>
      <c r="Y114" s="2"/>
      <c r="Z114" s="2"/>
    </row>
    <row r="115" spans="1:26" ht="15.75" customHeight="1">
      <c r="A115" s="16" t="s">
        <v>92</v>
      </c>
      <c r="B115" s="16" t="s">
        <v>93</v>
      </c>
      <c r="C115" s="16" t="s">
        <v>80</v>
      </c>
      <c r="D115" s="16" t="s">
        <v>49</v>
      </c>
      <c r="E115" s="48"/>
      <c r="F115" s="48"/>
      <c r="G115" s="48"/>
      <c r="H115" s="48"/>
      <c r="I115" s="48"/>
      <c r="J115" s="48"/>
      <c r="K115" s="48"/>
      <c r="L115" s="48"/>
      <c r="M115" s="48"/>
      <c r="N115" s="48"/>
      <c r="O115" s="48"/>
      <c r="P115" s="2"/>
      <c r="Q115" s="2"/>
      <c r="R115" s="2"/>
      <c r="S115" s="2"/>
      <c r="T115" s="2"/>
      <c r="U115" s="2"/>
      <c r="V115" s="2"/>
      <c r="W115" s="2"/>
      <c r="X115" s="2"/>
      <c r="Y115" s="2"/>
      <c r="Z115" s="2"/>
    </row>
    <row r="116" spans="1:26" ht="15.75" customHeight="1">
      <c r="A116" s="47" t="s">
        <v>8</v>
      </c>
      <c r="B116" s="43" t="s">
        <v>94</v>
      </c>
      <c r="C116" s="28">
        <v>8.3299999999999999E-2</v>
      </c>
      <c r="D116" s="29">
        <f>C52*C116</f>
        <v>0</v>
      </c>
      <c r="E116" s="48"/>
      <c r="F116" s="48"/>
      <c r="G116" s="48"/>
      <c r="H116" s="48"/>
      <c r="I116" s="48"/>
      <c r="J116" s="48"/>
      <c r="K116" s="48"/>
      <c r="L116" s="48"/>
      <c r="M116" s="48"/>
      <c r="N116" s="48"/>
      <c r="O116" s="48"/>
      <c r="P116" s="2"/>
      <c r="Q116" s="2"/>
      <c r="R116" s="2"/>
      <c r="S116" s="2"/>
      <c r="T116" s="2"/>
      <c r="U116" s="2"/>
      <c r="V116" s="2"/>
      <c r="W116" s="2"/>
      <c r="X116" s="2"/>
      <c r="Y116" s="2"/>
      <c r="Z116" s="2"/>
    </row>
    <row r="117" spans="1:26" ht="15.75" customHeight="1">
      <c r="A117" s="47" t="s">
        <v>11</v>
      </c>
      <c r="B117" s="43" t="s">
        <v>95</v>
      </c>
      <c r="C117" s="28">
        <v>2.7799999999999998E-2</v>
      </c>
      <c r="D117" s="29">
        <f>C117*$C$52</f>
        <v>0</v>
      </c>
      <c r="E117" s="48"/>
      <c r="F117" s="48"/>
      <c r="G117" s="48"/>
      <c r="H117" s="48"/>
      <c r="I117" s="48"/>
      <c r="J117" s="48"/>
      <c r="K117" s="48"/>
      <c r="L117" s="48"/>
      <c r="M117" s="48"/>
      <c r="N117" s="48"/>
      <c r="O117" s="48"/>
      <c r="P117" s="2"/>
      <c r="Q117" s="2"/>
      <c r="R117" s="2"/>
      <c r="S117" s="2"/>
      <c r="T117" s="2"/>
      <c r="U117" s="2"/>
      <c r="V117" s="2"/>
      <c r="W117" s="2"/>
      <c r="X117" s="2"/>
      <c r="Y117" s="2"/>
      <c r="Z117" s="2"/>
    </row>
    <row r="118" spans="1:26" ht="15.75" customHeight="1">
      <c r="A118" s="47"/>
      <c r="B118" s="7" t="s">
        <v>96</v>
      </c>
      <c r="C118" s="28"/>
      <c r="D118" s="29">
        <v>0</v>
      </c>
      <c r="E118" s="48"/>
      <c r="F118" s="48"/>
      <c r="G118" s="48"/>
      <c r="H118" s="48"/>
      <c r="I118" s="48"/>
      <c r="J118" s="48"/>
      <c r="K118" s="48"/>
      <c r="L118" s="48"/>
      <c r="M118" s="48"/>
      <c r="N118" s="48"/>
      <c r="O118" s="48"/>
      <c r="P118" s="2"/>
      <c r="Q118" s="2"/>
      <c r="R118" s="2"/>
      <c r="S118" s="2"/>
      <c r="T118" s="2"/>
      <c r="U118" s="2"/>
      <c r="V118" s="2"/>
      <c r="W118" s="2"/>
      <c r="X118" s="2"/>
      <c r="Y118" s="2"/>
      <c r="Z118" s="2"/>
    </row>
    <row r="119" spans="1:26" ht="30">
      <c r="A119" s="47"/>
      <c r="B119" s="43" t="s">
        <v>97</v>
      </c>
      <c r="C119" s="28">
        <f>SUM(C116:C118)</f>
        <v>0.1111</v>
      </c>
      <c r="D119" s="29">
        <f>C119*$C$52</f>
        <v>0</v>
      </c>
      <c r="E119" s="48"/>
      <c r="F119" s="48"/>
      <c r="G119" s="48"/>
      <c r="H119" s="48"/>
      <c r="I119" s="48"/>
      <c r="J119" s="48"/>
      <c r="K119" s="48"/>
      <c r="L119" s="48"/>
      <c r="M119" s="48"/>
      <c r="N119" s="48"/>
      <c r="O119" s="48"/>
      <c r="P119" s="2"/>
      <c r="Q119" s="2"/>
      <c r="R119" s="2"/>
      <c r="S119" s="2"/>
      <c r="T119" s="2"/>
      <c r="U119" s="2"/>
      <c r="V119" s="2"/>
      <c r="W119" s="2"/>
      <c r="X119" s="2"/>
      <c r="Y119" s="2"/>
      <c r="Z119" s="2"/>
    </row>
    <row r="120" spans="1:26" ht="15.75" customHeight="1">
      <c r="A120" s="179" t="s">
        <v>89</v>
      </c>
      <c r="B120" s="180"/>
      <c r="C120" s="34"/>
      <c r="D120" s="24">
        <f>D116+D117</f>
        <v>0</v>
      </c>
      <c r="E120" s="48"/>
      <c r="F120" s="48"/>
      <c r="G120" s="48"/>
      <c r="H120" s="48"/>
      <c r="I120" s="48"/>
      <c r="J120" s="48"/>
      <c r="K120" s="48"/>
      <c r="L120" s="48"/>
      <c r="M120" s="48"/>
      <c r="N120" s="48"/>
      <c r="O120" s="48"/>
      <c r="P120" s="2"/>
      <c r="Q120" s="2"/>
      <c r="R120" s="2"/>
      <c r="S120" s="2"/>
      <c r="T120" s="2"/>
      <c r="U120" s="2"/>
      <c r="V120" s="2"/>
      <c r="W120" s="2"/>
      <c r="X120" s="2"/>
      <c r="Y120" s="2"/>
      <c r="Z120" s="2"/>
    </row>
    <row r="121" spans="1:26" ht="15.75" customHeight="1">
      <c r="A121" s="25"/>
      <c r="B121" s="48"/>
      <c r="C121" s="48"/>
      <c r="D121" s="48"/>
      <c r="E121" s="48"/>
      <c r="F121" s="48"/>
      <c r="G121" s="48"/>
      <c r="H121" s="48"/>
      <c r="I121" s="48"/>
      <c r="J121" s="48"/>
      <c r="K121" s="48"/>
      <c r="L121" s="48"/>
      <c r="M121" s="48"/>
      <c r="N121" s="48"/>
      <c r="O121" s="48"/>
      <c r="P121" s="2"/>
      <c r="Q121" s="2"/>
      <c r="R121" s="2"/>
      <c r="S121" s="2"/>
      <c r="T121" s="2"/>
      <c r="U121" s="2"/>
      <c r="V121" s="2"/>
      <c r="W121" s="2"/>
      <c r="X121" s="2"/>
      <c r="Y121" s="2"/>
      <c r="Z121" s="2"/>
    </row>
    <row r="122" spans="1:26" ht="15.75" customHeight="1">
      <c r="A122" s="186" t="s">
        <v>98</v>
      </c>
      <c r="B122" s="183"/>
      <c r="C122" s="183"/>
      <c r="D122" s="180"/>
      <c r="E122" s="48"/>
      <c r="F122" s="48"/>
      <c r="G122" s="48"/>
      <c r="H122" s="48"/>
      <c r="I122" s="48"/>
      <c r="J122" s="48"/>
      <c r="K122" s="48"/>
      <c r="L122" s="48"/>
      <c r="M122" s="48"/>
      <c r="N122" s="48"/>
      <c r="O122" s="48"/>
      <c r="P122" s="2"/>
      <c r="Q122" s="2"/>
      <c r="R122" s="2"/>
      <c r="S122" s="2"/>
      <c r="T122" s="2"/>
      <c r="U122" s="2"/>
      <c r="V122" s="2"/>
      <c r="W122" s="2"/>
      <c r="X122" s="2"/>
      <c r="Y122" s="2"/>
      <c r="Z122" s="2"/>
    </row>
    <row r="123" spans="1:26" ht="15.75" customHeight="1">
      <c r="A123" s="26" t="s">
        <v>92</v>
      </c>
      <c r="B123" s="26" t="s">
        <v>93</v>
      </c>
      <c r="C123" s="26" t="s">
        <v>80</v>
      </c>
      <c r="D123" s="26" t="s">
        <v>49</v>
      </c>
      <c r="E123" s="48"/>
      <c r="F123" s="48"/>
      <c r="G123" s="48"/>
      <c r="H123" s="48"/>
      <c r="I123" s="48"/>
      <c r="J123" s="48"/>
      <c r="K123" s="48"/>
      <c r="L123" s="48"/>
      <c r="M123" s="48"/>
      <c r="N123" s="48"/>
      <c r="O123" s="48"/>
      <c r="P123" s="2"/>
      <c r="Q123" s="2"/>
      <c r="R123" s="2"/>
      <c r="S123" s="2"/>
      <c r="T123" s="2"/>
      <c r="U123" s="2"/>
      <c r="V123" s="2"/>
      <c r="W123" s="2"/>
      <c r="X123" s="2"/>
      <c r="Y123" s="2"/>
      <c r="Z123" s="2"/>
    </row>
    <row r="124" spans="1:26" ht="15.75" customHeight="1">
      <c r="A124" s="47" t="s">
        <v>8</v>
      </c>
      <c r="B124" s="43" t="s">
        <v>94</v>
      </c>
      <c r="C124" s="28">
        <v>8.3299999999999999E-2</v>
      </c>
      <c r="D124" s="29">
        <f>C64*C124</f>
        <v>0</v>
      </c>
      <c r="E124" s="48"/>
      <c r="F124" s="48"/>
      <c r="G124" s="48"/>
      <c r="H124" s="48"/>
      <c r="I124" s="48"/>
      <c r="J124" s="48"/>
      <c r="K124" s="48"/>
      <c r="L124" s="48"/>
      <c r="M124" s="48"/>
      <c r="N124" s="48"/>
      <c r="O124" s="48"/>
      <c r="P124" s="2"/>
      <c r="Q124" s="2"/>
      <c r="R124" s="2"/>
      <c r="S124" s="2"/>
      <c r="T124" s="2"/>
      <c r="U124" s="2"/>
      <c r="V124" s="2"/>
      <c r="W124" s="2"/>
      <c r="X124" s="2"/>
      <c r="Y124" s="2"/>
      <c r="Z124" s="2"/>
    </row>
    <row r="125" spans="1:26" ht="15.75" customHeight="1">
      <c r="A125" s="47" t="s">
        <v>11</v>
      </c>
      <c r="B125" s="43" t="s">
        <v>95</v>
      </c>
      <c r="C125" s="28">
        <v>2.7799999999999998E-2</v>
      </c>
      <c r="D125" s="29">
        <f>C125*$C$64</f>
        <v>0</v>
      </c>
      <c r="E125" s="48"/>
      <c r="F125" s="48"/>
      <c r="G125" s="48"/>
      <c r="H125" s="48"/>
      <c r="I125" s="48"/>
      <c r="J125" s="48"/>
      <c r="K125" s="48"/>
      <c r="L125" s="48"/>
      <c r="M125" s="48"/>
      <c r="N125" s="48"/>
      <c r="O125" s="48"/>
      <c r="P125" s="2"/>
      <c r="Q125" s="2"/>
      <c r="R125" s="2"/>
      <c r="S125" s="2"/>
      <c r="T125" s="2"/>
      <c r="U125" s="2"/>
      <c r="V125" s="2"/>
      <c r="W125" s="2"/>
      <c r="X125" s="2"/>
      <c r="Y125" s="2"/>
      <c r="Z125" s="2"/>
    </row>
    <row r="126" spans="1:26" ht="15.75" customHeight="1">
      <c r="A126" s="47"/>
      <c r="B126" s="7" t="s">
        <v>96</v>
      </c>
      <c r="C126" s="28"/>
      <c r="D126" s="29">
        <f>SUM(D125)</f>
        <v>0</v>
      </c>
      <c r="E126" s="48"/>
      <c r="F126" s="48"/>
      <c r="G126" s="48"/>
      <c r="H126" s="48"/>
      <c r="I126" s="48"/>
      <c r="J126" s="48"/>
      <c r="K126" s="48"/>
      <c r="L126" s="48"/>
      <c r="M126" s="48"/>
      <c r="N126" s="48"/>
      <c r="O126" s="48"/>
      <c r="P126" s="2"/>
      <c r="Q126" s="2"/>
      <c r="R126" s="2"/>
      <c r="S126" s="2"/>
      <c r="T126" s="2"/>
      <c r="U126" s="2"/>
      <c r="V126" s="2"/>
      <c r="W126" s="2"/>
      <c r="X126" s="2"/>
      <c r="Y126" s="2"/>
      <c r="Z126" s="2"/>
    </row>
    <row r="127" spans="1:26" ht="30">
      <c r="A127" s="47"/>
      <c r="B127" s="43" t="s">
        <v>97</v>
      </c>
      <c r="C127" s="28">
        <f>SUM(C124:C126)</f>
        <v>0.1111</v>
      </c>
      <c r="D127" s="29">
        <f>C127*$C$64</f>
        <v>0</v>
      </c>
      <c r="E127" s="48"/>
      <c r="F127" s="48"/>
      <c r="G127" s="48"/>
      <c r="H127" s="48"/>
      <c r="I127" s="48"/>
      <c r="J127" s="48"/>
      <c r="K127" s="48"/>
      <c r="L127" s="48"/>
      <c r="M127" s="48"/>
      <c r="N127" s="48"/>
      <c r="O127" s="48"/>
      <c r="P127" s="2"/>
      <c r="Q127" s="2"/>
      <c r="R127" s="2"/>
      <c r="S127" s="2"/>
      <c r="T127" s="2"/>
      <c r="U127" s="2"/>
      <c r="V127" s="2"/>
      <c r="W127" s="2"/>
      <c r="X127" s="2"/>
      <c r="Y127" s="2"/>
      <c r="Z127" s="2"/>
    </row>
    <row r="128" spans="1:26" ht="15.75" customHeight="1">
      <c r="A128" s="181" t="s">
        <v>89</v>
      </c>
      <c r="B128" s="180"/>
      <c r="C128" s="36"/>
      <c r="D128" s="27">
        <f>D124+D126</f>
        <v>0</v>
      </c>
      <c r="E128" s="48"/>
      <c r="F128" s="48"/>
      <c r="G128" s="48"/>
      <c r="H128" s="48"/>
      <c r="I128" s="48"/>
      <c r="J128" s="48"/>
      <c r="K128" s="48"/>
      <c r="L128" s="48"/>
      <c r="M128" s="48"/>
      <c r="N128" s="48"/>
      <c r="O128" s="48"/>
      <c r="P128" s="2"/>
      <c r="Q128" s="2"/>
      <c r="R128" s="2"/>
      <c r="S128" s="2"/>
      <c r="T128" s="2"/>
      <c r="U128" s="2"/>
      <c r="V128" s="2"/>
      <c r="W128" s="2"/>
      <c r="X128" s="2"/>
      <c r="Y128" s="2"/>
      <c r="Z128" s="2"/>
    </row>
    <row r="129" spans="1:26" ht="15.75" customHeight="1">
      <c r="A129" s="25"/>
      <c r="B129" s="48"/>
      <c r="C129" s="48"/>
      <c r="D129" s="48"/>
      <c r="E129" s="48"/>
      <c r="F129" s="48"/>
      <c r="G129" s="48"/>
      <c r="H129" s="48"/>
      <c r="I129" s="48"/>
      <c r="J129" s="48"/>
      <c r="K129" s="48"/>
      <c r="L129" s="48"/>
      <c r="M129" s="48"/>
      <c r="N129" s="48"/>
      <c r="O129" s="48"/>
      <c r="P129" s="2"/>
      <c r="Q129" s="2"/>
      <c r="R129" s="2"/>
      <c r="S129" s="2"/>
      <c r="T129" s="2"/>
      <c r="U129" s="2"/>
      <c r="V129" s="2"/>
      <c r="W129" s="2"/>
      <c r="X129" s="2"/>
      <c r="Y129" s="2"/>
      <c r="Z129" s="2"/>
    </row>
    <row r="130" spans="1:26" ht="15.75" customHeight="1">
      <c r="A130" s="182" t="s">
        <v>99</v>
      </c>
      <c r="B130" s="183"/>
      <c r="C130" s="183"/>
      <c r="D130" s="180"/>
      <c r="E130" s="48"/>
      <c r="F130" s="48"/>
      <c r="G130" s="48"/>
      <c r="H130" s="48"/>
      <c r="I130" s="48"/>
      <c r="J130" s="48"/>
      <c r="K130" s="48"/>
      <c r="L130" s="48"/>
      <c r="M130" s="48"/>
      <c r="N130" s="48"/>
      <c r="O130" s="48"/>
      <c r="P130" s="2"/>
      <c r="Q130" s="2"/>
      <c r="R130" s="2"/>
      <c r="S130" s="2"/>
      <c r="T130" s="2"/>
      <c r="U130" s="2"/>
      <c r="V130" s="2"/>
      <c r="W130" s="2"/>
      <c r="X130" s="2"/>
      <c r="Y130" s="2"/>
      <c r="Z130" s="2"/>
    </row>
    <row r="131" spans="1:26" ht="15.75" customHeight="1">
      <c r="A131" s="16" t="s">
        <v>100</v>
      </c>
      <c r="B131" s="16" t="s">
        <v>101</v>
      </c>
      <c r="C131" s="16" t="s">
        <v>80</v>
      </c>
      <c r="D131" s="16" t="s">
        <v>49</v>
      </c>
      <c r="E131" s="48"/>
      <c r="F131" s="48"/>
      <c r="G131" s="48"/>
      <c r="H131" s="48"/>
      <c r="I131" s="48"/>
      <c r="J131" s="48"/>
      <c r="K131" s="48"/>
      <c r="L131" s="48"/>
      <c r="M131" s="48"/>
      <c r="N131" s="48"/>
      <c r="O131" s="48"/>
      <c r="P131" s="2"/>
      <c r="Q131" s="2"/>
      <c r="R131" s="2"/>
      <c r="S131" s="2"/>
      <c r="T131" s="2"/>
      <c r="U131" s="2"/>
      <c r="V131" s="2"/>
      <c r="W131" s="2"/>
      <c r="X131" s="2"/>
      <c r="Y131" s="2"/>
      <c r="Z131" s="2"/>
    </row>
    <row r="132" spans="1:26" ht="15.75" customHeight="1">
      <c r="A132" s="47" t="s">
        <v>8</v>
      </c>
      <c r="B132" s="43" t="s">
        <v>101</v>
      </c>
      <c r="C132" s="32">
        <v>5.0000000000000001E-4</v>
      </c>
      <c r="D132" s="33">
        <f t="shared" ref="D132:D133" si="2">C132*$C$52</f>
        <v>0</v>
      </c>
      <c r="E132" s="48"/>
      <c r="F132" s="48"/>
      <c r="G132" s="48"/>
      <c r="H132" s="38"/>
      <c r="I132" s="48"/>
      <c r="J132" s="48"/>
      <c r="K132" s="48"/>
      <c r="L132" s="48"/>
      <c r="M132" s="48"/>
      <c r="N132" s="48"/>
      <c r="O132" s="48"/>
      <c r="P132" s="2"/>
      <c r="Q132" s="2"/>
      <c r="R132" s="2"/>
      <c r="S132" s="2"/>
      <c r="T132" s="2"/>
      <c r="U132" s="2"/>
      <c r="V132" s="2"/>
      <c r="W132" s="2"/>
      <c r="X132" s="2"/>
      <c r="Y132" s="2"/>
      <c r="Z132" s="2"/>
    </row>
    <row r="133" spans="1:26" ht="30">
      <c r="A133" s="47" t="s">
        <v>11</v>
      </c>
      <c r="B133" s="43" t="s">
        <v>102</v>
      </c>
      <c r="C133" s="28"/>
      <c r="D133" s="29">
        <f t="shared" si="2"/>
        <v>0</v>
      </c>
      <c r="E133" s="48"/>
      <c r="F133" s="48"/>
      <c r="G133" s="48"/>
      <c r="H133" s="48"/>
      <c r="I133" s="48"/>
      <c r="J133" s="48"/>
      <c r="K133" s="48"/>
      <c r="L133" s="48"/>
      <c r="M133" s="48"/>
      <c r="N133" s="48"/>
      <c r="O133" s="48"/>
      <c r="P133" s="2"/>
      <c r="Q133" s="2"/>
      <c r="R133" s="2"/>
      <c r="S133" s="2"/>
      <c r="T133" s="2"/>
      <c r="U133" s="2"/>
      <c r="V133" s="2"/>
      <c r="W133" s="2"/>
      <c r="X133" s="2"/>
      <c r="Y133" s="2"/>
      <c r="Z133" s="2"/>
    </row>
    <row r="134" spans="1:26" ht="15.75" customHeight="1">
      <c r="A134" s="179" t="s">
        <v>89</v>
      </c>
      <c r="B134" s="180"/>
      <c r="C134" s="34"/>
      <c r="D134" s="24">
        <f>SUM(D133,D132)</f>
        <v>0</v>
      </c>
      <c r="E134" s="48"/>
      <c r="F134" s="48"/>
      <c r="G134" s="48"/>
      <c r="H134" s="48"/>
      <c r="I134" s="48"/>
      <c r="J134" s="48"/>
      <c r="K134" s="48"/>
      <c r="L134" s="48"/>
      <c r="M134" s="48"/>
      <c r="N134" s="48"/>
      <c r="O134" s="48"/>
      <c r="P134" s="2"/>
      <c r="Q134" s="2"/>
      <c r="R134" s="2"/>
      <c r="S134" s="2"/>
      <c r="T134" s="2"/>
      <c r="U134" s="2"/>
      <c r="V134" s="2"/>
      <c r="W134" s="2"/>
      <c r="X134" s="2"/>
      <c r="Y134" s="2"/>
      <c r="Z134" s="2"/>
    </row>
    <row r="135" spans="1:26" ht="15.75" customHeight="1">
      <c r="A135" s="39"/>
      <c r="B135" s="48"/>
      <c r="C135" s="48"/>
      <c r="D135" s="48"/>
      <c r="E135" s="48"/>
      <c r="F135" s="48"/>
      <c r="G135" s="48"/>
      <c r="H135" s="48"/>
      <c r="I135" s="48"/>
      <c r="J135" s="48"/>
      <c r="K135" s="48"/>
      <c r="L135" s="48"/>
      <c r="M135" s="48"/>
      <c r="N135" s="48"/>
      <c r="O135" s="48"/>
      <c r="P135" s="2"/>
      <c r="Q135" s="2"/>
      <c r="R135" s="2"/>
      <c r="S135" s="2"/>
      <c r="T135" s="2"/>
      <c r="U135" s="2"/>
      <c r="V135" s="2"/>
      <c r="W135" s="2"/>
      <c r="X135" s="2"/>
      <c r="Y135" s="2"/>
      <c r="Z135" s="2"/>
    </row>
    <row r="136" spans="1:26" ht="15.75" customHeight="1">
      <c r="A136" s="186" t="s">
        <v>103</v>
      </c>
      <c r="B136" s="183"/>
      <c r="C136" s="183"/>
      <c r="D136" s="180"/>
      <c r="E136" s="48"/>
      <c r="F136" s="48"/>
      <c r="G136" s="48"/>
      <c r="H136" s="48"/>
      <c r="I136" s="48"/>
      <c r="J136" s="48"/>
      <c r="K136" s="48"/>
      <c r="L136" s="48"/>
      <c r="M136" s="48"/>
      <c r="N136" s="48"/>
      <c r="O136" s="48"/>
      <c r="P136" s="2"/>
      <c r="Q136" s="2"/>
      <c r="R136" s="2"/>
      <c r="S136" s="2"/>
      <c r="T136" s="2"/>
      <c r="U136" s="2"/>
      <c r="V136" s="2"/>
      <c r="W136" s="2"/>
      <c r="X136" s="2"/>
      <c r="Y136" s="2"/>
      <c r="Z136" s="2"/>
    </row>
    <row r="137" spans="1:26" ht="15.75" customHeight="1">
      <c r="A137" s="26" t="s">
        <v>100</v>
      </c>
      <c r="B137" s="26" t="s">
        <v>101</v>
      </c>
      <c r="C137" s="26" t="s">
        <v>80</v>
      </c>
      <c r="D137" s="26" t="s">
        <v>49</v>
      </c>
      <c r="E137" s="48"/>
      <c r="F137" s="48"/>
      <c r="G137" s="48"/>
      <c r="H137" s="48"/>
      <c r="I137" s="48"/>
      <c r="J137" s="48"/>
      <c r="K137" s="48"/>
      <c r="L137" s="48"/>
      <c r="M137" s="48"/>
      <c r="N137" s="48"/>
      <c r="O137" s="48"/>
      <c r="P137" s="2"/>
      <c r="Q137" s="2"/>
      <c r="R137" s="2"/>
      <c r="S137" s="2"/>
      <c r="T137" s="2"/>
      <c r="U137" s="2"/>
      <c r="V137" s="2"/>
      <c r="W137" s="2"/>
      <c r="X137" s="2"/>
      <c r="Y137" s="2"/>
      <c r="Z137" s="2"/>
    </row>
    <row r="138" spans="1:26" ht="15.75" customHeight="1">
      <c r="A138" s="47" t="s">
        <v>8</v>
      </c>
      <c r="B138" s="43" t="s">
        <v>101</v>
      </c>
      <c r="C138" s="32">
        <v>5.0000000000000001E-4</v>
      </c>
      <c r="D138" s="33">
        <f>C138*$C$64</f>
        <v>0</v>
      </c>
      <c r="E138" s="48"/>
      <c r="F138" s="48"/>
      <c r="G138" s="48"/>
      <c r="H138" s="48"/>
      <c r="I138" s="48"/>
      <c r="J138" s="48"/>
      <c r="K138" s="48"/>
      <c r="L138" s="48"/>
      <c r="M138" s="48"/>
      <c r="N138" s="48"/>
      <c r="O138" s="48"/>
      <c r="P138" s="2"/>
      <c r="Q138" s="2"/>
      <c r="R138" s="2"/>
      <c r="S138" s="2"/>
      <c r="T138" s="2"/>
      <c r="U138" s="2"/>
      <c r="V138" s="2"/>
      <c r="W138" s="2"/>
      <c r="X138" s="2"/>
      <c r="Y138" s="2"/>
      <c r="Z138" s="2"/>
    </row>
    <row r="139" spans="1:26" ht="30">
      <c r="A139" s="47" t="s">
        <v>11</v>
      </c>
      <c r="B139" s="43" t="s">
        <v>102</v>
      </c>
      <c r="C139" s="28"/>
      <c r="D139" s="29">
        <f t="shared" ref="D139" si="3">C139*$C$52</f>
        <v>0</v>
      </c>
      <c r="E139" s="48"/>
      <c r="F139" s="48"/>
      <c r="G139" s="48"/>
      <c r="H139" s="48"/>
      <c r="I139" s="48"/>
      <c r="J139" s="48"/>
      <c r="K139" s="48"/>
      <c r="L139" s="48"/>
      <c r="M139" s="48"/>
      <c r="N139" s="48"/>
      <c r="O139" s="48"/>
      <c r="P139" s="2"/>
      <c r="Q139" s="2"/>
      <c r="R139" s="2"/>
      <c r="S139" s="2"/>
      <c r="T139" s="2"/>
      <c r="U139" s="2"/>
      <c r="V139" s="2"/>
      <c r="W139" s="2"/>
      <c r="X139" s="2"/>
      <c r="Y139" s="2"/>
      <c r="Z139" s="2"/>
    </row>
    <row r="140" spans="1:26" ht="15.75" customHeight="1">
      <c r="A140" s="181" t="s">
        <v>89</v>
      </c>
      <c r="B140" s="180"/>
      <c r="C140" s="36"/>
      <c r="D140" s="27">
        <f>SUM(D139,D138)</f>
        <v>0</v>
      </c>
      <c r="E140" s="48"/>
      <c r="F140" s="48"/>
      <c r="G140" s="48"/>
      <c r="H140" s="48"/>
      <c r="I140" s="48"/>
      <c r="J140" s="48"/>
      <c r="K140" s="48"/>
      <c r="L140" s="48"/>
      <c r="M140" s="48"/>
      <c r="N140" s="48"/>
      <c r="O140" s="48"/>
      <c r="P140" s="2"/>
      <c r="Q140" s="2"/>
      <c r="R140" s="2"/>
      <c r="S140" s="2"/>
      <c r="T140" s="2"/>
      <c r="U140" s="2"/>
      <c r="V140" s="2"/>
      <c r="W140" s="2"/>
      <c r="X140" s="2"/>
      <c r="Y140" s="2"/>
      <c r="Z140" s="2"/>
    </row>
    <row r="141" spans="1:26" ht="15.75" customHeight="1">
      <c r="A141" s="39"/>
      <c r="B141" s="48"/>
      <c r="C141" s="48"/>
      <c r="D141" s="48"/>
      <c r="E141" s="48"/>
      <c r="F141" s="48"/>
      <c r="G141" s="48"/>
      <c r="H141" s="48"/>
      <c r="I141" s="48"/>
      <c r="J141" s="48"/>
      <c r="K141" s="48"/>
      <c r="L141" s="48"/>
      <c r="M141" s="48"/>
      <c r="N141" s="48"/>
      <c r="O141" s="48"/>
      <c r="P141" s="2"/>
      <c r="Q141" s="2"/>
      <c r="R141" s="2"/>
      <c r="S141" s="2"/>
      <c r="T141" s="2"/>
      <c r="U141" s="2"/>
      <c r="V141" s="2"/>
      <c r="W141" s="2"/>
      <c r="X141" s="2"/>
      <c r="Y141" s="2"/>
      <c r="Z141" s="2"/>
    </row>
    <row r="142" spans="1:26" ht="15.75" customHeight="1">
      <c r="A142" s="182" t="s">
        <v>104</v>
      </c>
      <c r="B142" s="183"/>
      <c r="C142" s="183"/>
      <c r="D142" s="180"/>
      <c r="E142" s="48"/>
      <c r="F142" s="48"/>
      <c r="G142" s="48"/>
      <c r="H142" s="48"/>
      <c r="I142" s="48"/>
      <c r="J142" s="48"/>
      <c r="K142" s="48"/>
      <c r="L142" s="48"/>
      <c r="M142" s="48"/>
      <c r="N142" s="48"/>
      <c r="O142" s="48"/>
      <c r="P142" s="2"/>
      <c r="Q142" s="2"/>
      <c r="R142" s="2"/>
      <c r="S142" s="2"/>
      <c r="T142" s="2"/>
      <c r="U142" s="2"/>
      <c r="V142" s="2"/>
      <c r="W142" s="2"/>
      <c r="X142" s="2"/>
      <c r="Y142" s="2"/>
      <c r="Z142" s="2"/>
    </row>
    <row r="143" spans="1:26" ht="15.75" customHeight="1">
      <c r="A143" s="16" t="s">
        <v>105</v>
      </c>
      <c r="B143" s="16" t="s">
        <v>106</v>
      </c>
      <c r="C143" s="16" t="s">
        <v>80</v>
      </c>
      <c r="D143" s="16" t="s">
        <v>49</v>
      </c>
      <c r="E143" s="48"/>
      <c r="F143" s="48"/>
      <c r="G143" s="48"/>
      <c r="H143" s="48"/>
      <c r="I143" s="48"/>
      <c r="J143" s="48"/>
      <c r="K143" s="48"/>
      <c r="L143" s="48"/>
      <c r="M143" s="48"/>
      <c r="N143" s="48"/>
      <c r="O143" s="48"/>
      <c r="P143" s="2"/>
      <c r="Q143" s="2"/>
      <c r="R143" s="2"/>
      <c r="S143" s="2"/>
      <c r="T143" s="2"/>
      <c r="U143" s="2"/>
      <c r="V143" s="2"/>
      <c r="W143" s="2"/>
      <c r="X143" s="2"/>
      <c r="Y143" s="2"/>
      <c r="Z143" s="2"/>
    </row>
    <row r="144" spans="1:26" ht="15.75" customHeight="1">
      <c r="A144" s="47" t="s">
        <v>8</v>
      </c>
      <c r="B144" s="43" t="s">
        <v>107</v>
      </c>
      <c r="C144" s="32">
        <v>1.2999999999999999E-3</v>
      </c>
      <c r="D144" s="33">
        <f t="shared" ref="D144:D149" si="4">C144*$C$52</f>
        <v>0</v>
      </c>
      <c r="E144" s="48"/>
      <c r="F144" s="48"/>
      <c r="G144" s="48"/>
      <c r="H144" s="48"/>
      <c r="I144" s="48"/>
      <c r="J144" s="48"/>
      <c r="K144" s="48"/>
      <c r="L144" s="48"/>
      <c r="M144" s="48"/>
      <c r="N144" s="48"/>
      <c r="O144" s="48"/>
      <c r="P144" s="2"/>
      <c r="Q144" s="2"/>
      <c r="R144" s="2"/>
      <c r="S144" s="2"/>
      <c r="T144" s="2"/>
      <c r="U144" s="2"/>
      <c r="V144" s="2"/>
      <c r="W144" s="2"/>
      <c r="X144" s="2"/>
      <c r="Y144" s="2"/>
      <c r="Z144" s="2"/>
    </row>
    <row r="145" spans="1:26" ht="30">
      <c r="A145" s="47" t="s">
        <v>11</v>
      </c>
      <c r="B145" s="43" t="s">
        <v>108</v>
      </c>
      <c r="C145" s="32">
        <v>2.8999999999999998E-3</v>
      </c>
      <c r="D145" s="33">
        <f t="shared" si="4"/>
        <v>0</v>
      </c>
      <c r="E145" s="48"/>
      <c r="F145" s="48"/>
      <c r="G145" s="48"/>
      <c r="H145" s="48"/>
      <c r="I145" s="48"/>
      <c r="J145" s="48"/>
      <c r="K145" s="48"/>
      <c r="L145" s="48"/>
      <c r="M145" s="48"/>
      <c r="N145" s="48"/>
      <c r="O145" s="48"/>
      <c r="P145" s="2"/>
      <c r="Q145" s="2"/>
      <c r="R145" s="2"/>
      <c r="S145" s="2"/>
      <c r="T145" s="2"/>
      <c r="U145" s="2"/>
      <c r="V145" s="2"/>
      <c r="W145" s="2"/>
      <c r="X145" s="2"/>
      <c r="Y145" s="2"/>
      <c r="Z145" s="2"/>
    </row>
    <row r="146" spans="1:26" ht="30">
      <c r="A146" s="47" t="s">
        <v>13</v>
      </c>
      <c r="B146" s="43" t="s">
        <v>109</v>
      </c>
      <c r="C146" s="32">
        <v>0.04</v>
      </c>
      <c r="D146" s="33">
        <f t="shared" si="4"/>
        <v>0</v>
      </c>
      <c r="E146" s="48"/>
      <c r="F146" s="48"/>
      <c r="G146" s="48"/>
      <c r="H146" s="48"/>
      <c r="I146" s="48"/>
      <c r="J146" s="48"/>
      <c r="K146" s="48"/>
      <c r="L146" s="48"/>
      <c r="M146" s="48"/>
      <c r="N146" s="48"/>
      <c r="O146" s="48"/>
      <c r="P146" s="2"/>
      <c r="Q146" s="2"/>
      <c r="R146" s="2"/>
      <c r="S146" s="2"/>
      <c r="T146" s="2"/>
      <c r="U146" s="2"/>
      <c r="V146" s="2"/>
      <c r="W146" s="2"/>
      <c r="X146" s="2"/>
      <c r="Y146" s="2"/>
      <c r="Z146" s="2"/>
    </row>
    <row r="147" spans="1:26" ht="15.75" customHeight="1">
      <c r="A147" s="47" t="s">
        <v>16</v>
      </c>
      <c r="B147" s="43" t="s">
        <v>110</v>
      </c>
      <c r="C147" s="32">
        <v>1.2200000000000001E-2</v>
      </c>
      <c r="D147" s="33">
        <f t="shared" si="4"/>
        <v>0</v>
      </c>
      <c r="E147" s="48"/>
      <c r="F147" s="48"/>
      <c r="G147" s="48"/>
      <c r="H147" s="48"/>
      <c r="I147" s="48"/>
      <c r="J147" s="48"/>
      <c r="K147" s="48"/>
      <c r="L147" s="48"/>
      <c r="M147" s="48"/>
      <c r="N147" s="48"/>
      <c r="O147" s="48"/>
      <c r="P147" s="2"/>
      <c r="Q147" s="2"/>
      <c r="R147" s="2"/>
      <c r="S147" s="2"/>
      <c r="T147" s="2"/>
      <c r="U147" s="2"/>
      <c r="V147" s="2"/>
      <c r="W147" s="2"/>
      <c r="X147" s="2"/>
      <c r="Y147" s="2"/>
      <c r="Z147" s="2"/>
    </row>
    <row r="148" spans="1:26" ht="30">
      <c r="A148" s="47" t="s">
        <v>54</v>
      </c>
      <c r="B148" s="43" t="s">
        <v>111</v>
      </c>
      <c r="C148" s="32">
        <v>4.4999999999999997E-3</v>
      </c>
      <c r="D148" s="33">
        <f t="shared" si="4"/>
        <v>0</v>
      </c>
      <c r="E148" s="48"/>
      <c r="F148" s="48"/>
      <c r="G148" s="48"/>
      <c r="H148" s="48"/>
      <c r="I148" s="48"/>
      <c r="J148" s="48"/>
      <c r="K148" s="48"/>
      <c r="L148" s="48"/>
      <c r="M148" s="48"/>
      <c r="N148" s="48"/>
      <c r="O148" s="48"/>
      <c r="P148" s="2"/>
      <c r="Q148" s="2"/>
      <c r="R148" s="2"/>
      <c r="S148" s="2"/>
      <c r="T148" s="2"/>
      <c r="U148" s="2"/>
      <c r="V148" s="2"/>
      <c r="W148" s="2"/>
      <c r="X148" s="2"/>
      <c r="Y148" s="2"/>
      <c r="Z148" s="2"/>
    </row>
    <row r="149" spans="1:26" ht="15.75" customHeight="1">
      <c r="A149" s="47" t="s">
        <v>56</v>
      </c>
      <c r="B149" s="43" t="s">
        <v>112</v>
      </c>
      <c r="C149" s="32">
        <v>0.04</v>
      </c>
      <c r="D149" s="33">
        <f t="shared" si="4"/>
        <v>0</v>
      </c>
      <c r="E149" s="48"/>
      <c r="F149" s="48"/>
      <c r="G149" s="48"/>
      <c r="H149" s="48"/>
      <c r="I149" s="48"/>
      <c r="J149" s="48"/>
      <c r="K149" s="48"/>
      <c r="L149" s="48"/>
      <c r="M149" s="48"/>
      <c r="N149" s="48"/>
      <c r="O149" s="48"/>
      <c r="P149" s="2"/>
      <c r="Q149" s="2"/>
      <c r="R149" s="2"/>
      <c r="S149" s="2"/>
      <c r="T149" s="2"/>
      <c r="U149" s="2"/>
      <c r="V149" s="2"/>
      <c r="W149" s="2"/>
      <c r="X149" s="2"/>
      <c r="Y149" s="2"/>
      <c r="Z149" s="2"/>
    </row>
    <row r="150" spans="1:26" ht="15.75" customHeight="1">
      <c r="A150" s="179" t="s">
        <v>113</v>
      </c>
      <c r="B150" s="180"/>
      <c r="C150" s="34">
        <f t="shared" ref="C150:D150" si="5">SUM(C144:C149)</f>
        <v>0.1009</v>
      </c>
      <c r="D150" s="24">
        <f t="shared" si="5"/>
        <v>0</v>
      </c>
      <c r="E150" s="48"/>
      <c r="F150" s="48"/>
      <c r="G150" s="48"/>
      <c r="H150" s="48"/>
      <c r="I150" s="48"/>
      <c r="J150" s="48"/>
      <c r="K150" s="48"/>
      <c r="L150" s="48"/>
      <c r="M150" s="48"/>
      <c r="N150" s="48"/>
      <c r="O150" s="48"/>
      <c r="P150" s="2"/>
      <c r="Q150" s="2"/>
      <c r="R150" s="2"/>
      <c r="S150" s="2"/>
      <c r="T150" s="2"/>
      <c r="U150" s="2"/>
      <c r="V150" s="2"/>
      <c r="W150" s="2"/>
      <c r="X150" s="2"/>
      <c r="Y150" s="2"/>
      <c r="Z150" s="2"/>
    </row>
    <row r="151" spans="1:26" ht="15.75" customHeight="1">
      <c r="A151" s="39"/>
      <c r="B151" s="48"/>
      <c r="C151" s="48"/>
      <c r="D151" s="48"/>
      <c r="E151" s="48"/>
      <c r="F151" s="48"/>
      <c r="G151" s="48"/>
      <c r="H151" s="48"/>
      <c r="I151" s="48"/>
      <c r="J151" s="48"/>
      <c r="K151" s="48"/>
      <c r="L151" s="48"/>
      <c r="M151" s="48"/>
      <c r="N151" s="48"/>
      <c r="O151" s="48"/>
      <c r="P151" s="2"/>
      <c r="Q151" s="2"/>
      <c r="R151" s="2"/>
      <c r="S151" s="2"/>
      <c r="T151" s="2"/>
      <c r="U151" s="2"/>
      <c r="V151" s="2"/>
      <c r="W151" s="2"/>
      <c r="X151" s="2"/>
      <c r="Y151" s="2"/>
      <c r="Z151" s="2"/>
    </row>
    <row r="152" spans="1:26" ht="18.75" customHeight="1">
      <c r="A152" s="186" t="s">
        <v>114</v>
      </c>
      <c r="B152" s="183"/>
      <c r="C152" s="183"/>
      <c r="D152" s="180"/>
      <c r="E152" s="48"/>
      <c r="F152" s="48"/>
      <c r="G152" s="48"/>
      <c r="H152" s="48"/>
      <c r="I152" s="48"/>
      <c r="J152" s="48"/>
      <c r="K152" s="48"/>
      <c r="L152" s="48"/>
      <c r="M152" s="48"/>
      <c r="N152" s="48"/>
      <c r="O152" s="48"/>
      <c r="P152" s="2"/>
      <c r="Q152" s="2"/>
      <c r="R152" s="2"/>
      <c r="S152" s="2"/>
      <c r="T152" s="2"/>
      <c r="U152" s="2"/>
      <c r="V152" s="2"/>
      <c r="W152" s="2"/>
      <c r="X152" s="2"/>
      <c r="Y152" s="2"/>
      <c r="Z152" s="2"/>
    </row>
    <row r="153" spans="1:26" ht="15.75" customHeight="1">
      <c r="A153" s="26" t="s">
        <v>105</v>
      </c>
      <c r="B153" s="26" t="s">
        <v>106</v>
      </c>
      <c r="C153" s="26" t="s">
        <v>80</v>
      </c>
      <c r="D153" s="26" t="s">
        <v>49</v>
      </c>
      <c r="E153" s="48"/>
      <c r="F153" s="48"/>
      <c r="G153" s="48"/>
      <c r="H153" s="48"/>
      <c r="I153" s="48"/>
      <c r="J153" s="48"/>
      <c r="K153" s="48"/>
      <c r="L153" s="48"/>
      <c r="M153" s="48"/>
      <c r="N153" s="48"/>
      <c r="O153" s="48"/>
      <c r="P153" s="2"/>
      <c r="Q153" s="2"/>
      <c r="R153" s="2"/>
      <c r="S153" s="2"/>
      <c r="T153" s="2"/>
      <c r="U153" s="2"/>
      <c r="V153" s="2"/>
      <c r="W153" s="2"/>
      <c r="X153" s="2"/>
      <c r="Y153" s="2"/>
      <c r="Z153" s="2"/>
    </row>
    <row r="154" spans="1:26" ht="15.75" customHeight="1">
      <c r="A154" s="47" t="s">
        <v>8</v>
      </c>
      <c r="B154" s="43" t="s">
        <v>107</v>
      </c>
      <c r="C154" s="32">
        <v>1.2999999999999999E-3</v>
      </c>
      <c r="D154" s="33">
        <f t="shared" ref="D154:D159" si="6">C154*$C$64</f>
        <v>0</v>
      </c>
      <c r="E154" s="48"/>
      <c r="F154" s="48"/>
      <c r="G154" s="48"/>
      <c r="H154" s="48"/>
      <c r="I154" s="48"/>
      <c r="J154" s="48"/>
      <c r="K154" s="48"/>
      <c r="L154" s="48"/>
      <c r="M154" s="48"/>
      <c r="N154" s="48"/>
      <c r="O154" s="48"/>
      <c r="P154" s="2"/>
      <c r="Q154" s="2"/>
      <c r="R154" s="2"/>
      <c r="S154" s="2"/>
      <c r="T154" s="2"/>
      <c r="U154" s="2"/>
      <c r="V154" s="2"/>
      <c r="W154" s="2"/>
      <c r="X154" s="2"/>
      <c r="Y154" s="2"/>
      <c r="Z154" s="2"/>
    </row>
    <row r="155" spans="1:26" ht="30">
      <c r="A155" s="47" t="s">
        <v>11</v>
      </c>
      <c r="B155" s="43" t="s">
        <v>108</v>
      </c>
      <c r="C155" s="32">
        <v>2.8999999999999998E-3</v>
      </c>
      <c r="D155" s="33">
        <f t="shared" si="6"/>
        <v>0</v>
      </c>
      <c r="E155" s="48"/>
      <c r="F155" s="48"/>
      <c r="G155" s="48"/>
      <c r="H155" s="48"/>
      <c r="I155" s="48"/>
      <c r="J155" s="48"/>
      <c r="K155" s="48"/>
      <c r="L155" s="48"/>
      <c r="M155" s="48"/>
      <c r="N155" s="48"/>
      <c r="O155" s="48"/>
      <c r="P155" s="2"/>
      <c r="Q155" s="2"/>
      <c r="R155" s="2"/>
      <c r="S155" s="2"/>
      <c r="T155" s="2"/>
      <c r="U155" s="2"/>
      <c r="V155" s="2"/>
      <c r="W155" s="2"/>
      <c r="X155" s="2"/>
      <c r="Y155" s="2"/>
      <c r="Z155" s="2"/>
    </row>
    <row r="156" spans="1:26" ht="30">
      <c r="A156" s="47" t="s">
        <v>13</v>
      </c>
      <c r="B156" s="43" t="s">
        <v>109</v>
      </c>
      <c r="C156" s="32">
        <v>0.04</v>
      </c>
      <c r="D156" s="33">
        <f t="shared" si="6"/>
        <v>0</v>
      </c>
      <c r="E156" s="48"/>
      <c r="F156" s="48"/>
      <c r="G156" s="48"/>
      <c r="H156" s="48"/>
      <c r="I156" s="48"/>
      <c r="J156" s="48"/>
      <c r="K156" s="48"/>
      <c r="L156" s="48"/>
      <c r="M156" s="48"/>
      <c r="N156" s="48"/>
      <c r="O156" s="48"/>
      <c r="P156" s="2"/>
      <c r="Q156" s="2"/>
      <c r="R156" s="2"/>
      <c r="S156" s="2"/>
      <c r="T156" s="2"/>
      <c r="U156" s="2"/>
      <c r="V156" s="2"/>
      <c r="W156" s="2"/>
      <c r="X156" s="2"/>
      <c r="Y156" s="2"/>
      <c r="Z156" s="2"/>
    </row>
    <row r="157" spans="1:26" ht="15.75" customHeight="1">
      <c r="A157" s="47" t="s">
        <v>16</v>
      </c>
      <c r="B157" s="43" t="s">
        <v>110</v>
      </c>
      <c r="C157" s="32">
        <v>1.2200000000000001E-2</v>
      </c>
      <c r="D157" s="33">
        <f t="shared" si="6"/>
        <v>0</v>
      </c>
      <c r="E157" s="48"/>
      <c r="F157" s="48"/>
      <c r="G157" s="48"/>
      <c r="H157" s="48"/>
      <c r="I157" s="48"/>
      <c r="J157" s="48"/>
      <c r="K157" s="48"/>
      <c r="L157" s="48"/>
      <c r="M157" s="48"/>
      <c r="N157" s="48"/>
      <c r="O157" s="48"/>
      <c r="P157" s="2"/>
      <c r="Q157" s="2"/>
      <c r="R157" s="2"/>
      <c r="S157" s="2"/>
      <c r="T157" s="2"/>
      <c r="U157" s="2"/>
      <c r="V157" s="2"/>
      <c r="W157" s="2"/>
      <c r="X157" s="2"/>
      <c r="Y157" s="2"/>
      <c r="Z157" s="2"/>
    </row>
    <row r="158" spans="1:26" ht="30">
      <c r="A158" s="47" t="s">
        <v>54</v>
      </c>
      <c r="B158" s="43" t="s">
        <v>111</v>
      </c>
      <c r="C158" s="32">
        <v>4.4999999999999997E-3</v>
      </c>
      <c r="D158" s="33">
        <f t="shared" si="6"/>
        <v>0</v>
      </c>
      <c r="E158" s="48"/>
      <c r="F158" s="48"/>
      <c r="G158" s="48"/>
      <c r="H158" s="48"/>
      <c r="I158" s="48"/>
      <c r="J158" s="48"/>
      <c r="K158" s="48"/>
      <c r="L158" s="48"/>
      <c r="M158" s="48"/>
      <c r="N158" s="48"/>
      <c r="O158" s="48"/>
      <c r="P158" s="2"/>
      <c r="Q158" s="2"/>
      <c r="R158" s="2"/>
      <c r="S158" s="2"/>
      <c r="T158" s="2"/>
      <c r="U158" s="2"/>
      <c r="V158" s="2"/>
      <c r="W158" s="2"/>
      <c r="X158" s="2"/>
      <c r="Y158" s="2"/>
      <c r="Z158" s="2"/>
    </row>
    <row r="159" spans="1:26" ht="15.75" customHeight="1">
      <c r="A159" s="47" t="s">
        <v>56</v>
      </c>
      <c r="B159" s="43" t="s">
        <v>112</v>
      </c>
      <c r="C159" s="32">
        <v>0.04</v>
      </c>
      <c r="D159" s="33">
        <f t="shared" si="6"/>
        <v>0</v>
      </c>
      <c r="E159" s="48"/>
      <c r="F159" s="48"/>
      <c r="G159" s="48"/>
      <c r="H159" s="48"/>
      <c r="I159" s="48"/>
      <c r="J159" s="48"/>
      <c r="K159" s="48"/>
      <c r="L159" s="48"/>
      <c r="M159" s="48"/>
      <c r="N159" s="48"/>
      <c r="O159" s="48"/>
      <c r="P159" s="2"/>
      <c r="Q159" s="2"/>
      <c r="R159" s="2"/>
      <c r="S159" s="2"/>
      <c r="T159" s="2"/>
      <c r="U159" s="2"/>
      <c r="V159" s="2"/>
      <c r="W159" s="2"/>
      <c r="X159" s="2"/>
      <c r="Y159" s="2"/>
      <c r="Z159" s="2"/>
    </row>
    <row r="160" spans="1:26" ht="15.75" customHeight="1">
      <c r="A160" s="181" t="s">
        <v>113</v>
      </c>
      <c r="B160" s="180"/>
      <c r="C160" s="36">
        <f t="shared" ref="C160" si="7">SUM(C154:C159)</f>
        <v>0.1009</v>
      </c>
      <c r="D160" s="27">
        <f>SUM(D154:D159)</f>
        <v>0</v>
      </c>
      <c r="E160" s="48"/>
      <c r="F160" s="48"/>
      <c r="G160" s="48"/>
      <c r="H160" s="48"/>
      <c r="I160" s="48"/>
      <c r="J160" s="48"/>
      <c r="K160" s="48"/>
      <c r="L160" s="48"/>
      <c r="M160" s="48"/>
      <c r="N160" s="48"/>
      <c r="O160" s="48"/>
      <c r="P160" s="2"/>
      <c r="Q160" s="2"/>
      <c r="R160" s="2"/>
      <c r="S160" s="2"/>
      <c r="T160" s="2"/>
      <c r="U160" s="2"/>
      <c r="V160" s="2"/>
      <c r="W160" s="2"/>
      <c r="X160" s="2"/>
      <c r="Y160" s="2"/>
      <c r="Z160" s="2"/>
    </row>
    <row r="161" spans="1:26" ht="15.75" customHeight="1">
      <c r="A161" s="39"/>
      <c r="B161" s="48"/>
      <c r="C161" s="48"/>
      <c r="D161" s="48"/>
      <c r="E161" s="48"/>
      <c r="F161" s="48"/>
      <c r="G161" s="48"/>
      <c r="H161" s="48"/>
      <c r="I161" s="48"/>
      <c r="J161" s="48"/>
      <c r="K161" s="48"/>
      <c r="L161" s="48"/>
      <c r="M161" s="48"/>
      <c r="N161" s="48"/>
      <c r="O161" s="48"/>
      <c r="P161" s="2"/>
      <c r="Q161" s="2"/>
      <c r="R161" s="2"/>
      <c r="S161" s="2"/>
      <c r="T161" s="2"/>
      <c r="U161" s="2"/>
      <c r="V161" s="2"/>
      <c r="W161" s="2"/>
      <c r="X161" s="2"/>
      <c r="Y161" s="2"/>
      <c r="Z161" s="2"/>
    </row>
    <row r="162" spans="1:26" ht="15.75" customHeight="1">
      <c r="A162" s="182" t="s">
        <v>115</v>
      </c>
      <c r="B162" s="183"/>
      <c r="C162" s="183"/>
      <c r="D162" s="180"/>
      <c r="E162" s="48"/>
      <c r="F162" s="48"/>
      <c r="G162" s="48"/>
      <c r="H162" s="48"/>
      <c r="I162" s="48"/>
      <c r="J162" s="48"/>
      <c r="K162" s="48"/>
      <c r="L162" s="48"/>
      <c r="M162" s="48"/>
      <c r="N162" s="48"/>
      <c r="O162" s="48"/>
      <c r="P162" s="2"/>
      <c r="Q162" s="2"/>
      <c r="R162" s="2"/>
      <c r="S162" s="2"/>
      <c r="T162" s="2"/>
      <c r="U162" s="2"/>
      <c r="V162" s="2"/>
      <c r="W162" s="2"/>
      <c r="X162" s="2"/>
      <c r="Y162" s="2"/>
      <c r="Z162" s="2"/>
    </row>
    <row r="163" spans="1:26" ht="30">
      <c r="A163" s="16" t="s">
        <v>116</v>
      </c>
      <c r="B163" s="16" t="s">
        <v>117</v>
      </c>
      <c r="C163" s="16" t="s">
        <v>80</v>
      </c>
      <c r="D163" s="16" t="s">
        <v>49</v>
      </c>
      <c r="E163" s="48"/>
      <c r="F163" s="48"/>
      <c r="G163" s="48"/>
      <c r="H163" s="48"/>
      <c r="I163" s="48"/>
      <c r="J163" s="48"/>
      <c r="K163" s="48"/>
      <c r="L163" s="48"/>
      <c r="M163" s="48"/>
      <c r="N163" s="48"/>
      <c r="O163" s="48"/>
      <c r="P163" s="2"/>
      <c r="Q163" s="2"/>
      <c r="R163" s="2"/>
      <c r="S163" s="2"/>
      <c r="T163" s="2"/>
      <c r="U163" s="2"/>
      <c r="V163" s="2"/>
      <c r="W163" s="2"/>
      <c r="X163" s="2"/>
      <c r="Y163" s="2"/>
      <c r="Z163" s="2"/>
    </row>
    <row r="164" spans="1:26" ht="15.75" customHeight="1">
      <c r="A164" s="47" t="s">
        <v>8</v>
      </c>
      <c r="B164" s="43" t="s">
        <v>118</v>
      </c>
      <c r="C164" s="32">
        <v>1.6199999999999999E-2</v>
      </c>
      <c r="D164" s="33">
        <f>(C52+D99)*C164</f>
        <v>0</v>
      </c>
      <c r="E164" s="48"/>
      <c r="F164" s="48"/>
      <c r="G164" s="48"/>
      <c r="H164" s="48"/>
      <c r="I164" s="48"/>
      <c r="J164" s="48"/>
      <c r="K164" s="48"/>
      <c r="L164" s="48"/>
      <c r="M164" s="48"/>
      <c r="N164" s="48"/>
      <c r="O164" s="48"/>
      <c r="P164" s="2"/>
      <c r="Q164" s="2"/>
      <c r="R164" s="2"/>
      <c r="S164" s="2"/>
      <c r="T164" s="2"/>
      <c r="U164" s="2"/>
      <c r="V164" s="2"/>
      <c r="W164" s="2"/>
      <c r="X164" s="2"/>
      <c r="Y164" s="2"/>
      <c r="Z164" s="2"/>
    </row>
    <row r="165" spans="1:26" ht="15.75" customHeight="1">
      <c r="A165" s="47" t="s">
        <v>11</v>
      </c>
      <c r="B165" s="43" t="s">
        <v>119</v>
      </c>
      <c r="C165" s="32">
        <v>0</v>
      </c>
      <c r="D165" s="33">
        <f>(C52+C75+D99+D120+D150)*C165</f>
        <v>0</v>
      </c>
      <c r="E165" s="48"/>
      <c r="F165" s="48"/>
      <c r="G165" s="48"/>
      <c r="H165" s="48"/>
      <c r="I165" s="48"/>
      <c r="J165" s="48"/>
      <c r="K165" s="48"/>
      <c r="L165" s="48"/>
      <c r="M165" s="48"/>
      <c r="N165" s="48"/>
      <c r="O165" s="48"/>
      <c r="P165" s="2"/>
      <c r="Q165" s="2"/>
      <c r="R165" s="2"/>
      <c r="S165" s="2"/>
      <c r="T165" s="2"/>
      <c r="U165" s="2"/>
      <c r="V165" s="2"/>
      <c r="W165" s="2"/>
      <c r="X165" s="2"/>
      <c r="Y165" s="2"/>
      <c r="Z165" s="2"/>
    </row>
    <row r="166" spans="1:26" ht="15.75" customHeight="1">
      <c r="A166" s="47" t="s">
        <v>13</v>
      </c>
      <c r="B166" s="43" t="s">
        <v>120</v>
      </c>
      <c r="C166" s="32">
        <v>2.0000000000000001E-4</v>
      </c>
      <c r="D166" s="33">
        <f>(C52+C75+D99+D120+D150)*C166</f>
        <v>0</v>
      </c>
      <c r="E166" s="48"/>
      <c r="F166" s="48"/>
      <c r="G166" s="48"/>
      <c r="H166" s="48"/>
      <c r="I166" s="48"/>
      <c r="J166" s="48"/>
      <c r="K166" s="48"/>
      <c r="L166" s="48"/>
      <c r="M166" s="48"/>
      <c r="N166" s="48"/>
      <c r="O166" s="48"/>
      <c r="P166" s="2"/>
      <c r="Q166" s="2"/>
      <c r="R166" s="2"/>
      <c r="S166" s="2"/>
      <c r="T166" s="2"/>
      <c r="U166" s="2"/>
      <c r="V166" s="2"/>
      <c r="W166" s="2"/>
      <c r="X166" s="2"/>
      <c r="Y166" s="2"/>
      <c r="Z166" s="2"/>
    </row>
    <row r="167" spans="1:26" ht="15.75" customHeight="1">
      <c r="A167" s="47" t="s">
        <v>16</v>
      </c>
      <c r="B167" s="43" t="s">
        <v>121</v>
      </c>
      <c r="C167" s="32">
        <v>7.3000000000000001E-3</v>
      </c>
      <c r="D167" s="33">
        <f>(C52+C75+D99+D120+D150)*C167</f>
        <v>0</v>
      </c>
      <c r="E167" s="48"/>
      <c r="F167" s="48"/>
      <c r="G167" s="48"/>
      <c r="H167" s="48"/>
      <c r="I167" s="48"/>
      <c r="J167" s="48"/>
      <c r="K167" s="48"/>
      <c r="L167" s="48"/>
      <c r="M167" s="48"/>
      <c r="N167" s="48"/>
      <c r="O167" s="48"/>
      <c r="P167" s="2"/>
      <c r="Q167" s="2"/>
      <c r="R167" s="2"/>
      <c r="S167" s="2"/>
      <c r="T167" s="2"/>
      <c r="U167" s="2"/>
      <c r="V167" s="2"/>
      <c r="W167" s="2"/>
      <c r="X167" s="2"/>
      <c r="Y167" s="2"/>
      <c r="Z167" s="2"/>
    </row>
    <row r="168" spans="1:26" ht="15.75" customHeight="1">
      <c r="A168" s="47" t="s">
        <v>54</v>
      </c>
      <c r="B168" s="43" t="s">
        <v>122</v>
      </c>
      <c r="C168" s="32">
        <v>2.9999999999999997E-4</v>
      </c>
      <c r="D168" s="33">
        <f>(C52+C75+D99+D120+D150)*C168</f>
        <v>0</v>
      </c>
      <c r="E168" s="48"/>
      <c r="F168" s="48"/>
      <c r="G168" s="48"/>
      <c r="H168" s="48"/>
      <c r="I168" s="48"/>
      <c r="J168" s="48"/>
      <c r="K168" s="48"/>
      <c r="L168" s="48"/>
      <c r="M168" s="48"/>
      <c r="N168" s="48"/>
      <c r="O168" s="48"/>
      <c r="P168" s="2"/>
      <c r="Q168" s="2"/>
      <c r="R168" s="2"/>
      <c r="S168" s="2"/>
      <c r="T168" s="2"/>
      <c r="U168" s="2"/>
      <c r="V168" s="2"/>
      <c r="W168" s="2"/>
      <c r="X168" s="2"/>
      <c r="Y168" s="2"/>
      <c r="Z168" s="2"/>
    </row>
    <row r="169" spans="1:26" ht="15.75" customHeight="1">
      <c r="A169" s="47" t="s">
        <v>56</v>
      </c>
      <c r="B169" s="43" t="s">
        <v>61</v>
      </c>
      <c r="C169" s="32">
        <v>5.0000000000000001E-4</v>
      </c>
      <c r="D169" s="33">
        <f>(C52+C75+D99+D120+D150)*C169</f>
        <v>0</v>
      </c>
      <c r="E169" s="48"/>
      <c r="F169" s="48"/>
      <c r="G169" s="48"/>
      <c r="H169" s="48"/>
      <c r="I169" s="48"/>
      <c r="J169" s="48"/>
      <c r="K169" s="48"/>
      <c r="L169" s="48"/>
      <c r="M169" s="48"/>
      <c r="N169" s="48"/>
      <c r="O169" s="48"/>
      <c r="P169" s="2"/>
      <c r="Q169" s="2"/>
      <c r="R169" s="2"/>
      <c r="S169" s="2"/>
      <c r="T169" s="2"/>
      <c r="U169" s="2"/>
      <c r="V169" s="2"/>
      <c r="W169" s="2"/>
      <c r="X169" s="2"/>
      <c r="Y169" s="2"/>
      <c r="Z169" s="2"/>
    </row>
    <row r="170" spans="1:26" ht="15.75" customHeight="1">
      <c r="A170" s="47"/>
      <c r="B170" s="7" t="s">
        <v>96</v>
      </c>
      <c r="C170" s="32"/>
      <c r="D170" s="33">
        <f>SUM(D164:D169)</f>
        <v>0</v>
      </c>
      <c r="E170" s="48"/>
      <c r="F170" s="48"/>
      <c r="G170" s="48"/>
      <c r="H170" s="48"/>
      <c r="I170" s="48"/>
      <c r="J170" s="48"/>
      <c r="K170" s="48"/>
      <c r="L170" s="48"/>
      <c r="M170" s="48"/>
      <c r="N170" s="48"/>
      <c r="O170" s="48"/>
      <c r="P170" s="2"/>
      <c r="Q170" s="2"/>
      <c r="R170" s="2"/>
      <c r="S170" s="2"/>
      <c r="T170" s="2"/>
      <c r="U170" s="2"/>
      <c r="V170" s="2"/>
      <c r="W170" s="2"/>
      <c r="X170" s="2"/>
      <c r="Y170" s="2"/>
      <c r="Z170" s="2"/>
    </row>
    <row r="171" spans="1:26" ht="30">
      <c r="A171" s="47" t="s">
        <v>58</v>
      </c>
      <c r="B171" s="43" t="s">
        <v>123</v>
      </c>
      <c r="C171" s="32"/>
      <c r="D171" s="33">
        <f>(C52+D99+D120+D150)*C171</f>
        <v>0</v>
      </c>
      <c r="E171" s="48"/>
      <c r="F171" s="48"/>
      <c r="G171" s="48"/>
      <c r="H171" s="48"/>
      <c r="I171" s="48"/>
      <c r="J171" s="48"/>
      <c r="K171" s="48"/>
      <c r="L171" s="48"/>
      <c r="M171" s="48"/>
      <c r="N171" s="48"/>
      <c r="O171" s="48"/>
      <c r="P171" s="2"/>
      <c r="Q171" s="2"/>
      <c r="R171" s="2"/>
      <c r="S171" s="2"/>
      <c r="T171" s="2"/>
      <c r="U171" s="2"/>
      <c r="V171" s="2"/>
      <c r="W171" s="2"/>
      <c r="X171" s="2"/>
      <c r="Y171" s="2"/>
      <c r="Z171" s="2"/>
    </row>
    <row r="172" spans="1:26" ht="15.75" customHeight="1">
      <c r="A172" s="179" t="s">
        <v>113</v>
      </c>
      <c r="B172" s="180"/>
      <c r="C172" s="34"/>
      <c r="D172" s="24">
        <f>SUM(D170:D171)</f>
        <v>0</v>
      </c>
      <c r="E172" s="48"/>
      <c r="F172" s="48"/>
      <c r="G172" s="48"/>
      <c r="H172" s="48"/>
      <c r="I172" s="48"/>
      <c r="J172" s="48"/>
      <c r="K172" s="48"/>
      <c r="L172" s="48"/>
      <c r="M172" s="48"/>
      <c r="N172" s="48"/>
      <c r="O172" s="48"/>
      <c r="P172" s="2"/>
      <c r="Q172" s="2"/>
      <c r="R172" s="2"/>
      <c r="S172" s="2"/>
      <c r="T172" s="2"/>
      <c r="U172" s="2"/>
      <c r="V172" s="2"/>
      <c r="W172" s="2"/>
      <c r="X172" s="2"/>
      <c r="Y172" s="2"/>
      <c r="Z172" s="2"/>
    </row>
    <row r="173" spans="1:26" ht="15.75" customHeight="1">
      <c r="A173" s="39"/>
      <c r="B173" s="48"/>
      <c r="C173" s="48"/>
      <c r="D173" s="48"/>
      <c r="E173" s="48"/>
      <c r="F173" s="48"/>
      <c r="G173" s="48"/>
      <c r="H173" s="48"/>
      <c r="I173" s="48"/>
      <c r="J173" s="48"/>
      <c r="K173" s="48"/>
      <c r="L173" s="48"/>
      <c r="M173" s="48"/>
      <c r="N173" s="48"/>
      <c r="O173" s="48"/>
      <c r="P173" s="2"/>
      <c r="Q173" s="2"/>
      <c r="R173" s="2"/>
      <c r="S173" s="2"/>
      <c r="T173" s="2"/>
      <c r="U173" s="2"/>
      <c r="V173" s="2"/>
      <c r="W173" s="2"/>
      <c r="X173" s="2"/>
      <c r="Y173" s="2"/>
      <c r="Z173" s="2"/>
    </row>
    <row r="174" spans="1:26" ht="15.75" customHeight="1">
      <c r="A174" s="186" t="s">
        <v>124</v>
      </c>
      <c r="B174" s="183"/>
      <c r="C174" s="183"/>
      <c r="D174" s="180"/>
      <c r="E174" s="48"/>
      <c r="F174" s="48"/>
      <c r="G174" s="48"/>
      <c r="H174" s="48"/>
      <c r="I174" s="48"/>
      <c r="J174" s="48"/>
      <c r="K174" s="48"/>
      <c r="L174" s="48"/>
      <c r="M174" s="48"/>
      <c r="N174" s="48"/>
      <c r="O174" s="48"/>
      <c r="P174" s="2"/>
      <c r="Q174" s="2"/>
      <c r="R174" s="2"/>
      <c r="S174" s="2"/>
      <c r="T174" s="2"/>
      <c r="U174" s="2"/>
      <c r="V174" s="2"/>
      <c r="W174" s="2"/>
      <c r="X174" s="2"/>
      <c r="Y174" s="2"/>
      <c r="Z174" s="2"/>
    </row>
    <row r="175" spans="1:26" ht="30">
      <c r="A175" s="26" t="s">
        <v>116</v>
      </c>
      <c r="B175" s="26" t="s">
        <v>117</v>
      </c>
      <c r="C175" s="26" t="s">
        <v>80</v>
      </c>
      <c r="D175" s="26" t="s">
        <v>49</v>
      </c>
      <c r="E175" s="48"/>
      <c r="F175" s="48"/>
      <c r="G175" s="48"/>
      <c r="H175" s="48"/>
      <c r="I175" s="48"/>
      <c r="J175" s="48"/>
      <c r="K175" s="48"/>
      <c r="L175" s="48"/>
      <c r="M175" s="48"/>
      <c r="N175" s="48"/>
      <c r="O175" s="48"/>
      <c r="P175" s="2"/>
      <c r="Q175" s="2"/>
      <c r="R175" s="2"/>
      <c r="S175" s="2"/>
      <c r="T175" s="2"/>
      <c r="U175" s="2"/>
      <c r="V175" s="2"/>
      <c r="W175" s="2"/>
      <c r="X175" s="2"/>
      <c r="Y175" s="2"/>
      <c r="Z175" s="2"/>
    </row>
    <row r="176" spans="1:26" ht="15.75" customHeight="1">
      <c r="A176" s="47" t="s">
        <v>8</v>
      </c>
      <c r="B176" s="43" t="s">
        <v>118</v>
      </c>
      <c r="C176" s="32">
        <v>1.6199999999999999E-2</v>
      </c>
      <c r="D176" s="33">
        <f>(C64+D112)*C176</f>
        <v>0</v>
      </c>
      <c r="E176" s="48"/>
      <c r="F176" s="48"/>
      <c r="G176" s="48"/>
      <c r="H176" s="48"/>
      <c r="I176" s="48"/>
      <c r="J176" s="48"/>
      <c r="K176" s="48"/>
      <c r="L176" s="48"/>
      <c r="M176" s="48"/>
      <c r="N176" s="48"/>
      <c r="O176" s="48"/>
      <c r="P176" s="2"/>
      <c r="Q176" s="2"/>
      <c r="R176" s="2"/>
      <c r="S176" s="2"/>
      <c r="T176" s="2"/>
      <c r="U176" s="2"/>
      <c r="V176" s="2"/>
      <c r="W176" s="2"/>
      <c r="X176" s="2"/>
      <c r="Y176" s="2"/>
      <c r="Z176" s="2"/>
    </row>
    <row r="177" spans="1:26" ht="15.75" customHeight="1">
      <c r="A177" s="47" t="s">
        <v>11</v>
      </c>
      <c r="B177" s="43" t="s">
        <v>119</v>
      </c>
      <c r="C177" s="32">
        <v>0</v>
      </c>
      <c r="D177" s="33">
        <f>(C64+C86+D112+D128+D160)*C177</f>
        <v>0</v>
      </c>
      <c r="E177" s="48"/>
      <c r="F177" s="48"/>
      <c r="G177" s="48"/>
      <c r="H177" s="48"/>
      <c r="I177" s="48"/>
      <c r="J177" s="48"/>
      <c r="K177" s="48"/>
      <c r="L177" s="48"/>
      <c r="M177" s="48"/>
      <c r="N177" s="48"/>
      <c r="O177" s="48"/>
      <c r="P177" s="2"/>
      <c r="Q177" s="2"/>
      <c r="R177" s="2"/>
      <c r="S177" s="2"/>
      <c r="T177" s="2"/>
      <c r="U177" s="2"/>
      <c r="V177" s="2"/>
      <c r="W177" s="2"/>
      <c r="X177" s="2"/>
      <c r="Y177" s="2"/>
      <c r="Z177" s="2"/>
    </row>
    <row r="178" spans="1:26" ht="15.75" customHeight="1">
      <c r="A178" s="47" t="s">
        <v>13</v>
      </c>
      <c r="B178" s="43" t="s">
        <v>120</v>
      </c>
      <c r="C178" s="32">
        <v>2.0000000000000001E-4</v>
      </c>
      <c r="D178" s="33">
        <f>(C64+C86+D112+D128+D160)*C178</f>
        <v>0</v>
      </c>
      <c r="E178" s="48"/>
      <c r="F178" s="48"/>
      <c r="G178" s="48"/>
      <c r="H178" s="48"/>
      <c r="I178" s="48"/>
      <c r="J178" s="48"/>
      <c r="K178" s="48"/>
      <c r="L178" s="48"/>
      <c r="M178" s="48"/>
      <c r="N178" s="48"/>
      <c r="O178" s="48"/>
      <c r="P178" s="2"/>
      <c r="Q178" s="2"/>
      <c r="R178" s="2"/>
      <c r="S178" s="2"/>
      <c r="T178" s="2"/>
      <c r="U178" s="2"/>
      <c r="V178" s="2"/>
      <c r="W178" s="2"/>
      <c r="X178" s="2"/>
      <c r="Y178" s="2"/>
      <c r="Z178" s="2"/>
    </row>
    <row r="179" spans="1:26" ht="15.75" customHeight="1">
      <c r="A179" s="47" t="s">
        <v>16</v>
      </c>
      <c r="B179" s="43" t="s">
        <v>121</v>
      </c>
      <c r="C179" s="32">
        <v>7.3000000000000001E-3</v>
      </c>
      <c r="D179" s="33">
        <f>(C64+C86+D112+D128+D160)*C179</f>
        <v>0</v>
      </c>
      <c r="E179" s="48"/>
      <c r="F179" s="48"/>
      <c r="G179" s="48"/>
      <c r="H179" s="48"/>
      <c r="I179" s="48"/>
      <c r="J179" s="48"/>
      <c r="K179" s="48"/>
      <c r="L179" s="48"/>
      <c r="M179" s="48"/>
      <c r="N179" s="48"/>
      <c r="O179" s="48"/>
      <c r="P179" s="2"/>
      <c r="Q179" s="2"/>
      <c r="R179" s="2"/>
      <c r="S179" s="2"/>
      <c r="T179" s="2"/>
      <c r="U179" s="2"/>
      <c r="V179" s="2"/>
      <c r="W179" s="2"/>
      <c r="X179" s="2"/>
      <c r="Y179" s="2"/>
      <c r="Z179" s="2"/>
    </row>
    <row r="180" spans="1:26" ht="15.75" customHeight="1">
      <c r="A180" s="47" t="s">
        <v>54</v>
      </c>
      <c r="B180" s="43" t="s">
        <v>122</v>
      </c>
      <c r="C180" s="32">
        <v>2.9999999999999997E-4</v>
      </c>
      <c r="D180" s="33">
        <f>(C64+C86+D112+D128+D160)*C180</f>
        <v>0</v>
      </c>
      <c r="E180" s="48"/>
      <c r="F180" s="48"/>
      <c r="G180" s="48"/>
      <c r="H180" s="48"/>
      <c r="I180" s="48"/>
      <c r="J180" s="48"/>
      <c r="K180" s="48"/>
      <c r="L180" s="48"/>
      <c r="M180" s="48"/>
      <c r="N180" s="48"/>
      <c r="O180" s="48"/>
      <c r="P180" s="2"/>
      <c r="Q180" s="2"/>
      <c r="R180" s="2"/>
      <c r="S180" s="2"/>
      <c r="T180" s="2"/>
      <c r="U180" s="2"/>
      <c r="V180" s="2"/>
      <c r="W180" s="2"/>
      <c r="X180" s="2"/>
      <c r="Y180" s="2"/>
      <c r="Z180" s="2"/>
    </row>
    <row r="181" spans="1:26" ht="15.75" customHeight="1">
      <c r="A181" s="47" t="s">
        <v>56</v>
      </c>
      <c r="B181" s="43" t="s">
        <v>61</v>
      </c>
      <c r="C181" s="32">
        <v>5.0000000000000001E-4</v>
      </c>
      <c r="D181" s="33">
        <f>(C64+C86+D112+D128+D160)*C181</f>
        <v>0</v>
      </c>
      <c r="E181" s="48"/>
      <c r="F181" s="48"/>
      <c r="G181" s="48"/>
      <c r="H181" s="48"/>
      <c r="I181" s="48"/>
      <c r="J181" s="48"/>
      <c r="K181" s="48"/>
      <c r="L181" s="48"/>
      <c r="M181" s="48"/>
      <c r="N181" s="48"/>
      <c r="O181" s="48"/>
      <c r="P181" s="2"/>
      <c r="Q181" s="2"/>
      <c r="R181" s="2"/>
      <c r="S181" s="2"/>
      <c r="T181" s="2"/>
      <c r="U181" s="2"/>
      <c r="V181" s="2"/>
      <c r="W181" s="2"/>
      <c r="X181" s="2"/>
      <c r="Y181" s="2"/>
      <c r="Z181" s="2"/>
    </row>
    <row r="182" spans="1:26" ht="15.75" customHeight="1">
      <c r="A182" s="47"/>
      <c r="B182" s="7" t="s">
        <v>96</v>
      </c>
      <c r="C182" s="32"/>
      <c r="D182" s="33">
        <f>SUM(D176:D181)</f>
        <v>0</v>
      </c>
      <c r="E182" s="48"/>
      <c r="F182" s="48"/>
      <c r="G182" s="48"/>
      <c r="H182" s="48"/>
      <c r="I182" s="48"/>
      <c r="J182" s="48"/>
      <c r="K182" s="48"/>
      <c r="L182" s="48"/>
      <c r="M182" s="48"/>
      <c r="N182" s="48"/>
      <c r="O182" s="48"/>
      <c r="P182" s="2"/>
      <c r="Q182" s="2"/>
      <c r="R182" s="2"/>
      <c r="S182" s="2"/>
      <c r="T182" s="2"/>
      <c r="U182" s="2"/>
      <c r="V182" s="2"/>
      <c r="W182" s="2"/>
      <c r="X182" s="2"/>
      <c r="Y182" s="2"/>
      <c r="Z182" s="2"/>
    </row>
    <row r="183" spans="1:26" ht="30">
      <c r="A183" s="47" t="s">
        <v>58</v>
      </c>
      <c r="B183" s="43" t="s">
        <v>123</v>
      </c>
      <c r="C183" s="32"/>
      <c r="D183" s="33">
        <f>(C64+C86+D112+D128+D160)*C183</f>
        <v>0</v>
      </c>
      <c r="E183" s="48"/>
      <c r="F183" s="48"/>
      <c r="G183" s="48"/>
      <c r="H183" s="48"/>
      <c r="I183" s="48"/>
      <c r="J183" s="48"/>
      <c r="K183" s="48"/>
      <c r="L183" s="48"/>
      <c r="M183" s="48"/>
      <c r="N183" s="48"/>
      <c r="O183" s="48"/>
      <c r="P183" s="2"/>
      <c r="Q183" s="2"/>
      <c r="R183" s="2"/>
      <c r="S183" s="2"/>
      <c r="T183" s="2"/>
      <c r="U183" s="2"/>
      <c r="V183" s="2"/>
      <c r="W183" s="2"/>
      <c r="X183" s="2"/>
      <c r="Y183" s="2"/>
      <c r="Z183" s="2"/>
    </row>
    <row r="184" spans="1:26" ht="15.75" customHeight="1">
      <c r="A184" s="181" t="s">
        <v>113</v>
      </c>
      <c r="B184" s="180"/>
      <c r="C184" s="36"/>
      <c r="D184" s="27">
        <f>SUM(D182:D183)</f>
        <v>0</v>
      </c>
      <c r="E184" s="48"/>
      <c r="F184" s="48"/>
      <c r="G184" s="48"/>
      <c r="H184" s="48"/>
      <c r="I184" s="48"/>
      <c r="J184" s="48"/>
      <c r="K184" s="48"/>
      <c r="L184" s="48"/>
      <c r="M184" s="48"/>
      <c r="N184" s="48"/>
      <c r="O184" s="48"/>
      <c r="P184" s="2"/>
      <c r="Q184" s="2"/>
      <c r="R184" s="2"/>
      <c r="S184" s="2"/>
      <c r="T184" s="2"/>
      <c r="U184" s="2"/>
      <c r="V184" s="2"/>
      <c r="W184" s="2"/>
      <c r="X184" s="2"/>
      <c r="Y184" s="2"/>
      <c r="Z184" s="2"/>
    </row>
    <row r="185" spans="1:26" ht="15.75" customHeight="1">
      <c r="A185" s="19"/>
      <c r="B185" s="48"/>
      <c r="C185" s="48"/>
      <c r="D185" s="48"/>
      <c r="E185" s="48"/>
      <c r="F185" s="48"/>
      <c r="G185" s="48"/>
      <c r="H185" s="48"/>
      <c r="I185" s="48"/>
      <c r="J185" s="48"/>
      <c r="K185" s="48"/>
      <c r="L185" s="48"/>
      <c r="M185" s="48"/>
      <c r="N185" s="48"/>
      <c r="O185" s="48"/>
      <c r="P185" s="2"/>
      <c r="Q185" s="2"/>
      <c r="R185" s="2"/>
      <c r="S185" s="2"/>
      <c r="T185" s="2"/>
      <c r="U185" s="2"/>
      <c r="V185" s="2"/>
      <c r="W185" s="2"/>
      <c r="X185" s="2"/>
      <c r="Y185" s="2"/>
      <c r="Z185" s="2"/>
    </row>
    <row r="186" spans="1:26" ht="39" customHeight="1">
      <c r="A186" s="187" t="s">
        <v>125</v>
      </c>
      <c r="B186" s="183"/>
      <c r="C186" s="180"/>
      <c r="D186" s="48"/>
      <c r="E186" s="48"/>
      <c r="F186" s="48"/>
      <c r="G186" s="48"/>
      <c r="H186" s="48"/>
      <c r="I186" s="48"/>
      <c r="J186" s="48"/>
      <c r="K186" s="48"/>
      <c r="L186" s="48"/>
      <c r="M186" s="48"/>
      <c r="N186" s="48"/>
      <c r="O186" s="48"/>
      <c r="P186" s="2"/>
      <c r="Q186" s="2"/>
      <c r="R186" s="2"/>
      <c r="S186" s="2"/>
      <c r="T186" s="2"/>
      <c r="U186" s="2"/>
      <c r="V186" s="2"/>
      <c r="W186" s="2"/>
      <c r="X186" s="2"/>
      <c r="Y186" s="2"/>
      <c r="Z186" s="2"/>
    </row>
    <row r="187" spans="1:26" ht="30">
      <c r="A187" s="16">
        <v>3</v>
      </c>
      <c r="B187" s="16" t="s">
        <v>126</v>
      </c>
      <c r="C187" s="16" t="s">
        <v>49</v>
      </c>
      <c r="D187" s="48"/>
      <c r="E187" s="48"/>
      <c r="F187" s="48"/>
      <c r="G187" s="48"/>
      <c r="H187" s="48"/>
      <c r="I187" s="48"/>
      <c r="J187" s="48"/>
      <c r="K187" s="48"/>
      <c r="L187" s="48"/>
      <c r="M187" s="48"/>
      <c r="N187" s="48"/>
      <c r="O187" s="48"/>
      <c r="P187" s="2"/>
      <c r="Q187" s="2"/>
      <c r="R187" s="2"/>
      <c r="S187" s="2"/>
      <c r="T187" s="2"/>
      <c r="U187" s="2"/>
      <c r="V187" s="2"/>
      <c r="W187" s="2"/>
      <c r="X187" s="2"/>
      <c r="Y187" s="2"/>
      <c r="Z187" s="2"/>
    </row>
    <row r="188" spans="1:26" ht="30">
      <c r="A188" s="47" t="s">
        <v>78</v>
      </c>
      <c r="B188" s="43" t="s">
        <v>127</v>
      </c>
      <c r="C188" s="29">
        <f>D96+D91</f>
        <v>0</v>
      </c>
      <c r="D188" s="48"/>
      <c r="E188" s="48"/>
      <c r="F188" s="48"/>
      <c r="G188" s="48"/>
      <c r="H188" s="48"/>
      <c r="I188" s="48"/>
      <c r="J188" s="48"/>
      <c r="K188" s="48"/>
      <c r="L188" s="48"/>
      <c r="M188" s="48"/>
      <c r="N188" s="48"/>
      <c r="O188" s="48"/>
      <c r="P188" s="2"/>
      <c r="Q188" s="2"/>
      <c r="R188" s="2"/>
      <c r="S188" s="2"/>
      <c r="T188" s="2"/>
      <c r="U188" s="2"/>
      <c r="V188" s="2"/>
      <c r="W188" s="2"/>
      <c r="X188" s="2"/>
      <c r="Y188" s="2"/>
      <c r="Z188" s="2"/>
    </row>
    <row r="189" spans="1:26" ht="15.75" customHeight="1">
      <c r="A189" s="47" t="s">
        <v>92</v>
      </c>
      <c r="B189" s="43" t="s">
        <v>128</v>
      </c>
      <c r="C189" s="29">
        <f>D120</f>
        <v>0</v>
      </c>
      <c r="D189" s="48"/>
      <c r="E189" s="48"/>
      <c r="F189" s="48"/>
      <c r="G189" s="48"/>
      <c r="H189" s="48"/>
      <c r="I189" s="48"/>
      <c r="J189" s="48"/>
      <c r="K189" s="48"/>
      <c r="L189" s="48"/>
      <c r="M189" s="48"/>
      <c r="N189" s="48"/>
      <c r="O189" s="48"/>
      <c r="P189" s="2"/>
      <c r="Q189" s="2"/>
      <c r="R189" s="2"/>
      <c r="S189" s="2"/>
      <c r="T189" s="2"/>
      <c r="U189" s="2"/>
      <c r="V189" s="2"/>
      <c r="W189" s="2"/>
      <c r="X189" s="2"/>
      <c r="Y189" s="2"/>
      <c r="Z189" s="2"/>
    </row>
    <row r="190" spans="1:26" ht="15.75" customHeight="1">
      <c r="A190" s="47" t="s">
        <v>100</v>
      </c>
      <c r="B190" s="43" t="s">
        <v>101</v>
      </c>
      <c r="C190" s="29">
        <f>D134</f>
        <v>0</v>
      </c>
      <c r="D190" s="48"/>
      <c r="E190" s="48"/>
      <c r="F190" s="48"/>
      <c r="G190" s="48"/>
      <c r="H190" s="48"/>
      <c r="I190" s="48"/>
      <c r="J190" s="48"/>
      <c r="K190" s="48"/>
      <c r="L190" s="48"/>
      <c r="M190" s="48"/>
      <c r="N190" s="48"/>
      <c r="O190" s="48"/>
      <c r="P190" s="2"/>
      <c r="Q190" s="2"/>
      <c r="R190" s="2"/>
      <c r="S190" s="2"/>
      <c r="T190" s="2"/>
      <c r="U190" s="2"/>
      <c r="V190" s="2"/>
      <c r="W190" s="2"/>
      <c r="X190" s="2"/>
      <c r="Y190" s="2"/>
      <c r="Z190" s="2"/>
    </row>
    <row r="191" spans="1:26" ht="15.75" customHeight="1">
      <c r="A191" s="47" t="s">
        <v>105</v>
      </c>
      <c r="B191" s="43" t="s">
        <v>129</v>
      </c>
      <c r="C191" s="29">
        <f>D150</f>
        <v>0</v>
      </c>
      <c r="D191" s="48"/>
      <c r="E191" s="48"/>
      <c r="F191" s="48"/>
      <c r="G191" s="48"/>
      <c r="H191" s="48"/>
      <c r="I191" s="48"/>
      <c r="J191" s="48"/>
      <c r="K191" s="48"/>
      <c r="L191" s="48"/>
      <c r="M191" s="48"/>
      <c r="N191" s="48"/>
      <c r="O191" s="48"/>
      <c r="P191" s="2"/>
      <c r="Q191" s="2"/>
      <c r="R191" s="2"/>
      <c r="S191" s="2"/>
      <c r="T191" s="2"/>
      <c r="U191" s="2"/>
      <c r="V191" s="2"/>
      <c r="W191" s="2"/>
      <c r="X191" s="2"/>
      <c r="Y191" s="2"/>
      <c r="Z191" s="2"/>
    </row>
    <row r="192" spans="1:26" ht="30">
      <c r="A192" s="47" t="s">
        <v>116</v>
      </c>
      <c r="B192" s="43" t="s">
        <v>130</v>
      </c>
      <c r="C192" s="29">
        <f>D172</f>
        <v>0</v>
      </c>
      <c r="D192" s="48"/>
      <c r="E192" s="48"/>
      <c r="F192" s="48"/>
      <c r="G192" s="48"/>
      <c r="H192" s="48"/>
      <c r="I192" s="48"/>
      <c r="J192" s="48"/>
      <c r="K192" s="48"/>
      <c r="L192" s="48"/>
      <c r="M192" s="48"/>
      <c r="N192" s="48"/>
      <c r="O192" s="48"/>
      <c r="P192" s="2"/>
      <c r="Q192" s="2"/>
      <c r="R192" s="2"/>
      <c r="S192" s="2"/>
      <c r="T192" s="2"/>
      <c r="U192" s="2"/>
      <c r="V192" s="2"/>
      <c r="W192" s="2"/>
      <c r="X192" s="2"/>
      <c r="Y192" s="2"/>
      <c r="Z192" s="2"/>
    </row>
    <row r="193" spans="1:26" ht="15.75" customHeight="1">
      <c r="A193" s="47" t="s">
        <v>131</v>
      </c>
      <c r="B193" s="43" t="s">
        <v>132</v>
      </c>
      <c r="C193" s="29" t="s">
        <v>133</v>
      </c>
      <c r="D193" s="48"/>
      <c r="E193" s="48"/>
      <c r="F193" s="48"/>
      <c r="G193" s="48"/>
      <c r="H193" s="48"/>
      <c r="I193" s="48"/>
      <c r="J193" s="48"/>
      <c r="K193" s="48"/>
      <c r="L193" s="48"/>
      <c r="M193" s="48"/>
      <c r="N193" s="48"/>
      <c r="O193" s="48"/>
      <c r="P193" s="2"/>
      <c r="Q193" s="2"/>
      <c r="R193" s="2"/>
      <c r="S193" s="2"/>
      <c r="T193" s="2"/>
      <c r="U193" s="2"/>
      <c r="V193" s="2"/>
      <c r="W193" s="2"/>
      <c r="X193" s="2"/>
      <c r="Y193" s="2"/>
      <c r="Z193" s="2"/>
    </row>
    <row r="194" spans="1:26" ht="15.75" customHeight="1">
      <c r="A194" s="179" t="s">
        <v>113</v>
      </c>
      <c r="B194" s="180"/>
      <c r="C194" s="24">
        <f>SUM(C188:C193)</f>
        <v>0</v>
      </c>
      <c r="D194" s="48"/>
      <c r="E194" s="48"/>
      <c r="F194" s="48"/>
      <c r="G194" s="48"/>
      <c r="H194" s="48"/>
      <c r="I194" s="48"/>
      <c r="J194" s="48"/>
      <c r="K194" s="48"/>
      <c r="L194" s="48"/>
      <c r="M194" s="48"/>
      <c r="N194" s="48"/>
      <c r="O194" s="48"/>
      <c r="P194" s="2"/>
      <c r="Q194" s="2"/>
      <c r="R194" s="2"/>
      <c r="S194" s="2"/>
      <c r="T194" s="2"/>
      <c r="U194" s="2"/>
      <c r="V194" s="2"/>
      <c r="W194" s="2"/>
      <c r="X194" s="2"/>
      <c r="Y194" s="2"/>
      <c r="Z194" s="2"/>
    </row>
    <row r="195" spans="1:26" ht="15.75" customHeight="1">
      <c r="A195" s="25"/>
      <c r="B195" s="48"/>
      <c r="C195" s="48"/>
      <c r="D195" s="48"/>
      <c r="E195" s="48"/>
      <c r="F195" s="48"/>
      <c r="G195" s="48"/>
      <c r="H195" s="48"/>
      <c r="I195" s="48"/>
      <c r="J195" s="48"/>
      <c r="K195" s="48"/>
      <c r="L195" s="48"/>
      <c r="M195" s="48"/>
      <c r="N195" s="48"/>
      <c r="O195" s="48"/>
      <c r="P195" s="2"/>
      <c r="Q195" s="2"/>
      <c r="R195" s="2"/>
      <c r="S195" s="2"/>
      <c r="T195" s="2"/>
      <c r="U195" s="2"/>
      <c r="V195" s="2"/>
      <c r="W195" s="2"/>
      <c r="X195" s="2"/>
      <c r="Y195" s="2"/>
      <c r="Z195" s="2"/>
    </row>
    <row r="196" spans="1:26" ht="17.25" customHeight="1">
      <c r="A196" s="192" t="s">
        <v>134</v>
      </c>
      <c r="B196" s="183"/>
      <c r="C196" s="180"/>
      <c r="D196" s="48"/>
      <c r="E196" s="48"/>
      <c r="F196" s="48"/>
      <c r="G196" s="48"/>
      <c r="H196" s="48"/>
      <c r="I196" s="48"/>
      <c r="J196" s="48"/>
      <c r="K196" s="48"/>
      <c r="L196" s="48"/>
      <c r="M196" s="48"/>
      <c r="N196" s="48"/>
      <c r="O196" s="48"/>
      <c r="P196" s="2"/>
      <c r="Q196" s="2"/>
      <c r="R196" s="2"/>
      <c r="S196" s="2"/>
      <c r="T196" s="2"/>
      <c r="U196" s="2"/>
      <c r="V196" s="2"/>
      <c r="W196" s="2"/>
      <c r="X196" s="2"/>
      <c r="Y196" s="2"/>
      <c r="Z196" s="2"/>
    </row>
    <row r="197" spans="1:26" ht="30">
      <c r="A197" s="26">
        <v>3</v>
      </c>
      <c r="B197" s="26" t="s">
        <v>126</v>
      </c>
      <c r="C197" s="26" t="s">
        <v>49</v>
      </c>
      <c r="D197" s="48"/>
      <c r="E197" s="48"/>
      <c r="F197" s="48"/>
      <c r="G197" s="48"/>
      <c r="H197" s="48"/>
      <c r="I197" s="48"/>
      <c r="J197" s="48"/>
      <c r="K197" s="48"/>
      <c r="L197" s="48"/>
      <c r="M197" s="48"/>
      <c r="N197" s="48"/>
      <c r="O197" s="48"/>
      <c r="P197" s="2"/>
      <c r="Q197" s="2"/>
      <c r="R197" s="2"/>
      <c r="S197" s="2"/>
      <c r="T197" s="2"/>
      <c r="U197" s="2"/>
      <c r="V197" s="2"/>
      <c r="W197" s="2"/>
      <c r="X197" s="2"/>
      <c r="Y197" s="2"/>
      <c r="Z197" s="2"/>
    </row>
    <row r="198" spans="1:26" ht="30">
      <c r="A198" s="47" t="s">
        <v>78</v>
      </c>
      <c r="B198" s="43" t="s">
        <v>127</v>
      </c>
      <c r="C198" s="29">
        <f>D109+D104</f>
        <v>0</v>
      </c>
      <c r="D198" s="48"/>
      <c r="E198" s="48"/>
      <c r="F198" s="48"/>
      <c r="G198" s="48"/>
      <c r="H198" s="48"/>
      <c r="I198" s="48"/>
      <c r="J198" s="48"/>
      <c r="K198" s="48"/>
      <c r="L198" s="48"/>
      <c r="M198" s="48"/>
      <c r="N198" s="48"/>
      <c r="O198" s="48"/>
      <c r="P198" s="2"/>
      <c r="Q198" s="2"/>
      <c r="R198" s="2"/>
      <c r="S198" s="2"/>
      <c r="T198" s="2"/>
      <c r="U198" s="2"/>
      <c r="V198" s="2"/>
      <c r="W198" s="2"/>
      <c r="X198" s="2"/>
      <c r="Y198" s="2"/>
      <c r="Z198" s="2"/>
    </row>
    <row r="199" spans="1:26" ht="15.75" customHeight="1">
      <c r="A199" s="47" t="s">
        <v>92</v>
      </c>
      <c r="B199" s="43" t="s">
        <v>128</v>
      </c>
      <c r="C199" s="29">
        <f>D128</f>
        <v>0</v>
      </c>
      <c r="D199" s="48"/>
      <c r="E199" s="48"/>
      <c r="F199" s="48"/>
      <c r="G199" s="48"/>
      <c r="H199" s="48"/>
      <c r="I199" s="48"/>
      <c r="J199" s="48"/>
      <c r="K199" s="48"/>
      <c r="L199" s="48"/>
      <c r="M199" s="48"/>
      <c r="N199" s="48"/>
      <c r="O199" s="48"/>
      <c r="P199" s="2"/>
      <c r="Q199" s="2"/>
      <c r="R199" s="2"/>
      <c r="S199" s="2"/>
      <c r="T199" s="2"/>
      <c r="U199" s="2"/>
      <c r="V199" s="2"/>
      <c r="W199" s="2"/>
      <c r="X199" s="2"/>
      <c r="Y199" s="2"/>
      <c r="Z199" s="2"/>
    </row>
    <row r="200" spans="1:26" ht="15.75" customHeight="1">
      <c r="A200" s="47" t="s">
        <v>100</v>
      </c>
      <c r="B200" s="43" t="s">
        <v>101</v>
      </c>
      <c r="C200" s="29">
        <f>D140</f>
        <v>0</v>
      </c>
      <c r="D200" s="48"/>
      <c r="E200" s="48"/>
      <c r="F200" s="48"/>
      <c r="G200" s="48"/>
      <c r="H200" s="48"/>
      <c r="I200" s="48"/>
      <c r="J200" s="48"/>
      <c r="K200" s="48"/>
      <c r="L200" s="48"/>
      <c r="M200" s="48"/>
      <c r="N200" s="48"/>
      <c r="O200" s="48"/>
      <c r="P200" s="2"/>
      <c r="Q200" s="2"/>
      <c r="R200" s="2"/>
      <c r="S200" s="2"/>
      <c r="T200" s="2"/>
      <c r="U200" s="2"/>
      <c r="V200" s="2"/>
      <c r="W200" s="2"/>
      <c r="X200" s="2"/>
      <c r="Y200" s="2"/>
      <c r="Z200" s="2"/>
    </row>
    <row r="201" spans="1:26" ht="15.75" customHeight="1">
      <c r="A201" s="47" t="s">
        <v>105</v>
      </c>
      <c r="B201" s="43" t="s">
        <v>129</v>
      </c>
      <c r="C201" s="29">
        <f>D160</f>
        <v>0</v>
      </c>
      <c r="D201" s="48"/>
      <c r="E201" s="48"/>
      <c r="F201" s="48"/>
      <c r="G201" s="48"/>
      <c r="H201" s="48"/>
      <c r="I201" s="48"/>
      <c r="J201" s="48"/>
      <c r="K201" s="48"/>
      <c r="L201" s="48"/>
      <c r="M201" s="48"/>
      <c r="N201" s="48"/>
      <c r="O201" s="48"/>
      <c r="P201" s="2"/>
      <c r="Q201" s="2"/>
      <c r="R201" s="2"/>
      <c r="S201" s="2"/>
      <c r="T201" s="2"/>
      <c r="U201" s="2"/>
      <c r="V201" s="2"/>
      <c r="W201" s="2"/>
      <c r="X201" s="2"/>
      <c r="Y201" s="2"/>
      <c r="Z201" s="2"/>
    </row>
    <row r="202" spans="1:26" ht="30">
      <c r="A202" s="47" t="s">
        <v>116</v>
      </c>
      <c r="B202" s="43" t="s">
        <v>130</v>
      </c>
      <c r="C202" s="29">
        <f>D182</f>
        <v>0</v>
      </c>
      <c r="D202" s="48"/>
      <c r="E202" s="48"/>
      <c r="F202" s="48"/>
      <c r="G202" s="48"/>
      <c r="H202" s="48"/>
      <c r="I202" s="48"/>
      <c r="J202" s="48"/>
      <c r="K202" s="48"/>
      <c r="L202" s="48"/>
      <c r="M202" s="48"/>
      <c r="N202" s="48"/>
      <c r="O202" s="48"/>
      <c r="P202" s="2"/>
      <c r="Q202" s="2"/>
      <c r="R202" s="2"/>
      <c r="S202" s="2"/>
      <c r="T202" s="2"/>
      <c r="U202" s="2"/>
      <c r="V202" s="2"/>
      <c r="W202" s="2"/>
      <c r="X202" s="2"/>
      <c r="Y202" s="2"/>
      <c r="Z202" s="2"/>
    </row>
    <row r="203" spans="1:26" ht="15.75" customHeight="1">
      <c r="A203" s="47" t="s">
        <v>131</v>
      </c>
      <c r="B203" s="43" t="s">
        <v>132</v>
      </c>
      <c r="C203" s="29" t="s">
        <v>133</v>
      </c>
      <c r="D203" s="48"/>
      <c r="E203" s="48"/>
      <c r="F203" s="48"/>
      <c r="G203" s="48"/>
      <c r="H203" s="48"/>
      <c r="I203" s="48"/>
      <c r="J203" s="48"/>
      <c r="K203" s="48"/>
      <c r="L203" s="48"/>
      <c r="M203" s="48"/>
      <c r="N203" s="48"/>
      <c r="O203" s="48"/>
      <c r="P203" s="2"/>
      <c r="Q203" s="2"/>
      <c r="R203" s="2"/>
      <c r="S203" s="2"/>
      <c r="T203" s="2"/>
      <c r="U203" s="2"/>
      <c r="V203" s="2"/>
      <c r="W203" s="2"/>
      <c r="X203" s="2"/>
      <c r="Y203" s="2"/>
      <c r="Z203" s="2"/>
    </row>
    <row r="204" spans="1:26" ht="15.75" customHeight="1">
      <c r="A204" s="181" t="s">
        <v>113</v>
      </c>
      <c r="B204" s="180"/>
      <c r="C204" s="27">
        <f>SUM(C198:C203)</f>
        <v>0</v>
      </c>
      <c r="D204" s="48"/>
      <c r="E204" s="48"/>
      <c r="F204" s="48"/>
      <c r="G204" s="48"/>
      <c r="H204" s="48"/>
      <c r="I204" s="48"/>
      <c r="J204" s="48"/>
      <c r="K204" s="48"/>
      <c r="L204" s="48"/>
      <c r="M204" s="48"/>
      <c r="N204" s="48"/>
      <c r="O204" s="48"/>
      <c r="P204" s="2"/>
      <c r="Q204" s="2"/>
      <c r="R204" s="2"/>
      <c r="S204" s="2"/>
      <c r="T204" s="2"/>
      <c r="U204" s="2"/>
      <c r="V204" s="2"/>
      <c r="W204" s="2"/>
      <c r="X204" s="2"/>
      <c r="Y204" s="2"/>
      <c r="Z204" s="2"/>
    </row>
    <row r="205" spans="1:26" ht="15.75" customHeight="1">
      <c r="A205" s="25"/>
      <c r="B205" s="48"/>
      <c r="C205" s="48"/>
      <c r="D205" s="48"/>
      <c r="E205" s="48"/>
      <c r="F205" s="48"/>
      <c r="G205" s="48"/>
      <c r="H205" s="48"/>
      <c r="I205" s="48"/>
      <c r="J205" s="48"/>
      <c r="K205" s="48"/>
      <c r="L205" s="48"/>
      <c r="M205" s="48"/>
      <c r="N205" s="48"/>
      <c r="O205" s="48"/>
      <c r="P205" s="2"/>
      <c r="Q205" s="2"/>
      <c r="R205" s="2"/>
      <c r="S205" s="2"/>
      <c r="T205" s="2"/>
      <c r="U205" s="2"/>
      <c r="V205" s="2"/>
      <c r="W205" s="2"/>
      <c r="X205" s="2"/>
      <c r="Y205" s="2"/>
      <c r="Z205" s="2"/>
    </row>
    <row r="206" spans="1:26" ht="15.75" customHeight="1">
      <c r="A206" s="187" t="s">
        <v>135</v>
      </c>
      <c r="B206" s="183"/>
      <c r="C206" s="183"/>
      <c r="D206" s="180"/>
      <c r="E206" s="48"/>
      <c r="F206" s="48"/>
      <c r="G206" s="48"/>
      <c r="H206" s="48"/>
      <c r="I206" s="48"/>
      <c r="J206" s="48"/>
      <c r="K206" s="48"/>
      <c r="L206" s="48"/>
      <c r="M206" s="48"/>
      <c r="N206" s="48"/>
      <c r="O206" s="48"/>
      <c r="P206" s="2"/>
      <c r="Q206" s="2"/>
      <c r="R206" s="2"/>
      <c r="S206" s="2"/>
      <c r="T206" s="2"/>
      <c r="U206" s="2"/>
      <c r="V206" s="2"/>
      <c r="W206" s="2"/>
      <c r="X206" s="2"/>
      <c r="Y206" s="2"/>
      <c r="Z206" s="2"/>
    </row>
    <row r="207" spans="1:26" ht="42.75" customHeight="1">
      <c r="A207" s="179" t="s">
        <v>136</v>
      </c>
      <c r="B207" s="180"/>
      <c r="C207" s="179" t="s">
        <v>137</v>
      </c>
      <c r="D207" s="180"/>
      <c r="E207" s="48"/>
      <c r="F207" s="48"/>
      <c r="G207" s="48"/>
      <c r="H207" s="48"/>
      <c r="I207" s="48"/>
      <c r="J207" s="48"/>
      <c r="K207" s="48"/>
      <c r="L207" s="48"/>
      <c r="M207" s="48"/>
      <c r="N207" s="48"/>
      <c r="O207" s="48"/>
      <c r="P207" s="2"/>
      <c r="Q207" s="2"/>
      <c r="R207" s="2"/>
      <c r="S207" s="2"/>
      <c r="T207" s="2"/>
      <c r="U207" s="2"/>
      <c r="V207" s="2"/>
      <c r="W207" s="2"/>
      <c r="X207" s="2"/>
      <c r="Y207" s="2"/>
      <c r="Z207" s="2"/>
    </row>
    <row r="208" spans="1:26" ht="30">
      <c r="A208" s="47" t="s">
        <v>8</v>
      </c>
      <c r="B208" s="43" t="s">
        <v>138</v>
      </c>
      <c r="C208" s="190">
        <f>C52</f>
        <v>0</v>
      </c>
      <c r="D208" s="180"/>
      <c r="E208" s="48"/>
      <c r="F208" s="48"/>
      <c r="G208" s="48"/>
      <c r="H208" s="48"/>
      <c r="I208" s="48"/>
      <c r="J208" s="48"/>
      <c r="K208" s="48"/>
      <c r="L208" s="48"/>
      <c r="M208" s="48"/>
      <c r="N208" s="48"/>
      <c r="O208" s="48"/>
      <c r="P208" s="2"/>
      <c r="Q208" s="2"/>
      <c r="R208" s="2"/>
      <c r="S208" s="2"/>
      <c r="T208" s="2"/>
      <c r="U208" s="2"/>
      <c r="V208" s="2"/>
      <c r="W208" s="2"/>
      <c r="X208" s="2"/>
      <c r="Y208" s="2"/>
      <c r="Z208" s="2"/>
    </row>
    <row r="209" spans="1:26" ht="30">
      <c r="A209" s="47" t="s">
        <v>11</v>
      </c>
      <c r="B209" s="43" t="s">
        <v>139</v>
      </c>
      <c r="C209" s="190">
        <f>C75</f>
        <v>0</v>
      </c>
      <c r="D209" s="180"/>
      <c r="E209" s="48"/>
      <c r="F209" s="48"/>
      <c r="G209" s="48"/>
      <c r="H209" s="48"/>
      <c r="I209" s="48"/>
      <c r="J209" s="48"/>
      <c r="K209" s="48"/>
      <c r="L209" s="48"/>
      <c r="M209" s="48"/>
      <c r="N209" s="48"/>
      <c r="O209" s="48"/>
      <c r="P209" s="2"/>
      <c r="Q209" s="2"/>
      <c r="R209" s="2"/>
      <c r="S209" s="2"/>
      <c r="T209" s="2"/>
      <c r="U209" s="2"/>
      <c r="V209" s="2"/>
      <c r="W209" s="2"/>
      <c r="X209" s="2"/>
      <c r="Y209" s="2"/>
      <c r="Z209" s="2"/>
    </row>
    <row r="210" spans="1:26" ht="30">
      <c r="A210" s="47" t="s">
        <v>13</v>
      </c>
      <c r="B210" s="43" t="s">
        <v>140</v>
      </c>
      <c r="C210" s="190">
        <f>C194</f>
        <v>0</v>
      </c>
      <c r="D210" s="180"/>
      <c r="E210" s="48"/>
      <c r="F210" s="48"/>
      <c r="G210" s="48"/>
      <c r="H210" s="48"/>
      <c r="I210" s="48"/>
      <c r="J210" s="48"/>
      <c r="K210" s="48"/>
      <c r="L210" s="48"/>
      <c r="M210" s="48"/>
      <c r="N210" s="48"/>
      <c r="O210" s="48"/>
      <c r="P210" s="2"/>
      <c r="Q210" s="2"/>
      <c r="R210" s="2"/>
      <c r="S210" s="2"/>
      <c r="T210" s="2"/>
      <c r="U210" s="2"/>
      <c r="V210" s="2"/>
      <c r="W210" s="2"/>
      <c r="X210" s="2"/>
      <c r="Y210" s="2"/>
      <c r="Z210" s="2"/>
    </row>
    <row r="211" spans="1:26" ht="28.5" customHeight="1">
      <c r="A211" s="189" t="s">
        <v>141</v>
      </c>
      <c r="B211" s="180"/>
      <c r="C211" s="190">
        <f>SUM(C208:D210)</f>
        <v>0</v>
      </c>
      <c r="D211" s="180"/>
      <c r="E211" s="48"/>
      <c r="F211" s="48"/>
      <c r="G211" s="48"/>
      <c r="H211" s="48"/>
      <c r="I211" s="48"/>
      <c r="J211" s="48"/>
      <c r="K211" s="48"/>
      <c r="L211" s="48"/>
      <c r="M211" s="48"/>
      <c r="N211" s="48"/>
      <c r="O211" s="48"/>
      <c r="P211" s="2"/>
      <c r="Q211" s="2"/>
      <c r="R211" s="2"/>
      <c r="S211" s="2"/>
      <c r="T211" s="2"/>
      <c r="U211" s="2"/>
      <c r="V211" s="2"/>
      <c r="W211" s="2"/>
      <c r="X211" s="2"/>
      <c r="Y211" s="2"/>
      <c r="Z211" s="2"/>
    </row>
    <row r="212" spans="1:26" ht="15.75" customHeight="1">
      <c r="A212" s="179" t="s">
        <v>142</v>
      </c>
      <c r="B212" s="180"/>
      <c r="C212" s="193">
        <f>SUM(C211)</f>
        <v>0</v>
      </c>
      <c r="D212" s="180"/>
      <c r="E212" s="48"/>
      <c r="F212" s="48"/>
      <c r="G212" s="48"/>
      <c r="H212" s="48"/>
      <c r="I212" s="48"/>
      <c r="J212" s="48"/>
      <c r="K212" s="48"/>
      <c r="L212" s="48"/>
      <c r="M212" s="48"/>
      <c r="N212" s="48"/>
      <c r="O212" s="48"/>
      <c r="P212" s="2"/>
      <c r="Q212" s="2"/>
      <c r="R212" s="2"/>
      <c r="S212" s="2"/>
      <c r="T212" s="2"/>
      <c r="U212" s="2"/>
      <c r="V212" s="2"/>
      <c r="W212" s="2"/>
      <c r="X212" s="2"/>
      <c r="Y212" s="2"/>
      <c r="Z212" s="2"/>
    </row>
    <row r="213" spans="1:26" ht="15.75" customHeight="1">
      <c r="A213" s="48"/>
      <c r="B213" s="48"/>
      <c r="C213" s="48"/>
      <c r="D213" s="48"/>
      <c r="E213" s="48"/>
      <c r="F213" s="48"/>
      <c r="G213" s="48"/>
      <c r="H213" s="48"/>
      <c r="I213" s="48"/>
      <c r="J213" s="48"/>
      <c r="K213" s="48"/>
      <c r="L213" s="48"/>
      <c r="M213" s="48"/>
      <c r="N213" s="48"/>
      <c r="O213" s="48"/>
      <c r="P213" s="2"/>
      <c r="Q213" s="2"/>
      <c r="R213" s="2"/>
      <c r="S213" s="2"/>
      <c r="T213" s="2"/>
      <c r="U213" s="2"/>
      <c r="V213" s="2"/>
      <c r="W213" s="2"/>
      <c r="X213" s="2"/>
      <c r="Y213" s="2"/>
      <c r="Z213" s="2"/>
    </row>
    <row r="214" spans="1:26" ht="15.75" hidden="1" customHeight="1">
      <c r="A214" s="48"/>
      <c r="B214" s="48"/>
      <c r="C214" s="48"/>
      <c r="D214" s="40">
        <f>C212</f>
        <v>0</v>
      </c>
      <c r="E214" s="48"/>
      <c r="F214" s="48"/>
      <c r="G214" s="48"/>
      <c r="H214" s="48"/>
      <c r="I214" s="48"/>
      <c r="J214" s="48"/>
      <c r="K214" s="48"/>
      <c r="L214" s="48"/>
      <c r="M214" s="48"/>
      <c r="N214" s="48"/>
      <c r="O214" s="48"/>
      <c r="P214" s="2"/>
      <c r="Q214" s="2"/>
      <c r="R214" s="2"/>
      <c r="S214" s="2"/>
      <c r="T214" s="2"/>
      <c r="U214" s="2"/>
      <c r="V214" s="2"/>
      <c r="W214" s="2"/>
      <c r="X214" s="2"/>
      <c r="Y214" s="2"/>
      <c r="Z214" s="2"/>
    </row>
    <row r="215" spans="1:26" ht="15.75" customHeight="1">
      <c r="A215" s="192" t="s">
        <v>143</v>
      </c>
      <c r="B215" s="183"/>
      <c r="C215" s="183"/>
      <c r="D215" s="180"/>
      <c r="E215" s="48"/>
      <c r="F215" s="48"/>
      <c r="G215" s="48"/>
      <c r="H215" s="48"/>
      <c r="I215" s="48"/>
      <c r="J215" s="48"/>
      <c r="K215" s="48"/>
      <c r="L215" s="48"/>
      <c r="M215" s="48"/>
      <c r="N215" s="48"/>
      <c r="O215" s="48"/>
      <c r="P215" s="2"/>
      <c r="Q215" s="2"/>
      <c r="R215" s="2"/>
      <c r="S215" s="2"/>
      <c r="T215" s="2"/>
      <c r="U215" s="2"/>
      <c r="V215" s="2"/>
      <c r="W215" s="2"/>
      <c r="X215" s="2"/>
      <c r="Y215" s="2"/>
      <c r="Z215" s="2"/>
    </row>
    <row r="216" spans="1:26" ht="15.75" customHeight="1">
      <c r="A216" s="181" t="s">
        <v>136</v>
      </c>
      <c r="B216" s="180"/>
      <c r="C216" s="181" t="s">
        <v>137</v>
      </c>
      <c r="D216" s="180"/>
      <c r="E216" s="48"/>
      <c r="F216" s="48"/>
      <c r="G216" s="48"/>
      <c r="H216" s="48"/>
      <c r="I216" s="48"/>
      <c r="J216" s="48"/>
      <c r="K216" s="48"/>
      <c r="L216" s="48"/>
      <c r="M216" s="48"/>
      <c r="N216" s="48"/>
      <c r="O216" s="48"/>
      <c r="P216" s="2"/>
      <c r="Q216" s="2"/>
      <c r="R216" s="2"/>
      <c r="S216" s="2"/>
      <c r="T216" s="2"/>
      <c r="U216" s="2"/>
      <c r="V216" s="2"/>
      <c r="W216" s="2"/>
      <c r="X216" s="2"/>
      <c r="Y216" s="2"/>
      <c r="Z216" s="2"/>
    </row>
    <row r="217" spans="1:26" ht="30">
      <c r="A217" s="47" t="s">
        <v>8</v>
      </c>
      <c r="B217" s="43" t="s">
        <v>138</v>
      </c>
      <c r="C217" s="190">
        <f>C64</f>
        <v>0</v>
      </c>
      <c r="D217" s="180"/>
      <c r="E217" s="48"/>
      <c r="F217" s="48"/>
      <c r="G217" s="48"/>
      <c r="H217" s="48"/>
      <c r="I217" s="48"/>
      <c r="J217" s="48"/>
      <c r="K217" s="48"/>
      <c r="L217" s="48"/>
      <c r="M217" s="48"/>
      <c r="N217" s="48"/>
      <c r="O217" s="48"/>
      <c r="P217" s="2"/>
      <c r="Q217" s="2"/>
      <c r="R217" s="2"/>
      <c r="S217" s="2"/>
      <c r="T217" s="2"/>
      <c r="U217" s="2"/>
      <c r="V217" s="2"/>
      <c r="W217" s="2"/>
      <c r="X217" s="2"/>
      <c r="Y217" s="2"/>
      <c r="Z217" s="2"/>
    </row>
    <row r="218" spans="1:26" ht="30">
      <c r="A218" s="47" t="s">
        <v>11</v>
      </c>
      <c r="B218" s="43" t="s">
        <v>139</v>
      </c>
      <c r="C218" s="190">
        <f>C86</f>
        <v>0</v>
      </c>
      <c r="D218" s="180"/>
      <c r="E218" s="48"/>
      <c r="F218" s="48"/>
      <c r="G218" s="48"/>
      <c r="H218" s="48"/>
      <c r="I218" s="48"/>
      <c r="J218" s="48"/>
      <c r="K218" s="48"/>
      <c r="L218" s="48"/>
      <c r="M218" s="48"/>
      <c r="N218" s="48"/>
      <c r="O218" s="48"/>
      <c r="P218" s="2"/>
      <c r="Q218" s="2"/>
      <c r="R218" s="2"/>
      <c r="S218" s="2"/>
      <c r="T218" s="2"/>
      <c r="U218" s="2"/>
      <c r="V218" s="2"/>
      <c r="W218" s="2"/>
      <c r="X218" s="2"/>
      <c r="Y218" s="2"/>
      <c r="Z218" s="2"/>
    </row>
    <row r="219" spans="1:26" ht="30">
      <c r="A219" s="47" t="s">
        <v>13</v>
      </c>
      <c r="B219" s="43" t="s">
        <v>140</v>
      </c>
      <c r="C219" s="190">
        <f>C204</f>
        <v>0</v>
      </c>
      <c r="D219" s="180"/>
      <c r="E219" s="48"/>
      <c r="F219" s="48"/>
      <c r="G219" s="48"/>
      <c r="H219" s="48"/>
      <c r="I219" s="48"/>
      <c r="J219" s="48"/>
      <c r="K219" s="48"/>
      <c r="L219" s="48"/>
      <c r="M219" s="48"/>
      <c r="N219" s="48"/>
      <c r="O219" s="48"/>
      <c r="P219" s="2"/>
      <c r="Q219" s="2"/>
      <c r="R219" s="2"/>
      <c r="S219" s="2"/>
      <c r="T219" s="2"/>
      <c r="U219" s="2"/>
      <c r="V219" s="2"/>
      <c r="W219" s="2"/>
      <c r="X219" s="2"/>
      <c r="Y219" s="2"/>
      <c r="Z219" s="2"/>
    </row>
    <row r="220" spans="1:26" ht="15.75" customHeight="1">
      <c r="A220" s="189" t="s">
        <v>141</v>
      </c>
      <c r="B220" s="180"/>
      <c r="C220" s="190">
        <f>SUM(C217:D219)</f>
        <v>0</v>
      </c>
      <c r="D220" s="180"/>
      <c r="E220" s="48"/>
      <c r="F220" s="48"/>
      <c r="G220" s="48"/>
      <c r="H220" s="48"/>
      <c r="I220" s="48"/>
      <c r="J220" s="48"/>
      <c r="K220" s="48"/>
      <c r="L220" s="48"/>
      <c r="M220" s="48"/>
      <c r="N220" s="48"/>
      <c r="O220" s="48"/>
      <c r="P220" s="2"/>
      <c r="Q220" s="2"/>
      <c r="R220" s="2"/>
      <c r="S220" s="2"/>
      <c r="T220" s="2"/>
      <c r="U220" s="2"/>
      <c r="V220" s="2"/>
      <c r="W220" s="2"/>
      <c r="X220" s="2"/>
      <c r="Y220" s="2"/>
      <c r="Z220" s="2"/>
    </row>
    <row r="221" spans="1:26" ht="15.75" customHeight="1">
      <c r="A221" s="181" t="s">
        <v>142</v>
      </c>
      <c r="B221" s="180"/>
      <c r="C221" s="191">
        <f>SUM(C220)</f>
        <v>0</v>
      </c>
      <c r="D221" s="180"/>
      <c r="E221" s="48"/>
      <c r="F221" s="48"/>
      <c r="G221" s="48"/>
      <c r="H221" s="48"/>
      <c r="I221" s="48"/>
      <c r="J221" s="48"/>
      <c r="K221" s="48"/>
      <c r="L221" s="48"/>
      <c r="M221" s="48"/>
      <c r="N221" s="48"/>
      <c r="O221" s="48"/>
      <c r="P221" s="2"/>
      <c r="Q221" s="2"/>
      <c r="R221" s="2"/>
      <c r="S221" s="2"/>
      <c r="T221" s="2"/>
      <c r="U221" s="2"/>
      <c r="V221" s="2"/>
      <c r="W221" s="2"/>
      <c r="X221" s="2"/>
      <c r="Y221" s="2"/>
      <c r="Z221" s="2"/>
    </row>
    <row r="222" spans="1:26" ht="15.75" customHeight="1">
      <c r="A222" s="48"/>
      <c r="B222" s="48"/>
      <c r="C222" s="48"/>
      <c r="D222" s="48"/>
      <c r="E222" s="48"/>
      <c r="F222" s="48"/>
      <c r="G222" s="48"/>
      <c r="H222" s="48"/>
      <c r="I222" s="48"/>
      <c r="J222" s="48"/>
      <c r="K222" s="48"/>
      <c r="L222" s="48"/>
      <c r="M222" s="48"/>
      <c r="N222" s="48"/>
      <c r="O222" s="48"/>
      <c r="P222" s="2"/>
      <c r="Q222" s="2"/>
      <c r="R222" s="2"/>
      <c r="S222" s="2"/>
      <c r="T222" s="2"/>
      <c r="U222" s="2"/>
      <c r="V222" s="2"/>
      <c r="W222" s="2"/>
      <c r="X222" s="2"/>
      <c r="Y222" s="2"/>
      <c r="Z222" s="2"/>
    </row>
    <row r="223" spans="1:26" ht="15.75" customHeight="1">
      <c r="A223" s="194" t="s">
        <v>144</v>
      </c>
      <c r="B223" s="183"/>
      <c r="C223" s="180"/>
      <c r="D223" s="48"/>
      <c r="E223" s="48"/>
      <c r="F223" s="48"/>
      <c r="G223" s="48"/>
      <c r="H223" s="48"/>
      <c r="I223" s="48"/>
      <c r="J223" s="48"/>
      <c r="K223" s="48"/>
      <c r="L223" s="48"/>
      <c r="M223" s="48"/>
      <c r="N223" s="48"/>
      <c r="O223" s="48"/>
      <c r="P223" s="2"/>
      <c r="Q223" s="2"/>
      <c r="R223" s="2"/>
      <c r="S223" s="2"/>
      <c r="T223" s="2"/>
      <c r="U223" s="2"/>
      <c r="V223" s="2"/>
      <c r="W223" s="2"/>
      <c r="X223" s="2"/>
      <c r="Y223" s="2"/>
      <c r="Z223" s="2"/>
    </row>
    <row r="224" spans="1:26" ht="15.75" customHeight="1">
      <c r="A224" s="41" t="s">
        <v>145</v>
      </c>
      <c r="B224" s="42" t="s">
        <v>146</v>
      </c>
      <c r="C224" s="42" t="s">
        <v>133</v>
      </c>
      <c r="D224" s="48"/>
      <c r="E224" s="48"/>
      <c r="F224" s="48"/>
      <c r="G224" s="48"/>
      <c r="H224" s="48"/>
      <c r="I224" s="48"/>
      <c r="J224" s="48"/>
      <c r="K224" s="48"/>
      <c r="L224" s="48"/>
      <c r="M224" s="48"/>
      <c r="N224" s="48"/>
      <c r="O224" s="48"/>
      <c r="P224" s="2"/>
      <c r="Q224" s="2"/>
      <c r="R224" s="2"/>
      <c r="S224" s="2"/>
      <c r="T224" s="2"/>
      <c r="U224" s="2"/>
      <c r="V224" s="2"/>
      <c r="W224" s="2"/>
      <c r="X224" s="2"/>
      <c r="Y224" s="2"/>
      <c r="Z224" s="2"/>
    </row>
    <row r="225" spans="1:26" ht="15.75" customHeight="1">
      <c r="A225" s="47" t="s">
        <v>16</v>
      </c>
      <c r="B225" s="126" t="s">
        <v>147</v>
      </c>
      <c r="C225" s="166">
        <v>0</v>
      </c>
      <c r="D225" s="40"/>
      <c r="E225" s="48"/>
      <c r="F225" s="48"/>
      <c r="G225" s="48"/>
      <c r="H225" s="48"/>
      <c r="I225" s="48"/>
      <c r="J225" s="48"/>
      <c r="K225" s="48"/>
      <c r="L225" s="48"/>
      <c r="M225" s="48"/>
      <c r="N225" s="48"/>
      <c r="O225" s="48"/>
      <c r="P225" s="2"/>
      <c r="Q225" s="2"/>
      <c r="R225" s="2"/>
      <c r="S225" s="2"/>
      <c r="T225" s="2"/>
      <c r="U225" s="2"/>
      <c r="V225" s="2"/>
      <c r="W225" s="2"/>
      <c r="X225" s="2"/>
      <c r="Y225" s="2"/>
      <c r="Z225" s="2"/>
    </row>
    <row r="226" spans="1:26" ht="15.75" customHeight="1">
      <c r="A226" s="47" t="s">
        <v>54</v>
      </c>
      <c r="B226" s="126" t="s">
        <v>148</v>
      </c>
      <c r="C226" s="166">
        <v>0</v>
      </c>
      <c r="D226" s="40"/>
      <c r="E226" s="89" t="s">
        <v>597</v>
      </c>
      <c r="F226" s="89" t="s">
        <v>596</v>
      </c>
      <c r="G226" s="89" t="s">
        <v>599</v>
      </c>
      <c r="H226" s="89"/>
      <c r="I226" s="89" t="s">
        <v>598</v>
      </c>
      <c r="J226" s="89" t="s">
        <v>597</v>
      </c>
      <c r="K226" s="48"/>
      <c r="L226" s="48"/>
      <c r="M226" s="48"/>
      <c r="N226" s="48"/>
      <c r="O226" s="48"/>
      <c r="P226" s="2"/>
      <c r="Q226" s="2"/>
      <c r="R226" s="2"/>
      <c r="S226" s="2"/>
      <c r="T226" s="2"/>
      <c r="U226" s="2"/>
      <c r="V226" s="2"/>
      <c r="W226" s="2"/>
      <c r="X226" s="2"/>
      <c r="Y226" s="2"/>
      <c r="Z226" s="2"/>
    </row>
    <row r="227" spans="1:26" ht="15.75" customHeight="1">
      <c r="A227" s="47" t="s">
        <v>56</v>
      </c>
      <c r="B227" s="126" t="s">
        <v>149</v>
      </c>
      <c r="C227" s="166">
        <v>0</v>
      </c>
      <c r="D227" s="40"/>
      <c r="E227" s="89" t="s">
        <v>593</v>
      </c>
      <c r="F227" s="89">
        <v>10</v>
      </c>
      <c r="G227" s="91">
        <v>0.15</v>
      </c>
      <c r="H227" s="89"/>
      <c r="I227" s="89" t="s">
        <v>595</v>
      </c>
      <c r="J227" s="89" t="s">
        <v>593</v>
      </c>
      <c r="K227" s="48"/>
      <c r="L227" s="48"/>
      <c r="M227" s="48"/>
      <c r="N227" s="48"/>
      <c r="O227" s="48"/>
      <c r="P227" s="2"/>
      <c r="Q227" s="2"/>
      <c r="R227" s="2"/>
      <c r="S227" s="2"/>
      <c r="T227" s="2"/>
      <c r="U227" s="2"/>
      <c r="V227" s="2"/>
      <c r="W227" s="2"/>
      <c r="X227" s="2"/>
      <c r="Y227" s="2"/>
      <c r="Z227" s="2"/>
    </row>
    <row r="228" spans="1:26" ht="15.75" customHeight="1">
      <c r="A228" s="47" t="s">
        <v>58</v>
      </c>
      <c r="B228" s="126" t="s">
        <v>150</v>
      </c>
      <c r="C228" s="166">
        <v>0</v>
      </c>
      <c r="D228" s="40"/>
      <c r="E228" s="89" t="s">
        <v>591</v>
      </c>
      <c r="F228" s="89">
        <v>12</v>
      </c>
      <c r="G228" s="91">
        <v>0.1</v>
      </c>
      <c r="H228" s="89"/>
      <c r="I228" s="89" t="s">
        <v>594</v>
      </c>
      <c r="J228" s="89" t="s">
        <v>593</v>
      </c>
      <c r="K228" s="48"/>
      <c r="L228" s="48"/>
      <c r="M228" s="48"/>
      <c r="N228" s="48"/>
      <c r="O228" s="48"/>
      <c r="P228" s="2"/>
      <c r="Q228" s="2"/>
      <c r="R228" s="2"/>
      <c r="S228" s="2"/>
      <c r="T228" s="2"/>
      <c r="U228" s="2"/>
      <c r="V228" s="2"/>
      <c r="W228" s="2"/>
      <c r="X228" s="2"/>
      <c r="Y228" s="2"/>
      <c r="Z228" s="2"/>
    </row>
    <row r="229" spans="1:26" ht="15.75" customHeight="1">
      <c r="A229" s="47" t="s">
        <v>47</v>
      </c>
      <c r="B229" s="126" t="s">
        <v>151</v>
      </c>
      <c r="C229" s="166">
        <v>0</v>
      </c>
      <c r="D229" s="40"/>
      <c r="E229" s="48"/>
      <c r="F229" s="48"/>
      <c r="G229" s="48"/>
      <c r="H229" s="89"/>
      <c r="I229" s="89" t="s">
        <v>592</v>
      </c>
      <c r="J229" s="89" t="s">
        <v>591</v>
      </c>
      <c r="K229" s="89" t="s">
        <v>596</v>
      </c>
      <c r="L229" s="89" t="s">
        <v>159</v>
      </c>
      <c r="M229" s="48"/>
      <c r="N229" s="48"/>
      <c r="O229" s="48"/>
      <c r="P229" s="2"/>
      <c r="Q229" s="2"/>
      <c r="R229" s="2"/>
      <c r="S229" s="2"/>
      <c r="T229" s="2"/>
      <c r="U229" s="2"/>
      <c r="V229" s="2"/>
      <c r="W229" s="2"/>
      <c r="X229" s="2"/>
      <c r="Y229" s="2"/>
      <c r="Z229" s="2"/>
    </row>
    <row r="230" spans="1:26" ht="15.75" customHeight="1">
      <c r="A230" s="47" t="s">
        <v>152</v>
      </c>
      <c r="B230" s="125" t="s">
        <v>605</v>
      </c>
      <c r="C230" s="166">
        <v>0</v>
      </c>
      <c r="D230" s="40"/>
      <c r="E230" s="48"/>
      <c r="F230" s="48"/>
      <c r="G230" s="48"/>
      <c r="H230" s="48"/>
      <c r="I230" s="48"/>
      <c r="J230" s="48"/>
      <c r="K230" s="89" t="e">
        <f>VLOOKUP(J230,E$229:F$231,2,0)</f>
        <v>#N/A</v>
      </c>
      <c r="L230" s="90" t="e">
        <f>VLOOKUP(J230,E$229:G$231,3,0)</f>
        <v>#N/A</v>
      </c>
      <c r="M230" s="48"/>
      <c r="N230" s="48"/>
      <c r="O230" s="48"/>
      <c r="P230" s="2"/>
      <c r="Q230" s="2"/>
      <c r="R230" s="2"/>
      <c r="S230" s="2"/>
      <c r="T230" s="2"/>
      <c r="U230" s="2"/>
      <c r="V230" s="2"/>
      <c r="W230" s="2"/>
      <c r="X230" s="2"/>
      <c r="Y230" s="2"/>
      <c r="Z230" s="2"/>
    </row>
    <row r="231" spans="1:26" ht="15.75" customHeight="1">
      <c r="A231" s="47" t="s">
        <v>153</v>
      </c>
      <c r="B231" s="43" t="s">
        <v>154</v>
      </c>
      <c r="C231" s="44">
        <f>SUM(C225:C230)</f>
        <v>0</v>
      </c>
      <c r="D231" s="40"/>
      <c r="E231" s="48"/>
      <c r="F231" s="48"/>
      <c r="G231" s="48"/>
      <c r="H231" s="48"/>
      <c r="I231" s="48"/>
      <c r="J231" s="48"/>
      <c r="K231" s="89" t="e">
        <f>VLOOKUP(J231,E$229:F$231,2,0)</f>
        <v>#N/A</v>
      </c>
      <c r="L231" s="90" t="e">
        <f>VLOOKUP(J231,E$229:G$231,3,0)</f>
        <v>#N/A</v>
      </c>
      <c r="M231" s="48"/>
      <c r="N231" s="48"/>
      <c r="O231" s="48"/>
      <c r="P231" s="2"/>
      <c r="Q231" s="2"/>
      <c r="R231" s="2"/>
      <c r="S231" s="2"/>
      <c r="T231" s="2"/>
      <c r="U231" s="2"/>
      <c r="V231" s="2"/>
      <c r="W231" s="2"/>
      <c r="X231" s="2"/>
      <c r="Y231" s="2"/>
      <c r="Z231" s="2"/>
    </row>
    <row r="232" spans="1:26" ht="15.75" customHeight="1">
      <c r="A232" s="47" t="s">
        <v>155</v>
      </c>
      <c r="B232" s="43" t="s">
        <v>156</v>
      </c>
      <c r="C232" s="45">
        <f>C231/E26</f>
        <v>0</v>
      </c>
      <c r="D232" s="40"/>
      <c r="E232" s="48"/>
      <c r="F232" s="48"/>
      <c r="G232" s="48"/>
      <c r="H232" s="48"/>
      <c r="I232" s="138" t="s">
        <v>604</v>
      </c>
      <c r="J232" s="138"/>
      <c r="K232" s="89" t="e">
        <f>VLOOKUP(J232,E$229:F$231,2,0)</f>
        <v>#N/A</v>
      </c>
      <c r="L232" s="90" t="e">
        <f>VLOOKUP(J232,E$229:G$231,3,0)</f>
        <v>#N/A</v>
      </c>
      <c r="M232" s="48"/>
      <c r="N232" s="48"/>
      <c r="O232" s="48"/>
      <c r="P232" s="2"/>
      <c r="Q232" s="2"/>
      <c r="R232" s="2"/>
      <c r="S232" s="2"/>
      <c r="T232" s="2"/>
      <c r="U232" s="2"/>
      <c r="V232" s="2"/>
      <c r="W232" s="2"/>
      <c r="X232" s="2"/>
      <c r="Y232" s="2"/>
      <c r="Z232" s="2"/>
    </row>
    <row r="233" spans="1:26" ht="15.75" customHeight="1">
      <c r="A233" s="48"/>
      <c r="B233" s="48"/>
      <c r="C233" s="48"/>
      <c r="D233" s="40"/>
      <c r="E233" s="48"/>
      <c r="F233" s="48"/>
      <c r="G233" s="48"/>
      <c r="H233" s="48"/>
      <c r="I233" s="138"/>
      <c r="J233" s="138"/>
      <c r="K233" s="48"/>
      <c r="L233" s="48"/>
      <c r="M233" s="48"/>
      <c r="N233" s="48"/>
      <c r="O233" s="48"/>
      <c r="P233" s="2"/>
      <c r="Q233" s="2"/>
      <c r="R233" s="2"/>
      <c r="S233" s="2"/>
      <c r="T233" s="2"/>
      <c r="U233" s="2"/>
      <c r="V233" s="2"/>
      <c r="W233" s="2"/>
      <c r="X233" s="2"/>
      <c r="Y233" s="2"/>
      <c r="Z233" s="2"/>
    </row>
    <row r="234" spans="1:26" ht="15.75" customHeight="1">
      <c r="A234" s="194" t="s">
        <v>157</v>
      </c>
      <c r="B234" s="183"/>
      <c r="C234" s="183"/>
      <c r="D234" s="180"/>
      <c r="E234" s="48"/>
      <c r="F234" s="48"/>
      <c r="G234" s="48"/>
      <c r="H234" s="48"/>
      <c r="I234" s="138"/>
      <c r="J234" s="138"/>
      <c r="K234" s="48"/>
      <c r="L234" s="48"/>
      <c r="M234" s="48"/>
      <c r="N234" s="48"/>
      <c r="O234" s="48"/>
      <c r="P234" s="2"/>
      <c r="Q234" s="2"/>
      <c r="R234" s="2"/>
      <c r="S234" s="2"/>
      <c r="T234" s="2"/>
      <c r="U234" s="2"/>
      <c r="V234" s="2"/>
      <c r="W234" s="2"/>
      <c r="X234" s="2"/>
      <c r="Y234" s="2"/>
      <c r="Z234" s="2"/>
    </row>
    <row r="235" spans="1:26" ht="15.75" customHeight="1">
      <c r="A235" s="46" t="s">
        <v>158</v>
      </c>
      <c r="B235" s="16" t="s">
        <v>159</v>
      </c>
      <c r="C235" s="46" t="s">
        <v>160</v>
      </c>
      <c r="D235" s="46" t="s">
        <v>161</v>
      </c>
      <c r="E235" s="48"/>
      <c r="F235" s="139"/>
      <c r="G235" s="139"/>
      <c r="H235" s="139"/>
      <c r="I235" s="138"/>
      <c r="J235" s="138"/>
      <c r="K235" s="48"/>
      <c r="L235" s="48"/>
      <c r="M235" s="48"/>
      <c r="N235" s="48"/>
      <c r="O235" s="48"/>
      <c r="P235" s="2"/>
      <c r="Q235" s="2"/>
      <c r="R235" s="2"/>
      <c r="S235" s="2"/>
      <c r="T235" s="2"/>
      <c r="U235" s="2"/>
      <c r="V235" s="2"/>
      <c r="W235" s="2"/>
      <c r="X235" s="2"/>
      <c r="Y235" s="2"/>
      <c r="Z235" s="2"/>
    </row>
    <row r="236" spans="1:26" ht="15.75" customHeight="1">
      <c r="A236" s="47" t="s">
        <v>8</v>
      </c>
      <c r="B236" s="43" t="s">
        <v>162</v>
      </c>
      <c r="C236" s="47" t="s">
        <v>595</v>
      </c>
      <c r="D236" s="92" t="s">
        <v>601</v>
      </c>
      <c r="E236" s="48"/>
      <c r="F236" s="139"/>
      <c r="G236" s="139"/>
      <c r="H236" s="139"/>
      <c r="I236" s="138"/>
      <c r="J236" s="138"/>
      <c r="K236" s="48"/>
      <c r="L236" s="48"/>
      <c r="M236" s="48"/>
      <c r="N236" s="48"/>
      <c r="O236" s="48"/>
      <c r="P236" s="2"/>
      <c r="Q236" s="2"/>
      <c r="R236" s="2"/>
      <c r="S236" s="2"/>
      <c r="T236" s="2"/>
      <c r="U236" s="2"/>
      <c r="V236" s="2"/>
      <c r="W236" s="2"/>
      <c r="X236" s="2"/>
      <c r="Y236" s="2"/>
      <c r="Z236" s="2"/>
    </row>
    <row r="237" spans="1:26" ht="15.75" customHeight="1">
      <c r="A237" s="47" t="s">
        <v>11</v>
      </c>
      <c r="B237" s="43" t="s">
        <v>163</v>
      </c>
      <c r="C237" s="47" t="s">
        <v>164</v>
      </c>
      <c r="D237" s="167">
        <v>0</v>
      </c>
      <c r="E237" s="48"/>
      <c r="F237" s="139"/>
      <c r="G237" s="139"/>
      <c r="H237" s="139"/>
      <c r="I237" s="138"/>
      <c r="J237" s="138"/>
      <c r="K237" s="48"/>
      <c r="L237" s="48"/>
      <c r="M237" s="48"/>
      <c r="N237" s="48"/>
      <c r="O237" s="48"/>
      <c r="P237" s="2"/>
      <c r="Q237" s="2"/>
      <c r="R237" s="2"/>
      <c r="S237" s="2"/>
      <c r="T237" s="2"/>
      <c r="U237" s="2"/>
      <c r="V237" s="2"/>
      <c r="W237" s="2"/>
      <c r="X237" s="2"/>
      <c r="Y237" s="2"/>
      <c r="Z237" s="2"/>
    </row>
    <row r="238" spans="1:26" ht="15.75" customHeight="1">
      <c r="A238" s="47" t="s">
        <v>13</v>
      </c>
      <c r="B238" s="43" t="s">
        <v>165</v>
      </c>
      <c r="C238" s="47" t="s">
        <v>164</v>
      </c>
      <c r="D238" s="47">
        <f>VLOOKUP(C236,I:K,3,0)</f>
        <v>0</v>
      </c>
      <c r="E238" s="48"/>
      <c r="F238" s="139"/>
      <c r="G238" s="139"/>
      <c r="H238" s="139"/>
      <c r="I238" s="138"/>
      <c r="J238" s="138"/>
      <c r="K238" s="124"/>
      <c r="L238" s="124"/>
      <c r="M238" s="124"/>
      <c r="N238" s="95"/>
      <c r="O238" s="48"/>
      <c r="P238" s="2"/>
      <c r="Q238" s="2"/>
      <c r="R238" s="2"/>
      <c r="S238" s="2"/>
      <c r="T238" s="2"/>
      <c r="U238" s="2"/>
      <c r="V238" s="2"/>
      <c r="W238" s="2"/>
      <c r="X238" s="2"/>
      <c r="Y238" s="2"/>
      <c r="Z238" s="2"/>
    </row>
    <row r="239" spans="1:26" ht="15.75" customHeight="1">
      <c r="A239" s="47" t="s">
        <v>16</v>
      </c>
      <c r="B239" s="43" t="s">
        <v>602</v>
      </c>
      <c r="C239" s="47" t="s">
        <v>80</v>
      </c>
      <c r="D239" s="49">
        <f>VLOOKUP(C236,I:L,4,0)</f>
        <v>0</v>
      </c>
      <c r="E239" s="50"/>
      <c r="F239" s="48"/>
      <c r="G239" s="48"/>
      <c r="H239" s="48"/>
      <c r="I239" s="138"/>
      <c r="J239" s="138"/>
      <c r="K239" s="124"/>
      <c r="L239" s="124"/>
      <c r="M239" s="124"/>
      <c r="N239" s="95"/>
      <c r="O239" s="48"/>
      <c r="P239" s="2"/>
      <c r="Q239" s="2"/>
      <c r="R239" s="2"/>
      <c r="S239" s="2"/>
      <c r="T239" s="2"/>
      <c r="U239" s="2"/>
      <c r="V239" s="2"/>
      <c r="W239" s="2"/>
      <c r="X239" s="2"/>
      <c r="Y239" s="2"/>
      <c r="Z239" s="2"/>
    </row>
    <row r="240" spans="1:26" ht="15.75" customHeight="1">
      <c r="A240" s="47" t="s">
        <v>54</v>
      </c>
      <c r="B240" s="43" t="s">
        <v>166</v>
      </c>
      <c r="C240" s="47" t="s">
        <v>133</v>
      </c>
      <c r="D240" s="168">
        <v>0</v>
      </c>
      <c r="E240" s="51"/>
      <c r="F240" s="48"/>
      <c r="G240" s="48"/>
      <c r="H240" s="48"/>
      <c r="I240" s="48"/>
      <c r="J240" s="48"/>
      <c r="K240" s="124"/>
      <c r="L240" s="124"/>
      <c r="M240" s="124"/>
      <c r="N240" s="95"/>
      <c r="O240" s="48"/>
      <c r="P240" s="2"/>
      <c r="Q240" s="2"/>
      <c r="R240" s="2"/>
      <c r="S240" s="2"/>
      <c r="T240" s="2"/>
      <c r="U240" s="2"/>
      <c r="V240" s="2"/>
      <c r="W240" s="2"/>
      <c r="X240" s="2"/>
      <c r="Y240" s="2"/>
      <c r="Z240" s="2"/>
    </row>
    <row r="241" spans="1:26" ht="15.75" customHeight="1">
      <c r="A241" s="47" t="s">
        <v>56</v>
      </c>
      <c r="B241" s="43" t="s">
        <v>603</v>
      </c>
      <c r="C241" s="47"/>
      <c r="D241" s="94">
        <f>IF(D238&lt;=D237,0,D240*D239)</f>
        <v>0</v>
      </c>
      <c r="E241" s="51"/>
      <c r="F241" s="48"/>
      <c r="G241" s="48"/>
      <c r="H241" s="48"/>
      <c r="I241" s="48"/>
      <c r="J241" s="48"/>
      <c r="K241" s="124"/>
      <c r="L241" s="124"/>
      <c r="M241" s="124"/>
      <c r="N241" s="95"/>
      <c r="O241" s="48"/>
      <c r="P241" s="2"/>
      <c r="Q241" s="2"/>
      <c r="R241" s="2"/>
      <c r="S241" s="2"/>
      <c r="T241" s="2"/>
      <c r="U241" s="2"/>
      <c r="V241" s="2"/>
      <c r="W241" s="2"/>
      <c r="X241" s="2"/>
      <c r="Y241" s="2"/>
      <c r="Z241" s="2"/>
    </row>
    <row r="242" spans="1:26" ht="15.75" customHeight="1">
      <c r="A242" s="47" t="s">
        <v>58</v>
      </c>
      <c r="B242" s="43" t="s">
        <v>600</v>
      </c>
      <c r="C242" s="47" t="s">
        <v>133</v>
      </c>
      <c r="D242" s="93">
        <f>D241/12</f>
        <v>0</v>
      </c>
      <c r="E242" s="48"/>
      <c r="F242" s="48"/>
      <c r="G242" s="48"/>
      <c r="H242" s="48"/>
      <c r="I242" s="48"/>
      <c r="J242" s="48"/>
      <c r="K242" s="48"/>
      <c r="L242" s="48"/>
      <c r="M242" s="48"/>
      <c r="N242" s="48"/>
      <c r="O242" s="48"/>
      <c r="P242" s="2"/>
      <c r="Q242" s="2"/>
      <c r="R242" s="2"/>
      <c r="S242" s="2"/>
      <c r="T242" s="2"/>
      <c r="U242" s="2"/>
      <c r="V242" s="2"/>
      <c r="W242" s="2"/>
      <c r="X242" s="2"/>
      <c r="Y242" s="2"/>
      <c r="Z242" s="2"/>
    </row>
    <row r="243" spans="1:26" ht="15.75" customHeight="1">
      <c r="A243" s="47" t="s">
        <v>60</v>
      </c>
      <c r="B243" s="43" t="s">
        <v>167</v>
      </c>
      <c r="C243" s="29" t="s">
        <v>133</v>
      </c>
      <c r="D243" s="93">
        <f>D241/E26</f>
        <v>0</v>
      </c>
      <c r="E243" s="48"/>
      <c r="F243" s="48"/>
      <c r="G243" s="48"/>
      <c r="H243" s="48"/>
      <c r="I243" s="48"/>
      <c r="J243" s="48"/>
      <c r="K243" s="48"/>
      <c r="L243" s="48"/>
      <c r="M243" s="48"/>
      <c r="N243" s="48"/>
      <c r="O243" s="48"/>
      <c r="P243" s="2"/>
      <c r="Q243" s="2"/>
      <c r="R243" s="2"/>
      <c r="S243" s="2"/>
      <c r="T243" s="2"/>
      <c r="U243" s="2"/>
      <c r="V243" s="2"/>
      <c r="W243" s="2"/>
      <c r="X243" s="2"/>
      <c r="Y243" s="2"/>
      <c r="Z243" s="2"/>
    </row>
    <row r="244" spans="1:26" ht="15.75" customHeight="1">
      <c r="A244" s="48"/>
      <c r="B244" s="48"/>
      <c r="C244" s="48"/>
      <c r="D244" s="40"/>
      <c r="E244" s="52"/>
      <c r="F244" s="48"/>
      <c r="G244" s="48"/>
      <c r="H244" s="48"/>
      <c r="I244" s="48"/>
      <c r="J244" s="48"/>
      <c r="K244" s="48"/>
      <c r="L244" s="48"/>
      <c r="M244" s="48"/>
      <c r="N244" s="48"/>
      <c r="O244" s="48"/>
      <c r="P244" s="2"/>
      <c r="Q244" s="2"/>
      <c r="R244" s="2"/>
      <c r="S244" s="2"/>
      <c r="T244" s="2"/>
      <c r="U244" s="2"/>
      <c r="V244" s="2"/>
      <c r="W244" s="2"/>
      <c r="X244" s="2"/>
      <c r="Y244" s="2"/>
      <c r="Z244" s="2"/>
    </row>
    <row r="245" spans="1:26" ht="15.75" customHeight="1">
      <c r="A245" s="48"/>
      <c r="B245" s="48"/>
      <c r="C245" s="48"/>
      <c r="D245" s="48"/>
      <c r="E245" s="48"/>
      <c r="F245" s="48"/>
      <c r="G245" s="48"/>
      <c r="H245" s="48"/>
      <c r="I245" s="48"/>
      <c r="J245" s="48"/>
      <c r="K245" s="48"/>
      <c r="L245" s="48"/>
      <c r="M245" s="48"/>
      <c r="N245" s="48"/>
      <c r="O245" s="48"/>
      <c r="P245" s="2"/>
      <c r="Q245" s="2"/>
      <c r="R245" s="2"/>
      <c r="S245" s="2"/>
      <c r="T245" s="2"/>
      <c r="U245" s="2"/>
      <c r="V245" s="2"/>
      <c r="W245" s="2"/>
      <c r="X245" s="2"/>
      <c r="Y245" s="2"/>
      <c r="Z245" s="2"/>
    </row>
    <row r="246" spans="1:26" ht="15.75" customHeight="1">
      <c r="A246" s="188" t="s">
        <v>606</v>
      </c>
      <c r="B246" s="183"/>
      <c r="C246" s="183"/>
      <c r="D246" s="180"/>
      <c r="E246" s="48"/>
      <c r="F246" s="48"/>
      <c r="G246" s="48"/>
      <c r="H246" s="48"/>
      <c r="I246" s="48"/>
      <c r="J246" s="48"/>
      <c r="K246" s="48"/>
      <c r="L246" s="48"/>
      <c r="M246" s="48"/>
      <c r="N246" s="48"/>
      <c r="O246" s="48"/>
      <c r="P246" s="2"/>
      <c r="Q246" s="2"/>
      <c r="R246" s="2"/>
      <c r="S246" s="2"/>
      <c r="T246" s="2"/>
      <c r="U246" s="2"/>
      <c r="V246" s="2"/>
      <c r="W246" s="2"/>
      <c r="X246" s="2"/>
      <c r="Y246" s="2"/>
      <c r="Z246" s="2"/>
    </row>
    <row r="247" spans="1:26" ht="15.75" customHeight="1">
      <c r="A247" s="16" t="s">
        <v>168</v>
      </c>
      <c r="B247" s="16" t="s">
        <v>169</v>
      </c>
      <c r="C247" s="16" t="s">
        <v>170</v>
      </c>
      <c r="D247" s="16"/>
      <c r="E247" s="48"/>
      <c r="F247" s="177" t="s">
        <v>606</v>
      </c>
      <c r="G247" s="177"/>
      <c r="H247" s="177"/>
      <c r="I247" s="48"/>
      <c r="J247" s="48"/>
      <c r="K247" s="48"/>
      <c r="L247" s="48"/>
      <c r="M247" s="48"/>
      <c r="N247" s="48"/>
      <c r="O247" s="48"/>
      <c r="P247" s="2"/>
      <c r="Q247" s="2"/>
      <c r="R247" s="2"/>
      <c r="S247" s="2"/>
      <c r="T247" s="2"/>
      <c r="U247" s="2"/>
      <c r="V247" s="2"/>
      <c r="W247" s="2"/>
      <c r="X247" s="2"/>
      <c r="Y247" s="2"/>
      <c r="Z247" s="2"/>
    </row>
    <row r="248" spans="1:26" ht="15.75" customHeight="1">
      <c r="A248" s="47"/>
      <c r="B248" s="189" t="s">
        <v>169</v>
      </c>
      <c r="C248" s="180"/>
      <c r="D248" s="33"/>
      <c r="E248" s="48"/>
      <c r="F248" s="101" t="s">
        <v>607</v>
      </c>
      <c r="G248" s="102" t="s">
        <v>608</v>
      </c>
      <c r="H248" s="103" t="s">
        <v>609</v>
      </c>
      <c r="I248" s="48"/>
      <c r="J248" s="48"/>
      <c r="K248" s="48"/>
      <c r="L248" s="48"/>
      <c r="M248" s="48"/>
      <c r="N248" s="48"/>
      <c r="O248" s="48"/>
      <c r="P248" s="2"/>
      <c r="Q248" s="2"/>
      <c r="R248" s="2"/>
      <c r="S248" s="2"/>
      <c r="T248" s="2"/>
      <c r="U248" s="2"/>
      <c r="V248" s="2"/>
      <c r="W248" s="2"/>
      <c r="X248" s="2"/>
      <c r="Y248" s="2"/>
      <c r="Z248" s="2"/>
    </row>
    <row r="249" spans="1:26" ht="15.75" customHeight="1">
      <c r="A249" s="53"/>
      <c r="B249" s="97" t="s">
        <v>610</v>
      </c>
      <c r="C249" s="99">
        <f>C324</f>
        <v>0.05</v>
      </c>
      <c r="D249" s="127"/>
      <c r="E249" s="54"/>
      <c r="F249" s="104">
        <v>2.9700000000000001E-2</v>
      </c>
      <c r="G249" s="105">
        <v>5.0799999999999998E-2</v>
      </c>
      <c r="H249" s="106">
        <v>6.2700000000000006E-2</v>
      </c>
      <c r="I249" s="48"/>
      <c r="J249" s="48"/>
      <c r="K249" s="48"/>
      <c r="L249" s="48"/>
      <c r="M249" s="48"/>
      <c r="N249" s="48"/>
      <c r="O249" s="48"/>
      <c r="P249" s="2"/>
      <c r="Q249" s="2"/>
      <c r="R249" s="2"/>
      <c r="S249" s="2"/>
      <c r="T249" s="2"/>
      <c r="U249" s="2"/>
      <c r="V249" s="2"/>
      <c r="W249" s="2"/>
      <c r="X249" s="2"/>
      <c r="Y249" s="2"/>
      <c r="Z249" s="2"/>
    </row>
    <row r="250" spans="1:26" ht="15.75" customHeight="1">
      <c r="A250" s="53"/>
      <c r="B250" s="96" t="s">
        <v>611</v>
      </c>
      <c r="C250" s="99">
        <f>C325</f>
        <v>1.3299999999999999E-2</v>
      </c>
      <c r="D250" s="127"/>
      <c r="E250" s="54"/>
      <c r="F250" s="107">
        <f>0.3%+0.56%</f>
        <v>8.6E-3</v>
      </c>
      <c r="G250" s="108">
        <f>0.48%+0.85%</f>
        <v>1.3299999999999999E-2</v>
      </c>
      <c r="H250" s="109">
        <f>0.82%+0.89%</f>
        <v>1.7099999999999997E-2</v>
      </c>
      <c r="I250" s="48"/>
      <c r="J250" s="48"/>
      <c r="K250" s="48"/>
      <c r="L250" s="48"/>
      <c r="M250" s="48"/>
      <c r="N250" s="48"/>
      <c r="O250" s="48"/>
      <c r="P250" s="2"/>
      <c r="Q250" s="2"/>
      <c r="R250" s="2"/>
      <c r="S250" s="2"/>
      <c r="T250" s="2"/>
      <c r="U250" s="2"/>
      <c r="V250" s="2"/>
      <c r="W250" s="2"/>
      <c r="X250" s="2"/>
      <c r="Y250" s="2"/>
      <c r="Z250" s="2"/>
    </row>
    <row r="251" spans="1:26" ht="15.75" customHeight="1">
      <c r="A251" s="53"/>
      <c r="B251" s="96" t="s">
        <v>612</v>
      </c>
      <c r="C251" s="100">
        <f>C315</f>
        <v>0</v>
      </c>
      <c r="D251" s="127"/>
      <c r="E251" s="54"/>
      <c r="F251" s="107">
        <v>7.7799999999999994E-2</v>
      </c>
      <c r="G251" s="108">
        <v>0.1085</v>
      </c>
      <c r="H251" s="109">
        <v>0.13550000000000001</v>
      </c>
      <c r="I251" s="48"/>
      <c r="J251" s="48"/>
      <c r="K251" s="48"/>
      <c r="L251" s="48"/>
      <c r="M251" s="48"/>
      <c r="N251" s="48"/>
      <c r="O251" s="48"/>
      <c r="P251" s="2"/>
      <c r="Q251" s="2"/>
      <c r="R251" s="2"/>
      <c r="S251" s="2"/>
      <c r="T251" s="2"/>
      <c r="U251" s="2"/>
      <c r="V251" s="2"/>
      <c r="W251" s="2"/>
      <c r="X251" s="2"/>
      <c r="Y251" s="2"/>
      <c r="Z251" s="2"/>
    </row>
    <row r="252" spans="1:26" ht="15.75" customHeight="1">
      <c r="A252" s="53"/>
      <c r="B252" s="96" t="s">
        <v>613</v>
      </c>
      <c r="C252" s="100">
        <f>(1+G252)^(G253/252)-1</f>
        <v>0</v>
      </c>
      <c r="D252" s="127"/>
      <c r="E252" s="54"/>
      <c r="F252" s="107" t="s">
        <v>625</v>
      </c>
      <c r="G252" s="169">
        <v>0</v>
      </c>
      <c r="H252" s="110"/>
      <c r="I252" s="48"/>
      <c r="J252" s="48"/>
      <c r="K252" s="48"/>
      <c r="L252" s="48"/>
      <c r="M252" s="48"/>
      <c r="N252" s="48"/>
      <c r="O252" s="48"/>
      <c r="P252" s="2"/>
      <c r="Q252" s="2"/>
      <c r="R252" s="2"/>
      <c r="S252" s="2"/>
      <c r="T252" s="2"/>
      <c r="U252" s="2"/>
      <c r="V252" s="2"/>
      <c r="W252" s="2"/>
      <c r="X252" s="2"/>
      <c r="Y252" s="2"/>
      <c r="Z252" s="2"/>
    </row>
    <row r="253" spans="1:26" ht="15.75" customHeight="1">
      <c r="A253" s="53"/>
      <c r="B253" s="96" t="s">
        <v>614</v>
      </c>
      <c r="C253" s="100">
        <f>C322</f>
        <v>0.03</v>
      </c>
      <c r="D253" s="127"/>
      <c r="E253" s="54"/>
      <c r="F253" s="111" t="s">
        <v>624</v>
      </c>
      <c r="G253" s="140">
        <v>10</v>
      </c>
      <c r="H253" s="112"/>
      <c r="I253" s="48"/>
      <c r="J253" s="48"/>
      <c r="K253" s="48"/>
      <c r="L253" s="48"/>
      <c r="M253" s="48"/>
      <c r="N253" s="48"/>
      <c r="O253" s="48"/>
      <c r="P253" s="2"/>
      <c r="Q253" s="2"/>
      <c r="R253" s="2"/>
      <c r="S253" s="2"/>
      <c r="T253" s="2"/>
      <c r="U253" s="2"/>
      <c r="V253" s="2"/>
      <c r="W253" s="2"/>
      <c r="X253" s="2"/>
      <c r="Y253" s="2"/>
      <c r="Z253" s="2"/>
    </row>
    <row r="254" spans="1:26" ht="15.75" customHeight="1">
      <c r="A254" s="53"/>
      <c r="B254" s="119" t="s">
        <v>615</v>
      </c>
      <c r="C254" s="120">
        <f>C317</f>
        <v>0.08</v>
      </c>
      <c r="D254" s="127"/>
      <c r="E254" s="54"/>
      <c r="F254" s="113"/>
      <c r="G254" s="114"/>
      <c r="H254" s="112"/>
      <c r="I254" s="48"/>
      <c r="J254" s="48"/>
      <c r="K254" s="48"/>
      <c r="L254" s="48"/>
      <c r="M254" s="48"/>
      <c r="N254" s="48"/>
      <c r="O254" s="48"/>
      <c r="P254" s="2"/>
      <c r="Q254" s="2"/>
      <c r="R254" s="2"/>
      <c r="S254" s="2"/>
      <c r="T254" s="2"/>
      <c r="U254" s="2"/>
      <c r="V254" s="2"/>
      <c r="W254" s="2"/>
      <c r="X254" s="2"/>
      <c r="Y254" s="2"/>
      <c r="Z254" s="2"/>
    </row>
    <row r="255" spans="1:26" ht="15.75" customHeight="1">
      <c r="A255" s="118"/>
      <c r="B255" s="122" t="s">
        <v>616</v>
      </c>
      <c r="C255" s="123"/>
      <c r="D255" s="128"/>
      <c r="E255" s="54"/>
      <c r="F255" s="113"/>
      <c r="G255" s="114"/>
      <c r="H255" s="112"/>
      <c r="I255" s="48"/>
      <c r="J255" s="48"/>
      <c r="K255" s="48"/>
      <c r="L255" s="48"/>
      <c r="M255" s="48"/>
      <c r="N255" s="48"/>
      <c r="O255" s="48"/>
      <c r="P255" s="2"/>
      <c r="Q255" s="2"/>
      <c r="R255" s="2"/>
      <c r="S255" s="2"/>
      <c r="T255" s="2"/>
      <c r="U255" s="2"/>
      <c r="V255" s="2"/>
      <c r="W255" s="2"/>
      <c r="X255" s="2"/>
      <c r="Y255" s="2"/>
      <c r="Z255" s="2"/>
    </row>
    <row r="256" spans="1:26" ht="15.75" customHeight="1">
      <c r="A256" s="118"/>
      <c r="B256" s="178" t="s">
        <v>617</v>
      </c>
      <c r="C256" s="178"/>
      <c r="D256" s="128"/>
      <c r="E256" s="54"/>
      <c r="F256" s="113"/>
      <c r="G256" s="114"/>
      <c r="H256" s="112"/>
      <c r="I256" s="48"/>
      <c r="J256" s="48"/>
      <c r="K256" s="48"/>
      <c r="L256" s="48"/>
      <c r="M256" s="48"/>
      <c r="N256" s="48"/>
      <c r="O256" s="48"/>
      <c r="P256" s="2"/>
      <c r="Q256" s="2"/>
      <c r="R256" s="2"/>
      <c r="S256" s="2"/>
      <c r="T256" s="2"/>
      <c r="U256" s="2"/>
      <c r="V256" s="2"/>
      <c r="W256" s="2"/>
      <c r="X256" s="2"/>
      <c r="Y256" s="2"/>
      <c r="Z256" s="2"/>
    </row>
    <row r="257" spans="1:26" ht="15.75" customHeight="1" thickBot="1">
      <c r="A257" s="197" t="s">
        <v>89</v>
      </c>
      <c r="B257" s="198"/>
      <c r="C257" s="121">
        <f>ROUND((((1+C249+C250)*(1+C251)*(1+C252))/(1-(C253+C254))-1),4)</f>
        <v>0.19470000000000001</v>
      </c>
      <c r="D257" s="98"/>
      <c r="E257" s="48"/>
      <c r="F257" s="115">
        <v>0.21429999999999999</v>
      </c>
      <c r="G257" s="116">
        <v>0.2717</v>
      </c>
      <c r="H257" s="117">
        <v>0.3362</v>
      </c>
      <c r="I257" s="48"/>
      <c r="J257" s="48"/>
      <c r="K257" s="48"/>
      <c r="L257" s="48"/>
      <c r="M257" s="48"/>
      <c r="N257" s="48"/>
      <c r="O257" s="48"/>
      <c r="P257" s="2"/>
      <c r="Q257" s="2"/>
      <c r="R257" s="2"/>
      <c r="S257" s="2"/>
      <c r="T257" s="2"/>
      <c r="U257" s="2"/>
      <c r="V257" s="2"/>
      <c r="W257" s="2"/>
      <c r="X257" s="2"/>
      <c r="Y257" s="2"/>
      <c r="Z257" s="2"/>
    </row>
    <row r="258" spans="1:26" ht="15.75" customHeight="1">
      <c r="A258" s="48"/>
      <c r="B258" s="48"/>
      <c r="C258" s="48"/>
      <c r="D258" s="48"/>
      <c r="E258" s="48"/>
      <c r="F258" s="48"/>
      <c r="G258" s="48"/>
      <c r="H258" s="48"/>
      <c r="I258" s="48"/>
      <c r="J258" s="48"/>
      <c r="K258" s="48"/>
      <c r="L258" s="48"/>
      <c r="M258" s="48"/>
      <c r="N258" s="48"/>
      <c r="O258" s="48"/>
      <c r="P258" s="2"/>
      <c r="Q258" s="2"/>
      <c r="R258" s="2"/>
      <c r="S258" s="2"/>
      <c r="T258" s="2"/>
      <c r="U258" s="2"/>
      <c r="V258" s="2"/>
      <c r="W258" s="2"/>
      <c r="X258" s="2"/>
      <c r="Y258" s="2"/>
      <c r="Z258" s="2"/>
    </row>
    <row r="259" spans="1:26" ht="15.75" customHeight="1">
      <c r="A259" s="48"/>
      <c r="B259" s="48"/>
      <c r="C259" s="48"/>
      <c r="D259" s="48"/>
      <c r="E259" s="48"/>
      <c r="F259" s="48"/>
      <c r="G259" s="48"/>
      <c r="H259" s="48"/>
      <c r="I259" s="48"/>
      <c r="J259" s="48"/>
      <c r="K259" s="48"/>
      <c r="L259" s="48"/>
      <c r="M259" s="48"/>
      <c r="N259" s="48"/>
      <c r="O259" s="48"/>
      <c r="P259" s="2"/>
      <c r="Q259" s="2"/>
      <c r="R259" s="2"/>
      <c r="S259" s="2"/>
      <c r="T259" s="2"/>
      <c r="U259" s="2"/>
      <c r="V259" s="2"/>
      <c r="W259" s="2"/>
      <c r="X259" s="2"/>
      <c r="Y259" s="2"/>
      <c r="Z259" s="2"/>
    </row>
    <row r="260" spans="1:26" ht="15.75" customHeight="1">
      <c r="A260" s="48"/>
      <c r="B260" s="48"/>
      <c r="C260" s="48"/>
      <c r="D260" s="48"/>
      <c r="E260" s="48"/>
      <c r="F260" s="48"/>
      <c r="G260" s="48"/>
      <c r="H260" s="48"/>
      <c r="I260" s="48"/>
      <c r="J260" s="48"/>
      <c r="K260" s="48"/>
      <c r="L260" s="48"/>
      <c r="M260" s="48"/>
      <c r="N260" s="48"/>
      <c r="O260" s="48"/>
      <c r="P260" s="2"/>
      <c r="Q260" s="2"/>
      <c r="R260" s="2"/>
      <c r="S260" s="2"/>
      <c r="T260" s="2"/>
      <c r="U260" s="2"/>
      <c r="V260" s="2"/>
      <c r="W260" s="2"/>
      <c r="X260" s="2"/>
      <c r="Y260" s="2"/>
      <c r="Z260" s="2"/>
    </row>
    <row r="261" spans="1:26" ht="15.75" customHeight="1">
      <c r="A261" s="187" t="s">
        <v>171</v>
      </c>
      <c r="B261" s="183"/>
      <c r="C261" s="183"/>
      <c r="D261" s="180"/>
      <c r="E261" s="48"/>
      <c r="F261" s="48"/>
      <c r="G261" s="48"/>
      <c r="H261" s="48"/>
      <c r="I261" s="48"/>
      <c r="J261" s="48"/>
      <c r="K261" s="48"/>
      <c r="L261" s="48"/>
      <c r="M261" s="48"/>
      <c r="N261" s="48"/>
      <c r="O261" s="48"/>
      <c r="P261" s="2"/>
      <c r="Q261" s="2"/>
      <c r="R261" s="2"/>
      <c r="S261" s="2"/>
      <c r="T261" s="2"/>
      <c r="U261" s="2"/>
      <c r="V261" s="2"/>
      <c r="W261" s="2"/>
      <c r="X261" s="2"/>
      <c r="Y261" s="2"/>
      <c r="Z261" s="2"/>
    </row>
    <row r="262" spans="1:26" ht="15.75" customHeight="1">
      <c r="A262" s="47" t="s">
        <v>8</v>
      </c>
      <c r="B262" s="43" t="s">
        <v>172</v>
      </c>
      <c r="C262" s="190">
        <f>(C212+C221)*12</f>
        <v>0</v>
      </c>
      <c r="D262" s="180"/>
      <c r="E262" s="48"/>
      <c r="F262" s="48"/>
      <c r="G262" s="48"/>
      <c r="H262" s="48"/>
      <c r="I262" s="48"/>
      <c r="J262" s="48"/>
      <c r="K262" s="48"/>
      <c r="L262" s="48"/>
      <c r="M262" s="48"/>
      <c r="N262" s="48"/>
      <c r="O262" s="48"/>
      <c r="P262" s="2"/>
      <c r="Q262" s="2"/>
      <c r="R262" s="2"/>
      <c r="S262" s="2"/>
      <c r="T262" s="2"/>
      <c r="U262" s="2"/>
      <c r="V262" s="2"/>
      <c r="W262" s="2"/>
      <c r="X262" s="2"/>
      <c r="Y262" s="2"/>
      <c r="Z262" s="2"/>
    </row>
    <row r="263" spans="1:26" ht="15.75" customHeight="1">
      <c r="A263" s="47" t="s">
        <v>11</v>
      </c>
      <c r="B263" s="43" t="s">
        <v>173</v>
      </c>
      <c r="C263" s="190">
        <f>C231</f>
        <v>0</v>
      </c>
      <c r="D263" s="180"/>
      <c r="E263" s="48"/>
      <c r="F263" s="48"/>
      <c r="G263" s="48"/>
      <c r="H263" s="48"/>
      <c r="I263" s="48"/>
      <c r="J263" s="48"/>
      <c r="K263" s="48"/>
      <c r="L263" s="48"/>
      <c r="M263" s="48"/>
      <c r="N263" s="48"/>
      <c r="O263" s="48"/>
      <c r="P263" s="2"/>
      <c r="Q263" s="2"/>
      <c r="R263" s="2"/>
      <c r="S263" s="2"/>
      <c r="T263" s="2"/>
      <c r="U263" s="2"/>
      <c r="V263" s="2"/>
      <c r="W263" s="2"/>
      <c r="X263" s="2"/>
      <c r="Y263" s="2"/>
      <c r="Z263" s="2"/>
    </row>
    <row r="264" spans="1:26" ht="15.75" customHeight="1">
      <c r="A264" s="47" t="s">
        <v>13</v>
      </c>
      <c r="B264" s="43" t="s">
        <v>174</v>
      </c>
      <c r="C264" s="190">
        <f>D241</f>
        <v>0</v>
      </c>
      <c r="D264" s="180"/>
      <c r="E264" s="48"/>
      <c r="F264" s="48"/>
      <c r="G264" s="48"/>
      <c r="H264" s="48"/>
      <c r="I264" s="48"/>
      <c r="J264" s="48"/>
      <c r="K264" s="48"/>
      <c r="L264" s="48"/>
      <c r="M264" s="48"/>
      <c r="N264" s="48"/>
      <c r="O264" s="48"/>
      <c r="P264" s="2"/>
      <c r="Q264" s="2"/>
      <c r="R264" s="2"/>
      <c r="S264" s="2"/>
      <c r="T264" s="2"/>
      <c r="U264" s="2"/>
      <c r="V264" s="2"/>
      <c r="W264" s="2"/>
      <c r="X264" s="2"/>
      <c r="Y264" s="2"/>
      <c r="Z264" s="2"/>
    </row>
    <row r="265" spans="1:26">
      <c r="A265" s="189" t="s">
        <v>175</v>
      </c>
      <c r="B265" s="180"/>
      <c r="C265" s="190">
        <f>SUM(C262:D264)</f>
        <v>0</v>
      </c>
      <c r="D265" s="180"/>
      <c r="E265" s="48"/>
      <c r="F265" s="48"/>
      <c r="G265" s="48"/>
      <c r="H265" s="48"/>
      <c r="I265" s="48"/>
      <c r="J265" s="48"/>
      <c r="K265" s="48"/>
      <c r="L265" s="48"/>
      <c r="M265" s="48"/>
      <c r="N265" s="48"/>
      <c r="O265" s="48"/>
      <c r="P265" s="2"/>
      <c r="Q265" s="2"/>
      <c r="R265" s="2"/>
      <c r="S265" s="2"/>
      <c r="T265" s="2"/>
      <c r="U265" s="2"/>
      <c r="V265" s="2"/>
      <c r="W265" s="2"/>
      <c r="X265" s="2"/>
      <c r="Y265" s="2"/>
      <c r="Z265" s="2"/>
    </row>
    <row r="266" spans="1:26">
      <c r="A266" s="179" t="s">
        <v>176</v>
      </c>
      <c r="B266" s="180"/>
      <c r="C266" s="193">
        <f>SUM(C265)</f>
        <v>0</v>
      </c>
      <c r="D266" s="180"/>
      <c r="E266" s="48"/>
      <c r="F266" s="48"/>
      <c r="G266" s="48"/>
      <c r="H266" s="48"/>
      <c r="I266" s="48"/>
      <c r="J266" s="48"/>
      <c r="K266" s="48"/>
      <c r="L266" s="48"/>
      <c r="M266" s="48"/>
      <c r="N266" s="48"/>
      <c r="O266" s="48"/>
      <c r="P266" s="2"/>
      <c r="Q266" s="2"/>
      <c r="R266" s="2"/>
      <c r="S266" s="2"/>
      <c r="T266" s="2"/>
      <c r="U266" s="2"/>
      <c r="V266" s="2"/>
      <c r="W266" s="2"/>
      <c r="X266" s="2"/>
      <c r="Y266" s="2"/>
      <c r="Z266" s="2"/>
    </row>
    <row r="267" spans="1:26">
      <c r="A267" s="48"/>
      <c r="B267" s="48"/>
      <c r="C267" s="48"/>
      <c r="D267" s="48"/>
      <c r="E267" s="48"/>
      <c r="F267" s="48"/>
      <c r="G267" s="48"/>
      <c r="H267" s="48"/>
      <c r="I267" s="48"/>
      <c r="J267" s="48"/>
      <c r="K267" s="48"/>
      <c r="L267" s="48"/>
      <c r="M267" s="48"/>
      <c r="N267" s="48"/>
      <c r="O267" s="48"/>
      <c r="P267" s="2"/>
      <c r="Q267" s="2"/>
      <c r="R267" s="2"/>
      <c r="S267" s="2"/>
      <c r="T267" s="2"/>
      <c r="U267" s="2"/>
      <c r="V267" s="2"/>
      <c r="W267" s="2"/>
      <c r="X267" s="2"/>
      <c r="Y267" s="2"/>
      <c r="Z267" s="2"/>
    </row>
    <row r="268" spans="1:26" ht="15.75" customHeight="1">
      <c r="A268" s="48"/>
      <c r="B268" s="48"/>
      <c r="C268" s="48"/>
      <c r="D268" s="48"/>
      <c r="E268" s="48"/>
      <c r="F268" s="48"/>
      <c r="G268" s="48"/>
      <c r="H268" s="48"/>
      <c r="I268" s="48"/>
      <c r="J268" s="48"/>
      <c r="K268" s="48"/>
      <c r="L268" s="48"/>
      <c r="M268" s="48"/>
      <c r="N268" s="48"/>
      <c r="O268" s="48"/>
      <c r="P268" s="2"/>
      <c r="Q268" s="2"/>
      <c r="R268" s="2"/>
      <c r="S268" s="2"/>
      <c r="T268" s="2"/>
      <c r="U268" s="2"/>
      <c r="V268" s="2"/>
      <c r="W268" s="2"/>
      <c r="X268" s="2"/>
      <c r="Y268" s="2"/>
      <c r="Z268" s="2"/>
    </row>
    <row r="269" spans="1:26" ht="15.75" customHeight="1">
      <c r="A269" s="48"/>
      <c r="B269" s="48"/>
      <c r="C269" s="48"/>
      <c r="D269" s="48"/>
      <c r="E269" s="48"/>
      <c r="F269" s="48"/>
      <c r="G269" s="48"/>
      <c r="H269" s="48"/>
      <c r="I269" s="48"/>
      <c r="J269" s="48"/>
      <c r="K269" s="48"/>
      <c r="L269" s="48"/>
      <c r="M269" s="48"/>
      <c r="N269" s="48"/>
      <c r="O269" s="48"/>
      <c r="P269" s="2"/>
      <c r="Q269" s="2"/>
      <c r="R269" s="2"/>
      <c r="S269" s="2"/>
      <c r="T269" s="2"/>
      <c r="U269" s="2"/>
      <c r="V269" s="2"/>
      <c r="W269" s="2"/>
      <c r="X269" s="2"/>
      <c r="Y269" s="2"/>
      <c r="Z269" s="2"/>
    </row>
    <row r="270" spans="1:26" ht="15.75" customHeight="1">
      <c r="A270" s="48"/>
      <c r="B270" s="48"/>
      <c r="C270" s="48"/>
      <c r="D270" s="48"/>
      <c r="E270" s="48"/>
      <c r="F270" s="48"/>
      <c r="G270" s="48"/>
      <c r="H270" s="48"/>
      <c r="I270" s="48"/>
      <c r="J270" s="48"/>
      <c r="K270" s="48"/>
      <c r="L270" s="48"/>
      <c r="M270" s="48"/>
      <c r="N270" s="48"/>
      <c r="O270" s="48"/>
      <c r="P270" s="2"/>
      <c r="Q270" s="2"/>
      <c r="R270" s="2"/>
      <c r="S270" s="2"/>
      <c r="T270" s="2"/>
      <c r="U270" s="2"/>
      <c r="V270" s="2"/>
      <c r="W270" s="2"/>
      <c r="X270" s="2"/>
      <c r="Y270" s="2"/>
      <c r="Z270" s="2"/>
    </row>
    <row r="271" spans="1:26" ht="15.75" customHeight="1">
      <c r="A271" s="194" t="s">
        <v>177</v>
      </c>
      <c r="B271" s="183"/>
      <c r="C271" s="183"/>
      <c r="D271" s="180"/>
      <c r="E271" s="48"/>
      <c r="F271" s="48"/>
      <c r="G271" s="48"/>
      <c r="H271" s="48"/>
      <c r="I271" s="48"/>
      <c r="J271" s="48"/>
      <c r="K271" s="48"/>
      <c r="L271" s="48"/>
      <c r="M271" s="48"/>
      <c r="N271" s="48"/>
      <c r="O271" s="48"/>
      <c r="P271" s="2"/>
      <c r="Q271" s="2"/>
      <c r="R271" s="2"/>
      <c r="S271" s="2"/>
      <c r="T271" s="2"/>
      <c r="U271" s="2"/>
      <c r="V271" s="2"/>
      <c r="W271" s="2"/>
      <c r="X271" s="2"/>
      <c r="Y271" s="2"/>
      <c r="Z271" s="2"/>
    </row>
    <row r="272" spans="1:26" ht="15.75" customHeight="1">
      <c r="A272" s="46" t="s">
        <v>178</v>
      </c>
      <c r="B272" s="64" t="s">
        <v>179</v>
      </c>
      <c r="C272" s="195" t="s">
        <v>180</v>
      </c>
      <c r="D272" s="180"/>
      <c r="E272" s="48"/>
      <c r="F272" s="48"/>
      <c r="G272" s="48"/>
      <c r="H272" s="48"/>
      <c r="I272" s="48"/>
      <c r="J272" s="48"/>
      <c r="K272" s="48"/>
      <c r="L272" s="48"/>
      <c r="M272" s="48"/>
      <c r="N272" s="48"/>
      <c r="O272" s="48"/>
      <c r="P272" s="2"/>
      <c r="Q272" s="2"/>
      <c r="R272" s="2"/>
      <c r="S272" s="2"/>
      <c r="T272" s="2"/>
      <c r="U272" s="2"/>
      <c r="V272" s="2"/>
      <c r="W272" s="2"/>
      <c r="X272" s="2"/>
      <c r="Y272" s="2"/>
      <c r="Z272" s="2"/>
    </row>
    <row r="273" spans="1:26" ht="15.75" customHeight="1">
      <c r="A273" s="47" t="s">
        <v>8</v>
      </c>
      <c r="B273" s="55" t="s">
        <v>181</v>
      </c>
      <c r="C273" s="56">
        <f>E38</f>
        <v>0</v>
      </c>
      <c r="D273" s="62" t="s">
        <v>133</v>
      </c>
      <c r="E273" s="48"/>
      <c r="F273" s="48"/>
      <c r="G273" s="48"/>
      <c r="H273" s="48"/>
      <c r="I273" s="48"/>
      <c r="J273" s="48"/>
      <c r="K273" s="48"/>
      <c r="L273" s="48"/>
      <c r="M273" s="48"/>
      <c r="N273" s="48"/>
      <c r="O273" s="48"/>
      <c r="P273" s="2"/>
      <c r="Q273" s="2"/>
      <c r="R273" s="2"/>
      <c r="S273" s="2"/>
      <c r="T273" s="2"/>
      <c r="U273" s="2"/>
      <c r="V273" s="2"/>
      <c r="W273" s="2"/>
      <c r="X273" s="2"/>
      <c r="Y273" s="2"/>
      <c r="Z273" s="2"/>
    </row>
    <row r="274" spans="1:26" ht="15.75" customHeight="1">
      <c r="A274" s="47" t="s">
        <v>11</v>
      </c>
      <c r="B274" s="57" t="s">
        <v>182</v>
      </c>
      <c r="C274" s="170">
        <v>0</v>
      </c>
      <c r="D274" s="62" t="s">
        <v>183</v>
      </c>
      <c r="E274" s="48"/>
      <c r="F274" s="48"/>
      <c r="G274" s="48"/>
      <c r="H274" s="48"/>
      <c r="I274" s="48"/>
      <c r="J274" s="48"/>
      <c r="K274" s="48"/>
      <c r="L274" s="48"/>
      <c r="M274" s="48"/>
      <c r="N274" s="48"/>
      <c r="O274" s="48"/>
      <c r="P274" s="2"/>
      <c r="Q274" s="2"/>
      <c r="R274" s="2"/>
      <c r="S274" s="2"/>
      <c r="T274" s="2"/>
      <c r="U274" s="2"/>
      <c r="V274" s="2"/>
      <c r="W274" s="2"/>
      <c r="X274" s="2"/>
      <c r="Y274" s="2"/>
      <c r="Z274" s="2"/>
    </row>
    <row r="275" spans="1:26" ht="15.75" customHeight="1">
      <c r="A275" s="47" t="s">
        <v>13</v>
      </c>
      <c r="B275" s="57" t="s">
        <v>184</v>
      </c>
      <c r="C275" s="58">
        <f>E25</f>
        <v>33.74</v>
      </c>
      <c r="D275" s="62" t="s">
        <v>185</v>
      </c>
      <c r="E275" s="48"/>
      <c r="F275" s="48"/>
      <c r="G275" s="48"/>
      <c r="H275" s="48"/>
      <c r="I275" s="48"/>
      <c r="J275" s="48"/>
      <c r="K275" s="48"/>
      <c r="L275" s="48"/>
      <c r="M275" s="48"/>
      <c r="N275" s="48"/>
      <c r="O275" s="48"/>
      <c r="P275" s="2"/>
      <c r="Q275" s="2"/>
      <c r="R275" s="2"/>
      <c r="S275" s="2"/>
      <c r="T275" s="2"/>
      <c r="U275" s="2"/>
      <c r="V275" s="2"/>
      <c r="W275" s="2"/>
      <c r="X275" s="2"/>
      <c r="Y275" s="2"/>
      <c r="Z275" s="2"/>
    </row>
    <row r="276" spans="1:26" ht="15.75" customHeight="1">
      <c r="A276" s="47" t="s">
        <v>16</v>
      </c>
      <c r="B276" s="57" t="s">
        <v>186</v>
      </c>
      <c r="C276" s="59" t="e">
        <f>(C275/C274)*C273</f>
        <v>#DIV/0!</v>
      </c>
      <c r="D276" s="30"/>
      <c r="E276" s="48"/>
      <c r="F276" s="48"/>
      <c r="G276" s="48"/>
      <c r="H276" s="48"/>
      <c r="I276" s="48"/>
      <c r="J276" s="48"/>
      <c r="K276" s="48"/>
      <c r="L276" s="48"/>
      <c r="M276" s="48"/>
      <c r="N276" s="48"/>
      <c r="O276" s="48"/>
      <c r="P276" s="2"/>
      <c r="Q276" s="2"/>
      <c r="R276" s="2"/>
      <c r="S276" s="2"/>
      <c r="T276" s="2"/>
      <c r="U276" s="2"/>
      <c r="V276" s="2"/>
      <c r="W276" s="2"/>
      <c r="X276" s="2"/>
      <c r="Y276" s="2"/>
      <c r="Z276" s="2"/>
    </row>
    <row r="277" spans="1:26" ht="15.75" customHeight="1">
      <c r="A277" s="47" t="s">
        <v>54</v>
      </c>
      <c r="B277" s="57" t="s">
        <v>187</v>
      </c>
      <c r="C277" s="60" t="e">
        <f>C276*E22</f>
        <v>#DIV/0!</v>
      </c>
      <c r="D277" s="47" t="s">
        <v>133</v>
      </c>
      <c r="E277" s="48"/>
      <c r="F277" s="48"/>
      <c r="G277" s="48"/>
      <c r="H277" s="48"/>
      <c r="I277" s="48"/>
      <c r="J277" s="48"/>
      <c r="K277" s="48"/>
      <c r="L277" s="48"/>
      <c r="M277" s="48"/>
      <c r="N277" s="48"/>
      <c r="O277" s="48"/>
      <c r="P277" s="2"/>
      <c r="Q277" s="2"/>
      <c r="R277" s="2"/>
      <c r="S277" s="2"/>
      <c r="T277" s="2"/>
      <c r="U277" s="2"/>
      <c r="V277" s="2"/>
      <c r="W277" s="2"/>
      <c r="X277" s="2"/>
      <c r="Y277" s="2"/>
      <c r="Z277" s="2"/>
    </row>
    <row r="278" spans="1:26" ht="15.75" customHeight="1">
      <c r="A278" s="46" t="s">
        <v>56</v>
      </c>
      <c r="B278" s="196" t="s">
        <v>188</v>
      </c>
      <c r="C278" s="180"/>
      <c r="D278" s="24" t="e">
        <f>C277/E26</f>
        <v>#DIV/0!</v>
      </c>
      <c r="E278" s="25"/>
      <c r="F278" s="48"/>
      <c r="G278" s="48"/>
      <c r="H278" s="48"/>
      <c r="I278" s="48"/>
      <c r="J278" s="48"/>
      <c r="K278" s="48"/>
      <c r="L278" s="48"/>
      <c r="M278" s="48"/>
      <c r="N278" s="48"/>
      <c r="O278" s="48"/>
      <c r="P278" s="2"/>
      <c r="Q278" s="2"/>
      <c r="R278" s="2"/>
      <c r="S278" s="2"/>
      <c r="T278" s="2"/>
      <c r="U278" s="2"/>
      <c r="V278" s="2"/>
      <c r="W278" s="2"/>
      <c r="X278" s="2"/>
      <c r="Y278" s="2"/>
      <c r="Z278" s="2"/>
    </row>
    <row r="279" spans="1:26" ht="15.75" customHeight="1">
      <c r="A279" s="48"/>
      <c r="B279" s="48"/>
      <c r="C279" s="48"/>
      <c r="D279" s="48"/>
      <c r="E279" s="48"/>
      <c r="F279" s="48"/>
      <c r="G279" s="48"/>
      <c r="H279" s="48"/>
      <c r="I279" s="48"/>
      <c r="J279" s="48"/>
      <c r="K279" s="48"/>
      <c r="L279" s="48"/>
      <c r="M279" s="48"/>
      <c r="N279" s="48"/>
      <c r="O279" s="48"/>
      <c r="P279" s="2"/>
      <c r="Q279" s="2"/>
      <c r="R279" s="2"/>
      <c r="S279" s="2"/>
      <c r="T279" s="2"/>
      <c r="U279" s="2"/>
      <c r="V279" s="2"/>
      <c r="W279" s="2"/>
      <c r="X279" s="2"/>
      <c r="Y279" s="2"/>
      <c r="Z279" s="2"/>
    </row>
    <row r="280" spans="1:26" ht="15.75" customHeight="1">
      <c r="A280" s="46" t="s">
        <v>189</v>
      </c>
      <c r="B280" s="64" t="s">
        <v>190</v>
      </c>
      <c r="C280" s="61"/>
      <c r="D280" s="46" t="s">
        <v>191</v>
      </c>
      <c r="E280" s="48"/>
      <c r="F280" s="48"/>
      <c r="G280" s="48"/>
      <c r="H280" s="48"/>
      <c r="I280" s="48"/>
      <c r="J280" s="48"/>
      <c r="K280" s="48"/>
      <c r="L280" s="48"/>
      <c r="M280" s="48"/>
      <c r="N280" s="48"/>
      <c r="O280" s="48"/>
      <c r="P280" s="2"/>
      <c r="Q280" s="2"/>
      <c r="R280" s="2"/>
      <c r="S280" s="2"/>
      <c r="T280" s="2"/>
      <c r="U280" s="2"/>
      <c r="V280" s="2"/>
      <c r="W280" s="2"/>
      <c r="X280" s="2"/>
      <c r="Y280" s="2"/>
      <c r="Z280" s="2"/>
    </row>
    <row r="281" spans="1:26" ht="15.75" customHeight="1">
      <c r="A281" s="47" t="s">
        <v>8</v>
      </c>
      <c r="B281" s="57" t="s">
        <v>192</v>
      </c>
      <c r="C281" s="171">
        <v>0</v>
      </c>
      <c r="D281" s="47"/>
      <c r="E281" s="48"/>
      <c r="F281" s="48"/>
      <c r="G281" s="48"/>
      <c r="H281" s="48"/>
      <c r="I281" s="48"/>
      <c r="J281" s="48"/>
      <c r="K281" s="48"/>
      <c r="L281" s="48"/>
      <c r="M281" s="48"/>
      <c r="N281" s="48"/>
      <c r="O281" s="48"/>
      <c r="P281" s="2"/>
      <c r="Q281" s="2"/>
      <c r="R281" s="2"/>
      <c r="S281" s="2"/>
      <c r="T281" s="2"/>
      <c r="U281" s="2"/>
      <c r="V281" s="2"/>
      <c r="W281" s="2"/>
      <c r="X281" s="2"/>
      <c r="Y281" s="2"/>
      <c r="Z281" s="2"/>
    </row>
    <row r="282" spans="1:26" ht="15.75" customHeight="1">
      <c r="A282" s="47" t="s">
        <v>11</v>
      </c>
      <c r="B282" s="57" t="s">
        <v>193</v>
      </c>
      <c r="C282" s="171">
        <v>0</v>
      </c>
      <c r="D282" s="47" t="s">
        <v>133</v>
      </c>
      <c r="E282" s="48"/>
      <c r="F282" s="48"/>
      <c r="G282" s="48"/>
      <c r="H282" s="48"/>
      <c r="I282" s="48"/>
      <c r="J282" s="48"/>
      <c r="K282" s="48"/>
      <c r="L282" s="48"/>
      <c r="M282" s="48"/>
      <c r="N282" s="48"/>
      <c r="O282" s="48"/>
      <c r="P282" s="2"/>
      <c r="Q282" s="2"/>
      <c r="R282" s="2"/>
      <c r="S282" s="2"/>
      <c r="T282" s="2"/>
      <c r="U282" s="2"/>
      <c r="V282" s="2"/>
      <c r="W282" s="2"/>
      <c r="X282" s="2"/>
      <c r="Y282" s="2"/>
      <c r="Z282" s="2"/>
    </row>
    <row r="283" spans="1:26" ht="15.75" customHeight="1">
      <c r="A283" s="47" t="s">
        <v>16</v>
      </c>
      <c r="B283" s="57" t="s">
        <v>194</v>
      </c>
      <c r="C283" s="62">
        <f>C281</f>
        <v>0</v>
      </c>
      <c r="D283" s="47"/>
      <c r="E283" s="48"/>
      <c r="F283" s="48"/>
      <c r="G283" s="48"/>
      <c r="H283" s="48"/>
      <c r="I283" s="48"/>
      <c r="J283" s="48"/>
      <c r="K283" s="48"/>
      <c r="L283" s="48"/>
      <c r="M283" s="48"/>
      <c r="N283" s="48"/>
      <c r="O283" s="48"/>
      <c r="P283" s="2"/>
      <c r="Q283" s="2"/>
      <c r="R283" s="2"/>
      <c r="S283" s="2"/>
      <c r="T283" s="2"/>
      <c r="U283" s="2"/>
      <c r="V283" s="2"/>
      <c r="W283" s="2"/>
      <c r="X283" s="2"/>
      <c r="Y283" s="2"/>
      <c r="Z283" s="2"/>
    </row>
    <row r="284" spans="1:26" ht="15.75" customHeight="1">
      <c r="A284" s="47" t="s">
        <v>54</v>
      </c>
      <c r="B284" s="57" t="s">
        <v>195</v>
      </c>
      <c r="C284" s="171">
        <v>0</v>
      </c>
      <c r="D284" s="47" t="s">
        <v>133</v>
      </c>
      <c r="E284" s="48"/>
      <c r="F284" s="48"/>
      <c r="G284" s="48"/>
      <c r="H284" s="48"/>
      <c r="I284" s="48"/>
      <c r="J284" s="48"/>
      <c r="K284" s="48"/>
      <c r="L284" s="48"/>
      <c r="M284" s="48"/>
      <c r="N284" s="48"/>
      <c r="O284" s="48"/>
      <c r="P284" s="2"/>
      <c r="Q284" s="2"/>
      <c r="R284" s="2"/>
      <c r="S284" s="2"/>
      <c r="T284" s="2"/>
      <c r="U284" s="2"/>
      <c r="V284" s="2"/>
      <c r="W284" s="2"/>
      <c r="X284" s="2"/>
      <c r="Y284" s="2"/>
      <c r="Z284" s="2"/>
    </row>
    <row r="285" spans="1:26" ht="15.75" customHeight="1">
      <c r="A285" s="47" t="s">
        <v>56</v>
      </c>
      <c r="B285" s="57" t="s">
        <v>196</v>
      </c>
      <c r="C285" s="86">
        <v>85000</v>
      </c>
      <c r="D285" s="47"/>
      <c r="E285" s="48"/>
      <c r="F285" s="48"/>
      <c r="G285" s="48"/>
      <c r="H285" s="48"/>
      <c r="I285" s="48"/>
      <c r="J285" s="48"/>
      <c r="K285" s="48"/>
      <c r="L285" s="48"/>
      <c r="M285" s="48"/>
      <c r="N285" s="48"/>
      <c r="O285" s="48"/>
      <c r="P285" s="2"/>
      <c r="Q285" s="2"/>
      <c r="R285" s="2"/>
      <c r="S285" s="2"/>
      <c r="T285" s="2"/>
      <c r="U285" s="2"/>
      <c r="V285" s="2"/>
      <c r="W285" s="2"/>
      <c r="X285" s="2"/>
      <c r="Y285" s="2"/>
      <c r="Z285" s="2"/>
    </row>
    <row r="286" spans="1:26" ht="15.75" customHeight="1">
      <c r="A286" s="47" t="s">
        <v>58</v>
      </c>
      <c r="B286" s="57" t="s">
        <v>197</v>
      </c>
      <c r="C286" s="63">
        <f>((E26/C285)*C281)*C282</f>
        <v>0</v>
      </c>
      <c r="D286" s="47" t="s">
        <v>133</v>
      </c>
      <c r="E286" s="48"/>
      <c r="F286" s="48"/>
      <c r="G286" s="48"/>
      <c r="H286" s="48"/>
      <c r="I286" s="48"/>
      <c r="J286" s="48"/>
      <c r="K286" s="48"/>
      <c r="L286" s="48"/>
      <c r="M286" s="48"/>
      <c r="N286" s="48"/>
      <c r="O286" s="48"/>
      <c r="P286" s="2"/>
      <c r="Q286" s="2"/>
      <c r="R286" s="2"/>
      <c r="S286" s="2"/>
      <c r="T286" s="2"/>
      <c r="U286" s="2"/>
      <c r="V286" s="2"/>
      <c r="W286" s="2"/>
      <c r="X286" s="2"/>
      <c r="Y286" s="2"/>
      <c r="Z286" s="2"/>
    </row>
    <row r="287" spans="1:26" ht="15.75" customHeight="1">
      <c r="A287" s="46" t="s">
        <v>60</v>
      </c>
      <c r="B287" s="64" t="s">
        <v>198</v>
      </c>
      <c r="C287" s="65">
        <f>(((C282*C281)+(C284*C281*C283))/C285)</f>
        <v>0</v>
      </c>
      <c r="D287" s="46" t="s">
        <v>133</v>
      </c>
      <c r="E287" s="48"/>
      <c r="F287" s="48"/>
      <c r="G287" s="48"/>
      <c r="H287" s="48"/>
      <c r="I287" s="48"/>
      <c r="J287" s="48"/>
      <c r="K287" s="48"/>
      <c r="L287" s="48"/>
      <c r="M287" s="48"/>
      <c r="N287" s="48"/>
      <c r="O287" s="48"/>
      <c r="P287" s="2"/>
      <c r="Q287" s="2"/>
      <c r="R287" s="2"/>
      <c r="S287" s="2"/>
      <c r="T287" s="2"/>
      <c r="U287" s="2"/>
      <c r="V287" s="2"/>
      <c r="W287" s="2"/>
      <c r="X287" s="2"/>
      <c r="Y287" s="2"/>
      <c r="Z287" s="2"/>
    </row>
    <row r="288" spans="1:26" ht="15.75" customHeight="1">
      <c r="A288" s="48"/>
      <c r="B288" s="48"/>
      <c r="C288" s="48"/>
      <c r="D288" s="48"/>
      <c r="E288" s="48"/>
      <c r="F288" s="48"/>
      <c r="G288" s="48"/>
      <c r="H288" s="48"/>
      <c r="I288" s="48"/>
      <c r="J288" s="48"/>
      <c r="K288" s="48"/>
      <c r="L288" s="48"/>
      <c r="M288" s="48"/>
      <c r="N288" s="48"/>
      <c r="O288" s="48"/>
      <c r="P288" s="2"/>
      <c r="Q288" s="2"/>
      <c r="R288" s="2"/>
      <c r="S288" s="2"/>
      <c r="T288" s="2"/>
      <c r="U288" s="2"/>
      <c r="V288" s="2"/>
      <c r="W288" s="2"/>
      <c r="X288" s="2"/>
      <c r="Y288" s="2"/>
      <c r="Z288" s="2"/>
    </row>
    <row r="289" spans="1:26" ht="15.75" customHeight="1">
      <c r="A289" s="48"/>
      <c r="B289" s="3"/>
      <c r="C289" s="66"/>
      <c r="D289" s="48"/>
      <c r="E289" s="48"/>
      <c r="F289" s="48"/>
      <c r="G289" s="48"/>
      <c r="H289" s="48"/>
      <c r="I289" s="48"/>
      <c r="J289" s="48"/>
      <c r="K289" s="48"/>
      <c r="L289" s="48"/>
      <c r="M289" s="48"/>
      <c r="N289" s="48"/>
      <c r="O289" s="48"/>
      <c r="P289" s="2"/>
      <c r="Q289" s="2"/>
      <c r="R289" s="2"/>
      <c r="S289" s="2"/>
      <c r="T289" s="2"/>
      <c r="U289" s="2"/>
      <c r="V289" s="2"/>
      <c r="W289" s="2"/>
      <c r="X289" s="2"/>
      <c r="Y289" s="2"/>
      <c r="Z289" s="2"/>
    </row>
    <row r="290" spans="1:26" ht="15.75" customHeight="1">
      <c r="A290" s="46" t="s">
        <v>199</v>
      </c>
      <c r="B290" s="196" t="s">
        <v>200</v>
      </c>
      <c r="C290" s="180"/>
      <c r="D290" s="16" t="s">
        <v>133</v>
      </c>
      <c r="E290" s="48"/>
      <c r="F290" s="227" t="s">
        <v>666</v>
      </c>
      <c r="G290" s="228"/>
      <c r="H290" s="229"/>
      <c r="I290" s="48"/>
      <c r="J290" s="48"/>
      <c r="K290" s="48"/>
      <c r="L290" s="48"/>
      <c r="M290" s="48"/>
      <c r="N290" s="48"/>
      <c r="O290" s="48"/>
      <c r="P290" s="2"/>
      <c r="Q290" s="2"/>
      <c r="R290" s="2"/>
      <c r="S290" s="2"/>
      <c r="T290" s="2"/>
      <c r="U290" s="2"/>
      <c r="V290" s="2"/>
      <c r="W290" s="2"/>
      <c r="X290" s="2"/>
      <c r="Y290" s="2"/>
      <c r="Z290" s="2"/>
    </row>
    <row r="291" spans="1:26" ht="15.75" customHeight="1">
      <c r="A291" s="53" t="s">
        <v>8</v>
      </c>
      <c r="B291" s="67" t="s">
        <v>201</v>
      </c>
      <c r="C291" s="172">
        <v>0</v>
      </c>
      <c r="D291" s="149">
        <f>C291/E26</f>
        <v>0</v>
      </c>
      <c r="E291" s="54"/>
      <c r="F291" s="158" t="s">
        <v>667</v>
      </c>
      <c r="G291" s="159">
        <f>((1+(G292*G294)))</f>
        <v>1</v>
      </c>
      <c r="H291" s="158"/>
      <c r="I291" s="48"/>
      <c r="J291" s="48"/>
      <c r="K291" s="48"/>
      <c r="L291" s="48"/>
      <c r="M291" s="48"/>
      <c r="N291" s="48"/>
      <c r="O291" s="48"/>
      <c r="P291" s="2"/>
      <c r="Q291" s="2"/>
      <c r="R291" s="2"/>
      <c r="S291" s="2"/>
      <c r="T291" s="2"/>
      <c r="U291" s="2"/>
      <c r="V291" s="2"/>
      <c r="W291" s="2"/>
      <c r="X291" s="2"/>
      <c r="Y291" s="2"/>
      <c r="Z291" s="2"/>
    </row>
    <row r="292" spans="1:26" ht="15.75" customHeight="1">
      <c r="A292" s="53" t="s">
        <v>13</v>
      </c>
      <c r="B292" s="67" t="s">
        <v>202</v>
      </c>
      <c r="C292" s="172">
        <v>0</v>
      </c>
      <c r="D292" s="150">
        <f>C292/E26</f>
        <v>0</v>
      </c>
      <c r="E292" s="54"/>
      <c r="F292" s="158" t="s">
        <v>668</v>
      </c>
      <c r="G292" s="160">
        <f>E24</f>
        <v>0</v>
      </c>
      <c r="H292" s="158"/>
      <c r="I292" s="48"/>
      <c r="J292" s="48"/>
      <c r="K292" s="48"/>
      <c r="L292" s="48"/>
      <c r="M292" s="48"/>
      <c r="N292" s="48"/>
      <c r="O292" s="48"/>
      <c r="P292" s="2"/>
      <c r="Q292" s="2"/>
      <c r="R292" s="2"/>
      <c r="S292" s="2"/>
      <c r="T292" s="2"/>
      <c r="U292" s="2"/>
      <c r="V292" s="2"/>
      <c r="W292" s="2"/>
      <c r="X292" s="2"/>
      <c r="Y292" s="2"/>
      <c r="Z292" s="2"/>
    </row>
    <row r="293" spans="1:26" ht="15.75" customHeight="1">
      <c r="A293" s="53" t="s">
        <v>16</v>
      </c>
      <c r="B293" s="67" t="s">
        <v>89</v>
      </c>
      <c r="C293" s="151">
        <f>SUM(C291:C292)</f>
        <v>0</v>
      </c>
      <c r="D293" s="149">
        <f>D291+D292</f>
        <v>0</v>
      </c>
      <c r="E293" s="54"/>
      <c r="F293" s="161" t="s">
        <v>669</v>
      </c>
      <c r="G293" s="162">
        <f>E23</f>
        <v>33.74</v>
      </c>
      <c r="H293" s="158"/>
      <c r="I293" s="48"/>
      <c r="J293" s="48"/>
      <c r="K293" s="48"/>
      <c r="L293" s="48"/>
      <c r="M293" s="48"/>
      <c r="N293" s="48"/>
      <c r="O293" s="48"/>
      <c r="P293" s="2"/>
      <c r="Q293" s="2"/>
      <c r="R293" s="2"/>
      <c r="S293" s="2"/>
      <c r="T293" s="2"/>
      <c r="U293" s="2"/>
      <c r="V293" s="2"/>
      <c r="W293" s="2"/>
      <c r="X293" s="2"/>
      <c r="Y293" s="2"/>
      <c r="Z293" s="2"/>
    </row>
    <row r="294" spans="1:26" ht="15.75" customHeight="1">
      <c r="A294" s="53" t="s">
        <v>54</v>
      </c>
      <c r="B294" s="152" t="s">
        <v>664</v>
      </c>
      <c r="C294" s="153">
        <f>D294*E26</f>
        <v>0</v>
      </c>
      <c r="D294" s="154">
        <f>(D293*G291)-D293</f>
        <v>0</v>
      </c>
      <c r="E294" s="54"/>
      <c r="F294" s="158" t="s">
        <v>670</v>
      </c>
      <c r="G294" s="158">
        <v>1E-3</v>
      </c>
      <c r="H294" s="158"/>
      <c r="I294" s="48"/>
      <c r="J294" s="48"/>
      <c r="K294" s="48"/>
      <c r="L294" s="48"/>
      <c r="M294" s="48"/>
      <c r="N294" s="48"/>
      <c r="O294" s="48"/>
      <c r="P294" s="2"/>
      <c r="Q294" s="2"/>
      <c r="R294" s="2"/>
      <c r="S294" s="2"/>
      <c r="T294" s="2"/>
      <c r="U294" s="2"/>
      <c r="V294" s="2"/>
      <c r="W294" s="2"/>
      <c r="X294" s="2"/>
      <c r="Y294" s="2"/>
      <c r="Z294" s="2"/>
    </row>
    <row r="295" spans="1:26" ht="15.75" customHeight="1">
      <c r="A295" s="46"/>
      <c r="B295" s="155" t="s">
        <v>665</v>
      </c>
      <c r="C295" s="156">
        <f>C293+C294</f>
        <v>0</v>
      </c>
      <c r="D295" s="157">
        <f>C295/E26</f>
        <v>0</v>
      </c>
      <c r="E295" s="48"/>
      <c r="F295" s="48"/>
      <c r="G295" s="48"/>
      <c r="H295" s="48"/>
      <c r="I295" s="48"/>
      <c r="J295" s="48"/>
      <c r="K295" s="48"/>
      <c r="L295" s="48"/>
      <c r="M295" s="48"/>
      <c r="N295" s="48"/>
      <c r="O295" s="48"/>
      <c r="P295" s="2"/>
      <c r="Q295" s="2"/>
      <c r="R295" s="2"/>
      <c r="S295" s="2"/>
      <c r="T295" s="2"/>
      <c r="U295" s="2"/>
      <c r="V295" s="2"/>
      <c r="W295" s="2"/>
      <c r="X295" s="2"/>
      <c r="Y295" s="2"/>
      <c r="Z295" s="2"/>
    </row>
    <row r="296" spans="1:26" ht="15.75" customHeight="1">
      <c r="A296" s="6"/>
      <c r="B296" s="48"/>
      <c r="C296" s="48"/>
      <c r="D296" s="48"/>
      <c r="E296" s="48"/>
      <c r="F296" s="48"/>
      <c r="G296" s="48"/>
      <c r="H296" s="48"/>
      <c r="I296" s="48"/>
      <c r="J296" s="48"/>
      <c r="K296" s="48"/>
      <c r="L296" s="48"/>
      <c r="M296" s="48"/>
      <c r="N296" s="48"/>
      <c r="O296" s="48"/>
      <c r="P296" s="2"/>
      <c r="Q296" s="2"/>
      <c r="R296" s="2"/>
      <c r="S296" s="2"/>
      <c r="T296" s="2"/>
      <c r="U296" s="2"/>
      <c r="V296" s="2"/>
      <c r="W296" s="2"/>
      <c r="X296" s="2"/>
      <c r="Y296" s="2"/>
      <c r="Z296" s="2"/>
    </row>
    <row r="297" spans="1:26" ht="15.75" customHeight="1">
      <c r="A297" s="48"/>
      <c r="B297" s="48"/>
      <c r="C297" s="48"/>
      <c r="D297" s="48"/>
      <c r="E297" s="48"/>
      <c r="F297" s="48"/>
      <c r="G297" s="48"/>
      <c r="H297" s="48"/>
      <c r="I297" s="48"/>
      <c r="J297" s="48"/>
      <c r="K297" s="48"/>
      <c r="L297" s="48"/>
      <c r="M297" s="48"/>
      <c r="N297" s="48"/>
      <c r="O297" s="48"/>
      <c r="P297" s="2"/>
      <c r="Q297" s="2"/>
      <c r="R297" s="2"/>
      <c r="S297" s="2"/>
      <c r="T297" s="2"/>
      <c r="U297" s="2"/>
      <c r="V297" s="2"/>
      <c r="W297" s="2"/>
      <c r="X297" s="2"/>
      <c r="Y297" s="2"/>
      <c r="Z297" s="2"/>
    </row>
    <row r="298" spans="1:26" ht="15.75" customHeight="1">
      <c r="A298" s="68" t="s">
        <v>203</v>
      </c>
      <c r="B298" s="69" t="s">
        <v>204</v>
      </c>
      <c r="C298" s="68"/>
      <c r="D298" s="70" t="s">
        <v>205</v>
      </c>
      <c r="E298" s="54"/>
      <c r="F298" s="48"/>
      <c r="G298" s="48"/>
      <c r="H298" s="48"/>
      <c r="I298" s="48"/>
      <c r="J298" s="48"/>
      <c r="K298" s="48"/>
      <c r="L298" s="48"/>
      <c r="M298" s="48"/>
      <c r="N298" s="48"/>
      <c r="O298" s="48"/>
      <c r="P298" s="2"/>
      <c r="Q298" s="2"/>
      <c r="R298" s="2"/>
      <c r="S298" s="2"/>
      <c r="T298" s="2"/>
      <c r="U298" s="2"/>
      <c r="V298" s="2"/>
      <c r="W298" s="2"/>
      <c r="X298" s="2"/>
      <c r="Y298" s="2"/>
      <c r="Z298" s="2"/>
    </row>
    <row r="299" spans="1:26" ht="15.75" customHeight="1">
      <c r="A299" s="53" t="s">
        <v>8</v>
      </c>
      <c r="B299" s="67" t="s">
        <v>206</v>
      </c>
      <c r="C299" s="167">
        <v>0</v>
      </c>
      <c r="D299" s="53">
        <f>C299*2</f>
        <v>0</v>
      </c>
      <c r="E299" s="54"/>
      <c r="F299" s="48"/>
      <c r="G299" s="48"/>
      <c r="H299" s="48"/>
      <c r="I299" s="48"/>
      <c r="J299" s="48"/>
      <c r="K299" s="48"/>
      <c r="L299" s="48"/>
      <c r="M299" s="48"/>
      <c r="N299" s="48"/>
      <c r="O299" s="48"/>
      <c r="P299" s="2"/>
      <c r="Q299" s="2"/>
      <c r="R299" s="2"/>
      <c r="S299" s="2"/>
      <c r="T299" s="2"/>
      <c r="U299" s="2"/>
      <c r="V299" s="2"/>
      <c r="W299" s="2"/>
      <c r="X299" s="2"/>
      <c r="Y299" s="2"/>
      <c r="Z299" s="2"/>
    </row>
    <row r="300" spans="1:26" ht="15.75" customHeight="1">
      <c r="A300" s="53" t="s">
        <v>11</v>
      </c>
      <c r="B300" s="67" t="s">
        <v>207</v>
      </c>
      <c r="C300" s="53">
        <f>D299*200</f>
        <v>0</v>
      </c>
      <c r="D300" s="71">
        <f>C300/E26</f>
        <v>0</v>
      </c>
      <c r="E300" s="54"/>
      <c r="F300" s="48"/>
      <c r="G300" s="48"/>
      <c r="H300" s="48"/>
      <c r="I300" s="48"/>
      <c r="J300" s="48"/>
      <c r="K300" s="48"/>
      <c r="L300" s="48"/>
      <c r="M300" s="48"/>
      <c r="N300" s="48"/>
      <c r="O300" s="48"/>
      <c r="P300" s="2"/>
      <c r="Q300" s="2"/>
      <c r="R300" s="2"/>
      <c r="S300" s="2"/>
      <c r="T300" s="2"/>
      <c r="U300" s="2"/>
      <c r="V300" s="2"/>
      <c r="W300" s="2"/>
      <c r="X300" s="2"/>
      <c r="Y300" s="2"/>
      <c r="Z300" s="2"/>
    </row>
    <row r="301" spans="1:26" ht="15.75" customHeight="1">
      <c r="A301" s="53" t="s">
        <v>13</v>
      </c>
      <c r="B301" s="67" t="s">
        <v>208</v>
      </c>
      <c r="C301" s="71">
        <f>D300*E22</f>
        <v>0</v>
      </c>
      <c r="D301" s="129">
        <f>D299*E22</f>
        <v>0</v>
      </c>
      <c r="E301" s="54"/>
      <c r="F301" s="48"/>
      <c r="G301" s="48"/>
      <c r="H301" s="48"/>
      <c r="I301" s="48"/>
      <c r="J301" s="48"/>
      <c r="K301" s="48"/>
      <c r="L301" s="48"/>
      <c r="M301" s="48"/>
      <c r="N301" s="48"/>
      <c r="O301" s="48"/>
      <c r="P301" s="2"/>
      <c r="Q301" s="2"/>
      <c r="R301" s="2"/>
      <c r="S301" s="2"/>
      <c r="T301" s="2"/>
      <c r="U301" s="2"/>
      <c r="V301" s="2"/>
      <c r="W301" s="2"/>
      <c r="X301" s="2"/>
      <c r="Y301" s="2"/>
      <c r="Z301" s="2"/>
    </row>
    <row r="302" spans="1:26" ht="15.75" customHeight="1">
      <c r="A302" s="72"/>
      <c r="B302" s="48"/>
      <c r="C302" s="48"/>
      <c r="D302" s="48"/>
      <c r="E302" s="48"/>
      <c r="F302" s="48"/>
      <c r="G302" s="48"/>
      <c r="H302" s="48"/>
      <c r="I302" s="48"/>
      <c r="J302" s="48"/>
      <c r="K302" s="48"/>
      <c r="L302" s="48"/>
      <c r="M302" s="48"/>
      <c r="N302" s="48"/>
      <c r="O302" s="48"/>
      <c r="P302" s="2"/>
      <c r="Q302" s="2"/>
      <c r="R302" s="2"/>
      <c r="S302" s="2"/>
      <c r="T302" s="2"/>
      <c r="U302" s="2"/>
      <c r="V302" s="2"/>
      <c r="W302" s="2"/>
      <c r="X302" s="2"/>
      <c r="Y302" s="2"/>
      <c r="Z302" s="2"/>
    </row>
    <row r="303" spans="1:26" ht="15.75" customHeight="1">
      <c r="A303" s="48"/>
      <c r="B303" s="48"/>
      <c r="C303" s="48"/>
      <c r="D303" s="48"/>
      <c r="E303" s="48"/>
      <c r="F303" s="48"/>
      <c r="G303" s="48"/>
      <c r="H303" s="48"/>
      <c r="I303" s="48"/>
      <c r="J303" s="48"/>
      <c r="K303" s="48"/>
      <c r="L303" s="48"/>
      <c r="M303" s="48"/>
      <c r="N303" s="48"/>
      <c r="O303" s="48"/>
      <c r="P303" s="2"/>
      <c r="Q303" s="2"/>
      <c r="R303" s="2"/>
      <c r="S303" s="2"/>
      <c r="T303" s="2"/>
      <c r="U303" s="2"/>
      <c r="V303" s="2"/>
      <c r="W303" s="2"/>
      <c r="X303" s="2"/>
      <c r="Y303" s="2"/>
      <c r="Z303" s="2"/>
    </row>
    <row r="304" spans="1:26" ht="15.75" customHeight="1">
      <c r="A304" s="187" t="s">
        <v>209</v>
      </c>
      <c r="B304" s="183"/>
      <c r="C304" s="183"/>
      <c r="D304" s="180"/>
      <c r="E304" s="48"/>
      <c r="F304" s="48"/>
      <c r="G304" s="48"/>
      <c r="H304" s="48"/>
      <c r="I304" s="48"/>
      <c r="J304" s="48"/>
      <c r="K304" s="48"/>
      <c r="L304" s="48"/>
      <c r="M304" s="48"/>
      <c r="N304" s="48"/>
      <c r="O304" s="48"/>
      <c r="P304" s="2"/>
      <c r="Q304" s="2"/>
      <c r="R304" s="2"/>
      <c r="S304" s="2"/>
      <c r="T304" s="2"/>
      <c r="U304" s="2"/>
      <c r="V304" s="2"/>
      <c r="W304" s="2"/>
      <c r="X304" s="2"/>
      <c r="Y304" s="2"/>
      <c r="Z304" s="2"/>
    </row>
    <row r="305" spans="1:26" ht="15.75" customHeight="1">
      <c r="A305" s="179" t="s">
        <v>210</v>
      </c>
      <c r="B305" s="180"/>
      <c r="C305" s="179" t="s">
        <v>137</v>
      </c>
      <c r="D305" s="180"/>
      <c r="E305" s="48"/>
      <c r="F305" s="48"/>
      <c r="G305" s="48"/>
      <c r="H305" s="48"/>
      <c r="I305" s="48"/>
      <c r="J305" s="48"/>
      <c r="K305" s="48"/>
      <c r="L305" s="48"/>
      <c r="M305" s="48"/>
      <c r="N305" s="48"/>
      <c r="O305" s="48"/>
      <c r="P305" s="2"/>
      <c r="Q305" s="2"/>
      <c r="R305" s="2"/>
      <c r="S305" s="2"/>
      <c r="T305" s="2"/>
      <c r="U305" s="2"/>
      <c r="V305" s="2"/>
      <c r="W305" s="2"/>
      <c r="X305" s="2"/>
      <c r="Y305" s="2"/>
      <c r="Z305" s="2"/>
    </row>
    <row r="306" spans="1:26" ht="15.75" customHeight="1">
      <c r="A306" s="47" t="s">
        <v>8</v>
      </c>
      <c r="B306" s="43" t="s">
        <v>211</v>
      </c>
      <c r="C306" s="201" t="e">
        <f>C277</f>
        <v>#DIV/0!</v>
      </c>
      <c r="D306" s="180"/>
      <c r="E306" s="48"/>
      <c r="F306" s="48"/>
      <c r="G306" s="48"/>
      <c r="H306" s="48"/>
      <c r="I306" s="48"/>
      <c r="J306" s="48"/>
      <c r="K306" s="48"/>
      <c r="L306" s="48"/>
      <c r="M306" s="48"/>
      <c r="N306" s="48"/>
      <c r="O306" s="48"/>
      <c r="P306" s="2"/>
      <c r="Q306" s="2"/>
      <c r="R306" s="2"/>
      <c r="S306" s="2"/>
      <c r="T306" s="2"/>
      <c r="U306" s="2"/>
      <c r="V306" s="2"/>
      <c r="W306" s="2"/>
      <c r="X306" s="2"/>
      <c r="Y306" s="2"/>
      <c r="Z306" s="2"/>
    </row>
    <row r="307" spans="1:26" ht="15.75" customHeight="1">
      <c r="A307" s="47" t="s">
        <v>11</v>
      </c>
      <c r="B307" s="43" t="s">
        <v>190</v>
      </c>
      <c r="C307" s="202">
        <f>C286</f>
        <v>0</v>
      </c>
      <c r="D307" s="180"/>
      <c r="E307" s="48"/>
      <c r="F307" s="48"/>
      <c r="G307" s="48"/>
      <c r="H307" s="48"/>
      <c r="I307" s="48"/>
      <c r="J307" s="48"/>
      <c r="K307" s="48"/>
      <c r="L307" s="48"/>
      <c r="M307" s="48"/>
      <c r="N307" s="48"/>
      <c r="O307" s="48"/>
      <c r="P307" s="2"/>
      <c r="Q307" s="2"/>
      <c r="R307" s="2"/>
      <c r="S307" s="2"/>
      <c r="T307" s="2"/>
      <c r="U307" s="2"/>
      <c r="V307" s="2"/>
      <c r="W307" s="2"/>
      <c r="X307" s="2"/>
      <c r="Y307" s="2"/>
      <c r="Z307" s="2"/>
    </row>
    <row r="308" spans="1:26" ht="15.75" customHeight="1">
      <c r="A308" s="47" t="s">
        <v>13</v>
      </c>
      <c r="B308" s="43" t="s">
        <v>212</v>
      </c>
      <c r="C308" s="203">
        <f>C295</f>
        <v>0</v>
      </c>
      <c r="D308" s="180"/>
      <c r="E308" s="48"/>
      <c r="F308" s="48"/>
      <c r="G308" s="48"/>
      <c r="H308" s="48"/>
      <c r="I308" s="48"/>
      <c r="J308" s="48"/>
      <c r="K308" s="48"/>
      <c r="L308" s="48"/>
      <c r="M308" s="48"/>
      <c r="N308" s="48"/>
      <c r="O308" s="48"/>
      <c r="P308" s="2"/>
      <c r="Q308" s="2"/>
      <c r="R308" s="2"/>
      <c r="S308" s="2"/>
      <c r="T308" s="2"/>
      <c r="U308" s="2"/>
      <c r="V308" s="2"/>
      <c r="W308" s="2"/>
      <c r="X308" s="2"/>
      <c r="Y308" s="2"/>
      <c r="Z308" s="2"/>
    </row>
    <row r="309" spans="1:26" ht="15.75" customHeight="1">
      <c r="A309" s="47" t="s">
        <v>16</v>
      </c>
      <c r="B309" s="43" t="s">
        <v>213</v>
      </c>
      <c r="C309" s="204">
        <f>D301</f>
        <v>0</v>
      </c>
      <c r="D309" s="180"/>
      <c r="E309" s="48"/>
      <c r="F309" s="48"/>
      <c r="G309" s="48"/>
      <c r="H309" s="48"/>
      <c r="I309" s="48"/>
      <c r="J309" s="48"/>
      <c r="K309" s="48"/>
      <c r="L309" s="48"/>
      <c r="M309" s="48"/>
      <c r="N309" s="48"/>
      <c r="O309" s="48"/>
      <c r="P309" s="2"/>
      <c r="Q309" s="2"/>
      <c r="R309" s="2"/>
      <c r="S309" s="2"/>
      <c r="T309" s="2"/>
      <c r="U309" s="2"/>
      <c r="V309" s="2"/>
      <c r="W309" s="2"/>
      <c r="X309" s="2"/>
      <c r="Y309" s="2"/>
      <c r="Z309" s="2"/>
    </row>
    <row r="310" spans="1:26" ht="15.75" customHeight="1">
      <c r="A310" s="189" t="s">
        <v>175</v>
      </c>
      <c r="B310" s="180"/>
      <c r="C310" s="203" t="e">
        <f>SUM(C306:D308)</f>
        <v>#DIV/0!</v>
      </c>
      <c r="D310" s="180"/>
      <c r="E310" s="48"/>
      <c r="F310" s="48"/>
      <c r="G310" s="48"/>
      <c r="H310" s="48"/>
      <c r="I310" s="48"/>
      <c r="J310" s="48"/>
      <c r="K310" s="48"/>
      <c r="L310" s="48"/>
      <c r="M310" s="48"/>
      <c r="N310" s="48"/>
      <c r="O310" s="48"/>
      <c r="P310" s="2"/>
      <c r="Q310" s="2"/>
      <c r="R310" s="2"/>
      <c r="S310" s="2"/>
      <c r="T310" s="2"/>
      <c r="U310" s="2"/>
      <c r="V310" s="2"/>
      <c r="W310" s="2"/>
      <c r="X310" s="2"/>
      <c r="Y310" s="2"/>
      <c r="Z310" s="2"/>
    </row>
    <row r="311" spans="1:26" ht="15.75" customHeight="1">
      <c r="A311" s="48"/>
      <c r="B311" s="48"/>
      <c r="C311" s="48"/>
      <c r="D311" s="48"/>
      <c r="E311" s="48"/>
      <c r="F311" s="48"/>
      <c r="G311" s="48"/>
      <c r="H311" s="48"/>
      <c r="I311" s="48"/>
      <c r="J311" s="48"/>
      <c r="K311" s="48"/>
      <c r="L311" s="48"/>
      <c r="M311" s="48"/>
      <c r="N311" s="48"/>
      <c r="O311" s="48"/>
      <c r="P311" s="2"/>
      <c r="Q311" s="2"/>
      <c r="R311" s="2"/>
      <c r="S311" s="2"/>
      <c r="T311" s="2"/>
      <c r="U311" s="2"/>
      <c r="V311" s="2"/>
      <c r="W311" s="2"/>
      <c r="X311" s="2"/>
      <c r="Y311" s="2"/>
      <c r="Z311" s="2"/>
    </row>
    <row r="312" spans="1:26" ht="15.75" customHeight="1">
      <c r="A312" s="48"/>
      <c r="B312" s="48"/>
      <c r="C312" s="48"/>
      <c r="D312" s="48"/>
      <c r="E312" s="48"/>
      <c r="F312" s="48"/>
      <c r="G312" s="48"/>
      <c r="H312" s="48"/>
      <c r="I312" s="48"/>
      <c r="J312" s="48"/>
      <c r="K312" s="48"/>
      <c r="L312" s="48"/>
      <c r="M312" s="48"/>
      <c r="N312" s="48"/>
      <c r="O312" s="48"/>
      <c r="P312" s="2"/>
      <c r="Q312" s="2"/>
      <c r="R312" s="2"/>
      <c r="S312" s="2"/>
      <c r="T312" s="2"/>
      <c r="U312" s="2"/>
      <c r="V312" s="2"/>
      <c r="W312" s="2"/>
      <c r="X312" s="2"/>
      <c r="Y312" s="2"/>
      <c r="Z312" s="2"/>
    </row>
    <row r="313" spans="1:26" ht="15.75" customHeight="1">
      <c r="A313" s="188" t="s">
        <v>618</v>
      </c>
      <c r="B313" s="185"/>
      <c r="C313" s="185"/>
      <c r="D313" s="180"/>
      <c r="E313" s="48"/>
      <c r="F313" s="48"/>
      <c r="G313" s="48"/>
      <c r="H313" s="48"/>
      <c r="I313" s="48"/>
      <c r="J313" s="48"/>
      <c r="K313" s="48"/>
      <c r="L313" s="48"/>
      <c r="M313" s="48"/>
      <c r="N313" s="48"/>
      <c r="O313" s="48"/>
      <c r="P313" s="2"/>
      <c r="Q313" s="2"/>
      <c r="R313" s="2"/>
      <c r="S313" s="2"/>
      <c r="T313" s="2"/>
      <c r="U313" s="2"/>
      <c r="V313" s="2"/>
      <c r="W313" s="2"/>
      <c r="X313" s="2"/>
      <c r="Y313" s="2"/>
      <c r="Z313" s="2"/>
    </row>
    <row r="314" spans="1:26" ht="15.75" customHeight="1">
      <c r="A314" s="16" t="s">
        <v>78</v>
      </c>
      <c r="B314" s="16" t="s">
        <v>619</v>
      </c>
      <c r="C314" s="16" t="s">
        <v>170</v>
      </c>
      <c r="D314" s="16" t="s">
        <v>49</v>
      </c>
      <c r="E314" s="48"/>
      <c r="F314" s="40"/>
      <c r="G314" s="48"/>
      <c r="H314" s="48"/>
      <c r="I314" s="48"/>
      <c r="J314" s="48"/>
      <c r="K314" s="48"/>
      <c r="L314" s="48"/>
      <c r="M314" s="48"/>
      <c r="N314" s="48"/>
      <c r="O314" s="48"/>
      <c r="P314" s="2"/>
      <c r="Q314" s="2"/>
      <c r="R314" s="2"/>
      <c r="S314" s="2"/>
      <c r="T314" s="2"/>
      <c r="U314" s="2"/>
      <c r="V314" s="2"/>
      <c r="W314" s="2"/>
      <c r="X314" s="2"/>
      <c r="Y314" s="2"/>
      <c r="Z314" s="2"/>
    </row>
    <row r="315" spans="1:26" ht="15.75" customHeight="1">
      <c r="A315" s="73" t="s">
        <v>8</v>
      </c>
      <c r="B315" s="141" t="s">
        <v>214</v>
      </c>
      <c r="C315" s="173">
        <v>0</v>
      </c>
      <c r="D315" s="142" t="e">
        <f>(C332+C333)*C315</f>
        <v>#DIV/0!</v>
      </c>
      <c r="E315" s="48"/>
      <c r="F315" s="48"/>
      <c r="G315" s="48"/>
      <c r="H315" s="48"/>
      <c r="I315" s="48"/>
      <c r="J315" s="48"/>
      <c r="K315" s="48"/>
      <c r="L315" s="48"/>
      <c r="M315" s="48"/>
      <c r="N315" s="48"/>
      <c r="O315" s="48"/>
      <c r="P315" s="2"/>
      <c r="Q315" s="2"/>
      <c r="R315" s="2"/>
      <c r="S315" s="2"/>
      <c r="T315" s="2"/>
      <c r="U315" s="2"/>
      <c r="V315" s="2"/>
      <c r="W315" s="2"/>
      <c r="X315" s="2"/>
      <c r="Y315" s="2"/>
      <c r="Z315" s="2"/>
    </row>
    <row r="316" spans="1:26" ht="15.75" customHeight="1">
      <c r="A316" s="73" t="s">
        <v>11</v>
      </c>
      <c r="B316" s="143" t="s">
        <v>663</v>
      </c>
      <c r="C316" s="144"/>
      <c r="D316" s="142" t="e">
        <f>D317+D320+D321+D323</f>
        <v>#DIV/0!</v>
      </c>
      <c r="E316" s="48"/>
      <c r="F316" s="48"/>
      <c r="G316" s="48"/>
      <c r="H316" s="48"/>
      <c r="I316" s="48"/>
      <c r="J316" s="48"/>
      <c r="K316" s="48"/>
      <c r="L316" s="48"/>
      <c r="M316" s="48"/>
      <c r="N316" s="48"/>
      <c r="O316" s="48"/>
      <c r="P316" s="2"/>
      <c r="Q316" s="2"/>
      <c r="R316" s="2"/>
      <c r="S316" s="2"/>
      <c r="T316" s="2"/>
      <c r="U316" s="2"/>
      <c r="V316" s="2"/>
      <c r="W316" s="2"/>
      <c r="X316" s="2"/>
      <c r="Y316" s="2"/>
      <c r="Z316" s="2"/>
    </row>
    <row r="317" spans="1:26" ht="15.75" customHeight="1">
      <c r="A317" s="7" t="s">
        <v>215</v>
      </c>
      <c r="B317" s="74" t="s">
        <v>216</v>
      </c>
      <c r="C317" s="75">
        <f>C319+C318</f>
        <v>0.08</v>
      </c>
      <c r="D317" s="76" t="e">
        <f>D318+D319</f>
        <v>#DIV/0!</v>
      </c>
      <c r="E317" s="48"/>
      <c r="F317" s="48"/>
      <c r="G317" s="48"/>
      <c r="H317" s="48"/>
      <c r="I317" s="48"/>
      <c r="J317" s="48"/>
      <c r="K317" s="48"/>
      <c r="L317" s="48"/>
      <c r="M317" s="48"/>
      <c r="N317" s="48"/>
      <c r="O317" s="48"/>
      <c r="P317" s="2"/>
      <c r="Q317" s="2"/>
      <c r="R317" s="2"/>
      <c r="S317" s="2"/>
      <c r="T317" s="2"/>
      <c r="U317" s="2"/>
      <c r="V317" s="2"/>
      <c r="W317" s="2"/>
      <c r="X317" s="2"/>
      <c r="Y317" s="2"/>
      <c r="Z317" s="2"/>
    </row>
    <row r="318" spans="1:26" ht="15.75" customHeight="1">
      <c r="A318" s="47" t="s">
        <v>217</v>
      </c>
      <c r="B318" s="43" t="s">
        <v>218</v>
      </c>
      <c r="C318" s="174">
        <v>0.03</v>
      </c>
      <c r="D318" s="29" t="e">
        <f>(C332+C333)*C318</f>
        <v>#DIV/0!</v>
      </c>
      <c r="E318" s="48"/>
      <c r="F318" s="48"/>
      <c r="G318" s="48"/>
      <c r="H318" s="48"/>
      <c r="I318" s="48"/>
      <c r="J318" s="48"/>
      <c r="K318" s="48"/>
      <c r="L318" s="48"/>
      <c r="M318" s="48"/>
      <c r="N318" s="48"/>
      <c r="O318" s="48"/>
      <c r="P318" s="2"/>
      <c r="Q318" s="2"/>
      <c r="R318" s="2"/>
      <c r="S318" s="2"/>
      <c r="T318" s="2"/>
      <c r="U318" s="2"/>
      <c r="V318" s="2"/>
      <c r="W318" s="2"/>
      <c r="X318" s="2"/>
      <c r="Y318" s="2"/>
      <c r="Z318" s="2"/>
    </row>
    <row r="319" spans="1:26" ht="15.75" customHeight="1">
      <c r="A319" s="47" t="s">
        <v>219</v>
      </c>
      <c r="B319" s="43" t="s">
        <v>220</v>
      </c>
      <c r="C319" s="174">
        <v>0.05</v>
      </c>
      <c r="D319" s="29" t="e">
        <f>(C332+C333)*C319</f>
        <v>#DIV/0!</v>
      </c>
      <c r="E319" s="48"/>
      <c r="F319" s="48"/>
      <c r="G319" s="48"/>
      <c r="H319" s="48"/>
      <c r="I319" s="48"/>
      <c r="J319" s="48"/>
      <c r="K319" s="48"/>
      <c r="L319" s="48"/>
      <c r="M319" s="48"/>
      <c r="N319" s="48"/>
      <c r="O319" s="48"/>
      <c r="P319" s="2"/>
      <c r="Q319" s="2"/>
      <c r="R319" s="2"/>
      <c r="S319" s="2"/>
      <c r="T319" s="2"/>
      <c r="U319" s="2"/>
      <c r="V319" s="2"/>
      <c r="W319" s="2"/>
      <c r="X319" s="2"/>
      <c r="Y319" s="2"/>
      <c r="Z319" s="2"/>
    </row>
    <row r="320" spans="1:26" ht="15.75" customHeight="1">
      <c r="A320" s="7" t="s">
        <v>221</v>
      </c>
      <c r="B320" s="74" t="s">
        <v>222</v>
      </c>
      <c r="C320" s="75">
        <v>0</v>
      </c>
      <c r="D320" s="76">
        <v>0</v>
      </c>
      <c r="E320" s="48"/>
      <c r="F320" s="48"/>
      <c r="G320" s="48"/>
      <c r="H320" s="48"/>
      <c r="I320" s="48"/>
      <c r="J320" s="48"/>
      <c r="K320" s="48"/>
      <c r="L320" s="48"/>
      <c r="M320" s="48"/>
      <c r="N320" s="48"/>
      <c r="O320" s="48"/>
      <c r="P320" s="2"/>
      <c r="Q320" s="2"/>
      <c r="R320" s="2"/>
      <c r="S320" s="2"/>
      <c r="T320" s="2"/>
      <c r="U320" s="2"/>
      <c r="V320" s="2"/>
      <c r="W320" s="2"/>
      <c r="X320" s="2"/>
      <c r="Y320" s="2"/>
      <c r="Z320" s="2"/>
    </row>
    <row r="321" spans="1:26" ht="15.75" customHeight="1">
      <c r="A321" s="7" t="s">
        <v>223</v>
      </c>
      <c r="B321" s="74" t="s">
        <v>224</v>
      </c>
      <c r="C321" s="75">
        <f t="shared" ref="C321:D321" si="8">C322</f>
        <v>0.03</v>
      </c>
      <c r="D321" s="76" t="e">
        <f t="shared" si="8"/>
        <v>#DIV/0!</v>
      </c>
      <c r="E321" s="48"/>
      <c r="F321" s="48"/>
      <c r="G321" s="48"/>
      <c r="H321" s="48"/>
      <c r="I321" s="48"/>
      <c r="J321" s="48"/>
      <c r="K321" s="48"/>
      <c r="L321" s="48"/>
      <c r="M321" s="48"/>
      <c r="N321" s="48"/>
      <c r="O321" s="48"/>
      <c r="P321" s="2"/>
      <c r="Q321" s="2"/>
      <c r="R321" s="2"/>
      <c r="S321" s="2"/>
      <c r="T321" s="2"/>
      <c r="U321" s="2"/>
      <c r="V321" s="2"/>
      <c r="W321" s="2"/>
      <c r="X321" s="2"/>
      <c r="Y321" s="2"/>
      <c r="Z321" s="2"/>
    </row>
    <row r="322" spans="1:26" ht="15.75" customHeight="1">
      <c r="A322" s="47" t="s">
        <v>225</v>
      </c>
      <c r="B322" s="43" t="s">
        <v>226</v>
      </c>
      <c r="C322" s="174">
        <v>0.03</v>
      </c>
      <c r="D322" s="29" t="e">
        <f>(C333+C332)*C322</f>
        <v>#DIV/0!</v>
      </c>
      <c r="E322" s="48"/>
      <c r="F322" s="48"/>
      <c r="G322" s="48"/>
      <c r="H322" s="48"/>
      <c r="I322" s="48"/>
      <c r="J322" s="48"/>
      <c r="K322" s="48"/>
      <c r="L322" s="48"/>
      <c r="M322" s="48"/>
      <c r="N322" s="48"/>
      <c r="O322" s="48"/>
      <c r="P322" s="2"/>
      <c r="Q322" s="2"/>
      <c r="R322" s="2"/>
      <c r="S322" s="2"/>
      <c r="T322" s="2"/>
      <c r="U322" s="2"/>
      <c r="V322" s="2"/>
      <c r="W322" s="2"/>
      <c r="X322" s="2"/>
      <c r="Y322" s="2"/>
      <c r="Z322" s="2"/>
    </row>
    <row r="323" spans="1:26" ht="15.75" customHeight="1">
      <c r="A323" s="7"/>
      <c r="B323" s="130"/>
      <c r="C323" s="131"/>
      <c r="D323" s="145" t="e">
        <f>SUM(D326:D327)</f>
        <v>#DIV/0!</v>
      </c>
      <c r="E323" s="48"/>
      <c r="F323" s="48"/>
      <c r="G323" s="48"/>
      <c r="H323" s="48"/>
      <c r="I323" s="48"/>
      <c r="J323" s="48"/>
      <c r="K323" s="48"/>
      <c r="L323" s="48"/>
      <c r="M323" s="48"/>
      <c r="N323" s="48"/>
      <c r="O323" s="48"/>
      <c r="P323" s="2"/>
      <c r="Q323" s="2"/>
      <c r="R323" s="2"/>
      <c r="S323" s="2"/>
      <c r="T323" s="2"/>
      <c r="U323" s="2"/>
      <c r="V323" s="2"/>
      <c r="W323" s="2"/>
      <c r="X323" s="2"/>
      <c r="Y323" s="2"/>
      <c r="Z323" s="2"/>
    </row>
    <row r="324" spans="1:26" ht="15.75" customHeight="1">
      <c r="A324" s="146"/>
      <c r="B324" s="97" t="s">
        <v>610</v>
      </c>
      <c r="C324" s="175">
        <v>0.05</v>
      </c>
      <c r="D324" s="147" t="e">
        <f>(C332+C333)*C324</f>
        <v>#DIV/0!</v>
      </c>
      <c r="E324" s="48"/>
      <c r="F324" s="48"/>
      <c r="G324" s="48"/>
      <c r="H324" s="48"/>
      <c r="I324" s="48"/>
      <c r="J324" s="48"/>
      <c r="K324" s="48"/>
      <c r="L324" s="48"/>
      <c r="M324" s="48"/>
      <c r="N324" s="48"/>
      <c r="O324" s="48"/>
      <c r="P324" s="2"/>
      <c r="Q324" s="2"/>
      <c r="R324" s="2"/>
      <c r="S324" s="2"/>
      <c r="T324" s="2"/>
      <c r="U324" s="2"/>
      <c r="V324" s="2"/>
      <c r="W324" s="2"/>
      <c r="X324" s="2"/>
      <c r="Y324" s="2"/>
      <c r="Z324" s="2"/>
    </row>
    <row r="325" spans="1:26" ht="15.75" customHeight="1">
      <c r="A325" s="146"/>
      <c r="B325" s="96" t="s">
        <v>611</v>
      </c>
      <c r="C325" s="175">
        <v>1.3299999999999999E-2</v>
      </c>
      <c r="D325" s="147" t="e">
        <f>(C332+C333)*C325</f>
        <v>#DIV/0!</v>
      </c>
      <c r="E325" s="48"/>
      <c r="F325" s="48"/>
      <c r="G325" s="48"/>
      <c r="H325" s="48"/>
      <c r="I325" s="48"/>
      <c r="J325" s="48"/>
      <c r="K325" s="48"/>
      <c r="L325" s="48"/>
      <c r="M325" s="48"/>
      <c r="N325" s="48"/>
      <c r="O325" s="48"/>
      <c r="P325" s="2"/>
      <c r="Q325" s="2"/>
      <c r="R325" s="2"/>
      <c r="S325" s="2"/>
      <c r="T325" s="2"/>
      <c r="U325" s="2"/>
      <c r="V325" s="2"/>
      <c r="W325" s="2"/>
      <c r="X325" s="2"/>
      <c r="Y325" s="2"/>
      <c r="Z325" s="2"/>
    </row>
    <row r="326" spans="1:26" ht="15.75" customHeight="1">
      <c r="A326" s="205" t="s">
        <v>620</v>
      </c>
      <c r="B326" s="132" t="s">
        <v>621</v>
      </c>
      <c r="C326" s="133" t="s">
        <v>622</v>
      </c>
      <c r="D326" s="148" t="s">
        <v>623</v>
      </c>
      <c r="E326" s="48"/>
      <c r="F326" s="48"/>
      <c r="G326" s="48"/>
      <c r="H326" s="48"/>
      <c r="I326" s="48"/>
      <c r="J326" s="48"/>
      <c r="K326" s="48"/>
      <c r="L326" s="48"/>
      <c r="M326" s="48"/>
      <c r="N326" s="48"/>
      <c r="O326" s="48"/>
      <c r="P326" s="2"/>
      <c r="Q326" s="2"/>
      <c r="R326" s="2"/>
      <c r="S326" s="2"/>
      <c r="T326" s="2"/>
      <c r="U326" s="2"/>
      <c r="V326" s="2"/>
      <c r="W326" s="2"/>
      <c r="X326" s="2"/>
      <c r="Y326" s="2"/>
      <c r="Z326" s="2"/>
    </row>
    <row r="327" spans="1:26" ht="15.75" customHeight="1">
      <c r="A327" s="206"/>
      <c r="B327" s="134" t="e">
        <f>C332+C333</f>
        <v>#DIV/0!</v>
      </c>
      <c r="C327" s="176">
        <f>C257</f>
        <v>0.19470000000000001</v>
      </c>
      <c r="D327" s="127" t="e">
        <f>B327*C327/1</f>
        <v>#DIV/0!</v>
      </c>
      <c r="E327" s="48"/>
      <c r="F327" s="48"/>
      <c r="G327" s="48"/>
      <c r="H327" s="48"/>
      <c r="I327" s="48"/>
      <c r="J327" s="48"/>
      <c r="K327" s="48"/>
      <c r="L327" s="48"/>
      <c r="M327" s="48"/>
      <c r="N327" s="48"/>
      <c r="O327" s="48"/>
      <c r="P327" s="2"/>
      <c r="Q327" s="2"/>
      <c r="R327" s="2"/>
      <c r="S327" s="2"/>
      <c r="T327" s="2"/>
      <c r="U327" s="2"/>
      <c r="V327" s="2"/>
      <c r="W327" s="2"/>
      <c r="X327" s="2"/>
      <c r="Y327" s="2"/>
      <c r="Z327" s="2"/>
    </row>
    <row r="328" spans="1:26" ht="18" customHeight="1">
      <c r="A328" s="179" t="s">
        <v>89</v>
      </c>
      <c r="B328" s="183"/>
      <c r="C328" s="180"/>
      <c r="D328" s="24" t="e">
        <f>D327</f>
        <v>#DIV/0!</v>
      </c>
      <c r="E328" s="48"/>
      <c r="F328" s="48"/>
      <c r="G328" s="48"/>
      <c r="H328" s="48"/>
      <c r="I328" s="48"/>
      <c r="J328" s="48"/>
      <c r="K328" s="48"/>
      <c r="L328" s="48"/>
      <c r="M328" s="48"/>
      <c r="N328" s="48"/>
      <c r="O328" s="48"/>
      <c r="P328" s="2"/>
      <c r="Q328" s="2"/>
      <c r="R328" s="2"/>
      <c r="S328" s="2"/>
      <c r="T328" s="2"/>
      <c r="U328" s="2"/>
      <c r="V328" s="2"/>
      <c r="W328" s="2"/>
      <c r="X328" s="2"/>
      <c r="Y328" s="2"/>
      <c r="Z328" s="2"/>
    </row>
    <row r="329" spans="1:26" ht="15.75" customHeight="1">
      <c r="A329" s="48"/>
      <c r="B329" s="48"/>
      <c r="C329" s="48"/>
      <c r="D329" s="48"/>
      <c r="E329" s="48"/>
      <c r="F329" s="48"/>
      <c r="G329" s="48"/>
      <c r="H329" s="48"/>
      <c r="I329" s="48"/>
      <c r="J329" s="48"/>
      <c r="K329" s="48"/>
      <c r="L329" s="48"/>
      <c r="M329" s="48"/>
      <c r="N329" s="48"/>
      <c r="O329" s="48"/>
      <c r="P329" s="2"/>
      <c r="Q329" s="2"/>
      <c r="R329" s="2"/>
      <c r="S329" s="2"/>
      <c r="T329" s="2"/>
      <c r="U329" s="2"/>
      <c r="V329" s="2"/>
      <c r="W329" s="2"/>
      <c r="X329" s="2"/>
      <c r="Y329" s="2"/>
      <c r="Z329" s="2"/>
    </row>
    <row r="330" spans="1:26" ht="15.75" customHeight="1">
      <c r="A330" s="48"/>
      <c r="B330" s="48"/>
      <c r="C330" s="48"/>
      <c r="D330" s="48"/>
      <c r="E330" s="48"/>
      <c r="F330" s="48"/>
      <c r="G330" s="48"/>
      <c r="H330" s="48"/>
      <c r="I330" s="48"/>
      <c r="J330" s="48"/>
      <c r="K330" s="48"/>
      <c r="L330" s="48"/>
      <c r="M330" s="48"/>
      <c r="N330" s="48"/>
      <c r="O330" s="48"/>
      <c r="P330" s="2"/>
      <c r="Q330" s="2"/>
      <c r="R330" s="2"/>
      <c r="S330" s="2"/>
      <c r="T330" s="2"/>
      <c r="U330" s="2"/>
      <c r="V330" s="2"/>
      <c r="W330" s="2"/>
      <c r="X330" s="2"/>
      <c r="Y330" s="2"/>
      <c r="Z330" s="2"/>
    </row>
    <row r="331" spans="1:26" ht="15.75" customHeight="1">
      <c r="A331" s="194" t="s">
        <v>227</v>
      </c>
      <c r="B331" s="183"/>
      <c r="C331" s="180"/>
      <c r="D331" s="48"/>
      <c r="E331" s="48"/>
      <c r="F331" s="48"/>
      <c r="G331" s="48"/>
      <c r="H331" s="48"/>
      <c r="I331" s="48"/>
      <c r="J331" s="48"/>
      <c r="K331" s="48"/>
      <c r="L331" s="48"/>
      <c r="M331" s="48"/>
      <c r="N331" s="48"/>
      <c r="O331" s="48"/>
      <c r="P331" s="2"/>
      <c r="Q331" s="2"/>
      <c r="R331" s="2"/>
      <c r="S331" s="2"/>
      <c r="T331" s="2"/>
      <c r="U331" s="2"/>
      <c r="V331" s="2"/>
      <c r="W331" s="2"/>
      <c r="X331" s="2"/>
      <c r="Y331" s="2"/>
      <c r="Z331" s="2"/>
    </row>
    <row r="332" spans="1:26" ht="15.75" customHeight="1">
      <c r="A332" s="77" t="s">
        <v>8</v>
      </c>
      <c r="B332" s="78" t="s">
        <v>228</v>
      </c>
      <c r="C332" s="79">
        <f>C266</f>
        <v>0</v>
      </c>
      <c r="D332" s="48"/>
      <c r="E332" s="48"/>
      <c r="F332" s="48"/>
      <c r="G332" s="48"/>
      <c r="H332" s="48"/>
      <c r="I332" s="48"/>
      <c r="J332" s="48"/>
      <c r="K332" s="48"/>
      <c r="L332" s="48"/>
      <c r="M332" s="48"/>
      <c r="N332" s="48"/>
      <c r="O332" s="48"/>
      <c r="P332" s="2"/>
      <c r="Q332" s="2"/>
      <c r="R332" s="2"/>
      <c r="S332" s="2"/>
      <c r="T332" s="2"/>
      <c r="U332" s="2"/>
      <c r="V332" s="2"/>
      <c r="W332" s="2"/>
      <c r="X332" s="2"/>
      <c r="Y332" s="2"/>
      <c r="Z332" s="2"/>
    </row>
    <row r="333" spans="1:26" ht="15.75" customHeight="1">
      <c r="A333" s="77" t="s">
        <v>11</v>
      </c>
      <c r="B333" s="78" t="s">
        <v>229</v>
      </c>
      <c r="C333" s="79" t="e">
        <f>C310</f>
        <v>#DIV/0!</v>
      </c>
      <c r="D333" s="48"/>
      <c r="E333" s="48"/>
      <c r="F333" s="48"/>
      <c r="G333" s="48"/>
      <c r="H333" s="48"/>
      <c r="I333" s="48"/>
      <c r="J333" s="48"/>
      <c r="K333" s="48"/>
      <c r="L333" s="48"/>
      <c r="M333" s="48"/>
      <c r="N333" s="48"/>
      <c r="O333" s="48"/>
      <c r="P333" s="2"/>
      <c r="Q333" s="2"/>
      <c r="R333" s="2"/>
      <c r="S333" s="2"/>
      <c r="T333" s="2"/>
      <c r="U333" s="2"/>
      <c r="V333" s="2"/>
      <c r="W333" s="2"/>
      <c r="X333" s="2"/>
      <c r="Y333" s="2"/>
      <c r="Z333" s="2"/>
    </row>
    <row r="334" spans="1:26" ht="15.75" customHeight="1">
      <c r="A334" s="77" t="s">
        <v>13</v>
      </c>
      <c r="B334" s="78" t="s">
        <v>230</v>
      </c>
      <c r="C334" s="79" t="e">
        <f>D328</f>
        <v>#DIV/0!</v>
      </c>
      <c r="D334" s="48"/>
      <c r="E334" s="48"/>
      <c r="F334" s="48"/>
      <c r="G334" s="48"/>
      <c r="H334" s="48"/>
      <c r="I334" s="48"/>
      <c r="J334" s="48"/>
      <c r="K334" s="48"/>
      <c r="L334" s="48"/>
      <c r="M334" s="48"/>
      <c r="N334" s="48"/>
      <c r="O334" s="48"/>
      <c r="P334" s="2"/>
      <c r="Q334" s="2"/>
      <c r="R334" s="2"/>
      <c r="S334" s="2"/>
      <c r="T334" s="2"/>
      <c r="U334" s="2"/>
      <c r="V334" s="2"/>
      <c r="W334" s="2"/>
      <c r="X334" s="2"/>
      <c r="Y334" s="2"/>
      <c r="Z334" s="2"/>
    </row>
    <row r="335" spans="1:26" ht="15.75" customHeight="1">
      <c r="A335" s="77" t="s">
        <v>16</v>
      </c>
      <c r="B335" s="78" t="s">
        <v>231</v>
      </c>
      <c r="C335" s="79" t="e">
        <f>C332+C333+C334</f>
        <v>#DIV/0!</v>
      </c>
      <c r="D335" s="48"/>
      <c r="E335" s="48"/>
      <c r="F335" s="48"/>
      <c r="G335" s="48"/>
      <c r="H335" s="48"/>
      <c r="I335" s="48"/>
      <c r="J335" s="48"/>
      <c r="K335" s="48"/>
      <c r="L335" s="48"/>
      <c r="M335" s="48"/>
      <c r="N335" s="48"/>
      <c r="O335" s="48"/>
      <c r="P335" s="2"/>
      <c r="Q335" s="2"/>
      <c r="R335" s="2"/>
      <c r="S335" s="2"/>
      <c r="T335" s="2"/>
      <c r="U335" s="2"/>
      <c r="V335" s="2"/>
      <c r="W335" s="2"/>
      <c r="X335" s="2"/>
      <c r="Y335" s="2"/>
      <c r="Z335" s="2"/>
    </row>
    <row r="336" spans="1:26" ht="15.75" customHeight="1">
      <c r="A336" s="77" t="s">
        <v>54</v>
      </c>
      <c r="B336" s="78" t="s">
        <v>232</v>
      </c>
      <c r="C336" s="80">
        <f>E26</f>
        <v>6748</v>
      </c>
      <c r="D336" s="48"/>
      <c r="E336" s="48"/>
      <c r="F336" s="48"/>
      <c r="G336" s="48"/>
      <c r="H336" s="48"/>
      <c r="I336" s="48"/>
      <c r="J336" s="48"/>
      <c r="K336" s="48"/>
      <c r="L336" s="48"/>
      <c r="M336" s="48"/>
      <c r="N336" s="48"/>
      <c r="O336" s="48"/>
      <c r="P336" s="2"/>
      <c r="Q336" s="2"/>
      <c r="R336" s="2"/>
      <c r="S336" s="2"/>
      <c r="T336" s="2"/>
      <c r="U336" s="2"/>
      <c r="V336" s="2"/>
      <c r="W336" s="2"/>
      <c r="X336" s="2"/>
      <c r="Y336" s="2"/>
      <c r="Z336" s="2"/>
    </row>
    <row r="337" spans="1:26" ht="15.75" customHeight="1">
      <c r="A337" s="77" t="s">
        <v>56</v>
      </c>
      <c r="B337" s="78" t="s">
        <v>233</v>
      </c>
      <c r="C337" s="81" t="e">
        <f>C335/C336</f>
        <v>#DIV/0!</v>
      </c>
      <c r="D337" s="48"/>
      <c r="E337" s="48"/>
      <c r="F337" s="48"/>
      <c r="G337" s="48"/>
      <c r="H337" s="48"/>
      <c r="I337" s="48"/>
      <c r="J337" s="48"/>
      <c r="K337" s="48"/>
      <c r="L337" s="48"/>
      <c r="M337" s="48"/>
      <c r="N337" s="48"/>
      <c r="O337" s="48"/>
      <c r="P337" s="2"/>
      <c r="Q337" s="2"/>
      <c r="R337" s="2"/>
      <c r="S337" s="2"/>
      <c r="T337" s="2"/>
      <c r="U337" s="2"/>
      <c r="V337" s="2"/>
      <c r="W337" s="2"/>
      <c r="X337" s="2"/>
      <c r="Y337" s="2"/>
      <c r="Z337" s="2"/>
    </row>
    <row r="338" spans="1:26" ht="15.75" customHeight="1">
      <c r="A338" s="48"/>
      <c r="B338" s="48"/>
      <c r="C338" s="48"/>
      <c r="D338" s="48"/>
      <c r="E338" s="48"/>
      <c r="F338" s="48"/>
      <c r="G338" s="48"/>
      <c r="H338" s="48"/>
      <c r="I338" s="48"/>
      <c r="J338" s="48"/>
      <c r="K338" s="48"/>
      <c r="L338" s="48"/>
      <c r="M338" s="48"/>
      <c r="N338" s="48"/>
      <c r="O338" s="48"/>
      <c r="P338" s="2"/>
      <c r="Q338" s="2"/>
      <c r="R338" s="2"/>
      <c r="S338" s="2"/>
      <c r="T338" s="2"/>
      <c r="U338" s="2"/>
      <c r="V338" s="2"/>
      <c r="W338" s="2"/>
      <c r="X338" s="2"/>
      <c r="Y338" s="2"/>
      <c r="Z338" s="2"/>
    </row>
    <row r="339" spans="1:26" ht="15.75" customHeight="1">
      <c r="A339" s="82" t="s">
        <v>234</v>
      </c>
      <c r="B339" s="83"/>
      <c r="C339" s="72"/>
      <c r="D339" s="72"/>
      <c r="E339" s="72"/>
      <c r="F339" s="72"/>
      <c r="G339" s="72"/>
      <c r="H339" s="72"/>
      <c r="I339" s="72"/>
      <c r="J339" s="48"/>
      <c r="K339" s="48"/>
      <c r="L339" s="48"/>
      <c r="M339" s="48"/>
      <c r="N339" s="48"/>
      <c r="O339" s="48"/>
      <c r="P339" s="2"/>
      <c r="Q339" s="2"/>
      <c r="R339" s="2"/>
      <c r="S339" s="2"/>
      <c r="T339" s="2"/>
      <c r="U339" s="2"/>
      <c r="V339" s="2"/>
      <c r="W339" s="2"/>
      <c r="X339" s="2"/>
      <c r="Y339" s="2"/>
      <c r="Z339" s="2"/>
    </row>
    <row r="340" spans="1:26" ht="15.75" customHeight="1">
      <c r="A340" s="84"/>
      <c r="B340" s="84"/>
      <c r="C340" s="72"/>
      <c r="D340" s="72"/>
      <c r="E340" s="48"/>
      <c r="F340" s="48"/>
      <c r="G340" s="48"/>
      <c r="H340" s="48"/>
      <c r="I340" s="48"/>
      <c r="J340" s="48"/>
      <c r="K340" s="48"/>
      <c r="L340" s="48"/>
      <c r="M340" s="48"/>
      <c r="N340" s="48"/>
      <c r="O340" s="48"/>
      <c r="P340" s="2"/>
      <c r="Q340" s="2"/>
      <c r="R340" s="2"/>
      <c r="S340" s="2"/>
      <c r="T340" s="2"/>
      <c r="U340" s="2"/>
      <c r="V340" s="2"/>
      <c r="W340" s="2"/>
      <c r="X340" s="2"/>
      <c r="Y340" s="2"/>
      <c r="Z340" s="2"/>
    </row>
    <row r="341" spans="1:26" ht="15.75" customHeight="1">
      <c r="A341" s="72"/>
      <c r="B341" s="72"/>
      <c r="C341" s="72"/>
      <c r="D341" s="72"/>
      <c r="E341" s="72"/>
      <c r="F341" s="48"/>
      <c r="G341" s="48"/>
      <c r="H341" s="48"/>
      <c r="I341" s="48"/>
      <c r="J341" s="48"/>
      <c r="K341" s="48"/>
      <c r="L341" s="48"/>
      <c r="M341" s="48"/>
      <c r="N341" s="48"/>
      <c r="O341" s="48"/>
      <c r="P341" s="2"/>
      <c r="Q341" s="2"/>
      <c r="R341" s="2"/>
      <c r="S341" s="2"/>
      <c r="T341" s="2"/>
      <c r="U341" s="2"/>
      <c r="V341" s="2"/>
      <c r="W341" s="2"/>
      <c r="X341" s="2"/>
      <c r="Y341" s="2"/>
      <c r="Z341" s="2"/>
    </row>
    <row r="342" spans="1:26" ht="15.75" customHeight="1">
      <c r="A342" s="199" t="s">
        <v>235</v>
      </c>
      <c r="B342" s="200"/>
      <c r="C342" s="72"/>
      <c r="D342" s="72"/>
      <c r="E342" s="72"/>
      <c r="F342" s="48"/>
      <c r="G342" s="48"/>
      <c r="H342" s="48"/>
      <c r="I342" s="48"/>
      <c r="J342" s="48"/>
      <c r="K342" s="48"/>
      <c r="L342" s="48"/>
      <c r="M342" s="48"/>
      <c r="N342" s="48"/>
      <c r="O342" s="48"/>
      <c r="P342" s="2"/>
      <c r="Q342" s="2"/>
      <c r="R342" s="2"/>
      <c r="S342" s="2"/>
      <c r="T342" s="2"/>
      <c r="U342" s="2"/>
      <c r="V342" s="2"/>
      <c r="W342" s="2"/>
      <c r="X342" s="2"/>
      <c r="Y342" s="2"/>
      <c r="Z342" s="2"/>
    </row>
    <row r="343" spans="1:26" ht="15.75" customHeight="1">
      <c r="A343" s="48"/>
      <c r="B343" s="48"/>
      <c r="C343" s="48"/>
      <c r="D343" s="48"/>
      <c r="E343" s="48"/>
      <c r="F343" s="48"/>
      <c r="G343" s="48"/>
      <c r="H343" s="48"/>
      <c r="I343" s="48"/>
      <c r="J343" s="48"/>
      <c r="K343" s="48"/>
      <c r="L343" s="48"/>
      <c r="M343" s="48"/>
      <c r="N343" s="48"/>
      <c r="O343" s="48"/>
      <c r="P343" s="2"/>
      <c r="Q343" s="2"/>
      <c r="R343" s="2"/>
      <c r="S343" s="2"/>
      <c r="T343" s="2"/>
      <c r="U343" s="2"/>
      <c r="V343" s="2"/>
      <c r="W343" s="2"/>
      <c r="X343" s="2"/>
      <c r="Y343" s="2"/>
      <c r="Z343" s="2"/>
    </row>
    <row r="344" spans="1:26" ht="15.75" customHeight="1">
      <c r="A344" s="199" t="s">
        <v>235</v>
      </c>
      <c r="B344" s="200"/>
      <c r="C344" s="72"/>
      <c r="D344" s="72"/>
      <c r="E344" s="72"/>
      <c r="F344" s="48"/>
      <c r="G344" s="48"/>
      <c r="H344" s="48"/>
      <c r="I344" s="48"/>
      <c r="J344" s="48"/>
      <c r="K344" s="48"/>
      <c r="L344" s="48"/>
      <c r="M344" s="48"/>
      <c r="N344" s="48"/>
      <c r="O344" s="48"/>
      <c r="P344" s="2"/>
      <c r="Q344" s="2"/>
      <c r="R344" s="2"/>
      <c r="S344" s="2"/>
      <c r="T344" s="2"/>
      <c r="U344" s="2"/>
      <c r="V344" s="2"/>
      <c r="W344" s="2"/>
      <c r="X344" s="2"/>
      <c r="Y344" s="2"/>
      <c r="Z344" s="2"/>
    </row>
    <row r="345" spans="1:26" ht="15.75" customHeight="1">
      <c r="A345" s="48"/>
      <c r="B345" s="48"/>
      <c r="C345" s="48"/>
      <c r="D345" s="48"/>
      <c r="E345" s="48"/>
      <c r="F345" s="48"/>
      <c r="G345" s="48"/>
      <c r="H345" s="48"/>
      <c r="I345" s="48"/>
      <c r="J345" s="48"/>
      <c r="K345" s="48"/>
      <c r="L345" s="48"/>
      <c r="M345" s="48"/>
      <c r="N345" s="48"/>
      <c r="O345" s="48"/>
      <c r="P345" s="2"/>
      <c r="Q345" s="2"/>
      <c r="R345" s="2"/>
      <c r="S345" s="2"/>
      <c r="T345" s="2"/>
      <c r="U345" s="2"/>
      <c r="V345" s="2"/>
      <c r="W345" s="2"/>
      <c r="X345" s="2"/>
      <c r="Y345" s="2"/>
      <c r="Z345" s="2"/>
    </row>
    <row r="346" spans="1:26" ht="15.75" customHeight="1">
      <c r="A346" s="48"/>
      <c r="B346" s="48"/>
      <c r="C346" s="48"/>
      <c r="D346" s="48"/>
      <c r="E346" s="48"/>
      <c r="F346" s="48"/>
      <c r="G346" s="48"/>
      <c r="H346" s="48"/>
      <c r="I346" s="48"/>
      <c r="J346" s="48"/>
      <c r="K346" s="48"/>
      <c r="L346" s="48"/>
      <c r="M346" s="48"/>
      <c r="N346" s="48"/>
      <c r="O346" s="48"/>
      <c r="P346" s="2"/>
      <c r="Q346" s="2"/>
      <c r="R346" s="2"/>
      <c r="S346" s="2"/>
      <c r="T346" s="2"/>
      <c r="U346" s="2"/>
      <c r="V346" s="2"/>
      <c r="W346" s="2"/>
      <c r="X346" s="2"/>
      <c r="Y346" s="2"/>
      <c r="Z346" s="2"/>
    </row>
    <row r="347" spans="1:26" ht="15.75" customHeight="1">
      <c r="A347" s="48"/>
      <c r="B347" s="48"/>
      <c r="C347" s="48"/>
      <c r="D347" s="48"/>
      <c r="E347" s="48"/>
      <c r="F347" s="48"/>
      <c r="G347" s="48"/>
      <c r="H347" s="48"/>
      <c r="I347" s="48"/>
      <c r="J347" s="48"/>
      <c r="K347" s="48"/>
      <c r="L347" s="48"/>
      <c r="M347" s="48"/>
      <c r="N347" s="48"/>
      <c r="O347" s="48"/>
      <c r="P347" s="2"/>
      <c r="Q347" s="2"/>
      <c r="R347" s="2"/>
      <c r="S347" s="2"/>
      <c r="T347" s="2"/>
      <c r="U347" s="2"/>
      <c r="V347" s="2"/>
      <c r="W347" s="2"/>
      <c r="X347" s="2"/>
      <c r="Y347" s="2"/>
      <c r="Z347" s="2"/>
    </row>
    <row r="348" spans="1:26" ht="15.75" customHeight="1">
      <c r="A348" s="48"/>
      <c r="B348" s="48"/>
      <c r="C348" s="48"/>
      <c r="D348" s="48"/>
      <c r="E348" s="48"/>
      <c r="F348" s="48"/>
      <c r="G348" s="48"/>
      <c r="H348" s="48"/>
      <c r="I348" s="48"/>
      <c r="J348" s="48"/>
      <c r="K348" s="48"/>
      <c r="L348" s="48"/>
      <c r="M348" s="48"/>
      <c r="N348" s="48"/>
      <c r="O348" s="48"/>
      <c r="P348" s="2"/>
      <c r="Q348" s="2"/>
      <c r="R348" s="2"/>
      <c r="S348" s="2"/>
      <c r="T348" s="2"/>
      <c r="U348" s="2"/>
      <c r="V348" s="2"/>
      <c r="W348" s="2"/>
      <c r="X348" s="2"/>
      <c r="Y348" s="2"/>
      <c r="Z348" s="2"/>
    </row>
    <row r="349" spans="1:26" ht="15.75" customHeight="1">
      <c r="A349" s="48"/>
      <c r="B349" s="48"/>
      <c r="C349" s="48"/>
      <c r="D349" s="48"/>
      <c r="E349" s="48"/>
      <c r="F349" s="48"/>
      <c r="G349" s="48"/>
      <c r="H349" s="48"/>
      <c r="I349" s="48"/>
      <c r="J349" s="48"/>
      <c r="K349" s="48"/>
      <c r="L349" s="48"/>
      <c r="M349" s="48"/>
      <c r="N349" s="48"/>
      <c r="O349" s="48"/>
      <c r="P349" s="2"/>
      <c r="Q349" s="2"/>
      <c r="R349" s="2"/>
      <c r="S349" s="2"/>
      <c r="T349" s="2"/>
      <c r="U349" s="2"/>
      <c r="V349" s="2"/>
      <c r="W349" s="2"/>
      <c r="X349" s="2"/>
      <c r="Y349" s="2"/>
      <c r="Z349" s="2"/>
    </row>
    <row r="350" spans="1:26" ht="15.75" customHeight="1">
      <c r="A350" s="48"/>
      <c r="B350" s="48"/>
      <c r="C350" s="48"/>
      <c r="D350" s="48"/>
      <c r="E350" s="48"/>
      <c r="F350" s="48"/>
      <c r="G350" s="48"/>
      <c r="H350" s="48"/>
      <c r="I350" s="48"/>
      <c r="J350" s="48"/>
      <c r="K350" s="48"/>
      <c r="L350" s="48"/>
      <c r="M350" s="48"/>
      <c r="N350" s="48"/>
      <c r="O350" s="48"/>
      <c r="P350" s="2"/>
      <c r="Q350" s="2"/>
      <c r="R350" s="2"/>
      <c r="S350" s="2"/>
      <c r="T350" s="2"/>
      <c r="U350" s="2"/>
      <c r="V350" s="2"/>
      <c r="W350" s="2"/>
      <c r="X350" s="2"/>
      <c r="Y350" s="2"/>
      <c r="Z350" s="2"/>
    </row>
    <row r="351" spans="1:26" ht="15.75" customHeight="1">
      <c r="A351" s="48"/>
      <c r="B351" s="48"/>
      <c r="C351" s="48"/>
      <c r="D351" s="48"/>
      <c r="E351" s="48"/>
      <c r="F351" s="48"/>
      <c r="G351" s="48"/>
      <c r="H351" s="48"/>
      <c r="I351" s="48"/>
      <c r="J351" s="48"/>
      <c r="K351" s="48"/>
      <c r="L351" s="48"/>
      <c r="M351" s="48"/>
      <c r="N351" s="48"/>
      <c r="O351" s="48"/>
      <c r="P351" s="2"/>
      <c r="Q351" s="2"/>
      <c r="R351" s="2"/>
      <c r="S351" s="2"/>
      <c r="T351" s="2"/>
      <c r="U351" s="2"/>
      <c r="V351" s="2"/>
      <c r="W351" s="2"/>
      <c r="X351" s="2"/>
      <c r="Y351" s="2"/>
      <c r="Z351" s="2"/>
    </row>
    <row r="352" spans="1:26" ht="15.75" customHeight="1">
      <c r="A352" s="48"/>
      <c r="B352" s="48"/>
      <c r="C352" s="48"/>
      <c r="D352" s="48"/>
      <c r="E352" s="48"/>
      <c r="F352" s="48"/>
      <c r="G352" s="48"/>
      <c r="H352" s="48"/>
      <c r="I352" s="48"/>
      <c r="J352" s="48"/>
      <c r="K352" s="48"/>
      <c r="L352" s="48"/>
      <c r="M352" s="48"/>
      <c r="N352" s="48"/>
      <c r="O352" s="48"/>
      <c r="P352" s="2"/>
      <c r="Q352" s="2"/>
      <c r="R352" s="2"/>
      <c r="S352" s="2"/>
      <c r="T352" s="2"/>
      <c r="U352" s="2"/>
      <c r="V352" s="2"/>
      <c r="W352" s="2"/>
      <c r="X352" s="2"/>
      <c r="Y352" s="2"/>
      <c r="Z352" s="2"/>
    </row>
    <row r="353" spans="1:26" ht="15.75" customHeight="1">
      <c r="A353" s="48"/>
      <c r="B353" s="48"/>
      <c r="C353" s="48"/>
      <c r="D353" s="48"/>
      <c r="E353" s="48"/>
      <c r="F353" s="48"/>
      <c r="G353" s="48"/>
      <c r="H353" s="48"/>
      <c r="I353" s="48"/>
      <c r="J353" s="48"/>
      <c r="K353" s="48"/>
      <c r="L353" s="48"/>
      <c r="M353" s="48"/>
      <c r="N353" s="48"/>
      <c r="O353" s="48"/>
      <c r="P353" s="2"/>
      <c r="Q353" s="2"/>
      <c r="R353" s="2"/>
      <c r="S353" s="2"/>
      <c r="T353" s="2"/>
      <c r="U353" s="2"/>
      <c r="V353" s="2"/>
      <c r="W353" s="2"/>
      <c r="X353" s="2"/>
      <c r="Y353" s="2"/>
      <c r="Z353" s="2"/>
    </row>
    <row r="354" spans="1:26" ht="15.75" customHeight="1">
      <c r="A354" s="48"/>
      <c r="B354" s="48"/>
      <c r="C354" s="48"/>
      <c r="D354" s="48"/>
      <c r="E354" s="48"/>
      <c r="F354" s="48"/>
      <c r="G354" s="48"/>
      <c r="H354" s="48"/>
      <c r="I354" s="48"/>
      <c r="J354" s="48"/>
      <c r="K354" s="48"/>
      <c r="L354" s="48"/>
      <c r="M354" s="48"/>
      <c r="N354" s="48"/>
      <c r="O354" s="48"/>
      <c r="P354" s="2"/>
      <c r="Q354" s="2"/>
      <c r="R354" s="2"/>
      <c r="S354" s="2"/>
      <c r="T354" s="2"/>
      <c r="U354" s="2"/>
      <c r="V354" s="2"/>
      <c r="W354" s="2"/>
      <c r="X354" s="2"/>
      <c r="Y354" s="2"/>
      <c r="Z354" s="2"/>
    </row>
    <row r="355" spans="1:26" ht="15.75" customHeight="1">
      <c r="A355" s="48"/>
      <c r="B355" s="48"/>
      <c r="C355" s="48"/>
      <c r="D355" s="48"/>
      <c r="E355" s="48"/>
      <c r="F355" s="48"/>
      <c r="G355" s="48"/>
      <c r="H355" s="48"/>
      <c r="I355" s="48"/>
      <c r="J355" s="48"/>
      <c r="K355" s="48"/>
      <c r="L355" s="48"/>
      <c r="M355" s="48"/>
      <c r="N355" s="48"/>
      <c r="O355" s="48"/>
      <c r="P355" s="2"/>
      <c r="Q355" s="2"/>
      <c r="R355" s="2"/>
      <c r="S355" s="2"/>
      <c r="T355" s="2"/>
      <c r="U355" s="2"/>
      <c r="V355" s="2"/>
      <c r="W355" s="2"/>
      <c r="X355" s="2"/>
      <c r="Y355" s="2"/>
      <c r="Z355" s="2"/>
    </row>
    <row r="356" spans="1:26" ht="15.75" customHeight="1">
      <c r="A356" s="48"/>
      <c r="B356" s="48"/>
      <c r="C356" s="48"/>
      <c r="D356" s="48"/>
      <c r="E356" s="48"/>
      <c r="F356" s="48"/>
      <c r="G356" s="48"/>
      <c r="H356" s="48"/>
      <c r="I356" s="48"/>
      <c r="J356" s="48"/>
      <c r="K356" s="48"/>
      <c r="L356" s="48"/>
      <c r="M356" s="48"/>
      <c r="N356" s="48"/>
      <c r="O356" s="48"/>
      <c r="P356" s="2"/>
      <c r="Q356" s="2"/>
      <c r="R356" s="2"/>
      <c r="S356" s="2"/>
      <c r="T356" s="2"/>
      <c r="U356" s="2"/>
      <c r="V356" s="2"/>
      <c r="W356" s="2"/>
      <c r="X356" s="2"/>
      <c r="Y356" s="2"/>
      <c r="Z356" s="2"/>
    </row>
    <row r="357" spans="1:26" ht="15.75" customHeight="1">
      <c r="A357" s="48"/>
      <c r="B357" s="48"/>
      <c r="C357" s="48"/>
      <c r="D357" s="48"/>
      <c r="E357" s="48"/>
      <c r="F357" s="48"/>
      <c r="G357" s="48"/>
      <c r="H357" s="48"/>
      <c r="I357" s="48"/>
      <c r="J357" s="48"/>
      <c r="K357" s="48"/>
      <c r="L357" s="48"/>
      <c r="M357" s="48"/>
      <c r="N357" s="48"/>
      <c r="O357" s="48"/>
      <c r="P357" s="2"/>
      <c r="Q357" s="2"/>
      <c r="R357" s="2"/>
      <c r="S357" s="2"/>
      <c r="T357" s="2"/>
      <c r="U357" s="2"/>
      <c r="V357" s="2"/>
      <c r="W357" s="2"/>
      <c r="X357" s="2"/>
      <c r="Y357" s="2"/>
      <c r="Z357" s="2"/>
    </row>
    <row r="358" spans="1:26" ht="15.75" customHeight="1">
      <c r="A358" s="48"/>
      <c r="B358" s="48"/>
      <c r="C358" s="48"/>
      <c r="D358" s="48"/>
      <c r="E358" s="48"/>
      <c r="F358" s="48"/>
      <c r="G358" s="48"/>
      <c r="H358" s="48"/>
      <c r="I358" s="48"/>
      <c r="J358" s="48"/>
      <c r="K358" s="48"/>
      <c r="L358" s="48"/>
      <c r="M358" s="48"/>
      <c r="N358" s="48"/>
      <c r="O358" s="48"/>
      <c r="P358" s="2"/>
      <c r="Q358" s="2"/>
      <c r="R358" s="2"/>
      <c r="S358" s="2"/>
      <c r="T358" s="2"/>
      <c r="U358" s="2"/>
      <c r="V358" s="2"/>
      <c r="W358" s="2"/>
      <c r="X358" s="2"/>
      <c r="Y358" s="2"/>
      <c r="Z358" s="2"/>
    </row>
    <row r="359" spans="1:26" ht="15.75" customHeight="1">
      <c r="A359" s="48"/>
      <c r="B359" s="48"/>
      <c r="C359" s="48"/>
      <c r="D359" s="48"/>
      <c r="E359" s="48"/>
      <c r="F359" s="48"/>
      <c r="G359" s="48"/>
      <c r="H359" s="48"/>
      <c r="I359" s="48"/>
      <c r="J359" s="48"/>
      <c r="K359" s="48"/>
      <c r="L359" s="48"/>
      <c r="M359" s="48"/>
      <c r="N359" s="48"/>
      <c r="O359" s="48"/>
      <c r="P359" s="2"/>
      <c r="Q359" s="2"/>
      <c r="R359" s="2"/>
      <c r="S359" s="2"/>
      <c r="T359" s="2"/>
      <c r="U359" s="2"/>
      <c r="V359" s="2"/>
      <c r="W359" s="2"/>
      <c r="X359" s="2"/>
      <c r="Y359" s="2"/>
      <c r="Z359" s="2"/>
    </row>
    <row r="360" spans="1:26" ht="15.75" customHeight="1">
      <c r="A360" s="48"/>
      <c r="B360" s="48"/>
      <c r="C360" s="48"/>
      <c r="D360" s="48"/>
      <c r="E360" s="48"/>
      <c r="F360" s="48"/>
      <c r="G360" s="48"/>
      <c r="H360" s="48"/>
      <c r="I360" s="48"/>
      <c r="J360" s="48"/>
      <c r="K360" s="48"/>
      <c r="L360" s="48"/>
      <c r="M360" s="48"/>
      <c r="N360" s="48"/>
      <c r="O360" s="48"/>
      <c r="P360" s="2"/>
      <c r="Q360" s="2"/>
      <c r="R360" s="2"/>
      <c r="S360" s="2"/>
      <c r="T360" s="2"/>
      <c r="U360" s="2"/>
      <c r="V360" s="2"/>
      <c r="W360" s="2"/>
      <c r="X360" s="2"/>
      <c r="Y360" s="2"/>
      <c r="Z360" s="2"/>
    </row>
    <row r="361" spans="1:26" ht="15.75" customHeight="1">
      <c r="A361" s="48"/>
      <c r="B361" s="48"/>
      <c r="C361" s="48"/>
      <c r="D361" s="48"/>
      <c r="E361" s="48"/>
      <c r="F361" s="48"/>
      <c r="G361" s="48"/>
      <c r="H361" s="48"/>
      <c r="I361" s="48"/>
      <c r="J361" s="48"/>
      <c r="K361" s="48"/>
      <c r="L361" s="48"/>
      <c r="M361" s="48"/>
      <c r="N361" s="48"/>
      <c r="O361" s="48"/>
      <c r="P361" s="2"/>
      <c r="Q361" s="2"/>
      <c r="R361" s="2"/>
      <c r="S361" s="2"/>
      <c r="T361" s="2"/>
      <c r="U361" s="2"/>
      <c r="V361" s="2"/>
      <c r="W361" s="2"/>
      <c r="X361" s="2"/>
      <c r="Y361" s="2"/>
      <c r="Z361" s="2"/>
    </row>
    <row r="362" spans="1:26" ht="15.75" customHeight="1">
      <c r="A362" s="48"/>
      <c r="B362" s="48"/>
      <c r="C362" s="48"/>
      <c r="D362" s="48"/>
      <c r="E362" s="48"/>
      <c r="F362" s="48"/>
      <c r="G362" s="48"/>
      <c r="H362" s="48"/>
      <c r="I362" s="48"/>
      <c r="J362" s="48"/>
      <c r="K362" s="48"/>
      <c r="L362" s="48"/>
      <c r="M362" s="48"/>
      <c r="N362" s="48"/>
      <c r="O362" s="48"/>
      <c r="P362" s="2"/>
      <c r="Q362" s="2"/>
      <c r="R362" s="2"/>
      <c r="S362" s="2"/>
      <c r="T362" s="2"/>
      <c r="U362" s="2"/>
      <c r="V362" s="2"/>
      <c r="W362" s="2"/>
      <c r="X362" s="2"/>
      <c r="Y362" s="2"/>
      <c r="Z362" s="2"/>
    </row>
    <row r="363" spans="1:26" ht="15.75" customHeight="1">
      <c r="A363" s="48"/>
      <c r="B363" s="48"/>
      <c r="C363" s="48"/>
      <c r="D363" s="48"/>
      <c r="E363" s="48"/>
      <c r="F363" s="48"/>
      <c r="G363" s="48"/>
      <c r="H363" s="48"/>
      <c r="I363" s="48"/>
      <c r="J363" s="48"/>
      <c r="K363" s="48"/>
      <c r="L363" s="48"/>
      <c r="M363" s="48"/>
      <c r="N363" s="48"/>
      <c r="O363" s="48"/>
      <c r="P363" s="2"/>
      <c r="Q363" s="2"/>
      <c r="R363" s="2"/>
      <c r="S363" s="2"/>
      <c r="T363" s="2"/>
      <c r="U363" s="2"/>
      <c r="V363" s="2"/>
      <c r="W363" s="2"/>
      <c r="X363" s="2"/>
      <c r="Y363" s="2"/>
      <c r="Z363" s="2"/>
    </row>
    <row r="364" spans="1:26" ht="15.75" customHeight="1">
      <c r="A364" s="48"/>
      <c r="B364" s="48"/>
      <c r="C364" s="48"/>
      <c r="D364" s="48"/>
      <c r="E364" s="48"/>
      <c r="F364" s="48"/>
      <c r="G364" s="48"/>
      <c r="H364" s="48"/>
      <c r="I364" s="48"/>
      <c r="J364" s="48"/>
      <c r="K364" s="48"/>
      <c r="L364" s="48"/>
      <c r="M364" s="48"/>
      <c r="N364" s="48"/>
      <c r="O364" s="48"/>
      <c r="P364" s="2"/>
      <c r="Q364" s="2"/>
      <c r="R364" s="2"/>
      <c r="S364" s="2"/>
      <c r="T364" s="2"/>
      <c r="U364" s="2"/>
      <c r="V364" s="2"/>
      <c r="W364" s="2"/>
      <c r="X364" s="2"/>
      <c r="Y364" s="2"/>
      <c r="Z364" s="2"/>
    </row>
    <row r="365" spans="1:26" ht="15.75" customHeight="1">
      <c r="A365" s="48"/>
      <c r="B365" s="48"/>
      <c r="C365" s="48"/>
      <c r="D365" s="48"/>
      <c r="E365" s="48"/>
      <c r="F365" s="48"/>
      <c r="G365" s="48"/>
      <c r="H365" s="48"/>
      <c r="I365" s="48"/>
      <c r="J365" s="48"/>
      <c r="K365" s="48"/>
      <c r="L365" s="48"/>
      <c r="M365" s="48"/>
      <c r="N365" s="48"/>
      <c r="O365" s="48"/>
      <c r="P365" s="2"/>
      <c r="Q365" s="2"/>
      <c r="R365" s="2"/>
      <c r="S365" s="2"/>
      <c r="T365" s="2"/>
      <c r="U365" s="2"/>
      <c r="V365" s="2"/>
      <c r="W365" s="2"/>
      <c r="X365" s="2"/>
      <c r="Y365" s="2"/>
      <c r="Z365" s="2"/>
    </row>
    <row r="366" spans="1:26" ht="15.75" customHeight="1">
      <c r="A366" s="48"/>
      <c r="B366" s="48"/>
      <c r="C366" s="48"/>
      <c r="D366" s="48"/>
      <c r="E366" s="48"/>
      <c r="F366" s="48"/>
      <c r="G366" s="48"/>
      <c r="H366" s="48"/>
      <c r="I366" s="48"/>
      <c r="J366" s="48"/>
      <c r="K366" s="48"/>
      <c r="L366" s="48"/>
      <c r="M366" s="48"/>
      <c r="N366" s="48"/>
      <c r="O366" s="48"/>
      <c r="P366" s="2"/>
      <c r="Q366" s="2"/>
      <c r="R366" s="2"/>
      <c r="S366" s="2"/>
      <c r="T366" s="2"/>
      <c r="U366" s="2"/>
      <c r="V366" s="2"/>
      <c r="W366" s="2"/>
      <c r="X366" s="2"/>
      <c r="Y366" s="2"/>
      <c r="Z366" s="2"/>
    </row>
    <row r="367" spans="1:26"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sheetProtection algorithmName="SHA-512" hashValue="Qm5U00sRckuibxDl1gWXLSbu2IBfffA/71BRygeBrZ9KlQWYgJKzsnDfERpOPbc474kBVbooOXV8Q6ZU67v8yg==" saltValue="wgKd/8f2o3SdkMXDis7tRA==" spinCount="100000" sheet="1" objects="1" scenarios="1" formatCells="0" formatColumns="0" formatRows="0" sort="0" autoFilter="0" pivotTables="0"/>
  <mergeCells count="126">
    <mergeCell ref="F290:H290"/>
    <mergeCell ref="A304:D304"/>
    <mergeCell ref="A305:B305"/>
    <mergeCell ref="C305:D305"/>
    <mergeCell ref="C306:D306"/>
    <mergeCell ref="A310:B310"/>
    <mergeCell ref="A313:D313"/>
    <mergeCell ref="A328:C328"/>
    <mergeCell ref="A331:C331"/>
    <mergeCell ref="A326:A327"/>
    <mergeCell ref="F247:H247"/>
    <mergeCell ref="B248:C248"/>
    <mergeCell ref="B256:C256"/>
    <mergeCell ref="A257:B257"/>
    <mergeCell ref="A261:D261"/>
    <mergeCell ref="C262:D262"/>
    <mergeCell ref="C263:D263"/>
    <mergeCell ref="C264:D264"/>
    <mergeCell ref="A265:B265"/>
    <mergeCell ref="C265:D265"/>
    <mergeCell ref="A75:B75"/>
    <mergeCell ref="A86:B86"/>
    <mergeCell ref="A88:D88"/>
    <mergeCell ref="C266:D266"/>
    <mergeCell ref="A266:B266"/>
    <mergeCell ref="A271:D271"/>
    <mergeCell ref="C272:D272"/>
    <mergeCell ref="A42:C42"/>
    <mergeCell ref="A52:B52"/>
    <mergeCell ref="A54:C54"/>
    <mergeCell ref="A64:B64"/>
    <mergeCell ref="A66:C66"/>
    <mergeCell ref="A77:C77"/>
    <mergeCell ref="C217:D217"/>
    <mergeCell ref="C218:D218"/>
    <mergeCell ref="C219:D219"/>
    <mergeCell ref="A212:B212"/>
    <mergeCell ref="C212:D212"/>
    <mergeCell ref="A215:D215"/>
    <mergeCell ref="A216:B216"/>
    <mergeCell ref="C216:D216"/>
    <mergeCell ref="A150:B150"/>
    <mergeCell ref="A152:D152"/>
    <mergeCell ref="A162:D162"/>
    <mergeCell ref="A33:E33"/>
    <mergeCell ref="A34:D34"/>
    <mergeCell ref="A35:D35"/>
    <mergeCell ref="A36:D36"/>
    <mergeCell ref="A37:D37"/>
    <mergeCell ref="A38:D38"/>
    <mergeCell ref="A39:D39"/>
    <mergeCell ref="A40:E40"/>
    <mergeCell ref="A41:C41"/>
    <mergeCell ref="A22:D22"/>
    <mergeCell ref="A23:D23"/>
    <mergeCell ref="A24:D24"/>
    <mergeCell ref="A25:D25"/>
    <mergeCell ref="A26:D26"/>
    <mergeCell ref="A28:C28"/>
    <mergeCell ref="A29:C29"/>
    <mergeCell ref="A30:C30"/>
    <mergeCell ref="A31:C31"/>
    <mergeCell ref="B14:C14"/>
    <mergeCell ref="D14:E14"/>
    <mergeCell ref="B15:C15"/>
    <mergeCell ref="D15:E15"/>
    <mergeCell ref="D16:E16"/>
    <mergeCell ref="B16:C16"/>
    <mergeCell ref="B17:C17"/>
    <mergeCell ref="D17:E17"/>
    <mergeCell ref="A19:E19"/>
    <mergeCell ref="A2:E2"/>
    <mergeCell ref="A3:E3"/>
    <mergeCell ref="A5:E5"/>
    <mergeCell ref="A6:B6"/>
    <mergeCell ref="C6:E6"/>
    <mergeCell ref="A7:E8"/>
    <mergeCell ref="B10:E10"/>
    <mergeCell ref="B11:E11"/>
    <mergeCell ref="A13:E13"/>
    <mergeCell ref="A207:B207"/>
    <mergeCell ref="C207:D207"/>
    <mergeCell ref="C208:D208"/>
    <mergeCell ref="C209:D209"/>
    <mergeCell ref="C210:D210"/>
    <mergeCell ref="A211:B211"/>
    <mergeCell ref="C211:D211"/>
    <mergeCell ref="A344:B344"/>
    <mergeCell ref="C307:D307"/>
    <mergeCell ref="C308:D308"/>
    <mergeCell ref="C309:D309"/>
    <mergeCell ref="C310:D310"/>
    <mergeCell ref="B278:C278"/>
    <mergeCell ref="B290:C290"/>
    <mergeCell ref="A342:B342"/>
    <mergeCell ref="A220:B220"/>
    <mergeCell ref="C220:D220"/>
    <mergeCell ref="A221:B221"/>
    <mergeCell ref="C221:D221"/>
    <mergeCell ref="A234:D234"/>
    <mergeCell ref="A246:D246"/>
    <mergeCell ref="A223:C223"/>
    <mergeCell ref="A89:D89"/>
    <mergeCell ref="A100:D100"/>
    <mergeCell ref="A101:D101"/>
    <mergeCell ref="A102:D102"/>
    <mergeCell ref="A99:B99"/>
    <mergeCell ref="A112:B112"/>
    <mergeCell ref="A196:C196"/>
    <mergeCell ref="A204:B204"/>
    <mergeCell ref="A206:D206"/>
    <mergeCell ref="A184:B184"/>
    <mergeCell ref="A186:C186"/>
    <mergeCell ref="A194:B194"/>
    <mergeCell ref="A114:D114"/>
    <mergeCell ref="A120:B120"/>
    <mergeCell ref="A122:D122"/>
    <mergeCell ref="A128:B128"/>
    <mergeCell ref="A130:D130"/>
    <mergeCell ref="A134:B134"/>
    <mergeCell ref="A136:D136"/>
    <mergeCell ref="A140:B140"/>
    <mergeCell ref="A142:D142"/>
    <mergeCell ref="A160:B160"/>
    <mergeCell ref="A172:B172"/>
    <mergeCell ref="A174:D174"/>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 footer="0"/>
  <pageSetup paperSize="9" fitToHeight="0" orientation="portrait"/>
  <tableParts count="2">
    <tablePart r:id="rId1"/>
    <tablePart r:id="rId2"/>
  </tablePart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6">
    <tabColor rgb="FF8DB3E2"/>
    <pageSetUpPr fitToPage="1"/>
  </sheetPr>
  <dimension ref="A1:Z1000"/>
  <sheetViews>
    <sheetView showGridLines="0" topLeftCell="A7" workbookViewId="0">
      <selection activeCell="D17" sqref="D17:E17"/>
    </sheetView>
  </sheetViews>
  <sheetFormatPr defaultColWidth="14.42578125" defaultRowHeight="15" customHeight="1"/>
  <cols>
    <col min="1" max="1" width="30.7109375" customWidth="1"/>
    <col min="2" max="2" width="34.42578125" customWidth="1"/>
    <col min="3" max="4" width="31.5703125" customWidth="1"/>
    <col min="5" max="5" width="33.7109375" customWidth="1"/>
    <col min="6" max="6" width="18.140625" customWidth="1"/>
    <col min="7" max="10" width="9.140625" customWidth="1"/>
    <col min="11" max="26" width="8.7109375" customWidth="1"/>
  </cols>
  <sheetData>
    <row r="1" spans="1:26">
      <c r="A1" s="1"/>
      <c r="B1" s="2"/>
      <c r="C1" s="2"/>
      <c r="D1" s="2"/>
      <c r="E1" s="2"/>
      <c r="F1" s="2"/>
      <c r="G1" s="2"/>
      <c r="H1" s="2"/>
      <c r="I1" s="2"/>
      <c r="J1" s="2"/>
      <c r="K1" s="2"/>
      <c r="L1" s="2"/>
      <c r="M1" s="2"/>
      <c r="N1" s="2"/>
      <c r="O1" s="2"/>
      <c r="P1" s="2"/>
      <c r="Q1" s="2"/>
      <c r="R1" s="2"/>
      <c r="S1" s="2"/>
      <c r="T1" s="2"/>
      <c r="U1" s="2"/>
      <c r="V1" s="2"/>
      <c r="W1" s="2"/>
      <c r="X1" s="2"/>
      <c r="Y1" s="2"/>
      <c r="Z1" s="2"/>
    </row>
    <row r="2" spans="1:26" ht="48" customHeight="1">
      <c r="A2" s="207" t="s">
        <v>571</v>
      </c>
      <c r="B2" s="183"/>
      <c r="C2" s="183"/>
      <c r="D2" s="183"/>
      <c r="E2" s="180"/>
      <c r="F2" s="3"/>
      <c r="G2" s="3"/>
      <c r="H2" s="3"/>
      <c r="I2" s="3"/>
      <c r="J2" s="2"/>
      <c r="K2" s="2"/>
      <c r="L2" s="2"/>
      <c r="M2" s="2"/>
      <c r="N2" s="2"/>
      <c r="O2" s="2"/>
      <c r="P2" s="2"/>
      <c r="Q2" s="2"/>
      <c r="R2" s="2"/>
      <c r="S2" s="2"/>
      <c r="T2" s="2"/>
      <c r="U2" s="2"/>
      <c r="V2" s="2"/>
      <c r="W2" s="2"/>
      <c r="X2" s="2"/>
      <c r="Y2" s="2"/>
      <c r="Z2" s="2"/>
    </row>
    <row r="3" spans="1:26" ht="21.75" customHeight="1">
      <c r="A3" s="179" t="s">
        <v>1</v>
      </c>
      <c r="B3" s="183"/>
      <c r="C3" s="183"/>
      <c r="D3" s="183"/>
      <c r="E3" s="180"/>
      <c r="F3" s="2"/>
      <c r="G3" s="2"/>
      <c r="H3" s="2"/>
      <c r="I3" s="2"/>
      <c r="J3" s="2"/>
      <c r="K3" s="2"/>
      <c r="L3" s="2"/>
      <c r="M3" s="2"/>
      <c r="N3" s="2"/>
      <c r="O3" s="2"/>
      <c r="P3" s="2"/>
      <c r="Q3" s="2"/>
      <c r="R3" s="2"/>
      <c r="S3" s="2"/>
      <c r="T3" s="2"/>
      <c r="U3" s="2"/>
      <c r="V3" s="2"/>
      <c r="W3" s="2"/>
      <c r="X3" s="2"/>
      <c r="Y3" s="2"/>
      <c r="Z3" s="2"/>
    </row>
    <row r="4" spans="1:26" ht="21.75" customHeight="1">
      <c r="A4" s="4"/>
      <c r="B4" s="4"/>
      <c r="C4" s="4"/>
      <c r="D4" s="4"/>
      <c r="E4" s="4"/>
      <c r="F4" s="2"/>
      <c r="G4" s="2"/>
      <c r="H4" s="2"/>
      <c r="I4" s="2"/>
      <c r="J4" s="2"/>
      <c r="K4" s="2"/>
      <c r="L4" s="2"/>
      <c r="M4" s="2"/>
      <c r="N4" s="2"/>
      <c r="O4" s="2"/>
      <c r="P4" s="2"/>
      <c r="Q4" s="2"/>
      <c r="R4" s="2"/>
      <c r="S4" s="2"/>
      <c r="T4" s="2"/>
      <c r="U4" s="2"/>
      <c r="V4" s="2"/>
      <c r="W4" s="2"/>
      <c r="X4" s="2"/>
      <c r="Y4" s="2"/>
      <c r="Z4" s="2"/>
    </row>
    <row r="5" spans="1:26" ht="21.75" customHeight="1">
      <c r="A5" s="208" t="s">
        <v>2</v>
      </c>
      <c r="B5" s="183"/>
      <c r="C5" s="183"/>
      <c r="D5" s="183"/>
      <c r="E5" s="180"/>
      <c r="F5" s="2"/>
      <c r="G5" s="2"/>
      <c r="H5" s="2"/>
      <c r="I5" s="2"/>
      <c r="J5" s="2"/>
      <c r="K5" s="2"/>
      <c r="L5" s="2"/>
      <c r="M5" s="2"/>
      <c r="N5" s="2"/>
      <c r="O5" s="2"/>
      <c r="P5" s="2"/>
      <c r="Q5" s="2"/>
      <c r="R5" s="2"/>
      <c r="S5" s="2"/>
      <c r="T5" s="2"/>
      <c r="U5" s="2"/>
      <c r="V5" s="2"/>
      <c r="W5" s="2"/>
      <c r="X5" s="2"/>
      <c r="Y5" s="2"/>
      <c r="Z5" s="2"/>
    </row>
    <row r="6" spans="1:26" ht="21.75" customHeight="1">
      <c r="A6" s="232" t="s">
        <v>572</v>
      </c>
      <c r="B6" s="234"/>
      <c r="C6" s="232" t="s">
        <v>573</v>
      </c>
      <c r="D6" s="233"/>
      <c r="E6" s="234"/>
      <c r="F6" s="2"/>
      <c r="G6" s="2"/>
      <c r="H6" s="2"/>
      <c r="I6" s="2"/>
      <c r="J6" s="2"/>
      <c r="K6" s="2"/>
      <c r="L6" s="2"/>
      <c r="M6" s="2"/>
      <c r="N6" s="2"/>
      <c r="O6" s="2"/>
      <c r="P6" s="2"/>
      <c r="Q6" s="2"/>
      <c r="R6" s="2"/>
      <c r="S6" s="2"/>
      <c r="T6" s="2"/>
      <c r="U6" s="2"/>
      <c r="V6" s="2"/>
      <c r="W6" s="2"/>
      <c r="X6" s="2"/>
      <c r="Y6" s="2"/>
      <c r="Z6" s="2"/>
    </row>
    <row r="7" spans="1:26" ht="24" customHeight="1">
      <c r="A7" s="235" t="s">
        <v>661</v>
      </c>
      <c r="B7" s="236"/>
      <c r="C7" s="236"/>
      <c r="D7" s="236"/>
      <c r="E7" s="237"/>
      <c r="F7" s="2"/>
      <c r="G7" s="2"/>
      <c r="H7" s="2"/>
      <c r="I7" s="2"/>
      <c r="J7" s="2"/>
      <c r="K7" s="2"/>
      <c r="L7" s="2"/>
      <c r="M7" s="2"/>
      <c r="N7" s="2"/>
      <c r="O7" s="2"/>
      <c r="P7" s="2"/>
      <c r="Q7" s="2"/>
      <c r="R7" s="2"/>
      <c r="S7" s="2"/>
      <c r="T7" s="2"/>
      <c r="U7" s="2"/>
      <c r="V7" s="2"/>
      <c r="W7" s="2"/>
      <c r="X7" s="2"/>
      <c r="Y7" s="2"/>
      <c r="Z7" s="2"/>
    </row>
    <row r="8" spans="1:26" ht="66" customHeight="1">
      <c r="A8" s="238"/>
      <c r="B8" s="239"/>
      <c r="C8" s="239"/>
      <c r="D8" s="239"/>
      <c r="E8" s="240"/>
      <c r="F8" s="2"/>
      <c r="G8" s="2"/>
      <c r="H8" s="2"/>
      <c r="I8" s="2"/>
      <c r="J8" s="2"/>
      <c r="K8" s="2"/>
      <c r="L8" s="2"/>
      <c r="M8" s="2"/>
      <c r="N8" s="2"/>
      <c r="O8" s="2"/>
      <c r="P8" s="2"/>
      <c r="Q8" s="2"/>
      <c r="R8" s="2"/>
      <c r="S8" s="2"/>
      <c r="T8" s="2"/>
      <c r="U8" s="2"/>
      <c r="V8" s="2"/>
      <c r="W8" s="2"/>
      <c r="X8" s="2"/>
      <c r="Y8" s="2"/>
      <c r="Z8" s="2"/>
    </row>
    <row r="9" spans="1:26" ht="21.75" customHeight="1">
      <c r="A9" s="4"/>
      <c r="B9" s="4"/>
      <c r="C9" s="4"/>
      <c r="D9" s="4"/>
      <c r="E9" s="4"/>
      <c r="F9" s="2"/>
      <c r="G9" s="2"/>
      <c r="H9" s="2"/>
      <c r="I9" s="2"/>
      <c r="J9" s="2"/>
      <c r="K9" s="2"/>
      <c r="L9" s="2"/>
      <c r="M9" s="2"/>
      <c r="N9" s="2"/>
      <c r="O9" s="2"/>
      <c r="P9" s="2"/>
      <c r="Q9" s="2"/>
      <c r="R9" s="2"/>
      <c r="S9" s="2"/>
      <c r="T9" s="2"/>
      <c r="U9" s="2"/>
      <c r="V9" s="2"/>
      <c r="W9" s="2"/>
      <c r="X9" s="2"/>
      <c r="Y9" s="2"/>
      <c r="Z9" s="2"/>
    </row>
    <row r="10" spans="1:26" ht="28.5" customHeight="1">
      <c r="A10" s="5" t="s">
        <v>5</v>
      </c>
      <c r="B10" s="215"/>
      <c r="C10" s="242"/>
      <c r="D10" s="242"/>
      <c r="E10" s="217"/>
      <c r="F10" s="2"/>
      <c r="G10" s="2"/>
      <c r="H10" s="2"/>
      <c r="I10" s="2"/>
      <c r="J10" s="2"/>
      <c r="K10" s="2"/>
      <c r="L10" s="2"/>
      <c r="M10" s="2"/>
      <c r="N10" s="2"/>
      <c r="O10" s="2"/>
      <c r="P10" s="2"/>
      <c r="Q10" s="2"/>
      <c r="R10" s="2"/>
      <c r="S10" s="2"/>
      <c r="T10" s="2"/>
      <c r="U10" s="2"/>
      <c r="V10" s="2"/>
      <c r="W10" s="2"/>
      <c r="X10" s="2"/>
      <c r="Y10" s="2"/>
      <c r="Z10" s="2"/>
    </row>
    <row r="11" spans="1:26" ht="28.5" customHeight="1">
      <c r="A11" s="5" t="s">
        <v>6</v>
      </c>
      <c r="B11" s="215"/>
      <c r="C11" s="242"/>
      <c r="D11" s="242"/>
      <c r="E11" s="217"/>
      <c r="F11" s="2"/>
      <c r="G11" s="2"/>
      <c r="H11" s="2"/>
      <c r="I11" s="2"/>
      <c r="J11" s="2"/>
      <c r="K11" s="2"/>
      <c r="L11" s="2"/>
      <c r="M11" s="2"/>
      <c r="N11" s="2"/>
      <c r="O11" s="2"/>
      <c r="P11" s="2"/>
      <c r="Q11" s="2"/>
      <c r="R11" s="2"/>
      <c r="S11" s="2"/>
      <c r="T11" s="2"/>
      <c r="U11" s="2"/>
      <c r="V11" s="2"/>
      <c r="W11" s="2"/>
      <c r="X11" s="2"/>
      <c r="Y11" s="2"/>
      <c r="Z11" s="2"/>
    </row>
    <row r="12" spans="1:26">
      <c r="A12" s="6"/>
      <c r="B12" s="6"/>
      <c r="C12" s="6"/>
      <c r="D12" s="2"/>
      <c r="E12" s="2"/>
      <c r="F12" s="2"/>
      <c r="G12" s="2"/>
      <c r="H12" s="2"/>
      <c r="I12" s="2"/>
      <c r="J12" s="2"/>
      <c r="K12" s="2"/>
      <c r="L12" s="2"/>
      <c r="M12" s="2"/>
      <c r="N12" s="2"/>
      <c r="O12" s="2"/>
      <c r="P12" s="2"/>
      <c r="Q12" s="2"/>
      <c r="R12" s="2"/>
      <c r="S12" s="2"/>
      <c r="T12" s="2"/>
      <c r="U12" s="2"/>
      <c r="V12" s="2"/>
      <c r="W12" s="2"/>
      <c r="X12" s="2"/>
      <c r="Y12" s="2"/>
      <c r="Z12" s="2"/>
    </row>
    <row r="13" spans="1:26" ht="24" customHeight="1">
      <c r="A13" s="179" t="s">
        <v>7</v>
      </c>
      <c r="B13" s="183"/>
      <c r="C13" s="183"/>
      <c r="D13" s="183"/>
      <c r="E13" s="180"/>
      <c r="F13" s="2"/>
      <c r="G13" s="2"/>
      <c r="H13" s="2"/>
      <c r="I13" s="2"/>
      <c r="J13" s="2"/>
      <c r="K13" s="2"/>
      <c r="L13" s="2"/>
      <c r="M13" s="2"/>
      <c r="N13" s="2"/>
      <c r="O13" s="2"/>
      <c r="P13" s="2"/>
      <c r="Q13" s="2"/>
      <c r="R13" s="2"/>
      <c r="S13" s="2"/>
      <c r="T13" s="2"/>
      <c r="U13" s="2"/>
      <c r="V13" s="2"/>
      <c r="W13" s="2"/>
      <c r="X13" s="2"/>
      <c r="Y13" s="2"/>
      <c r="Z13" s="2"/>
    </row>
    <row r="14" spans="1:26" ht="24" customHeight="1">
      <c r="A14" s="7" t="s">
        <v>8</v>
      </c>
      <c r="B14" s="218" t="s">
        <v>9</v>
      </c>
      <c r="C14" s="180"/>
      <c r="D14" s="219" t="s">
        <v>10</v>
      </c>
      <c r="E14" s="217"/>
      <c r="F14" s="2"/>
      <c r="G14" s="2"/>
      <c r="H14" s="2"/>
      <c r="I14" s="2"/>
      <c r="J14" s="2"/>
      <c r="K14" s="2"/>
      <c r="L14" s="2"/>
      <c r="M14" s="2"/>
      <c r="N14" s="2"/>
      <c r="O14" s="2"/>
      <c r="P14" s="2"/>
      <c r="Q14" s="2"/>
      <c r="R14" s="2"/>
      <c r="S14" s="2"/>
      <c r="T14" s="2"/>
      <c r="U14" s="2"/>
      <c r="V14" s="2"/>
      <c r="W14" s="2"/>
      <c r="X14" s="2"/>
      <c r="Y14" s="2"/>
      <c r="Z14" s="2"/>
    </row>
    <row r="15" spans="1:26" ht="24" customHeight="1">
      <c r="A15" s="7" t="s">
        <v>11</v>
      </c>
      <c r="B15" s="218" t="s">
        <v>12</v>
      </c>
      <c r="C15" s="180"/>
      <c r="D15" s="219"/>
      <c r="E15" s="217"/>
      <c r="F15" s="2"/>
      <c r="G15" s="2"/>
      <c r="H15" s="2"/>
      <c r="I15" s="2"/>
      <c r="J15" s="2"/>
      <c r="K15" s="2"/>
      <c r="L15" s="2"/>
      <c r="M15" s="2"/>
      <c r="N15" s="2"/>
      <c r="O15" s="2"/>
      <c r="P15" s="2"/>
      <c r="Q15" s="2"/>
      <c r="R15" s="2"/>
      <c r="S15" s="2"/>
      <c r="T15" s="2"/>
      <c r="U15" s="2"/>
      <c r="V15" s="2"/>
      <c r="W15" s="2"/>
      <c r="X15" s="2"/>
      <c r="Y15" s="2"/>
      <c r="Z15" s="2"/>
    </row>
    <row r="16" spans="1:26" ht="24" customHeight="1">
      <c r="A16" s="7" t="s">
        <v>13</v>
      </c>
      <c r="B16" s="218" t="s">
        <v>14</v>
      </c>
      <c r="C16" s="180"/>
      <c r="D16" s="219" t="s">
        <v>15</v>
      </c>
      <c r="E16" s="217"/>
      <c r="F16" s="2"/>
      <c r="G16" s="2"/>
      <c r="H16" s="2"/>
      <c r="I16" s="2"/>
      <c r="J16" s="2"/>
      <c r="K16" s="2"/>
      <c r="L16" s="2"/>
      <c r="M16" s="2"/>
      <c r="N16" s="2"/>
      <c r="O16" s="2"/>
      <c r="P16" s="2"/>
      <c r="Q16" s="2"/>
      <c r="R16" s="2"/>
      <c r="S16" s="2"/>
      <c r="T16" s="2"/>
      <c r="U16" s="2"/>
      <c r="V16" s="2"/>
      <c r="W16" s="2"/>
      <c r="X16" s="2"/>
      <c r="Y16" s="2"/>
      <c r="Z16" s="2"/>
    </row>
    <row r="17" spans="1:26" ht="24" customHeight="1">
      <c r="A17" s="7" t="s">
        <v>16</v>
      </c>
      <c r="B17" s="218" t="s">
        <v>17</v>
      </c>
      <c r="C17" s="180"/>
      <c r="D17" s="220"/>
      <c r="E17" s="221"/>
      <c r="F17" s="2"/>
      <c r="G17" s="2"/>
      <c r="H17" s="2"/>
      <c r="I17" s="2"/>
      <c r="J17" s="2"/>
      <c r="K17" s="2"/>
      <c r="L17" s="2"/>
      <c r="M17" s="2"/>
      <c r="N17" s="2"/>
      <c r="O17" s="2"/>
      <c r="P17" s="2"/>
      <c r="Q17" s="2"/>
      <c r="R17" s="2"/>
      <c r="S17" s="2"/>
      <c r="T17" s="2"/>
      <c r="U17" s="2"/>
      <c r="V17" s="2"/>
      <c r="W17" s="2"/>
      <c r="X17" s="2"/>
      <c r="Y17" s="2"/>
      <c r="Z17" s="2"/>
    </row>
    <row r="18" spans="1:26">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c r="A19" s="179" t="s">
        <v>574</v>
      </c>
      <c r="B19" s="183"/>
      <c r="C19" s="183"/>
      <c r="D19" s="183"/>
      <c r="E19" s="180"/>
      <c r="F19" s="2"/>
      <c r="G19" s="2"/>
      <c r="H19" s="2"/>
      <c r="I19" s="2"/>
      <c r="J19" s="2"/>
      <c r="K19" s="2"/>
      <c r="L19" s="2"/>
      <c r="M19" s="2"/>
      <c r="N19" s="2"/>
      <c r="O19" s="2"/>
      <c r="P19" s="2"/>
      <c r="Q19" s="2"/>
      <c r="R19" s="2"/>
      <c r="S19" s="2"/>
      <c r="T19" s="2"/>
      <c r="U19" s="2"/>
      <c r="V19" s="2"/>
      <c r="W19" s="2"/>
      <c r="X19" s="2"/>
      <c r="Y19" s="2"/>
      <c r="Z19" s="2"/>
    </row>
    <row r="20" spans="1:26" ht="27.75" customHeight="1">
      <c r="A20" s="8" t="s">
        <v>19</v>
      </c>
      <c r="B20" s="8" t="s">
        <v>20</v>
      </c>
      <c r="C20" s="8" t="s">
        <v>21</v>
      </c>
      <c r="D20" s="8" t="s">
        <v>22</v>
      </c>
      <c r="E20" s="8" t="s">
        <v>23</v>
      </c>
      <c r="F20" s="2"/>
      <c r="G20" s="2"/>
      <c r="H20" s="2"/>
      <c r="I20" s="2"/>
      <c r="J20" s="2"/>
      <c r="K20" s="2"/>
      <c r="L20" s="2"/>
      <c r="M20" s="2"/>
      <c r="N20" s="2"/>
      <c r="O20" s="2"/>
      <c r="P20" s="2"/>
      <c r="Q20" s="2"/>
      <c r="R20" s="2"/>
      <c r="S20" s="2"/>
      <c r="T20" s="2"/>
      <c r="U20" s="2"/>
      <c r="V20" s="2"/>
      <c r="W20" s="2"/>
      <c r="X20" s="2"/>
      <c r="Y20" s="2"/>
      <c r="Z20" s="2"/>
    </row>
    <row r="21" spans="1:26" ht="27.75" customHeight="1">
      <c r="A21" s="9" t="s">
        <v>24</v>
      </c>
      <c r="B21" s="10">
        <v>40</v>
      </c>
      <c r="C21" s="10">
        <v>40</v>
      </c>
      <c r="D21" s="10">
        <v>0</v>
      </c>
      <c r="E21" s="11">
        <v>40</v>
      </c>
      <c r="F21" s="2"/>
      <c r="G21" s="2"/>
      <c r="H21" s="2"/>
      <c r="I21" s="2"/>
      <c r="J21" s="2"/>
      <c r="K21" s="2"/>
      <c r="L21" s="2"/>
      <c r="M21" s="2"/>
      <c r="N21" s="2"/>
      <c r="O21" s="2"/>
      <c r="P21" s="2"/>
      <c r="Q21" s="2"/>
      <c r="R21" s="2"/>
      <c r="S21" s="2"/>
      <c r="T21" s="2"/>
      <c r="U21" s="2"/>
      <c r="V21" s="2"/>
      <c r="W21" s="2"/>
      <c r="X21" s="2"/>
      <c r="Y21" s="2"/>
      <c r="Z21" s="2"/>
    </row>
    <row r="22" spans="1:26" ht="17.25" customHeight="1">
      <c r="A22" s="222" t="s">
        <v>575</v>
      </c>
      <c r="B22" s="183"/>
      <c r="C22" s="183"/>
      <c r="D22" s="180"/>
      <c r="E22" s="12">
        <v>200</v>
      </c>
      <c r="F22" s="2"/>
      <c r="G22" s="2"/>
      <c r="H22" s="2"/>
      <c r="I22" s="2"/>
      <c r="J22" s="2"/>
      <c r="K22" s="2"/>
      <c r="L22" s="2"/>
      <c r="M22" s="2"/>
      <c r="N22" s="2"/>
      <c r="O22" s="2"/>
      <c r="P22" s="2"/>
      <c r="Q22" s="2"/>
      <c r="R22" s="2"/>
      <c r="S22" s="2"/>
      <c r="T22" s="2"/>
      <c r="U22" s="2"/>
      <c r="V22" s="2"/>
      <c r="W22" s="2"/>
      <c r="X22" s="2"/>
      <c r="Y22" s="2"/>
      <c r="Z22" s="2"/>
    </row>
    <row r="23" spans="1:26" ht="17.25" customHeight="1">
      <c r="A23" s="218" t="s">
        <v>26</v>
      </c>
      <c r="B23" s="183"/>
      <c r="C23" s="183"/>
      <c r="D23" s="180"/>
      <c r="E23" s="85">
        <v>60.4</v>
      </c>
      <c r="F23" s="2"/>
      <c r="G23" s="2"/>
      <c r="H23" s="2"/>
      <c r="I23" s="2"/>
      <c r="J23" s="2"/>
      <c r="K23" s="2"/>
      <c r="L23" s="2"/>
      <c r="M23" s="2"/>
      <c r="N23" s="2"/>
      <c r="O23" s="2"/>
      <c r="P23" s="2"/>
      <c r="Q23" s="2"/>
      <c r="R23" s="2"/>
      <c r="S23" s="2"/>
      <c r="T23" s="2"/>
      <c r="U23" s="2"/>
      <c r="V23" s="2"/>
      <c r="W23" s="2"/>
      <c r="X23" s="2"/>
      <c r="Y23" s="2"/>
      <c r="Z23" s="2"/>
    </row>
    <row r="24" spans="1:26" ht="17.25" customHeight="1">
      <c r="A24" s="218" t="s">
        <v>27</v>
      </c>
      <c r="B24" s="183"/>
      <c r="C24" s="183"/>
      <c r="D24" s="180"/>
      <c r="E24" s="14">
        <v>2.5</v>
      </c>
      <c r="F24" s="2"/>
      <c r="G24" s="2"/>
      <c r="H24" s="2"/>
      <c r="I24" s="2"/>
      <c r="J24" s="2"/>
      <c r="K24" s="2"/>
      <c r="L24" s="2"/>
      <c r="M24" s="2"/>
      <c r="N24" s="2"/>
      <c r="O24" s="2"/>
      <c r="P24" s="2"/>
      <c r="Q24" s="2"/>
      <c r="R24" s="2"/>
      <c r="S24" s="2"/>
      <c r="T24" s="2"/>
      <c r="U24" s="2"/>
      <c r="V24" s="2"/>
      <c r="W24" s="2"/>
      <c r="X24" s="2"/>
      <c r="Y24" s="2"/>
      <c r="Z24" s="2"/>
    </row>
    <row r="25" spans="1:26" ht="17.25" customHeight="1">
      <c r="A25" s="218" t="s">
        <v>576</v>
      </c>
      <c r="B25" s="183"/>
      <c r="C25" s="183"/>
      <c r="D25" s="180"/>
      <c r="E25" s="14">
        <f>E23+E24</f>
        <v>62.9</v>
      </c>
      <c r="F25" s="2"/>
      <c r="G25" s="2"/>
      <c r="H25" s="2"/>
      <c r="I25" s="2"/>
      <c r="J25" s="2"/>
      <c r="K25" s="2"/>
      <c r="L25" s="2"/>
      <c r="M25" s="2"/>
      <c r="N25" s="2"/>
      <c r="O25" s="2"/>
      <c r="P25" s="2"/>
      <c r="Q25" s="2"/>
      <c r="R25" s="2"/>
      <c r="S25" s="2"/>
      <c r="T25" s="2"/>
      <c r="U25" s="2"/>
      <c r="V25" s="2"/>
      <c r="W25" s="2"/>
      <c r="X25" s="2"/>
      <c r="Y25" s="2"/>
      <c r="Z25" s="2"/>
    </row>
    <row r="26" spans="1:26" ht="17.25" customHeight="1">
      <c r="A26" s="222" t="s">
        <v>577</v>
      </c>
      <c r="B26" s="183"/>
      <c r="C26" s="183"/>
      <c r="D26" s="180"/>
      <c r="E26" s="14">
        <f>E25*E22</f>
        <v>12580</v>
      </c>
      <c r="F26" s="2"/>
      <c r="G26" s="2"/>
      <c r="H26" s="2"/>
      <c r="I26" s="2"/>
      <c r="J26" s="2"/>
      <c r="K26" s="2"/>
      <c r="L26" s="2"/>
      <c r="M26" s="2"/>
      <c r="N26" s="2"/>
      <c r="O26" s="2"/>
      <c r="P26" s="2"/>
      <c r="Q26" s="2"/>
      <c r="R26" s="2"/>
      <c r="S26" s="2"/>
      <c r="T26" s="2"/>
      <c r="U26" s="2"/>
      <c r="V26" s="2"/>
      <c r="W26" s="2"/>
      <c r="X26" s="2"/>
      <c r="Y26" s="2"/>
      <c r="Z26" s="2"/>
    </row>
    <row r="27" spans="1:26" ht="15.75" customHeight="1">
      <c r="A27" s="15"/>
      <c r="B27" s="2"/>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c r="A28" s="223" t="s">
        <v>30</v>
      </c>
      <c r="B28" s="183"/>
      <c r="C28" s="180"/>
      <c r="D28" s="16" t="s">
        <v>31</v>
      </c>
      <c r="E28" s="17"/>
      <c r="F28" s="2"/>
      <c r="G28" s="2"/>
      <c r="H28" s="2"/>
      <c r="I28" s="2"/>
      <c r="J28" s="2"/>
      <c r="K28" s="2"/>
      <c r="L28" s="2"/>
      <c r="M28" s="2"/>
      <c r="N28" s="2"/>
      <c r="O28" s="2"/>
      <c r="P28" s="2"/>
      <c r="Q28" s="2"/>
      <c r="R28" s="2"/>
      <c r="S28" s="2"/>
      <c r="T28" s="2"/>
      <c r="U28" s="2"/>
      <c r="V28" s="2"/>
      <c r="W28" s="2"/>
      <c r="X28" s="2"/>
      <c r="Y28" s="2"/>
      <c r="Z28" s="2"/>
    </row>
    <row r="29" spans="1:26" ht="15.75" customHeight="1">
      <c r="A29" s="222" t="s">
        <v>578</v>
      </c>
      <c r="B29" s="183"/>
      <c r="C29" s="180"/>
      <c r="D29" s="18" t="s">
        <v>33</v>
      </c>
      <c r="E29" s="17"/>
      <c r="F29" s="2"/>
      <c r="G29" s="2"/>
      <c r="H29" s="2"/>
      <c r="I29" s="2"/>
      <c r="J29" s="2"/>
      <c r="K29" s="2"/>
      <c r="L29" s="2"/>
      <c r="M29" s="2"/>
      <c r="N29" s="2"/>
      <c r="O29" s="2"/>
      <c r="P29" s="2"/>
      <c r="Q29" s="2"/>
      <c r="R29" s="2"/>
      <c r="S29" s="2"/>
      <c r="T29" s="2"/>
      <c r="U29" s="2"/>
      <c r="V29" s="2"/>
      <c r="W29" s="2"/>
      <c r="X29" s="2"/>
      <c r="Y29" s="2"/>
      <c r="Z29" s="2"/>
    </row>
    <row r="30" spans="1:26" ht="15.75" customHeight="1">
      <c r="A30" s="222" t="s">
        <v>579</v>
      </c>
      <c r="B30" s="183"/>
      <c r="C30" s="180"/>
      <c r="D30" s="18" t="s">
        <v>35</v>
      </c>
      <c r="E30" s="4"/>
      <c r="F30" s="2"/>
      <c r="G30" s="2"/>
      <c r="H30" s="2"/>
      <c r="I30" s="2"/>
      <c r="J30" s="2"/>
      <c r="K30" s="2"/>
      <c r="L30" s="2"/>
      <c r="M30" s="2"/>
      <c r="N30" s="2"/>
      <c r="O30" s="2"/>
      <c r="P30" s="2"/>
      <c r="Q30" s="2"/>
      <c r="R30" s="2"/>
      <c r="S30" s="2"/>
      <c r="T30" s="2"/>
      <c r="U30" s="2"/>
      <c r="V30" s="2"/>
      <c r="W30" s="2"/>
      <c r="X30" s="2"/>
      <c r="Y30" s="2"/>
      <c r="Z30" s="2"/>
    </row>
    <row r="31" spans="1:26" ht="15.75" customHeight="1">
      <c r="A31" s="222" t="s">
        <v>580</v>
      </c>
      <c r="B31" s="183"/>
      <c r="C31" s="180"/>
      <c r="D31" s="18" t="s">
        <v>37</v>
      </c>
      <c r="E31" s="4"/>
      <c r="F31" s="2"/>
      <c r="G31" s="2"/>
      <c r="H31" s="2"/>
      <c r="I31" s="2"/>
      <c r="J31" s="2"/>
      <c r="K31" s="2"/>
      <c r="L31" s="2"/>
      <c r="M31" s="2"/>
      <c r="N31" s="2"/>
      <c r="O31" s="2"/>
      <c r="P31" s="2"/>
      <c r="Q31" s="2"/>
      <c r="R31" s="2"/>
      <c r="S31" s="2"/>
      <c r="T31" s="2"/>
      <c r="U31" s="2"/>
      <c r="V31" s="2"/>
      <c r="W31" s="2"/>
      <c r="X31" s="2"/>
      <c r="Y31" s="2"/>
      <c r="Z31" s="2"/>
    </row>
    <row r="32" spans="1:26" ht="15.75" customHeight="1">
      <c r="A32" s="19"/>
      <c r="B32" s="19"/>
      <c r="C32" s="19"/>
      <c r="D32" s="19"/>
      <c r="E32" s="2"/>
      <c r="F32" s="2"/>
      <c r="G32" s="2"/>
      <c r="H32" s="2"/>
      <c r="I32" s="2"/>
      <c r="J32" s="2"/>
      <c r="K32" s="2"/>
      <c r="L32" s="2"/>
      <c r="M32" s="2"/>
      <c r="N32" s="2"/>
      <c r="O32" s="2"/>
      <c r="P32" s="2"/>
      <c r="Q32" s="2"/>
      <c r="R32" s="2"/>
      <c r="S32" s="2"/>
      <c r="T32" s="2"/>
      <c r="U32" s="2"/>
      <c r="V32" s="2"/>
      <c r="W32" s="2"/>
      <c r="X32" s="2"/>
      <c r="Y32" s="2"/>
      <c r="Z32" s="2"/>
    </row>
    <row r="33" spans="1:26" ht="15.75" customHeight="1">
      <c r="A33" s="224" t="s">
        <v>30</v>
      </c>
      <c r="B33" s="183"/>
      <c r="C33" s="183"/>
      <c r="D33" s="183"/>
      <c r="E33" s="180"/>
      <c r="F33" s="2"/>
      <c r="G33" s="2"/>
      <c r="H33" s="2"/>
      <c r="I33" s="2"/>
      <c r="J33" s="2"/>
      <c r="K33" s="2"/>
      <c r="L33" s="2"/>
      <c r="M33" s="2"/>
      <c r="N33" s="2"/>
      <c r="O33" s="2"/>
      <c r="P33" s="2"/>
      <c r="Q33" s="2"/>
      <c r="R33" s="2"/>
      <c r="S33" s="2"/>
      <c r="T33" s="2"/>
      <c r="U33" s="2"/>
      <c r="V33" s="2"/>
      <c r="W33" s="2"/>
      <c r="X33" s="2"/>
      <c r="Y33" s="2"/>
      <c r="Z33" s="2"/>
    </row>
    <row r="34" spans="1:26" ht="15" customHeight="1">
      <c r="A34" s="225" t="s">
        <v>38</v>
      </c>
      <c r="B34" s="183"/>
      <c r="C34" s="183"/>
      <c r="D34" s="180"/>
      <c r="E34" s="20">
        <v>40</v>
      </c>
      <c r="F34" s="2"/>
      <c r="G34" s="2"/>
      <c r="H34" s="2"/>
      <c r="I34" s="2"/>
      <c r="J34" s="2"/>
      <c r="K34" s="2"/>
      <c r="L34" s="2"/>
      <c r="M34" s="2"/>
      <c r="N34" s="2"/>
      <c r="O34" s="2"/>
      <c r="P34" s="2"/>
      <c r="Q34" s="2"/>
      <c r="R34" s="2"/>
      <c r="S34" s="2"/>
      <c r="T34" s="2"/>
      <c r="U34" s="2"/>
      <c r="V34" s="2"/>
      <c r="W34" s="2"/>
      <c r="X34" s="2"/>
      <c r="Y34" s="2"/>
      <c r="Z34" s="2"/>
    </row>
    <row r="35" spans="1:26" ht="15" customHeight="1">
      <c r="A35" s="225" t="s">
        <v>39</v>
      </c>
      <c r="B35" s="183"/>
      <c r="C35" s="183"/>
      <c r="D35" s="180"/>
      <c r="E35" s="20" t="s">
        <v>40</v>
      </c>
      <c r="F35" s="2"/>
      <c r="G35" s="2"/>
      <c r="H35" s="2"/>
      <c r="I35" s="2"/>
      <c r="J35" s="2"/>
      <c r="K35" s="2"/>
      <c r="L35" s="2"/>
      <c r="M35" s="2"/>
      <c r="N35" s="2"/>
      <c r="O35" s="2"/>
      <c r="P35" s="2"/>
      <c r="Q35" s="2"/>
      <c r="R35" s="2"/>
      <c r="S35" s="2"/>
      <c r="T35" s="2"/>
      <c r="U35" s="2"/>
      <c r="V35" s="2"/>
      <c r="W35" s="2"/>
      <c r="X35" s="2"/>
      <c r="Y35" s="2"/>
      <c r="Z35" s="2"/>
    </row>
    <row r="36" spans="1:26" ht="15.75" customHeight="1">
      <c r="A36" s="225" t="s">
        <v>41</v>
      </c>
      <c r="B36" s="183"/>
      <c r="C36" s="183"/>
      <c r="D36" s="180"/>
      <c r="E36" s="21">
        <v>5.9</v>
      </c>
      <c r="F36" s="2"/>
      <c r="G36" s="2"/>
      <c r="H36" s="2"/>
      <c r="I36" s="2"/>
      <c r="J36" s="2"/>
      <c r="K36" s="2"/>
      <c r="L36" s="2"/>
      <c r="M36" s="2"/>
      <c r="N36" s="2"/>
      <c r="O36" s="2"/>
      <c r="P36" s="2"/>
      <c r="Q36" s="2"/>
      <c r="R36" s="2"/>
      <c r="S36" s="2"/>
      <c r="T36" s="2"/>
      <c r="U36" s="2"/>
      <c r="V36" s="2"/>
      <c r="W36" s="2"/>
      <c r="X36" s="2"/>
      <c r="Y36" s="2"/>
      <c r="Z36" s="2"/>
    </row>
    <row r="37" spans="1:26" ht="15.75" customHeight="1">
      <c r="A37" s="222" t="s">
        <v>42</v>
      </c>
      <c r="B37" s="183"/>
      <c r="C37" s="183"/>
      <c r="D37" s="180"/>
      <c r="E37" s="22">
        <v>6.24</v>
      </c>
      <c r="F37" s="2"/>
      <c r="G37" s="2"/>
      <c r="H37" s="2"/>
      <c r="I37" s="2"/>
      <c r="J37" s="2"/>
      <c r="K37" s="2"/>
      <c r="L37" s="2"/>
      <c r="M37" s="2"/>
      <c r="N37" s="2"/>
      <c r="O37" s="2"/>
      <c r="P37" s="2"/>
      <c r="Q37" s="2"/>
      <c r="R37" s="2"/>
      <c r="S37" s="2"/>
      <c r="T37" s="2"/>
      <c r="U37" s="2"/>
      <c r="V37" s="2"/>
      <c r="W37" s="2"/>
      <c r="X37" s="2"/>
      <c r="Y37" s="2"/>
      <c r="Z37" s="2"/>
    </row>
    <row r="38" spans="1:26" ht="15.75" customHeight="1">
      <c r="A38" s="222" t="s">
        <v>43</v>
      </c>
      <c r="B38" s="183"/>
      <c r="C38" s="183"/>
      <c r="D38" s="180"/>
      <c r="E38" s="164">
        <v>0</v>
      </c>
      <c r="F38" s="48"/>
      <c r="G38" s="48"/>
      <c r="H38" s="48"/>
      <c r="I38" s="48"/>
      <c r="J38" s="48"/>
      <c r="K38" s="2"/>
      <c r="L38" s="2"/>
      <c r="M38" s="2"/>
      <c r="N38" s="2"/>
      <c r="O38" s="2"/>
      <c r="P38" s="2"/>
      <c r="Q38" s="2"/>
      <c r="R38" s="2"/>
      <c r="S38" s="2"/>
      <c r="T38" s="2"/>
      <c r="U38" s="2"/>
      <c r="V38" s="2"/>
      <c r="W38" s="2"/>
      <c r="X38" s="2"/>
      <c r="Y38" s="2"/>
      <c r="Z38" s="2"/>
    </row>
    <row r="39" spans="1:26" ht="15.75" customHeight="1">
      <c r="A39" s="189" t="s">
        <v>44</v>
      </c>
      <c r="B39" s="183"/>
      <c r="C39" s="183"/>
      <c r="D39" s="180"/>
      <c r="E39" s="23"/>
      <c r="F39" s="48"/>
      <c r="G39" s="48"/>
      <c r="H39" s="48"/>
      <c r="I39" s="48"/>
      <c r="J39" s="48"/>
      <c r="K39" s="2"/>
      <c r="L39" s="2"/>
      <c r="M39" s="2"/>
      <c r="N39" s="2"/>
      <c r="O39" s="2"/>
      <c r="P39" s="2"/>
      <c r="Q39" s="2"/>
      <c r="R39" s="2"/>
      <c r="S39" s="2"/>
      <c r="T39" s="2"/>
      <c r="U39" s="2"/>
      <c r="V39" s="2"/>
      <c r="W39" s="2"/>
      <c r="X39" s="2"/>
      <c r="Y39" s="2"/>
      <c r="Z39" s="2"/>
    </row>
    <row r="40" spans="1:26" ht="8.25" customHeight="1">
      <c r="A40" s="226"/>
      <c r="B40" s="210"/>
      <c r="C40" s="210"/>
      <c r="D40" s="210"/>
      <c r="E40" s="210"/>
      <c r="F40" s="48"/>
      <c r="G40" s="48"/>
      <c r="H40" s="48"/>
      <c r="I40" s="48"/>
      <c r="J40" s="48"/>
      <c r="K40" s="2"/>
      <c r="L40" s="2"/>
      <c r="M40" s="2"/>
      <c r="N40" s="2"/>
      <c r="O40" s="2"/>
      <c r="P40" s="2"/>
      <c r="Q40" s="2"/>
      <c r="R40" s="2"/>
      <c r="S40" s="2"/>
      <c r="T40" s="2"/>
      <c r="U40" s="2"/>
      <c r="V40" s="2"/>
      <c r="W40" s="2"/>
      <c r="X40" s="2"/>
      <c r="Y40" s="2"/>
      <c r="Z40" s="2"/>
    </row>
    <row r="41" spans="1:26" ht="25.5" customHeight="1">
      <c r="A41" s="194" t="s">
        <v>45</v>
      </c>
      <c r="B41" s="183"/>
      <c r="C41" s="180"/>
      <c r="D41" s="48"/>
      <c r="E41" s="48"/>
      <c r="F41" s="48"/>
      <c r="G41" s="48"/>
      <c r="H41" s="48"/>
      <c r="I41" s="48"/>
      <c r="J41" s="48"/>
      <c r="K41" s="48"/>
      <c r="L41" s="48"/>
      <c r="M41" s="48"/>
      <c r="N41" s="48"/>
      <c r="O41" s="48"/>
      <c r="P41" s="2"/>
      <c r="Q41" s="2"/>
      <c r="R41" s="2"/>
      <c r="S41" s="2"/>
      <c r="T41" s="2"/>
      <c r="U41" s="2"/>
      <c r="V41" s="2"/>
      <c r="W41" s="2"/>
      <c r="X41" s="2"/>
      <c r="Y41" s="2"/>
      <c r="Z41" s="2"/>
    </row>
    <row r="42" spans="1:26" ht="25.5" customHeight="1">
      <c r="A42" s="182" t="s">
        <v>46</v>
      </c>
      <c r="B42" s="183"/>
      <c r="C42" s="180"/>
      <c r="D42" s="48"/>
      <c r="E42" s="48"/>
      <c r="F42" s="48"/>
      <c r="G42" s="48"/>
      <c r="H42" s="48"/>
      <c r="I42" s="48"/>
      <c r="J42" s="48"/>
      <c r="K42" s="48"/>
      <c r="L42" s="48"/>
      <c r="M42" s="48"/>
      <c r="N42" s="48"/>
      <c r="O42" s="48"/>
      <c r="P42" s="2"/>
      <c r="Q42" s="2"/>
      <c r="R42" s="2"/>
      <c r="S42" s="2"/>
      <c r="T42" s="2"/>
      <c r="U42" s="2"/>
      <c r="V42" s="2"/>
      <c r="W42" s="2"/>
      <c r="X42" s="2"/>
      <c r="Y42" s="2"/>
      <c r="Z42" s="2"/>
    </row>
    <row r="43" spans="1:26" ht="15.75" customHeight="1">
      <c r="A43" s="16" t="s">
        <v>47</v>
      </c>
      <c r="B43" s="16" t="s">
        <v>48</v>
      </c>
      <c r="C43" s="16" t="s">
        <v>49</v>
      </c>
      <c r="D43" s="48"/>
      <c r="E43" s="48"/>
      <c r="F43" s="48"/>
      <c r="G43" s="48"/>
      <c r="H43" s="48"/>
      <c r="I43" s="48"/>
      <c r="J43" s="48"/>
      <c r="K43" s="48"/>
      <c r="L43" s="48"/>
      <c r="M43" s="48"/>
      <c r="N43" s="48"/>
      <c r="O43" s="48"/>
      <c r="P43" s="2"/>
      <c r="Q43" s="2"/>
      <c r="R43" s="2"/>
      <c r="S43" s="2"/>
      <c r="T43" s="2"/>
      <c r="U43" s="2"/>
      <c r="V43" s="2"/>
      <c r="W43" s="2"/>
      <c r="X43" s="2"/>
      <c r="Y43" s="2"/>
      <c r="Z43" s="2"/>
    </row>
    <row r="44" spans="1:26" ht="15.75" customHeight="1">
      <c r="A44" s="47" t="s">
        <v>8</v>
      </c>
      <c r="B44" s="43" t="s">
        <v>50</v>
      </c>
      <c r="C44" s="165">
        <v>0</v>
      </c>
      <c r="D44" s="48"/>
      <c r="E44" s="48"/>
      <c r="F44" s="48"/>
      <c r="G44" s="48"/>
      <c r="H44" s="48"/>
      <c r="I44" s="48"/>
      <c r="J44" s="48"/>
      <c r="K44" s="48"/>
      <c r="L44" s="48"/>
      <c r="M44" s="48"/>
      <c r="N44" s="48"/>
      <c r="O44" s="48"/>
      <c r="P44" s="2"/>
      <c r="Q44" s="2"/>
      <c r="R44" s="2"/>
      <c r="S44" s="2"/>
      <c r="T44" s="2"/>
      <c r="U44" s="2"/>
      <c r="V44" s="2"/>
      <c r="W44" s="2"/>
      <c r="X44" s="2"/>
      <c r="Y44" s="2"/>
      <c r="Z44" s="2"/>
    </row>
    <row r="45" spans="1:26" ht="15.75" customHeight="1">
      <c r="A45" s="47" t="s">
        <v>11</v>
      </c>
      <c r="B45" s="43" t="s">
        <v>51</v>
      </c>
      <c r="C45" s="165">
        <v>0</v>
      </c>
      <c r="D45" s="48"/>
      <c r="E45" s="48"/>
      <c r="F45" s="48"/>
      <c r="G45" s="48"/>
      <c r="H45" s="48"/>
      <c r="I45" s="48"/>
      <c r="J45" s="48"/>
      <c r="K45" s="48"/>
      <c r="L45" s="48"/>
      <c r="M45" s="48"/>
      <c r="N45" s="48"/>
      <c r="O45" s="48"/>
      <c r="P45" s="2"/>
      <c r="Q45" s="2"/>
      <c r="R45" s="2"/>
      <c r="S45" s="2"/>
      <c r="T45" s="2"/>
      <c r="U45" s="2"/>
      <c r="V45" s="2"/>
      <c r="W45" s="2"/>
      <c r="X45" s="2"/>
      <c r="Y45" s="2"/>
      <c r="Z45" s="2"/>
    </row>
    <row r="46" spans="1:26" ht="15.75" customHeight="1">
      <c r="A46" s="47" t="s">
        <v>13</v>
      </c>
      <c r="B46" s="43" t="s">
        <v>52</v>
      </c>
      <c r="C46" s="165">
        <v>0</v>
      </c>
      <c r="D46" s="163"/>
      <c r="E46" s="48"/>
      <c r="F46" s="48"/>
      <c r="G46" s="48"/>
      <c r="H46" s="48"/>
      <c r="I46" s="48"/>
      <c r="J46" s="48"/>
      <c r="K46" s="48"/>
      <c r="L46" s="48"/>
      <c r="M46" s="48"/>
      <c r="N46" s="48"/>
      <c r="O46" s="48"/>
      <c r="P46" s="2"/>
      <c r="Q46" s="2"/>
      <c r="R46" s="2"/>
      <c r="S46" s="2"/>
      <c r="T46" s="2"/>
      <c r="U46" s="2"/>
      <c r="V46" s="2"/>
      <c r="W46" s="2"/>
      <c r="X46" s="2"/>
      <c r="Y46" s="2"/>
      <c r="Z46" s="2"/>
    </row>
    <row r="47" spans="1:26" ht="15.75" customHeight="1">
      <c r="A47" s="47" t="s">
        <v>16</v>
      </c>
      <c r="B47" s="43" t="s">
        <v>53</v>
      </c>
      <c r="C47" s="165"/>
      <c r="D47" s="48"/>
      <c r="E47" s="48"/>
      <c r="F47" s="48"/>
      <c r="G47" s="48"/>
      <c r="H47" s="48"/>
      <c r="I47" s="48"/>
      <c r="J47" s="48"/>
      <c r="K47" s="48"/>
      <c r="L47" s="48"/>
      <c r="M47" s="48"/>
      <c r="N47" s="48"/>
      <c r="O47" s="48"/>
      <c r="P47" s="2"/>
      <c r="Q47" s="2"/>
      <c r="R47" s="2"/>
      <c r="S47" s="2"/>
      <c r="T47" s="2"/>
      <c r="U47" s="2"/>
      <c r="V47" s="2"/>
      <c r="W47" s="2"/>
      <c r="X47" s="2"/>
      <c r="Y47" s="2"/>
      <c r="Z47" s="2"/>
    </row>
    <row r="48" spans="1:26" ht="15.75" customHeight="1">
      <c r="A48" s="47" t="s">
        <v>54</v>
      </c>
      <c r="B48" s="43" t="s">
        <v>55</v>
      </c>
      <c r="C48" s="165"/>
      <c r="D48" s="48"/>
      <c r="E48" s="48"/>
      <c r="F48" s="48"/>
      <c r="G48" s="48"/>
      <c r="H48" s="48"/>
      <c r="I48" s="48"/>
      <c r="J48" s="48"/>
      <c r="K48" s="48"/>
      <c r="L48" s="48"/>
      <c r="M48" s="48"/>
      <c r="N48" s="48"/>
      <c r="O48" s="48"/>
      <c r="P48" s="2"/>
      <c r="Q48" s="2"/>
      <c r="R48" s="2"/>
      <c r="S48" s="2"/>
      <c r="T48" s="2"/>
      <c r="U48" s="2"/>
      <c r="V48" s="2"/>
      <c r="W48" s="2"/>
      <c r="X48" s="2"/>
      <c r="Y48" s="2"/>
      <c r="Z48" s="2"/>
    </row>
    <row r="49" spans="1:26" ht="15.75" customHeight="1">
      <c r="A49" s="47" t="s">
        <v>56</v>
      </c>
      <c r="B49" s="43" t="s">
        <v>57</v>
      </c>
      <c r="C49" s="165"/>
      <c r="D49" s="48"/>
      <c r="E49" s="48"/>
      <c r="F49" s="48"/>
      <c r="G49" s="48"/>
      <c r="H49" s="48"/>
      <c r="I49" s="48"/>
      <c r="J49" s="48"/>
      <c r="K49" s="48"/>
      <c r="L49" s="48"/>
      <c r="M49" s="48"/>
      <c r="N49" s="48"/>
      <c r="O49" s="48"/>
      <c r="P49" s="2"/>
      <c r="Q49" s="2"/>
      <c r="R49" s="2"/>
      <c r="S49" s="2"/>
      <c r="T49" s="2"/>
      <c r="U49" s="2"/>
      <c r="V49" s="2"/>
      <c r="W49" s="2"/>
      <c r="X49" s="2"/>
      <c r="Y49" s="2"/>
      <c r="Z49" s="2"/>
    </row>
    <row r="50" spans="1:26" ht="15.75" customHeight="1">
      <c r="A50" s="47" t="s">
        <v>58</v>
      </c>
      <c r="B50" s="43" t="s">
        <v>59</v>
      </c>
      <c r="C50" s="165">
        <v>0</v>
      </c>
      <c r="D50" s="48"/>
      <c r="E50" s="48"/>
      <c r="F50" s="48"/>
      <c r="G50" s="48"/>
      <c r="H50" s="48"/>
      <c r="I50" s="48"/>
      <c r="J50" s="48"/>
      <c r="K50" s="48"/>
      <c r="L50" s="48"/>
      <c r="M50" s="48"/>
      <c r="N50" s="48"/>
      <c r="O50" s="48"/>
      <c r="P50" s="2"/>
      <c r="Q50" s="2"/>
      <c r="R50" s="2"/>
      <c r="S50" s="2"/>
      <c r="T50" s="2"/>
      <c r="U50" s="2"/>
      <c r="V50" s="2"/>
      <c r="W50" s="2"/>
      <c r="X50" s="2"/>
      <c r="Y50" s="2"/>
      <c r="Z50" s="2"/>
    </row>
    <row r="51" spans="1:26" ht="15.75" customHeight="1">
      <c r="A51" s="47" t="s">
        <v>60</v>
      </c>
      <c r="B51" s="43" t="s">
        <v>61</v>
      </c>
      <c r="C51" s="165"/>
      <c r="D51" s="48"/>
      <c r="E51" s="48"/>
      <c r="F51" s="48"/>
      <c r="G51" s="48"/>
      <c r="H51" s="48"/>
      <c r="I51" s="48"/>
      <c r="J51" s="48"/>
      <c r="K51" s="48"/>
      <c r="L51" s="48"/>
      <c r="M51" s="48"/>
      <c r="N51" s="48"/>
      <c r="O51" s="48"/>
      <c r="P51" s="2"/>
      <c r="Q51" s="2"/>
      <c r="R51" s="2"/>
      <c r="S51" s="2"/>
      <c r="T51" s="2"/>
      <c r="U51" s="2"/>
      <c r="V51" s="2"/>
      <c r="W51" s="2"/>
      <c r="X51" s="2"/>
      <c r="Y51" s="2"/>
      <c r="Z51" s="2"/>
    </row>
    <row r="52" spans="1:26" ht="28.5" customHeight="1">
      <c r="A52" s="179" t="s">
        <v>62</v>
      </c>
      <c r="B52" s="180"/>
      <c r="C52" s="24">
        <f>SUM(C44:C51)</f>
        <v>0</v>
      </c>
      <c r="D52" s="48"/>
      <c r="E52" s="48"/>
      <c r="F52" s="48"/>
      <c r="G52" s="48"/>
      <c r="H52" s="48"/>
      <c r="I52" s="48"/>
      <c r="J52" s="48"/>
      <c r="K52" s="48"/>
      <c r="L52" s="48"/>
      <c r="M52" s="48"/>
      <c r="N52" s="48"/>
      <c r="O52" s="48"/>
      <c r="P52" s="2"/>
      <c r="Q52" s="2"/>
      <c r="R52" s="2"/>
      <c r="S52" s="2"/>
      <c r="T52" s="2"/>
      <c r="U52" s="2"/>
      <c r="V52" s="2"/>
      <c r="W52" s="2"/>
      <c r="X52" s="2"/>
      <c r="Y52" s="2"/>
      <c r="Z52" s="2"/>
    </row>
    <row r="53" spans="1:26" ht="15.75" customHeight="1">
      <c r="A53" s="25"/>
      <c r="B53" s="48"/>
      <c r="C53" s="48"/>
      <c r="D53" s="48"/>
      <c r="E53" s="48"/>
      <c r="F53" s="48"/>
      <c r="G53" s="48"/>
      <c r="H53" s="48"/>
      <c r="I53" s="48"/>
      <c r="J53" s="48"/>
      <c r="K53" s="48"/>
      <c r="L53" s="48"/>
      <c r="M53" s="48"/>
      <c r="N53" s="48"/>
      <c r="O53" s="48"/>
      <c r="P53" s="2"/>
      <c r="Q53" s="2"/>
      <c r="R53" s="2"/>
      <c r="S53" s="2"/>
      <c r="T53" s="2"/>
      <c r="U53" s="2"/>
      <c r="V53" s="2"/>
      <c r="W53" s="2"/>
      <c r="X53" s="2"/>
      <c r="Y53" s="2"/>
      <c r="Z53" s="2"/>
    </row>
    <row r="54" spans="1:26" ht="15.75" customHeight="1">
      <c r="A54" s="186" t="s">
        <v>63</v>
      </c>
      <c r="B54" s="183"/>
      <c r="C54" s="180"/>
      <c r="D54" s="48"/>
      <c r="E54" s="48"/>
      <c r="F54" s="48"/>
      <c r="G54" s="48"/>
      <c r="H54" s="48"/>
      <c r="I54" s="48"/>
      <c r="J54" s="48"/>
      <c r="K54" s="48"/>
      <c r="L54" s="48"/>
      <c r="M54" s="48"/>
      <c r="N54" s="48"/>
      <c r="O54" s="48"/>
      <c r="P54" s="2"/>
      <c r="Q54" s="2"/>
      <c r="R54" s="2"/>
      <c r="S54" s="2"/>
      <c r="T54" s="2"/>
      <c r="U54" s="2"/>
      <c r="V54" s="2"/>
      <c r="W54" s="2"/>
      <c r="X54" s="2"/>
      <c r="Y54" s="2"/>
      <c r="Z54" s="2"/>
    </row>
    <row r="55" spans="1:26" ht="15.75" customHeight="1">
      <c r="A55" s="26" t="s">
        <v>47</v>
      </c>
      <c r="B55" s="26" t="s">
        <v>48</v>
      </c>
      <c r="C55" s="26" t="s">
        <v>49</v>
      </c>
      <c r="D55" s="48"/>
      <c r="E55" s="48"/>
      <c r="F55" s="48"/>
      <c r="G55" s="48"/>
      <c r="H55" s="48"/>
      <c r="I55" s="48"/>
      <c r="J55" s="48"/>
      <c r="K55" s="48"/>
      <c r="L55" s="48"/>
      <c r="M55" s="48"/>
      <c r="N55" s="48"/>
      <c r="O55" s="48"/>
      <c r="P55" s="2"/>
      <c r="Q55" s="2"/>
      <c r="R55" s="2"/>
      <c r="S55" s="2"/>
      <c r="T55" s="2"/>
      <c r="U55" s="2"/>
      <c r="V55" s="2"/>
      <c r="W55" s="2"/>
      <c r="X55" s="2"/>
      <c r="Y55" s="2"/>
      <c r="Z55" s="2"/>
    </row>
    <row r="56" spans="1:26" ht="15.75" customHeight="1">
      <c r="A56" s="47" t="s">
        <v>8</v>
      </c>
      <c r="B56" s="43" t="s">
        <v>50</v>
      </c>
      <c r="C56" s="165">
        <v>0</v>
      </c>
      <c r="D56" s="48"/>
      <c r="E56" s="48"/>
      <c r="F56" s="48"/>
      <c r="G56" s="48"/>
      <c r="H56" s="48"/>
      <c r="I56" s="48"/>
      <c r="J56" s="48"/>
      <c r="K56" s="48"/>
      <c r="L56" s="48"/>
      <c r="M56" s="48"/>
      <c r="N56" s="48"/>
      <c r="O56" s="48"/>
      <c r="P56" s="2"/>
      <c r="Q56" s="2"/>
      <c r="R56" s="2"/>
      <c r="S56" s="2"/>
      <c r="T56" s="2"/>
      <c r="U56" s="2"/>
      <c r="V56" s="2"/>
      <c r="W56" s="2"/>
      <c r="X56" s="2"/>
      <c r="Y56" s="2"/>
      <c r="Z56" s="2"/>
    </row>
    <row r="57" spans="1:26" ht="15.75" customHeight="1">
      <c r="A57" s="47" t="s">
        <v>11</v>
      </c>
      <c r="B57" s="43" t="s">
        <v>51</v>
      </c>
      <c r="C57" s="165">
        <v>0</v>
      </c>
      <c r="D57" s="48"/>
      <c r="E57" s="48"/>
      <c r="F57" s="48"/>
      <c r="G57" s="48"/>
      <c r="H57" s="48"/>
      <c r="I57" s="48"/>
      <c r="J57" s="48"/>
      <c r="K57" s="48"/>
      <c r="L57" s="48"/>
      <c r="M57" s="48"/>
      <c r="N57" s="48"/>
      <c r="O57" s="48"/>
      <c r="P57" s="2"/>
      <c r="Q57" s="2"/>
      <c r="R57" s="2"/>
      <c r="S57" s="2"/>
      <c r="T57" s="2"/>
      <c r="U57" s="2"/>
      <c r="V57" s="2"/>
      <c r="W57" s="2"/>
      <c r="X57" s="2"/>
      <c r="Y57" s="2"/>
      <c r="Z57" s="2"/>
    </row>
    <row r="58" spans="1:26" ht="15.75" customHeight="1">
      <c r="A58" s="47" t="s">
        <v>13</v>
      </c>
      <c r="B58" s="43" t="s">
        <v>52</v>
      </c>
      <c r="C58" s="165"/>
      <c r="D58" s="48"/>
      <c r="E58" s="48"/>
      <c r="F58" s="48"/>
      <c r="G58" s="48"/>
      <c r="H58" s="48"/>
      <c r="I58" s="48"/>
      <c r="J58" s="48"/>
      <c r="K58" s="48"/>
      <c r="L58" s="48"/>
      <c r="M58" s="48"/>
      <c r="N58" s="48"/>
      <c r="O58" s="48"/>
      <c r="P58" s="2"/>
      <c r="Q58" s="2"/>
      <c r="R58" s="2"/>
      <c r="S58" s="2"/>
      <c r="T58" s="2"/>
      <c r="U58" s="2"/>
      <c r="V58" s="2"/>
      <c r="W58" s="2"/>
      <c r="X58" s="2"/>
      <c r="Y58" s="2"/>
      <c r="Z58" s="2"/>
    </row>
    <row r="59" spans="1:26" ht="15.75" customHeight="1">
      <c r="A59" s="47" t="s">
        <v>16</v>
      </c>
      <c r="B59" s="43" t="s">
        <v>53</v>
      </c>
      <c r="C59" s="165"/>
      <c r="D59" s="48"/>
      <c r="E59" s="48"/>
      <c r="F59" s="48"/>
      <c r="G59" s="48"/>
      <c r="H59" s="48"/>
      <c r="I59" s="48"/>
      <c r="J59" s="48"/>
      <c r="K59" s="48"/>
      <c r="L59" s="48"/>
      <c r="M59" s="48"/>
      <c r="N59" s="48"/>
      <c r="O59" s="48"/>
      <c r="P59" s="2"/>
      <c r="Q59" s="2"/>
      <c r="R59" s="2"/>
      <c r="S59" s="2"/>
      <c r="T59" s="2"/>
      <c r="U59" s="2"/>
      <c r="V59" s="2"/>
      <c r="W59" s="2"/>
      <c r="X59" s="2"/>
      <c r="Y59" s="2"/>
      <c r="Z59" s="2"/>
    </row>
    <row r="60" spans="1:26" ht="15.75" customHeight="1">
      <c r="A60" s="47" t="s">
        <v>54</v>
      </c>
      <c r="B60" s="43" t="s">
        <v>55</v>
      </c>
      <c r="C60" s="165"/>
      <c r="D60" s="48"/>
      <c r="E60" s="48"/>
      <c r="F60" s="48"/>
      <c r="G60" s="48"/>
      <c r="H60" s="48"/>
      <c r="I60" s="48"/>
      <c r="J60" s="48"/>
      <c r="K60" s="48"/>
      <c r="L60" s="48"/>
      <c r="M60" s="48"/>
      <c r="N60" s="48"/>
      <c r="O60" s="48"/>
      <c r="P60" s="2"/>
      <c r="Q60" s="2"/>
      <c r="R60" s="2"/>
      <c r="S60" s="2"/>
      <c r="T60" s="2"/>
      <c r="U60" s="2"/>
      <c r="V60" s="2"/>
      <c r="W60" s="2"/>
      <c r="X60" s="2"/>
      <c r="Y60" s="2"/>
      <c r="Z60" s="2"/>
    </row>
    <row r="61" spans="1:26" ht="15.75" customHeight="1">
      <c r="A61" s="47" t="s">
        <v>56</v>
      </c>
      <c r="B61" s="43" t="s">
        <v>57</v>
      </c>
      <c r="C61" s="165"/>
      <c r="D61" s="48"/>
      <c r="E61" s="48"/>
      <c r="F61" s="48"/>
      <c r="G61" s="48"/>
      <c r="H61" s="48"/>
      <c r="I61" s="48"/>
      <c r="J61" s="48"/>
      <c r="K61" s="48"/>
      <c r="L61" s="48"/>
      <c r="M61" s="48"/>
      <c r="N61" s="48"/>
      <c r="O61" s="48"/>
      <c r="P61" s="2"/>
      <c r="Q61" s="2"/>
      <c r="R61" s="2"/>
      <c r="S61" s="2"/>
      <c r="T61" s="2"/>
      <c r="U61" s="2"/>
      <c r="V61" s="2"/>
      <c r="W61" s="2"/>
      <c r="X61" s="2"/>
      <c r="Y61" s="2"/>
      <c r="Z61" s="2"/>
    </row>
    <row r="62" spans="1:26" ht="15.75" customHeight="1">
      <c r="A62" s="47" t="s">
        <v>58</v>
      </c>
      <c r="B62" s="43" t="s">
        <v>59</v>
      </c>
      <c r="C62" s="165"/>
      <c r="D62" s="48"/>
      <c r="E62" s="48"/>
      <c r="F62" s="48"/>
      <c r="G62" s="48"/>
      <c r="H62" s="48"/>
      <c r="I62" s="48"/>
      <c r="J62" s="48"/>
      <c r="K62" s="48"/>
      <c r="L62" s="48"/>
      <c r="M62" s="48"/>
      <c r="N62" s="48"/>
      <c r="O62" s="48"/>
      <c r="P62" s="2"/>
      <c r="Q62" s="2"/>
      <c r="R62" s="2"/>
      <c r="S62" s="2"/>
      <c r="T62" s="2"/>
      <c r="U62" s="2"/>
      <c r="V62" s="2"/>
      <c r="W62" s="2"/>
      <c r="X62" s="2"/>
      <c r="Y62" s="2"/>
      <c r="Z62" s="2"/>
    </row>
    <row r="63" spans="1:26" ht="15.75" customHeight="1">
      <c r="A63" s="47" t="s">
        <v>60</v>
      </c>
      <c r="B63" s="43" t="s">
        <v>61</v>
      </c>
      <c r="C63" s="165"/>
      <c r="D63" s="48"/>
      <c r="E63" s="48"/>
      <c r="F63" s="48"/>
      <c r="G63" s="48"/>
      <c r="H63" s="48"/>
      <c r="I63" s="48"/>
      <c r="J63" s="48"/>
      <c r="K63" s="48"/>
      <c r="L63" s="48"/>
      <c r="M63" s="48"/>
      <c r="N63" s="48"/>
      <c r="O63" s="48"/>
      <c r="P63" s="2"/>
      <c r="Q63" s="2"/>
      <c r="R63" s="2"/>
      <c r="S63" s="2"/>
      <c r="T63" s="2"/>
      <c r="U63" s="2"/>
      <c r="V63" s="2"/>
      <c r="W63" s="2"/>
      <c r="X63" s="2"/>
      <c r="Y63" s="2"/>
      <c r="Z63" s="2"/>
    </row>
    <row r="64" spans="1:26" ht="15.75" customHeight="1">
      <c r="A64" s="181" t="s">
        <v>62</v>
      </c>
      <c r="B64" s="180"/>
      <c r="C64" s="27">
        <f>SUM(C56:C63)</f>
        <v>0</v>
      </c>
      <c r="D64" s="48"/>
      <c r="E64" s="48"/>
      <c r="F64" s="48"/>
      <c r="G64" s="48"/>
      <c r="H64" s="48"/>
      <c r="I64" s="48"/>
      <c r="J64" s="48"/>
      <c r="K64" s="48"/>
      <c r="L64" s="48"/>
      <c r="M64" s="48"/>
      <c r="N64" s="48"/>
      <c r="O64" s="48"/>
      <c r="P64" s="2"/>
      <c r="Q64" s="2"/>
      <c r="R64" s="2"/>
      <c r="S64" s="2"/>
      <c r="T64" s="2"/>
      <c r="U64" s="2"/>
      <c r="V64" s="2"/>
      <c r="W64" s="2"/>
      <c r="X64" s="2"/>
      <c r="Y64" s="2"/>
      <c r="Z64" s="2"/>
    </row>
    <row r="65" spans="1:26" ht="15.75" customHeight="1">
      <c r="A65" s="25"/>
      <c r="B65" s="48"/>
      <c r="C65" s="48"/>
      <c r="D65" s="48"/>
      <c r="E65" s="48"/>
      <c r="F65" s="48"/>
      <c r="G65" s="48"/>
      <c r="H65" s="48"/>
      <c r="I65" s="48"/>
      <c r="J65" s="48"/>
      <c r="K65" s="48"/>
      <c r="L65" s="48"/>
      <c r="M65" s="48"/>
      <c r="N65" s="48"/>
      <c r="O65" s="48"/>
      <c r="P65" s="2"/>
      <c r="Q65" s="2"/>
      <c r="R65" s="2"/>
      <c r="S65" s="2"/>
      <c r="T65" s="2"/>
      <c r="U65" s="2"/>
      <c r="V65" s="2"/>
      <c r="W65" s="2"/>
      <c r="X65" s="2"/>
      <c r="Y65" s="2"/>
      <c r="Z65" s="2"/>
    </row>
    <row r="66" spans="1:26" ht="15.75" customHeight="1">
      <c r="A66" s="182" t="s">
        <v>64</v>
      </c>
      <c r="B66" s="183"/>
      <c r="C66" s="180"/>
      <c r="D66" s="48"/>
      <c r="E66" s="48"/>
      <c r="F66" s="48"/>
      <c r="G66" s="48"/>
      <c r="H66" s="48"/>
      <c r="I66" s="48"/>
      <c r="J66" s="48"/>
      <c r="K66" s="48"/>
      <c r="L66" s="48"/>
      <c r="M66" s="48"/>
      <c r="N66" s="48"/>
      <c r="O66" s="48"/>
      <c r="P66" s="2"/>
      <c r="Q66" s="2"/>
      <c r="R66" s="2"/>
      <c r="S66" s="2"/>
      <c r="T66" s="2"/>
      <c r="U66" s="2"/>
      <c r="V66" s="2"/>
      <c r="W66" s="2"/>
      <c r="X66" s="2"/>
      <c r="Y66" s="2"/>
      <c r="Z66" s="2"/>
    </row>
    <row r="67" spans="1:26" ht="15.75" customHeight="1">
      <c r="A67" s="16" t="s">
        <v>65</v>
      </c>
      <c r="B67" s="16" t="s">
        <v>66</v>
      </c>
      <c r="C67" s="16" t="s">
        <v>49</v>
      </c>
      <c r="D67" s="48"/>
      <c r="E67" s="48"/>
      <c r="F67" s="48"/>
      <c r="G67" s="48"/>
      <c r="H67" s="48"/>
      <c r="I67" s="48"/>
      <c r="J67" s="48"/>
      <c r="K67" s="48"/>
      <c r="L67" s="48"/>
      <c r="M67" s="48"/>
      <c r="N67" s="48"/>
      <c r="O67" s="48"/>
      <c r="P67" s="2"/>
      <c r="Q67" s="2"/>
      <c r="R67" s="2"/>
      <c r="S67" s="2"/>
      <c r="T67" s="2"/>
      <c r="U67" s="2"/>
      <c r="V67" s="2"/>
      <c r="W67" s="2"/>
      <c r="X67" s="2"/>
      <c r="Y67" s="2"/>
      <c r="Z67" s="2"/>
    </row>
    <row r="68" spans="1:26" ht="15.75" customHeight="1">
      <c r="A68" s="47" t="s">
        <v>8</v>
      </c>
      <c r="B68" s="43" t="s">
        <v>67</v>
      </c>
      <c r="C68" s="165">
        <v>0</v>
      </c>
      <c r="D68" s="48"/>
      <c r="E68" s="48"/>
      <c r="F68" s="48"/>
      <c r="G68" s="48"/>
      <c r="H68" s="48"/>
      <c r="I68" s="48"/>
      <c r="J68" s="48"/>
      <c r="K68" s="48"/>
      <c r="L68" s="48"/>
      <c r="M68" s="48"/>
      <c r="N68" s="48"/>
      <c r="O68" s="48"/>
      <c r="P68" s="2"/>
      <c r="Q68" s="2"/>
      <c r="R68" s="2"/>
      <c r="S68" s="2"/>
      <c r="T68" s="2"/>
      <c r="U68" s="2"/>
      <c r="V68" s="2"/>
      <c r="W68" s="2"/>
      <c r="X68" s="2"/>
      <c r="Y68" s="2"/>
      <c r="Z68" s="2"/>
    </row>
    <row r="69" spans="1:26" ht="15.75" customHeight="1">
      <c r="A69" s="47" t="s">
        <v>68</v>
      </c>
      <c r="B69" s="43" t="s">
        <v>69</v>
      </c>
      <c r="C69" s="165">
        <v>0</v>
      </c>
      <c r="D69" s="48"/>
      <c r="E69" s="48"/>
      <c r="F69" s="48"/>
      <c r="G69" s="48"/>
      <c r="H69" s="48"/>
      <c r="I69" s="48"/>
      <c r="J69" s="48"/>
      <c r="K69" s="48"/>
      <c r="L69" s="48"/>
      <c r="M69" s="48"/>
      <c r="N69" s="48"/>
      <c r="O69" s="48"/>
      <c r="P69" s="2"/>
      <c r="Q69" s="2"/>
      <c r="R69" s="2"/>
      <c r="S69" s="2"/>
      <c r="T69" s="2"/>
      <c r="U69" s="2"/>
      <c r="V69" s="2"/>
      <c r="W69" s="2"/>
      <c r="X69" s="2"/>
      <c r="Y69" s="2"/>
      <c r="Z69" s="2"/>
    </row>
    <row r="70" spans="1:26" ht="30">
      <c r="A70" s="47" t="s">
        <v>11</v>
      </c>
      <c r="B70" s="43" t="s">
        <v>70</v>
      </c>
      <c r="C70" s="165">
        <v>0</v>
      </c>
      <c r="D70" s="48"/>
      <c r="E70" s="48"/>
      <c r="F70" s="48"/>
      <c r="G70" s="48"/>
      <c r="H70" s="48"/>
      <c r="I70" s="48"/>
      <c r="J70" s="48"/>
      <c r="K70" s="48"/>
      <c r="L70" s="48"/>
      <c r="M70" s="48"/>
      <c r="N70" s="48"/>
      <c r="O70" s="48"/>
      <c r="P70" s="2"/>
      <c r="Q70" s="2"/>
      <c r="R70" s="2"/>
      <c r="S70" s="2"/>
      <c r="T70" s="2"/>
      <c r="U70" s="2"/>
      <c r="V70" s="2"/>
      <c r="W70" s="2"/>
      <c r="X70" s="2"/>
      <c r="Y70" s="2"/>
      <c r="Z70" s="2"/>
    </row>
    <row r="71" spans="1:26" ht="15.75" customHeight="1">
      <c r="A71" s="47" t="s">
        <v>13</v>
      </c>
      <c r="B71" s="43" t="s">
        <v>71</v>
      </c>
      <c r="C71" s="165"/>
      <c r="D71" s="48"/>
      <c r="E71" s="48"/>
      <c r="F71" s="48"/>
      <c r="G71" s="48"/>
      <c r="H71" s="48"/>
      <c r="I71" s="48"/>
      <c r="J71" s="48"/>
      <c r="K71" s="48"/>
      <c r="L71" s="48"/>
      <c r="M71" s="48"/>
      <c r="N71" s="48"/>
      <c r="O71" s="48"/>
      <c r="P71" s="2"/>
      <c r="Q71" s="2"/>
      <c r="R71" s="2"/>
      <c r="S71" s="2"/>
      <c r="T71" s="2"/>
      <c r="U71" s="2"/>
      <c r="V71" s="2"/>
      <c r="W71" s="2"/>
      <c r="X71" s="2"/>
      <c r="Y71" s="2"/>
      <c r="Z71" s="2"/>
    </row>
    <row r="72" spans="1:26" ht="15.75" customHeight="1">
      <c r="A72" s="47" t="s">
        <v>16</v>
      </c>
      <c r="B72" s="43" t="s">
        <v>72</v>
      </c>
      <c r="C72" s="165"/>
      <c r="D72" s="48"/>
      <c r="E72" s="48"/>
      <c r="F72" s="48"/>
      <c r="G72" s="48"/>
      <c r="H72" s="48"/>
      <c r="I72" s="48"/>
      <c r="J72" s="48"/>
      <c r="K72" s="48"/>
      <c r="L72" s="48"/>
      <c r="M72" s="48"/>
      <c r="N72" s="48"/>
      <c r="O72" s="48"/>
      <c r="P72" s="2"/>
      <c r="Q72" s="2"/>
      <c r="R72" s="2"/>
      <c r="S72" s="2"/>
      <c r="T72" s="2"/>
      <c r="U72" s="2"/>
      <c r="V72" s="2"/>
      <c r="W72" s="2"/>
      <c r="X72" s="2"/>
      <c r="Y72" s="2"/>
      <c r="Z72" s="2"/>
    </row>
    <row r="73" spans="1:26" ht="35.25" customHeight="1">
      <c r="A73" s="47" t="s">
        <v>54</v>
      </c>
      <c r="B73" s="43" t="s">
        <v>73</v>
      </c>
      <c r="C73" s="165"/>
      <c r="D73" s="48"/>
      <c r="E73" s="48"/>
      <c r="F73" s="48"/>
      <c r="G73" s="48"/>
      <c r="H73" s="48"/>
      <c r="I73" s="48"/>
      <c r="J73" s="48"/>
      <c r="K73" s="48"/>
      <c r="L73" s="48"/>
      <c r="M73" s="48"/>
      <c r="N73" s="48"/>
      <c r="O73" s="48"/>
      <c r="P73" s="2"/>
      <c r="Q73" s="2"/>
      <c r="R73" s="2"/>
      <c r="S73" s="2"/>
      <c r="T73" s="2"/>
      <c r="U73" s="2"/>
      <c r="V73" s="2"/>
      <c r="W73" s="2"/>
      <c r="X73" s="2"/>
      <c r="Y73" s="2"/>
      <c r="Z73" s="2"/>
    </row>
    <row r="74" spans="1:26" ht="15.75" customHeight="1">
      <c r="A74" s="47" t="s">
        <v>56</v>
      </c>
      <c r="B74" s="43" t="s">
        <v>61</v>
      </c>
      <c r="C74" s="165">
        <v>0</v>
      </c>
      <c r="D74" s="48"/>
      <c r="E74" s="48"/>
      <c r="F74" s="48"/>
      <c r="G74" s="48"/>
      <c r="H74" s="48"/>
      <c r="I74" s="48"/>
      <c r="J74" s="48"/>
      <c r="K74" s="48"/>
      <c r="L74" s="48"/>
      <c r="M74" s="48"/>
      <c r="N74" s="48"/>
      <c r="O74" s="48"/>
      <c r="P74" s="2"/>
      <c r="Q74" s="2"/>
      <c r="R74" s="2"/>
      <c r="S74" s="2"/>
      <c r="T74" s="2"/>
      <c r="U74" s="2"/>
      <c r="V74" s="2"/>
      <c r="W74" s="2"/>
      <c r="X74" s="2"/>
      <c r="Y74" s="2"/>
      <c r="Z74" s="2"/>
    </row>
    <row r="75" spans="1:26" ht="15.75" customHeight="1">
      <c r="A75" s="179" t="s">
        <v>74</v>
      </c>
      <c r="B75" s="180"/>
      <c r="C75" s="24">
        <f>SUM(C68:C74)</f>
        <v>0</v>
      </c>
      <c r="D75" s="48"/>
      <c r="E75" s="48"/>
      <c r="F75" s="48"/>
      <c r="G75" s="48"/>
      <c r="H75" s="48"/>
      <c r="I75" s="48"/>
      <c r="J75" s="48"/>
      <c r="K75" s="48"/>
      <c r="L75" s="48"/>
      <c r="M75" s="48"/>
      <c r="N75" s="48"/>
      <c r="O75" s="48"/>
      <c r="P75" s="2"/>
      <c r="Q75" s="2"/>
      <c r="R75" s="2"/>
      <c r="S75" s="2"/>
      <c r="T75" s="2"/>
      <c r="U75" s="2"/>
      <c r="V75" s="2"/>
      <c r="W75" s="2"/>
      <c r="X75" s="2"/>
      <c r="Y75" s="2"/>
      <c r="Z75" s="2"/>
    </row>
    <row r="76" spans="1:26" ht="15.75" customHeight="1">
      <c r="A76" s="25"/>
      <c r="B76" s="48"/>
      <c r="C76" s="48"/>
      <c r="D76" s="48"/>
      <c r="E76" s="48"/>
      <c r="F76" s="48"/>
      <c r="G76" s="48"/>
      <c r="H76" s="48"/>
      <c r="I76" s="48"/>
      <c r="J76" s="48"/>
      <c r="K76" s="48"/>
      <c r="L76" s="48"/>
      <c r="M76" s="48"/>
      <c r="N76" s="48"/>
      <c r="O76" s="48"/>
      <c r="P76" s="2"/>
      <c r="Q76" s="2"/>
      <c r="R76" s="2"/>
      <c r="S76" s="2"/>
      <c r="T76" s="2"/>
      <c r="U76" s="2"/>
      <c r="V76" s="2"/>
      <c r="W76" s="2"/>
      <c r="X76" s="2"/>
      <c r="Y76" s="2"/>
      <c r="Z76" s="2"/>
    </row>
    <row r="77" spans="1:26" ht="15.75" customHeight="1">
      <c r="A77" s="186" t="s">
        <v>75</v>
      </c>
      <c r="B77" s="183"/>
      <c r="C77" s="180"/>
      <c r="D77" s="48"/>
      <c r="E77" s="48"/>
      <c r="F77" s="48"/>
      <c r="G77" s="48"/>
      <c r="H77" s="48"/>
      <c r="I77" s="48"/>
      <c r="J77" s="48"/>
      <c r="K77" s="48"/>
      <c r="L77" s="48"/>
      <c r="M77" s="48"/>
      <c r="N77" s="48"/>
      <c r="O77" s="48"/>
      <c r="P77" s="2"/>
      <c r="Q77" s="2"/>
      <c r="R77" s="2"/>
      <c r="S77" s="2"/>
      <c r="T77" s="2"/>
      <c r="U77" s="2"/>
      <c r="V77" s="2"/>
      <c r="W77" s="2"/>
      <c r="X77" s="2"/>
      <c r="Y77" s="2"/>
      <c r="Z77" s="2"/>
    </row>
    <row r="78" spans="1:26" ht="18.75" customHeight="1">
      <c r="A78" s="26" t="s">
        <v>65</v>
      </c>
      <c r="B78" s="26" t="s">
        <v>66</v>
      </c>
      <c r="C78" s="26" t="s">
        <v>49</v>
      </c>
      <c r="D78" s="48"/>
      <c r="E78" s="48"/>
      <c r="F78" s="48"/>
      <c r="G78" s="48"/>
      <c r="H78" s="48"/>
      <c r="I78" s="48"/>
      <c r="J78" s="48"/>
      <c r="K78" s="48"/>
      <c r="L78" s="48"/>
      <c r="M78" s="48"/>
      <c r="N78" s="48"/>
      <c r="O78" s="48"/>
      <c r="P78" s="2"/>
      <c r="Q78" s="2"/>
      <c r="R78" s="2"/>
      <c r="S78" s="2"/>
      <c r="T78" s="2"/>
      <c r="U78" s="2"/>
      <c r="V78" s="2"/>
      <c r="W78" s="2"/>
      <c r="X78" s="2"/>
      <c r="Y78" s="2"/>
      <c r="Z78" s="2"/>
    </row>
    <row r="79" spans="1:26" ht="15.75" customHeight="1">
      <c r="A79" s="47" t="s">
        <v>8</v>
      </c>
      <c r="B79" s="43" t="s">
        <v>67</v>
      </c>
      <c r="C79" s="165">
        <v>0</v>
      </c>
      <c r="D79" s="48"/>
      <c r="E79" s="48"/>
      <c r="F79" s="48"/>
      <c r="G79" s="48"/>
      <c r="H79" s="48"/>
      <c r="I79" s="48"/>
      <c r="J79" s="48"/>
      <c r="K79" s="48"/>
      <c r="L79" s="48"/>
      <c r="M79" s="48"/>
      <c r="N79" s="48"/>
      <c r="O79" s="48"/>
      <c r="P79" s="2"/>
      <c r="Q79" s="2"/>
      <c r="R79" s="2"/>
      <c r="S79" s="2"/>
      <c r="T79" s="2"/>
      <c r="U79" s="2"/>
      <c r="V79" s="2"/>
      <c r="W79" s="2"/>
      <c r="X79" s="2"/>
      <c r="Y79" s="2"/>
      <c r="Z79" s="2"/>
    </row>
    <row r="80" spans="1:26" ht="15.75" customHeight="1">
      <c r="A80" s="47" t="s">
        <v>68</v>
      </c>
      <c r="B80" s="43" t="s">
        <v>69</v>
      </c>
      <c r="C80" s="165"/>
      <c r="D80" s="48"/>
      <c r="E80" s="48"/>
      <c r="F80" s="48"/>
      <c r="G80" s="48"/>
      <c r="H80" s="48"/>
      <c r="I80" s="48"/>
      <c r="J80" s="48"/>
      <c r="K80" s="48"/>
      <c r="L80" s="48"/>
      <c r="M80" s="48"/>
      <c r="N80" s="48"/>
      <c r="O80" s="48"/>
      <c r="P80" s="2"/>
      <c r="Q80" s="2"/>
      <c r="R80" s="2"/>
      <c r="S80" s="2"/>
      <c r="T80" s="2"/>
      <c r="U80" s="2"/>
      <c r="V80" s="2"/>
      <c r="W80" s="2"/>
      <c r="X80" s="2"/>
      <c r="Y80" s="2"/>
      <c r="Z80" s="2"/>
    </row>
    <row r="81" spans="1:26" ht="30">
      <c r="A81" s="47" t="s">
        <v>11</v>
      </c>
      <c r="B81" s="43" t="s">
        <v>70</v>
      </c>
      <c r="C81" s="165">
        <v>0</v>
      </c>
      <c r="D81" s="48"/>
      <c r="E81" s="48"/>
      <c r="F81" s="48"/>
      <c r="G81" s="48"/>
      <c r="H81" s="48"/>
      <c r="I81" s="48"/>
      <c r="J81" s="48"/>
      <c r="K81" s="48"/>
      <c r="L81" s="48"/>
      <c r="M81" s="48"/>
      <c r="N81" s="48"/>
      <c r="O81" s="48"/>
      <c r="P81" s="2"/>
      <c r="Q81" s="2"/>
      <c r="R81" s="2"/>
      <c r="S81" s="2"/>
      <c r="T81" s="2"/>
      <c r="U81" s="2"/>
      <c r="V81" s="2"/>
      <c r="W81" s="2"/>
      <c r="X81" s="2"/>
      <c r="Y81" s="2"/>
      <c r="Z81" s="2"/>
    </row>
    <row r="82" spans="1:26" ht="15.75" customHeight="1">
      <c r="A82" s="47" t="s">
        <v>13</v>
      </c>
      <c r="B82" s="43" t="s">
        <v>71</v>
      </c>
      <c r="C82" s="165"/>
      <c r="D82" s="48"/>
      <c r="E82" s="48"/>
      <c r="F82" s="48"/>
      <c r="G82" s="48"/>
      <c r="H82" s="48"/>
      <c r="I82" s="48"/>
      <c r="J82" s="48"/>
      <c r="K82" s="48"/>
      <c r="L82" s="48"/>
      <c r="M82" s="48"/>
      <c r="N82" s="48"/>
      <c r="O82" s="48"/>
      <c r="P82" s="2"/>
      <c r="Q82" s="2"/>
      <c r="R82" s="2"/>
      <c r="S82" s="2"/>
      <c r="T82" s="2"/>
      <c r="U82" s="2"/>
      <c r="V82" s="2"/>
      <c r="W82" s="2"/>
      <c r="X82" s="2"/>
      <c r="Y82" s="2"/>
      <c r="Z82" s="2"/>
    </row>
    <row r="83" spans="1:26" ht="15.75" customHeight="1">
      <c r="A83" s="47" t="s">
        <v>16</v>
      </c>
      <c r="B83" s="43" t="s">
        <v>72</v>
      </c>
      <c r="C83" s="165"/>
      <c r="D83" s="48"/>
      <c r="E83" s="48"/>
      <c r="F83" s="48"/>
      <c r="G83" s="48"/>
      <c r="H83" s="48"/>
      <c r="I83" s="48"/>
      <c r="J83" s="48"/>
      <c r="K83" s="48"/>
      <c r="L83" s="48"/>
      <c r="M83" s="48"/>
      <c r="N83" s="48"/>
      <c r="O83" s="48"/>
      <c r="P83" s="2"/>
      <c r="Q83" s="2"/>
      <c r="R83" s="2"/>
      <c r="S83" s="2"/>
      <c r="T83" s="2"/>
      <c r="U83" s="2"/>
      <c r="V83" s="2"/>
      <c r="W83" s="2"/>
      <c r="X83" s="2"/>
      <c r="Y83" s="2"/>
      <c r="Z83" s="2"/>
    </row>
    <row r="84" spans="1:26" ht="15.75" customHeight="1">
      <c r="A84" s="47" t="s">
        <v>54</v>
      </c>
      <c r="B84" s="43" t="s">
        <v>73</v>
      </c>
      <c r="C84" s="165"/>
      <c r="D84" s="48"/>
      <c r="E84" s="48"/>
      <c r="F84" s="48"/>
      <c r="G84" s="48"/>
      <c r="H84" s="48"/>
      <c r="I84" s="48"/>
      <c r="J84" s="48"/>
      <c r="K84" s="48"/>
      <c r="L84" s="48"/>
      <c r="M84" s="48"/>
      <c r="N84" s="48"/>
      <c r="O84" s="48"/>
      <c r="P84" s="2"/>
      <c r="Q84" s="2"/>
      <c r="R84" s="2"/>
      <c r="S84" s="2"/>
      <c r="T84" s="2"/>
      <c r="U84" s="2"/>
      <c r="V84" s="2"/>
      <c r="W84" s="2"/>
      <c r="X84" s="2"/>
      <c r="Y84" s="2"/>
      <c r="Z84" s="2"/>
    </row>
    <row r="85" spans="1:26" ht="15.75" customHeight="1">
      <c r="A85" s="47" t="s">
        <v>56</v>
      </c>
      <c r="B85" s="43" t="s">
        <v>61</v>
      </c>
      <c r="C85" s="165">
        <v>0</v>
      </c>
      <c r="D85" s="48"/>
      <c r="E85" s="48"/>
      <c r="F85" s="48"/>
      <c r="G85" s="48"/>
      <c r="H85" s="48"/>
      <c r="I85" s="48"/>
      <c r="J85" s="48"/>
      <c r="K85" s="48"/>
      <c r="L85" s="48"/>
      <c r="M85" s="48"/>
      <c r="N85" s="48"/>
      <c r="O85" s="48"/>
      <c r="P85" s="2"/>
      <c r="Q85" s="2"/>
      <c r="R85" s="2"/>
      <c r="S85" s="2"/>
      <c r="T85" s="2"/>
      <c r="U85" s="2"/>
      <c r="V85" s="2"/>
      <c r="W85" s="2"/>
      <c r="X85" s="2"/>
      <c r="Y85" s="2"/>
      <c r="Z85" s="2"/>
    </row>
    <row r="86" spans="1:26" ht="15.75" customHeight="1">
      <c r="A86" s="181" t="s">
        <v>74</v>
      </c>
      <c r="B86" s="180"/>
      <c r="C86" s="27">
        <f>SUM(C79:C85)</f>
        <v>0</v>
      </c>
      <c r="D86" s="48"/>
      <c r="E86" s="48"/>
      <c r="F86" s="48"/>
      <c r="G86" s="48"/>
      <c r="H86" s="48"/>
      <c r="I86" s="48"/>
      <c r="J86" s="48"/>
      <c r="K86" s="48"/>
      <c r="L86" s="48"/>
      <c r="M86" s="48"/>
      <c r="N86" s="48"/>
      <c r="O86" s="48"/>
      <c r="P86" s="2"/>
      <c r="Q86" s="2"/>
      <c r="R86" s="2"/>
      <c r="S86" s="2"/>
      <c r="T86" s="2"/>
      <c r="U86" s="2"/>
      <c r="V86" s="2"/>
      <c r="W86" s="2"/>
      <c r="X86" s="2"/>
      <c r="Y86" s="2"/>
      <c r="Z86" s="2"/>
    </row>
    <row r="87" spans="1:26" ht="15" customHeight="1">
      <c r="A87" s="25"/>
      <c r="B87" s="48"/>
      <c r="C87" s="48"/>
      <c r="D87" s="48"/>
      <c r="E87" s="48"/>
      <c r="F87" s="48"/>
      <c r="G87" s="48"/>
      <c r="H87" s="48"/>
      <c r="I87" s="48"/>
      <c r="J87" s="48"/>
      <c r="K87" s="48"/>
      <c r="L87" s="48"/>
      <c r="M87" s="48"/>
      <c r="N87" s="48"/>
      <c r="O87" s="48"/>
      <c r="P87" s="2"/>
      <c r="Q87" s="2"/>
      <c r="R87" s="2"/>
      <c r="S87" s="2"/>
      <c r="T87" s="2"/>
      <c r="U87" s="2"/>
      <c r="V87" s="2"/>
      <c r="W87" s="2"/>
      <c r="X87" s="2"/>
      <c r="Y87" s="2"/>
      <c r="Z87" s="2"/>
    </row>
    <row r="88" spans="1:26" ht="15.75" customHeight="1">
      <c r="A88" s="182" t="s">
        <v>76</v>
      </c>
      <c r="B88" s="183"/>
      <c r="C88" s="183"/>
      <c r="D88" s="180"/>
      <c r="E88" s="48"/>
      <c r="F88" s="48"/>
      <c r="G88" s="48"/>
      <c r="H88" s="48"/>
      <c r="I88" s="48"/>
      <c r="J88" s="48"/>
      <c r="K88" s="48"/>
      <c r="L88" s="48"/>
      <c r="M88" s="48"/>
      <c r="N88" s="48"/>
      <c r="O88" s="48"/>
      <c r="P88" s="2"/>
      <c r="Q88" s="2"/>
      <c r="R88" s="2"/>
      <c r="S88" s="2"/>
      <c r="T88" s="2"/>
      <c r="U88" s="2"/>
      <c r="V88" s="2"/>
      <c r="W88" s="2"/>
      <c r="X88" s="2"/>
      <c r="Y88" s="2"/>
      <c r="Z88" s="2"/>
    </row>
    <row r="89" spans="1:26" ht="15.75" customHeight="1">
      <c r="A89" s="182" t="s">
        <v>77</v>
      </c>
      <c r="B89" s="183"/>
      <c r="C89" s="183"/>
      <c r="D89" s="180"/>
      <c r="E89" s="48"/>
      <c r="F89" s="48"/>
      <c r="G89" s="48"/>
      <c r="H89" s="48"/>
      <c r="I89" s="48"/>
      <c r="J89" s="48"/>
      <c r="K89" s="48"/>
      <c r="L89" s="48"/>
      <c r="M89" s="48"/>
      <c r="N89" s="48"/>
      <c r="O89" s="48"/>
      <c r="P89" s="2"/>
      <c r="Q89" s="2"/>
      <c r="R89" s="2"/>
      <c r="S89" s="2"/>
      <c r="T89" s="2"/>
      <c r="U89" s="2"/>
      <c r="V89" s="2"/>
      <c r="W89" s="2"/>
      <c r="X89" s="2"/>
      <c r="Y89" s="2"/>
      <c r="Z89" s="2"/>
    </row>
    <row r="90" spans="1:26" ht="15.75" customHeight="1">
      <c r="A90" s="16" t="s">
        <v>78</v>
      </c>
      <c r="B90" s="16" t="s">
        <v>79</v>
      </c>
      <c r="C90" s="16" t="s">
        <v>80</v>
      </c>
      <c r="D90" s="16" t="s">
        <v>49</v>
      </c>
      <c r="E90" s="48"/>
      <c r="F90" s="48"/>
      <c r="G90" s="48"/>
      <c r="H90" s="48"/>
      <c r="I90" s="48"/>
      <c r="J90" s="48"/>
      <c r="K90" s="48"/>
      <c r="L90" s="48"/>
      <c r="M90" s="48"/>
      <c r="N90" s="48"/>
      <c r="O90" s="48"/>
      <c r="P90" s="2"/>
      <c r="Q90" s="2"/>
      <c r="R90" s="2"/>
      <c r="S90" s="2"/>
      <c r="T90" s="2"/>
      <c r="U90" s="2"/>
      <c r="V90" s="2"/>
      <c r="W90" s="2"/>
      <c r="X90" s="2"/>
      <c r="Y90" s="2"/>
      <c r="Z90" s="2"/>
    </row>
    <row r="91" spans="1:26" ht="15.75" customHeight="1">
      <c r="A91" s="47" t="s">
        <v>8</v>
      </c>
      <c r="B91" s="43" t="s">
        <v>81</v>
      </c>
      <c r="C91" s="28">
        <v>0.2</v>
      </c>
      <c r="D91" s="29">
        <f>(C52+D116+D119)*C91</f>
        <v>0</v>
      </c>
      <c r="E91" s="48"/>
      <c r="F91" s="48"/>
      <c r="G91" s="48"/>
      <c r="H91" s="48"/>
      <c r="I91" s="48"/>
      <c r="J91" s="48"/>
      <c r="K91" s="48"/>
      <c r="L91" s="48"/>
      <c r="M91" s="48"/>
      <c r="N91" s="48"/>
      <c r="O91" s="48"/>
      <c r="P91" s="2"/>
      <c r="Q91" s="2"/>
      <c r="R91" s="2"/>
      <c r="S91" s="2"/>
      <c r="T91" s="2"/>
      <c r="U91" s="2"/>
      <c r="V91" s="2"/>
      <c r="W91" s="2"/>
      <c r="X91" s="2"/>
      <c r="Y91" s="2"/>
      <c r="Z91" s="2"/>
    </row>
    <row r="92" spans="1:26" ht="15.75" customHeight="1">
      <c r="A92" s="47" t="s">
        <v>11</v>
      </c>
      <c r="B92" s="43" t="s">
        <v>82</v>
      </c>
      <c r="C92" s="28">
        <v>1.4999999999999999E-2</v>
      </c>
      <c r="D92" s="29">
        <f>(C52+D116+D119)*C92</f>
        <v>0</v>
      </c>
      <c r="E92" s="48"/>
      <c r="F92" s="48"/>
      <c r="G92" s="48"/>
      <c r="H92" s="48"/>
      <c r="I92" s="48"/>
      <c r="J92" s="48"/>
      <c r="K92" s="48"/>
      <c r="L92" s="48"/>
      <c r="M92" s="48"/>
      <c r="N92" s="48"/>
      <c r="O92" s="48"/>
      <c r="P92" s="2"/>
      <c r="Q92" s="2"/>
      <c r="R92" s="2"/>
      <c r="S92" s="2"/>
      <c r="T92" s="2"/>
      <c r="U92" s="2"/>
      <c r="V92" s="2"/>
      <c r="W92" s="2"/>
      <c r="X92" s="2"/>
      <c r="Y92" s="2"/>
      <c r="Z92" s="2"/>
    </row>
    <row r="93" spans="1:26" ht="15.75" customHeight="1">
      <c r="A93" s="47" t="s">
        <v>13</v>
      </c>
      <c r="B93" s="43" t="s">
        <v>83</v>
      </c>
      <c r="C93" s="28">
        <v>0.01</v>
      </c>
      <c r="D93" s="29">
        <f>(C52+D116+D119)*C93</f>
        <v>0</v>
      </c>
      <c r="E93" s="48"/>
      <c r="F93" s="48"/>
      <c r="G93" s="48"/>
      <c r="H93" s="48"/>
      <c r="I93" s="48"/>
      <c r="J93" s="48"/>
      <c r="K93" s="48"/>
      <c r="L93" s="48"/>
      <c r="M93" s="48"/>
      <c r="N93" s="48"/>
      <c r="O93" s="48"/>
      <c r="P93" s="2"/>
      <c r="Q93" s="2"/>
      <c r="R93" s="2"/>
      <c r="S93" s="2"/>
      <c r="T93" s="2"/>
      <c r="U93" s="2"/>
      <c r="V93" s="2"/>
      <c r="W93" s="2"/>
      <c r="X93" s="2"/>
      <c r="Y93" s="2"/>
      <c r="Z93" s="2"/>
    </row>
    <row r="94" spans="1:26" ht="15.75" customHeight="1">
      <c r="A94" s="47" t="s">
        <v>16</v>
      </c>
      <c r="B94" s="43" t="s">
        <v>84</v>
      </c>
      <c r="C94" s="28">
        <v>2E-3</v>
      </c>
      <c r="D94" s="29">
        <f>(C52+D116+D119)*C94</f>
        <v>0</v>
      </c>
      <c r="E94" s="48"/>
      <c r="F94" s="48"/>
      <c r="G94" s="48"/>
      <c r="H94" s="48"/>
      <c r="I94" s="48"/>
      <c r="J94" s="48"/>
      <c r="K94" s="48"/>
      <c r="L94" s="48"/>
      <c r="M94" s="48"/>
      <c r="N94" s="48"/>
      <c r="O94" s="48"/>
      <c r="P94" s="2"/>
      <c r="Q94" s="2"/>
      <c r="R94" s="2"/>
      <c r="S94" s="2"/>
      <c r="T94" s="2"/>
      <c r="U94" s="2"/>
      <c r="V94" s="2"/>
      <c r="W94" s="2"/>
      <c r="X94" s="2"/>
      <c r="Y94" s="2"/>
      <c r="Z94" s="2"/>
    </row>
    <row r="95" spans="1:26" ht="15.75" customHeight="1">
      <c r="A95" s="47" t="s">
        <v>54</v>
      </c>
      <c r="B95" s="43" t="s">
        <v>85</v>
      </c>
      <c r="C95" s="28">
        <v>2.5000000000000001E-2</v>
      </c>
      <c r="D95" s="29">
        <f>(C52+D116+D119)*C95</f>
        <v>0</v>
      </c>
      <c r="E95" s="48"/>
      <c r="F95" s="48"/>
      <c r="G95" s="48"/>
      <c r="H95" s="48"/>
      <c r="I95" s="48"/>
      <c r="J95" s="48"/>
      <c r="K95" s="48"/>
      <c r="L95" s="48"/>
      <c r="M95" s="48"/>
      <c r="N95" s="48"/>
      <c r="O95" s="48"/>
      <c r="P95" s="2"/>
      <c r="Q95" s="2"/>
      <c r="R95" s="2"/>
      <c r="S95" s="2"/>
      <c r="T95" s="2"/>
      <c r="U95" s="2"/>
      <c r="V95" s="2"/>
      <c r="W95" s="2"/>
      <c r="X95" s="2"/>
      <c r="Y95" s="2"/>
      <c r="Z95" s="2"/>
    </row>
    <row r="96" spans="1:26" ht="15.75" customHeight="1">
      <c r="A96" s="47" t="s">
        <v>56</v>
      </c>
      <c r="B96" s="43" t="s">
        <v>86</v>
      </c>
      <c r="C96" s="28">
        <v>0.08</v>
      </c>
      <c r="D96" s="29">
        <f>(C52+D116+D119)*C96</f>
        <v>0</v>
      </c>
      <c r="E96" s="48"/>
      <c r="F96" s="48"/>
      <c r="G96" s="48"/>
      <c r="H96" s="48"/>
      <c r="I96" s="48"/>
      <c r="J96" s="48"/>
      <c r="K96" s="48"/>
      <c r="L96" s="48"/>
      <c r="M96" s="48"/>
      <c r="N96" s="48"/>
      <c r="O96" s="48"/>
      <c r="P96" s="2"/>
      <c r="Q96" s="2"/>
      <c r="R96" s="2"/>
      <c r="S96" s="2"/>
      <c r="T96" s="2"/>
      <c r="U96" s="2"/>
      <c r="V96" s="2"/>
      <c r="W96" s="2"/>
      <c r="X96" s="2"/>
      <c r="Y96" s="2"/>
      <c r="Z96" s="2"/>
    </row>
    <row r="97" spans="1:26" ht="30">
      <c r="A97" s="30" t="s">
        <v>58</v>
      </c>
      <c r="B97" s="31" t="s">
        <v>87</v>
      </c>
      <c r="C97" s="32">
        <v>0.03</v>
      </c>
      <c r="D97" s="33">
        <f>(C52+D116+D119)*C97</f>
        <v>0</v>
      </c>
      <c r="E97" s="48"/>
      <c r="F97" s="48"/>
      <c r="G97" s="48"/>
      <c r="H97" s="48"/>
      <c r="I97" s="48"/>
      <c r="J97" s="48"/>
      <c r="K97" s="48"/>
      <c r="L97" s="48"/>
      <c r="M97" s="48"/>
      <c r="N97" s="48"/>
      <c r="O97" s="48"/>
      <c r="P97" s="2"/>
      <c r="Q97" s="2"/>
      <c r="R97" s="2"/>
      <c r="S97" s="2"/>
      <c r="T97" s="2"/>
      <c r="U97" s="2"/>
      <c r="V97" s="2"/>
      <c r="W97" s="2"/>
      <c r="X97" s="2"/>
      <c r="Y97" s="2"/>
      <c r="Z97" s="2"/>
    </row>
    <row r="98" spans="1:26" ht="15.75" customHeight="1">
      <c r="A98" s="47" t="s">
        <v>60</v>
      </c>
      <c r="B98" s="43" t="s">
        <v>88</v>
      </c>
      <c r="C98" s="28">
        <v>6.0000000000000001E-3</v>
      </c>
      <c r="D98" s="29">
        <f>(C52+D116+D119)*C98</f>
        <v>0</v>
      </c>
      <c r="E98" s="48"/>
      <c r="F98" s="48"/>
      <c r="G98" s="48"/>
      <c r="H98" s="48"/>
      <c r="I98" s="48"/>
      <c r="J98" s="48"/>
      <c r="K98" s="48"/>
      <c r="L98" s="48"/>
      <c r="M98" s="48"/>
      <c r="N98" s="48"/>
      <c r="O98" s="48"/>
      <c r="P98" s="2"/>
      <c r="Q98" s="2"/>
      <c r="R98" s="2"/>
      <c r="S98" s="2"/>
      <c r="T98" s="2"/>
      <c r="U98" s="2"/>
      <c r="V98" s="2"/>
      <c r="W98" s="2"/>
      <c r="X98" s="2"/>
      <c r="Y98" s="2"/>
      <c r="Z98" s="2"/>
    </row>
    <row r="99" spans="1:26" ht="15.75" customHeight="1">
      <c r="A99" s="179" t="s">
        <v>89</v>
      </c>
      <c r="B99" s="180"/>
      <c r="C99" s="34">
        <f t="shared" ref="C99:D99" si="0">SUM(C91:C98)</f>
        <v>0.3680000000000001</v>
      </c>
      <c r="D99" s="35">
        <f t="shared" si="0"/>
        <v>0</v>
      </c>
      <c r="E99" s="48"/>
      <c r="F99" s="48"/>
      <c r="G99" s="48"/>
      <c r="H99" s="48"/>
      <c r="I99" s="48"/>
      <c r="J99" s="48"/>
      <c r="K99" s="48"/>
      <c r="L99" s="48"/>
      <c r="M99" s="48"/>
      <c r="N99" s="48"/>
      <c r="O99" s="48"/>
      <c r="P99" s="2"/>
      <c r="Q99" s="2"/>
      <c r="R99" s="2"/>
      <c r="S99" s="2"/>
      <c r="T99" s="2"/>
      <c r="U99" s="2"/>
      <c r="V99" s="2"/>
      <c r="W99" s="2"/>
      <c r="X99" s="2"/>
      <c r="Y99" s="2"/>
      <c r="Z99" s="2"/>
    </row>
    <row r="100" spans="1:26" ht="15.75" customHeight="1">
      <c r="A100" s="184"/>
      <c r="B100" s="183"/>
      <c r="C100" s="183"/>
      <c r="D100" s="185"/>
      <c r="E100" s="48"/>
      <c r="F100" s="48"/>
      <c r="G100" s="48"/>
      <c r="H100" s="48"/>
      <c r="I100" s="48"/>
      <c r="J100" s="48"/>
      <c r="K100" s="48"/>
      <c r="L100" s="48"/>
      <c r="M100" s="48"/>
      <c r="N100" s="48"/>
      <c r="O100" s="48"/>
      <c r="P100" s="2"/>
      <c r="Q100" s="2"/>
      <c r="R100" s="2"/>
      <c r="S100" s="2"/>
      <c r="T100" s="2"/>
      <c r="U100" s="2"/>
      <c r="V100" s="2"/>
      <c r="W100" s="2"/>
      <c r="X100" s="2"/>
      <c r="Y100" s="2"/>
      <c r="Z100" s="2"/>
    </row>
    <row r="101" spans="1:26" ht="15.75" customHeight="1">
      <c r="A101" s="186" t="s">
        <v>90</v>
      </c>
      <c r="B101" s="183"/>
      <c r="C101" s="183"/>
      <c r="D101" s="180"/>
      <c r="E101" s="48"/>
      <c r="F101" s="48"/>
      <c r="G101" s="48"/>
      <c r="H101" s="48"/>
      <c r="I101" s="48"/>
      <c r="J101" s="48"/>
      <c r="K101" s="48"/>
      <c r="L101" s="48"/>
      <c r="M101" s="48"/>
      <c r="N101" s="48"/>
      <c r="O101" s="48"/>
      <c r="P101" s="2"/>
      <c r="Q101" s="2"/>
      <c r="R101" s="2"/>
      <c r="S101" s="2"/>
      <c r="T101" s="2"/>
      <c r="U101" s="2"/>
      <c r="V101" s="2"/>
      <c r="W101" s="2"/>
      <c r="X101" s="2"/>
      <c r="Y101" s="2"/>
      <c r="Z101" s="2"/>
    </row>
    <row r="102" spans="1:26" ht="15.75" customHeight="1">
      <c r="A102" s="186" t="s">
        <v>77</v>
      </c>
      <c r="B102" s="183"/>
      <c r="C102" s="183"/>
      <c r="D102" s="180"/>
      <c r="E102" s="48"/>
      <c r="F102" s="48"/>
      <c r="G102" s="48"/>
      <c r="H102" s="48"/>
      <c r="I102" s="48"/>
      <c r="J102" s="48"/>
      <c r="K102" s="48"/>
      <c r="L102" s="48"/>
      <c r="M102" s="48"/>
      <c r="N102" s="48"/>
      <c r="O102" s="48"/>
      <c r="P102" s="2"/>
      <c r="Q102" s="2"/>
      <c r="R102" s="2"/>
      <c r="S102" s="2"/>
      <c r="T102" s="2"/>
      <c r="U102" s="2"/>
      <c r="V102" s="2"/>
      <c r="W102" s="2"/>
      <c r="X102" s="2"/>
      <c r="Y102" s="2"/>
      <c r="Z102" s="2"/>
    </row>
    <row r="103" spans="1:26" ht="15.75" customHeight="1">
      <c r="A103" s="26" t="s">
        <v>78</v>
      </c>
      <c r="B103" s="26" t="s">
        <v>79</v>
      </c>
      <c r="C103" s="26" t="s">
        <v>80</v>
      </c>
      <c r="D103" s="26" t="s">
        <v>49</v>
      </c>
      <c r="E103" s="48"/>
      <c r="F103" s="48"/>
      <c r="G103" s="48"/>
      <c r="H103" s="48"/>
      <c r="I103" s="48"/>
      <c r="J103" s="48"/>
      <c r="K103" s="48"/>
      <c r="L103" s="48"/>
      <c r="M103" s="48"/>
      <c r="N103" s="48"/>
      <c r="O103" s="48"/>
      <c r="P103" s="2"/>
      <c r="Q103" s="2"/>
      <c r="R103" s="2"/>
      <c r="S103" s="2"/>
      <c r="T103" s="2"/>
      <c r="U103" s="2"/>
      <c r="V103" s="2"/>
      <c r="W103" s="2"/>
      <c r="X103" s="2"/>
      <c r="Y103" s="2"/>
      <c r="Z103" s="2"/>
    </row>
    <row r="104" spans="1:26" ht="15.75" customHeight="1">
      <c r="A104" s="47" t="s">
        <v>8</v>
      </c>
      <c r="B104" s="43" t="s">
        <v>81</v>
      </c>
      <c r="C104" s="28">
        <v>0.2</v>
      </c>
      <c r="D104" s="29">
        <f>(C64+D124+D127)*C104</f>
        <v>0</v>
      </c>
      <c r="E104" s="48"/>
      <c r="F104" s="48"/>
      <c r="G104" s="48"/>
      <c r="H104" s="48"/>
      <c r="I104" s="48"/>
      <c r="J104" s="48"/>
      <c r="K104" s="48"/>
      <c r="L104" s="48"/>
      <c r="M104" s="48"/>
      <c r="N104" s="48"/>
      <c r="O104" s="48"/>
      <c r="P104" s="2"/>
      <c r="Q104" s="2"/>
      <c r="R104" s="2"/>
      <c r="S104" s="2"/>
      <c r="T104" s="2"/>
      <c r="U104" s="2"/>
      <c r="V104" s="2"/>
      <c r="W104" s="2"/>
      <c r="X104" s="2"/>
      <c r="Y104" s="2"/>
      <c r="Z104" s="2"/>
    </row>
    <row r="105" spans="1:26" ht="15.75" customHeight="1">
      <c r="A105" s="47" t="s">
        <v>11</v>
      </c>
      <c r="B105" s="43" t="s">
        <v>82</v>
      </c>
      <c r="C105" s="28">
        <v>1.4999999999999999E-2</v>
      </c>
      <c r="D105" s="29">
        <f>(C64+D124+D127)*C105</f>
        <v>0</v>
      </c>
      <c r="E105" s="48"/>
      <c r="F105" s="48"/>
      <c r="G105" s="48"/>
      <c r="H105" s="48"/>
      <c r="I105" s="48"/>
      <c r="J105" s="48"/>
      <c r="K105" s="48"/>
      <c r="L105" s="48"/>
      <c r="M105" s="48"/>
      <c r="N105" s="48"/>
      <c r="O105" s="48"/>
      <c r="P105" s="2"/>
      <c r="Q105" s="2"/>
      <c r="R105" s="2"/>
      <c r="S105" s="2"/>
      <c r="T105" s="2"/>
      <c r="U105" s="2"/>
      <c r="V105" s="2"/>
      <c r="W105" s="2"/>
      <c r="X105" s="2"/>
      <c r="Y105" s="2"/>
      <c r="Z105" s="2"/>
    </row>
    <row r="106" spans="1:26" ht="15.75" customHeight="1">
      <c r="A106" s="47" t="s">
        <v>13</v>
      </c>
      <c r="B106" s="43" t="s">
        <v>83</v>
      </c>
      <c r="C106" s="28">
        <v>0.01</v>
      </c>
      <c r="D106" s="29">
        <f>(C64+D124+D127)*C106</f>
        <v>0</v>
      </c>
      <c r="E106" s="48"/>
      <c r="F106" s="48"/>
      <c r="G106" s="48"/>
      <c r="H106" s="48"/>
      <c r="I106" s="48"/>
      <c r="J106" s="48"/>
      <c r="K106" s="48"/>
      <c r="L106" s="48"/>
      <c r="M106" s="48"/>
      <c r="N106" s="48"/>
      <c r="O106" s="48"/>
      <c r="P106" s="2"/>
      <c r="Q106" s="2"/>
      <c r="R106" s="2"/>
      <c r="S106" s="2"/>
      <c r="T106" s="2"/>
      <c r="U106" s="2"/>
      <c r="V106" s="2"/>
      <c r="W106" s="2"/>
      <c r="X106" s="2"/>
      <c r="Y106" s="2"/>
      <c r="Z106" s="2"/>
    </row>
    <row r="107" spans="1:26" ht="15.75" customHeight="1">
      <c r="A107" s="47" t="s">
        <v>16</v>
      </c>
      <c r="B107" s="43" t="s">
        <v>84</v>
      </c>
      <c r="C107" s="28">
        <v>2E-3</v>
      </c>
      <c r="D107" s="29">
        <f>(C64+D124+D127)*C107</f>
        <v>0</v>
      </c>
      <c r="E107" s="48"/>
      <c r="F107" s="48"/>
      <c r="G107" s="48"/>
      <c r="H107" s="48"/>
      <c r="I107" s="48"/>
      <c r="J107" s="48"/>
      <c r="K107" s="48"/>
      <c r="L107" s="48"/>
      <c r="M107" s="48"/>
      <c r="N107" s="48"/>
      <c r="O107" s="48"/>
      <c r="P107" s="2"/>
      <c r="Q107" s="2"/>
      <c r="R107" s="2"/>
      <c r="S107" s="2"/>
      <c r="T107" s="2"/>
      <c r="U107" s="2"/>
      <c r="V107" s="2"/>
      <c r="W107" s="2"/>
      <c r="X107" s="2"/>
      <c r="Y107" s="2"/>
      <c r="Z107" s="2"/>
    </row>
    <row r="108" spans="1:26" ht="15.75" customHeight="1">
      <c r="A108" s="47" t="s">
        <v>54</v>
      </c>
      <c r="B108" s="43" t="s">
        <v>85</v>
      </c>
      <c r="C108" s="28">
        <v>2.5000000000000001E-2</v>
      </c>
      <c r="D108" s="29">
        <f>(C64+D124+D127)*C108</f>
        <v>0</v>
      </c>
      <c r="E108" s="48"/>
      <c r="F108" s="48"/>
      <c r="G108" s="48"/>
      <c r="H108" s="48"/>
      <c r="I108" s="48"/>
      <c r="J108" s="48"/>
      <c r="K108" s="48"/>
      <c r="L108" s="48"/>
      <c r="M108" s="48"/>
      <c r="N108" s="48"/>
      <c r="O108" s="48"/>
      <c r="P108" s="2"/>
      <c r="Q108" s="2"/>
      <c r="R108" s="2"/>
      <c r="S108" s="2"/>
      <c r="T108" s="2"/>
      <c r="U108" s="2"/>
      <c r="V108" s="2"/>
      <c r="W108" s="2"/>
      <c r="X108" s="2"/>
      <c r="Y108" s="2"/>
      <c r="Z108" s="2"/>
    </row>
    <row r="109" spans="1:26" ht="15.75" customHeight="1">
      <c r="A109" s="47" t="s">
        <v>56</v>
      </c>
      <c r="B109" s="43" t="s">
        <v>86</v>
      </c>
      <c r="C109" s="28">
        <v>0.08</v>
      </c>
      <c r="D109" s="29">
        <f>(C64+D124+D127)*C109</f>
        <v>0</v>
      </c>
      <c r="E109" s="48"/>
      <c r="F109" s="48"/>
      <c r="G109" s="48"/>
      <c r="H109" s="48"/>
      <c r="I109" s="48"/>
      <c r="J109" s="48"/>
      <c r="K109" s="48"/>
      <c r="L109" s="48"/>
      <c r="M109" s="48"/>
      <c r="N109" s="48"/>
      <c r="O109" s="48"/>
      <c r="P109" s="2"/>
      <c r="Q109" s="2"/>
      <c r="R109" s="2"/>
      <c r="S109" s="2"/>
      <c r="T109" s="2"/>
      <c r="U109" s="2"/>
      <c r="V109" s="2"/>
      <c r="W109" s="2"/>
      <c r="X109" s="2"/>
      <c r="Y109" s="2"/>
      <c r="Z109" s="2"/>
    </row>
    <row r="110" spans="1:26" ht="30">
      <c r="A110" s="30" t="s">
        <v>58</v>
      </c>
      <c r="B110" s="31" t="s">
        <v>87</v>
      </c>
      <c r="C110" s="32">
        <v>0.03</v>
      </c>
      <c r="D110" s="33">
        <f>(C64+D124+D127)*C110</f>
        <v>0</v>
      </c>
      <c r="E110" s="48"/>
      <c r="F110" s="48"/>
      <c r="G110" s="48"/>
      <c r="H110" s="48"/>
      <c r="I110" s="48"/>
      <c r="J110" s="48"/>
      <c r="K110" s="48"/>
      <c r="L110" s="48"/>
      <c r="M110" s="48"/>
      <c r="N110" s="48"/>
      <c r="O110" s="48"/>
      <c r="P110" s="2"/>
      <c r="Q110" s="2"/>
      <c r="R110" s="2"/>
      <c r="S110" s="2"/>
      <c r="T110" s="2"/>
      <c r="U110" s="2"/>
      <c r="V110" s="2"/>
      <c r="W110" s="2"/>
      <c r="X110" s="2"/>
      <c r="Y110" s="2"/>
      <c r="Z110" s="2"/>
    </row>
    <row r="111" spans="1:26" ht="15.75" customHeight="1">
      <c r="A111" s="47" t="s">
        <v>60</v>
      </c>
      <c r="B111" s="43" t="s">
        <v>88</v>
      </c>
      <c r="C111" s="28">
        <v>6.0000000000000001E-3</v>
      </c>
      <c r="D111" s="29">
        <f>(C64+D124+D127)*C111</f>
        <v>0</v>
      </c>
      <c r="E111" s="48"/>
      <c r="F111" s="48"/>
      <c r="G111" s="48"/>
      <c r="H111" s="48"/>
      <c r="I111" s="48"/>
      <c r="J111" s="48"/>
      <c r="K111" s="48"/>
      <c r="L111" s="48"/>
      <c r="M111" s="48"/>
      <c r="N111" s="48"/>
      <c r="O111" s="48"/>
      <c r="P111" s="2"/>
      <c r="Q111" s="2"/>
      <c r="R111" s="2"/>
      <c r="S111" s="2"/>
      <c r="T111" s="2"/>
      <c r="U111" s="2"/>
      <c r="V111" s="2"/>
      <c r="W111" s="2"/>
      <c r="X111" s="2"/>
      <c r="Y111" s="2"/>
      <c r="Z111" s="2"/>
    </row>
    <row r="112" spans="1:26" ht="15.75" customHeight="1">
      <c r="A112" s="181" t="s">
        <v>89</v>
      </c>
      <c r="B112" s="180"/>
      <c r="C112" s="36">
        <f t="shared" ref="C112:D112" si="1">SUM(C104:C111)</f>
        <v>0.3680000000000001</v>
      </c>
      <c r="D112" s="37">
        <f t="shared" si="1"/>
        <v>0</v>
      </c>
      <c r="E112" s="48"/>
      <c r="F112" s="48"/>
      <c r="G112" s="48"/>
      <c r="H112" s="48"/>
      <c r="I112" s="48"/>
      <c r="J112" s="48"/>
      <c r="K112" s="48"/>
      <c r="L112" s="48"/>
      <c r="M112" s="48"/>
      <c r="N112" s="48"/>
      <c r="O112" s="48"/>
      <c r="P112" s="2"/>
      <c r="Q112" s="2"/>
      <c r="R112" s="2"/>
      <c r="S112" s="2"/>
      <c r="T112" s="2"/>
      <c r="U112" s="2"/>
      <c r="V112" s="2"/>
      <c r="W112" s="2"/>
      <c r="X112" s="2"/>
      <c r="Y112" s="2"/>
      <c r="Z112" s="2"/>
    </row>
    <row r="113" spans="1:26" ht="15.75" customHeight="1">
      <c r="A113" s="25"/>
      <c r="B113" s="48"/>
      <c r="C113" s="48"/>
      <c r="D113" s="48"/>
      <c r="E113" s="48"/>
      <c r="F113" s="48"/>
      <c r="G113" s="48"/>
      <c r="H113" s="48"/>
      <c r="I113" s="48"/>
      <c r="J113" s="48"/>
      <c r="K113" s="48"/>
      <c r="L113" s="48"/>
      <c r="M113" s="48"/>
      <c r="N113" s="48"/>
      <c r="O113" s="48"/>
      <c r="P113" s="2"/>
      <c r="Q113" s="2"/>
      <c r="R113" s="2"/>
      <c r="S113" s="2"/>
      <c r="T113" s="2"/>
      <c r="U113" s="2"/>
      <c r="V113" s="2"/>
      <c r="W113" s="2"/>
      <c r="X113" s="2"/>
      <c r="Y113" s="2"/>
      <c r="Z113" s="2"/>
    </row>
    <row r="114" spans="1:26" ht="15.75" customHeight="1">
      <c r="A114" s="182" t="s">
        <v>91</v>
      </c>
      <c r="B114" s="183"/>
      <c r="C114" s="183"/>
      <c r="D114" s="180"/>
      <c r="E114" s="48"/>
      <c r="F114" s="48"/>
      <c r="G114" s="48"/>
      <c r="H114" s="48"/>
      <c r="I114" s="48"/>
      <c r="J114" s="48"/>
      <c r="K114" s="48"/>
      <c r="L114" s="48"/>
      <c r="M114" s="48"/>
      <c r="N114" s="48"/>
      <c r="O114" s="48"/>
      <c r="P114" s="2"/>
      <c r="Q114" s="2"/>
      <c r="R114" s="2"/>
      <c r="S114" s="2"/>
      <c r="T114" s="2"/>
      <c r="U114" s="2"/>
      <c r="V114" s="2"/>
      <c r="W114" s="2"/>
      <c r="X114" s="2"/>
      <c r="Y114" s="2"/>
      <c r="Z114" s="2"/>
    </row>
    <row r="115" spans="1:26" ht="15.75" customHeight="1">
      <c r="A115" s="16" t="s">
        <v>92</v>
      </c>
      <c r="B115" s="16" t="s">
        <v>93</v>
      </c>
      <c r="C115" s="16" t="s">
        <v>80</v>
      </c>
      <c r="D115" s="16" t="s">
        <v>49</v>
      </c>
      <c r="E115" s="48"/>
      <c r="F115" s="48"/>
      <c r="G115" s="48"/>
      <c r="H115" s="48"/>
      <c r="I115" s="48"/>
      <c r="J115" s="48"/>
      <c r="K115" s="48"/>
      <c r="L115" s="48"/>
      <c r="M115" s="48"/>
      <c r="N115" s="48"/>
      <c r="O115" s="48"/>
      <c r="P115" s="2"/>
      <c r="Q115" s="2"/>
      <c r="R115" s="2"/>
      <c r="S115" s="2"/>
      <c r="T115" s="2"/>
      <c r="U115" s="2"/>
      <c r="V115" s="2"/>
      <c r="W115" s="2"/>
      <c r="X115" s="2"/>
      <c r="Y115" s="2"/>
      <c r="Z115" s="2"/>
    </row>
    <row r="116" spans="1:26" ht="15.75" customHeight="1">
      <c r="A116" s="47" t="s">
        <v>8</v>
      </c>
      <c r="B116" s="43" t="s">
        <v>94</v>
      </c>
      <c r="C116" s="28">
        <v>8.3299999999999999E-2</v>
      </c>
      <c r="D116" s="29">
        <f>C52*C116</f>
        <v>0</v>
      </c>
      <c r="E116" s="48"/>
      <c r="F116" s="48"/>
      <c r="G116" s="48"/>
      <c r="H116" s="48"/>
      <c r="I116" s="48"/>
      <c r="J116" s="48"/>
      <c r="K116" s="48"/>
      <c r="L116" s="48"/>
      <c r="M116" s="48"/>
      <c r="N116" s="48"/>
      <c r="O116" s="48"/>
      <c r="P116" s="2"/>
      <c r="Q116" s="2"/>
      <c r="R116" s="2"/>
      <c r="S116" s="2"/>
      <c r="T116" s="2"/>
      <c r="U116" s="2"/>
      <c r="V116" s="2"/>
      <c r="W116" s="2"/>
      <c r="X116" s="2"/>
      <c r="Y116" s="2"/>
      <c r="Z116" s="2"/>
    </row>
    <row r="117" spans="1:26" ht="15.75" customHeight="1">
      <c r="A117" s="47" t="s">
        <v>11</v>
      </c>
      <c r="B117" s="43" t="s">
        <v>95</v>
      </c>
      <c r="C117" s="28">
        <v>2.7799999999999998E-2</v>
      </c>
      <c r="D117" s="29">
        <f>C117*$C$52</f>
        <v>0</v>
      </c>
      <c r="E117" s="48"/>
      <c r="F117" s="48"/>
      <c r="G117" s="48"/>
      <c r="H117" s="48"/>
      <c r="I117" s="48"/>
      <c r="J117" s="48"/>
      <c r="K117" s="48"/>
      <c r="L117" s="48"/>
      <c r="M117" s="48"/>
      <c r="N117" s="48"/>
      <c r="O117" s="48"/>
      <c r="P117" s="2"/>
      <c r="Q117" s="2"/>
      <c r="R117" s="2"/>
      <c r="S117" s="2"/>
      <c r="T117" s="2"/>
      <c r="U117" s="2"/>
      <c r="V117" s="2"/>
      <c r="W117" s="2"/>
      <c r="X117" s="2"/>
      <c r="Y117" s="2"/>
      <c r="Z117" s="2"/>
    </row>
    <row r="118" spans="1:26" ht="15.75" customHeight="1">
      <c r="A118" s="47"/>
      <c r="B118" s="7" t="s">
        <v>96</v>
      </c>
      <c r="C118" s="28"/>
      <c r="D118" s="29">
        <v>0</v>
      </c>
      <c r="E118" s="48"/>
      <c r="F118" s="48"/>
      <c r="G118" s="48"/>
      <c r="H118" s="48"/>
      <c r="I118" s="48"/>
      <c r="J118" s="48"/>
      <c r="K118" s="48"/>
      <c r="L118" s="48"/>
      <c r="M118" s="48"/>
      <c r="N118" s="48"/>
      <c r="O118" s="48"/>
      <c r="P118" s="2"/>
      <c r="Q118" s="2"/>
      <c r="R118" s="2"/>
      <c r="S118" s="2"/>
      <c r="T118" s="2"/>
      <c r="U118" s="2"/>
      <c r="V118" s="2"/>
      <c r="W118" s="2"/>
      <c r="X118" s="2"/>
      <c r="Y118" s="2"/>
      <c r="Z118" s="2"/>
    </row>
    <row r="119" spans="1:26" ht="30">
      <c r="A119" s="47"/>
      <c r="B119" s="43" t="s">
        <v>97</v>
      </c>
      <c r="C119" s="28">
        <f>SUM(C116:C118)</f>
        <v>0.1111</v>
      </c>
      <c r="D119" s="29">
        <f>C119*$C$52</f>
        <v>0</v>
      </c>
      <c r="E119" s="48"/>
      <c r="F119" s="48"/>
      <c r="G119" s="48"/>
      <c r="H119" s="48"/>
      <c r="I119" s="48"/>
      <c r="J119" s="48"/>
      <c r="K119" s="48"/>
      <c r="L119" s="48"/>
      <c r="M119" s="48"/>
      <c r="N119" s="48"/>
      <c r="O119" s="48"/>
      <c r="P119" s="2"/>
      <c r="Q119" s="2"/>
      <c r="R119" s="2"/>
      <c r="S119" s="2"/>
      <c r="T119" s="2"/>
      <c r="U119" s="2"/>
      <c r="V119" s="2"/>
      <c r="W119" s="2"/>
      <c r="X119" s="2"/>
      <c r="Y119" s="2"/>
      <c r="Z119" s="2"/>
    </row>
    <row r="120" spans="1:26" ht="15.75" customHeight="1">
      <c r="A120" s="179" t="s">
        <v>89</v>
      </c>
      <c r="B120" s="180"/>
      <c r="C120" s="34"/>
      <c r="D120" s="24">
        <f>D116+D117</f>
        <v>0</v>
      </c>
      <c r="E120" s="48"/>
      <c r="F120" s="48"/>
      <c r="G120" s="48"/>
      <c r="H120" s="48"/>
      <c r="I120" s="48"/>
      <c r="J120" s="48"/>
      <c r="K120" s="48"/>
      <c r="L120" s="48"/>
      <c r="M120" s="48"/>
      <c r="N120" s="48"/>
      <c r="O120" s="48"/>
      <c r="P120" s="2"/>
      <c r="Q120" s="2"/>
      <c r="R120" s="2"/>
      <c r="S120" s="2"/>
      <c r="T120" s="2"/>
      <c r="U120" s="2"/>
      <c r="V120" s="2"/>
      <c r="W120" s="2"/>
      <c r="X120" s="2"/>
      <c r="Y120" s="2"/>
      <c r="Z120" s="2"/>
    </row>
    <row r="121" spans="1:26" ht="15.75" customHeight="1">
      <c r="A121" s="25"/>
      <c r="B121" s="48"/>
      <c r="C121" s="48"/>
      <c r="D121" s="48"/>
      <c r="E121" s="48"/>
      <c r="F121" s="48"/>
      <c r="G121" s="48"/>
      <c r="H121" s="48"/>
      <c r="I121" s="48"/>
      <c r="J121" s="48"/>
      <c r="K121" s="48"/>
      <c r="L121" s="48"/>
      <c r="M121" s="48"/>
      <c r="N121" s="48"/>
      <c r="O121" s="48"/>
      <c r="P121" s="2"/>
      <c r="Q121" s="2"/>
      <c r="R121" s="2"/>
      <c r="S121" s="2"/>
      <c r="T121" s="2"/>
      <c r="U121" s="2"/>
      <c r="V121" s="2"/>
      <c r="W121" s="2"/>
      <c r="X121" s="2"/>
      <c r="Y121" s="2"/>
      <c r="Z121" s="2"/>
    </row>
    <row r="122" spans="1:26" ht="15.75" customHeight="1">
      <c r="A122" s="186" t="s">
        <v>98</v>
      </c>
      <c r="B122" s="183"/>
      <c r="C122" s="183"/>
      <c r="D122" s="180"/>
      <c r="E122" s="48"/>
      <c r="F122" s="48"/>
      <c r="G122" s="48"/>
      <c r="H122" s="48"/>
      <c r="I122" s="48"/>
      <c r="J122" s="48"/>
      <c r="K122" s="48"/>
      <c r="L122" s="48"/>
      <c r="M122" s="48"/>
      <c r="N122" s="48"/>
      <c r="O122" s="48"/>
      <c r="P122" s="2"/>
      <c r="Q122" s="2"/>
      <c r="R122" s="2"/>
      <c r="S122" s="2"/>
      <c r="T122" s="2"/>
      <c r="U122" s="2"/>
      <c r="V122" s="2"/>
      <c r="W122" s="2"/>
      <c r="X122" s="2"/>
      <c r="Y122" s="2"/>
      <c r="Z122" s="2"/>
    </row>
    <row r="123" spans="1:26" ht="15.75" customHeight="1">
      <c r="A123" s="26" t="s">
        <v>92</v>
      </c>
      <c r="B123" s="26" t="s">
        <v>93</v>
      </c>
      <c r="C123" s="26" t="s">
        <v>80</v>
      </c>
      <c r="D123" s="26" t="s">
        <v>49</v>
      </c>
      <c r="E123" s="48"/>
      <c r="F123" s="48"/>
      <c r="G123" s="48"/>
      <c r="H123" s="48"/>
      <c r="I123" s="48"/>
      <c r="J123" s="48"/>
      <c r="K123" s="48"/>
      <c r="L123" s="48"/>
      <c r="M123" s="48"/>
      <c r="N123" s="48"/>
      <c r="O123" s="48"/>
      <c r="P123" s="2"/>
      <c r="Q123" s="2"/>
      <c r="R123" s="2"/>
      <c r="S123" s="2"/>
      <c r="T123" s="2"/>
      <c r="U123" s="2"/>
      <c r="V123" s="2"/>
      <c r="W123" s="2"/>
      <c r="X123" s="2"/>
      <c r="Y123" s="2"/>
      <c r="Z123" s="2"/>
    </row>
    <row r="124" spans="1:26" ht="15.75" customHeight="1">
      <c r="A124" s="47" t="s">
        <v>8</v>
      </c>
      <c r="B124" s="43" t="s">
        <v>94</v>
      </c>
      <c r="C124" s="28">
        <v>8.3299999999999999E-2</v>
      </c>
      <c r="D124" s="29">
        <f>C64*C124</f>
        <v>0</v>
      </c>
      <c r="E124" s="48"/>
      <c r="F124" s="48"/>
      <c r="G124" s="48"/>
      <c r="H124" s="48"/>
      <c r="I124" s="48"/>
      <c r="J124" s="48"/>
      <c r="K124" s="48"/>
      <c r="L124" s="48"/>
      <c r="M124" s="48"/>
      <c r="N124" s="48"/>
      <c r="O124" s="48"/>
      <c r="P124" s="2"/>
      <c r="Q124" s="2"/>
      <c r="R124" s="2"/>
      <c r="S124" s="2"/>
      <c r="T124" s="2"/>
      <c r="U124" s="2"/>
      <c r="V124" s="2"/>
      <c r="W124" s="2"/>
      <c r="X124" s="2"/>
      <c r="Y124" s="2"/>
      <c r="Z124" s="2"/>
    </row>
    <row r="125" spans="1:26" ht="15.75" customHeight="1">
      <c r="A125" s="47" t="s">
        <v>11</v>
      </c>
      <c r="B125" s="43" t="s">
        <v>95</v>
      </c>
      <c r="C125" s="28">
        <v>2.7799999999999998E-2</v>
      </c>
      <c r="D125" s="29">
        <f>C125*$C$64</f>
        <v>0</v>
      </c>
      <c r="E125" s="48"/>
      <c r="F125" s="48"/>
      <c r="G125" s="48"/>
      <c r="H125" s="48"/>
      <c r="I125" s="48"/>
      <c r="J125" s="48"/>
      <c r="K125" s="48"/>
      <c r="L125" s="48"/>
      <c r="M125" s="48"/>
      <c r="N125" s="48"/>
      <c r="O125" s="48"/>
      <c r="P125" s="2"/>
      <c r="Q125" s="2"/>
      <c r="R125" s="2"/>
      <c r="S125" s="2"/>
      <c r="T125" s="2"/>
      <c r="U125" s="2"/>
      <c r="V125" s="2"/>
      <c r="W125" s="2"/>
      <c r="X125" s="2"/>
      <c r="Y125" s="2"/>
      <c r="Z125" s="2"/>
    </row>
    <row r="126" spans="1:26" ht="15.75" customHeight="1">
      <c r="A126" s="47"/>
      <c r="B126" s="7" t="s">
        <v>96</v>
      </c>
      <c r="C126" s="28"/>
      <c r="D126" s="29">
        <f>SUM(D125)</f>
        <v>0</v>
      </c>
      <c r="E126" s="48"/>
      <c r="F126" s="48"/>
      <c r="G126" s="48"/>
      <c r="H126" s="48"/>
      <c r="I126" s="48"/>
      <c r="J126" s="48"/>
      <c r="K126" s="48"/>
      <c r="L126" s="48"/>
      <c r="M126" s="48"/>
      <c r="N126" s="48"/>
      <c r="O126" s="48"/>
      <c r="P126" s="2"/>
      <c r="Q126" s="2"/>
      <c r="R126" s="2"/>
      <c r="S126" s="2"/>
      <c r="T126" s="2"/>
      <c r="U126" s="2"/>
      <c r="V126" s="2"/>
      <c r="W126" s="2"/>
      <c r="X126" s="2"/>
      <c r="Y126" s="2"/>
      <c r="Z126" s="2"/>
    </row>
    <row r="127" spans="1:26" ht="30">
      <c r="A127" s="47"/>
      <c r="B127" s="43" t="s">
        <v>97</v>
      </c>
      <c r="C127" s="28">
        <f>SUM(C124:C126)</f>
        <v>0.1111</v>
      </c>
      <c r="D127" s="29">
        <f>C127*$C$64</f>
        <v>0</v>
      </c>
      <c r="E127" s="48"/>
      <c r="F127" s="48"/>
      <c r="G127" s="48"/>
      <c r="H127" s="48"/>
      <c r="I127" s="48"/>
      <c r="J127" s="48"/>
      <c r="K127" s="48"/>
      <c r="L127" s="48"/>
      <c r="M127" s="48"/>
      <c r="N127" s="48"/>
      <c r="O127" s="48"/>
      <c r="P127" s="2"/>
      <c r="Q127" s="2"/>
      <c r="R127" s="2"/>
      <c r="S127" s="2"/>
      <c r="T127" s="2"/>
      <c r="U127" s="2"/>
      <c r="V127" s="2"/>
      <c r="W127" s="2"/>
      <c r="X127" s="2"/>
      <c r="Y127" s="2"/>
      <c r="Z127" s="2"/>
    </row>
    <row r="128" spans="1:26" ht="15.75" customHeight="1">
      <c r="A128" s="181" t="s">
        <v>89</v>
      </c>
      <c r="B128" s="180"/>
      <c r="C128" s="36"/>
      <c r="D128" s="27">
        <f>D124+D126</f>
        <v>0</v>
      </c>
      <c r="E128" s="48"/>
      <c r="F128" s="48"/>
      <c r="G128" s="48"/>
      <c r="H128" s="48"/>
      <c r="I128" s="48"/>
      <c r="J128" s="48"/>
      <c r="K128" s="48"/>
      <c r="L128" s="48"/>
      <c r="M128" s="48"/>
      <c r="N128" s="48"/>
      <c r="O128" s="48"/>
      <c r="P128" s="2"/>
      <c r="Q128" s="2"/>
      <c r="R128" s="2"/>
      <c r="S128" s="2"/>
      <c r="T128" s="2"/>
      <c r="U128" s="2"/>
      <c r="V128" s="2"/>
      <c r="W128" s="2"/>
      <c r="X128" s="2"/>
      <c r="Y128" s="2"/>
      <c r="Z128" s="2"/>
    </row>
    <row r="129" spans="1:26" ht="15.75" customHeight="1">
      <c r="A129" s="25"/>
      <c r="B129" s="48"/>
      <c r="C129" s="48"/>
      <c r="D129" s="48"/>
      <c r="E129" s="48"/>
      <c r="F129" s="48"/>
      <c r="G129" s="48"/>
      <c r="H129" s="48"/>
      <c r="I129" s="48"/>
      <c r="J129" s="48"/>
      <c r="K129" s="48"/>
      <c r="L129" s="48"/>
      <c r="M129" s="48"/>
      <c r="N129" s="48"/>
      <c r="O129" s="48"/>
      <c r="P129" s="2"/>
      <c r="Q129" s="2"/>
      <c r="R129" s="2"/>
      <c r="S129" s="2"/>
      <c r="T129" s="2"/>
      <c r="U129" s="2"/>
      <c r="V129" s="2"/>
      <c r="W129" s="2"/>
      <c r="X129" s="2"/>
      <c r="Y129" s="2"/>
      <c r="Z129" s="2"/>
    </row>
    <row r="130" spans="1:26" ht="15.75" customHeight="1">
      <c r="A130" s="182" t="s">
        <v>99</v>
      </c>
      <c r="B130" s="183"/>
      <c r="C130" s="183"/>
      <c r="D130" s="180"/>
      <c r="E130" s="48"/>
      <c r="F130" s="48"/>
      <c r="G130" s="48"/>
      <c r="H130" s="48"/>
      <c r="I130" s="48"/>
      <c r="J130" s="48"/>
      <c r="K130" s="48"/>
      <c r="L130" s="48"/>
      <c r="M130" s="48"/>
      <c r="N130" s="48"/>
      <c r="O130" s="48"/>
      <c r="P130" s="2"/>
      <c r="Q130" s="2"/>
      <c r="R130" s="2"/>
      <c r="S130" s="2"/>
      <c r="T130" s="2"/>
      <c r="U130" s="2"/>
      <c r="V130" s="2"/>
      <c r="W130" s="2"/>
      <c r="X130" s="2"/>
      <c r="Y130" s="2"/>
      <c r="Z130" s="2"/>
    </row>
    <row r="131" spans="1:26" ht="15.75" customHeight="1">
      <c r="A131" s="16" t="s">
        <v>100</v>
      </c>
      <c r="B131" s="16" t="s">
        <v>101</v>
      </c>
      <c r="C131" s="16" t="s">
        <v>80</v>
      </c>
      <c r="D131" s="16" t="s">
        <v>49</v>
      </c>
      <c r="E131" s="48"/>
      <c r="F131" s="48"/>
      <c r="G131" s="48"/>
      <c r="H131" s="48"/>
      <c r="I131" s="48"/>
      <c r="J131" s="48"/>
      <c r="K131" s="48"/>
      <c r="L131" s="48"/>
      <c r="M131" s="48"/>
      <c r="N131" s="48"/>
      <c r="O131" s="48"/>
      <c r="P131" s="2"/>
      <c r="Q131" s="2"/>
      <c r="R131" s="2"/>
      <c r="S131" s="2"/>
      <c r="T131" s="2"/>
      <c r="U131" s="2"/>
      <c r="V131" s="2"/>
      <c r="W131" s="2"/>
      <c r="X131" s="2"/>
      <c r="Y131" s="2"/>
      <c r="Z131" s="2"/>
    </row>
    <row r="132" spans="1:26" ht="15.75" customHeight="1">
      <c r="A132" s="47" t="s">
        <v>8</v>
      </c>
      <c r="B132" s="43" t="s">
        <v>101</v>
      </c>
      <c r="C132" s="32">
        <v>5.0000000000000001E-4</v>
      </c>
      <c r="D132" s="33">
        <f t="shared" ref="D132:D133" si="2">C132*$C$52</f>
        <v>0</v>
      </c>
      <c r="E132" s="48"/>
      <c r="F132" s="48"/>
      <c r="G132" s="48"/>
      <c r="H132" s="38"/>
      <c r="I132" s="48"/>
      <c r="J132" s="48"/>
      <c r="K132" s="48"/>
      <c r="L132" s="48"/>
      <c r="M132" s="48"/>
      <c r="N132" s="48"/>
      <c r="O132" s="48"/>
      <c r="P132" s="2"/>
      <c r="Q132" s="2"/>
      <c r="R132" s="2"/>
      <c r="S132" s="2"/>
      <c r="T132" s="2"/>
      <c r="U132" s="2"/>
      <c r="V132" s="2"/>
      <c r="W132" s="2"/>
      <c r="X132" s="2"/>
      <c r="Y132" s="2"/>
      <c r="Z132" s="2"/>
    </row>
    <row r="133" spans="1:26" ht="30">
      <c r="A133" s="47" t="s">
        <v>11</v>
      </c>
      <c r="B133" s="43" t="s">
        <v>102</v>
      </c>
      <c r="C133" s="28"/>
      <c r="D133" s="29">
        <f t="shared" si="2"/>
        <v>0</v>
      </c>
      <c r="E133" s="48"/>
      <c r="F133" s="48"/>
      <c r="G133" s="48"/>
      <c r="H133" s="48"/>
      <c r="I133" s="48"/>
      <c r="J133" s="48"/>
      <c r="K133" s="48"/>
      <c r="L133" s="48"/>
      <c r="M133" s="48"/>
      <c r="N133" s="48"/>
      <c r="O133" s="48"/>
      <c r="P133" s="2"/>
      <c r="Q133" s="2"/>
      <c r="R133" s="2"/>
      <c r="S133" s="2"/>
      <c r="T133" s="2"/>
      <c r="U133" s="2"/>
      <c r="V133" s="2"/>
      <c r="W133" s="2"/>
      <c r="X133" s="2"/>
      <c r="Y133" s="2"/>
      <c r="Z133" s="2"/>
    </row>
    <row r="134" spans="1:26" ht="15.75" customHeight="1">
      <c r="A134" s="179" t="s">
        <v>89</v>
      </c>
      <c r="B134" s="180"/>
      <c r="C134" s="34"/>
      <c r="D134" s="24">
        <f>SUM(D133,D132)</f>
        <v>0</v>
      </c>
      <c r="E134" s="48"/>
      <c r="F134" s="48"/>
      <c r="G134" s="48"/>
      <c r="H134" s="48"/>
      <c r="I134" s="48"/>
      <c r="J134" s="48"/>
      <c r="K134" s="48"/>
      <c r="L134" s="48"/>
      <c r="M134" s="48"/>
      <c r="N134" s="48"/>
      <c r="O134" s="48"/>
      <c r="P134" s="2"/>
      <c r="Q134" s="2"/>
      <c r="R134" s="2"/>
      <c r="S134" s="2"/>
      <c r="T134" s="2"/>
      <c r="U134" s="2"/>
      <c r="V134" s="2"/>
      <c r="W134" s="2"/>
      <c r="X134" s="2"/>
      <c r="Y134" s="2"/>
      <c r="Z134" s="2"/>
    </row>
    <row r="135" spans="1:26" ht="15.75" customHeight="1">
      <c r="A135" s="39"/>
      <c r="B135" s="48"/>
      <c r="C135" s="48"/>
      <c r="D135" s="48"/>
      <c r="E135" s="48"/>
      <c r="F135" s="48"/>
      <c r="G135" s="48"/>
      <c r="H135" s="48"/>
      <c r="I135" s="48"/>
      <c r="J135" s="48"/>
      <c r="K135" s="48"/>
      <c r="L135" s="48"/>
      <c r="M135" s="48"/>
      <c r="N135" s="48"/>
      <c r="O135" s="48"/>
      <c r="P135" s="2"/>
      <c r="Q135" s="2"/>
      <c r="R135" s="2"/>
      <c r="S135" s="2"/>
      <c r="T135" s="2"/>
      <c r="U135" s="2"/>
      <c r="V135" s="2"/>
      <c r="W135" s="2"/>
      <c r="X135" s="2"/>
      <c r="Y135" s="2"/>
      <c r="Z135" s="2"/>
    </row>
    <row r="136" spans="1:26" ht="15.75" customHeight="1">
      <c r="A136" s="186" t="s">
        <v>103</v>
      </c>
      <c r="B136" s="183"/>
      <c r="C136" s="183"/>
      <c r="D136" s="180"/>
      <c r="E136" s="48"/>
      <c r="F136" s="48"/>
      <c r="G136" s="48"/>
      <c r="H136" s="48"/>
      <c r="I136" s="48"/>
      <c r="J136" s="48"/>
      <c r="K136" s="48"/>
      <c r="L136" s="48"/>
      <c r="M136" s="48"/>
      <c r="N136" s="48"/>
      <c r="O136" s="48"/>
      <c r="P136" s="2"/>
      <c r="Q136" s="2"/>
      <c r="R136" s="2"/>
      <c r="S136" s="2"/>
      <c r="T136" s="2"/>
      <c r="U136" s="2"/>
      <c r="V136" s="2"/>
      <c r="W136" s="2"/>
      <c r="X136" s="2"/>
      <c r="Y136" s="2"/>
      <c r="Z136" s="2"/>
    </row>
    <row r="137" spans="1:26" ht="15.75" customHeight="1">
      <c r="A137" s="26" t="s">
        <v>100</v>
      </c>
      <c r="B137" s="26" t="s">
        <v>101</v>
      </c>
      <c r="C137" s="26" t="s">
        <v>80</v>
      </c>
      <c r="D137" s="26" t="s">
        <v>49</v>
      </c>
      <c r="E137" s="48"/>
      <c r="F137" s="48"/>
      <c r="G137" s="48"/>
      <c r="H137" s="48"/>
      <c r="I137" s="48"/>
      <c r="J137" s="48"/>
      <c r="K137" s="48"/>
      <c r="L137" s="48"/>
      <c r="M137" s="48"/>
      <c r="N137" s="48"/>
      <c r="O137" s="48"/>
      <c r="P137" s="2"/>
      <c r="Q137" s="2"/>
      <c r="R137" s="2"/>
      <c r="S137" s="2"/>
      <c r="T137" s="2"/>
      <c r="U137" s="2"/>
      <c r="V137" s="2"/>
      <c r="W137" s="2"/>
      <c r="X137" s="2"/>
      <c r="Y137" s="2"/>
      <c r="Z137" s="2"/>
    </row>
    <row r="138" spans="1:26" ht="15.75" customHeight="1">
      <c r="A138" s="47" t="s">
        <v>8</v>
      </c>
      <c r="B138" s="43" t="s">
        <v>101</v>
      </c>
      <c r="C138" s="32">
        <v>5.0000000000000001E-4</v>
      </c>
      <c r="D138" s="33">
        <f>C138*$C$64</f>
        <v>0</v>
      </c>
      <c r="E138" s="48"/>
      <c r="F138" s="48"/>
      <c r="G138" s="48"/>
      <c r="H138" s="48"/>
      <c r="I138" s="48"/>
      <c r="J138" s="48"/>
      <c r="K138" s="48"/>
      <c r="L138" s="48"/>
      <c r="M138" s="48"/>
      <c r="N138" s="48"/>
      <c r="O138" s="48"/>
      <c r="P138" s="2"/>
      <c r="Q138" s="2"/>
      <c r="R138" s="2"/>
      <c r="S138" s="2"/>
      <c r="T138" s="2"/>
      <c r="U138" s="2"/>
      <c r="V138" s="2"/>
      <c r="W138" s="2"/>
      <c r="X138" s="2"/>
      <c r="Y138" s="2"/>
      <c r="Z138" s="2"/>
    </row>
    <row r="139" spans="1:26" ht="30">
      <c r="A139" s="47" t="s">
        <v>11</v>
      </c>
      <c r="B139" s="43" t="s">
        <v>102</v>
      </c>
      <c r="C139" s="28"/>
      <c r="D139" s="29">
        <f t="shared" ref="D139" si="3">C139*$C$52</f>
        <v>0</v>
      </c>
      <c r="E139" s="48"/>
      <c r="F139" s="48"/>
      <c r="G139" s="48"/>
      <c r="H139" s="48"/>
      <c r="I139" s="48"/>
      <c r="J139" s="48"/>
      <c r="K139" s="48"/>
      <c r="L139" s="48"/>
      <c r="M139" s="48"/>
      <c r="N139" s="48"/>
      <c r="O139" s="48"/>
      <c r="P139" s="2"/>
      <c r="Q139" s="2"/>
      <c r="R139" s="2"/>
      <c r="S139" s="2"/>
      <c r="T139" s="2"/>
      <c r="U139" s="2"/>
      <c r="V139" s="2"/>
      <c r="W139" s="2"/>
      <c r="X139" s="2"/>
      <c r="Y139" s="2"/>
      <c r="Z139" s="2"/>
    </row>
    <row r="140" spans="1:26" ht="15.75" customHeight="1">
      <c r="A140" s="181" t="s">
        <v>89</v>
      </c>
      <c r="B140" s="180"/>
      <c r="C140" s="36"/>
      <c r="D140" s="27">
        <f>SUM(D139,D138)</f>
        <v>0</v>
      </c>
      <c r="E140" s="48"/>
      <c r="F140" s="48"/>
      <c r="G140" s="48"/>
      <c r="H140" s="48"/>
      <c r="I140" s="48"/>
      <c r="J140" s="48"/>
      <c r="K140" s="48"/>
      <c r="L140" s="48"/>
      <c r="M140" s="48"/>
      <c r="N140" s="48"/>
      <c r="O140" s="48"/>
      <c r="P140" s="2"/>
      <c r="Q140" s="2"/>
      <c r="R140" s="2"/>
      <c r="S140" s="2"/>
      <c r="T140" s="2"/>
      <c r="U140" s="2"/>
      <c r="V140" s="2"/>
      <c r="W140" s="2"/>
      <c r="X140" s="2"/>
      <c r="Y140" s="2"/>
      <c r="Z140" s="2"/>
    </row>
    <row r="141" spans="1:26" ht="15.75" customHeight="1">
      <c r="A141" s="39"/>
      <c r="B141" s="48"/>
      <c r="C141" s="48"/>
      <c r="D141" s="48"/>
      <c r="E141" s="48"/>
      <c r="F141" s="48"/>
      <c r="G141" s="48"/>
      <c r="H141" s="48"/>
      <c r="I141" s="48"/>
      <c r="J141" s="48"/>
      <c r="K141" s="48"/>
      <c r="L141" s="48"/>
      <c r="M141" s="48"/>
      <c r="N141" s="48"/>
      <c r="O141" s="48"/>
      <c r="P141" s="2"/>
      <c r="Q141" s="2"/>
      <c r="R141" s="2"/>
      <c r="S141" s="2"/>
      <c r="T141" s="2"/>
      <c r="U141" s="2"/>
      <c r="V141" s="2"/>
      <c r="W141" s="2"/>
      <c r="X141" s="2"/>
      <c r="Y141" s="2"/>
      <c r="Z141" s="2"/>
    </row>
    <row r="142" spans="1:26" ht="15.75" customHeight="1">
      <c r="A142" s="182" t="s">
        <v>104</v>
      </c>
      <c r="B142" s="183"/>
      <c r="C142" s="183"/>
      <c r="D142" s="180"/>
      <c r="E142" s="48"/>
      <c r="F142" s="48"/>
      <c r="G142" s="48"/>
      <c r="H142" s="48"/>
      <c r="I142" s="48"/>
      <c r="J142" s="48"/>
      <c r="K142" s="48"/>
      <c r="L142" s="48"/>
      <c r="M142" s="48"/>
      <c r="N142" s="48"/>
      <c r="O142" s="48"/>
      <c r="P142" s="2"/>
      <c r="Q142" s="2"/>
      <c r="R142" s="2"/>
      <c r="S142" s="2"/>
      <c r="T142" s="2"/>
      <c r="U142" s="2"/>
      <c r="V142" s="2"/>
      <c r="W142" s="2"/>
      <c r="X142" s="2"/>
      <c r="Y142" s="2"/>
      <c r="Z142" s="2"/>
    </row>
    <row r="143" spans="1:26" ht="15.75" customHeight="1">
      <c r="A143" s="16" t="s">
        <v>105</v>
      </c>
      <c r="B143" s="16" t="s">
        <v>106</v>
      </c>
      <c r="C143" s="16" t="s">
        <v>80</v>
      </c>
      <c r="D143" s="16" t="s">
        <v>49</v>
      </c>
      <c r="E143" s="48"/>
      <c r="F143" s="48"/>
      <c r="G143" s="48"/>
      <c r="H143" s="48"/>
      <c r="I143" s="48"/>
      <c r="J143" s="48"/>
      <c r="K143" s="48"/>
      <c r="L143" s="48"/>
      <c r="M143" s="48"/>
      <c r="N143" s="48"/>
      <c r="O143" s="48"/>
      <c r="P143" s="2"/>
      <c r="Q143" s="2"/>
      <c r="R143" s="2"/>
      <c r="S143" s="2"/>
      <c r="T143" s="2"/>
      <c r="U143" s="2"/>
      <c r="V143" s="2"/>
      <c r="W143" s="2"/>
      <c r="X143" s="2"/>
      <c r="Y143" s="2"/>
      <c r="Z143" s="2"/>
    </row>
    <row r="144" spans="1:26" ht="15.75" customHeight="1">
      <c r="A144" s="47" t="s">
        <v>8</v>
      </c>
      <c r="B144" s="43" t="s">
        <v>107</v>
      </c>
      <c r="C144" s="32">
        <v>1.2999999999999999E-3</v>
      </c>
      <c r="D144" s="33">
        <f t="shared" ref="D144:D149" si="4">C144*$C$52</f>
        <v>0</v>
      </c>
      <c r="E144" s="48"/>
      <c r="F144" s="48"/>
      <c r="G144" s="48"/>
      <c r="H144" s="48"/>
      <c r="I144" s="48"/>
      <c r="J144" s="48"/>
      <c r="K144" s="48"/>
      <c r="L144" s="48"/>
      <c r="M144" s="48"/>
      <c r="N144" s="48"/>
      <c r="O144" s="48"/>
      <c r="P144" s="2"/>
      <c r="Q144" s="2"/>
      <c r="R144" s="2"/>
      <c r="S144" s="2"/>
      <c r="T144" s="2"/>
      <c r="U144" s="2"/>
      <c r="V144" s="2"/>
      <c r="W144" s="2"/>
      <c r="X144" s="2"/>
      <c r="Y144" s="2"/>
      <c r="Z144" s="2"/>
    </row>
    <row r="145" spans="1:26" ht="30">
      <c r="A145" s="47" t="s">
        <v>11</v>
      </c>
      <c r="B145" s="43" t="s">
        <v>108</v>
      </c>
      <c r="C145" s="32">
        <v>2.8999999999999998E-3</v>
      </c>
      <c r="D145" s="33">
        <f t="shared" si="4"/>
        <v>0</v>
      </c>
      <c r="E145" s="48"/>
      <c r="F145" s="48"/>
      <c r="G145" s="48"/>
      <c r="H145" s="48"/>
      <c r="I145" s="48"/>
      <c r="J145" s="48"/>
      <c r="K145" s="48"/>
      <c r="L145" s="48"/>
      <c r="M145" s="48"/>
      <c r="N145" s="48"/>
      <c r="O145" s="48"/>
      <c r="P145" s="2"/>
      <c r="Q145" s="2"/>
      <c r="R145" s="2"/>
      <c r="S145" s="2"/>
      <c r="T145" s="2"/>
      <c r="U145" s="2"/>
      <c r="V145" s="2"/>
      <c r="W145" s="2"/>
      <c r="X145" s="2"/>
      <c r="Y145" s="2"/>
      <c r="Z145" s="2"/>
    </row>
    <row r="146" spans="1:26" ht="30">
      <c r="A146" s="47" t="s">
        <v>13</v>
      </c>
      <c r="B146" s="43" t="s">
        <v>109</v>
      </c>
      <c r="C146" s="32">
        <v>0.04</v>
      </c>
      <c r="D146" s="33">
        <f t="shared" si="4"/>
        <v>0</v>
      </c>
      <c r="E146" s="48"/>
      <c r="F146" s="48"/>
      <c r="G146" s="48"/>
      <c r="H146" s="48"/>
      <c r="I146" s="48"/>
      <c r="J146" s="48"/>
      <c r="K146" s="48"/>
      <c r="L146" s="48"/>
      <c r="M146" s="48"/>
      <c r="N146" s="48"/>
      <c r="O146" s="48"/>
      <c r="P146" s="2"/>
      <c r="Q146" s="2"/>
      <c r="R146" s="2"/>
      <c r="S146" s="2"/>
      <c r="T146" s="2"/>
      <c r="U146" s="2"/>
      <c r="V146" s="2"/>
      <c r="W146" s="2"/>
      <c r="X146" s="2"/>
      <c r="Y146" s="2"/>
      <c r="Z146" s="2"/>
    </row>
    <row r="147" spans="1:26" ht="15.75" customHeight="1">
      <c r="A147" s="47" t="s">
        <v>16</v>
      </c>
      <c r="B147" s="43" t="s">
        <v>110</v>
      </c>
      <c r="C147" s="32">
        <v>1.2200000000000001E-2</v>
      </c>
      <c r="D147" s="33">
        <f t="shared" si="4"/>
        <v>0</v>
      </c>
      <c r="E147" s="48"/>
      <c r="F147" s="48"/>
      <c r="G147" s="48"/>
      <c r="H147" s="48"/>
      <c r="I147" s="48"/>
      <c r="J147" s="48"/>
      <c r="K147" s="48"/>
      <c r="L147" s="48"/>
      <c r="M147" s="48"/>
      <c r="N147" s="48"/>
      <c r="O147" s="48"/>
      <c r="P147" s="2"/>
      <c r="Q147" s="2"/>
      <c r="R147" s="2"/>
      <c r="S147" s="2"/>
      <c r="T147" s="2"/>
      <c r="U147" s="2"/>
      <c r="V147" s="2"/>
      <c r="W147" s="2"/>
      <c r="X147" s="2"/>
      <c r="Y147" s="2"/>
      <c r="Z147" s="2"/>
    </row>
    <row r="148" spans="1:26" ht="30">
      <c r="A148" s="47" t="s">
        <v>54</v>
      </c>
      <c r="B148" s="43" t="s">
        <v>111</v>
      </c>
      <c r="C148" s="32">
        <v>4.4999999999999997E-3</v>
      </c>
      <c r="D148" s="33">
        <f t="shared" si="4"/>
        <v>0</v>
      </c>
      <c r="E148" s="48"/>
      <c r="F148" s="48"/>
      <c r="G148" s="48"/>
      <c r="H148" s="48"/>
      <c r="I148" s="48"/>
      <c r="J148" s="48"/>
      <c r="K148" s="48"/>
      <c r="L148" s="48"/>
      <c r="M148" s="48"/>
      <c r="N148" s="48"/>
      <c r="O148" s="48"/>
      <c r="P148" s="2"/>
      <c r="Q148" s="2"/>
      <c r="R148" s="2"/>
      <c r="S148" s="2"/>
      <c r="T148" s="2"/>
      <c r="U148" s="2"/>
      <c r="V148" s="2"/>
      <c r="W148" s="2"/>
      <c r="X148" s="2"/>
      <c r="Y148" s="2"/>
      <c r="Z148" s="2"/>
    </row>
    <row r="149" spans="1:26" ht="15.75" customHeight="1">
      <c r="A149" s="47" t="s">
        <v>56</v>
      </c>
      <c r="B149" s="43" t="s">
        <v>112</v>
      </c>
      <c r="C149" s="32">
        <v>0.04</v>
      </c>
      <c r="D149" s="33">
        <f t="shared" si="4"/>
        <v>0</v>
      </c>
      <c r="E149" s="48"/>
      <c r="F149" s="48"/>
      <c r="G149" s="48"/>
      <c r="H149" s="48"/>
      <c r="I149" s="48"/>
      <c r="J149" s="48"/>
      <c r="K149" s="48"/>
      <c r="L149" s="48"/>
      <c r="M149" s="48"/>
      <c r="N149" s="48"/>
      <c r="O149" s="48"/>
      <c r="P149" s="2"/>
      <c r="Q149" s="2"/>
      <c r="R149" s="2"/>
      <c r="S149" s="2"/>
      <c r="T149" s="2"/>
      <c r="U149" s="2"/>
      <c r="V149" s="2"/>
      <c r="W149" s="2"/>
      <c r="X149" s="2"/>
      <c r="Y149" s="2"/>
      <c r="Z149" s="2"/>
    </row>
    <row r="150" spans="1:26" ht="15.75" customHeight="1">
      <c r="A150" s="179" t="s">
        <v>113</v>
      </c>
      <c r="B150" s="180"/>
      <c r="C150" s="34">
        <f t="shared" ref="C150:D150" si="5">SUM(C144:C149)</f>
        <v>0.1009</v>
      </c>
      <c r="D150" s="24">
        <f t="shared" si="5"/>
        <v>0</v>
      </c>
      <c r="E150" s="48"/>
      <c r="F150" s="48"/>
      <c r="G150" s="48"/>
      <c r="H150" s="48"/>
      <c r="I150" s="48"/>
      <c r="J150" s="48"/>
      <c r="K150" s="48"/>
      <c r="L150" s="48"/>
      <c r="M150" s="48"/>
      <c r="N150" s="48"/>
      <c r="O150" s="48"/>
      <c r="P150" s="2"/>
      <c r="Q150" s="2"/>
      <c r="R150" s="2"/>
      <c r="S150" s="2"/>
      <c r="T150" s="2"/>
      <c r="U150" s="2"/>
      <c r="V150" s="2"/>
      <c r="W150" s="2"/>
      <c r="X150" s="2"/>
      <c r="Y150" s="2"/>
      <c r="Z150" s="2"/>
    </row>
    <row r="151" spans="1:26" ht="15.75" customHeight="1">
      <c r="A151" s="39"/>
      <c r="B151" s="48"/>
      <c r="C151" s="48"/>
      <c r="D151" s="48"/>
      <c r="E151" s="48"/>
      <c r="F151" s="48"/>
      <c r="G151" s="48"/>
      <c r="H151" s="48"/>
      <c r="I151" s="48"/>
      <c r="J151" s="48"/>
      <c r="K151" s="48"/>
      <c r="L151" s="48"/>
      <c r="M151" s="48"/>
      <c r="N151" s="48"/>
      <c r="O151" s="48"/>
      <c r="P151" s="2"/>
      <c r="Q151" s="2"/>
      <c r="R151" s="2"/>
      <c r="S151" s="2"/>
      <c r="T151" s="2"/>
      <c r="U151" s="2"/>
      <c r="V151" s="2"/>
      <c r="W151" s="2"/>
      <c r="X151" s="2"/>
      <c r="Y151" s="2"/>
      <c r="Z151" s="2"/>
    </row>
    <row r="152" spans="1:26" ht="18.75" customHeight="1">
      <c r="A152" s="186" t="s">
        <v>114</v>
      </c>
      <c r="B152" s="183"/>
      <c r="C152" s="183"/>
      <c r="D152" s="180"/>
      <c r="E152" s="48"/>
      <c r="F152" s="48"/>
      <c r="G152" s="48"/>
      <c r="H152" s="48"/>
      <c r="I152" s="48"/>
      <c r="J152" s="48"/>
      <c r="K152" s="48"/>
      <c r="L152" s="48"/>
      <c r="M152" s="48"/>
      <c r="N152" s="48"/>
      <c r="O152" s="48"/>
      <c r="P152" s="2"/>
      <c r="Q152" s="2"/>
      <c r="R152" s="2"/>
      <c r="S152" s="2"/>
      <c r="T152" s="2"/>
      <c r="U152" s="2"/>
      <c r="V152" s="2"/>
      <c r="W152" s="2"/>
      <c r="X152" s="2"/>
      <c r="Y152" s="2"/>
      <c r="Z152" s="2"/>
    </row>
    <row r="153" spans="1:26" ht="15.75" customHeight="1">
      <c r="A153" s="26" t="s">
        <v>105</v>
      </c>
      <c r="B153" s="26" t="s">
        <v>106</v>
      </c>
      <c r="C153" s="26" t="s">
        <v>80</v>
      </c>
      <c r="D153" s="26" t="s">
        <v>49</v>
      </c>
      <c r="E153" s="48"/>
      <c r="F153" s="48"/>
      <c r="G153" s="48"/>
      <c r="H153" s="48"/>
      <c r="I153" s="48"/>
      <c r="J153" s="48"/>
      <c r="K153" s="48"/>
      <c r="L153" s="48"/>
      <c r="M153" s="48"/>
      <c r="N153" s="48"/>
      <c r="O153" s="48"/>
      <c r="P153" s="2"/>
      <c r="Q153" s="2"/>
      <c r="R153" s="2"/>
      <c r="S153" s="2"/>
      <c r="T153" s="2"/>
      <c r="U153" s="2"/>
      <c r="V153" s="2"/>
      <c r="W153" s="2"/>
      <c r="X153" s="2"/>
      <c r="Y153" s="2"/>
      <c r="Z153" s="2"/>
    </row>
    <row r="154" spans="1:26" ht="15.75" customHeight="1">
      <c r="A154" s="47" t="s">
        <v>8</v>
      </c>
      <c r="B154" s="43" t="s">
        <v>107</v>
      </c>
      <c r="C154" s="32">
        <v>1.2999999999999999E-3</v>
      </c>
      <c r="D154" s="33">
        <f t="shared" ref="D154:D159" si="6">C154*$C$64</f>
        <v>0</v>
      </c>
      <c r="E154" s="48"/>
      <c r="F154" s="48"/>
      <c r="G154" s="48"/>
      <c r="H154" s="48"/>
      <c r="I154" s="48"/>
      <c r="J154" s="48"/>
      <c r="K154" s="48"/>
      <c r="L154" s="48"/>
      <c r="M154" s="48"/>
      <c r="N154" s="48"/>
      <c r="O154" s="48"/>
      <c r="P154" s="2"/>
      <c r="Q154" s="2"/>
      <c r="R154" s="2"/>
      <c r="S154" s="2"/>
      <c r="T154" s="2"/>
      <c r="U154" s="2"/>
      <c r="V154" s="2"/>
      <c r="W154" s="2"/>
      <c r="X154" s="2"/>
      <c r="Y154" s="2"/>
      <c r="Z154" s="2"/>
    </row>
    <row r="155" spans="1:26" ht="30">
      <c r="A155" s="47" t="s">
        <v>11</v>
      </c>
      <c r="B155" s="43" t="s">
        <v>108</v>
      </c>
      <c r="C155" s="32">
        <v>2.8999999999999998E-3</v>
      </c>
      <c r="D155" s="33">
        <f t="shared" si="6"/>
        <v>0</v>
      </c>
      <c r="E155" s="48"/>
      <c r="F155" s="48"/>
      <c r="G155" s="48"/>
      <c r="H155" s="48"/>
      <c r="I155" s="48"/>
      <c r="J155" s="48"/>
      <c r="K155" s="48"/>
      <c r="L155" s="48"/>
      <c r="M155" s="48"/>
      <c r="N155" s="48"/>
      <c r="O155" s="48"/>
      <c r="P155" s="2"/>
      <c r="Q155" s="2"/>
      <c r="R155" s="2"/>
      <c r="S155" s="2"/>
      <c r="T155" s="2"/>
      <c r="U155" s="2"/>
      <c r="V155" s="2"/>
      <c r="W155" s="2"/>
      <c r="X155" s="2"/>
      <c r="Y155" s="2"/>
      <c r="Z155" s="2"/>
    </row>
    <row r="156" spans="1:26" ht="30">
      <c r="A156" s="47" t="s">
        <v>13</v>
      </c>
      <c r="B156" s="43" t="s">
        <v>109</v>
      </c>
      <c r="C156" s="32">
        <v>0.04</v>
      </c>
      <c r="D156" s="33">
        <f t="shared" si="6"/>
        <v>0</v>
      </c>
      <c r="E156" s="48"/>
      <c r="F156" s="48"/>
      <c r="G156" s="48"/>
      <c r="H156" s="48"/>
      <c r="I156" s="48"/>
      <c r="J156" s="48"/>
      <c r="K156" s="48"/>
      <c r="L156" s="48"/>
      <c r="M156" s="48"/>
      <c r="N156" s="48"/>
      <c r="O156" s="48"/>
      <c r="P156" s="2"/>
      <c r="Q156" s="2"/>
      <c r="R156" s="2"/>
      <c r="S156" s="2"/>
      <c r="T156" s="2"/>
      <c r="U156" s="2"/>
      <c r="V156" s="2"/>
      <c r="W156" s="2"/>
      <c r="X156" s="2"/>
      <c r="Y156" s="2"/>
      <c r="Z156" s="2"/>
    </row>
    <row r="157" spans="1:26" ht="15.75" customHeight="1">
      <c r="A157" s="47" t="s">
        <v>16</v>
      </c>
      <c r="B157" s="43" t="s">
        <v>110</v>
      </c>
      <c r="C157" s="32">
        <v>1.2200000000000001E-2</v>
      </c>
      <c r="D157" s="33">
        <f t="shared" si="6"/>
        <v>0</v>
      </c>
      <c r="E157" s="48"/>
      <c r="F157" s="48"/>
      <c r="G157" s="48"/>
      <c r="H157" s="48"/>
      <c r="I157" s="48"/>
      <c r="J157" s="48"/>
      <c r="K157" s="48"/>
      <c r="L157" s="48"/>
      <c r="M157" s="48"/>
      <c r="N157" s="48"/>
      <c r="O157" s="48"/>
      <c r="P157" s="2"/>
      <c r="Q157" s="2"/>
      <c r="R157" s="2"/>
      <c r="S157" s="2"/>
      <c r="T157" s="2"/>
      <c r="U157" s="2"/>
      <c r="V157" s="2"/>
      <c r="W157" s="2"/>
      <c r="X157" s="2"/>
      <c r="Y157" s="2"/>
      <c r="Z157" s="2"/>
    </row>
    <row r="158" spans="1:26" ht="30">
      <c r="A158" s="47" t="s">
        <v>54</v>
      </c>
      <c r="B158" s="43" t="s">
        <v>111</v>
      </c>
      <c r="C158" s="32">
        <v>4.4999999999999997E-3</v>
      </c>
      <c r="D158" s="33">
        <f t="shared" si="6"/>
        <v>0</v>
      </c>
      <c r="E158" s="48"/>
      <c r="F158" s="48"/>
      <c r="G158" s="48"/>
      <c r="H158" s="48"/>
      <c r="I158" s="48"/>
      <c r="J158" s="48"/>
      <c r="K158" s="48"/>
      <c r="L158" s="48"/>
      <c r="M158" s="48"/>
      <c r="N158" s="48"/>
      <c r="O158" s="48"/>
      <c r="P158" s="2"/>
      <c r="Q158" s="2"/>
      <c r="R158" s="2"/>
      <c r="S158" s="2"/>
      <c r="T158" s="2"/>
      <c r="U158" s="2"/>
      <c r="V158" s="2"/>
      <c r="W158" s="2"/>
      <c r="X158" s="2"/>
      <c r="Y158" s="2"/>
      <c r="Z158" s="2"/>
    </row>
    <row r="159" spans="1:26" ht="15.75" customHeight="1">
      <c r="A159" s="47" t="s">
        <v>56</v>
      </c>
      <c r="B159" s="43" t="s">
        <v>112</v>
      </c>
      <c r="C159" s="32">
        <v>0.04</v>
      </c>
      <c r="D159" s="33">
        <f t="shared" si="6"/>
        <v>0</v>
      </c>
      <c r="E159" s="48"/>
      <c r="F159" s="48"/>
      <c r="G159" s="48"/>
      <c r="H159" s="48"/>
      <c r="I159" s="48"/>
      <c r="J159" s="48"/>
      <c r="K159" s="48"/>
      <c r="L159" s="48"/>
      <c r="M159" s="48"/>
      <c r="N159" s="48"/>
      <c r="O159" s="48"/>
      <c r="P159" s="2"/>
      <c r="Q159" s="2"/>
      <c r="R159" s="2"/>
      <c r="S159" s="2"/>
      <c r="T159" s="2"/>
      <c r="U159" s="2"/>
      <c r="V159" s="2"/>
      <c r="W159" s="2"/>
      <c r="X159" s="2"/>
      <c r="Y159" s="2"/>
      <c r="Z159" s="2"/>
    </row>
    <row r="160" spans="1:26" ht="15.75" customHeight="1">
      <c r="A160" s="181" t="s">
        <v>113</v>
      </c>
      <c r="B160" s="180"/>
      <c r="C160" s="36">
        <f t="shared" ref="C160" si="7">SUM(C154:C159)</f>
        <v>0.1009</v>
      </c>
      <c r="D160" s="27">
        <f>SUM(D154:D159)</f>
        <v>0</v>
      </c>
      <c r="E160" s="48"/>
      <c r="F160" s="48"/>
      <c r="G160" s="48"/>
      <c r="H160" s="48"/>
      <c r="I160" s="48"/>
      <c r="J160" s="48"/>
      <c r="K160" s="48"/>
      <c r="L160" s="48"/>
      <c r="M160" s="48"/>
      <c r="N160" s="48"/>
      <c r="O160" s="48"/>
      <c r="P160" s="2"/>
      <c r="Q160" s="2"/>
      <c r="R160" s="2"/>
      <c r="S160" s="2"/>
      <c r="T160" s="2"/>
      <c r="U160" s="2"/>
      <c r="V160" s="2"/>
      <c r="W160" s="2"/>
      <c r="X160" s="2"/>
      <c r="Y160" s="2"/>
      <c r="Z160" s="2"/>
    </row>
    <row r="161" spans="1:26" ht="15.75" customHeight="1">
      <c r="A161" s="39"/>
      <c r="B161" s="48"/>
      <c r="C161" s="48"/>
      <c r="D161" s="48"/>
      <c r="E161" s="48"/>
      <c r="F161" s="48"/>
      <c r="G161" s="48"/>
      <c r="H161" s="48"/>
      <c r="I161" s="48"/>
      <c r="J161" s="48"/>
      <c r="K161" s="48"/>
      <c r="L161" s="48"/>
      <c r="M161" s="48"/>
      <c r="N161" s="48"/>
      <c r="O161" s="48"/>
      <c r="P161" s="2"/>
      <c r="Q161" s="2"/>
      <c r="R161" s="2"/>
      <c r="S161" s="2"/>
      <c r="T161" s="2"/>
      <c r="U161" s="2"/>
      <c r="V161" s="2"/>
      <c r="W161" s="2"/>
      <c r="X161" s="2"/>
      <c r="Y161" s="2"/>
      <c r="Z161" s="2"/>
    </row>
    <row r="162" spans="1:26" ht="15.75" customHeight="1">
      <c r="A162" s="182" t="s">
        <v>115</v>
      </c>
      <c r="B162" s="183"/>
      <c r="C162" s="183"/>
      <c r="D162" s="180"/>
      <c r="E162" s="48"/>
      <c r="F162" s="48"/>
      <c r="G162" s="48"/>
      <c r="H162" s="48"/>
      <c r="I162" s="48"/>
      <c r="J162" s="48"/>
      <c r="K162" s="48"/>
      <c r="L162" s="48"/>
      <c r="M162" s="48"/>
      <c r="N162" s="48"/>
      <c r="O162" s="48"/>
      <c r="P162" s="2"/>
      <c r="Q162" s="2"/>
      <c r="R162" s="2"/>
      <c r="S162" s="2"/>
      <c r="T162" s="2"/>
      <c r="U162" s="2"/>
      <c r="V162" s="2"/>
      <c r="W162" s="2"/>
      <c r="X162" s="2"/>
      <c r="Y162" s="2"/>
      <c r="Z162" s="2"/>
    </row>
    <row r="163" spans="1:26" ht="30">
      <c r="A163" s="16" t="s">
        <v>116</v>
      </c>
      <c r="B163" s="16" t="s">
        <v>117</v>
      </c>
      <c r="C163" s="16" t="s">
        <v>80</v>
      </c>
      <c r="D163" s="16" t="s">
        <v>49</v>
      </c>
      <c r="E163" s="48"/>
      <c r="F163" s="48"/>
      <c r="G163" s="48"/>
      <c r="H163" s="48"/>
      <c r="I163" s="48"/>
      <c r="J163" s="48"/>
      <c r="K163" s="48"/>
      <c r="L163" s="48"/>
      <c r="M163" s="48"/>
      <c r="N163" s="48"/>
      <c r="O163" s="48"/>
      <c r="P163" s="2"/>
      <c r="Q163" s="2"/>
      <c r="R163" s="2"/>
      <c r="S163" s="2"/>
      <c r="T163" s="2"/>
      <c r="U163" s="2"/>
      <c r="V163" s="2"/>
      <c r="W163" s="2"/>
      <c r="X163" s="2"/>
      <c r="Y163" s="2"/>
      <c r="Z163" s="2"/>
    </row>
    <row r="164" spans="1:26" ht="15.75" customHeight="1">
      <c r="A164" s="47" t="s">
        <v>8</v>
      </c>
      <c r="B164" s="43" t="s">
        <v>118</v>
      </c>
      <c r="C164" s="32">
        <v>1.6199999999999999E-2</v>
      </c>
      <c r="D164" s="33">
        <f>(C52+D99)*C164</f>
        <v>0</v>
      </c>
      <c r="E164" s="48"/>
      <c r="F164" s="48"/>
      <c r="G164" s="48"/>
      <c r="H164" s="48"/>
      <c r="I164" s="48"/>
      <c r="J164" s="48"/>
      <c r="K164" s="48"/>
      <c r="L164" s="48"/>
      <c r="M164" s="48"/>
      <c r="N164" s="48"/>
      <c r="O164" s="48"/>
      <c r="P164" s="2"/>
      <c r="Q164" s="2"/>
      <c r="R164" s="2"/>
      <c r="S164" s="2"/>
      <c r="T164" s="2"/>
      <c r="U164" s="2"/>
      <c r="V164" s="2"/>
      <c r="W164" s="2"/>
      <c r="X164" s="2"/>
      <c r="Y164" s="2"/>
      <c r="Z164" s="2"/>
    </row>
    <row r="165" spans="1:26" ht="15.75" customHeight="1">
      <c r="A165" s="47" t="s">
        <v>11</v>
      </c>
      <c r="B165" s="43" t="s">
        <v>119</v>
      </c>
      <c r="C165" s="32">
        <v>0</v>
      </c>
      <c r="D165" s="33">
        <f>(C52+C75+D99+D120+D150)*C165</f>
        <v>0</v>
      </c>
      <c r="E165" s="48"/>
      <c r="F165" s="48"/>
      <c r="G165" s="48"/>
      <c r="H165" s="48"/>
      <c r="I165" s="48"/>
      <c r="J165" s="48"/>
      <c r="K165" s="48"/>
      <c r="L165" s="48"/>
      <c r="M165" s="48"/>
      <c r="N165" s="48"/>
      <c r="O165" s="48"/>
      <c r="P165" s="2"/>
      <c r="Q165" s="2"/>
      <c r="R165" s="2"/>
      <c r="S165" s="2"/>
      <c r="T165" s="2"/>
      <c r="U165" s="2"/>
      <c r="V165" s="2"/>
      <c r="W165" s="2"/>
      <c r="X165" s="2"/>
      <c r="Y165" s="2"/>
      <c r="Z165" s="2"/>
    </row>
    <row r="166" spans="1:26" ht="15.75" customHeight="1">
      <c r="A166" s="47" t="s">
        <v>13</v>
      </c>
      <c r="B166" s="43" t="s">
        <v>120</v>
      </c>
      <c r="C166" s="32">
        <v>2.0000000000000001E-4</v>
      </c>
      <c r="D166" s="33">
        <f>(C52+C75+D99+D120+D150)*C166</f>
        <v>0</v>
      </c>
      <c r="E166" s="48"/>
      <c r="F166" s="48"/>
      <c r="G166" s="48"/>
      <c r="H166" s="48"/>
      <c r="I166" s="48"/>
      <c r="J166" s="48"/>
      <c r="K166" s="48"/>
      <c r="L166" s="48"/>
      <c r="M166" s="48"/>
      <c r="N166" s="48"/>
      <c r="O166" s="48"/>
      <c r="P166" s="2"/>
      <c r="Q166" s="2"/>
      <c r="R166" s="2"/>
      <c r="S166" s="2"/>
      <c r="T166" s="2"/>
      <c r="U166" s="2"/>
      <c r="V166" s="2"/>
      <c r="W166" s="2"/>
      <c r="X166" s="2"/>
      <c r="Y166" s="2"/>
      <c r="Z166" s="2"/>
    </row>
    <row r="167" spans="1:26" ht="15.75" customHeight="1">
      <c r="A167" s="47" t="s">
        <v>16</v>
      </c>
      <c r="B167" s="43" t="s">
        <v>121</v>
      </c>
      <c r="C167" s="32">
        <v>7.3000000000000001E-3</v>
      </c>
      <c r="D167" s="33">
        <f>(C52+C75+D99+D120+D150)*C167</f>
        <v>0</v>
      </c>
      <c r="E167" s="48"/>
      <c r="F167" s="48"/>
      <c r="G167" s="48"/>
      <c r="H167" s="48"/>
      <c r="I167" s="48"/>
      <c r="J167" s="48"/>
      <c r="K167" s="48"/>
      <c r="L167" s="48"/>
      <c r="M167" s="48"/>
      <c r="N167" s="48"/>
      <c r="O167" s="48"/>
      <c r="P167" s="2"/>
      <c r="Q167" s="2"/>
      <c r="R167" s="2"/>
      <c r="S167" s="2"/>
      <c r="T167" s="2"/>
      <c r="U167" s="2"/>
      <c r="V167" s="2"/>
      <c r="W167" s="2"/>
      <c r="X167" s="2"/>
      <c r="Y167" s="2"/>
      <c r="Z167" s="2"/>
    </row>
    <row r="168" spans="1:26" ht="15.75" customHeight="1">
      <c r="A168" s="47" t="s">
        <v>54</v>
      </c>
      <c r="B168" s="43" t="s">
        <v>122</v>
      </c>
      <c r="C168" s="32">
        <v>2.9999999999999997E-4</v>
      </c>
      <c r="D168" s="33">
        <f>(C52+C75+D99+D120+D150)*C168</f>
        <v>0</v>
      </c>
      <c r="E168" s="48"/>
      <c r="F168" s="48"/>
      <c r="G168" s="48"/>
      <c r="H168" s="48"/>
      <c r="I168" s="48"/>
      <c r="J168" s="48"/>
      <c r="K168" s="48"/>
      <c r="L168" s="48"/>
      <c r="M168" s="48"/>
      <c r="N168" s="48"/>
      <c r="O168" s="48"/>
      <c r="P168" s="2"/>
      <c r="Q168" s="2"/>
      <c r="R168" s="2"/>
      <c r="S168" s="2"/>
      <c r="T168" s="2"/>
      <c r="U168" s="2"/>
      <c r="V168" s="2"/>
      <c r="W168" s="2"/>
      <c r="X168" s="2"/>
      <c r="Y168" s="2"/>
      <c r="Z168" s="2"/>
    </row>
    <row r="169" spans="1:26" ht="15.75" customHeight="1">
      <c r="A169" s="47" t="s">
        <v>56</v>
      </c>
      <c r="B169" s="43" t="s">
        <v>61</v>
      </c>
      <c r="C169" s="32">
        <v>5.0000000000000001E-4</v>
      </c>
      <c r="D169" s="33">
        <f>(C52+C75+D99+D120+D150)*C169</f>
        <v>0</v>
      </c>
      <c r="E169" s="48"/>
      <c r="F169" s="48"/>
      <c r="G169" s="48"/>
      <c r="H169" s="48"/>
      <c r="I169" s="48"/>
      <c r="J169" s="48"/>
      <c r="K169" s="48"/>
      <c r="L169" s="48"/>
      <c r="M169" s="48"/>
      <c r="N169" s="48"/>
      <c r="O169" s="48"/>
      <c r="P169" s="2"/>
      <c r="Q169" s="2"/>
      <c r="R169" s="2"/>
      <c r="S169" s="2"/>
      <c r="T169" s="2"/>
      <c r="U169" s="2"/>
      <c r="V169" s="2"/>
      <c r="W169" s="2"/>
      <c r="X169" s="2"/>
      <c r="Y169" s="2"/>
      <c r="Z169" s="2"/>
    </row>
    <row r="170" spans="1:26" ht="15.75" customHeight="1">
      <c r="A170" s="47"/>
      <c r="B170" s="7" t="s">
        <v>96</v>
      </c>
      <c r="C170" s="32"/>
      <c r="D170" s="33">
        <f>SUM(D164:D169)</f>
        <v>0</v>
      </c>
      <c r="E170" s="48"/>
      <c r="F170" s="48"/>
      <c r="G170" s="48"/>
      <c r="H170" s="48"/>
      <c r="I170" s="48"/>
      <c r="J170" s="48"/>
      <c r="K170" s="48"/>
      <c r="L170" s="48"/>
      <c r="M170" s="48"/>
      <c r="N170" s="48"/>
      <c r="O170" s="48"/>
      <c r="P170" s="2"/>
      <c r="Q170" s="2"/>
      <c r="R170" s="2"/>
      <c r="S170" s="2"/>
      <c r="T170" s="2"/>
      <c r="U170" s="2"/>
      <c r="V170" s="2"/>
      <c r="W170" s="2"/>
      <c r="X170" s="2"/>
      <c r="Y170" s="2"/>
      <c r="Z170" s="2"/>
    </row>
    <row r="171" spans="1:26" ht="14.25" customHeight="1">
      <c r="A171" s="47" t="s">
        <v>58</v>
      </c>
      <c r="B171" s="43" t="s">
        <v>123</v>
      </c>
      <c r="C171" s="32"/>
      <c r="D171" s="33">
        <f>(C52+D99+D120+D150)*C171</f>
        <v>0</v>
      </c>
      <c r="E171" s="48"/>
      <c r="F171" s="48"/>
      <c r="G171" s="48"/>
      <c r="H171" s="48"/>
      <c r="I171" s="48"/>
      <c r="J171" s="48"/>
      <c r="K171" s="48"/>
      <c r="L171" s="48"/>
      <c r="M171" s="48"/>
      <c r="N171" s="48"/>
      <c r="O171" s="48"/>
      <c r="P171" s="2"/>
      <c r="Q171" s="2"/>
      <c r="R171" s="2"/>
      <c r="S171" s="2"/>
      <c r="T171" s="2"/>
      <c r="U171" s="2"/>
      <c r="V171" s="2"/>
      <c r="W171" s="2"/>
      <c r="X171" s="2"/>
      <c r="Y171" s="2"/>
      <c r="Z171" s="2"/>
    </row>
    <row r="172" spans="1:26" ht="15.75" customHeight="1">
      <c r="A172" s="179" t="s">
        <v>113</v>
      </c>
      <c r="B172" s="180"/>
      <c r="C172" s="34"/>
      <c r="D172" s="24">
        <f>SUM(D170:D171)</f>
        <v>0</v>
      </c>
      <c r="E172" s="48"/>
      <c r="F172" s="48"/>
      <c r="G172" s="48"/>
      <c r="H172" s="48"/>
      <c r="I172" s="48"/>
      <c r="J172" s="48"/>
      <c r="K172" s="48"/>
      <c r="L172" s="48"/>
      <c r="M172" s="48"/>
      <c r="N172" s="48"/>
      <c r="O172" s="48"/>
      <c r="P172" s="2"/>
      <c r="Q172" s="2"/>
      <c r="R172" s="2"/>
      <c r="S172" s="2"/>
      <c r="T172" s="2"/>
      <c r="U172" s="2"/>
      <c r="V172" s="2"/>
      <c r="W172" s="2"/>
      <c r="X172" s="2"/>
      <c r="Y172" s="2"/>
      <c r="Z172" s="2"/>
    </row>
    <row r="173" spans="1:26" ht="15.75" customHeight="1">
      <c r="A173" s="39"/>
      <c r="B173" s="48"/>
      <c r="C173" s="48"/>
      <c r="D173" s="48"/>
      <c r="E173" s="48"/>
      <c r="F173" s="48"/>
      <c r="G173" s="48"/>
      <c r="H173" s="48"/>
      <c r="I173" s="48"/>
      <c r="J173" s="48"/>
      <c r="K173" s="48"/>
      <c r="L173" s="48"/>
      <c r="M173" s="48"/>
      <c r="N173" s="48"/>
      <c r="O173" s="48"/>
      <c r="P173" s="2"/>
      <c r="Q173" s="2"/>
      <c r="R173" s="2"/>
      <c r="S173" s="2"/>
      <c r="T173" s="2"/>
      <c r="U173" s="2"/>
      <c r="V173" s="2"/>
      <c r="W173" s="2"/>
      <c r="X173" s="2"/>
      <c r="Y173" s="2"/>
      <c r="Z173" s="2"/>
    </row>
    <row r="174" spans="1:26" ht="15.75" customHeight="1">
      <c r="A174" s="186" t="s">
        <v>124</v>
      </c>
      <c r="B174" s="183"/>
      <c r="C174" s="183"/>
      <c r="D174" s="180"/>
      <c r="E174" s="48"/>
      <c r="F174" s="48"/>
      <c r="G174" s="48"/>
      <c r="H174" s="48"/>
      <c r="I174" s="48"/>
      <c r="J174" s="48"/>
      <c r="K174" s="48"/>
      <c r="L174" s="48"/>
      <c r="M174" s="48"/>
      <c r="N174" s="48"/>
      <c r="O174" s="48"/>
      <c r="P174" s="2"/>
      <c r="Q174" s="2"/>
      <c r="R174" s="2"/>
      <c r="S174" s="2"/>
      <c r="T174" s="2"/>
      <c r="U174" s="2"/>
      <c r="V174" s="2"/>
      <c r="W174" s="2"/>
      <c r="X174" s="2"/>
      <c r="Y174" s="2"/>
      <c r="Z174" s="2"/>
    </row>
    <row r="175" spans="1:26" ht="30">
      <c r="A175" s="26" t="s">
        <v>116</v>
      </c>
      <c r="B175" s="26" t="s">
        <v>117</v>
      </c>
      <c r="C175" s="26" t="s">
        <v>80</v>
      </c>
      <c r="D175" s="26" t="s">
        <v>49</v>
      </c>
      <c r="E175" s="48"/>
      <c r="F175" s="48"/>
      <c r="G175" s="48"/>
      <c r="H175" s="48"/>
      <c r="I175" s="48"/>
      <c r="J175" s="48"/>
      <c r="K175" s="48"/>
      <c r="L175" s="48"/>
      <c r="M175" s="48"/>
      <c r="N175" s="48"/>
      <c r="O175" s="48"/>
      <c r="P175" s="2"/>
      <c r="Q175" s="2"/>
      <c r="R175" s="2"/>
      <c r="S175" s="2"/>
      <c r="T175" s="2"/>
      <c r="U175" s="2"/>
      <c r="V175" s="2"/>
      <c r="W175" s="2"/>
      <c r="X175" s="2"/>
      <c r="Y175" s="2"/>
      <c r="Z175" s="2"/>
    </row>
    <row r="176" spans="1:26" ht="15.75" customHeight="1">
      <c r="A176" s="47" t="s">
        <v>8</v>
      </c>
      <c r="B176" s="43" t="s">
        <v>118</v>
      </c>
      <c r="C176" s="32">
        <v>1.6199999999999999E-2</v>
      </c>
      <c r="D176" s="33">
        <f>(C64+D112)*C176</f>
        <v>0</v>
      </c>
      <c r="E176" s="48"/>
      <c r="F176" s="48"/>
      <c r="G176" s="48"/>
      <c r="H176" s="48"/>
      <c r="I176" s="48"/>
      <c r="J176" s="48"/>
      <c r="K176" s="48"/>
      <c r="L176" s="48"/>
      <c r="M176" s="48"/>
      <c r="N176" s="48"/>
      <c r="O176" s="48"/>
      <c r="P176" s="2"/>
      <c r="Q176" s="2"/>
      <c r="R176" s="2"/>
      <c r="S176" s="2"/>
      <c r="T176" s="2"/>
      <c r="U176" s="2"/>
      <c r="V176" s="2"/>
      <c r="W176" s="2"/>
      <c r="X176" s="2"/>
      <c r="Y176" s="2"/>
      <c r="Z176" s="2"/>
    </row>
    <row r="177" spans="1:26" ht="15.75" customHeight="1">
      <c r="A177" s="47" t="s">
        <v>11</v>
      </c>
      <c r="B177" s="43" t="s">
        <v>119</v>
      </c>
      <c r="C177" s="32">
        <v>0</v>
      </c>
      <c r="D177" s="33">
        <f>(C64+C86+D112+D128+D160)*C177</f>
        <v>0</v>
      </c>
      <c r="E177" s="48"/>
      <c r="F177" s="48"/>
      <c r="G177" s="48"/>
      <c r="H177" s="48"/>
      <c r="I177" s="48"/>
      <c r="J177" s="48"/>
      <c r="K177" s="48"/>
      <c r="L177" s="48"/>
      <c r="M177" s="48"/>
      <c r="N177" s="48"/>
      <c r="O177" s="48"/>
      <c r="P177" s="2"/>
      <c r="Q177" s="2"/>
      <c r="R177" s="2"/>
      <c r="S177" s="2"/>
      <c r="T177" s="2"/>
      <c r="U177" s="2"/>
      <c r="V177" s="2"/>
      <c r="W177" s="2"/>
      <c r="X177" s="2"/>
      <c r="Y177" s="2"/>
      <c r="Z177" s="2"/>
    </row>
    <row r="178" spans="1:26" ht="15.75" customHeight="1">
      <c r="A178" s="47" t="s">
        <v>13</v>
      </c>
      <c r="B178" s="43" t="s">
        <v>120</v>
      </c>
      <c r="C178" s="32">
        <v>2.0000000000000001E-4</v>
      </c>
      <c r="D178" s="33">
        <f>(C64+C86+D112+D128+D160)*C178</f>
        <v>0</v>
      </c>
      <c r="E178" s="48"/>
      <c r="F178" s="48"/>
      <c r="G178" s="48"/>
      <c r="H178" s="48"/>
      <c r="I178" s="48"/>
      <c r="J178" s="48"/>
      <c r="K178" s="48"/>
      <c r="L178" s="48"/>
      <c r="M178" s="48"/>
      <c r="N178" s="48"/>
      <c r="O178" s="48"/>
      <c r="P178" s="2"/>
      <c r="Q178" s="2"/>
      <c r="R178" s="2"/>
      <c r="S178" s="2"/>
      <c r="T178" s="2"/>
      <c r="U178" s="2"/>
      <c r="V178" s="2"/>
      <c r="W178" s="2"/>
      <c r="X178" s="2"/>
      <c r="Y178" s="2"/>
      <c r="Z178" s="2"/>
    </row>
    <row r="179" spans="1:26" ht="15.75" customHeight="1">
      <c r="A179" s="47" t="s">
        <v>16</v>
      </c>
      <c r="B179" s="43" t="s">
        <v>121</v>
      </c>
      <c r="C179" s="32">
        <v>7.3000000000000001E-3</v>
      </c>
      <c r="D179" s="33">
        <f>(C64+C86+D112+D128+D160)*C179</f>
        <v>0</v>
      </c>
      <c r="E179" s="48"/>
      <c r="F179" s="48"/>
      <c r="G179" s="48"/>
      <c r="H179" s="48"/>
      <c r="I179" s="48"/>
      <c r="J179" s="48"/>
      <c r="K179" s="48"/>
      <c r="L179" s="48"/>
      <c r="M179" s="48"/>
      <c r="N179" s="48"/>
      <c r="O179" s="48"/>
      <c r="P179" s="2"/>
      <c r="Q179" s="2"/>
      <c r="R179" s="2"/>
      <c r="S179" s="2"/>
      <c r="T179" s="2"/>
      <c r="U179" s="2"/>
      <c r="V179" s="2"/>
      <c r="W179" s="2"/>
      <c r="X179" s="2"/>
      <c r="Y179" s="2"/>
      <c r="Z179" s="2"/>
    </row>
    <row r="180" spans="1:26" ht="15.75" customHeight="1">
      <c r="A180" s="47" t="s">
        <v>54</v>
      </c>
      <c r="B180" s="43" t="s">
        <v>122</v>
      </c>
      <c r="C180" s="32">
        <v>2.9999999999999997E-4</v>
      </c>
      <c r="D180" s="33">
        <f>(C64+C86+D112+D128+D160)*C180</f>
        <v>0</v>
      </c>
      <c r="E180" s="48"/>
      <c r="F180" s="48"/>
      <c r="G180" s="48"/>
      <c r="H180" s="48"/>
      <c r="I180" s="48"/>
      <c r="J180" s="48"/>
      <c r="K180" s="48"/>
      <c r="L180" s="48"/>
      <c r="M180" s="48"/>
      <c r="N180" s="48"/>
      <c r="O180" s="48"/>
      <c r="P180" s="2"/>
      <c r="Q180" s="2"/>
      <c r="R180" s="2"/>
      <c r="S180" s="2"/>
      <c r="T180" s="2"/>
      <c r="U180" s="2"/>
      <c r="V180" s="2"/>
      <c r="W180" s="2"/>
      <c r="X180" s="2"/>
      <c r="Y180" s="2"/>
      <c r="Z180" s="2"/>
    </row>
    <row r="181" spans="1:26" ht="15.75" customHeight="1">
      <c r="A181" s="47" t="s">
        <v>56</v>
      </c>
      <c r="B181" s="43" t="s">
        <v>61</v>
      </c>
      <c r="C181" s="32">
        <v>5.0000000000000001E-4</v>
      </c>
      <c r="D181" s="33">
        <f>(C64+C86+D112+D128+D160)*C181</f>
        <v>0</v>
      </c>
      <c r="E181" s="48"/>
      <c r="F181" s="48"/>
      <c r="G181" s="48"/>
      <c r="H181" s="48"/>
      <c r="I181" s="48"/>
      <c r="J181" s="48"/>
      <c r="K181" s="48"/>
      <c r="L181" s="48"/>
      <c r="M181" s="48"/>
      <c r="N181" s="48"/>
      <c r="O181" s="48"/>
      <c r="P181" s="2"/>
      <c r="Q181" s="2"/>
      <c r="R181" s="2"/>
      <c r="S181" s="2"/>
      <c r="T181" s="2"/>
      <c r="U181" s="2"/>
      <c r="V181" s="2"/>
      <c r="W181" s="2"/>
      <c r="X181" s="2"/>
      <c r="Y181" s="2"/>
      <c r="Z181" s="2"/>
    </row>
    <row r="182" spans="1:26" ht="15.75" customHeight="1">
      <c r="A182" s="47"/>
      <c r="B182" s="7" t="s">
        <v>96</v>
      </c>
      <c r="C182" s="32"/>
      <c r="D182" s="33">
        <f>SUM(D176:D181)</f>
        <v>0</v>
      </c>
      <c r="E182" s="48"/>
      <c r="F182" s="48"/>
      <c r="G182" s="48"/>
      <c r="H182" s="48"/>
      <c r="I182" s="48"/>
      <c r="J182" s="48"/>
      <c r="K182" s="48"/>
      <c r="L182" s="48"/>
      <c r="M182" s="48"/>
      <c r="N182" s="48"/>
      <c r="O182" s="48"/>
      <c r="P182" s="2"/>
      <c r="Q182" s="2"/>
      <c r="R182" s="2"/>
      <c r="S182" s="2"/>
      <c r="T182" s="2"/>
      <c r="U182" s="2"/>
      <c r="V182" s="2"/>
      <c r="W182" s="2"/>
      <c r="X182" s="2"/>
      <c r="Y182" s="2"/>
      <c r="Z182" s="2"/>
    </row>
    <row r="183" spans="1:26" ht="30">
      <c r="A183" s="47" t="s">
        <v>58</v>
      </c>
      <c r="B183" s="43" t="s">
        <v>123</v>
      </c>
      <c r="C183" s="32"/>
      <c r="D183" s="33">
        <f>(C64+C86+D112+D128+D160)*C183</f>
        <v>0</v>
      </c>
      <c r="E183" s="48"/>
      <c r="F183" s="48"/>
      <c r="G183" s="48"/>
      <c r="H183" s="48"/>
      <c r="I183" s="48"/>
      <c r="J183" s="48"/>
      <c r="K183" s="48"/>
      <c r="L183" s="48"/>
      <c r="M183" s="48"/>
      <c r="N183" s="48"/>
      <c r="O183" s="48"/>
      <c r="P183" s="2"/>
      <c r="Q183" s="2"/>
      <c r="R183" s="2"/>
      <c r="S183" s="2"/>
      <c r="T183" s="2"/>
      <c r="U183" s="2"/>
      <c r="V183" s="2"/>
      <c r="W183" s="2"/>
      <c r="X183" s="2"/>
      <c r="Y183" s="2"/>
      <c r="Z183" s="2"/>
    </row>
    <row r="184" spans="1:26" ht="15.75" customHeight="1">
      <c r="A184" s="181" t="s">
        <v>113</v>
      </c>
      <c r="B184" s="180"/>
      <c r="C184" s="36"/>
      <c r="D184" s="27">
        <f>SUM(D182:D183)</f>
        <v>0</v>
      </c>
      <c r="E184" s="48"/>
      <c r="F184" s="48"/>
      <c r="G184" s="48"/>
      <c r="H184" s="48"/>
      <c r="I184" s="48"/>
      <c r="J184" s="48"/>
      <c r="K184" s="48"/>
      <c r="L184" s="48"/>
      <c r="M184" s="48"/>
      <c r="N184" s="48"/>
      <c r="O184" s="48"/>
      <c r="P184" s="2"/>
      <c r="Q184" s="2"/>
      <c r="R184" s="2"/>
      <c r="S184" s="2"/>
      <c r="T184" s="2"/>
      <c r="U184" s="2"/>
      <c r="V184" s="2"/>
      <c r="W184" s="2"/>
      <c r="X184" s="2"/>
      <c r="Y184" s="2"/>
      <c r="Z184" s="2"/>
    </row>
    <row r="185" spans="1:26" ht="15.75" customHeight="1">
      <c r="A185" s="19"/>
      <c r="B185" s="48"/>
      <c r="C185" s="48"/>
      <c r="D185" s="48"/>
      <c r="E185" s="48"/>
      <c r="F185" s="48"/>
      <c r="G185" s="48"/>
      <c r="H185" s="48"/>
      <c r="I185" s="48"/>
      <c r="J185" s="48"/>
      <c r="K185" s="48"/>
      <c r="L185" s="48"/>
      <c r="M185" s="48"/>
      <c r="N185" s="48"/>
      <c r="O185" s="48"/>
      <c r="P185" s="2"/>
      <c r="Q185" s="2"/>
      <c r="R185" s="2"/>
      <c r="S185" s="2"/>
      <c r="T185" s="2"/>
      <c r="U185" s="2"/>
      <c r="V185" s="2"/>
      <c r="W185" s="2"/>
      <c r="X185" s="2"/>
      <c r="Y185" s="2"/>
      <c r="Z185" s="2"/>
    </row>
    <row r="186" spans="1:26" ht="39" customHeight="1">
      <c r="A186" s="187" t="s">
        <v>125</v>
      </c>
      <c r="B186" s="183"/>
      <c r="C186" s="180"/>
      <c r="D186" s="48"/>
      <c r="E186" s="48"/>
      <c r="F186" s="48"/>
      <c r="G186" s="48"/>
      <c r="H186" s="48"/>
      <c r="I186" s="48"/>
      <c r="J186" s="48"/>
      <c r="K186" s="48"/>
      <c r="L186" s="48"/>
      <c r="M186" s="48"/>
      <c r="N186" s="48"/>
      <c r="O186" s="48"/>
      <c r="P186" s="2"/>
      <c r="Q186" s="2"/>
      <c r="R186" s="2"/>
      <c r="S186" s="2"/>
      <c r="T186" s="2"/>
      <c r="U186" s="2"/>
      <c r="V186" s="2"/>
      <c r="W186" s="2"/>
      <c r="X186" s="2"/>
      <c r="Y186" s="2"/>
      <c r="Z186" s="2"/>
    </row>
    <row r="187" spans="1:26" ht="30">
      <c r="A187" s="16">
        <v>3</v>
      </c>
      <c r="B187" s="16" t="s">
        <v>126</v>
      </c>
      <c r="C187" s="16" t="s">
        <v>49</v>
      </c>
      <c r="D187" s="48"/>
      <c r="E187" s="48"/>
      <c r="F187" s="48"/>
      <c r="G187" s="48"/>
      <c r="H187" s="48"/>
      <c r="I187" s="48"/>
      <c r="J187" s="48"/>
      <c r="K187" s="48"/>
      <c r="L187" s="48"/>
      <c r="M187" s="48"/>
      <c r="N187" s="48"/>
      <c r="O187" s="48"/>
      <c r="P187" s="2"/>
      <c r="Q187" s="2"/>
      <c r="R187" s="2"/>
      <c r="S187" s="2"/>
      <c r="T187" s="2"/>
      <c r="U187" s="2"/>
      <c r="V187" s="2"/>
      <c r="W187" s="2"/>
      <c r="X187" s="2"/>
      <c r="Y187" s="2"/>
      <c r="Z187" s="2"/>
    </row>
    <row r="188" spans="1:26" ht="30">
      <c r="A188" s="47" t="s">
        <v>78</v>
      </c>
      <c r="B188" s="43" t="s">
        <v>127</v>
      </c>
      <c r="C188" s="29">
        <f>D96+D91</f>
        <v>0</v>
      </c>
      <c r="D188" s="48"/>
      <c r="E188" s="48"/>
      <c r="F188" s="48"/>
      <c r="G188" s="48"/>
      <c r="H188" s="48"/>
      <c r="I188" s="48"/>
      <c r="J188" s="48"/>
      <c r="K188" s="48"/>
      <c r="L188" s="48"/>
      <c r="M188" s="48"/>
      <c r="N188" s="48"/>
      <c r="O188" s="48"/>
      <c r="P188" s="2"/>
      <c r="Q188" s="2"/>
      <c r="R188" s="2"/>
      <c r="S188" s="2"/>
      <c r="T188" s="2"/>
      <c r="U188" s="2"/>
      <c r="V188" s="2"/>
      <c r="W188" s="2"/>
      <c r="X188" s="2"/>
      <c r="Y188" s="2"/>
      <c r="Z188" s="2"/>
    </row>
    <row r="189" spans="1:26" ht="15.75" customHeight="1">
      <c r="A189" s="47" t="s">
        <v>92</v>
      </c>
      <c r="B189" s="43" t="s">
        <v>128</v>
      </c>
      <c r="C189" s="29">
        <f>D120</f>
        <v>0</v>
      </c>
      <c r="D189" s="48"/>
      <c r="E189" s="48"/>
      <c r="F189" s="48"/>
      <c r="G189" s="48"/>
      <c r="H189" s="48"/>
      <c r="I189" s="48"/>
      <c r="J189" s="48"/>
      <c r="K189" s="48"/>
      <c r="L189" s="48"/>
      <c r="M189" s="48"/>
      <c r="N189" s="48"/>
      <c r="O189" s="48"/>
      <c r="P189" s="2"/>
      <c r="Q189" s="2"/>
      <c r="R189" s="2"/>
      <c r="S189" s="2"/>
      <c r="T189" s="2"/>
      <c r="U189" s="2"/>
      <c r="V189" s="2"/>
      <c r="W189" s="2"/>
      <c r="X189" s="2"/>
      <c r="Y189" s="2"/>
      <c r="Z189" s="2"/>
    </row>
    <row r="190" spans="1:26" ht="15.75" customHeight="1">
      <c r="A190" s="47" t="s">
        <v>100</v>
      </c>
      <c r="B190" s="43" t="s">
        <v>101</v>
      </c>
      <c r="C190" s="29">
        <f>D134</f>
        <v>0</v>
      </c>
      <c r="D190" s="48"/>
      <c r="E190" s="48"/>
      <c r="F190" s="48"/>
      <c r="G190" s="48"/>
      <c r="H190" s="48"/>
      <c r="I190" s="48"/>
      <c r="J190" s="48"/>
      <c r="K190" s="48"/>
      <c r="L190" s="48"/>
      <c r="M190" s="48"/>
      <c r="N190" s="48"/>
      <c r="O190" s="48"/>
      <c r="P190" s="2"/>
      <c r="Q190" s="2"/>
      <c r="R190" s="2"/>
      <c r="S190" s="2"/>
      <c r="T190" s="2"/>
      <c r="U190" s="2"/>
      <c r="V190" s="2"/>
      <c r="W190" s="2"/>
      <c r="X190" s="2"/>
      <c r="Y190" s="2"/>
      <c r="Z190" s="2"/>
    </row>
    <row r="191" spans="1:26" ht="15.75" customHeight="1">
      <c r="A191" s="47" t="s">
        <v>105</v>
      </c>
      <c r="B191" s="43" t="s">
        <v>129</v>
      </c>
      <c r="C191" s="29">
        <f>D150</f>
        <v>0</v>
      </c>
      <c r="D191" s="48"/>
      <c r="E191" s="48"/>
      <c r="F191" s="48"/>
      <c r="G191" s="48"/>
      <c r="H191" s="48"/>
      <c r="I191" s="48"/>
      <c r="J191" s="48"/>
      <c r="K191" s="48"/>
      <c r="L191" s="48"/>
      <c r="M191" s="48"/>
      <c r="N191" s="48"/>
      <c r="O191" s="48"/>
      <c r="P191" s="2"/>
      <c r="Q191" s="2"/>
      <c r="R191" s="2"/>
      <c r="S191" s="2"/>
      <c r="T191" s="2"/>
      <c r="U191" s="2"/>
      <c r="V191" s="2"/>
      <c r="W191" s="2"/>
      <c r="X191" s="2"/>
      <c r="Y191" s="2"/>
      <c r="Z191" s="2"/>
    </row>
    <row r="192" spans="1:26" ht="30">
      <c r="A192" s="47" t="s">
        <v>116</v>
      </c>
      <c r="B192" s="43" t="s">
        <v>130</v>
      </c>
      <c r="C192" s="29">
        <f>D172</f>
        <v>0</v>
      </c>
      <c r="D192" s="48"/>
      <c r="E192" s="48"/>
      <c r="F192" s="48"/>
      <c r="G192" s="48"/>
      <c r="H192" s="48"/>
      <c r="I192" s="48"/>
      <c r="J192" s="48"/>
      <c r="K192" s="48"/>
      <c r="L192" s="48"/>
      <c r="M192" s="48"/>
      <c r="N192" s="48"/>
      <c r="O192" s="48"/>
      <c r="P192" s="2"/>
      <c r="Q192" s="2"/>
      <c r="R192" s="2"/>
      <c r="S192" s="2"/>
      <c r="T192" s="2"/>
      <c r="U192" s="2"/>
      <c r="V192" s="2"/>
      <c r="W192" s="2"/>
      <c r="X192" s="2"/>
      <c r="Y192" s="2"/>
      <c r="Z192" s="2"/>
    </row>
    <row r="193" spans="1:26" ht="15.75" customHeight="1">
      <c r="A193" s="47" t="s">
        <v>131</v>
      </c>
      <c r="B193" s="43" t="s">
        <v>132</v>
      </c>
      <c r="C193" s="29" t="s">
        <v>133</v>
      </c>
      <c r="D193" s="48"/>
      <c r="E193" s="48"/>
      <c r="F193" s="48"/>
      <c r="G193" s="48"/>
      <c r="H193" s="48"/>
      <c r="I193" s="48"/>
      <c r="J193" s="48"/>
      <c r="K193" s="48"/>
      <c r="L193" s="48"/>
      <c r="M193" s="48"/>
      <c r="N193" s="48"/>
      <c r="O193" s="48"/>
      <c r="P193" s="2"/>
      <c r="Q193" s="2"/>
      <c r="R193" s="2"/>
      <c r="S193" s="2"/>
      <c r="T193" s="2"/>
      <c r="U193" s="2"/>
      <c r="V193" s="2"/>
      <c r="W193" s="2"/>
      <c r="X193" s="2"/>
      <c r="Y193" s="2"/>
      <c r="Z193" s="2"/>
    </row>
    <row r="194" spans="1:26" ht="15.75" customHeight="1">
      <c r="A194" s="179" t="s">
        <v>113</v>
      </c>
      <c r="B194" s="180"/>
      <c r="C194" s="24">
        <f>SUM(C188:C193)</f>
        <v>0</v>
      </c>
      <c r="D194" s="48"/>
      <c r="E194" s="48"/>
      <c r="F194" s="48"/>
      <c r="G194" s="48"/>
      <c r="H194" s="48"/>
      <c r="I194" s="48"/>
      <c r="J194" s="48"/>
      <c r="K194" s="48"/>
      <c r="L194" s="48"/>
      <c r="M194" s="48"/>
      <c r="N194" s="48"/>
      <c r="O194" s="48"/>
      <c r="P194" s="2"/>
      <c r="Q194" s="2"/>
      <c r="R194" s="2"/>
      <c r="S194" s="2"/>
      <c r="T194" s="2"/>
      <c r="U194" s="2"/>
      <c r="V194" s="2"/>
      <c r="W194" s="2"/>
      <c r="X194" s="2"/>
      <c r="Y194" s="2"/>
      <c r="Z194" s="2"/>
    </row>
    <row r="195" spans="1:26" ht="15.75" customHeight="1">
      <c r="A195" s="25"/>
      <c r="B195" s="48"/>
      <c r="C195" s="48"/>
      <c r="D195" s="48"/>
      <c r="E195" s="48"/>
      <c r="F195" s="48"/>
      <c r="G195" s="48"/>
      <c r="H195" s="48"/>
      <c r="I195" s="48"/>
      <c r="J195" s="48"/>
      <c r="K195" s="48"/>
      <c r="L195" s="48"/>
      <c r="M195" s="48"/>
      <c r="N195" s="48"/>
      <c r="O195" s="48"/>
      <c r="P195" s="2"/>
      <c r="Q195" s="2"/>
      <c r="R195" s="2"/>
      <c r="S195" s="2"/>
      <c r="T195" s="2"/>
      <c r="U195" s="2"/>
      <c r="V195" s="2"/>
      <c r="W195" s="2"/>
      <c r="X195" s="2"/>
      <c r="Y195" s="2"/>
      <c r="Z195" s="2"/>
    </row>
    <row r="196" spans="1:26" ht="17.25" customHeight="1">
      <c r="A196" s="192" t="s">
        <v>134</v>
      </c>
      <c r="B196" s="183"/>
      <c r="C196" s="180"/>
      <c r="D196" s="48"/>
      <c r="E196" s="48"/>
      <c r="F196" s="48"/>
      <c r="G196" s="48"/>
      <c r="H196" s="48"/>
      <c r="I196" s="48"/>
      <c r="J196" s="48"/>
      <c r="K196" s="48"/>
      <c r="L196" s="48"/>
      <c r="M196" s="48"/>
      <c r="N196" s="48"/>
      <c r="O196" s="48"/>
      <c r="P196" s="2"/>
      <c r="Q196" s="2"/>
      <c r="R196" s="2"/>
      <c r="S196" s="2"/>
      <c r="T196" s="2"/>
      <c r="U196" s="2"/>
      <c r="V196" s="2"/>
      <c r="W196" s="2"/>
      <c r="X196" s="2"/>
      <c r="Y196" s="2"/>
      <c r="Z196" s="2"/>
    </row>
    <row r="197" spans="1:26" ht="30">
      <c r="A197" s="26">
        <v>3</v>
      </c>
      <c r="B197" s="26" t="s">
        <v>126</v>
      </c>
      <c r="C197" s="26" t="s">
        <v>49</v>
      </c>
      <c r="D197" s="48"/>
      <c r="E197" s="48"/>
      <c r="F197" s="48"/>
      <c r="G197" s="48"/>
      <c r="H197" s="48"/>
      <c r="I197" s="48"/>
      <c r="J197" s="48"/>
      <c r="K197" s="48"/>
      <c r="L197" s="48"/>
      <c r="M197" s="48"/>
      <c r="N197" s="48"/>
      <c r="O197" s="48"/>
      <c r="P197" s="2"/>
      <c r="Q197" s="2"/>
      <c r="R197" s="2"/>
      <c r="S197" s="2"/>
      <c r="T197" s="2"/>
      <c r="U197" s="2"/>
      <c r="V197" s="2"/>
      <c r="W197" s="2"/>
      <c r="X197" s="2"/>
      <c r="Y197" s="2"/>
      <c r="Z197" s="2"/>
    </row>
    <row r="198" spans="1:26" ht="30">
      <c r="A198" s="47" t="s">
        <v>78</v>
      </c>
      <c r="B198" s="43" t="s">
        <v>127</v>
      </c>
      <c r="C198" s="29">
        <f>D109+D104</f>
        <v>0</v>
      </c>
      <c r="D198" s="48"/>
      <c r="E198" s="48"/>
      <c r="F198" s="48"/>
      <c r="G198" s="48"/>
      <c r="H198" s="48"/>
      <c r="I198" s="48"/>
      <c r="J198" s="48"/>
      <c r="K198" s="48"/>
      <c r="L198" s="48"/>
      <c r="M198" s="48"/>
      <c r="N198" s="48"/>
      <c r="O198" s="48"/>
      <c r="P198" s="2"/>
      <c r="Q198" s="2"/>
      <c r="R198" s="2"/>
      <c r="S198" s="2"/>
      <c r="T198" s="2"/>
      <c r="U198" s="2"/>
      <c r="V198" s="2"/>
      <c r="W198" s="2"/>
      <c r="X198" s="2"/>
      <c r="Y198" s="2"/>
      <c r="Z198" s="2"/>
    </row>
    <row r="199" spans="1:26" ht="15.75" customHeight="1">
      <c r="A199" s="47" t="s">
        <v>92</v>
      </c>
      <c r="B199" s="43" t="s">
        <v>128</v>
      </c>
      <c r="C199" s="29">
        <f>D128</f>
        <v>0</v>
      </c>
      <c r="D199" s="48"/>
      <c r="E199" s="48"/>
      <c r="F199" s="48"/>
      <c r="G199" s="48"/>
      <c r="H199" s="48"/>
      <c r="I199" s="48"/>
      <c r="J199" s="48"/>
      <c r="K199" s="48"/>
      <c r="L199" s="48"/>
      <c r="M199" s="48"/>
      <c r="N199" s="48"/>
      <c r="O199" s="48"/>
      <c r="P199" s="2"/>
      <c r="Q199" s="2"/>
      <c r="R199" s="2"/>
      <c r="S199" s="2"/>
      <c r="T199" s="2"/>
      <c r="U199" s="2"/>
      <c r="V199" s="2"/>
      <c r="W199" s="2"/>
      <c r="X199" s="2"/>
      <c r="Y199" s="2"/>
      <c r="Z199" s="2"/>
    </row>
    <row r="200" spans="1:26" ht="15.75" customHeight="1">
      <c r="A200" s="47" t="s">
        <v>100</v>
      </c>
      <c r="B200" s="43" t="s">
        <v>101</v>
      </c>
      <c r="C200" s="29">
        <f>D140</f>
        <v>0</v>
      </c>
      <c r="D200" s="48"/>
      <c r="E200" s="48"/>
      <c r="F200" s="48"/>
      <c r="G200" s="48"/>
      <c r="H200" s="48"/>
      <c r="I200" s="48"/>
      <c r="J200" s="48"/>
      <c r="K200" s="48"/>
      <c r="L200" s="48"/>
      <c r="M200" s="48"/>
      <c r="N200" s="48"/>
      <c r="O200" s="48"/>
      <c r="P200" s="2"/>
      <c r="Q200" s="2"/>
      <c r="R200" s="2"/>
      <c r="S200" s="2"/>
      <c r="T200" s="2"/>
      <c r="U200" s="2"/>
      <c r="V200" s="2"/>
      <c r="W200" s="2"/>
      <c r="X200" s="2"/>
      <c r="Y200" s="2"/>
      <c r="Z200" s="2"/>
    </row>
    <row r="201" spans="1:26" ht="15.75" customHeight="1">
      <c r="A201" s="47" t="s">
        <v>105</v>
      </c>
      <c r="B201" s="43" t="s">
        <v>129</v>
      </c>
      <c r="C201" s="29">
        <f>D160</f>
        <v>0</v>
      </c>
      <c r="D201" s="48"/>
      <c r="E201" s="48"/>
      <c r="F201" s="48"/>
      <c r="G201" s="48"/>
      <c r="H201" s="48"/>
      <c r="I201" s="48"/>
      <c r="J201" s="48"/>
      <c r="K201" s="48"/>
      <c r="L201" s="48"/>
      <c r="M201" s="48"/>
      <c r="N201" s="48"/>
      <c r="O201" s="48"/>
      <c r="P201" s="2"/>
      <c r="Q201" s="2"/>
      <c r="R201" s="2"/>
      <c r="S201" s="2"/>
      <c r="T201" s="2"/>
      <c r="U201" s="2"/>
      <c r="V201" s="2"/>
      <c r="W201" s="2"/>
      <c r="X201" s="2"/>
      <c r="Y201" s="2"/>
      <c r="Z201" s="2"/>
    </row>
    <row r="202" spans="1:26" ht="30">
      <c r="A202" s="47" t="s">
        <v>116</v>
      </c>
      <c r="B202" s="43" t="s">
        <v>130</v>
      </c>
      <c r="C202" s="29">
        <f>D182</f>
        <v>0</v>
      </c>
      <c r="D202" s="48"/>
      <c r="E202" s="48"/>
      <c r="F202" s="48"/>
      <c r="G202" s="48"/>
      <c r="H202" s="48"/>
      <c r="I202" s="48"/>
      <c r="J202" s="48"/>
      <c r="K202" s="48"/>
      <c r="L202" s="48"/>
      <c r="M202" s="48"/>
      <c r="N202" s="48"/>
      <c r="O202" s="48"/>
      <c r="P202" s="2"/>
      <c r="Q202" s="2"/>
      <c r="R202" s="2"/>
      <c r="S202" s="2"/>
      <c r="T202" s="2"/>
      <c r="U202" s="2"/>
      <c r="V202" s="2"/>
      <c r="W202" s="2"/>
      <c r="X202" s="2"/>
      <c r="Y202" s="2"/>
      <c r="Z202" s="2"/>
    </row>
    <row r="203" spans="1:26" ht="15.75" customHeight="1">
      <c r="A203" s="47" t="s">
        <v>131</v>
      </c>
      <c r="B203" s="43" t="s">
        <v>132</v>
      </c>
      <c r="C203" s="29" t="s">
        <v>133</v>
      </c>
      <c r="D203" s="48"/>
      <c r="E203" s="48"/>
      <c r="F203" s="48"/>
      <c r="G203" s="48"/>
      <c r="H203" s="48"/>
      <c r="I203" s="48"/>
      <c r="J203" s="48"/>
      <c r="K203" s="48"/>
      <c r="L203" s="48"/>
      <c r="M203" s="48"/>
      <c r="N203" s="48"/>
      <c r="O203" s="48"/>
      <c r="P203" s="2"/>
      <c r="Q203" s="2"/>
      <c r="R203" s="2"/>
      <c r="S203" s="2"/>
      <c r="T203" s="2"/>
      <c r="U203" s="2"/>
      <c r="V203" s="2"/>
      <c r="W203" s="2"/>
      <c r="X203" s="2"/>
      <c r="Y203" s="2"/>
      <c r="Z203" s="2"/>
    </row>
    <row r="204" spans="1:26" ht="15.75" customHeight="1">
      <c r="A204" s="181" t="s">
        <v>113</v>
      </c>
      <c r="B204" s="180"/>
      <c r="C204" s="27">
        <f>SUM(C198:C203)</f>
        <v>0</v>
      </c>
      <c r="D204" s="48"/>
      <c r="E204" s="48"/>
      <c r="F204" s="48"/>
      <c r="G204" s="48"/>
      <c r="H204" s="48"/>
      <c r="I204" s="48"/>
      <c r="J204" s="48"/>
      <c r="K204" s="48"/>
      <c r="L204" s="48"/>
      <c r="M204" s="48"/>
      <c r="N204" s="48"/>
      <c r="O204" s="48"/>
      <c r="P204" s="2"/>
      <c r="Q204" s="2"/>
      <c r="R204" s="2"/>
      <c r="S204" s="2"/>
      <c r="T204" s="2"/>
      <c r="U204" s="2"/>
      <c r="V204" s="2"/>
      <c r="W204" s="2"/>
      <c r="X204" s="2"/>
      <c r="Y204" s="2"/>
      <c r="Z204" s="2"/>
    </row>
    <row r="205" spans="1:26" ht="15.75" customHeight="1">
      <c r="A205" s="25"/>
      <c r="B205" s="48"/>
      <c r="C205" s="48"/>
      <c r="D205" s="48"/>
      <c r="E205" s="48"/>
      <c r="F205" s="48"/>
      <c r="G205" s="48"/>
      <c r="H205" s="48"/>
      <c r="I205" s="48"/>
      <c r="J205" s="48"/>
      <c r="K205" s="48"/>
      <c r="L205" s="48"/>
      <c r="M205" s="48"/>
      <c r="N205" s="48"/>
      <c r="O205" s="48"/>
      <c r="P205" s="2"/>
      <c r="Q205" s="2"/>
      <c r="R205" s="2"/>
      <c r="S205" s="2"/>
      <c r="T205" s="2"/>
      <c r="U205" s="2"/>
      <c r="V205" s="2"/>
      <c r="W205" s="2"/>
      <c r="X205" s="2"/>
      <c r="Y205" s="2"/>
      <c r="Z205" s="2"/>
    </row>
    <row r="206" spans="1:26" ht="15.75" customHeight="1">
      <c r="A206" s="187" t="s">
        <v>135</v>
      </c>
      <c r="B206" s="183"/>
      <c r="C206" s="183"/>
      <c r="D206" s="180"/>
      <c r="E206" s="48"/>
      <c r="F206" s="48"/>
      <c r="G206" s="48"/>
      <c r="H206" s="48"/>
      <c r="I206" s="48"/>
      <c r="J206" s="48"/>
      <c r="K206" s="48"/>
      <c r="L206" s="48"/>
      <c r="M206" s="48"/>
      <c r="N206" s="48"/>
      <c r="O206" s="48"/>
      <c r="P206" s="2"/>
      <c r="Q206" s="2"/>
      <c r="R206" s="2"/>
      <c r="S206" s="2"/>
      <c r="T206" s="2"/>
      <c r="U206" s="2"/>
      <c r="V206" s="2"/>
      <c r="W206" s="2"/>
      <c r="X206" s="2"/>
      <c r="Y206" s="2"/>
      <c r="Z206" s="2"/>
    </row>
    <row r="207" spans="1:26" ht="42.75" customHeight="1">
      <c r="A207" s="179" t="s">
        <v>136</v>
      </c>
      <c r="B207" s="180"/>
      <c r="C207" s="179" t="s">
        <v>137</v>
      </c>
      <c r="D207" s="180"/>
      <c r="E207" s="48"/>
      <c r="F207" s="48"/>
      <c r="G207" s="48"/>
      <c r="H207" s="48"/>
      <c r="I207" s="48"/>
      <c r="J207" s="48"/>
      <c r="K207" s="48"/>
      <c r="L207" s="48"/>
      <c r="M207" s="48"/>
      <c r="N207" s="48"/>
      <c r="O207" s="48"/>
      <c r="P207" s="2"/>
      <c r="Q207" s="2"/>
      <c r="R207" s="2"/>
      <c r="S207" s="2"/>
      <c r="T207" s="2"/>
      <c r="U207" s="2"/>
      <c r="V207" s="2"/>
      <c r="W207" s="2"/>
      <c r="X207" s="2"/>
      <c r="Y207" s="2"/>
      <c r="Z207" s="2"/>
    </row>
    <row r="208" spans="1:26" ht="30">
      <c r="A208" s="47" t="s">
        <v>8</v>
      </c>
      <c r="B208" s="43" t="s">
        <v>138</v>
      </c>
      <c r="C208" s="190">
        <f>C52</f>
        <v>0</v>
      </c>
      <c r="D208" s="180"/>
      <c r="E208" s="48"/>
      <c r="F208" s="48"/>
      <c r="G208" s="48"/>
      <c r="H208" s="48"/>
      <c r="I208" s="48"/>
      <c r="J208" s="48"/>
      <c r="K208" s="48"/>
      <c r="L208" s="48"/>
      <c r="M208" s="48"/>
      <c r="N208" s="48"/>
      <c r="O208" s="48"/>
      <c r="P208" s="2"/>
      <c r="Q208" s="2"/>
      <c r="R208" s="2"/>
      <c r="S208" s="2"/>
      <c r="T208" s="2"/>
      <c r="U208" s="2"/>
      <c r="V208" s="2"/>
      <c r="W208" s="2"/>
      <c r="X208" s="2"/>
      <c r="Y208" s="2"/>
      <c r="Z208" s="2"/>
    </row>
    <row r="209" spans="1:26" ht="30">
      <c r="A209" s="47" t="s">
        <v>11</v>
      </c>
      <c r="B209" s="43" t="s">
        <v>139</v>
      </c>
      <c r="C209" s="190">
        <f>C75</f>
        <v>0</v>
      </c>
      <c r="D209" s="180"/>
      <c r="E209" s="48"/>
      <c r="F209" s="48"/>
      <c r="G209" s="48"/>
      <c r="H209" s="48"/>
      <c r="I209" s="48"/>
      <c r="J209" s="48"/>
      <c r="K209" s="48"/>
      <c r="L209" s="48"/>
      <c r="M209" s="48"/>
      <c r="N209" s="48"/>
      <c r="O209" s="48"/>
      <c r="P209" s="2"/>
      <c r="Q209" s="2"/>
      <c r="R209" s="2"/>
      <c r="S209" s="2"/>
      <c r="T209" s="2"/>
      <c r="U209" s="2"/>
      <c r="V209" s="2"/>
      <c r="W209" s="2"/>
      <c r="X209" s="2"/>
      <c r="Y209" s="2"/>
      <c r="Z209" s="2"/>
    </row>
    <row r="210" spans="1:26" ht="30">
      <c r="A210" s="47" t="s">
        <v>13</v>
      </c>
      <c r="B210" s="43" t="s">
        <v>140</v>
      </c>
      <c r="C210" s="190">
        <f>C194</f>
        <v>0</v>
      </c>
      <c r="D210" s="180"/>
      <c r="E210" s="48"/>
      <c r="F210" s="48"/>
      <c r="G210" s="48"/>
      <c r="H210" s="48"/>
      <c r="I210" s="48"/>
      <c r="J210" s="48"/>
      <c r="K210" s="48"/>
      <c r="L210" s="48"/>
      <c r="M210" s="48"/>
      <c r="N210" s="48"/>
      <c r="O210" s="48"/>
      <c r="P210" s="2"/>
      <c r="Q210" s="2"/>
      <c r="R210" s="2"/>
      <c r="S210" s="2"/>
      <c r="T210" s="2"/>
      <c r="U210" s="2"/>
      <c r="V210" s="2"/>
      <c r="W210" s="2"/>
      <c r="X210" s="2"/>
      <c r="Y210" s="2"/>
      <c r="Z210" s="2"/>
    </row>
    <row r="211" spans="1:26" ht="28.5" customHeight="1">
      <c r="A211" s="189" t="s">
        <v>141</v>
      </c>
      <c r="B211" s="180"/>
      <c r="C211" s="190">
        <f>SUM(C208:D210)</f>
        <v>0</v>
      </c>
      <c r="D211" s="180"/>
      <c r="E211" s="48"/>
      <c r="F211" s="48"/>
      <c r="G211" s="48"/>
      <c r="H211" s="48"/>
      <c r="I211" s="48"/>
      <c r="J211" s="48"/>
      <c r="K211" s="48"/>
      <c r="L211" s="48"/>
      <c r="M211" s="48"/>
      <c r="N211" s="48"/>
      <c r="O211" s="48"/>
      <c r="P211" s="2"/>
      <c r="Q211" s="2"/>
      <c r="R211" s="2"/>
      <c r="S211" s="2"/>
      <c r="T211" s="2"/>
      <c r="U211" s="2"/>
      <c r="V211" s="2"/>
      <c r="W211" s="2"/>
      <c r="X211" s="2"/>
      <c r="Y211" s="2"/>
      <c r="Z211" s="2"/>
    </row>
    <row r="212" spans="1:26" ht="15.75" customHeight="1">
      <c r="A212" s="179" t="s">
        <v>142</v>
      </c>
      <c r="B212" s="180"/>
      <c r="C212" s="193">
        <f>SUM(C211)</f>
        <v>0</v>
      </c>
      <c r="D212" s="180"/>
      <c r="E212" s="48"/>
      <c r="F212" s="48"/>
      <c r="G212" s="48"/>
      <c r="H212" s="48"/>
      <c r="I212" s="48"/>
      <c r="J212" s="48"/>
      <c r="K212" s="48"/>
      <c r="L212" s="48"/>
      <c r="M212" s="48"/>
      <c r="N212" s="48"/>
      <c r="O212" s="48"/>
      <c r="P212" s="2"/>
      <c r="Q212" s="2"/>
      <c r="R212" s="2"/>
      <c r="S212" s="2"/>
      <c r="T212" s="2"/>
      <c r="U212" s="2"/>
      <c r="V212" s="2"/>
      <c r="W212" s="2"/>
      <c r="X212" s="2"/>
      <c r="Y212" s="2"/>
      <c r="Z212" s="2"/>
    </row>
    <row r="213" spans="1:26" ht="15.75" customHeight="1">
      <c r="A213" s="48"/>
      <c r="B213" s="48"/>
      <c r="C213" s="48"/>
      <c r="D213" s="48"/>
      <c r="E213" s="48"/>
      <c r="F213" s="48"/>
      <c r="G213" s="48"/>
      <c r="H213" s="48"/>
      <c r="I213" s="48"/>
      <c r="J213" s="48"/>
      <c r="K213" s="48"/>
      <c r="L213" s="48"/>
      <c r="M213" s="48"/>
      <c r="N213" s="48"/>
      <c r="O213" s="48"/>
      <c r="P213" s="2"/>
      <c r="Q213" s="2"/>
      <c r="R213" s="2"/>
      <c r="S213" s="2"/>
      <c r="T213" s="2"/>
      <c r="U213" s="2"/>
      <c r="V213" s="2"/>
      <c r="W213" s="2"/>
      <c r="X213" s="2"/>
      <c r="Y213" s="2"/>
      <c r="Z213" s="2"/>
    </row>
    <row r="214" spans="1:26" ht="15.75" hidden="1" customHeight="1">
      <c r="A214" s="48"/>
      <c r="B214" s="48"/>
      <c r="C214" s="48"/>
      <c r="D214" s="40">
        <f>C212</f>
        <v>0</v>
      </c>
      <c r="E214" s="48"/>
      <c r="F214" s="48"/>
      <c r="G214" s="48"/>
      <c r="H214" s="48"/>
      <c r="I214" s="48"/>
      <c r="J214" s="48"/>
      <c r="K214" s="48"/>
      <c r="L214" s="48"/>
      <c r="M214" s="48"/>
      <c r="N214" s="48"/>
      <c r="O214" s="48"/>
      <c r="P214" s="2"/>
      <c r="Q214" s="2"/>
      <c r="R214" s="2"/>
      <c r="S214" s="2"/>
      <c r="T214" s="2"/>
      <c r="U214" s="2"/>
      <c r="V214" s="2"/>
      <c r="W214" s="2"/>
      <c r="X214" s="2"/>
      <c r="Y214" s="2"/>
      <c r="Z214" s="2"/>
    </row>
    <row r="215" spans="1:26" ht="15.75" customHeight="1">
      <c r="A215" s="192" t="s">
        <v>143</v>
      </c>
      <c r="B215" s="183"/>
      <c r="C215" s="183"/>
      <c r="D215" s="180"/>
      <c r="E215" s="48"/>
      <c r="F215" s="48"/>
      <c r="G215" s="48"/>
      <c r="H215" s="48"/>
      <c r="I215" s="48"/>
      <c r="J215" s="48"/>
      <c r="K215" s="48"/>
      <c r="L215" s="48"/>
      <c r="M215" s="48"/>
      <c r="N215" s="48"/>
      <c r="O215" s="48"/>
      <c r="P215" s="2"/>
      <c r="Q215" s="2"/>
      <c r="R215" s="2"/>
      <c r="S215" s="2"/>
      <c r="T215" s="2"/>
      <c r="U215" s="2"/>
      <c r="V215" s="2"/>
      <c r="W215" s="2"/>
      <c r="X215" s="2"/>
      <c r="Y215" s="2"/>
      <c r="Z215" s="2"/>
    </row>
    <row r="216" spans="1:26" ht="15.75" customHeight="1">
      <c r="A216" s="181" t="s">
        <v>136</v>
      </c>
      <c r="B216" s="180"/>
      <c r="C216" s="181" t="s">
        <v>137</v>
      </c>
      <c r="D216" s="180"/>
      <c r="E216" s="48"/>
      <c r="F216" s="48"/>
      <c r="G216" s="48"/>
      <c r="H216" s="48"/>
      <c r="I216" s="48"/>
      <c r="J216" s="48"/>
      <c r="K216" s="48"/>
      <c r="L216" s="48"/>
      <c r="M216" s="48"/>
      <c r="N216" s="48"/>
      <c r="O216" s="48"/>
      <c r="P216" s="2"/>
      <c r="Q216" s="2"/>
      <c r="R216" s="2"/>
      <c r="S216" s="2"/>
      <c r="T216" s="2"/>
      <c r="U216" s="2"/>
      <c r="V216" s="2"/>
      <c r="W216" s="2"/>
      <c r="X216" s="2"/>
      <c r="Y216" s="2"/>
      <c r="Z216" s="2"/>
    </row>
    <row r="217" spans="1:26" ht="30">
      <c r="A217" s="47" t="s">
        <v>8</v>
      </c>
      <c r="B217" s="43" t="s">
        <v>138</v>
      </c>
      <c r="C217" s="190">
        <f>C64</f>
        <v>0</v>
      </c>
      <c r="D217" s="180"/>
      <c r="E217" s="48"/>
      <c r="F217" s="48"/>
      <c r="G217" s="48"/>
      <c r="H217" s="48"/>
      <c r="I217" s="48"/>
      <c r="J217" s="48"/>
      <c r="K217" s="48"/>
      <c r="L217" s="48"/>
      <c r="M217" s="48"/>
      <c r="N217" s="48"/>
      <c r="O217" s="48"/>
      <c r="P217" s="2"/>
      <c r="Q217" s="2"/>
      <c r="R217" s="2"/>
      <c r="S217" s="2"/>
      <c r="T217" s="2"/>
      <c r="U217" s="2"/>
      <c r="V217" s="2"/>
      <c r="W217" s="2"/>
      <c r="X217" s="2"/>
      <c r="Y217" s="2"/>
      <c r="Z217" s="2"/>
    </row>
    <row r="218" spans="1:26" ht="30">
      <c r="A218" s="47" t="s">
        <v>11</v>
      </c>
      <c r="B218" s="43" t="s">
        <v>139</v>
      </c>
      <c r="C218" s="190">
        <f>C86</f>
        <v>0</v>
      </c>
      <c r="D218" s="180"/>
      <c r="E218" s="48"/>
      <c r="F218" s="48"/>
      <c r="G218" s="48"/>
      <c r="H218" s="48"/>
      <c r="I218" s="48"/>
      <c r="J218" s="48"/>
      <c r="K218" s="48"/>
      <c r="L218" s="48"/>
      <c r="M218" s="48"/>
      <c r="N218" s="48"/>
      <c r="O218" s="48"/>
      <c r="P218" s="2"/>
      <c r="Q218" s="2"/>
      <c r="R218" s="2"/>
      <c r="S218" s="2"/>
      <c r="T218" s="2"/>
      <c r="U218" s="2"/>
      <c r="V218" s="2"/>
      <c r="W218" s="2"/>
      <c r="X218" s="2"/>
      <c r="Y218" s="2"/>
      <c r="Z218" s="2"/>
    </row>
    <row r="219" spans="1:26" ht="30">
      <c r="A219" s="47" t="s">
        <v>13</v>
      </c>
      <c r="B219" s="43" t="s">
        <v>140</v>
      </c>
      <c r="C219" s="190">
        <f>C204</f>
        <v>0</v>
      </c>
      <c r="D219" s="180"/>
      <c r="E219" s="48"/>
      <c r="F219" s="48"/>
      <c r="G219" s="48"/>
      <c r="H219" s="48"/>
      <c r="I219" s="48"/>
      <c r="J219" s="48"/>
      <c r="K219" s="48"/>
      <c r="L219" s="48"/>
      <c r="M219" s="48"/>
      <c r="N219" s="48"/>
      <c r="O219" s="48"/>
      <c r="P219" s="2"/>
      <c r="Q219" s="2"/>
      <c r="R219" s="2"/>
      <c r="S219" s="2"/>
      <c r="T219" s="2"/>
      <c r="U219" s="2"/>
      <c r="V219" s="2"/>
      <c r="W219" s="2"/>
      <c r="X219" s="2"/>
      <c r="Y219" s="2"/>
      <c r="Z219" s="2"/>
    </row>
    <row r="220" spans="1:26" ht="15.75" customHeight="1">
      <c r="A220" s="189" t="s">
        <v>141</v>
      </c>
      <c r="B220" s="180"/>
      <c r="C220" s="190">
        <f>SUM(C217:D219)</f>
        <v>0</v>
      </c>
      <c r="D220" s="180"/>
      <c r="E220" s="48"/>
      <c r="F220" s="48"/>
      <c r="G220" s="48"/>
      <c r="H220" s="48"/>
      <c r="I220" s="48"/>
      <c r="J220" s="48"/>
      <c r="K220" s="48"/>
      <c r="L220" s="48"/>
      <c r="M220" s="48"/>
      <c r="N220" s="48"/>
      <c r="O220" s="48"/>
      <c r="P220" s="2"/>
      <c r="Q220" s="2"/>
      <c r="R220" s="2"/>
      <c r="S220" s="2"/>
      <c r="T220" s="2"/>
      <c r="U220" s="2"/>
      <c r="V220" s="2"/>
      <c r="W220" s="2"/>
      <c r="X220" s="2"/>
      <c r="Y220" s="2"/>
      <c r="Z220" s="2"/>
    </row>
    <row r="221" spans="1:26" ht="15.75" customHeight="1">
      <c r="A221" s="181" t="s">
        <v>142</v>
      </c>
      <c r="B221" s="180"/>
      <c r="C221" s="191">
        <f>SUM(C220)</f>
        <v>0</v>
      </c>
      <c r="D221" s="180"/>
      <c r="E221" s="48"/>
      <c r="F221" s="48"/>
      <c r="G221" s="48"/>
      <c r="H221" s="48"/>
      <c r="I221" s="48"/>
      <c r="J221" s="48"/>
      <c r="K221" s="48"/>
      <c r="L221" s="48"/>
      <c r="M221" s="48"/>
      <c r="N221" s="48"/>
      <c r="O221" s="48"/>
      <c r="P221" s="2"/>
      <c r="Q221" s="2"/>
      <c r="R221" s="2"/>
      <c r="S221" s="2"/>
      <c r="T221" s="2"/>
      <c r="U221" s="2"/>
      <c r="V221" s="2"/>
      <c r="W221" s="2"/>
      <c r="X221" s="2"/>
      <c r="Y221" s="2"/>
      <c r="Z221" s="2"/>
    </row>
    <row r="222" spans="1:26" ht="15.75" customHeight="1">
      <c r="A222" s="48"/>
      <c r="B222" s="48"/>
      <c r="C222" s="48"/>
      <c r="D222" s="48"/>
      <c r="E222" s="48"/>
      <c r="F222" s="48"/>
      <c r="G222" s="48"/>
      <c r="H222" s="48"/>
      <c r="I222" s="48"/>
      <c r="J222" s="48"/>
      <c r="K222" s="48"/>
      <c r="L222" s="48"/>
      <c r="M222" s="48"/>
      <c r="N222" s="48"/>
      <c r="O222" s="48"/>
      <c r="P222" s="2"/>
      <c r="Q222" s="2"/>
      <c r="R222" s="2"/>
      <c r="S222" s="2"/>
      <c r="T222" s="2"/>
      <c r="U222" s="2"/>
      <c r="V222" s="2"/>
      <c r="W222" s="2"/>
      <c r="X222" s="2"/>
      <c r="Y222" s="2"/>
      <c r="Z222" s="2"/>
    </row>
    <row r="223" spans="1:26" ht="15.75" customHeight="1">
      <c r="A223" s="194" t="s">
        <v>144</v>
      </c>
      <c r="B223" s="183"/>
      <c r="C223" s="180"/>
      <c r="D223" s="48"/>
      <c r="E223" s="48"/>
      <c r="F223" s="48"/>
      <c r="G223" s="48"/>
      <c r="H223" s="48"/>
      <c r="I223" s="48"/>
      <c r="J223" s="48"/>
      <c r="K223" s="48"/>
      <c r="L223" s="48"/>
      <c r="M223" s="48"/>
      <c r="N223" s="48"/>
      <c r="O223" s="48"/>
      <c r="P223" s="2"/>
      <c r="Q223" s="2"/>
      <c r="R223" s="2"/>
      <c r="S223" s="2"/>
      <c r="T223" s="2"/>
      <c r="U223" s="2"/>
      <c r="V223" s="2"/>
      <c r="W223" s="2"/>
      <c r="X223" s="2"/>
      <c r="Y223" s="2"/>
      <c r="Z223" s="2"/>
    </row>
    <row r="224" spans="1:26" ht="15.75" customHeight="1">
      <c r="A224" s="41" t="s">
        <v>145</v>
      </c>
      <c r="B224" s="42" t="s">
        <v>146</v>
      </c>
      <c r="C224" s="42" t="s">
        <v>133</v>
      </c>
      <c r="D224" s="48"/>
      <c r="E224" s="48"/>
      <c r="F224" s="48"/>
      <c r="G224" s="48"/>
      <c r="H224" s="48"/>
      <c r="I224" s="48"/>
      <c r="J224" s="48"/>
      <c r="K224" s="48"/>
      <c r="L224" s="48"/>
      <c r="M224" s="48"/>
      <c r="N224" s="48"/>
      <c r="O224" s="48"/>
      <c r="P224" s="2"/>
      <c r="Q224" s="2"/>
      <c r="R224" s="2"/>
      <c r="S224" s="2"/>
      <c r="T224" s="2"/>
      <c r="U224" s="2"/>
      <c r="V224" s="2"/>
      <c r="W224" s="2"/>
      <c r="X224" s="2"/>
      <c r="Y224" s="2"/>
      <c r="Z224" s="2"/>
    </row>
    <row r="225" spans="1:26" ht="15.75" customHeight="1">
      <c r="A225" s="47" t="s">
        <v>16</v>
      </c>
      <c r="B225" s="126" t="s">
        <v>147</v>
      </c>
      <c r="C225" s="166">
        <v>0</v>
      </c>
      <c r="D225" s="40"/>
      <c r="E225" s="48"/>
      <c r="F225" s="48"/>
      <c r="G225" s="48"/>
      <c r="H225" s="48"/>
      <c r="I225" s="48"/>
      <c r="J225" s="48"/>
      <c r="K225" s="48"/>
      <c r="L225" s="48"/>
      <c r="M225" s="48"/>
      <c r="N225" s="48"/>
      <c r="O225" s="48"/>
      <c r="P225" s="2"/>
      <c r="Q225" s="2"/>
      <c r="R225" s="2"/>
      <c r="S225" s="2"/>
      <c r="T225" s="2"/>
      <c r="U225" s="2"/>
      <c r="V225" s="2"/>
      <c r="W225" s="2"/>
      <c r="X225" s="2"/>
      <c r="Y225" s="2"/>
      <c r="Z225" s="2"/>
    </row>
    <row r="226" spans="1:26" ht="15.75" customHeight="1">
      <c r="A226" s="47" t="s">
        <v>54</v>
      </c>
      <c r="B226" s="126" t="s">
        <v>148</v>
      </c>
      <c r="C226" s="166">
        <v>0</v>
      </c>
      <c r="D226" s="40"/>
      <c r="E226" s="89" t="s">
        <v>597</v>
      </c>
      <c r="F226" s="89" t="s">
        <v>596</v>
      </c>
      <c r="G226" s="89" t="s">
        <v>599</v>
      </c>
      <c r="H226" s="89"/>
      <c r="I226" s="89" t="s">
        <v>598</v>
      </c>
      <c r="J226" s="89" t="s">
        <v>597</v>
      </c>
      <c r="K226" s="48"/>
      <c r="L226" s="48"/>
      <c r="M226" s="48"/>
      <c r="N226" s="48"/>
      <c r="O226" s="48"/>
      <c r="P226" s="2"/>
      <c r="Q226" s="2"/>
      <c r="R226" s="2"/>
      <c r="S226" s="2"/>
      <c r="T226" s="2"/>
      <c r="U226" s="2"/>
      <c r="V226" s="2"/>
      <c r="W226" s="2"/>
      <c r="X226" s="2"/>
      <c r="Y226" s="2"/>
      <c r="Z226" s="2"/>
    </row>
    <row r="227" spans="1:26" ht="15.75" customHeight="1">
      <c r="A227" s="47" t="s">
        <v>56</v>
      </c>
      <c r="B227" s="126" t="s">
        <v>149</v>
      </c>
      <c r="C227" s="166">
        <v>0</v>
      </c>
      <c r="D227" s="40"/>
      <c r="E227" s="89" t="s">
        <v>593</v>
      </c>
      <c r="F227" s="89">
        <v>10</v>
      </c>
      <c r="G227" s="91">
        <v>0.15</v>
      </c>
      <c r="H227" s="89"/>
      <c r="I227" s="89" t="s">
        <v>595</v>
      </c>
      <c r="J227" s="89" t="s">
        <v>593</v>
      </c>
      <c r="K227" s="48"/>
      <c r="L227" s="48"/>
      <c r="M227" s="48"/>
      <c r="N227" s="48"/>
      <c r="O227" s="48"/>
      <c r="P227" s="2"/>
      <c r="Q227" s="2"/>
      <c r="R227" s="2"/>
      <c r="S227" s="2"/>
      <c r="T227" s="2"/>
      <c r="U227" s="2"/>
      <c r="V227" s="2"/>
      <c r="W227" s="2"/>
      <c r="X227" s="2"/>
      <c r="Y227" s="2"/>
      <c r="Z227" s="2"/>
    </row>
    <row r="228" spans="1:26" ht="15.75" customHeight="1">
      <c r="A228" s="47" t="s">
        <v>58</v>
      </c>
      <c r="B228" s="126" t="s">
        <v>150</v>
      </c>
      <c r="C228" s="166">
        <v>0</v>
      </c>
      <c r="D228" s="40"/>
      <c r="E228" s="89" t="s">
        <v>591</v>
      </c>
      <c r="F228" s="89">
        <v>12</v>
      </c>
      <c r="G228" s="91">
        <v>0.1</v>
      </c>
      <c r="H228" s="89"/>
      <c r="I228" s="89" t="s">
        <v>594</v>
      </c>
      <c r="J228" s="89" t="s">
        <v>593</v>
      </c>
      <c r="K228" s="48"/>
      <c r="L228" s="48"/>
      <c r="M228" s="48"/>
      <c r="N228" s="48"/>
      <c r="O228" s="48"/>
      <c r="P228" s="2"/>
      <c r="Q228" s="2"/>
      <c r="R228" s="2"/>
      <c r="S228" s="2"/>
      <c r="T228" s="2"/>
      <c r="U228" s="2"/>
      <c r="V228" s="2"/>
      <c r="W228" s="2"/>
      <c r="X228" s="2"/>
      <c r="Y228" s="2"/>
      <c r="Z228" s="2"/>
    </row>
    <row r="229" spans="1:26" ht="15.75" customHeight="1">
      <c r="A229" s="47" t="s">
        <v>47</v>
      </c>
      <c r="B229" s="126" t="s">
        <v>151</v>
      </c>
      <c r="C229" s="166">
        <v>0</v>
      </c>
      <c r="D229" s="40"/>
      <c r="E229" s="48"/>
      <c r="F229" s="48"/>
      <c r="G229" s="48"/>
      <c r="H229" s="89"/>
      <c r="I229" s="89" t="s">
        <v>592</v>
      </c>
      <c r="J229" s="89" t="s">
        <v>591</v>
      </c>
      <c r="K229" s="89" t="s">
        <v>596</v>
      </c>
      <c r="L229" s="89" t="s">
        <v>159</v>
      </c>
      <c r="M229" s="48"/>
      <c r="N229" s="48"/>
      <c r="O229" s="48"/>
      <c r="P229" s="2"/>
      <c r="Q229" s="2"/>
      <c r="R229" s="2"/>
      <c r="S229" s="2"/>
      <c r="T229" s="2"/>
      <c r="U229" s="2"/>
      <c r="V229" s="2"/>
      <c r="W229" s="2"/>
      <c r="X229" s="2"/>
      <c r="Y229" s="2"/>
      <c r="Z229" s="2"/>
    </row>
    <row r="230" spans="1:26" ht="15.75" customHeight="1">
      <c r="A230" s="47" t="s">
        <v>152</v>
      </c>
      <c r="B230" s="125" t="s">
        <v>605</v>
      </c>
      <c r="C230" s="166">
        <v>0</v>
      </c>
      <c r="D230" s="40"/>
      <c r="E230" s="48"/>
      <c r="F230" s="48"/>
      <c r="G230" s="48"/>
      <c r="H230" s="48"/>
      <c r="I230" s="48"/>
      <c r="J230" s="48"/>
      <c r="K230" s="89" t="e">
        <f>VLOOKUP(J230,E$229:F$231,2,0)</f>
        <v>#N/A</v>
      </c>
      <c r="L230" s="90" t="e">
        <f>VLOOKUP(J230,E$229:G$231,3,0)</f>
        <v>#N/A</v>
      </c>
      <c r="M230" s="48"/>
      <c r="N230" s="48"/>
      <c r="O230" s="48"/>
      <c r="P230" s="2"/>
      <c r="Q230" s="2"/>
      <c r="R230" s="2"/>
      <c r="S230" s="2"/>
      <c r="T230" s="2"/>
      <c r="U230" s="2"/>
      <c r="V230" s="2"/>
      <c r="W230" s="2"/>
      <c r="X230" s="2"/>
      <c r="Y230" s="2"/>
      <c r="Z230" s="2"/>
    </row>
    <row r="231" spans="1:26" ht="15.75" customHeight="1">
      <c r="A231" s="47" t="s">
        <v>153</v>
      </c>
      <c r="B231" s="43" t="s">
        <v>154</v>
      </c>
      <c r="C231" s="44">
        <f>SUM(C225:C230)</f>
        <v>0</v>
      </c>
      <c r="D231" s="40"/>
      <c r="E231" s="48"/>
      <c r="F231" s="48"/>
      <c r="G231" s="48"/>
      <c r="H231" s="48"/>
      <c r="I231" s="48"/>
      <c r="J231" s="48"/>
      <c r="K231" s="89" t="e">
        <f>VLOOKUP(J231,E$229:F$231,2,0)</f>
        <v>#N/A</v>
      </c>
      <c r="L231" s="90" t="e">
        <f>VLOOKUP(J231,E$229:G$231,3,0)</f>
        <v>#N/A</v>
      </c>
      <c r="M231" s="48"/>
      <c r="N231" s="48"/>
      <c r="O231" s="48"/>
      <c r="P231" s="2"/>
      <c r="Q231" s="2"/>
      <c r="R231" s="2"/>
      <c r="S231" s="2"/>
      <c r="T231" s="2"/>
      <c r="U231" s="2"/>
      <c r="V231" s="2"/>
      <c r="W231" s="2"/>
      <c r="X231" s="2"/>
      <c r="Y231" s="2"/>
      <c r="Z231" s="2"/>
    </row>
    <row r="232" spans="1:26" ht="15.75" customHeight="1">
      <c r="A232" s="47" t="s">
        <v>155</v>
      </c>
      <c r="B232" s="43" t="s">
        <v>156</v>
      </c>
      <c r="C232" s="45">
        <f>C231/E26</f>
        <v>0</v>
      </c>
      <c r="D232" s="40"/>
      <c r="E232" s="48"/>
      <c r="F232" s="48"/>
      <c r="G232" s="48"/>
      <c r="H232" s="48"/>
      <c r="I232" s="138" t="s">
        <v>604</v>
      </c>
      <c r="J232" s="138"/>
      <c r="K232" s="89" t="e">
        <f>VLOOKUP(J232,E$229:F$231,2,0)</f>
        <v>#N/A</v>
      </c>
      <c r="L232" s="90" t="e">
        <f>VLOOKUP(J232,E$229:G$231,3,0)</f>
        <v>#N/A</v>
      </c>
      <c r="M232" s="48"/>
      <c r="N232" s="48"/>
      <c r="O232" s="48"/>
      <c r="P232" s="2"/>
      <c r="Q232" s="2"/>
      <c r="R232" s="2"/>
      <c r="S232" s="2"/>
      <c r="T232" s="2"/>
      <c r="U232" s="2"/>
      <c r="V232" s="2"/>
      <c r="W232" s="2"/>
      <c r="X232" s="2"/>
      <c r="Y232" s="2"/>
      <c r="Z232" s="2"/>
    </row>
    <row r="233" spans="1:26" ht="15.75" customHeight="1">
      <c r="A233" s="48"/>
      <c r="B233" s="48"/>
      <c r="C233" s="48"/>
      <c r="D233" s="40"/>
      <c r="E233" s="48"/>
      <c r="F233" s="48"/>
      <c r="G233" s="48"/>
      <c r="H233" s="48"/>
      <c r="I233" s="138"/>
      <c r="J233" s="138"/>
      <c r="K233" s="48"/>
      <c r="L233" s="48"/>
      <c r="M233" s="48"/>
      <c r="N233" s="48"/>
      <c r="O233" s="48"/>
      <c r="P233" s="2"/>
      <c r="Q233" s="2"/>
      <c r="R233" s="2"/>
      <c r="S233" s="2"/>
      <c r="T233" s="2"/>
      <c r="U233" s="2"/>
      <c r="V233" s="2"/>
      <c r="W233" s="2"/>
      <c r="X233" s="2"/>
      <c r="Y233" s="2"/>
      <c r="Z233" s="2"/>
    </row>
    <row r="234" spans="1:26" ht="15.75" customHeight="1">
      <c r="A234" s="194" t="s">
        <v>157</v>
      </c>
      <c r="B234" s="183"/>
      <c r="C234" s="183"/>
      <c r="D234" s="180"/>
      <c r="E234" s="48"/>
      <c r="F234" s="48"/>
      <c r="G234" s="48"/>
      <c r="H234" s="48"/>
      <c r="I234" s="138"/>
      <c r="J234" s="138"/>
      <c r="K234" s="48"/>
      <c r="L234" s="48"/>
      <c r="M234" s="48"/>
      <c r="N234" s="48"/>
      <c r="O234" s="48"/>
      <c r="P234" s="2"/>
      <c r="Q234" s="2"/>
      <c r="R234" s="2"/>
      <c r="S234" s="2"/>
      <c r="T234" s="2"/>
      <c r="U234" s="2"/>
      <c r="V234" s="2"/>
      <c r="W234" s="2"/>
      <c r="X234" s="2"/>
      <c r="Y234" s="2"/>
      <c r="Z234" s="2"/>
    </row>
    <row r="235" spans="1:26" ht="15.75" customHeight="1">
      <c r="A235" s="46" t="s">
        <v>158</v>
      </c>
      <c r="B235" s="16" t="s">
        <v>159</v>
      </c>
      <c r="C235" s="46" t="s">
        <v>160</v>
      </c>
      <c r="D235" s="46" t="s">
        <v>161</v>
      </c>
      <c r="E235" s="48"/>
      <c r="F235" s="139"/>
      <c r="G235" s="139"/>
      <c r="H235" s="139"/>
      <c r="I235" s="138"/>
      <c r="J235" s="138"/>
      <c r="K235" s="48"/>
      <c r="L235" s="48"/>
      <c r="M235" s="48"/>
      <c r="N235" s="48"/>
      <c r="O235" s="48"/>
      <c r="P235" s="2"/>
      <c r="Q235" s="2"/>
      <c r="R235" s="2"/>
      <c r="S235" s="2"/>
      <c r="T235" s="2"/>
      <c r="U235" s="2"/>
      <c r="V235" s="2"/>
      <c r="W235" s="2"/>
      <c r="X235" s="2"/>
      <c r="Y235" s="2"/>
      <c r="Z235" s="2"/>
    </row>
    <row r="236" spans="1:26" ht="15.75" customHeight="1">
      <c r="A236" s="47" t="s">
        <v>8</v>
      </c>
      <c r="B236" s="43" t="s">
        <v>162</v>
      </c>
      <c r="C236" s="47" t="s">
        <v>595</v>
      </c>
      <c r="D236" s="92" t="s">
        <v>601</v>
      </c>
      <c r="E236" s="48"/>
      <c r="F236" s="139"/>
      <c r="G236" s="139"/>
      <c r="H236" s="139"/>
      <c r="I236" s="138"/>
      <c r="J236" s="138"/>
      <c r="K236" s="48"/>
      <c r="L236" s="48"/>
      <c r="M236" s="48"/>
      <c r="N236" s="48"/>
      <c r="O236" s="48"/>
      <c r="P236" s="2"/>
      <c r="Q236" s="2"/>
      <c r="R236" s="2"/>
      <c r="S236" s="2"/>
      <c r="T236" s="2"/>
      <c r="U236" s="2"/>
      <c r="V236" s="2"/>
      <c r="W236" s="2"/>
      <c r="X236" s="2"/>
      <c r="Y236" s="2"/>
      <c r="Z236" s="2"/>
    </row>
    <row r="237" spans="1:26" ht="15.75" customHeight="1">
      <c r="A237" s="47" t="s">
        <v>11</v>
      </c>
      <c r="B237" s="43" t="s">
        <v>163</v>
      </c>
      <c r="C237" s="47" t="s">
        <v>164</v>
      </c>
      <c r="D237" s="167">
        <v>0</v>
      </c>
      <c r="E237" s="48"/>
      <c r="F237" s="139"/>
      <c r="G237" s="139"/>
      <c r="H237" s="139"/>
      <c r="I237" s="138"/>
      <c r="J237" s="138"/>
      <c r="K237" s="48"/>
      <c r="L237" s="48"/>
      <c r="M237" s="48"/>
      <c r="N237" s="48"/>
      <c r="O237" s="48"/>
      <c r="P237" s="2"/>
      <c r="Q237" s="2"/>
      <c r="R237" s="2"/>
      <c r="S237" s="2"/>
      <c r="T237" s="2"/>
      <c r="U237" s="2"/>
      <c r="V237" s="2"/>
      <c r="W237" s="2"/>
      <c r="X237" s="2"/>
      <c r="Y237" s="2"/>
      <c r="Z237" s="2"/>
    </row>
    <row r="238" spans="1:26" ht="15.75" customHeight="1">
      <c r="A238" s="47" t="s">
        <v>13</v>
      </c>
      <c r="B238" s="43" t="s">
        <v>165</v>
      </c>
      <c r="C238" s="47" t="s">
        <v>164</v>
      </c>
      <c r="D238" s="47">
        <f>VLOOKUP(C236,I:K,3,0)</f>
        <v>0</v>
      </c>
      <c r="E238" s="48"/>
      <c r="F238" s="139"/>
      <c r="G238" s="139"/>
      <c r="H238" s="139"/>
      <c r="I238" s="138"/>
      <c r="J238" s="138"/>
      <c r="K238" s="124"/>
      <c r="L238" s="124"/>
      <c r="M238" s="124"/>
      <c r="N238" s="95"/>
      <c r="O238" s="48"/>
      <c r="P238" s="2"/>
      <c r="Q238" s="2"/>
      <c r="R238" s="2"/>
      <c r="S238" s="2"/>
      <c r="T238" s="2"/>
      <c r="U238" s="2"/>
      <c r="V238" s="2"/>
      <c r="W238" s="2"/>
      <c r="X238" s="2"/>
      <c r="Y238" s="2"/>
      <c r="Z238" s="2"/>
    </row>
    <row r="239" spans="1:26" ht="15.75" customHeight="1">
      <c r="A239" s="47" t="s">
        <v>16</v>
      </c>
      <c r="B239" s="43" t="s">
        <v>602</v>
      </c>
      <c r="C239" s="47" t="s">
        <v>80</v>
      </c>
      <c r="D239" s="49">
        <f>VLOOKUP(C236,I:L,4,0)</f>
        <v>0</v>
      </c>
      <c r="E239" s="50"/>
      <c r="F239" s="48"/>
      <c r="G239" s="48"/>
      <c r="H239" s="48"/>
      <c r="I239" s="138"/>
      <c r="J239" s="138"/>
      <c r="K239" s="124"/>
      <c r="L239" s="124"/>
      <c r="M239" s="124"/>
      <c r="N239" s="95"/>
      <c r="O239" s="48"/>
      <c r="P239" s="2"/>
      <c r="Q239" s="2"/>
      <c r="R239" s="2"/>
      <c r="S239" s="2"/>
      <c r="T239" s="2"/>
      <c r="U239" s="2"/>
      <c r="V239" s="2"/>
      <c r="W239" s="2"/>
      <c r="X239" s="2"/>
      <c r="Y239" s="2"/>
      <c r="Z239" s="2"/>
    </row>
    <row r="240" spans="1:26" ht="15.75" customHeight="1">
      <c r="A240" s="47" t="s">
        <v>54</v>
      </c>
      <c r="B240" s="43" t="s">
        <v>166</v>
      </c>
      <c r="C240" s="47" t="s">
        <v>133</v>
      </c>
      <c r="D240" s="168">
        <v>0</v>
      </c>
      <c r="E240" s="51"/>
      <c r="F240" s="48"/>
      <c r="G240" s="48"/>
      <c r="H240" s="48"/>
      <c r="I240" s="48"/>
      <c r="J240" s="48"/>
      <c r="K240" s="124"/>
      <c r="L240" s="124"/>
      <c r="M240" s="124"/>
      <c r="N240" s="95"/>
      <c r="O240" s="48"/>
      <c r="P240" s="2"/>
      <c r="Q240" s="2"/>
      <c r="R240" s="2"/>
      <c r="S240" s="2"/>
      <c r="T240" s="2"/>
      <c r="U240" s="2"/>
      <c r="V240" s="2"/>
      <c r="W240" s="2"/>
      <c r="X240" s="2"/>
      <c r="Y240" s="2"/>
      <c r="Z240" s="2"/>
    </row>
    <row r="241" spans="1:26" ht="15.75" customHeight="1">
      <c r="A241" s="47" t="s">
        <v>56</v>
      </c>
      <c r="B241" s="43" t="s">
        <v>603</v>
      </c>
      <c r="C241" s="47"/>
      <c r="D241" s="94">
        <f>IF(D238&lt;=D237,0,D240*D239)</f>
        <v>0</v>
      </c>
      <c r="E241" s="51"/>
      <c r="F241" s="48"/>
      <c r="G241" s="48"/>
      <c r="H241" s="48"/>
      <c r="I241" s="48"/>
      <c r="J241" s="48"/>
      <c r="K241" s="124"/>
      <c r="L241" s="124"/>
      <c r="M241" s="124"/>
      <c r="N241" s="95"/>
      <c r="O241" s="48"/>
      <c r="P241" s="2"/>
      <c r="Q241" s="2"/>
      <c r="R241" s="2"/>
      <c r="S241" s="2"/>
      <c r="T241" s="2"/>
      <c r="U241" s="2"/>
      <c r="V241" s="2"/>
      <c r="W241" s="2"/>
      <c r="X241" s="2"/>
      <c r="Y241" s="2"/>
      <c r="Z241" s="2"/>
    </row>
    <row r="242" spans="1:26" ht="15.75" customHeight="1">
      <c r="A242" s="47" t="s">
        <v>58</v>
      </c>
      <c r="B242" s="43" t="s">
        <v>600</v>
      </c>
      <c r="C242" s="47" t="s">
        <v>133</v>
      </c>
      <c r="D242" s="93">
        <f>D241/12</f>
        <v>0</v>
      </c>
      <c r="E242" s="48"/>
      <c r="F242" s="48"/>
      <c r="G242" s="48"/>
      <c r="H242" s="48"/>
      <c r="I242" s="48"/>
      <c r="J242" s="48"/>
      <c r="K242" s="48"/>
      <c r="L242" s="48"/>
      <c r="M242" s="48"/>
      <c r="N242" s="48"/>
      <c r="O242" s="48"/>
      <c r="P242" s="2"/>
      <c r="Q242" s="2"/>
      <c r="R242" s="2"/>
      <c r="S242" s="2"/>
      <c r="T242" s="2"/>
      <c r="U242" s="2"/>
      <c r="V242" s="2"/>
      <c r="W242" s="2"/>
      <c r="X242" s="2"/>
      <c r="Y242" s="2"/>
      <c r="Z242" s="2"/>
    </row>
    <row r="243" spans="1:26" ht="15.75" customHeight="1">
      <c r="A243" s="47" t="s">
        <v>60</v>
      </c>
      <c r="B243" s="43" t="s">
        <v>167</v>
      </c>
      <c r="C243" s="29" t="s">
        <v>133</v>
      </c>
      <c r="D243" s="93">
        <f>D241/E26</f>
        <v>0</v>
      </c>
      <c r="E243" s="48"/>
      <c r="F243" s="48"/>
      <c r="G243" s="48"/>
      <c r="H243" s="48"/>
      <c r="I243" s="48"/>
      <c r="J243" s="48"/>
      <c r="K243" s="48"/>
      <c r="L243" s="48"/>
      <c r="M243" s="48"/>
      <c r="N243" s="48"/>
      <c r="O243" s="48"/>
      <c r="P243" s="2"/>
      <c r="Q243" s="2"/>
      <c r="R243" s="2"/>
      <c r="S243" s="2"/>
      <c r="T243" s="2"/>
      <c r="U243" s="2"/>
      <c r="V243" s="2"/>
      <c r="W243" s="2"/>
      <c r="X243" s="2"/>
      <c r="Y243" s="2"/>
      <c r="Z243" s="2"/>
    </row>
    <row r="244" spans="1:26" ht="15.75" customHeight="1">
      <c r="A244" s="48"/>
      <c r="B244" s="48"/>
      <c r="C244" s="48"/>
      <c r="D244" s="40"/>
      <c r="E244" s="52"/>
      <c r="F244" s="48"/>
      <c r="G244" s="48"/>
      <c r="H244" s="48"/>
      <c r="I244" s="48"/>
      <c r="J244" s="48"/>
      <c r="K244" s="48"/>
      <c r="L244" s="48"/>
      <c r="M244" s="48"/>
      <c r="N244" s="48"/>
      <c r="O244" s="48"/>
      <c r="P244" s="2"/>
      <c r="Q244" s="2"/>
      <c r="R244" s="2"/>
      <c r="S244" s="2"/>
      <c r="T244" s="2"/>
      <c r="U244" s="2"/>
      <c r="V244" s="2"/>
      <c r="W244" s="2"/>
      <c r="X244" s="2"/>
      <c r="Y244" s="2"/>
      <c r="Z244" s="2"/>
    </row>
    <row r="245" spans="1:26" ht="15.75" customHeight="1">
      <c r="A245" s="48"/>
      <c r="B245" s="48"/>
      <c r="C245" s="48"/>
      <c r="D245" s="48"/>
      <c r="E245" s="48"/>
      <c r="F245" s="48"/>
      <c r="G245" s="48"/>
      <c r="H245" s="48"/>
      <c r="I245" s="48"/>
      <c r="J245" s="48"/>
      <c r="K245" s="48"/>
      <c r="L245" s="48"/>
      <c r="M245" s="48"/>
      <c r="N245" s="48"/>
      <c r="O245" s="48"/>
      <c r="P245" s="2"/>
      <c r="Q245" s="2"/>
      <c r="R245" s="2"/>
      <c r="S245" s="2"/>
      <c r="T245" s="2"/>
      <c r="U245" s="2"/>
      <c r="V245" s="2"/>
      <c r="W245" s="2"/>
      <c r="X245" s="2"/>
      <c r="Y245" s="2"/>
      <c r="Z245" s="2"/>
    </row>
    <row r="246" spans="1:26" ht="15.75" customHeight="1">
      <c r="A246" s="188" t="s">
        <v>606</v>
      </c>
      <c r="B246" s="183"/>
      <c r="C246" s="183"/>
      <c r="D246" s="180"/>
      <c r="E246" s="48"/>
      <c r="F246" s="48"/>
      <c r="G246" s="48"/>
      <c r="H246" s="48"/>
      <c r="I246" s="48"/>
      <c r="J246" s="48"/>
      <c r="K246" s="48"/>
      <c r="L246" s="48"/>
      <c r="M246" s="48"/>
      <c r="N246" s="48"/>
      <c r="O246" s="48"/>
      <c r="P246" s="2"/>
      <c r="Q246" s="2"/>
      <c r="R246" s="2"/>
      <c r="S246" s="2"/>
      <c r="T246" s="2"/>
      <c r="U246" s="2"/>
      <c r="V246" s="2"/>
      <c r="W246" s="2"/>
      <c r="X246" s="2"/>
      <c r="Y246" s="2"/>
      <c r="Z246" s="2"/>
    </row>
    <row r="247" spans="1:26" ht="15.75" customHeight="1">
      <c r="A247" s="16" t="s">
        <v>168</v>
      </c>
      <c r="B247" s="16" t="s">
        <v>169</v>
      </c>
      <c r="C247" s="16" t="s">
        <v>170</v>
      </c>
      <c r="D247" s="16"/>
      <c r="E247" s="48"/>
      <c r="F247" s="177" t="s">
        <v>606</v>
      </c>
      <c r="G247" s="177"/>
      <c r="H247" s="177"/>
      <c r="I247" s="48"/>
      <c r="J247" s="48"/>
      <c r="K247" s="48"/>
      <c r="L247" s="48"/>
      <c r="M247" s="48"/>
      <c r="N247" s="48"/>
      <c r="O247" s="48"/>
      <c r="P247" s="2"/>
      <c r="Q247" s="2"/>
      <c r="R247" s="2"/>
      <c r="S247" s="2"/>
      <c r="T247" s="2"/>
      <c r="U247" s="2"/>
      <c r="V247" s="2"/>
      <c r="W247" s="2"/>
      <c r="X247" s="2"/>
      <c r="Y247" s="2"/>
      <c r="Z247" s="2"/>
    </row>
    <row r="248" spans="1:26" ht="15.75" customHeight="1">
      <c r="A248" s="47"/>
      <c r="B248" s="189" t="s">
        <v>169</v>
      </c>
      <c r="C248" s="180"/>
      <c r="D248" s="33"/>
      <c r="E248" s="48"/>
      <c r="F248" s="101" t="s">
        <v>607</v>
      </c>
      <c r="G248" s="102" t="s">
        <v>608</v>
      </c>
      <c r="H248" s="103" t="s">
        <v>609</v>
      </c>
      <c r="I248" s="48"/>
      <c r="J248" s="48"/>
      <c r="K248" s="48"/>
      <c r="L248" s="48"/>
      <c r="M248" s="48"/>
      <c r="N248" s="48"/>
      <c r="O248" s="48"/>
      <c r="P248" s="2"/>
      <c r="Q248" s="2"/>
      <c r="R248" s="2"/>
      <c r="S248" s="2"/>
      <c r="T248" s="2"/>
      <c r="U248" s="2"/>
      <c r="V248" s="2"/>
      <c r="W248" s="2"/>
      <c r="X248" s="2"/>
      <c r="Y248" s="2"/>
      <c r="Z248" s="2"/>
    </row>
    <row r="249" spans="1:26" ht="15.75" customHeight="1">
      <c r="A249" s="53"/>
      <c r="B249" s="97" t="s">
        <v>610</v>
      </c>
      <c r="C249" s="99">
        <f>C324</f>
        <v>0.05</v>
      </c>
      <c r="D249" s="127"/>
      <c r="E249" s="54"/>
      <c r="F249" s="104">
        <v>2.9700000000000001E-2</v>
      </c>
      <c r="G249" s="105">
        <v>5.0799999999999998E-2</v>
      </c>
      <c r="H249" s="106">
        <v>6.2700000000000006E-2</v>
      </c>
      <c r="I249" s="48"/>
      <c r="J249" s="48"/>
      <c r="K249" s="48"/>
      <c r="L249" s="48"/>
      <c r="M249" s="48"/>
      <c r="N249" s="48"/>
      <c r="O249" s="48"/>
      <c r="P249" s="2"/>
      <c r="Q249" s="2"/>
      <c r="R249" s="2"/>
      <c r="S249" s="2"/>
      <c r="T249" s="2"/>
      <c r="U249" s="2"/>
      <c r="V249" s="2"/>
      <c r="W249" s="2"/>
      <c r="X249" s="2"/>
      <c r="Y249" s="2"/>
      <c r="Z249" s="2"/>
    </row>
    <row r="250" spans="1:26" ht="15.75" customHeight="1">
      <c r="A250" s="53"/>
      <c r="B250" s="96" t="s">
        <v>611</v>
      </c>
      <c r="C250" s="99">
        <f>C325</f>
        <v>1.3299999999999999E-2</v>
      </c>
      <c r="D250" s="127"/>
      <c r="E250" s="54"/>
      <c r="F250" s="107">
        <f>0.3%+0.56%</f>
        <v>8.6E-3</v>
      </c>
      <c r="G250" s="108">
        <f>0.48%+0.85%</f>
        <v>1.3299999999999999E-2</v>
      </c>
      <c r="H250" s="109">
        <f>0.82%+0.89%</f>
        <v>1.7099999999999997E-2</v>
      </c>
      <c r="I250" s="48"/>
      <c r="J250" s="48"/>
      <c r="K250" s="48"/>
      <c r="L250" s="48"/>
      <c r="M250" s="48"/>
      <c r="N250" s="48"/>
      <c r="O250" s="48"/>
      <c r="P250" s="2"/>
      <c r="Q250" s="2"/>
      <c r="R250" s="2"/>
      <c r="S250" s="2"/>
      <c r="T250" s="2"/>
      <c r="U250" s="2"/>
      <c r="V250" s="2"/>
      <c r="W250" s="2"/>
      <c r="X250" s="2"/>
      <c r="Y250" s="2"/>
      <c r="Z250" s="2"/>
    </row>
    <row r="251" spans="1:26" ht="15.75" customHeight="1">
      <c r="A251" s="53"/>
      <c r="B251" s="96" t="s">
        <v>612</v>
      </c>
      <c r="C251" s="100">
        <f>C315</f>
        <v>0</v>
      </c>
      <c r="D251" s="127"/>
      <c r="E251" s="54"/>
      <c r="F251" s="107">
        <v>7.7799999999999994E-2</v>
      </c>
      <c r="G251" s="108">
        <v>0.1085</v>
      </c>
      <c r="H251" s="109">
        <v>0.13550000000000001</v>
      </c>
      <c r="I251" s="48"/>
      <c r="J251" s="48"/>
      <c r="K251" s="48"/>
      <c r="L251" s="48"/>
      <c r="M251" s="48"/>
      <c r="N251" s="48"/>
      <c r="O251" s="48"/>
      <c r="P251" s="2"/>
      <c r="Q251" s="2"/>
      <c r="R251" s="2"/>
      <c r="S251" s="2"/>
      <c r="T251" s="2"/>
      <c r="U251" s="2"/>
      <c r="V251" s="2"/>
      <c r="W251" s="2"/>
      <c r="X251" s="2"/>
      <c r="Y251" s="2"/>
      <c r="Z251" s="2"/>
    </row>
    <row r="252" spans="1:26" ht="15.75" customHeight="1">
      <c r="A252" s="53"/>
      <c r="B252" s="96" t="s">
        <v>613</v>
      </c>
      <c r="C252" s="100">
        <f>(1+G252)^(G253/252)-1</f>
        <v>0</v>
      </c>
      <c r="D252" s="127"/>
      <c r="E252" s="54"/>
      <c r="F252" s="107" t="s">
        <v>625</v>
      </c>
      <c r="G252" s="169">
        <v>0</v>
      </c>
      <c r="H252" s="110"/>
      <c r="I252" s="48"/>
      <c r="J252" s="48"/>
      <c r="K252" s="48"/>
      <c r="L252" s="48"/>
      <c r="M252" s="48"/>
      <c r="N252" s="48"/>
      <c r="O252" s="48"/>
      <c r="P252" s="2"/>
      <c r="Q252" s="2"/>
      <c r="R252" s="2"/>
      <c r="S252" s="2"/>
      <c r="T252" s="2"/>
      <c r="U252" s="2"/>
      <c r="V252" s="2"/>
      <c r="W252" s="2"/>
      <c r="X252" s="2"/>
      <c r="Y252" s="2"/>
      <c r="Z252" s="2"/>
    </row>
    <row r="253" spans="1:26" ht="15.75" customHeight="1">
      <c r="A253" s="53"/>
      <c r="B253" s="96" t="s">
        <v>614</v>
      </c>
      <c r="C253" s="100">
        <f>C322</f>
        <v>0.03</v>
      </c>
      <c r="D253" s="127"/>
      <c r="E253" s="54"/>
      <c r="F253" s="111" t="s">
        <v>624</v>
      </c>
      <c r="G253" s="140">
        <v>10</v>
      </c>
      <c r="H253" s="112"/>
      <c r="I253" s="48"/>
      <c r="J253" s="48"/>
      <c r="K253" s="48"/>
      <c r="L253" s="48"/>
      <c r="M253" s="48"/>
      <c r="N253" s="48"/>
      <c r="O253" s="48"/>
      <c r="P253" s="2"/>
      <c r="Q253" s="2"/>
      <c r="R253" s="2"/>
      <c r="S253" s="2"/>
      <c r="T253" s="2"/>
      <c r="U253" s="2"/>
      <c r="V253" s="2"/>
      <c r="W253" s="2"/>
      <c r="X253" s="2"/>
      <c r="Y253" s="2"/>
      <c r="Z253" s="2"/>
    </row>
    <row r="254" spans="1:26" ht="15.75" customHeight="1">
      <c r="A254" s="53"/>
      <c r="B254" s="119" t="s">
        <v>615</v>
      </c>
      <c r="C254" s="120">
        <f>C317</f>
        <v>0.08</v>
      </c>
      <c r="D254" s="127"/>
      <c r="E254" s="54"/>
      <c r="F254" s="113"/>
      <c r="G254" s="114"/>
      <c r="H254" s="112"/>
      <c r="I254" s="48"/>
      <c r="J254" s="48"/>
      <c r="K254" s="48"/>
      <c r="L254" s="48"/>
      <c r="M254" s="48"/>
      <c r="N254" s="48"/>
      <c r="O254" s="48"/>
      <c r="P254" s="2"/>
      <c r="Q254" s="2"/>
      <c r="R254" s="2"/>
      <c r="S254" s="2"/>
      <c r="T254" s="2"/>
      <c r="U254" s="2"/>
      <c r="V254" s="2"/>
      <c r="W254" s="2"/>
      <c r="X254" s="2"/>
      <c r="Y254" s="2"/>
      <c r="Z254" s="2"/>
    </row>
    <row r="255" spans="1:26" ht="15.75" customHeight="1">
      <c r="A255" s="118"/>
      <c r="B255" s="122" t="s">
        <v>616</v>
      </c>
      <c r="C255" s="123"/>
      <c r="D255" s="128"/>
      <c r="E255" s="54"/>
      <c r="F255" s="113"/>
      <c r="G255" s="114"/>
      <c r="H255" s="112"/>
      <c r="I255" s="48"/>
      <c r="J255" s="48"/>
      <c r="K255" s="48"/>
      <c r="L255" s="48"/>
      <c r="M255" s="48"/>
      <c r="N255" s="48"/>
      <c r="O255" s="48"/>
      <c r="P255" s="2"/>
      <c r="Q255" s="2"/>
      <c r="R255" s="2"/>
      <c r="S255" s="2"/>
      <c r="T255" s="2"/>
      <c r="U255" s="2"/>
      <c r="V255" s="2"/>
      <c r="W255" s="2"/>
      <c r="X255" s="2"/>
      <c r="Y255" s="2"/>
      <c r="Z255" s="2"/>
    </row>
    <row r="256" spans="1:26" ht="15.75" customHeight="1">
      <c r="A256" s="118"/>
      <c r="B256" s="178" t="s">
        <v>617</v>
      </c>
      <c r="C256" s="178"/>
      <c r="D256" s="128"/>
      <c r="E256" s="54"/>
      <c r="F256" s="113"/>
      <c r="G256" s="114"/>
      <c r="H256" s="112"/>
      <c r="I256" s="48"/>
      <c r="J256" s="48"/>
      <c r="K256" s="48"/>
      <c r="L256" s="48"/>
      <c r="M256" s="48"/>
      <c r="N256" s="48"/>
      <c r="O256" s="48"/>
      <c r="P256" s="2"/>
      <c r="Q256" s="2"/>
      <c r="R256" s="2"/>
      <c r="S256" s="2"/>
      <c r="T256" s="2"/>
      <c r="U256" s="2"/>
      <c r="V256" s="2"/>
      <c r="W256" s="2"/>
      <c r="X256" s="2"/>
      <c r="Y256" s="2"/>
      <c r="Z256" s="2"/>
    </row>
    <row r="257" spans="1:26" ht="15.75" customHeight="1" thickBot="1">
      <c r="A257" s="197" t="s">
        <v>89</v>
      </c>
      <c r="B257" s="198"/>
      <c r="C257" s="121">
        <f>ROUND((((1+C249+C250)*(1+C251)*(1+C252))/(1-(C253+C254))-1),4)</f>
        <v>0.19470000000000001</v>
      </c>
      <c r="D257" s="98"/>
      <c r="E257" s="48"/>
      <c r="F257" s="115">
        <v>0.21429999999999999</v>
      </c>
      <c r="G257" s="116">
        <v>0.2717</v>
      </c>
      <c r="H257" s="117">
        <v>0.3362</v>
      </c>
      <c r="I257" s="48"/>
      <c r="J257" s="48"/>
      <c r="K257" s="48"/>
      <c r="L257" s="48"/>
      <c r="M257" s="48"/>
      <c r="N257" s="48"/>
      <c r="O257" s="48"/>
      <c r="P257" s="2"/>
      <c r="Q257" s="2"/>
      <c r="R257" s="2"/>
      <c r="S257" s="2"/>
      <c r="T257" s="2"/>
      <c r="U257" s="2"/>
      <c r="V257" s="2"/>
      <c r="W257" s="2"/>
      <c r="X257" s="2"/>
      <c r="Y257" s="2"/>
      <c r="Z257" s="2"/>
    </row>
    <row r="258" spans="1:26" ht="15.75" customHeight="1">
      <c r="A258" s="48"/>
      <c r="B258" s="48"/>
      <c r="C258" s="48"/>
      <c r="D258" s="48"/>
      <c r="E258" s="48"/>
      <c r="F258" s="48"/>
      <c r="G258" s="48"/>
      <c r="H258" s="48"/>
      <c r="I258" s="48"/>
      <c r="J258" s="48"/>
      <c r="K258" s="48"/>
      <c r="L258" s="48"/>
      <c r="M258" s="48"/>
      <c r="N258" s="48"/>
      <c r="O258" s="48"/>
      <c r="P258" s="2"/>
      <c r="Q258" s="2"/>
      <c r="R258" s="2"/>
      <c r="S258" s="2"/>
      <c r="T258" s="2"/>
      <c r="U258" s="2"/>
      <c r="V258" s="2"/>
      <c r="W258" s="2"/>
      <c r="X258" s="2"/>
      <c r="Y258" s="2"/>
      <c r="Z258" s="2"/>
    </row>
    <row r="259" spans="1:26" ht="15.75" customHeight="1">
      <c r="A259" s="48"/>
      <c r="B259" s="48"/>
      <c r="C259" s="48"/>
      <c r="D259" s="48"/>
      <c r="E259" s="48"/>
      <c r="F259" s="48"/>
      <c r="G259" s="48"/>
      <c r="H259" s="48"/>
      <c r="I259" s="48"/>
      <c r="J259" s="48"/>
      <c r="K259" s="48"/>
      <c r="L259" s="48"/>
      <c r="M259" s="48"/>
      <c r="N259" s="48"/>
      <c r="O259" s="48"/>
      <c r="P259" s="2"/>
      <c r="Q259" s="2"/>
      <c r="R259" s="2"/>
      <c r="S259" s="2"/>
      <c r="T259" s="2"/>
      <c r="U259" s="2"/>
      <c r="V259" s="2"/>
      <c r="W259" s="2"/>
      <c r="X259" s="2"/>
      <c r="Y259" s="2"/>
      <c r="Z259" s="2"/>
    </row>
    <row r="260" spans="1:26" ht="15.75" customHeight="1">
      <c r="A260" s="48"/>
      <c r="B260" s="48"/>
      <c r="C260" s="48"/>
      <c r="D260" s="48"/>
      <c r="E260" s="48"/>
      <c r="F260" s="48"/>
      <c r="G260" s="48"/>
      <c r="H260" s="48"/>
      <c r="I260" s="48"/>
      <c r="J260" s="48"/>
      <c r="K260" s="48"/>
      <c r="L260" s="48"/>
      <c r="M260" s="48"/>
      <c r="N260" s="48"/>
      <c r="O260" s="48"/>
      <c r="P260" s="2"/>
      <c r="Q260" s="2"/>
      <c r="R260" s="2"/>
      <c r="S260" s="2"/>
      <c r="T260" s="2"/>
      <c r="U260" s="2"/>
      <c r="V260" s="2"/>
      <c r="W260" s="2"/>
      <c r="X260" s="2"/>
      <c r="Y260" s="2"/>
      <c r="Z260" s="2"/>
    </row>
    <row r="261" spans="1:26" ht="15.75" customHeight="1">
      <c r="A261" s="187" t="s">
        <v>171</v>
      </c>
      <c r="B261" s="183"/>
      <c r="C261" s="183"/>
      <c r="D261" s="180"/>
      <c r="E261" s="48"/>
      <c r="F261" s="48"/>
      <c r="G261" s="48"/>
      <c r="H261" s="48"/>
      <c r="I261" s="48"/>
      <c r="J261" s="48"/>
      <c r="K261" s="48"/>
      <c r="L261" s="48"/>
      <c r="M261" s="48"/>
      <c r="N261" s="48"/>
      <c r="O261" s="48"/>
      <c r="P261" s="2"/>
      <c r="Q261" s="2"/>
      <c r="R261" s="2"/>
      <c r="S261" s="2"/>
      <c r="T261" s="2"/>
      <c r="U261" s="2"/>
      <c r="V261" s="2"/>
      <c r="W261" s="2"/>
      <c r="X261" s="2"/>
      <c r="Y261" s="2"/>
      <c r="Z261" s="2"/>
    </row>
    <row r="262" spans="1:26" ht="15.75" customHeight="1">
      <c r="A262" s="47" t="s">
        <v>8</v>
      </c>
      <c r="B262" s="43" t="s">
        <v>172</v>
      </c>
      <c r="C262" s="190">
        <f>(C212+C221)*12</f>
        <v>0</v>
      </c>
      <c r="D262" s="180"/>
      <c r="E262" s="48"/>
      <c r="F262" s="48"/>
      <c r="G262" s="48"/>
      <c r="H262" s="48"/>
      <c r="I262" s="48"/>
      <c r="J262" s="48"/>
      <c r="K262" s="48"/>
      <c r="L262" s="48"/>
      <c r="M262" s="48"/>
      <c r="N262" s="48"/>
      <c r="O262" s="48"/>
      <c r="P262" s="2"/>
      <c r="Q262" s="2"/>
      <c r="R262" s="2"/>
      <c r="S262" s="2"/>
      <c r="T262" s="2"/>
      <c r="U262" s="2"/>
      <c r="V262" s="2"/>
      <c r="W262" s="2"/>
      <c r="X262" s="2"/>
      <c r="Y262" s="2"/>
      <c r="Z262" s="2"/>
    </row>
    <row r="263" spans="1:26" ht="15.75" customHeight="1">
      <c r="A263" s="47" t="s">
        <v>11</v>
      </c>
      <c r="B263" s="43" t="s">
        <v>173</v>
      </c>
      <c r="C263" s="190">
        <f>C231</f>
        <v>0</v>
      </c>
      <c r="D263" s="180"/>
      <c r="E263" s="48"/>
      <c r="F263" s="48"/>
      <c r="G263" s="48"/>
      <c r="H263" s="48"/>
      <c r="I263" s="48"/>
      <c r="J263" s="48"/>
      <c r="K263" s="48"/>
      <c r="L263" s="48"/>
      <c r="M263" s="48"/>
      <c r="N263" s="48"/>
      <c r="O263" s="48"/>
      <c r="P263" s="2"/>
      <c r="Q263" s="2"/>
      <c r="R263" s="2"/>
      <c r="S263" s="2"/>
      <c r="T263" s="2"/>
      <c r="U263" s="2"/>
      <c r="V263" s="2"/>
      <c r="W263" s="2"/>
      <c r="X263" s="2"/>
      <c r="Y263" s="2"/>
      <c r="Z263" s="2"/>
    </row>
    <row r="264" spans="1:26" ht="15.75" customHeight="1">
      <c r="A264" s="47" t="s">
        <v>13</v>
      </c>
      <c r="B264" s="43" t="s">
        <v>174</v>
      </c>
      <c r="C264" s="190">
        <f>D241</f>
        <v>0</v>
      </c>
      <c r="D264" s="180"/>
      <c r="E264" s="48"/>
      <c r="F264" s="48"/>
      <c r="G264" s="48"/>
      <c r="H264" s="48"/>
      <c r="I264" s="48"/>
      <c r="J264" s="48"/>
      <c r="K264" s="48"/>
      <c r="L264" s="48"/>
      <c r="M264" s="48"/>
      <c r="N264" s="48"/>
      <c r="O264" s="48"/>
      <c r="P264" s="2"/>
      <c r="Q264" s="2"/>
      <c r="R264" s="2"/>
      <c r="S264" s="2"/>
      <c r="T264" s="2"/>
      <c r="U264" s="2"/>
      <c r="V264" s="2"/>
      <c r="W264" s="2"/>
      <c r="X264" s="2"/>
      <c r="Y264" s="2"/>
      <c r="Z264" s="2"/>
    </row>
    <row r="265" spans="1:26">
      <c r="A265" s="189" t="s">
        <v>175</v>
      </c>
      <c r="B265" s="180"/>
      <c r="C265" s="190">
        <f>SUM(C262:D264)</f>
        <v>0</v>
      </c>
      <c r="D265" s="180"/>
      <c r="E265" s="48"/>
      <c r="F265" s="48"/>
      <c r="G265" s="48"/>
      <c r="H265" s="48"/>
      <c r="I265" s="48"/>
      <c r="J265" s="48"/>
      <c r="K265" s="48"/>
      <c r="L265" s="48"/>
      <c r="M265" s="48"/>
      <c r="N265" s="48"/>
      <c r="O265" s="48"/>
      <c r="P265" s="2"/>
      <c r="Q265" s="2"/>
      <c r="R265" s="2"/>
      <c r="S265" s="2"/>
      <c r="T265" s="2"/>
      <c r="U265" s="2"/>
      <c r="V265" s="2"/>
      <c r="W265" s="2"/>
      <c r="X265" s="2"/>
      <c r="Y265" s="2"/>
      <c r="Z265" s="2"/>
    </row>
    <row r="266" spans="1:26">
      <c r="A266" s="179" t="s">
        <v>176</v>
      </c>
      <c r="B266" s="180"/>
      <c r="C266" s="193">
        <f>SUM(C265)</f>
        <v>0</v>
      </c>
      <c r="D266" s="180"/>
      <c r="E266" s="48"/>
      <c r="F266" s="48"/>
      <c r="G266" s="48"/>
      <c r="H266" s="48"/>
      <c r="I266" s="48"/>
      <c r="J266" s="48"/>
      <c r="K266" s="48"/>
      <c r="L266" s="48"/>
      <c r="M266" s="48"/>
      <c r="N266" s="48"/>
      <c r="O266" s="48"/>
      <c r="P266" s="2"/>
      <c r="Q266" s="2"/>
      <c r="R266" s="2"/>
      <c r="S266" s="2"/>
      <c r="T266" s="2"/>
      <c r="U266" s="2"/>
      <c r="V266" s="2"/>
      <c r="W266" s="2"/>
      <c r="X266" s="2"/>
      <c r="Y266" s="2"/>
      <c r="Z266" s="2"/>
    </row>
    <row r="267" spans="1:26">
      <c r="A267" s="48"/>
      <c r="B267" s="48"/>
      <c r="C267" s="48"/>
      <c r="D267" s="48"/>
      <c r="E267" s="48"/>
      <c r="F267" s="48"/>
      <c r="G267" s="48"/>
      <c r="H267" s="48"/>
      <c r="I267" s="48"/>
      <c r="J267" s="48"/>
      <c r="K267" s="48"/>
      <c r="L267" s="48"/>
      <c r="M267" s="48"/>
      <c r="N267" s="48"/>
      <c r="O267" s="48"/>
      <c r="P267" s="2"/>
      <c r="Q267" s="2"/>
      <c r="R267" s="2"/>
      <c r="S267" s="2"/>
      <c r="T267" s="2"/>
      <c r="U267" s="2"/>
      <c r="V267" s="2"/>
      <c r="W267" s="2"/>
      <c r="X267" s="2"/>
      <c r="Y267" s="2"/>
      <c r="Z267" s="2"/>
    </row>
    <row r="268" spans="1:26" ht="15.75" customHeight="1">
      <c r="A268" s="48"/>
      <c r="B268" s="48"/>
      <c r="C268" s="48"/>
      <c r="D268" s="48"/>
      <c r="E268" s="48"/>
      <c r="F268" s="48"/>
      <c r="G268" s="48"/>
      <c r="H268" s="48"/>
      <c r="I268" s="48"/>
      <c r="J268" s="48"/>
      <c r="K268" s="48"/>
      <c r="L268" s="48"/>
      <c r="M268" s="48"/>
      <c r="N268" s="48"/>
      <c r="O268" s="48"/>
      <c r="P268" s="2"/>
      <c r="Q268" s="2"/>
      <c r="R268" s="2"/>
      <c r="S268" s="2"/>
      <c r="T268" s="2"/>
      <c r="U268" s="2"/>
      <c r="V268" s="2"/>
      <c r="W268" s="2"/>
      <c r="X268" s="2"/>
      <c r="Y268" s="2"/>
      <c r="Z268" s="2"/>
    </row>
    <row r="269" spans="1:26" ht="15.75" customHeight="1">
      <c r="A269" s="48"/>
      <c r="B269" s="48"/>
      <c r="C269" s="48"/>
      <c r="D269" s="48"/>
      <c r="E269" s="48"/>
      <c r="F269" s="48"/>
      <c r="G269" s="48"/>
      <c r="H269" s="48"/>
      <c r="I269" s="48"/>
      <c r="J269" s="48"/>
      <c r="K269" s="48"/>
      <c r="L269" s="48"/>
      <c r="M269" s="48"/>
      <c r="N269" s="48"/>
      <c r="O269" s="48"/>
      <c r="P269" s="2"/>
      <c r="Q269" s="2"/>
      <c r="R269" s="2"/>
      <c r="S269" s="2"/>
      <c r="T269" s="2"/>
      <c r="U269" s="2"/>
      <c r="V269" s="2"/>
      <c r="W269" s="2"/>
      <c r="X269" s="2"/>
      <c r="Y269" s="2"/>
      <c r="Z269" s="2"/>
    </row>
    <row r="270" spans="1:26" ht="15.75" customHeight="1">
      <c r="A270" s="48"/>
      <c r="B270" s="48"/>
      <c r="C270" s="48"/>
      <c r="D270" s="48"/>
      <c r="E270" s="48"/>
      <c r="F270" s="48"/>
      <c r="G270" s="48"/>
      <c r="H270" s="48"/>
      <c r="I270" s="48"/>
      <c r="J270" s="48"/>
      <c r="K270" s="48"/>
      <c r="L270" s="48"/>
      <c r="M270" s="48"/>
      <c r="N270" s="48"/>
      <c r="O270" s="48"/>
      <c r="P270" s="2"/>
      <c r="Q270" s="2"/>
      <c r="R270" s="2"/>
      <c r="S270" s="2"/>
      <c r="T270" s="2"/>
      <c r="U270" s="2"/>
      <c r="V270" s="2"/>
      <c r="W270" s="2"/>
      <c r="X270" s="2"/>
      <c r="Y270" s="2"/>
      <c r="Z270" s="2"/>
    </row>
    <row r="271" spans="1:26" ht="15.75" customHeight="1">
      <c r="A271" s="194" t="s">
        <v>177</v>
      </c>
      <c r="B271" s="183"/>
      <c r="C271" s="183"/>
      <c r="D271" s="180"/>
      <c r="E271" s="48"/>
      <c r="F271" s="48"/>
      <c r="G271" s="48"/>
      <c r="H271" s="48"/>
      <c r="I271" s="48"/>
      <c r="J271" s="48"/>
      <c r="K271" s="48"/>
      <c r="L271" s="48"/>
      <c r="M271" s="48"/>
      <c r="N271" s="48"/>
      <c r="O271" s="48"/>
      <c r="P271" s="2"/>
      <c r="Q271" s="2"/>
      <c r="R271" s="2"/>
      <c r="S271" s="2"/>
      <c r="T271" s="2"/>
      <c r="U271" s="2"/>
      <c r="V271" s="2"/>
      <c r="W271" s="2"/>
      <c r="X271" s="2"/>
      <c r="Y271" s="2"/>
      <c r="Z271" s="2"/>
    </row>
    <row r="272" spans="1:26" ht="15.75" customHeight="1">
      <c r="A272" s="46" t="s">
        <v>178</v>
      </c>
      <c r="B272" s="64" t="s">
        <v>179</v>
      </c>
      <c r="C272" s="195" t="s">
        <v>180</v>
      </c>
      <c r="D272" s="180"/>
      <c r="E272" s="48"/>
      <c r="F272" s="48"/>
      <c r="G272" s="48"/>
      <c r="H272" s="48"/>
      <c r="I272" s="48"/>
      <c r="J272" s="48"/>
      <c r="K272" s="48"/>
      <c r="L272" s="48"/>
      <c r="M272" s="48"/>
      <c r="N272" s="48"/>
      <c r="O272" s="48"/>
      <c r="P272" s="2"/>
      <c r="Q272" s="2"/>
      <c r="R272" s="2"/>
      <c r="S272" s="2"/>
      <c r="T272" s="2"/>
      <c r="U272" s="2"/>
      <c r="V272" s="2"/>
      <c r="W272" s="2"/>
      <c r="X272" s="2"/>
      <c r="Y272" s="2"/>
      <c r="Z272" s="2"/>
    </row>
    <row r="273" spans="1:26" ht="15.75" customHeight="1">
      <c r="A273" s="47" t="s">
        <v>8</v>
      </c>
      <c r="B273" s="55" t="s">
        <v>181</v>
      </c>
      <c r="C273" s="56">
        <f>E38</f>
        <v>0</v>
      </c>
      <c r="D273" s="62" t="s">
        <v>133</v>
      </c>
      <c r="E273" s="48"/>
      <c r="F273" s="48"/>
      <c r="G273" s="48"/>
      <c r="H273" s="48"/>
      <c r="I273" s="48"/>
      <c r="J273" s="48"/>
      <c r="K273" s="48"/>
      <c r="L273" s="48"/>
      <c r="M273" s="48"/>
      <c r="N273" s="48"/>
      <c r="O273" s="48"/>
      <c r="P273" s="2"/>
      <c r="Q273" s="2"/>
      <c r="R273" s="2"/>
      <c r="S273" s="2"/>
      <c r="T273" s="2"/>
      <c r="U273" s="2"/>
      <c r="V273" s="2"/>
      <c r="W273" s="2"/>
      <c r="X273" s="2"/>
      <c r="Y273" s="2"/>
      <c r="Z273" s="2"/>
    </row>
    <row r="274" spans="1:26" ht="15.75" customHeight="1">
      <c r="A274" s="47" t="s">
        <v>11</v>
      </c>
      <c r="B274" s="57" t="s">
        <v>182</v>
      </c>
      <c r="C274" s="170">
        <v>0</v>
      </c>
      <c r="D274" s="62" t="s">
        <v>183</v>
      </c>
      <c r="E274" s="48"/>
      <c r="F274" s="48"/>
      <c r="G274" s="48"/>
      <c r="H274" s="48"/>
      <c r="I274" s="48"/>
      <c r="J274" s="48"/>
      <c r="K274" s="48"/>
      <c r="L274" s="48"/>
      <c r="M274" s="48"/>
      <c r="N274" s="48"/>
      <c r="O274" s="48"/>
      <c r="P274" s="2"/>
      <c r="Q274" s="2"/>
      <c r="R274" s="2"/>
      <c r="S274" s="2"/>
      <c r="T274" s="2"/>
      <c r="U274" s="2"/>
      <c r="V274" s="2"/>
      <c r="W274" s="2"/>
      <c r="X274" s="2"/>
      <c r="Y274" s="2"/>
      <c r="Z274" s="2"/>
    </row>
    <row r="275" spans="1:26" ht="15.75" customHeight="1">
      <c r="A275" s="47" t="s">
        <v>13</v>
      </c>
      <c r="B275" s="57" t="s">
        <v>184</v>
      </c>
      <c r="C275" s="58">
        <f>E25</f>
        <v>62.9</v>
      </c>
      <c r="D275" s="62" t="s">
        <v>185</v>
      </c>
      <c r="E275" s="48"/>
      <c r="F275" s="48"/>
      <c r="G275" s="48"/>
      <c r="H275" s="48"/>
      <c r="I275" s="48"/>
      <c r="J275" s="48"/>
      <c r="K275" s="48"/>
      <c r="L275" s="48"/>
      <c r="M275" s="48"/>
      <c r="N275" s="48"/>
      <c r="O275" s="48"/>
      <c r="P275" s="2"/>
      <c r="Q275" s="2"/>
      <c r="R275" s="2"/>
      <c r="S275" s="2"/>
      <c r="T275" s="2"/>
      <c r="U275" s="2"/>
      <c r="V275" s="2"/>
      <c r="W275" s="2"/>
      <c r="X275" s="2"/>
      <c r="Y275" s="2"/>
      <c r="Z275" s="2"/>
    </row>
    <row r="276" spans="1:26" ht="15.75" customHeight="1">
      <c r="A276" s="47" t="s">
        <v>16</v>
      </c>
      <c r="B276" s="57" t="s">
        <v>186</v>
      </c>
      <c r="C276" s="59" t="e">
        <f>(C275/C274)*C273</f>
        <v>#DIV/0!</v>
      </c>
      <c r="D276" s="30"/>
      <c r="E276" s="48"/>
      <c r="F276" s="48"/>
      <c r="G276" s="48"/>
      <c r="H276" s="48"/>
      <c r="I276" s="48"/>
      <c r="J276" s="48"/>
      <c r="K276" s="48"/>
      <c r="L276" s="48"/>
      <c r="M276" s="48"/>
      <c r="N276" s="48"/>
      <c r="O276" s="48"/>
      <c r="P276" s="2"/>
      <c r="Q276" s="2"/>
      <c r="R276" s="2"/>
      <c r="S276" s="2"/>
      <c r="T276" s="2"/>
      <c r="U276" s="2"/>
      <c r="V276" s="2"/>
      <c r="W276" s="2"/>
      <c r="X276" s="2"/>
      <c r="Y276" s="2"/>
      <c r="Z276" s="2"/>
    </row>
    <row r="277" spans="1:26" ht="15.75" customHeight="1">
      <c r="A277" s="47" t="s">
        <v>54</v>
      </c>
      <c r="B277" s="57" t="s">
        <v>187</v>
      </c>
      <c r="C277" s="60" t="e">
        <f>C276*E22</f>
        <v>#DIV/0!</v>
      </c>
      <c r="D277" s="47" t="s">
        <v>133</v>
      </c>
      <c r="E277" s="48"/>
      <c r="F277" s="48"/>
      <c r="G277" s="48"/>
      <c r="H277" s="48"/>
      <c r="I277" s="48"/>
      <c r="J277" s="48"/>
      <c r="K277" s="48"/>
      <c r="L277" s="48"/>
      <c r="M277" s="48"/>
      <c r="N277" s="48"/>
      <c r="O277" s="48"/>
      <c r="P277" s="2"/>
      <c r="Q277" s="2"/>
      <c r="R277" s="2"/>
      <c r="S277" s="2"/>
      <c r="T277" s="2"/>
      <c r="U277" s="2"/>
      <c r="V277" s="2"/>
      <c r="W277" s="2"/>
      <c r="X277" s="2"/>
      <c r="Y277" s="2"/>
      <c r="Z277" s="2"/>
    </row>
    <row r="278" spans="1:26" ht="15.75" customHeight="1">
      <c r="A278" s="46" t="s">
        <v>56</v>
      </c>
      <c r="B278" s="196" t="s">
        <v>188</v>
      </c>
      <c r="C278" s="180"/>
      <c r="D278" s="24" t="e">
        <f>C277/E26</f>
        <v>#DIV/0!</v>
      </c>
      <c r="E278" s="25"/>
      <c r="F278" s="48"/>
      <c r="G278" s="48"/>
      <c r="H278" s="48"/>
      <c r="I278" s="48"/>
      <c r="J278" s="48"/>
      <c r="K278" s="48"/>
      <c r="L278" s="48"/>
      <c r="M278" s="48"/>
      <c r="N278" s="48"/>
      <c r="O278" s="48"/>
      <c r="P278" s="2"/>
      <c r="Q278" s="2"/>
      <c r="R278" s="2"/>
      <c r="S278" s="2"/>
      <c r="T278" s="2"/>
      <c r="U278" s="2"/>
      <c r="V278" s="2"/>
      <c r="W278" s="2"/>
      <c r="X278" s="2"/>
      <c r="Y278" s="2"/>
      <c r="Z278" s="2"/>
    </row>
    <row r="279" spans="1:26" ht="15.75" customHeight="1">
      <c r="A279" s="48"/>
      <c r="B279" s="48"/>
      <c r="C279" s="48"/>
      <c r="D279" s="48"/>
      <c r="E279" s="48"/>
      <c r="F279" s="48"/>
      <c r="G279" s="48"/>
      <c r="H279" s="48"/>
      <c r="I279" s="48"/>
      <c r="J279" s="48"/>
      <c r="K279" s="48"/>
      <c r="L279" s="48"/>
      <c r="M279" s="48"/>
      <c r="N279" s="48"/>
      <c r="O279" s="48"/>
      <c r="P279" s="2"/>
      <c r="Q279" s="2"/>
      <c r="R279" s="2"/>
      <c r="S279" s="2"/>
      <c r="T279" s="2"/>
      <c r="U279" s="2"/>
      <c r="V279" s="2"/>
      <c r="W279" s="2"/>
      <c r="X279" s="2"/>
      <c r="Y279" s="2"/>
      <c r="Z279" s="2"/>
    </row>
    <row r="280" spans="1:26" ht="15.75" customHeight="1">
      <c r="A280" s="46" t="s">
        <v>189</v>
      </c>
      <c r="B280" s="64" t="s">
        <v>190</v>
      </c>
      <c r="C280" s="61"/>
      <c r="D280" s="46" t="s">
        <v>191</v>
      </c>
      <c r="E280" s="48"/>
      <c r="F280" s="48"/>
      <c r="G280" s="48"/>
      <c r="H280" s="48"/>
      <c r="I280" s="48"/>
      <c r="J280" s="48"/>
      <c r="K280" s="48"/>
      <c r="L280" s="48"/>
      <c r="M280" s="48"/>
      <c r="N280" s="48"/>
      <c r="O280" s="48"/>
      <c r="P280" s="2"/>
      <c r="Q280" s="2"/>
      <c r="R280" s="2"/>
      <c r="S280" s="2"/>
      <c r="T280" s="2"/>
      <c r="U280" s="2"/>
      <c r="V280" s="2"/>
      <c r="W280" s="2"/>
      <c r="X280" s="2"/>
      <c r="Y280" s="2"/>
      <c r="Z280" s="2"/>
    </row>
    <row r="281" spans="1:26" ht="15.75" customHeight="1">
      <c r="A281" s="47" t="s">
        <v>8</v>
      </c>
      <c r="B281" s="57" t="s">
        <v>192</v>
      </c>
      <c r="C281" s="171">
        <v>0</v>
      </c>
      <c r="D281" s="47"/>
      <c r="E281" s="48"/>
      <c r="F281" s="48"/>
      <c r="G281" s="48"/>
      <c r="H281" s="48"/>
      <c r="I281" s="48"/>
      <c r="J281" s="48"/>
      <c r="K281" s="48"/>
      <c r="L281" s="48"/>
      <c r="M281" s="48"/>
      <c r="N281" s="48"/>
      <c r="O281" s="48"/>
      <c r="P281" s="2"/>
      <c r="Q281" s="2"/>
      <c r="R281" s="2"/>
      <c r="S281" s="2"/>
      <c r="T281" s="2"/>
      <c r="U281" s="2"/>
      <c r="V281" s="2"/>
      <c r="W281" s="2"/>
      <c r="X281" s="2"/>
      <c r="Y281" s="2"/>
      <c r="Z281" s="2"/>
    </row>
    <row r="282" spans="1:26" ht="15.75" customHeight="1">
      <c r="A282" s="47" t="s">
        <v>11</v>
      </c>
      <c r="B282" s="57" t="s">
        <v>193</v>
      </c>
      <c r="C282" s="171">
        <v>0</v>
      </c>
      <c r="D282" s="47" t="s">
        <v>133</v>
      </c>
      <c r="E282" s="48"/>
      <c r="F282" s="48"/>
      <c r="G282" s="48"/>
      <c r="H282" s="48"/>
      <c r="I282" s="48"/>
      <c r="J282" s="48"/>
      <c r="K282" s="48"/>
      <c r="L282" s="48"/>
      <c r="M282" s="48"/>
      <c r="N282" s="48"/>
      <c r="O282" s="48"/>
      <c r="P282" s="2"/>
      <c r="Q282" s="2"/>
      <c r="R282" s="2"/>
      <c r="S282" s="2"/>
      <c r="T282" s="2"/>
      <c r="U282" s="2"/>
      <c r="V282" s="2"/>
      <c r="W282" s="2"/>
      <c r="X282" s="2"/>
      <c r="Y282" s="2"/>
      <c r="Z282" s="2"/>
    </row>
    <row r="283" spans="1:26" ht="15.75" customHeight="1">
      <c r="A283" s="47" t="s">
        <v>16</v>
      </c>
      <c r="B283" s="57" t="s">
        <v>194</v>
      </c>
      <c r="C283" s="62">
        <f>C281</f>
        <v>0</v>
      </c>
      <c r="D283" s="47"/>
      <c r="E283" s="48"/>
      <c r="F283" s="48"/>
      <c r="G283" s="48"/>
      <c r="H283" s="48"/>
      <c r="I283" s="48"/>
      <c r="J283" s="48"/>
      <c r="K283" s="48"/>
      <c r="L283" s="48"/>
      <c r="M283" s="48"/>
      <c r="N283" s="48"/>
      <c r="O283" s="48"/>
      <c r="P283" s="2"/>
      <c r="Q283" s="2"/>
      <c r="R283" s="2"/>
      <c r="S283" s="2"/>
      <c r="T283" s="2"/>
      <c r="U283" s="2"/>
      <c r="V283" s="2"/>
      <c r="W283" s="2"/>
      <c r="X283" s="2"/>
      <c r="Y283" s="2"/>
      <c r="Z283" s="2"/>
    </row>
    <row r="284" spans="1:26" ht="15.75" customHeight="1">
      <c r="A284" s="47" t="s">
        <v>54</v>
      </c>
      <c r="B284" s="57" t="s">
        <v>195</v>
      </c>
      <c r="C284" s="171">
        <v>0</v>
      </c>
      <c r="D284" s="47" t="s">
        <v>133</v>
      </c>
      <c r="E284" s="48"/>
      <c r="F284" s="48"/>
      <c r="G284" s="48"/>
      <c r="H284" s="48"/>
      <c r="I284" s="48"/>
      <c r="J284" s="48"/>
      <c r="K284" s="48"/>
      <c r="L284" s="48"/>
      <c r="M284" s="48"/>
      <c r="N284" s="48"/>
      <c r="O284" s="48"/>
      <c r="P284" s="2"/>
      <c r="Q284" s="2"/>
      <c r="R284" s="2"/>
      <c r="S284" s="2"/>
      <c r="T284" s="2"/>
      <c r="U284" s="2"/>
      <c r="V284" s="2"/>
      <c r="W284" s="2"/>
      <c r="X284" s="2"/>
      <c r="Y284" s="2"/>
      <c r="Z284" s="2"/>
    </row>
    <row r="285" spans="1:26" ht="15.75" customHeight="1">
      <c r="A285" s="47" t="s">
        <v>56</v>
      </c>
      <c r="B285" s="57" t="s">
        <v>196</v>
      </c>
      <c r="C285" s="86">
        <v>85000</v>
      </c>
      <c r="D285" s="47"/>
      <c r="E285" s="48"/>
      <c r="F285" s="48"/>
      <c r="G285" s="48"/>
      <c r="H285" s="48"/>
      <c r="I285" s="48"/>
      <c r="J285" s="48"/>
      <c r="K285" s="48"/>
      <c r="L285" s="48"/>
      <c r="M285" s="48"/>
      <c r="N285" s="48"/>
      <c r="O285" s="48"/>
      <c r="P285" s="2"/>
      <c r="Q285" s="2"/>
      <c r="R285" s="2"/>
      <c r="S285" s="2"/>
      <c r="T285" s="2"/>
      <c r="U285" s="2"/>
      <c r="V285" s="2"/>
      <c r="W285" s="2"/>
      <c r="X285" s="2"/>
      <c r="Y285" s="2"/>
      <c r="Z285" s="2"/>
    </row>
    <row r="286" spans="1:26" ht="15.75" customHeight="1">
      <c r="A286" s="47" t="s">
        <v>58</v>
      </c>
      <c r="B286" s="57" t="s">
        <v>197</v>
      </c>
      <c r="C286" s="63">
        <f>((E26/C285)*C281)*C282</f>
        <v>0</v>
      </c>
      <c r="D286" s="47" t="s">
        <v>133</v>
      </c>
      <c r="E286" s="48"/>
      <c r="F286" s="48"/>
      <c r="G286" s="48"/>
      <c r="H286" s="48"/>
      <c r="I286" s="48"/>
      <c r="J286" s="48"/>
      <c r="K286" s="48"/>
      <c r="L286" s="48"/>
      <c r="M286" s="48"/>
      <c r="N286" s="48"/>
      <c r="O286" s="48"/>
      <c r="P286" s="2"/>
      <c r="Q286" s="2"/>
      <c r="R286" s="2"/>
      <c r="S286" s="2"/>
      <c r="T286" s="2"/>
      <c r="U286" s="2"/>
      <c r="V286" s="2"/>
      <c r="W286" s="2"/>
      <c r="X286" s="2"/>
      <c r="Y286" s="2"/>
      <c r="Z286" s="2"/>
    </row>
    <row r="287" spans="1:26" ht="15.75" customHeight="1">
      <c r="A287" s="46" t="s">
        <v>60</v>
      </c>
      <c r="B287" s="64" t="s">
        <v>198</v>
      </c>
      <c r="C287" s="65">
        <f>(((C282*C281)+(C284*C281*C283))/C285)</f>
        <v>0</v>
      </c>
      <c r="D287" s="46" t="s">
        <v>133</v>
      </c>
      <c r="E287" s="48"/>
      <c r="F287" s="48"/>
      <c r="G287" s="48"/>
      <c r="H287" s="48"/>
      <c r="I287" s="48"/>
      <c r="J287" s="48"/>
      <c r="K287" s="48"/>
      <c r="L287" s="48"/>
      <c r="M287" s="48"/>
      <c r="N287" s="48"/>
      <c r="O287" s="48"/>
      <c r="P287" s="2"/>
      <c r="Q287" s="2"/>
      <c r="R287" s="2"/>
      <c r="S287" s="2"/>
      <c r="T287" s="2"/>
      <c r="U287" s="2"/>
      <c r="V287" s="2"/>
      <c r="W287" s="2"/>
      <c r="X287" s="2"/>
      <c r="Y287" s="2"/>
      <c r="Z287" s="2"/>
    </row>
    <row r="288" spans="1:26" ht="15.75" customHeight="1">
      <c r="A288" s="48"/>
      <c r="B288" s="48"/>
      <c r="C288" s="48"/>
      <c r="D288" s="48"/>
      <c r="E288" s="48"/>
      <c r="F288" s="48"/>
      <c r="G288" s="48"/>
      <c r="H288" s="48"/>
      <c r="I288" s="48"/>
      <c r="J288" s="48"/>
      <c r="K288" s="48"/>
      <c r="L288" s="48"/>
      <c r="M288" s="48"/>
      <c r="N288" s="48"/>
      <c r="O288" s="48"/>
      <c r="P288" s="2"/>
      <c r="Q288" s="2"/>
      <c r="R288" s="2"/>
      <c r="S288" s="2"/>
      <c r="T288" s="2"/>
      <c r="U288" s="2"/>
      <c r="V288" s="2"/>
      <c r="W288" s="2"/>
      <c r="X288" s="2"/>
      <c r="Y288" s="2"/>
      <c r="Z288" s="2"/>
    </row>
    <row r="289" spans="1:26" ht="15.75" customHeight="1">
      <c r="A289" s="48"/>
      <c r="B289" s="3"/>
      <c r="C289" s="66"/>
      <c r="D289" s="48"/>
      <c r="E289" s="48"/>
      <c r="F289" s="48"/>
      <c r="G289" s="48"/>
      <c r="H289" s="48"/>
      <c r="I289" s="48"/>
      <c r="J289" s="48"/>
      <c r="K289" s="48"/>
      <c r="L289" s="48"/>
      <c r="M289" s="48"/>
      <c r="N289" s="48"/>
      <c r="O289" s="48"/>
      <c r="P289" s="2"/>
      <c r="Q289" s="2"/>
      <c r="R289" s="2"/>
      <c r="S289" s="2"/>
      <c r="T289" s="2"/>
      <c r="U289" s="2"/>
      <c r="V289" s="2"/>
      <c r="W289" s="2"/>
      <c r="X289" s="2"/>
      <c r="Y289" s="2"/>
      <c r="Z289" s="2"/>
    </row>
    <row r="290" spans="1:26" ht="15.75" customHeight="1">
      <c r="A290" s="46" t="s">
        <v>199</v>
      </c>
      <c r="B290" s="196" t="s">
        <v>200</v>
      </c>
      <c r="C290" s="180"/>
      <c r="D290" s="16" t="s">
        <v>133</v>
      </c>
      <c r="E290" s="48"/>
      <c r="F290" s="227" t="s">
        <v>666</v>
      </c>
      <c r="G290" s="228"/>
      <c r="H290" s="229"/>
      <c r="I290" s="48"/>
      <c r="J290" s="48"/>
      <c r="K290" s="48"/>
      <c r="L290" s="48"/>
      <c r="M290" s="48"/>
      <c r="N290" s="48"/>
      <c r="O290" s="48"/>
      <c r="P290" s="2"/>
      <c r="Q290" s="2"/>
      <c r="R290" s="2"/>
      <c r="S290" s="2"/>
      <c r="T290" s="2"/>
      <c r="U290" s="2"/>
      <c r="V290" s="2"/>
      <c r="W290" s="2"/>
      <c r="X290" s="2"/>
      <c r="Y290" s="2"/>
      <c r="Z290" s="2"/>
    </row>
    <row r="291" spans="1:26" ht="15.75" customHeight="1">
      <c r="A291" s="53" t="s">
        <v>8</v>
      </c>
      <c r="B291" s="67" t="s">
        <v>201</v>
      </c>
      <c r="C291" s="172">
        <v>0</v>
      </c>
      <c r="D291" s="149">
        <f>C291/E26</f>
        <v>0</v>
      </c>
      <c r="E291" s="54"/>
      <c r="F291" s="158" t="s">
        <v>667</v>
      </c>
      <c r="G291" s="159">
        <f>((1+(G292*G294)))</f>
        <v>1.0024999999999999</v>
      </c>
      <c r="H291" s="158"/>
      <c r="I291" s="48"/>
      <c r="J291" s="48"/>
      <c r="K291" s="48"/>
      <c r="L291" s="48"/>
      <c r="M291" s="48"/>
      <c r="N291" s="48"/>
      <c r="O291" s="48"/>
      <c r="P291" s="2"/>
      <c r="Q291" s="2"/>
      <c r="R291" s="2"/>
      <c r="S291" s="2"/>
      <c r="T291" s="2"/>
      <c r="U291" s="2"/>
      <c r="V291" s="2"/>
      <c r="W291" s="2"/>
      <c r="X291" s="2"/>
      <c r="Y291" s="2"/>
      <c r="Z291" s="2"/>
    </row>
    <row r="292" spans="1:26" ht="15.75" customHeight="1">
      <c r="A292" s="53" t="s">
        <v>13</v>
      </c>
      <c r="B292" s="67" t="s">
        <v>202</v>
      </c>
      <c r="C292" s="172">
        <v>0</v>
      </c>
      <c r="D292" s="150">
        <f>C292/E26</f>
        <v>0</v>
      </c>
      <c r="E292" s="54"/>
      <c r="F292" s="158" t="s">
        <v>668</v>
      </c>
      <c r="G292" s="160">
        <f>E24</f>
        <v>2.5</v>
      </c>
      <c r="H292" s="158"/>
      <c r="I292" s="48"/>
      <c r="J292" s="48"/>
      <c r="K292" s="48"/>
      <c r="L292" s="48"/>
      <c r="M292" s="48"/>
      <c r="N292" s="48"/>
      <c r="O292" s="48"/>
      <c r="P292" s="2"/>
      <c r="Q292" s="2"/>
      <c r="R292" s="2"/>
      <c r="S292" s="2"/>
      <c r="T292" s="2"/>
      <c r="U292" s="2"/>
      <c r="V292" s="2"/>
      <c r="W292" s="2"/>
      <c r="X292" s="2"/>
      <c r="Y292" s="2"/>
      <c r="Z292" s="2"/>
    </row>
    <row r="293" spans="1:26" ht="15.75" customHeight="1">
      <c r="A293" s="53" t="s">
        <v>16</v>
      </c>
      <c r="B293" s="67" t="s">
        <v>89</v>
      </c>
      <c r="C293" s="151">
        <f>SUM(C291:C292)</f>
        <v>0</v>
      </c>
      <c r="D293" s="149">
        <f>D291+D292</f>
        <v>0</v>
      </c>
      <c r="E293" s="54"/>
      <c r="F293" s="161" t="s">
        <v>669</v>
      </c>
      <c r="G293" s="162">
        <f>E23</f>
        <v>60.4</v>
      </c>
      <c r="H293" s="158"/>
      <c r="I293" s="48"/>
      <c r="J293" s="48"/>
      <c r="K293" s="48"/>
      <c r="L293" s="48"/>
      <c r="M293" s="48"/>
      <c r="N293" s="48"/>
      <c r="O293" s="48"/>
      <c r="P293" s="2"/>
      <c r="Q293" s="2"/>
      <c r="R293" s="2"/>
      <c r="S293" s="2"/>
      <c r="T293" s="2"/>
      <c r="U293" s="2"/>
      <c r="V293" s="2"/>
      <c r="W293" s="2"/>
      <c r="X293" s="2"/>
      <c r="Y293" s="2"/>
      <c r="Z293" s="2"/>
    </row>
    <row r="294" spans="1:26" ht="15.75" customHeight="1">
      <c r="A294" s="53" t="s">
        <v>54</v>
      </c>
      <c r="B294" s="152" t="s">
        <v>664</v>
      </c>
      <c r="C294" s="153">
        <f>D294*E26</f>
        <v>0</v>
      </c>
      <c r="D294" s="154">
        <f>(D293*G291)-D293</f>
        <v>0</v>
      </c>
      <c r="E294" s="54"/>
      <c r="F294" s="158" t="s">
        <v>670</v>
      </c>
      <c r="G294" s="158">
        <v>1E-3</v>
      </c>
      <c r="H294" s="158"/>
      <c r="I294" s="48"/>
      <c r="J294" s="48"/>
      <c r="K294" s="48"/>
      <c r="L294" s="48"/>
      <c r="M294" s="48"/>
      <c r="N294" s="48"/>
      <c r="O294" s="48"/>
      <c r="P294" s="2"/>
      <c r="Q294" s="2"/>
      <c r="R294" s="2"/>
      <c r="S294" s="2"/>
      <c r="T294" s="2"/>
      <c r="U294" s="2"/>
      <c r="V294" s="2"/>
      <c r="W294" s="2"/>
      <c r="X294" s="2"/>
      <c r="Y294" s="2"/>
      <c r="Z294" s="2"/>
    </row>
    <row r="295" spans="1:26" ht="15.75" customHeight="1">
      <c r="A295" s="46"/>
      <c r="B295" s="155" t="s">
        <v>665</v>
      </c>
      <c r="C295" s="156">
        <f>C293+C294</f>
        <v>0</v>
      </c>
      <c r="D295" s="157">
        <f>C295/E26</f>
        <v>0</v>
      </c>
      <c r="E295" s="48"/>
      <c r="F295" s="48"/>
      <c r="G295" s="48"/>
      <c r="H295" s="48"/>
      <c r="I295" s="48"/>
      <c r="J295" s="48"/>
      <c r="K295" s="48"/>
      <c r="L295" s="48"/>
      <c r="M295" s="48"/>
      <c r="N295" s="48"/>
      <c r="O295" s="48"/>
      <c r="P295" s="2"/>
      <c r="Q295" s="2"/>
      <c r="R295" s="2"/>
      <c r="S295" s="2"/>
      <c r="T295" s="2"/>
      <c r="U295" s="2"/>
      <c r="V295" s="2"/>
      <c r="W295" s="2"/>
      <c r="X295" s="2"/>
      <c r="Y295" s="2"/>
      <c r="Z295" s="2"/>
    </row>
    <row r="296" spans="1:26" ht="15.75" customHeight="1">
      <c r="A296" s="6"/>
      <c r="B296" s="48"/>
      <c r="C296" s="48"/>
      <c r="D296" s="48"/>
      <c r="E296" s="48"/>
      <c r="F296" s="48"/>
      <c r="G296" s="48"/>
      <c r="H296" s="48"/>
      <c r="I296" s="48"/>
      <c r="J296" s="48"/>
      <c r="K296" s="48"/>
      <c r="L296" s="48"/>
      <c r="M296" s="48"/>
      <c r="N296" s="48"/>
      <c r="O296" s="48"/>
      <c r="P296" s="2"/>
      <c r="Q296" s="2"/>
      <c r="R296" s="2"/>
      <c r="S296" s="2"/>
      <c r="T296" s="2"/>
      <c r="U296" s="2"/>
      <c r="V296" s="2"/>
      <c r="W296" s="2"/>
      <c r="X296" s="2"/>
      <c r="Y296" s="2"/>
      <c r="Z296" s="2"/>
    </row>
    <row r="297" spans="1:26" ht="15.75" customHeight="1">
      <c r="A297" s="48"/>
      <c r="B297" s="48"/>
      <c r="C297" s="48"/>
      <c r="D297" s="48"/>
      <c r="E297" s="48"/>
      <c r="F297" s="48"/>
      <c r="G297" s="48"/>
      <c r="H297" s="48"/>
      <c r="I297" s="48"/>
      <c r="J297" s="48"/>
      <c r="K297" s="48"/>
      <c r="L297" s="48"/>
      <c r="M297" s="48"/>
      <c r="N297" s="48"/>
      <c r="O297" s="48"/>
      <c r="P297" s="2"/>
      <c r="Q297" s="2"/>
      <c r="R297" s="2"/>
      <c r="S297" s="2"/>
      <c r="T297" s="2"/>
      <c r="U297" s="2"/>
      <c r="V297" s="2"/>
      <c r="W297" s="2"/>
      <c r="X297" s="2"/>
      <c r="Y297" s="2"/>
      <c r="Z297" s="2"/>
    </row>
    <row r="298" spans="1:26" ht="15.75" customHeight="1">
      <c r="A298" s="68" t="s">
        <v>203</v>
      </c>
      <c r="B298" s="69" t="s">
        <v>204</v>
      </c>
      <c r="C298" s="68"/>
      <c r="D298" s="70" t="s">
        <v>205</v>
      </c>
      <c r="E298" s="54"/>
      <c r="F298" s="48"/>
      <c r="G298" s="48"/>
      <c r="H298" s="48"/>
      <c r="I298" s="48"/>
      <c r="J298" s="48"/>
      <c r="K298" s="48"/>
      <c r="L298" s="48"/>
      <c r="M298" s="48"/>
      <c r="N298" s="48"/>
      <c r="O298" s="48"/>
      <c r="P298" s="2"/>
      <c r="Q298" s="2"/>
      <c r="R298" s="2"/>
      <c r="S298" s="2"/>
      <c r="T298" s="2"/>
      <c r="U298" s="2"/>
      <c r="V298" s="2"/>
      <c r="W298" s="2"/>
      <c r="X298" s="2"/>
      <c r="Y298" s="2"/>
      <c r="Z298" s="2"/>
    </row>
    <row r="299" spans="1:26" ht="15.75" customHeight="1">
      <c r="A299" s="53" t="s">
        <v>8</v>
      </c>
      <c r="B299" s="67" t="s">
        <v>206</v>
      </c>
      <c r="C299" s="167">
        <v>0</v>
      </c>
      <c r="D299" s="53">
        <f>C299*2</f>
        <v>0</v>
      </c>
      <c r="E299" s="54"/>
      <c r="F299" s="48"/>
      <c r="G299" s="48"/>
      <c r="H299" s="48"/>
      <c r="I299" s="48"/>
      <c r="J299" s="48"/>
      <c r="K299" s="48"/>
      <c r="L299" s="48"/>
      <c r="M299" s="48"/>
      <c r="N299" s="48"/>
      <c r="O299" s="48"/>
      <c r="P299" s="2"/>
      <c r="Q299" s="2"/>
      <c r="R299" s="2"/>
      <c r="S299" s="2"/>
      <c r="T299" s="2"/>
      <c r="U299" s="2"/>
      <c r="V299" s="2"/>
      <c r="W299" s="2"/>
      <c r="X299" s="2"/>
      <c r="Y299" s="2"/>
      <c r="Z299" s="2"/>
    </row>
    <row r="300" spans="1:26" ht="15.75" customHeight="1">
      <c r="A300" s="53" t="s">
        <v>11</v>
      </c>
      <c r="B300" s="67" t="s">
        <v>207</v>
      </c>
      <c r="C300" s="53">
        <f>D299*200</f>
        <v>0</v>
      </c>
      <c r="D300" s="71">
        <f>C300/E26</f>
        <v>0</v>
      </c>
      <c r="E300" s="54"/>
      <c r="F300" s="48"/>
      <c r="G300" s="48"/>
      <c r="H300" s="48"/>
      <c r="I300" s="48"/>
      <c r="J300" s="48"/>
      <c r="K300" s="48"/>
      <c r="L300" s="48"/>
      <c r="M300" s="48"/>
      <c r="N300" s="48"/>
      <c r="O300" s="48"/>
      <c r="P300" s="2"/>
      <c r="Q300" s="2"/>
      <c r="R300" s="2"/>
      <c r="S300" s="2"/>
      <c r="T300" s="2"/>
      <c r="U300" s="2"/>
      <c r="V300" s="2"/>
      <c r="W300" s="2"/>
      <c r="X300" s="2"/>
      <c r="Y300" s="2"/>
      <c r="Z300" s="2"/>
    </row>
    <row r="301" spans="1:26" ht="15.75" customHeight="1">
      <c r="A301" s="53" t="s">
        <v>13</v>
      </c>
      <c r="B301" s="67" t="s">
        <v>208</v>
      </c>
      <c r="C301" s="71">
        <f>D300*E22</f>
        <v>0</v>
      </c>
      <c r="D301" s="129">
        <f>D299*E22</f>
        <v>0</v>
      </c>
      <c r="E301" s="54"/>
      <c r="F301" s="48"/>
      <c r="G301" s="48"/>
      <c r="H301" s="48"/>
      <c r="I301" s="48"/>
      <c r="J301" s="48"/>
      <c r="K301" s="48"/>
      <c r="L301" s="48"/>
      <c r="M301" s="48"/>
      <c r="N301" s="48"/>
      <c r="O301" s="48"/>
      <c r="P301" s="2"/>
      <c r="Q301" s="2"/>
      <c r="R301" s="2"/>
      <c r="S301" s="2"/>
      <c r="T301" s="2"/>
      <c r="U301" s="2"/>
      <c r="V301" s="2"/>
      <c r="W301" s="2"/>
      <c r="X301" s="2"/>
      <c r="Y301" s="2"/>
      <c r="Z301" s="2"/>
    </row>
    <row r="302" spans="1:26" ht="15.75" customHeight="1">
      <c r="A302" s="72"/>
      <c r="B302" s="48"/>
      <c r="C302" s="48"/>
      <c r="D302" s="48"/>
      <c r="E302" s="48"/>
      <c r="F302" s="48"/>
      <c r="G302" s="48"/>
      <c r="H302" s="48"/>
      <c r="I302" s="48"/>
      <c r="J302" s="48"/>
      <c r="K302" s="48"/>
      <c r="L302" s="48"/>
      <c r="M302" s="48"/>
      <c r="N302" s="48"/>
      <c r="O302" s="48"/>
      <c r="P302" s="2"/>
      <c r="Q302" s="2"/>
      <c r="R302" s="2"/>
      <c r="S302" s="2"/>
      <c r="T302" s="2"/>
      <c r="U302" s="2"/>
      <c r="V302" s="2"/>
      <c r="W302" s="2"/>
      <c r="X302" s="2"/>
      <c r="Y302" s="2"/>
      <c r="Z302" s="2"/>
    </row>
    <row r="303" spans="1:26" ht="15.75" customHeight="1">
      <c r="A303" s="48"/>
      <c r="B303" s="48"/>
      <c r="C303" s="48"/>
      <c r="D303" s="48"/>
      <c r="E303" s="48"/>
      <c r="F303" s="48"/>
      <c r="G303" s="48"/>
      <c r="H303" s="48"/>
      <c r="I303" s="48"/>
      <c r="J303" s="48"/>
      <c r="K303" s="48"/>
      <c r="L303" s="48"/>
      <c r="M303" s="48"/>
      <c r="N303" s="48"/>
      <c r="O303" s="48"/>
      <c r="P303" s="2"/>
      <c r="Q303" s="2"/>
      <c r="R303" s="2"/>
      <c r="S303" s="2"/>
      <c r="T303" s="2"/>
      <c r="U303" s="2"/>
      <c r="V303" s="2"/>
      <c r="W303" s="2"/>
      <c r="X303" s="2"/>
      <c r="Y303" s="2"/>
      <c r="Z303" s="2"/>
    </row>
    <row r="304" spans="1:26" ht="15.75" customHeight="1">
      <c r="A304" s="187" t="s">
        <v>209</v>
      </c>
      <c r="B304" s="183"/>
      <c r="C304" s="183"/>
      <c r="D304" s="180"/>
      <c r="E304" s="48"/>
      <c r="F304" s="48"/>
      <c r="G304" s="48"/>
      <c r="H304" s="48"/>
      <c r="I304" s="48"/>
      <c r="J304" s="48"/>
      <c r="K304" s="48"/>
      <c r="L304" s="48"/>
      <c r="M304" s="48"/>
      <c r="N304" s="48"/>
      <c r="O304" s="48"/>
      <c r="P304" s="2"/>
      <c r="Q304" s="2"/>
      <c r="R304" s="2"/>
      <c r="S304" s="2"/>
      <c r="T304" s="2"/>
      <c r="U304" s="2"/>
      <c r="V304" s="2"/>
      <c r="W304" s="2"/>
      <c r="X304" s="2"/>
      <c r="Y304" s="2"/>
      <c r="Z304" s="2"/>
    </row>
    <row r="305" spans="1:26" ht="15.75" customHeight="1">
      <c r="A305" s="179" t="s">
        <v>210</v>
      </c>
      <c r="B305" s="180"/>
      <c r="C305" s="179" t="s">
        <v>137</v>
      </c>
      <c r="D305" s="180"/>
      <c r="E305" s="48"/>
      <c r="F305" s="48"/>
      <c r="G305" s="48"/>
      <c r="H305" s="48"/>
      <c r="I305" s="48"/>
      <c r="J305" s="48"/>
      <c r="K305" s="48"/>
      <c r="L305" s="48"/>
      <c r="M305" s="48"/>
      <c r="N305" s="48"/>
      <c r="O305" s="48"/>
      <c r="P305" s="2"/>
      <c r="Q305" s="2"/>
      <c r="R305" s="2"/>
      <c r="S305" s="2"/>
      <c r="T305" s="2"/>
      <c r="U305" s="2"/>
      <c r="V305" s="2"/>
      <c r="W305" s="2"/>
      <c r="X305" s="2"/>
      <c r="Y305" s="2"/>
      <c r="Z305" s="2"/>
    </row>
    <row r="306" spans="1:26" ht="15.75" customHeight="1">
      <c r="A306" s="47" t="s">
        <v>8</v>
      </c>
      <c r="B306" s="43" t="s">
        <v>211</v>
      </c>
      <c r="C306" s="201" t="e">
        <f>C277</f>
        <v>#DIV/0!</v>
      </c>
      <c r="D306" s="180"/>
      <c r="E306" s="48"/>
      <c r="F306" s="48"/>
      <c r="G306" s="48"/>
      <c r="H306" s="48"/>
      <c r="I306" s="48"/>
      <c r="J306" s="48"/>
      <c r="K306" s="48"/>
      <c r="L306" s="48"/>
      <c r="M306" s="48"/>
      <c r="N306" s="48"/>
      <c r="O306" s="48"/>
      <c r="P306" s="2"/>
      <c r="Q306" s="2"/>
      <c r="R306" s="2"/>
      <c r="S306" s="2"/>
      <c r="T306" s="2"/>
      <c r="U306" s="2"/>
      <c r="V306" s="2"/>
      <c r="W306" s="2"/>
      <c r="X306" s="2"/>
      <c r="Y306" s="2"/>
      <c r="Z306" s="2"/>
    </row>
    <row r="307" spans="1:26" ht="15.75" customHeight="1">
      <c r="A307" s="47" t="s">
        <v>11</v>
      </c>
      <c r="B307" s="43" t="s">
        <v>190</v>
      </c>
      <c r="C307" s="202">
        <f>C286</f>
        <v>0</v>
      </c>
      <c r="D307" s="180"/>
      <c r="E307" s="48"/>
      <c r="F307" s="48"/>
      <c r="G307" s="48"/>
      <c r="H307" s="48"/>
      <c r="I307" s="48"/>
      <c r="J307" s="48"/>
      <c r="K307" s="48"/>
      <c r="L307" s="48"/>
      <c r="M307" s="48"/>
      <c r="N307" s="48"/>
      <c r="O307" s="48"/>
      <c r="P307" s="2"/>
      <c r="Q307" s="2"/>
      <c r="R307" s="2"/>
      <c r="S307" s="2"/>
      <c r="T307" s="2"/>
      <c r="U307" s="2"/>
      <c r="V307" s="2"/>
      <c r="W307" s="2"/>
      <c r="X307" s="2"/>
      <c r="Y307" s="2"/>
      <c r="Z307" s="2"/>
    </row>
    <row r="308" spans="1:26" ht="15.75" customHeight="1">
      <c r="A308" s="47" t="s">
        <v>13</v>
      </c>
      <c r="B308" s="43" t="s">
        <v>212</v>
      </c>
      <c r="C308" s="203">
        <f>C295</f>
        <v>0</v>
      </c>
      <c r="D308" s="180"/>
      <c r="E308" s="48"/>
      <c r="F308" s="48"/>
      <c r="G308" s="48"/>
      <c r="H308" s="48"/>
      <c r="I308" s="48"/>
      <c r="J308" s="48"/>
      <c r="K308" s="48"/>
      <c r="L308" s="48"/>
      <c r="M308" s="48"/>
      <c r="N308" s="48"/>
      <c r="O308" s="48"/>
      <c r="P308" s="2"/>
      <c r="Q308" s="2"/>
      <c r="R308" s="2"/>
      <c r="S308" s="2"/>
      <c r="T308" s="2"/>
      <c r="U308" s="2"/>
      <c r="V308" s="2"/>
      <c r="W308" s="2"/>
      <c r="X308" s="2"/>
      <c r="Y308" s="2"/>
      <c r="Z308" s="2"/>
    </row>
    <row r="309" spans="1:26" ht="15.75" customHeight="1">
      <c r="A309" s="47" t="s">
        <v>16</v>
      </c>
      <c r="B309" s="43" t="s">
        <v>213</v>
      </c>
      <c r="C309" s="204">
        <f>D301</f>
        <v>0</v>
      </c>
      <c r="D309" s="180"/>
      <c r="E309" s="48"/>
      <c r="F309" s="48"/>
      <c r="G309" s="48"/>
      <c r="H309" s="48"/>
      <c r="I309" s="48"/>
      <c r="J309" s="48"/>
      <c r="K309" s="48"/>
      <c r="L309" s="48"/>
      <c r="M309" s="48"/>
      <c r="N309" s="48"/>
      <c r="O309" s="48"/>
      <c r="P309" s="2"/>
      <c r="Q309" s="2"/>
      <c r="R309" s="2"/>
      <c r="S309" s="2"/>
      <c r="T309" s="2"/>
      <c r="U309" s="2"/>
      <c r="V309" s="2"/>
      <c r="W309" s="2"/>
      <c r="X309" s="2"/>
      <c r="Y309" s="2"/>
      <c r="Z309" s="2"/>
    </row>
    <row r="310" spans="1:26" ht="15.75" customHeight="1">
      <c r="A310" s="189" t="s">
        <v>175</v>
      </c>
      <c r="B310" s="180"/>
      <c r="C310" s="203" t="e">
        <f>SUM(C306:D308)</f>
        <v>#DIV/0!</v>
      </c>
      <c r="D310" s="180"/>
      <c r="E310" s="48"/>
      <c r="F310" s="48"/>
      <c r="G310" s="48"/>
      <c r="H310" s="48"/>
      <c r="I310" s="48"/>
      <c r="J310" s="48"/>
      <c r="K310" s="48"/>
      <c r="L310" s="48"/>
      <c r="M310" s="48"/>
      <c r="N310" s="48"/>
      <c r="O310" s="48"/>
      <c r="P310" s="2"/>
      <c r="Q310" s="2"/>
      <c r="R310" s="2"/>
      <c r="S310" s="2"/>
      <c r="T310" s="2"/>
      <c r="U310" s="2"/>
      <c r="V310" s="2"/>
      <c r="W310" s="2"/>
      <c r="X310" s="2"/>
      <c r="Y310" s="2"/>
      <c r="Z310" s="2"/>
    </row>
    <row r="311" spans="1:26" ht="15.75" customHeight="1">
      <c r="A311" s="48"/>
      <c r="B311" s="48"/>
      <c r="C311" s="48"/>
      <c r="D311" s="48"/>
      <c r="E311" s="48"/>
      <c r="F311" s="48"/>
      <c r="G311" s="48"/>
      <c r="H311" s="48"/>
      <c r="I311" s="48"/>
      <c r="J311" s="48"/>
      <c r="K311" s="48"/>
      <c r="L311" s="48"/>
      <c r="M311" s="48"/>
      <c r="N311" s="48"/>
      <c r="O311" s="48"/>
      <c r="P311" s="2"/>
      <c r="Q311" s="2"/>
      <c r="R311" s="2"/>
      <c r="S311" s="2"/>
      <c r="T311" s="2"/>
      <c r="U311" s="2"/>
      <c r="V311" s="2"/>
      <c r="W311" s="2"/>
      <c r="X311" s="2"/>
      <c r="Y311" s="2"/>
      <c r="Z311" s="2"/>
    </row>
    <row r="312" spans="1:26" ht="15.75" customHeight="1">
      <c r="A312" s="48"/>
      <c r="B312" s="48"/>
      <c r="C312" s="48"/>
      <c r="D312" s="48"/>
      <c r="E312" s="48"/>
      <c r="F312" s="48"/>
      <c r="G312" s="48"/>
      <c r="H312" s="48"/>
      <c r="I312" s="48"/>
      <c r="J312" s="48"/>
      <c r="K312" s="48"/>
      <c r="L312" s="48"/>
      <c r="M312" s="48"/>
      <c r="N312" s="48"/>
      <c r="O312" s="48"/>
      <c r="P312" s="2"/>
      <c r="Q312" s="2"/>
      <c r="R312" s="2"/>
      <c r="S312" s="2"/>
      <c r="T312" s="2"/>
      <c r="U312" s="2"/>
      <c r="V312" s="2"/>
      <c r="W312" s="2"/>
      <c r="X312" s="2"/>
      <c r="Y312" s="2"/>
      <c r="Z312" s="2"/>
    </row>
    <row r="313" spans="1:26" ht="15.75" customHeight="1">
      <c r="A313" s="188" t="s">
        <v>618</v>
      </c>
      <c r="B313" s="185"/>
      <c r="C313" s="185"/>
      <c r="D313" s="180"/>
      <c r="E313" s="48"/>
      <c r="F313" s="48"/>
      <c r="G313" s="48"/>
      <c r="H313" s="48"/>
      <c r="I313" s="48"/>
      <c r="J313" s="48"/>
      <c r="K313" s="48"/>
      <c r="L313" s="48"/>
      <c r="M313" s="48"/>
      <c r="N313" s="48"/>
      <c r="O313" s="48"/>
      <c r="P313" s="2"/>
      <c r="Q313" s="2"/>
      <c r="R313" s="2"/>
      <c r="S313" s="2"/>
      <c r="T313" s="2"/>
      <c r="U313" s="2"/>
      <c r="V313" s="2"/>
      <c r="W313" s="2"/>
      <c r="X313" s="2"/>
      <c r="Y313" s="2"/>
      <c r="Z313" s="2"/>
    </row>
    <row r="314" spans="1:26" ht="15.75" customHeight="1">
      <c r="A314" s="16" t="s">
        <v>78</v>
      </c>
      <c r="B314" s="16" t="s">
        <v>619</v>
      </c>
      <c r="C314" s="16" t="s">
        <v>170</v>
      </c>
      <c r="D314" s="16" t="s">
        <v>49</v>
      </c>
      <c r="E314" s="48"/>
      <c r="F314" s="40"/>
      <c r="G314" s="48"/>
      <c r="H314" s="48"/>
      <c r="I314" s="48"/>
      <c r="J314" s="48"/>
      <c r="K314" s="48"/>
      <c r="L314" s="48"/>
      <c r="M314" s="48"/>
      <c r="N314" s="48"/>
      <c r="O314" s="48"/>
      <c r="P314" s="2"/>
      <c r="Q314" s="2"/>
      <c r="R314" s="2"/>
      <c r="S314" s="2"/>
      <c r="T314" s="2"/>
      <c r="U314" s="2"/>
      <c r="V314" s="2"/>
      <c r="W314" s="2"/>
      <c r="X314" s="2"/>
      <c r="Y314" s="2"/>
      <c r="Z314" s="2"/>
    </row>
    <row r="315" spans="1:26" ht="15.75" customHeight="1">
      <c r="A315" s="73" t="s">
        <v>8</v>
      </c>
      <c r="B315" s="141" t="s">
        <v>214</v>
      </c>
      <c r="C315" s="173">
        <v>0</v>
      </c>
      <c r="D315" s="142" t="e">
        <f>(C332+C333)*C315</f>
        <v>#DIV/0!</v>
      </c>
      <c r="E315" s="48"/>
      <c r="F315" s="48"/>
      <c r="G315" s="48"/>
      <c r="H315" s="48"/>
      <c r="I315" s="48"/>
      <c r="J315" s="48"/>
      <c r="K315" s="48"/>
      <c r="L315" s="48"/>
      <c r="M315" s="48"/>
      <c r="N315" s="48"/>
      <c r="O315" s="48"/>
      <c r="P315" s="2"/>
      <c r="Q315" s="2"/>
      <c r="R315" s="2"/>
      <c r="S315" s="2"/>
      <c r="T315" s="2"/>
      <c r="U315" s="2"/>
      <c r="V315" s="2"/>
      <c r="W315" s="2"/>
      <c r="X315" s="2"/>
      <c r="Y315" s="2"/>
      <c r="Z315" s="2"/>
    </row>
    <row r="316" spans="1:26" ht="15.75" customHeight="1">
      <c r="A316" s="73" t="s">
        <v>11</v>
      </c>
      <c r="B316" s="143" t="s">
        <v>663</v>
      </c>
      <c r="C316" s="144"/>
      <c r="D316" s="142" t="e">
        <f>D317+D320+D321+D323</f>
        <v>#DIV/0!</v>
      </c>
      <c r="E316" s="48"/>
      <c r="F316" s="48"/>
      <c r="G316" s="48"/>
      <c r="H316" s="48"/>
      <c r="I316" s="48"/>
      <c r="J316" s="48"/>
      <c r="K316" s="48"/>
      <c r="L316" s="48"/>
      <c r="M316" s="48"/>
      <c r="N316" s="48"/>
      <c r="O316" s="48"/>
      <c r="P316" s="2"/>
      <c r="Q316" s="2"/>
      <c r="R316" s="2"/>
      <c r="S316" s="2"/>
      <c r="T316" s="2"/>
      <c r="U316" s="2"/>
      <c r="V316" s="2"/>
      <c r="W316" s="2"/>
      <c r="X316" s="2"/>
      <c r="Y316" s="2"/>
      <c r="Z316" s="2"/>
    </row>
    <row r="317" spans="1:26" ht="15.75" customHeight="1">
      <c r="A317" s="7" t="s">
        <v>215</v>
      </c>
      <c r="B317" s="74" t="s">
        <v>216</v>
      </c>
      <c r="C317" s="75">
        <f>C319+C318</f>
        <v>0.08</v>
      </c>
      <c r="D317" s="76" t="e">
        <f>D318+D319</f>
        <v>#DIV/0!</v>
      </c>
      <c r="E317" s="48"/>
      <c r="F317" s="48"/>
      <c r="G317" s="48"/>
      <c r="H317" s="48"/>
      <c r="I317" s="48"/>
      <c r="J317" s="48"/>
      <c r="K317" s="48"/>
      <c r="L317" s="48"/>
      <c r="M317" s="48"/>
      <c r="N317" s="48"/>
      <c r="O317" s="48"/>
      <c r="P317" s="2"/>
      <c r="Q317" s="2"/>
      <c r="R317" s="2"/>
      <c r="S317" s="2"/>
      <c r="T317" s="2"/>
      <c r="U317" s="2"/>
      <c r="V317" s="2"/>
      <c r="W317" s="2"/>
      <c r="X317" s="2"/>
      <c r="Y317" s="2"/>
      <c r="Z317" s="2"/>
    </row>
    <row r="318" spans="1:26" ht="15.75" customHeight="1">
      <c r="A318" s="47" t="s">
        <v>217</v>
      </c>
      <c r="B318" s="43" t="s">
        <v>218</v>
      </c>
      <c r="C318" s="174">
        <v>0.03</v>
      </c>
      <c r="D318" s="29" t="e">
        <f>(C332+C333)*C318</f>
        <v>#DIV/0!</v>
      </c>
      <c r="E318" s="48"/>
      <c r="F318" s="48"/>
      <c r="G318" s="48"/>
      <c r="H318" s="48"/>
      <c r="I318" s="48"/>
      <c r="J318" s="48"/>
      <c r="K318" s="48"/>
      <c r="L318" s="48"/>
      <c r="M318" s="48"/>
      <c r="N318" s="48"/>
      <c r="O318" s="48"/>
      <c r="P318" s="2"/>
      <c r="Q318" s="2"/>
      <c r="R318" s="2"/>
      <c r="S318" s="2"/>
      <c r="T318" s="2"/>
      <c r="U318" s="2"/>
      <c r="V318" s="2"/>
      <c r="W318" s="2"/>
      <c r="X318" s="2"/>
      <c r="Y318" s="2"/>
      <c r="Z318" s="2"/>
    </row>
    <row r="319" spans="1:26" ht="15.75" customHeight="1">
      <c r="A319" s="47" t="s">
        <v>219</v>
      </c>
      <c r="B319" s="43" t="s">
        <v>220</v>
      </c>
      <c r="C319" s="174">
        <v>0.05</v>
      </c>
      <c r="D319" s="29" t="e">
        <f>(C332+C333)*C319</f>
        <v>#DIV/0!</v>
      </c>
      <c r="E319" s="48"/>
      <c r="F319" s="48"/>
      <c r="G319" s="48"/>
      <c r="H319" s="48"/>
      <c r="I319" s="48"/>
      <c r="J319" s="48"/>
      <c r="K319" s="48"/>
      <c r="L319" s="48"/>
      <c r="M319" s="48"/>
      <c r="N319" s="48"/>
      <c r="O319" s="48"/>
      <c r="P319" s="2"/>
      <c r="Q319" s="2"/>
      <c r="R319" s="2"/>
      <c r="S319" s="2"/>
      <c r="T319" s="2"/>
      <c r="U319" s="2"/>
      <c r="V319" s="2"/>
      <c r="W319" s="2"/>
      <c r="X319" s="2"/>
      <c r="Y319" s="2"/>
      <c r="Z319" s="2"/>
    </row>
    <row r="320" spans="1:26" ht="15.75" customHeight="1">
      <c r="A320" s="7" t="s">
        <v>221</v>
      </c>
      <c r="B320" s="74" t="s">
        <v>222</v>
      </c>
      <c r="C320" s="75">
        <v>0</v>
      </c>
      <c r="D320" s="76">
        <v>0</v>
      </c>
      <c r="E320" s="48"/>
      <c r="F320" s="48"/>
      <c r="G320" s="48"/>
      <c r="H320" s="48"/>
      <c r="I320" s="48"/>
      <c r="J320" s="48"/>
      <c r="K320" s="48"/>
      <c r="L320" s="48"/>
      <c r="M320" s="48"/>
      <c r="N320" s="48"/>
      <c r="O320" s="48"/>
      <c r="P320" s="2"/>
      <c r="Q320" s="2"/>
      <c r="R320" s="2"/>
      <c r="S320" s="2"/>
      <c r="T320" s="2"/>
      <c r="U320" s="2"/>
      <c r="V320" s="2"/>
      <c r="W320" s="2"/>
      <c r="X320" s="2"/>
      <c r="Y320" s="2"/>
      <c r="Z320" s="2"/>
    </row>
    <row r="321" spans="1:26" ht="15.75" customHeight="1">
      <c r="A321" s="7" t="s">
        <v>223</v>
      </c>
      <c r="B321" s="74" t="s">
        <v>224</v>
      </c>
      <c r="C321" s="75">
        <f t="shared" ref="C321:D321" si="8">C322</f>
        <v>0.03</v>
      </c>
      <c r="D321" s="76" t="e">
        <f t="shared" si="8"/>
        <v>#DIV/0!</v>
      </c>
      <c r="E321" s="48"/>
      <c r="F321" s="48"/>
      <c r="G321" s="48"/>
      <c r="H321" s="48"/>
      <c r="I321" s="48"/>
      <c r="J321" s="48"/>
      <c r="K321" s="48"/>
      <c r="L321" s="48"/>
      <c r="M321" s="48"/>
      <c r="N321" s="48"/>
      <c r="O321" s="48"/>
      <c r="P321" s="2"/>
      <c r="Q321" s="2"/>
      <c r="R321" s="2"/>
      <c r="S321" s="2"/>
      <c r="T321" s="2"/>
      <c r="U321" s="2"/>
      <c r="V321" s="2"/>
      <c r="W321" s="2"/>
      <c r="X321" s="2"/>
      <c r="Y321" s="2"/>
      <c r="Z321" s="2"/>
    </row>
    <row r="322" spans="1:26" ht="15.75" customHeight="1">
      <c r="A322" s="47" t="s">
        <v>225</v>
      </c>
      <c r="B322" s="43" t="s">
        <v>226</v>
      </c>
      <c r="C322" s="174">
        <v>0.03</v>
      </c>
      <c r="D322" s="29" t="e">
        <f>(C333+C332)*C322</f>
        <v>#DIV/0!</v>
      </c>
      <c r="E322" s="48"/>
      <c r="F322" s="48"/>
      <c r="G322" s="48"/>
      <c r="H322" s="48"/>
      <c r="I322" s="48"/>
      <c r="J322" s="48"/>
      <c r="K322" s="48"/>
      <c r="L322" s="48"/>
      <c r="M322" s="48"/>
      <c r="N322" s="48"/>
      <c r="O322" s="48"/>
      <c r="P322" s="2"/>
      <c r="Q322" s="2"/>
      <c r="R322" s="2"/>
      <c r="S322" s="2"/>
      <c r="T322" s="2"/>
      <c r="U322" s="2"/>
      <c r="V322" s="2"/>
      <c r="W322" s="2"/>
      <c r="X322" s="2"/>
      <c r="Y322" s="2"/>
      <c r="Z322" s="2"/>
    </row>
    <row r="323" spans="1:26" ht="15.75" customHeight="1">
      <c r="A323" s="7"/>
      <c r="B323" s="130"/>
      <c r="C323" s="131"/>
      <c r="D323" s="145" t="e">
        <f>SUM(D326:D327)</f>
        <v>#DIV/0!</v>
      </c>
      <c r="E323" s="48"/>
      <c r="F323" s="48"/>
      <c r="G323" s="48"/>
      <c r="H323" s="48"/>
      <c r="I323" s="48"/>
      <c r="J323" s="48"/>
      <c r="K323" s="48"/>
      <c r="L323" s="48"/>
      <c r="M323" s="48"/>
      <c r="N323" s="48"/>
      <c r="O323" s="48"/>
      <c r="P323" s="2"/>
      <c r="Q323" s="2"/>
      <c r="R323" s="2"/>
      <c r="S323" s="2"/>
      <c r="T323" s="2"/>
      <c r="U323" s="2"/>
      <c r="V323" s="2"/>
      <c r="W323" s="2"/>
      <c r="X323" s="2"/>
      <c r="Y323" s="2"/>
      <c r="Z323" s="2"/>
    </row>
    <row r="324" spans="1:26" ht="15.75" customHeight="1">
      <c r="A324" s="146"/>
      <c r="B324" s="97" t="s">
        <v>610</v>
      </c>
      <c r="C324" s="175">
        <v>0.05</v>
      </c>
      <c r="D324" s="147" t="e">
        <f>(C332+C333)*C324</f>
        <v>#DIV/0!</v>
      </c>
      <c r="E324" s="48"/>
      <c r="F324" s="48"/>
      <c r="G324" s="48"/>
      <c r="H324" s="48"/>
      <c r="I324" s="48"/>
      <c r="J324" s="48"/>
      <c r="K324" s="48"/>
      <c r="L324" s="48"/>
      <c r="M324" s="48"/>
      <c r="N324" s="48"/>
      <c r="O324" s="48"/>
      <c r="P324" s="2"/>
      <c r="Q324" s="2"/>
      <c r="R324" s="2"/>
      <c r="S324" s="2"/>
      <c r="T324" s="2"/>
      <c r="U324" s="2"/>
      <c r="V324" s="2"/>
      <c r="W324" s="2"/>
      <c r="X324" s="2"/>
      <c r="Y324" s="2"/>
      <c r="Z324" s="2"/>
    </row>
    <row r="325" spans="1:26" ht="15.75" customHeight="1">
      <c r="A325" s="146"/>
      <c r="B325" s="96" t="s">
        <v>611</v>
      </c>
      <c r="C325" s="175">
        <v>1.3299999999999999E-2</v>
      </c>
      <c r="D325" s="147" t="e">
        <f>(C332+C333)*C325</f>
        <v>#DIV/0!</v>
      </c>
      <c r="E325" s="48"/>
      <c r="F325" s="48"/>
      <c r="G325" s="48"/>
      <c r="H325" s="48"/>
      <c r="I325" s="48"/>
      <c r="J325" s="48"/>
      <c r="K325" s="48"/>
      <c r="L325" s="48"/>
      <c r="M325" s="48"/>
      <c r="N325" s="48"/>
      <c r="O325" s="48"/>
      <c r="P325" s="2"/>
      <c r="Q325" s="2"/>
      <c r="R325" s="2"/>
      <c r="S325" s="2"/>
      <c r="T325" s="2"/>
      <c r="U325" s="2"/>
      <c r="V325" s="2"/>
      <c r="W325" s="2"/>
      <c r="X325" s="2"/>
      <c r="Y325" s="2"/>
      <c r="Z325" s="2"/>
    </row>
    <row r="326" spans="1:26" ht="15.75" customHeight="1">
      <c r="A326" s="205" t="s">
        <v>620</v>
      </c>
      <c r="B326" s="132" t="s">
        <v>621</v>
      </c>
      <c r="C326" s="133" t="s">
        <v>622</v>
      </c>
      <c r="D326" s="148" t="s">
        <v>623</v>
      </c>
      <c r="E326" s="48"/>
      <c r="F326" s="48"/>
      <c r="G326" s="48"/>
      <c r="H326" s="48"/>
      <c r="I326" s="48"/>
      <c r="J326" s="48"/>
      <c r="K326" s="48"/>
      <c r="L326" s="48"/>
      <c r="M326" s="48"/>
      <c r="N326" s="48"/>
      <c r="O326" s="48"/>
      <c r="P326" s="2"/>
      <c r="Q326" s="2"/>
      <c r="R326" s="2"/>
      <c r="S326" s="2"/>
      <c r="T326" s="2"/>
      <c r="U326" s="2"/>
      <c r="V326" s="2"/>
      <c r="W326" s="2"/>
      <c r="X326" s="2"/>
      <c r="Y326" s="2"/>
      <c r="Z326" s="2"/>
    </row>
    <row r="327" spans="1:26" ht="15.75" customHeight="1">
      <c r="A327" s="206"/>
      <c r="B327" s="134" t="e">
        <f>C332+C333</f>
        <v>#DIV/0!</v>
      </c>
      <c r="C327" s="176">
        <f>C257</f>
        <v>0.19470000000000001</v>
      </c>
      <c r="D327" s="127" t="e">
        <f>B327*C327/1</f>
        <v>#DIV/0!</v>
      </c>
      <c r="E327" s="48"/>
      <c r="F327" s="48"/>
      <c r="G327" s="48"/>
      <c r="H327" s="48"/>
      <c r="I327" s="48"/>
      <c r="J327" s="48"/>
      <c r="K327" s="48"/>
      <c r="L327" s="48"/>
      <c r="M327" s="48"/>
      <c r="N327" s="48"/>
      <c r="O327" s="48"/>
      <c r="P327" s="2"/>
      <c r="Q327" s="2"/>
      <c r="R327" s="2"/>
      <c r="S327" s="2"/>
      <c r="T327" s="2"/>
      <c r="U327" s="2"/>
      <c r="V327" s="2"/>
      <c r="W327" s="2"/>
      <c r="X327" s="2"/>
      <c r="Y327" s="2"/>
      <c r="Z327" s="2"/>
    </row>
    <row r="328" spans="1:26" ht="18" customHeight="1">
      <c r="A328" s="179" t="s">
        <v>89</v>
      </c>
      <c r="B328" s="183"/>
      <c r="C328" s="180"/>
      <c r="D328" s="24" t="e">
        <f>D327</f>
        <v>#DIV/0!</v>
      </c>
      <c r="E328" s="48"/>
      <c r="F328" s="48"/>
      <c r="G328" s="48"/>
      <c r="H328" s="48"/>
      <c r="I328" s="48"/>
      <c r="J328" s="48"/>
      <c r="K328" s="48"/>
      <c r="L328" s="48"/>
      <c r="M328" s="48"/>
      <c r="N328" s="48"/>
      <c r="O328" s="48"/>
      <c r="P328" s="2"/>
      <c r="Q328" s="2"/>
      <c r="R328" s="2"/>
      <c r="S328" s="2"/>
      <c r="T328" s="2"/>
      <c r="U328" s="2"/>
      <c r="V328" s="2"/>
      <c r="W328" s="2"/>
      <c r="X328" s="2"/>
      <c r="Y328" s="2"/>
      <c r="Z328" s="2"/>
    </row>
    <row r="329" spans="1:26" ht="15.75" customHeight="1">
      <c r="A329" s="48"/>
      <c r="B329" s="48"/>
      <c r="C329" s="48"/>
      <c r="D329" s="48"/>
      <c r="E329" s="48"/>
      <c r="F329" s="48"/>
      <c r="G329" s="48"/>
      <c r="H329" s="48"/>
      <c r="I329" s="48"/>
      <c r="J329" s="48"/>
      <c r="K329" s="48"/>
      <c r="L329" s="48"/>
      <c r="M329" s="48"/>
      <c r="N329" s="48"/>
      <c r="O329" s="48"/>
      <c r="P329" s="2"/>
      <c r="Q329" s="2"/>
      <c r="R329" s="2"/>
      <c r="S329" s="2"/>
      <c r="T329" s="2"/>
      <c r="U329" s="2"/>
      <c r="V329" s="2"/>
      <c r="W329" s="2"/>
      <c r="X329" s="2"/>
      <c r="Y329" s="2"/>
      <c r="Z329" s="2"/>
    </row>
    <row r="330" spans="1:26" ht="15.75" customHeight="1">
      <c r="A330" s="48"/>
      <c r="B330" s="48"/>
      <c r="C330" s="48"/>
      <c r="D330" s="48"/>
      <c r="E330" s="48"/>
      <c r="F330" s="48"/>
      <c r="G330" s="48"/>
      <c r="H330" s="48"/>
      <c r="I330" s="48"/>
      <c r="J330" s="48"/>
      <c r="K330" s="48"/>
      <c r="L330" s="48"/>
      <c r="M330" s="48"/>
      <c r="N330" s="48"/>
      <c r="O330" s="48"/>
      <c r="P330" s="2"/>
      <c r="Q330" s="2"/>
      <c r="R330" s="2"/>
      <c r="S330" s="2"/>
      <c r="T330" s="2"/>
      <c r="U330" s="2"/>
      <c r="V330" s="2"/>
      <c r="W330" s="2"/>
      <c r="X330" s="2"/>
      <c r="Y330" s="2"/>
      <c r="Z330" s="2"/>
    </row>
    <row r="331" spans="1:26" ht="15.75" customHeight="1">
      <c r="A331" s="194" t="s">
        <v>227</v>
      </c>
      <c r="B331" s="183"/>
      <c r="C331" s="180"/>
      <c r="D331" s="48"/>
      <c r="E331" s="48"/>
      <c r="F331" s="48"/>
      <c r="G331" s="48"/>
      <c r="H331" s="48"/>
      <c r="I331" s="48"/>
      <c r="J331" s="48"/>
      <c r="K331" s="48"/>
      <c r="L331" s="48"/>
      <c r="M331" s="48"/>
      <c r="N331" s="48"/>
      <c r="O331" s="48"/>
      <c r="P331" s="2"/>
      <c r="Q331" s="2"/>
      <c r="R331" s="2"/>
      <c r="S331" s="2"/>
      <c r="T331" s="2"/>
      <c r="U331" s="2"/>
      <c r="V331" s="2"/>
      <c r="W331" s="2"/>
      <c r="X331" s="2"/>
      <c r="Y331" s="2"/>
      <c r="Z331" s="2"/>
    </row>
    <row r="332" spans="1:26" ht="15.75" customHeight="1">
      <c r="A332" s="77" t="s">
        <v>8</v>
      </c>
      <c r="B332" s="78" t="s">
        <v>228</v>
      </c>
      <c r="C332" s="79">
        <f>C266</f>
        <v>0</v>
      </c>
      <c r="D332" s="48"/>
      <c r="E332" s="48"/>
      <c r="F332" s="48"/>
      <c r="G332" s="48"/>
      <c r="H332" s="48"/>
      <c r="I332" s="48"/>
      <c r="J332" s="48"/>
      <c r="K332" s="48"/>
      <c r="L332" s="48"/>
      <c r="M332" s="48"/>
      <c r="N332" s="48"/>
      <c r="O332" s="48"/>
      <c r="P332" s="2"/>
      <c r="Q332" s="2"/>
      <c r="R332" s="2"/>
      <c r="S332" s="2"/>
      <c r="T332" s="2"/>
      <c r="U332" s="2"/>
      <c r="V332" s="2"/>
      <c r="W332" s="2"/>
      <c r="X332" s="2"/>
      <c r="Y332" s="2"/>
      <c r="Z332" s="2"/>
    </row>
    <row r="333" spans="1:26" ht="15.75" customHeight="1">
      <c r="A333" s="77" t="s">
        <v>11</v>
      </c>
      <c r="B333" s="78" t="s">
        <v>229</v>
      </c>
      <c r="C333" s="79" t="e">
        <f>C310</f>
        <v>#DIV/0!</v>
      </c>
      <c r="D333" s="48"/>
      <c r="E333" s="48"/>
      <c r="F333" s="48"/>
      <c r="G333" s="48"/>
      <c r="H333" s="48"/>
      <c r="I333" s="48"/>
      <c r="J333" s="48"/>
      <c r="K333" s="48"/>
      <c r="L333" s="48"/>
      <c r="M333" s="48"/>
      <c r="N333" s="48"/>
      <c r="O333" s="48"/>
      <c r="P333" s="2"/>
      <c r="Q333" s="2"/>
      <c r="R333" s="2"/>
      <c r="S333" s="2"/>
      <c r="T333" s="2"/>
      <c r="U333" s="2"/>
      <c r="V333" s="2"/>
      <c r="W333" s="2"/>
      <c r="X333" s="2"/>
      <c r="Y333" s="2"/>
      <c r="Z333" s="2"/>
    </row>
    <row r="334" spans="1:26" ht="15.75" customHeight="1">
      <c r="A334" s="77" t="s">
        <v>13</v>
      </c>
      <c r="B334" s="78" t="s">
        <v>230</v>
      </c>
      <c r="C334" s="79" t="e">
        <f>D328</f>
        <v>#DIV/0!</v>
      </c>
      <c r="D334" s="48"/>
      <c r="E334" s="48"/>
      <c r="F334" s="48"/>
      <c r="G334" s="48"/>
      <c r="H334" s="48"/>
      <c r="I334" s="48"/>
      <c r="J334" s="48"/>
      <c r="K334" s="48"/>
      <c r="L334" s="48"/>
      <c r="M334" s="48"/>
      <c r="N334" s="48"/>
      <c r="O334" s="48"/>
      <c r="P334" s="2"/>
      <c r="Q334" s="2"/>
      <c r="R334" s="2"/>
      <c r="S334" s="2"/>
      <c r="T334" s="2"/>
      <c r="U334" s="2"/>
      <c r="V334" s="2"/>
      <c r="W334" s="2"/>
      <c r="X334" s="2"/>
      <c r="Y334" s="2"/>
      <c r="Z334" s="2"/>
    </row>
    <row r="335" spans="1:26" ht="15.75" customHeight="1">
      <c r="A335" s="77" t="s">
        <v>16</v>
      </c>
      <c r="B335" s="78" t="s">
        <v>231</v>
      </c>
      <c r="C335" s="79" t="e">
        <f>C332+C333+C334</f>
        <v>#DIV/0!</v>
      </c>
      <c r="D335" s="48"/>
      <c r="E335" s="48"/>
      <c r="F335" s="48"/>
      <c r="G335" s="48"/>
      <c r="H335" s="48"/>
      <c r="I335" s="48"/>
      <c r="J335" s="48"/>
      <c r="K335" s="48"/>
      <c r="L335" s="48"/>
      <c r="M335" s="48"/>
      <c r="N335" s="48"/>
      <c r="O335" s="48"/>
      <c r="P335" s="2"/>
      <c r="Q335" s="2"/>
      <c r="R335" s="2"/>
      <c r="S335" s="2"/>
      <c r="T335" s="2"/>
      <c r="U335" s="2"/>
      <c r="V335" s="2"/>
      <c r="W335" s="2"/>
      <c r="X335" s="2"/>
      <c r="Y335" s="2"/>
      <c r="Z335" s="2"/>
    </row>
    <row r="336" spans="1:26" ht="15.75" customHeight="1">
      <c r="A336" s="77" t="s">
        <v>54</v>
      </c>
      <c r="B336" s="78" t="s">
        <v>232</v>
      </c>
      <c r="C336" s="80">
        <f>E26</f>
        <v>12580</v>
      </c>
      <c r="D336" s="48"/>
      <c r="E336" s="48"/>
      <c r="F336" s="48"/>
      <c r="G336" s="48"/>
      <c r="H336" s="48"/>
      <c r="I336" s="48"/>
      <c r="J336" s="48"/>
      <c r="K336" s="48"/>
      <c r="L336" s="48"/>
      <c r="M336" s="48"/>
      <c r="N336" s="48"/>
      <c r="O336" s="48"/>
      <c r="P336" s="2"/>
      <c r="Q336" s="2"/>
      <c r="R336" s="2"/>
      <c r="S336" s="2"/>
      <c r="T336" s="2"/>
      <c r="U336" s="2"/>
      <c r="V336" s="2"/>
      <c r="W336" s="2"/>
      <c r="X336" s="2"/>
      <c r="Y336" s="2"/>
      <c r="Z336" s="2"/>
    </row>
    <row r="337" spans="1:26" ht="15.75" customHeight="1">
      <c r="A337" s="77" t="s">
        <v>56</v>
      </c>
      <c r="B337" s="78" t="s">
        <v>233</v>
      </c>
      <c r="C337" s="81" t="e">
        <f>C335/C336</f>
        <v>#DIV/0!</v>
      </c>
      <c r="D337" s="48"/>
      <c r="E337" s="48"/>
      <c r="F337" s="48"/>
      <c r="G337" s="48"/>
      <c r="H337" s="48"/>
      <c r="I337" s="48"/>
      <c r="J337" s="48"/>
      <c r="K337" s="48"/>
      <c r="L337" s="48"/>
      <c r="M337" s="48"/>
      <c r="N337" s="48"/>
      <c r="O337" s="48"/>
      <c r="P337" s="2"/>
      <c r="Q337" s="2"/>
      <c r="R337" s="2"/>
      <c r="S337" s="2"/>
      <c r="T337" s="2"/>
      <c r="U337" s="2"/>
      <c r="V337" s="2"/>
      <c r="W337" s="2"/>
      <c r="X337" s="2"/>
      <c r="Y337" s="2"/>
      <c r="Z337" s="2"/>
    </row>
    <row r="338" spans="1:26" ht="15.75" customHeight="1">
      <c r="A338" s="48"/>
      <c r="B338" s="48"/>
      <c r="C338" s="48"/>
      <c r="D338" s="48"/>
      <c r="E338" s="48"/>
      <c r="F338" s="48"/>
      <c r="G338" s="48"/>
      <c r="H338" s="48"/>
      <c r="I338" s="48"/>
      <c r="J338" s="48"/>
      <c r="K338" s="48"/>
      <c r="L338" s="48"/>
      <c r="M338" s="48"/>
      <c r="N338" s="48"/>
      <c r="O338" s="48"/>
      <c r="P338" s="2"/>
      <c r="Q338" s="2"/>
      <c r="R338" s="2"/>
      <c r="S338" s="2"/>
      <c r="T338" s="2"/>
      <c r="U338" s="2"/>
      <c r="V338" s="2"/>
      <c r="W338" s="2"/>
      <c r="X338" s="2"/>
      <c r="Y338" s="2"/>
      <c r="Z338" s="2"/>
    </row>
    <row r="339" spans="1:26" ht="15.75" customHeight="1">
      <c r="A339" s="82" t="s">
        <v>234</v>
      </c>
      <c r="B339" s="83"/>
      <c r="C339" s="72"/>
      <c r="D339" s="72"/>
      <c r="E339" s="72"/>
      <c r="F339" s="72"/>
      <c r="G339" s="72"/>
      <c r="H339" s="72"/>
      <c r="I339" s="72"/>
      <c r="J339" s="48"/>
      <c r="K339" s="48"/>
      <c r="L339" s="48"/>
      <c r="M339" s="48"/>
      <c r="N339" s="48"/>
      <c r="O339" s="48"/>
      <c r="P339" s="2"/>
      <c r="Q339" s="2"/>
      <c r="R339" s="2"/>
      <c r="S339" s="2"/>
      <c r="T339" s="2"/>
      <c r="U339" s="2"/>
      <c r="V339" s="2"/>
      <c r="W339" s="2"/>
      <c r="X339" s="2"/>
      <c r="Y339" s="2"/>
      <c r="Z339" s="2"/>
    </row>
    <row r="340" spans="1:26" ht="15.75" customHeight="1">
      <c r="A340" s="84"/>
      <c r="B340" s="84"/>
      <c r="C340" s="72"/>
      <c r="D340" s="72"/>
      <c r="E340" s="48"/>
      <c r="F340" s="48"/>
      <c r="G340" s="48"/>
      <c r="H340" s="48"/>
      <c r="I340" s="48"/>
      <c r="J340" s="48"/>
      <c r="K340" s="48"/>
      <c r="L340" s="48"/>
      <c r="M340" s="48"/>
      <c r="N340" s="48"/>
      <c r="O340" s="48"/>
      <c r="P340" s="2"/>
      <c r="Q340" s="2"/>
      <c r="R340" s="2"/>
      <c r="S340" s="2"/>
      <c r="T340" s="2"/>
      <c r="U340" s="2"/>
      <c r="V340" s="2"/>
      <c r="W340" s="2"/>
      <c r="X340" s="2"/>
      <c r="Y340" s="2"/>
      <c r="Z340" s="2"/>
    </row>
    <row r="341" spans="1:26" ht="15.75" customHeight="1">
      <c r="A341" s="72"/>
      <c r="B341" s="72"/>
      <c r="C341" s="72"/>
      <c r="D341" s="72"/>
      <c r="E341" s="72"/>
      <c r="F341" s="48"/>
      <c r="G341" s="48"/>
      <c r="H341" s="48"/>
      <c r="I341" s="48"/>
      <c r="J341" s="48"/>
      <c r="K341" s="48"/>
      <c r="L341" s="48"/>
      <c r="M341" s="48"/>
      <c r="N341" s="48"/>
      <c r="O341" s="48"/>
      <c r="P341" s="2"/>
      <c r="Q341" s="2"/>
      <c r="R341" s="2"/>
      <c r="S341" s="2"/>
      <c r="T341" s="2"/>
      <c r="U341" s="2"/>
      <c r="V341" s="2"/>
      <c r="W341" s="2"/>
      <c r="X341" s="2"/>
      <c r="Y341" s="2"/>
      <c r="Z341" s="2"/>
    </row>
    <row r="342" spans="1:26" ht="15.75" customHeight="1">
      <c r="A342" s="199" t="s">
        <v>235</v>
      </c>
      <c r="B342" s="200"/>
      <c r="C342" s="72"/>
      <c r="D342" s="72"/>
      <c r="E342" s="72"/>
      <c r="F342" s="48"/>
      <c r="G342" s="48"/>
      <c r="H342" s="48"/>
      <c r="I342" s="48"/>
      <c r="J342" s="48"/>
      <c r="K342" s="48"/>
      <c r="L342" s="48"/>
      <c r="M342" s="48"/>
      <c r="N342" s="48"/>
      <c r="O342" s="48"/>
      <c r="P342" s="2"/>
      <c r="Q342" s="2"/>
      <c r="R342" s="2"/>
      <c r="S342" s="2"/>
      <c r="T342" s="2"/>
      <c r="U342" s="2"/>
      <c r="V342" s="2"/>
      <c r="W342" s="2"/>
      <c r="X342" s="2"/>
      <c r="Y342" s="2"/>
      <c r="Z342" s="2"/>
    </row>
    <row r="343" spans="1:26" ht="15.75" customHeight="1">
      <c r="A343" s="48"/>
      <c r="B343" s="48"/>
      <c r="C343" s="48"/>
      <c r="D343" s="48"/>
      <c r="E343" s="48"/>
      <c r="F343" s="48"/>
      <c r="G343" s="48"/>
      <c r="H343" s="48"/>
      <c r="I343" s="48"/>
      <c r="J343" s="48"/>
      <c r="K343" s="48"/>
      <c r="L343" s="48"/>
      <c r="M343" s="48"/>
      <c r="N343" s="48"/>
      <c r="O343" s="48"/>
      <c r="P343" s="2"/>
      <c r="Q343" s="2"/>
      <c r="R343" s="2"/>
      <c r="S343" s="2"/>
      <c r="T343" s="2"/>
      <c r="U343" s="2"/>
      <c r="V343" s="2"/>
      <c r="W343" s="2"/>
      <c r="X343" s="2"/>
      <c r="Y343" s="2"/>
      <c r="Z343" s="2"/>
    </row>
    <row r="344" spans="1:26" ht="15.75" customHeight="1">
      <c r="A344" s="199" t="s">
        <v>235</v>
      </c>
      <c r="B344" s="200"/>
      <c r="C344" s="72"/>
      <c r="D344" s="72"/>
      <c r="E344" s="72"/>
      <c r="F344" s="48"/>
      <c r="G344" s="48"/>
      <c r="H344" s="48"/>
      <c r="I344" s="48"/>
      <c r="J344" s="48"/>
      <c r="K344" s="48"/>
      <c r="L344" s="48"/>
      <c r="M344" s="48"/>
      <c r="N344" s="48"/>
      <c r="O344" s="48"/>
      <c r="P344" s="2"/>
      <c r="Q344" s="2"/>
      <c r="R344" s="2"/>
      <c r="S344" s="2"/>
      <c r="T344" s="2"/>
      <c r="U344" s="2"/>
      <c r="V344" s="2"/>
      <c r="W344" s="2"/>
      <c r="X344" s="2"/>
      <c r="Y344" s="2"/>
      <c r="Z344" s="2"/>
    </row>
    <row r="345" spans="1:26" ht="15.75" customHeight="1">
      <c r="A345" s="48"/>
      <c r="B345" s="48"/>
      <c r="C345" s="48"/>
      <c r="D345" s="48"/>
      <c r="E345" s="48"/>
      <c r="F345" s="48"/>
      <c r="G345" s="48"/>
      <c r="H345" s="48"/>
      <c r="I345" s="48"/>
      <c r="J345" s="48"/>
      <c r="K345" s="48"/>
      <c r="L345" s="48"/>
      <c r="M345" s="48"/>
      <c r="N345" s="48"/>
      <c r="O345" s="48"/>
      <c r="P345" s="2"/>
      <c r="Q345" s="2"/>
      <c r="R345" s="2"/>
      <c r="S345" s="2"/>
      <c r="T345" s="2"/>
      <c r="U345" s="2"/>
      <c r="V345" s="2"/>
      <c r="W345" s="2"/>
      <c r="X345" s="2"/>
      <c r="Y345" s="2"/>
      <c r="Z345" s="2"/>
    </row>
    <row r="346" spans="1:26" ht="15.75" customHeight="1">
      <c r="A346" s="48"/>
      <c r="B346" s="48"/>
      <c r="C346" s="48"/>
      <c r="D346" s="48"/>
      <c r="E346" s="48"/>
      <c r="F346" s="48"/>
      <c r="G346" s="48"/>
      <c r="H346" s="48"/>
      <c r="I346" s="48"/>
      <c r="J346" s="48"/>
      <c r="K346" s="48"/>
      <c r="L346" s="48"/>
      <c r="M346" s="48"/>
      <c r="N346" s="48"/>
      <c r="O346" s="48"/>
      <c r="P346" s="2"/>
      <c r="Q346" s="2"/>
      <c r="R346" s="2"/>
      <c r="S346" s="2"/>
      <c r="T346" s="2"/>
      <c r="U346" s="2"/>
      <c r="V346" s="2"/>
      <c r="W346" s="2"/>
      <c r="X346" s="2"/>
      <c r="Y346" s="2"/>
      <c r="Z346" s="2"/>
    </row>
    <row r="347" spans="1:26" ht="15.75" customHeight="1">
      <c r="A347" s="48"/>
      <c r="B347" s="48"/>
      <c r="C347" s="48"/>
      <c r="D347" s="48"/>
      <c r="E347" s="48"/>
      <c r="F347" s="48"/>
      <c r="G347" s="48"/>
      <c r="H347" s="48"/>
      <c r="I347" s="48"/>
      <c r="J347" s="48"/>
      <c r="K347" s="48"/>
      <c r="L347" s="48"/>
      <c r="M347" s="48"/>
      <c r="N347" s="48"/>
      <c r="O347" s="48"/>
      <c r="P347" s="2"/>
      <c r="Q347" s="2"/>
      <c r="R347" s="2"/>
      <c r="S347" s="2"/>
      <c r="T347" s="2"/>
      <c r="U347" s="2"/>
      <c r="V347" s="2"/>
      <c r="W347" s="2"/>
      <c r="X347" s="2"/>
      <c r="Y347" s="2"/>
      <c r="Z347" s="2"/>
    </row>
    <row r="348" spans="1:26" ht="15.75" customHeight="1">
      <c r="A348" s="48"/>
      <c r="B348" s="48"/>
      <c r="C348" s="48"/>
      <c r="D348" s="48"/>
      <c r="E348" s="48"/>
      <c r="F348" s="48"/>
      <c r="G348" s="48"/>
      <c r="H348" s="48"/>
      <c r="I348" s="48"/>
      <c r="J348" s="48"/>
      <c r="K348" s="48"/>
      <c r="L348" s="48"/>
      <c r="M348" s="48"/>
      <c r="N348" s="48"/>
      <c r="O348" s="48"/>
      <c r="P348" s="2"/>
      <c r="Q348" s="2"/>
      <c r="R348" s="2"/>
      <c r="S348" s="2"/>
      <c r="T348" s="2"/>
      <c r="U348" s="2"/>
      <c r="V348" s="2"/>
      <c r="W348" s="2"/>
      <c r="X348" s="2"/>
      <c r="Y348" s="2"/>
      <c r="Z348" s="2"/>
    </row>
    <row r="349" spans="1:26" ht="15.75" customHeight="1">
      <c r="A349" s="48"/>
      <c r="B349" s="48"/>
      <c r="C349" s="48"/>
      <c r="D349" s="48"/>
      <c r="E349" s="48"/>
      <c r="F349" s="48"/>
      <c r="G349" s="48"/>
      <c r="H349" s="48"/>
      <c r="I349" s="48"/>
      <c r="J349" s="48"/>
      <c r="K349" s="48"/>
      <c r="L349" s="48"/>
      <c r="M349" s="48"/>
      <c r="N349" s="48"/>
      <c r="O349" s="48"/>
      <c r="P349" s="2"/>
      <c r="Q349" s="2"/>
      <c r="R349" s="2"/>
      <c r="S349" s="2"/>
      <c r="T349" s="2"/>
      <c r="U349" s="2"/>
      <c r="V349" s="2"/>
      <c r="W349" s="2"/>
      <c r="X349" s="2"/>
      <c r="Y349" s="2"/>
      <c r="Z349" s="2"/>
    </row>
    <row r="350" spans="1:26" ht="15.75" customHeight="1">
      <c r="A350" s="48"/>
      <c r="B350" s="48"/>
      <c r="C350" s="48"/>
      <c r="D350" s="48"/>
      <c r="E350" s="48"/>
      <c r="F350" s="48"/>
      <c r="G350" s="48"/>
      <c r="H350" s="48"/>
      <c r="I350" s="48"/>
      <c r="J350" s="48"/>
      <c r="K350" s="48"/>
      <c r="L350" s="48"/>
      <c r="M350" s="48"/>
      <c r="N350" s="48"/>
      <c r="O350" s="48"/>
      <c r="P350" s="2"/>
      <c r="Q350" s="2"/>
      <c r="R350" s="2"/>
      <c r="S350" s="2"/>
      <c r="T350" s="2"/>
      <c r="U350" s="2"/>
      <c r="V350" s="2"/>
      <c r="W350" s="2"/>
      <c r="X350" s="2"/>
      <c r="Y350" s="2"/>
      <c r="Z350" s="2"/>
    </row>
    <row r="351" spans="1:26" ht="15.75" customHeight="1">
      <c r="A351" s="48"/>
      <c r="B351" s="48"/>
      <c r="C351" s="48"/>
      <c r="D351" s="48"/>
      <c r="E351" s="48"/>
      <c r="F351" s="48"/>
      <c r="G351" s="48"/>
      <c r="H351" s="48"/>
      <c r="I351" s="48"/>
      <c r="J351" s="48"/>
      <c r="K351" s="48"/>
      <c r="L351" s="48"/>
      <c r="M351" s="48"/>
      <c r="N351" s="48"/>
      <c r="O351" s="48"/>
      <c r="P351" s="2"/>
      <c r="Q351" s="2"/>
      <c r="R351" s="2"/>
      <c r="S351" s="2"/>
      <c r="T351" s="2"/>
      <c r="U351" s="2"/>
      <c r="V351" s="2"/>
      <c r="W351" s="2"/>
      <c r="X351" s="2"/>
      <c r="Y351" s="2"/>
      <c r="Z351" s="2"/>
    </row>
    <row r="352" spans="1:26" ht="15.75" customHeight="1">
      <c r="A352" s="48"/>
      <c r="B352" s="48"/>
      <c r="C352" s="48"/>
      <c r="D352" s="48"/>
      <c r="E352" s="48"/>
      <c r="F352" s="48"/>
      <c r="G352" s="48"/>
      <c r="H352" s="48"/>
      <c r="I352" s="48"/>
      <c r="J352" s="48"/>
      <c r="K352" s="48"/>
      <c r="L352" s="48"/>
      <c r="M352" s="48"/>
      <c r="N352" s="48"/>
      <c r="O352" s="48"/>
      <c r="P352" s="2"/>
      <c r="Q352" s="2"/>
      <c r="R352" s="2"/>
      <c r="S352" s="2"/>
      <c r="T352" s="2"/>
      <c r="U352" s="2"/>
      <c r="V352" s="2"/>
      <c r="W352" s="2"/>
      <c r="X352" s="2"/>
      <c r="Y352" s="2"/>
      <c r="Z352" s="2"/>
    </row>
    <row r="353" spans="1:26" ht="15.75" customHeight="1">
      <c r="A353" s="48"/>
      <c r="B353" s="48"/>
      <c r="C353" s="48"/>
      <c r="D353" s="48"/>
      <c r="E353" s="48"/>
      <c r="F353" s="48"/>
      <c r="G353" s="48"/>
      <c r="H353" s="48"/>
      <c r="I353" s="48"/>
      <c r="J353" s="48"/>
      <c r="K353" s="48"/>
      <c r="L353" s="48"/>
      <c r="M353" s="48"/>
      <c r="N353" s="48"/>
      <c r="O353" s="48"/>
      <c r="P353" s="2"/>
      <c r="Q353" s="2"/>
      <c r="R353" s="2"/>
      <c r="S353" s="2"/>
      <c r="T353" s="2"/>
      <c r="U353" s="2"/>
      <c r="V353" s="2"/>
      <c r="W353" s="2"/>
      <c r="X353" s="2"/>
      <c r="Y353" s="2"/>
      <c r="Z353" s="2"/>
    </row>
    <row r="354" spans="1:26" ht="15.75" customHeight="1">
      <c r="A354" s="48"/>
      <c r="B354" s="48"/>
      <c r="C354" s="48"/>
      <c r="D354" s="48"/>
      <c r="E354" s="48"/>
      <c r="F354" s="48"/>
      <c r="G354" s="48"/>
      <c r="H354" s="48"/>
      <c r="I354" s="48"/>
      <c r="J354" s="48"/>
      <c r="K354" s="48"/>
      <c r="L354" s="48"/>
      <c r="M354" s="48"/>
      <c r="N354" s="48"/>
      <c r="O354" s="48"/>
      <c r="P354" s="2"/>
      <c r="Q354" s="2"/>
      <c r="R354" s="2"/>
      <c r="S354" s="2"/>
      <c r="T354" s="2"/>
      <c r="U354" s="2"/>
      <c r="V354" s="2"/>
      <c r="W354" s="2"/>
      <c r="X354" s="2"/>
      <c r="Y354" s="2"/>
      <c r="Z354" s="2"/>
    </row>
    <row r="355" spans="1:26" ht="15.75" customHeight="1">
      <c r="A355" s="48"/>
      <c r="B355" s="48"/>
      <c r="C355" s="48"/>
      <c r="D355" s="48"/>
      <c r="E355" s="48"/>
      <c r="F355" s="48"/>
      <c r="G355" s="48"/>
      <c r="H355" s="48"/>
      <c r="I355" s="48"/>
      <c r="J355" s="48"/>
      <c r="K355" s="48"/>
      <c r="L355" s="48"/>
      <c r="M355" s="48"/>
      <c r="N355" s="48"/>
      <c r="O355" s="48"/>
      <c r="P355" s="2"/>
      <c r="Q355" s="2"/>
      <c r="R355" s="2"/>
      <c r="S355" s="2"/>
      <c r="T355" s="2"/>
      <c r="U355" s="2"/>
      <c r="V355" s="2"/>
      <c r="W355" s="2"/>
      <c r="X355" s="2"/>
      <c r="Y355" s="2"/>
      <c r="Z355" s="2"/>
    </row>
    <row r="356" spans="1:26" ht="15.75" customHeight="1">
      <c r="A356" s="48"/>
      <c r="B356" s="48"/>
      <c r="C356" s="48"/>
      <c r="D356" s="48"/>
      <c r="E356" s="48"/>
      <c r="F356" s="48"/>
      <c r="G356" s="48"/>
      <c r="H356" s="48"/>
      <c r="I356" s="48"/>
      <c r="J356" s="48"/>
      <c r="K356" s="48"/>
      <c r="L356" s="48"/>
      <c r="M356" s="48"/>
      <c r="N356" s="48"/>
      <c r="O356" s="48"/>
      <c r="P356" s="2"/>
      <c r="Q356" s="2"/>
      <c r="R356" s="2"/>
      <c r="S356" s="2"/>
      <c r="T356" s="2"/>
      <c r="U356" s="2"/>
      <c r="V356" s="2"/>
      <c r="W356" s="2"/>
      <c r="X356" s="2"/>
      <c r="Y356" s="2"/>
      <c r="Z356" s="2"/>
    </row>
    <row r="357" spans="1:26" ht="15.75" customHeight="1">
      <c r="A357" s="48"/>
      <c r="B357" s="48"/>
      <c r="C357" s="48"/>
      <c r="D357" s="48"/>
      <c r="E357" s="48"/>
      <c r="F357" s="48"/>
      <c r="G357" s="48"/>
      <c r="H357" s="48"/>
      <c r="I357" s="48"/>
      <c r="J357" s="48"/>
      <c r="K357" s="48"/>
      <c r="L357" s="48"/>
      <c r="M357" s="48"/>
      <c r="N357" s="48"/>
      <c r="O357" s="48"/>
      <c r="P357" s="2"/>
      <c r="Q357" s="2"/>
      <c r="R357" s="2"/>
      <c r="S357" s="2"/>
      <c r="T357" s="2"/>
      <c r="U357" s="2"/>
      <c r="V357" s="2"/>
      <c r="W357" s="2"/>
      <c r="X357" s="2"/>
      <c r="Y357" s="2"/>
      <c r="Z357" s="2"/>
    </row>
    <row r="358" spans="1:26" ht="15.75" customHeight="1">
      <c r="A358" s="48"/>
      <c r="B358" s="48"/>
      <c r="C358" s="48"/>
      <c r="D358" s="48"/>
      <c r="E358" s="48"/>
      <c r="F358" s="48"/>
      <c r="G358" s="48"/>
      <c r="H358" s="48"/>
      <c r="I358" s="48"/>
      <c r="J358" s="48"/>
      <c r="K358" s="48"/>
      <c r="L358" s="48"/>
      <c r="M358" s="48"/>
      <c r="N358" s="48"/>
      <c r="O358" s="48"/>
      <c r="P358" s="2"/>
      <c r="Q358" s="2"/>
      <c r="R358" s="2"/>
      <c r="S358" s="2"/>
      <c r="T358" s="2"/>
      <c r="U358" s="2"/>
      <c r="V358" s="2"/>
      <c r="W358" s="2"/>
      <c r="X358" s="2"/>
      <c r="Y358" s="2"/>
      <c r="Z358" s="2"/>
    </row>
    <row r="359" spans="1:26" ht="15.75" customHeight="1">
      <c r="A359" s="48"/>
      <c r="B359" s="48"/>
      <c r="C359" s="48"/>
      <c r="D359" s="48"/>
      <c r="E359" s="48"/>
      <c r="F359" s="48"/>
      <c r="G359" s="48"/>
      <c r="H359" s="48"/>
      <c r="I359" s="48"/>
      <c r="J359" s="48"/>
      <c r="K359" s="48"/>
      <c r="L359" s="48"/>
      <c r="M359" s="48"/>
      <c r="N359" s="48"/>
      <c r="O359" s="48"/>
      <c r="P359" s="2"/>
      <c r="Q359" s="2"/>
      <c r="R359" s="2"/>
      <c r="S359" s="2"/>
      <c r="T359" s="2"/>
      <c r="U359" s="2"/>
      <c r="V359" s="2"/>
      <c r="W359" s="2"/>
      <c r="X359" s="2"/>
      <c r="Y359" s="2"/>
      <c r="Z359" s="2"/>
    </row>
    <row r="360" spans="1:26" ht="15.75" customHeight="1">
      <c r="A360" s="48"/>
      <c r="B360" s="48"/>
      <c r="C360" s="48"/>
      <c r="D360" s="48"/>
      <c r="E360" s="48"/>
      <c r="F360" s="48"/>
      <c r="G360" s="48"/>
      <c r="H360" s="48"/>
      <c r="I360" s="48"/>
      <c r="J360" s="48"/>
      <c r="K360" s="48"/>
      <c r="L360" s="48"/>
      <c r="M360" s="48"/>
      <c r="N360" s="48"/>
      <c r="O360" s="48"/>
      <c r="P360" s="2"/>
      <c r="Q360" s="2"/>
      <c r="R360" s="2"/>
      <c r="S360" s="2"/>
      <c r="T360" s="2"/>
      <c r="U360" s="2"/>
      <c r="V360" s="2"/>
      <c r="W360" s="2"/>
      <c r="X360" s="2"/>
      <c r="Y360" s="2"/>
      <c r="Z360" s="2"/>
    </row>
    <row r="361" spans="1:26" ht="15.75" customHeight="1">
      <c r="A361" s="48"/>
      <c r="B361" s="48"/>
      <c r="C361" s="48"/>
      <c r="D361" s="48"/>
      <c r="E361" s="48"/>
      <c r="F361" s="48"/>
      <c r="G361" s="48"/>
      <c r="H361" s="48"/>
      <c r="I361" s="48"/>
      <c r="J361" s="48"/>
      <c r="K361" s="48"/>
      <c r="L361" s="48"/>
      <c r="M361" s="48"/>
      <c r="N361" s="48"/>
      <c r="O361" s="48"/>
      <c r="P361" s="2"/>
      <c r="Q361" s="2"/>
      <c r="R361" s="2"/>
      <c r="S361" s="2"/>
      <c r="T361" s="2"/>
      <c r="U361" s="2"/>
      <c r="V361" s="2"/>
      <c r="W361" s="2"/>
      <c r="X361" s="2"/>
      <c r="Y361" s="2"/>
      <c r="Z361" s="2"/>
    </row>
    <row r="362" spans="1:26" ht="15.75" customHeight="1">
      <c r="A362" s="48"/>
      <c r="B362" s="48"/>
      <c r="C362" s="48"/>
      <c r="D362" s="48"/>
      <c r="E362" s="48"/>
      <c r="F362" s="48"/>
      <c r="G362" s="48"/>
      <c r="H362" s="48"/>
      <c r="I362" s="48"/>
      <c r="J362" s="48"/>
      <c r="K362" s="48"/>
      <c r="L362" s="48"/>
      <c r="M362" s="48"/>
      <c r="N362" s="48"/>
      <c r="O362" s="48"/>
      <c r="P362" s="2"/>
      <c r="Q362" s="2"/>
      <c r="R362" s="2"/>
      <c r="S362" s="2"/>
      <c r="T362" s="2"/>
      <c r="U362" s="2"/>
      <c r="V362" s="2"/>
      <c r="W362" s="2"/>
      <c r="X362" s="2"/>
      <c r="Y362" s="2"/>
      <c r="Z362" s="2"/>
    </row>
    <row r="363" spans="1:26" ht="15.75" customHeight="1">
      <c r="A363" s="48"/>
      <c r="B363" s="48"/>
      <c r="C363" s="48"/>
      <c r="D363" s="48"/>
      <c r="E363" s="48"/>
      <c r="F363" s="48"/>
      <c r="G363" s="48"/>
      <c r="H363" s="48"/>
      <c r="I363" s="48"/>
      <c r="J363" s="48"/>
      <c r="K363" s="48"/>
      <c r="L363" s="48"/>
      <c r="M363" s="48"/>
      <c r="N363" s="48"/>
      <c r="O363" s="48"/>
      <c r="P363" s="2"/>
      <c r="Q363" s="2"/>
      <c r="R363" s="2"/>
      <c r="S363" s="2"/>
      <c r="T363" s="2"/>
      <c r="U363" s="2"/>
      <c r="V363" s="2"/>
      <c r="W363" s="2"/>
      <c r="X363" s="2"/>
      <c r="Y363" s="2"/>
      <c r="Z363" s="2"/>
    </row>
    <row r="364" spans="1:26" ht="15.75" customHeight="1">
      <c r="A364" s="48"/>
      <c r="B364" s="48"/>
      <c r="C364" s="48"/>
      <c r="D364" s="48"/>
      <c r="E364" s="48"/>
      <c r="F364" s="48"/>
      <c r="G364" s="48"/>
      <c r="H364" s="48"/>
      <c r="I364" s="48"/>
      <c r="J364" s="48"/>
      <c r="K364" s="48"/>
      <c r="L364" s="48"/>
      <c r="M364" s="48"/>
      <c r="N364" s="48"/>
      <c r="O364" s="48"/>
      <c r="P364" s="2"/>
      <c r="Q364" s="2"/>
      <c r="R364" s="2"/>
      <c r="S364" s="2"/>
      <c r="T364" s="2"/>
      <c r="U364" s="2"/>
      <c r="V364" s="2"/>
      <c r="W364" s="2"/>
      <c r="X364" s="2"/>
      <c r="Y364" s="2"/>
      <c r="Z364" s="2"/>
    </row>
    <row r="365" spans="1:26" ht="15.75" customHeight="1">
      <c r="A365" s="48"/>
      <c r="B365" s="48"/>
      <c r="C365" s="48"/>
      <c r="D365" s="48"/>
      <c r="E365" s="48"/>
      <c r="F365" s="48"/>
      <c r="G365" s="48"/>
      <c r="H365" s="48"/>
      <c r="I365" s="48"/>
      <c r="J365" s="48"/>
      <c r="K365" s="48"/>
      <c r="L365" s="48"/>
      <c r="M365" s="48"/>
      <c r="N365" s="48"/>
      <c r="O365" s="48"/>
      <c r="P365" s="2"/>
      <c r="Q365" s="2"/>
      <c r="R365" s="2"/>
      <c r="S365" s="2"/>
      <c r="T365" s="2"/>
      <c r="U365" s="2"/>
      <c r="V365" s="2"/>
      <c r="W365" s="2"/>
      <c r="X365" s="2"/>
      <c r="Y365" s="2"/>
      <c r="Z365" s="2"/>
    </row>
    <row r="366" spans="1:26" ht="15.75" customHeight="1">
      <c r="A366" s="48"/>
      <c r="B366" s="48"/>
      <c r="C366" s="48"/>
      <c r="D366" s="48"/>
      <c r="E366" s="48"/>
      <c r="F366" s="48"/>
      <c r="G366" s="48"/>
      <c r="H366" s="48"/>
      <c r="I366" s="48"/>
      <c r="J366" s="48"/>
      <c r="K366" s="48"/>
      <c r="L366" s="48"/>
      <c r="M366" s="48"/>
      <c r="N366" s="48"/>
      <c r="O366" s="48"/>
      <c r="P366" s="2"/>
      <c r="Q366" s="2"/>
      <c r="R366" s="2"/>
      <c r="S366" s="2"/>
      <c r="T366" s="2"/>
      <c r="U366" s="2"/>
      <c r="V366" s="2"/>
      <c r="W366" s="2"/>
      <c r="X366" s="2"/>
      <c r="Y366" s="2"/>
      <c r="Z366" s="2"/>
    </row>
    <row r="367" spans="1:26"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sheetProtection algorithmName="SHA-512" hashValue="UuJXLcAc7Qb7g4rqG7BONRu6mdZJTN3leL7g/uD9uxgOpi98zae6uQV7UcKNKafIK+O+dJ4RnsRh0aZe3Zx5hQ==" saltValue="sUJPk8kaADFKNBt+eWf7Dg==" spinCount="100000" sheet="1" objects="1" scenarios="1" formatCells="0" formatColumns="0" formatRows="0" sort="0" autoFilter="0" pivotTables="0"/>
  <mergeCells count="126">
    <mergeCell ref="F290:H290"/>
    <mergeCell ref="A304:D304"/>
    <mergeCell ref="A305:B305"/>
    <mergeCell ref="C305:D305"/>
    <mergeCell ref="C306:D306"/>
    <mergeCell ref="A310:B310"/>
    <mergeCell ref="A313:D313"/>
    <mergeCell ref="A328:C328"/>
    <mergeCell ref="A331:C331"/>
    <mergeCell ref="A326:A327"/>
    <mergeCell ref="F247:H247"/>
    <mergeCell ref="B248:C248"/>
    <mergeCell ref="B256:C256"/>
    <mergeCell ref="A257:B257"/>
    <mergeCell ref="A261:D261"/>
    <mergeCell ref="C262:D262"/>
    <mergeCell ref="C263:D263"/>
    <mergeCell ref="C264:D264"/>
    <mergeCell ref="A265:B265"/>
    <mergeCell ref="C265:D265"/>
    <mergeCell ref="A75:B75"/>
    <mergeCell ref="A86:B86"/>
    <mergeCell ref="A88:D88"/>
    <mergeCell ref="C266:D266"/>
    <mergeCell ref="A266:B266"/>
    <mergeCell ref="A271:D271"/>
    <mergeCell ref="C272:D272"/>
    <mergeCell ref="A42:C42"/>
    <mergeCell ref="A52:B52"/>
    <mergeCell ref="A54:C54"/>
    <mergeCell ref="A64:B64"/>
    <mergeCell ref="A66:C66"/>
    <mergeCell ref="A77:C77"/>
    <mergeCell ref="C217:D217"/>
    <mergeCell ref="C218:D218"/>
    <mergeCell ref="C219:D219"/>
    <mergeCell ref="A212:B212"/>
    <mergeCell ref="C212:D212"/>
    <mergeCell ref="A215:D215"/>
    <mergeCell ref="A216:B216"/>
    <mergeCell ref="C216:D216"/>
    <mergeCell ref="A150:B150"/>
    <mergeCell ref="A152:D152"/>
    <mergeCell ref="A162:D162"/>
    <mergeCell ref="A33:E33"/>
    <mergeCell ref="A34:D34"/>
    <mergeCell ref="A35:D35"/>
    <mergeCell ref="A36:D36"/>
    <mergeCell ref="A37:D37"/>
    <mergeCell ref="A38:D38"/>
    <mergeCell ref="A39:D39"/>
    <mergeCell ref="A40:E40"/>
    <mergeCell ref="A41:C41"/>
    <mergeCell ref="A22:D22"/>
    <mergeCell ref="A23:D23"/>
    <mergeCell ref="A24:D24"/>
    <mergeCell ref="A25:D25"/>
    <mergeCell ref="A26:D26"/>
    <mergeCell ref="A28:C28"/>
    <mergeCell ref="A29:C29"/>
    <mergeCell ref="A30:C30"/>
    <mergeCell ref="A31:C31"/>
    <mergeCell ref="B14:C14"/>
    <mergeCell ref="D14:E14"/>
    <mergeCell ref="B15:C15"/>
    <mergeCell ref="D15:E15"/>
    <mergeCell ref="D16:E16"/>
    <mergeCell ref="B16:C16"/>
    <mergeCell ref="B17:C17"/>
    <mergeCell ref="D17:E17"/>
    <mergeCell ref="A19:E19"/>
    <mergeCell ref="A2:E2"/>
    <mergeCell ref="A3:E3"/>
    <mergeCell ref="A5:E5"/>
    <mergeCell ref="A6:B6"/>
    <mergeCell ref="C6:E6"/>
    <mergeCell ref="A7:E8"/>
    <mergeCell ref="B10:E10"/>
    <mergeCell ref="B11:E11"/>
    <mergeCell ref="A13:E13"/>
    <mergeCell ref="A207:B207"/>
    <mergeCell ref="C207:D207"/>
    <mergeCell ref="C208:D208"/>
    <mergeCell ref="C209:D209"/>
    <mergeCell ref="C210:D210"/>
    <mergeCell ref="A211:B211"/>
    <mergeCell ref="C211:D211"/>
    <mergeCell ref="A344:B344"/>
    <mergeCell ref="C307:D307"/>
    <mergeCell ref="C308:D308"/>
    <mergeCell ref="C309:D309"/>
    <mergeCell ref="C310:D310"/>
    <mergeCell ref="B278:C278"/>
    <mergeCell ref="B290:C290"/>
    <mergeCell ref="A342:B342"/>
    <mergeCell ref="A220:B220"/>
    <mergeCell ref="C220:D220"/>
    <mergeCell ref="A221:B221"/>
    <mergeCell ref="C221:D221"/>
    <mergeCell ref="A234:D234"/>
    <mergeCell ref="A246:D246"/>
    <mergeCell ref="A223:C223"/>
    <mergeCell ref="A89:D89"/>
    <mergeCell ref="A100:D100"/>
    <mergeCell ref="A101:D101"/>
    <mergeCell ref="A102:D102"/>
    <mergeCell ref="A99:B99"/>
    <mergeCell ref="A112:B112"/>
    <mergeCell ref="A196:C196"/>
    <mergeCell ref="A204:B204"/>
    <mergeCell ref="A206:D206"/>
    <mergeCell ref="A184:B184"/>
    <mergeCell ref="A186:C186"/>
    <mergeCell ref="A194:B194"/>
    <mergeCell ref="A114:D114"/>
    <mergeCell ref="A120:B120"/>
    <mergeCell ref="A122:D122"/>
    <mergeCell ref="A128:B128"/>
    <mergeCell ref="A130:D130"/>
    <mergeCell ref="A134:B134"/>
    <mergeCell ref="A136:D136"/>
    <mergeCell ref="A140:B140"/>
    <mergeCell ref="A142:D142"/>
    <mergeCell ref="A160:B160"/>
    <mergeCell ref="A172:B172"/>
    <mergeCell ref="A174:D174"/>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 footer="0"/>
  <pageSetup paperSize="9" fitToHeight="0" orientation="portrait"/>
  <tableParts count="2">
    <tablePart r:id="rId1"/>
    <tablePart r:id="rId2"/>
  </tablePart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7">
    <tabColor rgb="FF8DB3E2"/>
    <pageSetUpPr fitToPage="1"/>
  </sheetPr>
  <dimension ref="A1:Z1000"/>
  <sheetViews>
    <sheetView showGridLines="0" tabSelected="1" workbookViewId="0">
      <selection activeCell="D14" activeCellId="1" sqref="B10:E11 D14:E16"/>
    </sheetView>
  </sheetViews>
  <sheetFormatPr defaultColWidth="14.42578125" defaultRowHeight="15" customHeight="1"/>
  <cols>
    <col min="1" max="1" width="30.7109375" customWidth="1"/>
    <col min="2" max="2" width="34.42578125" customWidth="1"/>
    <col min="3" max="4" width="31.5703125" customWidth="1"/>
    <col min="5" max="5" width="33.7109375" customWidth="1"/>
    <col min="6" max="6" width="18.140625" customWidth="1"/>
    <col min="7" max="10" width="9.140625" customWidth="1"/>
    <col min="11" max="26" width="8.7109375" customWidth="1"/>
  </cols>
  <sheetData>
    <row r="1" spans="1:26">
      <c r="A1" s="1"/>
      <c r="B1" s="2"/>
      <c r="C1" s="2"/>
      <c r="D1" s="2"/>
      <c r="E1" s="2"/>
      <c r="F1" s="2"/>
      <c r="G1" s="2"/>
      <c r="H1" s="2"/>
      <c r="I1" s="2"/>
      <c r="J1" s="2"/>
      <c r="K1" s="2"/>
      <c r="L1" s="2"/>
      <c r="M1" s="2"/>
      <c r="N1" s="2"/>
      <c r="O1" s="2"/>
      <c r="P1" s="2"/>
      <c r="Q1" s="2"/>
      <c r="R1" s="2"/>
      <c r="S1" s="2"/>
      <c r="T1" s="2"/>
      <c r="U1" s="2"/>
      <c r="V1" s="2"/>
      <c r="W1" s="2"/>
      <c r="X1" s="2"/>
      <c r="Y1" s="2"/>
      <c r="Z1" s="2"/>
    </row>
    <row r="2" spans="1:26" ht="48" customHeight="1">
      <c r="A2" s="207" t="s">
        <v>581</v>
      </c>
      <c r="B2" s="183"/>
      <c r="C2" s="183"/>
      <c r="D2" s="183"/>
      <c r="E2" s="180"/>
      <c r="F2" s="3"/>
      <c r="G2" s="3"/>
      <c r="H2" s="3"/>
      <c r="I2" s="3"/>
      <c r="J2" s="2"/>
      <c r="K2" s="2"/>
      <c r="L2" s="2"/>
      <c r="M2" s="2"/>
      <c r="N2" s="2"/>
      <c r="O2" s="2"/>
      <c r="P2" s="2"/>
      <c r="Q2" s="2"/>
      <c r="R2" s="2"/>
      <c r="S2" s="2"/>
      <c r="T2" s="2"/>
      <c r="U2" s="2"/>
      <c r="V2" s="2"/>
      <c r="W2" s="2"/>
      <c r="X2" s="2"/>
      <c r="Y2" s="2"/>
      <c r="Z2" s="2"/>
    </row>
    <row r="3" spans="1:26" ht="21.75" customHeight="1">
      <c r="A3" s="179" t="s">
        <v>1</v>
      </c>
      <c r="B3" s="183"/>
      <c r="C3" s="183"/>
      <c r="D3" s="183"/>
      <c r="E3" s="180"/>
      <c r="F3" s="2"/>
      <c r="G3" s="2"/>
      <c r="H3" s="2"/>
      <c r="I3" s="2"/>
      <c r="J3" s="2"/>
      <c r="K3" s="2"/>
      <c r="L3" s="2"/>
      <c r="M3" s="2"/>
      <c r="N3" s="2"/>
      <c r="O3" s="2"/>
      <c r="P3" s="2"/>
      <c r="Q3" s="2"/>
      <c r="R3" s="2"/>
      <c r="S3" s="2"/>
      <c r="T3" s="2"/>
      <c r="U3" s="2"/>
      <c r="V3" s="2"/>
      <c r="W3" s="2"/>
      <c r="X3" s="2"/>
      <c r="Y3" s="2"/>
      <c r="Z3" s="2"/>
    </row>
    <row r="4" spans="1:26" ht="21.75" customHeight="1">
      <c r="A4" s="4"/>
      <c r="B4" s="4"/>
      <c r="C4" s="4"/>
      <c r="D4" s="4"/>
      <c r="E4" s="4"/>
      <c r="F4" s="2"/>
      <c r="G4" s="2"/>
      <c r="H4" s="2"/>
      <c r="I4" s="2"/>
      <c r="J4" s="2"/>
      <c r="K4" s="2"/>
      <c r="L4" s="2"/>
      <c r="M4" s="2"/>
      <c r="N4" s="2"/>
      <c r="O4" s="2"/>
      <c r="P4" s="2"/>
      <c r="Q4" s="2"/>
      <c r="R4" s="2"/>
      <c r="S4" s="2"/>
      <c r="T4" s="2"/>
      <c r="U4" s="2"/>
      <c r="V4" s="2"/>
      <c r="W4" s="2"/>
      <c r="X4" s="2"/>
      <c r="Y4" s="2"/>
      <c r="Z4" s="2"/>
    </row>
    <row r="5" spans="1:26" ht="21.75" customHeight="1">
      <c r="A5" s="208" t="s">
        <v>2</v>
      </c>
      <c r="B5" s="183"/>
      <c r="C5" s="183"/>
      <c r="D5" s="183"/>
      <c r="E5" s="180"/>
      <c r="F5" s="2"/>
      <c r="G5" s="2"/>
      <c r="H5" s="2"/>
      <c r="I5" s="2"/>
      <c r="J5" s="2"/>
      <c r="K5" s="2"/>
      <c r="L5" s="2"/>
      <c r="M5" s="2"/>
      <c r="N5" s="2"/>
      <c r="O5" s="2"/>
      <c r="P5" s="2"/>
      <c r="Q5" s="2"/>
      <c r="R5" s="2"/>
      <c r="S5" s="2"/>
      <c r="T5" s="2"/>
      <c r="U5" s="2"/>
      <c r="V5" s="2"/>
      <c r="W5" s="2"/>
      <c r="X5" s="2"/>
      <c r="Y5" s="2"/>
      <c r="Z5" s="2"/>
    </row>
    <row r="6" spans="1:26" ht="21.75" customHeight="1">
      <c r="A6" s="232" t="s">
        <v>582</v>
      </c>
      <c r="B6" s="234"/>
      <c r="C6" s="232" t="s">
        <v>583</v>
      </c>
      <c r="D6" s="233"/>
      <c r="E6" s="234"/>
      <c r="F6" s="2"/>
      <c r="G6" s="2"/>
      <c r="H6" s="2"/>
      <c r="I6" s="2"/>
      <c r="J6" s="2"/>
      <c r="K6" s="2"/>
      <c r="L6" s="2"/>
      <c r="M6" s="2"/>
      <c r="N6" s="2"/>
      <c r="O6" s="2"/>
      <c r="P6" s="2"/>
      <c r="Q6" s="2"/>
      <c r="R6" s="2"/>
      <c r="S6" s="2"/>
      <c r="T6" s="2"/>
      <c r="U6" s="2"/>
      <c r="V6" s="2"/>
      <c r="W6" s="2"/>
      <c r="X6" s="2"/>
      <c r="Y6" s="2"/>
      <c r="Z6" s="2"/>
    </row>
    <row r="7" spans="1:26" ht="24" customHeight="1">
      <c r="A7" s="235" t="s">
        <v>662</v>
      </c>
      <c r="B7" s="236"/>
      <c r="C7" s="236"/>
      <c r="D7" s="236"/>
      <c r="E7" s="237"/>
      <c r="F7" s="2"/>
      <c r="G7" s="2"/>
      <c r="H7" s="2"/>
      <c r="I7" s="2"/>
      <c r="J7" s="2"/>
      <c r="K7" s="2"/>
      <c r="L7" s="2"/>
      <c r="M7" s="2"/>
      <c r="N7" s="2"/>
      <c r="O7" s="2"/>
      <c r="P7" s="2"/>
      <c r="Q7" s="2"/>
      <c r="R7" s="2"/>
      <c r="S7" s="2"/>
      <c r="T7" s="2"/>
      <c r="U7" s="2"/>
      <c r="V7" s="2"/>
      <c r="W7" s="2"/>
      <c r="X7" s="2"/>
      <c r="Y7" s="2"/>
      <c r="Z7" s="2"/>
    </row>
    <row r="8" spans="1:26" ht="66" customHeight="1">
      <c r="A8" s="238"/>
      <c r="B8" s="239"/>
      <c r="C8" s="239"/>
      <c r="D8" s="239"/>
      <c r="E8" s="240"/>
      <c r="F8" s="2"/>
      <c r="G8" s="2"/>
      <c r="H8" s="2"/>
      <c r="I8" s="2"/>
      <c r="J8" s="2"/>
      <c r="K8" s="2"/>
      <c r="L8" s="2"/>
      <c r="M8" s="2"/>
      <c r="N8" s="2"/>
      <c r="O8" s="2"/>
      <c r="P8" s="2"/>
      <c r="Q8" s="2"/>
      <c r="R8" s="2"/>
      <c r="S8" s="2"/>
      <c r="T8" s="2"/>
      <c r="U8" s="2"/>
      <c r="V8" s="2"/>
      <c r="W8" s="2"/>
      <c r="X8" s="2"/>
      <c r="Y8" s="2"/>
      <c r="Z8" s="2"/>
    </row>
    <row r="9" spans="1:26" ht="21.75" customHeight="1">
      <c r="A9" s="4"/>
      <c r="B9" s="4"/>
      <c r="C9" s="4"/>
      <c r="D9" s="4"/>
      <c r="E9" s="4"/>
      <c r="F9" s="2"/>
      <c r="G9" s="2"/>
      <c r="H9" s="2"/>
      <c r="I9" s="2"/>
      <c r="J9" s="2"/>
      <c r="K9" s="2"/>
      <c r="L9" s="2"/>
      <c r="M9" s="2"/>
      <c r="N9" s="2"/>
      <c r="O9" s="2"/>
      <c r="P9" s="2"/>
      <c r="Q9" s="2"/>
      <c r="R9" s="2"/>
      <c r="S9" s="2"/>
      <c r="T9" s="2"/>
      <c r="U9" s="2"/>
      <c r="V9" s="2"/>
      <c r="W9" s="2"/>
      <c r="X9" s="2"/>
      <c r="Y9" s="2"/>
      <c r="Z9" s="2"/>
    </row>
    <row r="10" spans="1:26" ht="28.5" customHeight="1">
      <c r="A10" s="5" t="s">
        <v>5</v>
      </c>
      <c r="B10" s="215"/>
      <c r="C10" s="242"/>
      <c r="D10" s="242"/>
      <c r="E10" s="217"/>
      <c r="F10" s="2"/>
      <c r="G10" s="2"/>
      <c r="H10" s="2"/>
      <c r="I10" s="2"/>
      <c r="J10" s="2"/>
      <c r="K10" s="2"/>
      <c r="L10" s="2"/>
      <c r="M10" s="2"/>
      <c r="N10" s="2"/>
      <c r="O10" s="2"/>
      <c r="P10" s="2"/>
      <c r="Q10" s="2"/>
      <c r="R10" s="2"/>
      <c r="S10" s="2"/>
      <c r="T10" s="2"/>
      <c r="U10" s="2"/>
      <c r="V10" s="2"/>
      <c r="W10" s="2"/>
      <c r="X10" s="2"/>
      <c r="Y10" s="2"/>
      <c r="Z10" s="2"/>
    </row>
    <row r="11" spans="1:26" ht="28.5" customHeight="1">
      <c r="A11" s="5" t="s">
        <v>6</v>
      </c>
      <c r="B11" s="215"/>
      <c r="C11" s="242"/>
      <c r="D11" s="242"/>
      <c r="E11" s="217"/>
      <c r="F11" s="2"/>
      <c r="G11" s="2"/>
      <c r="H11" s="2"/>
      <c r="I11" s="2"/>
      <c r="J11" s="2"/>
      <c r="K11" s="2"/>
      <c r="L11" s="2"/>
      <c r="M11" s="2"/>
      <c r="N11" s="2"/>
      <c r="O11" s="2"/>
      <c r="P11" s="2"/>
      <c r="Q11" s="2"/>
      <c r="R11" s="2"/>
      <c r="S11" s="2"/>
      <c r="T11" s="2"/>
      <c r="U11" s="2"/>
      <c r="V11" s="2"/>
      <c r="W11" s="2"/>
      <c r="X11" s="2"/>
      <c r="Y11" s="2"/>
      <c r="Z11" s="2"/>
    </row>
    <row r="12" spans="1:26">
      <c r="A12" s="6"/>
      <c r="B12" s="6"/>
      <c r="C12" s="6"/>
      <c r="D12" s="2"/>
      <c r="E12" s="2"/>
      <c r="F12" s="2"/>
      <c r="G12" s="2"/>
      <c r="H12" s="2"/>
      <c r="I12" s="2"/>
      <c r="J12" s="2"/>
      <c r="K12" s="2"/>
      <c r="L12" s="2"/>
      <c r="M12" s="2"/>
      <c r="N12" s="2"/>
      <c r="O12" s="2"/>
      <c r="P12" s="2"/>
      <c r="Q12" s="2"/>
      <c r="R12" s="2"/>
      <c r="S12" s="2"/>
      <c r="T12" s="2"/>
      <c r="U12" s="2"/>
      <c r="V12" s="2"/>
      <c r="W12" s="2"/>
      <c r="X12" s="2"/>
      <c r="Y12" s="2"/>
      <c r="Z12" s="2"/>
    </row>
    <row r="13" spans="1:26" ht="24" customHeight="1">
      <c r="A13" s="179" t="s">
        <v>7</v>
      </c>
      <c r="B13" s="183"/>
      <c r="C13" s="183"/>
      <c r="D13" s="183"/>
      <c r="E13" s="180"/>
      <c r="F13" s="2"/>
      <c r="G13" s="2"/>
      <c r="H13" s="2"/>
      <c r="I13" s="2"/>
      <c r="J13" s="2"/>
      <c r="K13" s="2"/>
      <c r="L13" s="2"/>
      <c r="M13" s="2"/>
      <c r="N13" s="2"/>
      <c r="O13" s="2"/>
      <c r="P13" s="2"/>
      <c r="Q13" s="2"/>
      <c r="R13" s="2"/>
      <c r="S13" s="2"/>
      <c r="T13" s="2"/>
      <c r="U13" s="2"/>
      <c r="V13" s="2"/>
      <c r="W13" s="2"/>
      <c r="X13" s="2"/>
      <c r="Y13" s="2"/>
      <c r="Z13" s="2"/>
    </row>
    <row r="14" spans="1:26" ht="24" customHeight="1">
      <c r="A14" s="7" t="s">
        <v>8</v>
      </c>
      <c r="B14" s="218" t="s">
        <v>9</v>
      </c>
      <c r="C14" s="180"/>
      <c r="D14" s="219" t="s">
        <v>10</v>
      </c>
      <c r="E14" s="217"/>
      <c r="F14" s="2"/>
      <c r="G14" s="2"/>
      <c r="H14" s="2"/>
      <c r="I14" s="2"/>
      <c r="J14" s="2"/>
      <c r="K14" s="2"/>
      <c r="L14" s="2"/>
      <c r="M14" s="2"/>
      <c r="N14" s="2"/>
      <c r="O14" s="2"/>
      <c r="P14" s="2"/>
      <c r="Q14" s="2"/>
      <c r="R14" s="2"/>
      <c r="S14" s="2"/>
      <c r="T14" s="2"/>
      <c r="U14" s="2"/>
      <c r="V14" s="2"/>
      <c r="W14" s="2"/>
      <c r="X14" s="2"/>
      <c r="Y14" s="2"/>
      <c r="Z14" s="2"/>
    </row>
    <row r="15" spans="1:26" ht="24" customHeight="1">
      <c r="A15" s="7" t="s">
        <v>11</v>
      </c>
      <c r="B15" s="218" t="s">
        <v>12</v>
      </c>
      <c r="C15" s="180"/>
      <c r="D15" s="219"/>
      <c r="E15" s="217"/>
      <c r="F15" s="2"/>
      <c r="G15" s="2"/>
      <c r="H15" s="2"/>
      <c r="I15" s="2"/>
      <c r="J15" s="2"/>
      <c r="K15" s="2"/>
      <c r="L15" s="2"/>
      <c r="M15" s="2"/>
      <c r="N15" s="2"/>
      <c r="O15" s="2"/>
      <c r="P15" s="2"/>
      <c r="Q15" s="2"/>
      <c r="R15" s="2"/>
      <c r="S15" s="2"/>
      <c r="T15" s="2"/>
      <c r="U15" s="2"/>
      <c r="V15" s="2"/>
      <c r="W15" s="2"/>
      <c r="X15" s="2"/>
      <c r="Y15" s="2"/>
      <c r="Z15" s="2"/>
    </row>
    <row r="16" spans="1:26" ht="24" customHeight="1">
      <c r="A16" s="7" t="s">
        <v>13</v>
      </c>
      <c r="B16" s="218" t="s">
        <v>14</v>
      </c>
      <c r="C16" s="180"/>
      <c r="D16" s="219" t="s">
        <v>15</v>
      </c>
      <c r="E16" s="217"/>
      <c r="F16" s="2"/>
      <c r="G16" s="2"/>
      <c r="H16" s="2"/>
      <c r="I16" s="2"/>
      <c r="J16" s="2"/>
      <c r="K16" s="2"/>
      <c r="L16" s="2"/>
      <c r="M16" s="2"/>
      <c r="N16" s="2"/>
      <c r="O16" s="2"/>
      <c r="P16" s="2"/>
      <c r="Q16" s="2"/>
      <c r="R16" s="2"/>
      <c r="S16" s="2"/>
      <c r="T16" s="2"/>
      <c r="U16" s="2"/>
      <c r="V16" s="2"/>
      <c r="W16" s="2"/>
      <c r="X16" s="2"/>
      <c r="Y16" s="2"/>
      <c r="Z16" s="2"/>
    </row>
    <row r="17" spans="1:26" ht="24" customHeight="1">
      <c r="A17" s="7" t="s">
        <v>16</v>
      </c>
      <c r="B17" s="218" t="s">
        <v>17</v>
      </c>
      <c r="C17" s="180"/>
      <c r="D17" s="220"/>
      <c r="E17" s="221"/>
      <c r="F17" s="2"/>
      <c r="G17" s="2"/>
      <c r="H17" s="2"/>
      <c r="I17" s="2"/>
      <c r="J17" s="2"/>
      <c r="K17" s="2"/>
      <c r="L17" s="2"/>
      <c r="M17" s="2"/>
      <c r="N17" s="2"/>
      <c r="O17" s="2"/>
      <c r="P17" s="2"/>
      <c r="Q17" s="2"/>
      <c r="R17" s="2"/>
      <c r="S17" s="2"/>
      <c r="T17" s="2"/>
      <c r="U17" s="2"/>
      <c r="V17" s="2"/>
      <c r="W17" s="2"/>
      <c r="X17" s="2"/>
      <c r="Y17" s="2"/>
      <c r="Z17" s="2"/>
    </row>
    <row r="18" spans="1:26">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c r="A19" s="179" t="s">
        <v>584</v>
      </c>
      <c r="B19" s="183"/>
      <c r="C19" s="183"/>
      <c r="D19" s="183"/>
      <c r="E19" s="180"/>
      <c r="F19" s="2"/>
      <c r="G19" s="2"/>
      <c r="H19" s="2"/>
      <c r="I19" s="2"/>
      <c r="J19" s="2"/>
      <c r="K19" s="2"/>
      <c r="L19" s="2"/>
      <c r="M19" s="2"/>
      <c r="N19" s="2"/>
      <c r="O19" s="2"/>
      <c r="P19" s="2"/>
      <c r="Q19" s="2"/>
      <c r="R19" s="2"/>
      <c r="S19" s="2"/>
      <c r="T19" s="2"/>
      <c r="U19" s="2"/>
      <c r="V19" s="2"/>
      <c r="W19" s="2"/>
      <c r="X19" s="2"/>
      <c r="Y19" s="2"/>
      <c r="Z19" s="2"/>
    </row>
    <row r="20" spans="1:26" ht="27.75" customHeight="1">
      <c r="A20" s="8" t="s">
        <v>19</v>
      </c>
      <c r="B20" s="8" t="s">
        <v>20</v>
      </c>
      <c r="C20" s="8" t="s">
        <v>21</v>
      </c>
      <c r="D20" s="8" t="s">
        <v>22</v>
      </c>
      <c r="E20" s="8" t="s">
        <v>23</v>
      </c>
      <c r="F20" s="2"/>
      <c r="G20" s="2"/>
      <c r="H20" s="2"/>
      <c r="I20" s="2"/>
      <c r="J20" s="2"/>
      <c r="K20" s="2"/>
      <c r="L20" s="2"/>
      <c r="M20" s="2"/>
      <c r="N20" s="2"/>
      <c r="O20" s="2"/>
      <c r="P20" s="2"/>
      <c r="Q20" s="2"/>
      <c r="R20" s="2"/>
      <c r="S20" s="2"/>
      <c r="T20" s="2"/>
      <c r="U20" s="2"/>
      <c r="V20" s="2"/>
      <c r="W20" s="2"/>
      <c r="X20" s="2"/>
      <c r="Y20" s="2"/>
      <c r="Z20" s="2"/>
    </row>
    <row r="21" spans="1:26" ht="27.75" customHeight="1">
      <c r="A21" s="9" t="s">
        <v>24</v>
      </c>
      <c r="B21" s="10">
        <v>40</v>
      </c>
      <c r="C21" s="10">
        <v>40</v>
      </c>
      <c r="D21" s="10">
        <v>0</v>
      </c>
      <c r="E21" s="11">
        <v>40</v>
      </c>
      <c r="F21" s="2"/>
      <c r="G21" s="2"/>
      <c r="H21" s="2"/>
      <c r="I21" s="2"/>
      <c r="J21" s="2"/>
      <c r="K21" s="2"/>
      <c r="L21" s="2"/>
      <c r="M21" s="2"/>
      <c r="N21" s="2"/>
      <c r="O21" s="2"/>
      <c r="P21" s="2"/>
      <c r="Q21" s="2"/>
      <c r="R21" s="2"/>
      <c r="S21" s="2"/>
      <c r="T21" s="2"/>
      <c r="U21" s="2"/>
      <c r="V21" s="2"/>
      <c r="W21" s="2"/>
      <c r="X21" s="2"/>
      <c r="Y21" s="2"/>
      <c r="Z21" s="2"/>
    </row>
    <row r="22" spans="1:26" ht="17.25" customHeight="1">
      <c r="A22" s="222" t="s">
        <v>585</v>
      </c>
      <c r="B22" s="183"/>
      <c r="C22" s="183"/>
      <c r="D22" s="180"/>
      <c r="E22" s="12">
        <v>200</v>
      </c>
      <c r="F22" s="2"/>
      <c r="G22" s="2"/>
      <c r="H22" s="2"/>
      <c r="I22" s="2"/>
      <c r="J22" s="2"/>
      <c r="K22" s="2"/>
      <c r="L22" s="2"/>
      <c r="M22" s="2"/>
      <c r="N22" s="2"/>
      <c r="O22" s="2"/>
      <c r="P22" s="2"/>
      <c r="Q22" s="2"/>
      <c r="R22" s="2"/>
      <c r="S22" s="2"/>
      <c r="T22" s="2"/>
      <c r="U22" s="2"/>
      <c r="V22" s="2"/>
      <c r="W22" s="2"/>
      <c r="X22" s="2"/>
      <c r="Y22" s="2"/>
      <c r="Z22" s="2"/>
    </row>
    <row r="23" spans="1:26" ht="17.25" customHeight="1">
      <c r="A23" s="218" t="s">
        <v>26</v>
      </c>
      <c r="B23" s="183"/>
      <c r="C23" s="183"/>
      <c r="D23" s="180"/>
      <c r="E23" s="87">
        <v>19.579999999999998</v>
      </c>
      <c r="F23" s="2"/>
      <c r="G23" s="2"/>
      <c r="H23" s="2"/>
      <c r="I23" s="2"/>
      <c r="J23" s="2"/>
      <c r="K23" s="2"/>
      <c r="L23" s="2"/>
      <c r="M23" s="2"/>
      <c r="N23" s="2"/>
      <c r="O23" s="2"/>
      <c r="P23" s="2"/>
      <c r="Q23" s="2"/>
      <c r="R23" s="2"/>
      <c r="S23" s="2"/>
      <c r="T23" s="2"/>
      <c r="U23" s="2"/>
      <c r="V23" s="2"/>
      <c r="W23" s="2"/>
      <c r="X23" s="2"/>
      <c r="Y23" s="2"/>
      <c r="Z23" s="2"/>
    </row>
    <row r="24" spans="1:26" ht="17.25" customHeight="1">
      <c r="A24" s="218" t="s">
        <v>27</v>
      </c>
      <c r="B24" s="183"/>
      <c r="C24" s="183"/>
      <c r="D24" s="180"/>
      <c r="E24" s="14">
        <v>82.88</v>
      </c>
      <c r="F24" s="2"/>
      <c r="G24" s="2"/>
      <c r="H24" s="2"/>
      <c r="I24" s="2"/>
      <c r="J24" s="2"/>
      <c r="K24" s="2"/>
      <c r="L24" s="2"/>
      <c r="M24" s="2"/>
      <c r="N24" s="2"/>
      <c r="O24" s="2"/>
      <c r="P24" s="2"/>
      <c r="Q24" s="2"/>
      <c r="R24" s="2"/>
      <c r="S24" s="2"/>
      <c r="T24" s="2"/>
      <c r="U24" s="2"/>
      <c r="V24" s="2"/>
      <c r="W24" s="2"/>
      <c r="X24" s="2"/>
      <c r="Y24" s="2"/>
      <c r="Z24" s="2"/>
    </row>
    <row r="25" spans="1:26" ht="17.25" customHeight="1">
      <c r="A25" s="218" t="s">
        <v>586</v>
      </c>
      <c r="B25" s="183"/>
      <c r="C25" s="183"/>
      <c r="D25" s="180"/>
      <c r="E25" s="14">
        <f>E23+E24</f>
        <v>102.46</v>
      </c>
      <c r="F25" s="2"/>
      <c r="G25" s="2"/>
      <c r="H25" s="2"/>
      <c r="I25" s="2"/>
      <c r="J25" s="2"/>
      <c r="K25" s="2"/>
      <c r="L25" s="2"/>
      <c r="M25" s="2"/>
      <c r="N25" s="2"/>
      <c r="O25" s="2"/>
      <c r="P25" s="2"/>
      <c r="Q25" s="2"/>
      <c r="R25" s="2"/>
      <c r="S25" s="2"/>
      <c r="T25" s="2"/>
      <c r="U25" s="2"/>
      <c r="V25" s="2"/>
      <c r="W25" s="2"/>
      <c r="X25" s="2"/>
      <c r="Y25" s="2"/>
      <c r="Z25" s="2"/>
    </row>
    <row r="26" spans="1:26" ht="17.25" customHeight="1">
      <c r="A26" s="222" t="s">
        <v>587</v>
      </c>
      <c r="B26" s="183"/>
      <c r="C26" s="183"/>
      <c r="D26" s="180"/>
      <c r="E26" s="14">
        <f>E25*E22</f>
        <v>20492</v>
      </c>
      <c r="F26" s="2"/>
      <c r="G26" s="2"/>
      <c r="H26" s="2"/>
      <c r="I26" s="2"/>
      <c r="J26" s="2"/>
      <c r="K26" s="2"/>
      <c r="L26" s="2"/>
      <c r="M26" s="2"/>
      <c r="N26" s="2"/>
      <c r="O26" s="2"/>
      <c r="P26" s="2"/>
      <c r="Q26" s="2"/>
      <c r="R26" s="2"/>
      <c r="S26" s="2"/>
      <c r="T26" s="2"/>
      <c r="U26" s="2"/>
      <c r="V26" s="2"/>
      <c r="W26" s="2"/>
      <c r="X26" s="2"/>
      <c r="Y26" s="2"/>
      <c r="Z26" s="2"/>
    </row>
    <row r="27" spans="1:26" ht="15.75" customHeight="1">
      <c r="A27" s="15"/>
      <c r="B27" s="2"/>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c r="A28" s="223" t="s">
        <v>30</v>
      </c>
      <c r="B28" s="183"/>
      <c r="C28" s="180"/>
      <c r="D28" s="16" t="s">
        <v>31</v>
      </c>
      <c r="E28" s="17"/>
      <c r="F28" s="2"/>
      <c r="G28" s="2"/>
      <c r="H28" s="2"/>
      <c r="I28" s="2"/>
      <c r="J28" s="2"/>
      <c r="K28" s="2"/>
      <c r="L28" s="2"/>
      <c r="M28" s="2"/>
      <c r="N28" s="2"/>
      <c r="O28" s="2"/>
      <c r="P28" s="2"/>
      <c r="Q28" s="2"/>
      <c r="R28" s="2"/>
      <c r="S28" s="2"/>
      <c r="T28" s="2"/>
      <c r="U28" s="2"/>
      <c r="V28" s="2"/>
      <c r="W28" s="2"/>
      <c r="X28" s="2"/>
      <c r="Y28" s="2"/>
      <c r="Z28" s="2"/>
    </row>
    <row r="29" spans="1:26" ht="15.75" customHeight="1">
      <c r="A29" s="222" t="s">
        <v>588</v>
      </c>
      <c r="B29" s="183"/>
      <c r="C29" s="180"/>
      <c r="D29" s="18" t="s">
        <v>33</v>
      </c>
      <c r="E29" s="17"/>
      <c r="F29" s="2"/>
      <c r="G29" s="2"/>
      <c r="H29" s="2"/>
      <c r="I29" s="2"/>
      <c r="J29" s="2"/>
      <c r="K29" s="2"/>
      <c r="L29" s="2"/>
      <c r="M29" s="2"/>
      <c r="N29" s="2"/>
      <c r="O29" s="2"/>
      <c r="P29" s="2"/>
      <c r="Q29" s="2"/>
      <c r="R29" s="2"/>
      <c r="S29" s="2"/>
      <c r="T29" s="2"/>
      <c r="U29" s="2"/>
      <c r="V29" s="2"/>
      <c r="W29" s="2"/>
      <c r="X29" s="2"/>
      <c r="Y29" s="2"/>
      <c r="Z29" s="2"/>
    </row>
    <row r="30" spans="1:26" ht="15.75" customHeight="1">
      <c r="A30" s="222" t="s">
        <v>589</v>
      </c>
      <c r="B30" s="183"/>
      <c r="C30" s="180"/>
      <c r="D30" s="18" t="s">
        <v>35</v>
      </c>
      <c r="E30" s="4"/>
      <c r="F30" s="2"/>
      <c r="G30" s="2"/>
      <c r="H30" s="2"/>
      <c r="I30" s="2"/>
      <c r="J30" s="2"/>
      <c r="K30" s="2"/>
      <c r="L30" s="2"/>
      <c r="M30" s="2"/>
      <c r="N30" s="2"/>
      <c r="O30" s="2"/>
      <c r="P30" s="2"/>
      <c r="Q30" s="2"/>
      <c r="R30" s="2"/>
      <c r="S30" s="2"/>
      <c r="T30" s="2"/>
      <c r="U30" s="2"/>
      <c r="V30" s="2"/>
      <c r="W30" s="2"/>
      <c r="X30" s="2"/>
      <c r="Y30" s="2"/>
      <c r="Z30" s="2"/>
    </row>
    <row r="31" spans="1:26" ht="15.75" customHeight="1">
      <c r="A31" s="222" t="s">
        <v>590</v>
      </c>
      <c r="B31" s="183"/>
      <c r="C31" s="180"/>
      <c r="D31" s="18" t="s">
        <v>37</v>
      </c>
      <c r="E31" s="4"/>
      <c r="F31" s="2"/>
      <c r="G31" s="2"/>
      <c r="H31" s="2"/>
      <c r="I31" s="2"/>
      <c r="J31" s="2"/>
      <c r="K31" s="2"/>
      <c r="L31" s="2"/>
      <c r="M31" s="2"/>
      <c r="N31" s="2"/>
      <c r="O31" s="2"/>
      <c r="P31" s="2"/>
      <c r="Q31" s="2"/>
      <c r="R31" s="2"/>
      <c r="S31" s="2"/>
      <c r="T31" s="2"/>
      <c r="U31" s="2"/>
      <c r="V31" s="2"/>
      <c r="W31" s="2"/>
      <c r="X31" s="2"/>
      <c r="Y31" s="2"/>
      <c r="Z31" s="2"/>
    </row>
    <row r="32" spans="1:26" ht="15.75" customHeight="1">
      <c r="A32" s="19"/>
      <c r="B32" s="19"/>
      <c r="C32" s="19"/>
      <c r="D32" s="19"/>
      <c r="E32" s="2"/>
      <c r="F32" s="2"/>
      <c r="G32" s="2"/>
      <c r="H32" s="2"/>
      <c r="I32" s="2"/>
      <c r="J32" s="2"/>
      <c r="K32" s="2"/>
      <c r="L32" s="2"/>
      <c r="M32" s="2"/>
      <c r="N32" s="2"/>
      <c r="O32" s="2"/>
      <c r="P32" s="2"/>
      <c r="Q32" s="2"/>
      <c r="R32" s="2"/>
      <c r="S32" s="2"/>
      <c r="T32" s="2"/>
      <c r="U32" s="2"/>
      <c r="V32" s="2"/>
      <c r="W32" s="2"/>
      <c r="X32" s="2"/>
      <c r="Y32" s="2"/>
      <c r="Z32" s="2"/>
    </row>
    <row r="33" spans="1:26" ht="15.75" customHeight="1">
      <c r="A33" s="224" t="s">
        <v>30</v>
      </c>
      <c r="B33" s="183"/>
      <c r="C33" s="183"/>
      <c r="D33" s="183"/>
      <c r="E33" s="180"/>
      <c r="F33" s="2"/>
      <c r="G33" s="2"/>
      <c r="H33" s="2"/>
      <c r="I33" s="2"/>
      <c r="J33" s="2"/>
      <c r="K33" s="2"/>
      <c r="L33" s="2"/>
      <c r="M33" s="2"/>
      <c r="N33" s="2"/>
      <c r="O33" s="2"/>
      <c r="P33" s="2"/>
      <c r="Q33" s="2"/>
      <c r="R33" s="2"/>
      <c r="S33" s="2"/>
      <c r="T33" s="2"/>
      <c r="U33" s="2"/>
      <c r="V33" s="2"/>
      <c r="W33" s="2"/>
      <c r="X33" s="2"/>
      <c r="Y33" s="2"/>
      <c r="Z33" s="2"/>
    </row>
    <row r="34" spans="1:26" ht="15" customHeight="1">
      <c r="A34" s="225" t="s">
        <v>38</v>
      </c>
      <c r="B34" s="183"/>
      <c r="C34" s="183"/>
      <c r="D34" s="180"/>
      <c r="E34" s="20">
        <v>40</v>
      </c>
      <c r="F34" s="2"/>
      <c r="G34" s="2"/>
      <c r="H34" s="2"/>
      <c r="I34" s="2"/>
      <c r="J34" s="2"/>
      <c r="K34" s="2"/>
      <c r="L34" s="2"/>
      <c r="M34" s="2"/>
      <c r="N34" s="2"/>
      <c r="O34" s="2"/>
      <c r="P34" s="2"/>
      <c r="Q34" s="2"/>
      <c r="R34" s="2"/>
      <c r="S34" s="2"/>
      <c r="T34" s="2"/>
      <c r="U34" s="2"/>
      <c r="V34" s="2"/>
      <c r="W34" s="2"/>
      <c r="X34" s="2"/>
      <c r="Y34" s="2"/>
      <c r="Z34" s="2"/>
    </row>
    <row r="35" spans="1:26" ht="15" customHeight="1">
      <c r="A35" s="225" t="s">
        <v>39</v>
      </c>
      <c r="B35" s="183"/>
      <c r="C35" s="183"/>
      <c r="D35" s="180"/>
      <c r="E35" s="20" t="s">
        <v>40</v>
      </c>
      <c r="F35" s="2"/>
      <c r="G35" s="2"/>
      <c r="H35" s="2"/>
      <c r="I35" s="2"/>
      <c r="J35" s="2"/>
      <c r="K35" s="2"/>
      <c r="L35" s="2"/>
      <c r="M35" s="2"/>
      <c r="N35" s="2"/>
      <c r="O35" s="2"/>
      <c r="P35" s="2"/>
      <c r="Q35" s="2"/>
      <c r="R35" s="2"/>
      <c r="S35" s="2"/>
      <c r="T35" s="2"/>
      <c r="U35" s="2"/>
      <c r="V35" s="2"/>
      <c r="W35" s="2"/>
      <c r="X35" s="2"/>
      <c r="Y35" s="2"/>
      <c r="Z35" s="2"/>
    </row>
    <row r="36" spans="1:26" ht="15.75" customHeight="1">
      <c r="A36" s="225" t="s">
        <v>41</v>
      </c>
      <c r="B36" s="183"/>
      <c r="C36" s="183"/>
      <c r="D36" s="180"/>
      <c r="E36" s="21">
        <v>5.9</v>
      </c>
      <c r="F36" s="2"/>
      <c r="G36" s="2"/>
      <c r="H36" s="2"/>
      <c r="I36" s="2"/>
      <c r="J36" s="2"/>
      <c r="K36" s="2"/>
      <c r="L36" s="2"/>
      <c r="M36" s="2"/>
      <c r="N36" s="2"/>
      <c r="O36" s="2"/>
      <c r="P36" s="2"/>
      <c r="Q36" s="2"/>
      <c r="R36" s="2"/>
      <c r="S36" s="2"/>
      <c r="T36" s="2"/>
      <c r="U36" s="2"/>
      <c r="V36" s="2"/>
      <c r="W36" s="2"/>
      <c r="X36" s="2"/>
      <c r="Y36" s="2"/>
      <c r="Z36" s="2"/>
    </row>
    <row r="37" spans="1:26" ht="15.75" customHeight="1">
      <c r="A37" s="222" t="s">
        <v>42</v>
      </c>
      <c r="B37" s="183"/>
      <c r="C37" s="183"/>
      <c r="D37" s="180"/>
      <c r="E37" s="22">
        <v>6.24</v>
      </c>
      <c r="F37" s="2"/>
      <c r="G37" s="2"/>
      <c r="H37" s="2"/>
      <c r="I37" s="2"/>
      <c r="J37" s="2"/>
      <c r="K37" s="2"/>
      <c r="L37" s="2"/>
      <c r="M37" s="2"/>
      <c r="N37" s="2"/>
      <c r="O37" s="2"/>
      <c r="P37" s="2"/>
      <c r="Q37" s="2"/>
      <c r="R37" s="2"/>
      <c r="S37" s="2"/>
      <c r="T37" s="2"/>
      <c r="U37" s="2"/>
      <c r="V37" s="2"/>
      <c r="W37" s="2"/>
      <c r="X37" s="2"/>
      <c r="Y37" s="2"/>
      <c r="Z37" s="2"/>
    </row>
    <row r="38" spans="1:26" ht="15.75" customHeight="1">
      <c r="A38" s="222" t="s">
        <v>43</v>
      </c>
      <c r="B38" s="183"/>
      <c r="C38" s="183"/>
      <c r="D38" s="180"/>
      <c r="E38" s="164">
        <v>0</v>
      </c>
      <c r="F38" s="48"/>
      <c r="G38" s="48"/>
      <c r="H38" s="48"/>
      <c r="I38" s="48"/>
      <c r="J38" s="48"/>
      <c r="K38" s="2"/>
      <c r="L38" s="2"/>
      <c r="M38" s="2"/>
      <c r="N38" s="2"/>
      <c r="O38" s="2"/>
      <c r="P38" s="2"/>
      <c r="Q38" s="2"/>
      <c r="R38" s="2"/>
      <c r="S38" s="2"/>
      <c r="T38" s="2"/>
      <c r="U38" s="2"/>
      <c r="V38" s="2"/>
      <c r="W38" s="2"/>
      <c r="X38" s="2"/>
      <c r="Y38" s="2"/>
      <c r="Z38" s="2"/>
    </row>
    <row r="39" spans="1:26" ht="15.75" customHeight="1">
      <c r="A39" s="189" t="s">
        <v>44</v>
      </c>
      <c r="B39" s="183"/>
      <c r="C39" s="183"/>
      <c r="D39" s="180"/>
      <c r="E39" s="23"/>
      <c r="F39" s="48"/>
      <c r="G39" s="48"/>
      <c r="H39" s="48"/>
      <c r="I39" s="48"/>
      <c r="J39" s="48"/>
      <c r="K39" s="2"/>
      <c r="L39" s="2"/>
      <c r="M39" s="2"/>
      <c r="N39" s="2"/>
      <c r="O39" s="2"/>
      <c r="P39" s="2"/>
      <c r="Q39" s="2"/>
      <c r="R39" s="2"/>
      <c r="S39" s="2"/>
      <c r="T39" s="2"/>
      <c r="U39" s="2"/>
      <c r="V39" s="2"/>
      <c r="W39" s="2"/>
      <c r="X39" s="2"/>
      <c r="Y39" s="2"/>
      <c r="Z39" s="2"/>
    </row>
    <row r="40" spans="1:26" ht="8.25" customHeight="1">
      <c r="A40" s="226"/>
      <c r="B40" s="210"/>
      <c r="C40" s="210"/>
      <c r="D40" s="210"/>
      <c r="E40" s="210"/>
      <c r="F40" s="48"/>
      <c r="G40" s="48"/>
      <c r="H40" s="48"/>
      <c r="I40" s="48"/>
      <c r="J40" s="48"/>
      <c r="K40" s="2"/>
      <c r="L40" s="2"/>
      <c r="M40" s="2"/>
      <c r="N40" s="2"/>
      <c r="O40" s="2"/>
      <c r="P40" s="2"/>
      <c r="Q40" s="2"/>
      <c r="R40" s="2"/>
      <c r="S40" s="2"/>
      <c r="T40" s="2"/>
      <c r="U40" s="2"/>
      <c r="V40" s="2"/>
      <c r="W40" s="2"/>
      <c r="X40" s="2"/>
      <c r="Y40" s="2"/>
      <c r="Z40" s="2"/>
    </row>
    <row r="41" spans="1:26" ht="25.5" customHeight="1">
      <c r="A41" s="194" t="s">
        <v>45</v>
      </c>
      <c r="B41" s="183"/>
      <c r="C41" s="180"/>
      <c r="D41" s="48"/>
      <c r="E41" s="48"/>
      <c r="F41" s="48"/>
      <c r="G41" s="48"/>
      <c r="H41" s="48"/>
      <c r="I41" s="48"/>
      <c r="J41" s="48"/>
      <c r="K41" s="48"/>
      <c r="L41" s="48"/>
      <c r="M41" s="48"/>
      <c r="N41" s="48"/>
      <c r="O41" s="48"/>
      <c r="P41" s="2"/>
      <c r="Q41" s="2"/>
      <c r="R41" s="2"/>
      <c r="S41" s="2"/>
      <c r="T41" s="2"/>
      <c r="U41" s="2"/>
      <c r="V41" s="2"/>
      <c r="W41" s="2"/>
      <c r="X41" s="2"/>
      <c r="Y41" s="2"/>
      <c r="Z41" s="2"/>
    </row>
    <row r="42" spans="1:26" ht="25.5" customHeight="1">
      <c r="A42" s="182" t="s">
        <v>46</v>
      </c>
      <c r="B42" s="183"/>
      <c r="C42" s="180"/>
      <c r="D42" s="48"/>
      <c r="E42" s="48"/>
      <c r="F42" s="48"/>
      <c r="G42" s="48"/>
      <c r="H42" s="48"/>
      <c r="I42" s="48"/>
      <c r="J42" s="48"/>
      <c r="K42" s="48"/>
      <c r="L42" s="48"/>
      <c r="M42" s="48"/>
      <c r="N42" s="48"/>
      <c r="O42" s="48"/>
      <c r="P42" s="2"/>
      <c r="Q42" s="2"/>
      <c r="R42" s="2"/>
      <c r="S42" s="2"/>
      <c r="T42" s="2"/>
      <c r="U42" s="2"/>
      <c r="V42" s="2"/>
      <c r="W42" s="2"/>
      <c r="X42" s="2"/>
      <c r="Y42" s="2"/>
      <c r="Z42" s="2"/>
    </row>
    <row r="43" spans="1:26" ht="15.75" customHeight="1">
      <c r="A43" s="16" t="s">
        <v>47</v>
      </c>
      <c r="B43" s="16" t="s">
        <v>48</v>
      </c>
      <c r="C43" s="16" t="s">
        <v>49</v>
      </c>
      <c r="D43" s="48"/>
      <c r="E43" s="48"/>
      <c r="F43" s="48"/>
      <c r="G43" s="48"/>
      <c r="H43" s="48"/>
      <c r="I43" s="48"/>
      <c r="J43" s="48"/>
      <c r="K43" s="48"/>
      <c r="L43" s="48"/>
      <c r="M43" s="48"/>
      <c r="N43" s="48"/>
      <c r="O43" s="48"/>
      <c r="P43" s="2"/>
      <c r="Q43" s="2"/>
      <c r="R43" s="2"/>
      <c r="S43" s="2"/>
      <c r="T43" s="2"/>
      <c r="U43" s="2"/>
      <c r="V43" s="2"/>
      <c r="W43" s="2"/>
      <c r="X43" s="2"/>
      <c r="Y43" s="2"/>
      <c r="Z43" s="2"/>
    </row>
    <row r="44" spans="1:26" ht="15.75" customHeight="1">
      <c r="A44" s="47" t="s">
        <v>8</v>
      </c>
      <c r="B44" s="43" t="s">
        <v>50</v>
      </c>
      <c r="C44" s="165">
        <v>0</v>
      </c>
      <c r="D44" s="48"/>
      <c r="E44" s="48"/>
      <c r="F44" s="48"/>
      <c r="G44" s="48"/>
      <c r="H44" s="48"/>
      <c r="I44" s="48"/>
      <c r="J44" s="48"/>
      <c r="K44" s="48"/>
      <c r="L44" s="48"/>
      <c r="M44" s="48"/>
      <c r="N44" s="48"/>
      <c r="O44" s="48"/>
      <c r="P44" s="2"/>
      <c r="Q44" s="2"/>
      <c r="R44" s="2"/>
      <c r="S44" s="2"/>
      <c r="T44" s="2"/>
      <c r="U44" s="2"/>
      <c r="V44" s="2"/>
      <c r="W44" s="2"/>
      <c r="X44" s="2"/>
      <c r="Y44" s="2"/>
      <c r="Z44" s="2"/>
    </row>
    <row r="45" spans="1:26" ht="15.75" customHeight="1">
      <c r="A45" s="47" t="s">
        <v>11</v>
      </c>
      <c r="B45" s="43" t="s">
        <v>51</v>
      </c>
      <c r="C45" s="165">
        <v>0</v>
      </c>
      <c r="D45" s="48"/>
      <c r="E45" s="48"/>
      <c r="F45" s="48"/>
      <c r="G45" s="48"/>
      <c r="H45" s="48"/>
      <c r="I45" s="48"/>
      <c r="J45" s="48"/>
      <c r="K45" s="48"/>
      <c r="L45" s="48"/>
      <c r="M45" s="48"/>
      <c r="N45" s="48"/>
      <c r="O45" s="48"/>
      <c r="P45" s="2"/>
      <c r="Q45" s="2"/>
      <c r="R45" s="2"/>
      <c r="S45" s="2"/>
      <c r="T45" s="2"/>
      <c r="U45" s="2"/>
      <c r="V45" s="2"/>
      <c r="W45" s="2"/>
      <c r="X45" s="2"/>
      <c r="Y45" s="2"/>
      <c r="Z45" s="2"/>
    </row>
    <row r="46" spans="1:26" ht="15.75" customHeight="1">
      <c r="A46" s="47" t="s">
        <v>13</v>
      </c>
      <c r="B46" s="43" t="s">
        <v>52</v>
      </c>
      <c r="C46" s="165">
        <v>0</v>
      </c>
      <c r="D46" s="163"/>
      <c r="E46" s="48"/>
      <c r="F46" s="48"/>
      <c r="G46" s="48"/>
      <c r="H46" s="48"/>
      <c r="I46" s="48"/>
      <c r="J46" s="48"/>
      <c r="K46" s="48"/>
      <c r="L46" s="48"/>
      <c r="M46" s="48"/>
      <c r="N46" s="48"/>
      <c r="O46" s="48"/>
      <c r="P46" s="2"/>
      <c r="Q46" s="2"/>
      <c r="R46" s="2"/>
      <c r="S46" s="2"/>
      <c r="T46" s="2"/>
      <c r="U46" s="2"/>
      <c r="V46" s="2"/>
      <c r="W46" s="2"/>
      <c r="X46" s="2"/>
      <c r="Y46" s="2"/>
      <c r="Z46" s="2"/>
    </row>
    <row r="47" spans="1:26" ht="15.75" customHeight="1">
      <c r="A47" s="47" t="s">
        <v>16</v>
      </c>
      <c r="B47" s="43" t="s">
        <v>53</v>
      </c>
      <c r="C47" s="165"/>
      <c r="D47" s="48"/>
      <c r="E47" s="48"/>
      <c r="F47" s="48"/>
      <c r="G47" s="48"/>
      <c r="H47" s="48"/>
      <c r="I47" s="48"/>
      <c r="J47" s="48"/>
      <c r="K47" s="48"/>
      <c r="L47" s="48"/>
      <c r="M47" s="48"/>
      <c r="N47" s="48"/>
      <c r="O47" s="48"/>
      <c r="P47" s="2"/>
      <c r="Q47" s="2"/>
      <c r="R47" s="2"/>
      <c r="S47" s="2"/>
      <c r="T47" s="2"/>
      <c r="U47" s="2"/>
      <c r="V47" s="2"/>
      <c r="W47" s="2"/>
      <c r="X47" s="2"/>
      <c r="Y47" s="2"/>
      <c r="Z47" s="2"/>
    </row>
    <row r="48" spans="1:26" ht="15.75" customHeight="1">
      <c r="A48" s="47" t="s">
        <v>54</v>
      </c>
      <c r="B48" s="43" t="s">
        <v>55</v>
      </c>
      <c r="C48" s="165"/>
      <c r="D48" s="48"/>
      <c r="E48" s="48"/>
      <c r="F48" s="48"/>
      <c r="G48" s="48"/>
      <c r="H48" s="48"/>
      <c r="I48" s="48"/>
      <c r="J48" s="48"/>
      <c r="K48" s="48"/>
      <c r="L48" s="48"/>
      <c r="M48" s="48"/>
      <c r="N48" s="48"/>
      <c r="O48" s="48"/>
      <c r="P48" s="2"/>
      <c r="Q48" s="2"/>
      <c r="R48" s="2"/>
      <c r="S48" s="2"/>
      <c r="T48" s="2"/>
      <c r="U48" s="2"/>
      <c r="V48" s="2"/>
      <c r="W48" s="2"/>
      <c r="X48" s="2"/>
      <c r="Y48" s="2"/>
      <c r="Z48" s="2"/>
    </row>
    <row r="49" spans="1:26" ht="15.75" customHeight="1">
      <c r="A49" s="47" t="s">
        <v>56</v>
      </c>
      <c r="B49" s="43" t="s">
        <v>57</v>
      </c>
      <c r="C49" s="165"/>
      <c r="D49" s="48"/>
      <c r="E49" s="48"/>
      <c r="F49" s="48"/>
      <c r="G49" s="48"/>
      <c r="H49" s="48"/>
      <c r="I49" s="48"/>
      <c r="J49" s="48"/>
      <c r="K49" s="48"/>
      <c r="L49" s="48"/>
      <c r="M49" s="48"/>
      <c r="N49" s="48"/>
      <c r="O49" s="48"/>
      <c r="P49" s="2"/>
      <c r="Q49" s="2"/>
      <c r="R49" s="2"/>
      <c r="S49" s="2"/>
      <c r="T49" s="2"/>
      <c r="U49" s="2"/>
      <c r="V49" s="2"/>
      <c r="W49" s="2"/>
      <c r="X49" s="2"/>
      <c r="Y49" s="2"/>
      <c r="Z49" s="2"/>
    </row>
    <row r="50" spans="1:26" ht="15.75" customHeight="1">
      <c r="A50" s="47" t="s">
        <v>58</v>
      </c>
      <c r="B50" s="43" t="s">
        <v>59</v>
      </c>
      <c r="C50" s="165">
        <v>0</v>
      </c>
      <c r="D50" s="48"/>
      <c r="E50" s="48"/>
      <c r="F50" s="48"/>
      <c r="G50" s="48"/>
      <c r="H50" s="48"/>
      <c r="I50" s="48"/>
      <c r="J50" s="48"/>
      <c r="K50" s="48"/>
      <c r="L50" s="48"/>
      <c r="M50" s="48"/>
      <c r="N50" s="48"/>
      <c r="O50" s="48"/>
      <c r="P50" s="2"/>
      <c r="Q50" s="2"/>
      <c r="R50" s="2"/>
      <c r="S50" s="2"/>
      <c r="T50" s="2"/>
      <c r="U50" s="2"/>
      <c r="V50" s="2"/>
      <c r="W50" s="2"/>
      <c r="X50" s="2"/>
      <c r="Y50" s="2"/>
      <c r="Z50" s="2"/>
    </row>
    <row r="51" spans="1:26" ht="15.75" customHeight="1">
      <c r="A51" s="47" t="s">
        <v>60</v>
      </c>
      <c r="B51" s="43" t="s">
        <v>61</v>
      </c>
      <c r="C51" s="165"/>
      <c r="D51" s="48"/>
      <c r="E51" s="48"/>
      <c r="F51" s="48"/>
      <c r="G51" s="48"/>
      <c r="H51" s="48"/>
      <c r="I51" s="48"/>
      <c r="J51" s="48"/>
      <c r="K51" s="48"/>
      <c r="L51" s="48"/>
      <c r="M51" s="48"/>
      <c r="N51" s="48"/>
      <c r="O51" s="48"/>
      <c r="P51" s="2"/>
      <c r="Q51" s="2"/>
      <c r="R51" s="2"/>
      <c r="S51" s="2"/>
      <c r="T51" s="2"/>
      <c r="U51" s="2"/>
      <c r="V51" s="2"/>
      <c r="W51" s="2"/>
      <c r="X51" s="2"/>
      <c r="Y51" s="2"/>
      <c r="Z51" s="2"/>
    </row>
    <row r="52" spans="1:26" ht="28.5" customHeight="1">
      <c r="A52" s="179" t="s">
        <v>62</v>
      </c>
      <c r="B52" s="180"/>
      <c r="C52" s="24">
        <f>SUM(C44:C51)</f>
        <v>0</v>
      </c>
      <c r="D52" s="48"/>
      <c r="E52" s="48"/>
      <c r="F52" s="48"/>
      <c r="G52" s="48"/>
      <c r="H52" s="48"/>
      <c r="I52" s="48"/>
      <c r="J52" s="48"/>
      <c r="K52" s="48"/>
      <c r="L52" s="48"/>
      <c r="M52" s="48"/>
      <c r="N52" s="48"/>
      <c r="O52" s="48"/>
      <c r="P52" s="2"/>
      <c r="Q52" s="2"/>
      <c r="R52" s="2"/>
      <c r="S52" s="2"/>
      <c r="T52" s="2"/>
      <c r="U52" s="2"/>
      <c r="V52" s="2"/>
      <c r="W52" s="2"/>
      <c r="X52" s="2"/>
      <c r="Y52" s="2"/>
      <c r="Z52" s="2"/>
    </row>
    <row r="53" spans="1:26" ht="15.75" customHeight="1">
      <c r="A53" s="25"/>
      <c r="B53" s="48"/>
      <c r="C53" s="48"/>
      <c r="D53" s="48"/>
      <c r="E53" s="48"/>
      <c r="F53" s="48"/>
      <c r="G53" s="48"/>
      <c r="H53" s="48"/>
      <c r="I53" s="48"/>
      <c r="J53" s="48"/>
      <c r="K53" s="48"/>
      <c r="L53" s="48"/>
      <c r="M53" s="48"/>
      <c r="N53" s="48"/>
      <c r="O53" s="48"/>
      <c r="P53" s="2"/>
      <c r="Q53" s="2"/>
      <c r="R53" s="2"/>
      <c r="S53" s="2"/>
      <c r="T53" s="2"/>
      <c r="U53" s="2"/>
      <c r="V53" s="2"/>
      <c r="W53" s="2"/>
      <c r="X53" s="2"/>
      <c r="Y53" s="2"/>
      <c r="Z53" s="2"/>
    </row>
    <row r="54" spans="1:26" ht="15.75" customHeight="1">
      <c r="A54" s="186" t="s">
        <v>63</v>
      </c>
      <c r="B54" s="183"/>
      <c r="C54" s="180"/>
      <c r="D54" s="48"/>
      <c r="E54" s="48"/>
      <c r="F54" s="48"/>
      <c r="G54" s="48"/>
      <c r="H54" s="48"/>
      <c r="I54" s="48"/>
      <c r="J54" s="48"/>
      <c r="K54" s="48"/>
      <c r="L54" s="48"/>
      <c r="M54" s="48"/>
      <c r="N54" s="48"/>
      <c r="O54" s="48"/>
      <c r="P54" s="2"/>
      <c r="Q54" s="2"/>
      <c r="R54" s="2"/>
      <c r="S54" s="2"/>
      <c r="T54" s="2"/>
      <c r="U54" s="2"/>
      <c r="V54" s="2"/>
      <c r="W54" s="2"/>
      <c r="X54" s="2"/>
      <c r="Y54" s="2"/>
      <c r="Z54" s="2"/>
    </row>
    <row r="55" spans="1:26" ht="15.75" customHeight="1">
      <c r="A55" s="26" t="s">
        <v>47</v>
      </c>
      <c r="B55" s="26" t="s">
        <v>48</v>
      </c>
      <c r="C55" s="26" t="s">
        <v>49</v>
      </c>
      <c r="D55" s="48"/>
      <c r="E55" s="48"/>
      <c r="F55" s="48"/>
      <c r="G55" s="48"/>
      <c r="H55" s="48"/>
      <c r="I55" s="48"/>
      <c r="J55" s="48"/>
      <c r="K55" s="48"/>
      <c r="L55" s="48"/>
      <c r="M55" s="48"/>
      <c r="N55" s="48"/>
      <c r="O55" s="48"/>
      <c r="P55" s="2"/>
      <c r="Q55" s="2"/>
      <c r="R55" s="2"/>
      <c r="S55" s="2"/>
      <c r="T55" s="2"/>
      <c r="U55" s="2"/>
      <c r="V55" s="2"/>
      <c r="W55" s="2"/>
      <c r="X55" s="2"/>
      <c r="Y55" s="2"/>
      <c r="Z55" s="2"/>
    </row>
    <row r="56" spans="1:26" ht="15.75" customHeight="1">
      <c r="A56" s="47" t="s">
        <v>8</v>
      </c>
      <c r="B56" s="43" t="s">
        <v>50</v>
      </c>
      <c r="C56" s="165">
        <v>0</v>
      </c>
      <c r="D56" s="48"/>
      <c r="E56" s="48"/>
      <c r="F56" s="48"/>
      <c r="G56" s="48"/>
      <c r="H56" s="48"/>
      <c r="I56" s="48"/>
      <c r="J56" s="48"/>
      <c r="K56" s="48"/>
      <c r="L56" s="48"/>
      <c r="M56" s="48"/>
      <c r="N56" s="48"/>
      <c r="O56" s="48"/>
      <c r="P56" s="2"/>
      <c r="Q56" s="2"/>
      <c r="R56" s="2"/>
      <c r="S56" s="2"/>
      <c r="T56" s="2"/>
      <c r="U56" s="2"/>
      <c r="V56" s="2"/>
      <c r="W56" s="2"/>
      <c r="X56" s="2"/>
      <c r="Y56" s="2"/>
      <c r="Z56" s="2"/>
    </row>
    <row r="57" spans="1:26" ht="15.75" customHeight="1">
      <c r="A57" s="47" t="s">
        <v>11</v>
      </c>
      <c r="B57" s="43" t="s">
        <v>51</v>
      </c>
      <c r="C57" s="165">
        <v>0</v>
      </c>
      <c r="D57" s="48"/>
      <c r="E57" s="48"/>
      <c r="F57" s="48"/>
      <c r="G57" s="48"/>
      <c r="H57" s="48"/>
      <c r="I57" s="48"/>
      <c r="J57" s="48"/>
      <c r="K57" s="48"/>
      <c r="L57" s="48"/>
      <c r="M57" s="48"/>
      <c r="N57" s="48"/>
      <c r="O57" s="48"/>
      <c r="P57" s="2"/>
      <c r="Q57" s="2"/>
      <c r="R57" s="2"/>
      <c r="S57" s="2"/>
      <c r="T57" s="2"/>
      <c r="U57" s="2"/>
      <c r="V57" s="2"/>
      <c r="W57" s="2"/>
      <c r="X57" s="2"/>
      <c r="Y57" s="2"/>
      <c r="Z57" s="2"/>
    </row>
    <row r="58" spans="1:26" ht="15.75" customHeight="1">
      <c r="A58" s="47" t="s">
        <v>13</v>
      </c>
      <c r="B58" s="43" t="s">
        <v>52</v>
      </c>
      <c r="C58" s="165"/>
      <c r="D58" s="48"/>
      <c r="E58" s="48"/>
      <c r="F58" s="48"/>
      <c r="G58" s="48"/>
      <c r="H58" s="48"/>
      <c r="I58" s="48"/>
      <c r="J58" s="48"/>
      <c r="K58" s="48"/>
      <c r="L58" s="48"/>
      <c r="M58" s="48"/>
      <c r="N58" s="48"/>
      <c r="O58" s="48"/>
      <c r="P58" s="2"/>
      <c r="Q58" s="2"/>
      <c r="R58" s="2"/>
      <c r="S58" s="2"/>
      <c r="T58" s="2"/>
      <c r="U58" s="2"/>
      <c r="V58" s="2"/>
      <c r="W58" s="2"/>
      <c r="X58" s="2"/>
      <c r="Y58" s="2"/>
      <c r="Z58" s="2"/>
    </row>
    <row r="59" spans="1:26" ht="15.75" customHeight="1">
      <c r="A59" s="47" t="s">
        <v>16</v>
      </c>
      <c r="B59" s="43" t="s">
        <v>53</v>
      </c>
      <c r="C59" s="165"/>
      <c r="D59" s="48"/>
      <c r="E59" s="48"/>
      <c r="F59" s="48"/>
      <c r="G59" s="48"/>
      <c r="H59" s="48"/>
      <c r="I59" s="48"/>
      <c r="J59" s="48"/>
      <c r="K59" s="48"/>
      <c r="L59" s="48"/>
      <c r="M59" s="48"/>
      <c r="N59" s="48"/>
      <c r="O59" s="48"/>
      <c r="P59" s="2"/>
      <c r="Q59" s="2"/>
      <c r="R59" s="2"/>
      <c r="S59" s="2"/>
      <c r="T59" s="2"/>
      <c r="U59" s="2"/>
      <c r="V59" s="2"/>
      <c r="W59" s="2"/>
      <c r="X59" s="2"/>
      <c r="Y59" s="2"/>
      <c r="Z59" s="2"/>
    </row>
    <row r="60" spans="1:26" ht="15.75" customHeight="1">
      <c r="A60" s="47" t="s">
        <v>54</v>
      </c>
      <c r="B60" s="43" t="s">
        <v>55</v>
      </c>
      <c r="C60" s="165"/>
      <c r="D60" s="48"/>
      <c r="E60" s="48"/>
      <c r="F60" s="48"/>
      <c r="G60" s="48"/>
      <c r="H60" s="48"/>
      <c r="I60" s="48"/>
      <c r="J60" s="48"/>
      <c r="K60" s="48"/>
      <c r="L60" s="48"/>
      <c r="M60" s="48"/>
      <c r="N60" s="48"/>
      <c r="O60" s="48"/>
      <c r="P60" s="2"/>
      <c r="Q60" s="2"/>
      <c r="R60" s="2"/>
      <c r="S60" s="2"/>
      <c r="T60" s="2"/>
      <c r="U60" s="2"/>
      <c r="V60" s="2"/>
      <c r="W60" s="2"/>
      <c r="X60" s="2"/>
      <c r="Y60" s="2"/>
      <c r="Z60" s="2"/>
    </row>
    <row r="61" spans="1:26" ht="15.75" customHeight="1">
      <c r="A61" s="47" t="s">
        <v>56</v>
      </c>
      <c r="B61" s="43" t="s">
        <v>57</v>
      </c>
      <c r="C61" s="165"/>
      <c r="D61" s="48"/>
      <c r="E61" s="48"/>
      <c r="F61" s="48"/>
      <c r="G61" s="48"/>
      <c r="H61" s="48"/>
      <c r="I61" s="48"/>
      <c r="J61" s="48"/>
      <c r="K61" s="48"/>
      <c r="L61" s="48"/>
      <c r="M61" s="48"/>
      <c r="N61" s="48"/>
      <c r="O61" s="48"/>
      <c r="P61" s="2"/>
      <c r="Q61" s="2"/>
      <c r="R61" s="2"/>
      <c r="S61" s="2"/>
      <c r="T61" s="2"/>
      <c r="U61" s="2"/>
      <c r="V61" s="2"/>
      <c r="W61" s="2"/>
      <c r="X61" s="2"/>
      <c r="Y61" s="2"/>
      <c r="Z61" s="2"/>
    </row>
    <row r="62" spans="1:26" ht="15.75" customHeight="1">
      <c r="A62" s="47" t="s">
        <v>58</v>
      </c>
      <c r="B62" s="43" t="s">
        <v>59</v>
      </c>
      <c r="C62" s="165"/>
      <c r="D62" s="48"/>
      <c r="E62" s="48"/>
      <c r="F62" s="48"/>
      <c r="G62" s="48"/>
      <c r="H62" s="48"/>
      <c r="I62" s="48"/>
      <c r="J62" s="48"/>
      <c r="K62" s="48"/>
      <c r="L62" s="48"/>
      <c r="M62" s="48"/>
      <c r="N62" s="48"/>
      <c r="O62" s="48"/>
      <c r="P62" s="2"/>
      <c r="Q62" s="2"/>
      <c r="R62" s="2"/>
      <c r="S62" s="2"/>
      <c r="T62" s="2"/>
      <c r="U62" s="2"/>
      <c r="V62" s="2"/>
      <c r="W62" s="2"/>
      <c r="X62" s="2"/>
      <c r="Y62" s="2"/>
      <c r="Z62" s="2"/>
    </row>
    <row r="63" spans="1:26" ht="15.75" customHeight="1">
      <c r="A63" s="47" t="s">
        <v>60</v>
      </c>
      <c r="B63" s="43" t="s">
        <v>61</v>
      </c>
      <c r="C63" s="165"/>
      <c r="D63" s="48"/>
      <c r="E63" s="48"/>
      <c r="F63" s="48"/>
      <c r="G63" s="48"/>
      <c r="H63" s="48"/>
      <c r="I63" s="48"/>
      <c r="J63" s="48"/>
      <c r="K63" s="48"/>
      <c r="L63" s="48"/>
      <c r="M63" s="48"/>
      <c r="N63" s="48"/>
      <c r="O63" s="48"/>
      <c r="P63" s="2"/>
      <c r="Q63" s="2"/>
      <c r="R63" s="2"/>
      <c r="S63" s="2"/>
      <c r="T63" s="2"/>
      <c r="U63" s="2"/>
      <c r="V63" s="2"/>
      <c r="W63" s="2"/>
      <c r="X63" s="2"/>
      <c r="Y63" s="2"/>
      <c r="Z63" s="2"/>
    </row>
    <row r="64" spans="1:26" ht="15.75" customHeight="1">
      <c r="A64" s="181" t="s">
        <v>62</v>
      </c>
      <c r="B64" s="180"/>
      <c r="C64" s="27">
        <f>SUM(C56:C63)</f>
        <v>0</v>
      </c>
      <c r="D64" s="48"/>
      <c r="E64" s="48"/>
      <c r="F64" s="48"/>
      <c r="G64" s="48"/>
      <c r="H64" s="48"/>
      <c r="I64" s="48"/>
      <c r="J64" s="48"/>
      <c r="K64" s="48"/>
      <c r="L64" s="48"/>
      <c r="M64" s="48"/>
      <c r="N64" s="48"/>
      <c r="O64" s="48"/>
      <c r="P64" s="2"/>
      <c r="Q64" s="2"/>
      <c r="R64" s="2"/>
      <c r="S64" s="2"/>
      <c r="T64" s="2"/>
      <c r="U64" s="2"/>
      <c r="V64" s="2"/>
      <c r="W64" s="2"/>
      <c r="X64" s="2"/>
      <c r="Y64" s="2"/>
      <c r="Z64" s="2"/>
    </row>
    <row r="65" spans="1:26" ht="15.75" customHeight="1">
      <c r="A65" s="25"/>
      <c r="B65" s="48"/>
      <c r="C65" s="48"/>
      <c r="D65" s="48"/>
      <c r="E65" s="48"/>
      <c r="F65" s="48"/>
      <c r="G65" s="48"/>
      <c r="H65" s="48"/>
      <c r="I65" s="48"/>
      <c r="J65" s="48"/>
      <c r="K65" s="48"/>
      <c r="L65" s="48"/>
      <c r="M65" s="48"/>
      <c r="N65" s="48"/>
      <c r="O65" s="48"/>
      <c r="P65" s="2"/>
      <c r="Q65" s="2"/>
      <c r="R65" s="2"/>
      <c r="S65" s="2"/>
      <c r="T65" s="2"/>
      <c r="U65" s="2"/>
      <c r="V65" s="2"/>
      <c r="W65" s="2"/>
      <c r="X65" s="2"/>
      <c r="Y65" s="2"/>
      <c r="Z65" s="2"/>
    </row>
    <row r="66" spans="1:26" ht="15.75" customHeight="1">
      <c r="A66" s="182" t="s">
        <v>64</v>
      </c>
      <c r="B66" s="183"/>
      <c r="C66" s="180"/>
      <c r="D66" s="48"/>
      <c r="E66" s="48"/>
      <c r="F66" s="48"/>
      <c r="G66" s="48"/>
      <c r="H66" s="48"/>
      <c r="I66" s="48"/>
      <c r="J66" s="48"/>
      <c r="K66" s="48"/>
      <c r="L66" s="48"/>
      <c r="M66" s="48"/>
      <c r="N66" s="48"/>
      <c r="O66" s="48"/>
      <c r="P66" s="2"/>
      <c r="Q66" s="2"/>
      <c r="R66" s="2"/>
      <c r="S66" s="2"/>
      <c r="T66" s="2"/>
      <c r="U66" s="2"/>
      <c r="V66" s="2"/>
      <c r="W66" s="2"/>
      <c r="X66" s="2"/>
      <c r="Y66" s="2"/>
      <c r="Z66" s="2"/>
    </row>
    <row r="67" spans="1:26" ht="15.75" customHeight="1">
      <c r="A67" s="16" t="s">
        <v>65</v>
      </c>
      <c r="B67" s="16" t="s">
        <v>66</v>
      </c>
      <c r="C67" s="16" t="s">
        <v>49</v>
      </c>
      <c r="D67" s="48"/>
      <c r="E67" s="48"/>
      <c r="F67" s="48"/>
      <c r="G67" s="48"/>
      <c r="H67" s="48"/>
      <c r="I67" s="48"/>
      <c r="J67" s="48"/>
      <c r="K67" s="48"/>
      <c r="L67" s="48"/>
      <c r="M67" s="48"/>
      <c r="N67" s="48"/>
      <c r="O67" s="48"/>
      <c r="P67" s="2"/>
      <c r="Q67" s="2"/>
      <c r="R67" s="2"/>
      <c r="S67" s="2"/>
      <c r="T67" s="2"/>
      <c r="U67" s="2"/>
      <c r="V67" s="2"/>
      <c r="W67" s="2"/>
      <c r="X67" s="2"/>
      <c r="Y67" s="2"/>
      <c r="Z67" s="2"/>
    </row>
    <row r="68" spans="1:26" ht="15.75" customHeight="1">
      <c r="A68" s="47" t="s">
        <v>8</v>
      </c>
      <c r="B68" s="43" t="s">
        <v>67</v>
      </c>
      <c r="C68" s="165">
        <v>0</v>
      </c>
      <c r="D68" s="48"/>
      <c r="E68" s="48"/>
      <c r="F68" s="48"/>
      <c r="G68" s="48"/>
      <c r="H68" s="48"/>
      <c r="I68" s="48"/>
      <c r="J68" s="48"/>
      <c r="K68" s="48"/>
      <c r="L68" s="48"/>
      <c r="M68" s="48"/>
      <c r="N68" s="48"/>
      <c r="O68" s="48"/>
      <c r="P68" s="2"/>
      <c r="Q68" s="2"/>
      <c r="R68" s="2"/>
      <c r="S68" s="2"/>
      <c r="T68" s="2"/>
      <c r="U68" s="2"/>
      <c r="V68" s="2"/>
      <c r="W68" s="2"/>
      <c r="X68" s="2"/>
      <c r="Y68" s="2"/>
      <c r="Z68" s="2"/>
    </row>
    <row r="69" spans="1:26" ht="15.75" customHeight="1">
      <c r="A69" s="47" t="s">
        <v>68</v>
      </c>
      <c r="B69" s="43" t="s">
        <v>69</v>
      </c>
      <c r="C69" s="165">
        <v>0</v>
      </c>
      <c r="D69" s="48"/>
      <c r="E69" s="48"/>
      <c r="F69" s="48"/>
      <c r="G69" s="48"/>
      <c r="H69" s="48"/>
      <c r="I69" s="48"/>
      <c r="J69" s="48"/>
      <c r="K69" s="48"/>
      <c r="L69" s="48"/>
      <c r="M69" s="48"/>
      <c r="N69" s="48"/>
      <c r="O69" s="48"/>
      <c r="P69" s="2"/>
      <c r="Q69" s="2"/>
      <c r="R69" s="2"/>
      <c r="S69" s="2"/>
      <c r="T69" s="2"/>
      <c r="U69" s="2"/>
      <c r="V69" s="2"/>
      <c r="W69" s="2"/>
      <c r="X69" s="2"/>
      <c r="Y69" s="2"/>
      <c r="Z69" s="2"/>
    </row>
    <row r="70" spans="1:26" ht="30">
      <c r="A70" s="47" t="s">
        <v>11</v>
      </c>
      <c r="B70" s="43" t="s">
        <v>70</v>
      </c>
      <c r="C70" s="165">
        <v>0</v>
      </c>
      <c r="D70" s="48"/>
      <c r="E70" s="48"/>
      <c r="F70" s="48"/>
      <c r="G70" s="48"/>
      <c r="H70" s="48"/>
      <c r="I70" s="48"/>
      <c r="J70" s="48"/>
      <c r="K70" s="48"/>
      <c r="L70" s="48"/>
      <c r="M70" s="48"/>
      <c r="N70" s="48"/>
      <c r="O70" s="48"/>
      <c r="P70" s="2"/>
      <c r="Q70" s="2"/>
      <c r="R70" s="2"/>
      <c r="S70" s="2"/>
      <c r="T70" s="2"/>
      <c r="U70" s="2"/>
      <c r="V70" s="2"/>
      <c r="W70" s="2"/>
      <c r="X70" s="2"/>
      <c r="Y70" s="2"/>
      <c r="Z70" s="2"/>
    </row>
    <row r="71" spans="1:26" ht="15.75" customHeight="1">
      <c r="A71" s="47" t="s">
        <v>13</v>
      </c>
      <c r="B71" s="43" t="s">
        <v>71</v>
      </c>
      <c r="C71" s="165"/>
      <c r="D71" s="48"/>
      <c r="E71" s="48"/>
      <c r="F71" s="48"/>
      <c r="G71" s="48"/>
      <c r="H71" s="48"/>
      <c r="I71" s="48"/>
      <c r="J71" s="48"/>
      <c r="K71" s="48"/>
      <c r="L71" s="48"/>
      <c r="M71" s="48"/>
      <c r="N71" s="48"/>
      <c r="O71" s="48"/>
      <c r="P71" s="2"/>
      <c r="Q71" s="2"/>
      <c r="R71" s="2"/>
      <c r="S71" s="2"/>
      <c r="T71" s="2"/>
      <c r="U71" s="2"/>
      <c r="V71" s="2"/>
      <c r="W71" s="2"/>
      <c r="X71" s="2"/>
      <c r="Y71" s="2"/>
      <c r="Z71" s="2"/>
    </row>
    <row r="72" spans="1:26" ht="15.75" customHeight="1">
      <c r="A72" s="47" t="s">
        <v>16</v>
      </c>
      <c r="B72" s="43" t="s">
        <v>72</v>
      </c>
      <c r="C72" s="165"/>
      <c r="D72" s="48"/>
      <c r="E72" s="48"/>
      <c r="F72" s="48"/>
      <c r="G72" s="48"/>
      <c r="H72" s="48"/>
      <c r="I72" s="48"/>
      <c r="J72" s="48"/>
      <c r="K72" s="48"/>
      <c r="L72" s="48"/>
      <c r="M72" s="48"/>
      <c r="N72" s="48"/>
      <c r="O72" s="48"/>
      <c r="P72" s="2"/>
      <c r="Q72" s="2"/>
      <c r="R72" s="2"/>
      <c r="S72" s="2"/>
      <c r="T72" s="2"/>
      <c r="U72" s="2"/>
      <c r="V72" s="2"/>
      <c r="W72" s="2"/>
      <c r="X72" s="2"/>
      <c r="Y72" s="2"/>
      <c r="Z72" s="2"/>
    </row>
    <row r="73" spans="1:26" ht="35.25" customHeight="1">
      <c r="A73" s="47" t="s">
        <v>54</v>
      </c>
      <c r="B73" s="43" t="s">
        <v>73</v>
      </c>
      <c r="C73" s="165"/>
      <c r="D73" s="48"/>
      <c r="E73" s="48"/>
      <c r="F73" s="48"/>
      <c r="G73" s="48"/>
      <c r="H73" s="48"/>
      <c r="I73" s="48"/>
      <c r="J73" s="48"/>
      <c r="K73" s="48"/>
      <c r="L73" s="48"/>
      <c r="M73" s="48"/>
      <c r="N73" s="48"/>
      <c r="O73" s="48"/>
      <c r="P73" s="2"/>
      <c r="Q73" s="2"/>
      <c r="R73" s="2"/>
      <c r="S73" s="2"/>
      <c r="T73" s="2"/>
      <c r="U73" s="2"/>
      <c r="V73" s="2"/>
      <c r="W73" s="2"/>
      <c r="X73" s="2"/>
      <c r="Y73" s="2"/>
      <c r="Z73" s="2"/>
    </row>
    <row r="74" spans="1:26" ht="15.75" customHeight="1">
      <c r="A74" s="47" t="s">
        <v>56</v>
      </c>
      <c r="B74" s="43" t="s">
        <v>61</v>
      </c>
      <c r="C74" s="165">
        <v>0</v>
      </c>
      <c r="D74" s="48"/>
      <c r="E74" s="48"/>
      <c r="F74" s="48"/>
      <c r="G74" s="48"/>
      <c r="H74" s="48"/>
      <c r="I74" s="48"/>
      <c r="J74" s="48"/>
      <c r="K74" s="48"/>
      <c r="L74" s="48"/>
      <c r="M74" s="48"/>
      <c r="N74" s="48"/>
      <c r="O74" s="48"/>
      <c r="P74" s="2"/>
      <c r="Q74" s="2"/>
      <c r="R74" s="2"/>
      <c r="S74" s="2"/>
      <c r="T74" s="2"/>
      <c r="U74" s="2"/>
      <c r="V74" s="2"/>
      <c r="W74" s="2"/>
      <c r="X74" s="2"/>
      <c r="Y74" s="2"/>
      <c r="Z74" s="2"/>
    </row>
    <row r="75" spans="1:26" ht="15.75" customHeight="1">
      <c r="A75" s="179" t="s">
        <v>74</v>
      </c>
      <c r="B75" s="180"/>
      <c r="C75" s="24">
        <f>SUM(C68:C74)</f>
        <v>0</v>
      </c>
      <c r="D75" s="48"/>
      <c r="E75" s="48"/>
      <c r="F75" s="48"/>
      <c r="G75" s="48"/>
      <c r="H75" s="48"/>
      <c r="I75" s="48"/>
      <c r="J75" s="48"/>
      <c r="K75" s="48"/>
      <c r="L75" s="48"/>
      <c r="M75" s="48"/>
      <c r="N75" s="48"/>
      <c r="O75" s="48"/>
      <c r="P75" s="2"/>
      <c r="Q75" s="2"/>
      <c r="R75" s="2"/>
      <c r="S75" s="2"/>
      <c r="T75" s="2"/>
      <c r="U75" s="2"/>
      <c r="V75" s="2"/>
      <c r="W75" s="2"/>
      <c r="X75" s="2"/>
      <c r="Y75" s="2"/>
      <c r="Z75" s="2"/>
    </row>
    <row r="76" spans="1:26" ht="15.75" customHeight="1">
      <c r="A76" s="25"/>
      <c r="B76" s="48"/>
      <c r="C76" s="48"/>
      <c r="D76" s="48"/>
      <c r="E76" s="48"/>
      <c r="F76" s="48"/>
      <c r="G76" s="48"/>
      <c r="H76" s="48"/>
      <c r="I76" s="48"/>
      <c r="J76" s="48"/>
      <c r="K76" s="48"/>
      <c r="L76" s="48"/>
      <c r="M76" s="48"/>
      <c r="N76" s="48"/>
      <c r="O76" s="48"/>
      <c r="P76" s="2"/>
      <c r="Q76" s="2"/>
      <c r="R76" s="2"/>
      <c r="S76" s="2"/>
      <c r="T76" s="2"/>
      <c r="U76" s="2"/>
      <c r="V76" s="2"/>
      <c r="W76" s="2"/>
      <c r="X76" s="2"/>
      <c r="Y76" s="2"/>
      <c r="Z76" s="2"/>
    </row>
    <row r="77" spans="1:26" ht="15.75" customHeight="1">
      <c r="A77" s="186" t="s">
        <v>75</v>
      </c>
      <c r="B77" s="183"/>
      <c r="C77" s="180"/>
      <c r="D77" s="48"/>
      <c r="E77" s="48"/>
      <c r="F77" s="48"/>
      <c r="G77" s="48"/>
      <c r="H77" s="48"/>
      <c r="I77" s="48"/>
      <c r="J77" s="48"/>
      <c r="K77" s="48"/>
      <c r="L77" s="48"/>
      <c r="M77" s="48"/>
      <c r="N77" s="48"/>
      <c r="O77" s="48"/>
      <c r="P77" s="2"/>
      <c r="Q77" s="2"/>
      <c r="R77" s="2"/>
      <c r="S77" s="2"/>
      <c r="T77" s="2"/>
      <c r="U77" s="2"/>
      <c r="V77" s="2"/>
      <c r="W77" s="2"/>
      <c r="X77" s="2"/>
      <c r="Y77" s="2"/>
      <c r="Z77" s="2"/>
    </row>
    <row r="78" spans="1:26" ht="18.75" customHeight="1">
      <c r="A78" s="26" t="s">
        <v>65</v>
      </c>
      <c r="B78" s="26" t="s">
        <v>66</v>
      </c>
      <c r="C78" s="26" t="s">
        <v>49</v>
      </c>
      <c r="D78" s="48"/>
      <c r="E78" s="48"/>
      <c r="F78" s="48"/>
      <c r="G78" s="48"/>
      <c r="H78" s="48"/>
      <c r="I78" s="48"/>
      <c r="J78" s="48"/>
      <c r="K78" s="48"/>
      <c r="L78" s="48"/>
      <c r="M78" s="48"/>
      <c r="N78" s="48"/>
      <c r="O78" s="48"/>
      <c r="P78" s="2"/>
      <c r="Q78" s="2"/>
      <c r="R78" s="2"/>
      <c r="S78" s="2"/>
      <c r="T78" s="2"/>
      <c r="U78" s="2"/>
      <c r="V78" s="2"/>
      <c r="W78" s="2"/>
      <c r="X78" s="2"/>
      <c r="Y78" s="2"/>
      <c r="Z78" s="2"/>
    </row>
    <row r="79" spans="1:26" ht="15.75" customHeight="1">
      <c r="A79" s="47" t="s">
        <v>8</v>
      </c>
      <c r="B79" s="43" t="s">
        <v>67</v>
      </c>
      <c r="C79" s="165">
        <v>0</v>
      </c>
      <c r="D79" s="48"/>
      <c r="E79" s="48"/>
      <c r="F79" s="48"/>
      <c r="G79" s="48"/>
      <c r="H79" s="48"/>
      <c r="I79" s="48"/>
      <c r="J79" s="48"/>
      <c r="K79" s="48"/>
      <c r="L79" s="48"/>
      <c r="M79" s="48"/>
      <c r="N79" s="48"/>
      <c r="O79" s="48"/>
      <c r="P79" s="2"/>
      <c r="Q79" s="2"/>
      <c r="R79" s="2"/>
      <c r="S79" s="2"/>
      <c r="T79" s="2"/>
      <c r="U79" s="2"/>
      <c r="V79" s="2"/>
      <c r="W79" s="2"/>
      <c r="X79" s="2"/>
      <c r="Y79" s="2"/>
      <c r="Z79" s="2"/>
    </row>
    <row r="80" spans="1:26" ht="15.75" customHeight="1">
      <c r="A80" s="47" t="s">
        <v>68</v>
      </c>
      <c r="B80" s="43" t="s">
        <v>69</v>
      </c>
      <c r="C80" s="165"/>
      <c r="D80" s="48"/>
      <c r="E80" s="48"/>
      <c r="F80" s="48"/>
      <c r="G80" s="48"/>
      <c r="H80" s="48"/>
      <c r="I80" s="48"/>
      <c r="J80" s="48"/>
      <c r="K80" s="48"/>
      <c r="L80" s="48"/>
      <c r="M80" s="48"/>
      <c r="N80" s="48"/>
      <c r="O80" s="48"/>
      <c r="P80" s="2"/>
      <c r="Q80" s="2"/>
      <c r="R80" s="2"/>
      <c r="S80" s="2"/>
      <c r="T80" s="2"/>
      <c r="U80" s="2"/>
      <c r="V80" s="2"/>
      <c r="W80" s="2"/>
      <c r="X80" s="2"/>
      <c r="Y80" s="2"/>
      <c r="Z80" s="2"/>
    </row>
    <row r="81" spans="1:26" ht="30">
      <c r="A81" s="47" t="s">
        <v>11</v>
      </c>
      <c r="B81" s="43" t="s">
        <v>70</v>
      </c>
      <c r="C81" s="165">
        <v>0</v>
      </c>
      <c r="D81" s="48"/>
      <c r="E81" s="48"/>
      <c r="F81" s="48"/>
      <c r="G81" s="48"/>
      <c r="H81" s="48"/>
      <c r="I81" s="48"/>
      <c r="J81" s="48"/>
      <c r="K81" s="48"/>
      <c r="L81" s="48"/>
      <c r="M81" s="48"/>
      <c r="N81" s="48"/>
      <c r="O81" s="48"/>
      <c r="P81" s="2"/>
      <c r="Q81" s="2"/>
      <c r="R81" s="2"/>
      <c r="S81" s="2"/>
      <c r="T81" s="2"/>
      <c r="U81" s="2"/>
      <c r="V81" s="2"/>
      <c r="W81" s="2"/>
      <c r="X81" s="2"/>
      <c r="Y81" s="2"/>
      <c r="Z81" s="2"/>
    </row>
    <row r="82" spans="1:26" ht="15.75" customHeight="1">
      <c r="A82" s="47" t="s">
        <v>13</v>
      </c>
      <c r="B82" s="43" t="s">
        <v>71</v>
      </c>
      <c r="C82" s="165"/>
      <c r="D82" s="48"/>
      <c r="E82" s="48"/>
      <c r="F82" s="48"/>
      <c r="G82" s="48"/>
      <c r="H82" s="48"/>
      <c r="I82" s="48"/>
      <c r="J82" s="48"/>
      <c r="K82" s="48"/>
      <c r="L82" s="48"/>
      <c r="M82" s="48"/>
      <c r="N82" s="48"/>
      <c r="O82" s="48"/>
      <c r="P82" s="2"/>
      <c r="Q82" s="2"/>
      <c r="R82" s="2"/>
      <c r="S82" s="2"/>
      <c r="T82" s="2"/>
      <c r="U82" s="2"/>
      <c r="V82" s="2"/>
      <c r="W82" s="2"/>
      <c r="X82" s="2"/>
      <c r="Y82" s="2"/>
      <c r="Z82" s="2"/>
    </row>
    <row r="83" spans="1:26" ht="15.75" customHeight="1">
      <c r="A83" s="47" t="s">
        <v>16</v>
      </c>
      <c r="B83" s="43" t="s">
        <v>72</v>
      </c>
      <c r="C83" s="165"/>
      <c r="D83" s="48"/>
      <c r="E83" s="48"/>
      <c r="F83" s="48"/>
      <c r="G83" s="48"/>
      <c r="H83" s="48"/>
      <c r="I83" s="48"/>
      <c r="J83" s="48"/>
      <c r="K83" s="48"/>
      <c r="L83" s="48"/>
      <c r="M83" s="48"/>
      <c r="N83" s="48"/>
      <c r="O83" s="48"/>
      <c r="P83" s="2"/>
      <c r="Q83" s="2"/>
      <c r="R83" s="2"/>
      <c r="S83" s="2"/>
      <c r="T83" s="2"/>
      <c r="U83" s="2"/>
      <c r="V83" s="2"/>
      <c r="W83" s="2"/>
      <c r="X83" s="2"/>
      <c r="Y83" s="2"/>
      <c r="Z83" s="2"/>
    </row>
    <row r="84" spans="1:26" ht="15.75" customHeight="1">
      <c r="A84" s="47" t="s">
        <v>54</v>
      </c>
      <c r="B84" s="43" t="s">
        <v>73</v>
      </c>
      <c r="C84" s="165"/>
      <c r="D84" s="48"/>
      <c r="E84" s="48"/>
      <c r="F84" s="48"/>
      <c r="G84" s="48"/>
      <c r="H84" s="48"/>
      <c r="I84" s="48"/>
      <c r="J84" s="48"/>
      <c r="K84" s="48"/>
      <c r="L84" s="48"/>
      <c r="M84" s="48"/>
      <c r="N84" s="48"/>
      <c r="O84" s="48"/>
      <c r="P84" s="2"/>
      <c r="Q84" s="2"/>
      <c r="R84" s="2"/>
      <c r="S84" s="2"/>
      <c r="T84" s="2"/>
      <c r="U84" s="2"/>
      <c r="V84" s="2"/>
      <c r="W84" s="2"/>
      <c r="X84" s="2"/>
      <c r="Y84" s="2"/>
      <c r="Z84" s="2"/>
    </row>
    <row r="85" spans="1:26" ht="15.75" customHeight="1">
      <c r="A85" s="47" t="s">
        <v>56</v>
      </c>
      <c r="B85" s="43" t="s">
        <v>61</v>
      </c>
      <c r="C85" s="165">
        <v>0</v>
      </c>
      <c r="D85" s="48"/>
      <c r="E85" s="48"/>
      <c r="F85" s="48"/>
      <c r="G85" s="48"/>
      <c r="H85" s="48"/>
      <c r="I85" s="48"/>
      <c r="J85" s="48"/>
      <c r="K85" s="48"/>
      <c r="L85" s="48"/>
      <c r="M85" s="48"/>
      <c r="N85" s="48"/>
      <c r="O85" s="48"/>
      <c r="P85" s="2"/>
      <c r="Q85" s="2"/>
      <c r="R85" s="2"/>
      <c r="S85" s="2"/>
      <c r="T85" s="2"/>
      <c r="U85" s="2"/>
      <c r="V85" s="2"/>
      <c r="W85" s="2"/>
      <c r="X85" s="2"/>
      <c r="Y85" s="2"/>
      <c r="Z85" s="2"/>
    </row>
    <row r="86" spans="1:26" ht="15.75" customHeight="1">
      <c r="A86" s="181" t="s">
        <v>74</v>
      </c>
      <c r="B86" s="180"/>
      <c r="C86" s="27">
        <f>SUM(C79:C85)</f>
        <v>0</v>
      </c>
      <c r="D86" s="48"/>
      <c r="E86" s="48"/>
      <c r="F86" s="48"/>
      <c r="G86" s="48"/>
      <c r="H86" s="48"/>
      <c r="I86" s="48"/>
      <c r="J86" s="48"/>
      <c r="K86" s="48"/>
      <c r="L86" s="48"/>
      <c r="M86" s="48"/>
      <c r="N86" s="48"/>
      <c r="O86" s="48"/>
      <c r="P86" s="2"/>
      <c r="Q86" s="2"/>
      <c r="R86" s="2"/>
      <c r="S86" s="2"/>
      <c r="T86" s="2"/>
      <c r="U86" s="2"/>
      <c r="V86" s="2"/>
      <c r="W86" s="2"/>
      <c r="X86" s="2"/>
      <c r="Y86" s="2"/>
      <c r="Z86" s="2"/>
    </row>
    <row r="87" spans="1:26" ht="15" customHeight="1">
      <c r="A87" s="25"/>
      <c r="B87" s="48"/>
      <c r="C87" s="48"/>
      <c r="D87" s="48"/>
      <c r="E87" s="48"/>
      <c r="F87" s="48"/>
      <c r="G87" s="48"/>
      <c r="H87" s="48"/>
      <c r="I87" s="48"/>
      <c r="J87" s="48"/>
      <c r="K87" s="48"/>
      <c r="L87" s="48"/>
      <c r="M87" s="48"/>
      <c r="N87" s="48"/>
      <c r="O87" s="48"/>
      <c r="P87" s="2"/>
      <c r="Q87" s="2"/>
      <c r="R87" s="2"/>
      <c r="S87" s="2"/>
      <c r="T87" s="2"/>
      <c r="U87" s="2"/>
      <c r="V87" s="2"/>
      <c r="W87" s="2"/>
      <c r="X87" s="2"/>
      <c r="Y87" s="2"/>
      <c r="Z87" s="2"/>
    </row>
    <row r="88" spans="1:26" ht="15.75" customHeight="1">
      <c r="A88" s="182" t="s">
        <v>76</v>
      </c>
      <c r="B88" s="183"/>
      <c r="C88" s="183"/>
      <c r="D88" s="180"/>
      <c r="E88" s="48"/>
      <c r="F88" s="48"/>
      <c r="G88" s="48"/>
      <c r="H88" s="48"/>
      <c r="I88" s="48"/>
      <c r="J88" s="48"/>
      <c r="K88" s="48"/>
      <c r="L88" s="48"/>
      <c r="M88" s="48"/>
      <c r="N88" s="48"/>
      <c r="O88" s="48"/>
      <c r="P88" s="2"/>
      <c r="Q88" s="2"/>
      <c r="R88" s="2"/>
      <c r="S88" s="2"/>
      <c r="T88" s="2"/>
      <c r="U88" s="2"/>
      <c r="V88" s="2"/>
      <c r="W88" s="2"/>
      <c r="X88" s="2"/>
      <c r="Y88" s="2"/>
      <c r="Z88" s="2"/>
    </row>
    <row r="89" spans="1:26" ht="15.75" customHeight="1">
      <c r="A89" s="182" t="s">
        <v>77</v>
      </c>
      <c r="B89" s="183"/>
      <c r="C89" s="183"/>
      <c r="D89" s="180"/>
      <c r="E89" s="48"/>
      <c r="F89" s="48"/>
      <c r="G89" s="48"/>
      <c r="H89" s="48"/>
      <c r="I89" s="48"/>
      <c r="J89" s="48"/>
      <c r="K89" s="48"/>
      <c r="L89" s="48"/>
      <c r="M89" s="48"/>
      <c r="N89" s="48"/>
      <c r="O89" s="48"/>
      <c r="P89" s="2"/>
      <c r="Q89" s="2"/>
      <c r="R89" s="2"/>
      <c r="S89" s="2"/>
      <c r="T89" s="2"/>
      <c r="U89" s="2"/>
      <c r="V89" s="2"/>
      <c r="W89" s="2"/>
      <c r="X89" s="2"/>
      <c r="Y89" s="2"/>
      <c r="Z89" s="2"/>
    </row>
    <row r="90" spans="1:26" ht="15.75" customHeight="1">
      <c r="A90" s="16" t="s">
        <v>78</v>
      </c>
      <c r="B90" s="16" t="s">
        <v>79</v>
      </c>
      <c r="C90" s="16" t="s">
        <v>80</v>
      </c>
      <c r="D90" s="16" t="s">
        <v>49</v>
      </c>
      <c r="E90" s="48"/>
      <c r="F90" s="48"/>
      <c r="G90" s="48"/>
      <c r="H90" s="48"/>
      <c r="I90" s="48"/>
      <c r="J90" s="48"/>
      <c r="K90" s="48"/>
      <c r="L90" s="48"/>
      <c r="M90" s="48"/>
      <c r="N90" s="48"/>
      <c r="O90" s="48"/>
      <c r="P90" s="2"/>
      <c r="Q90" s="2"/>
      <c r="R90" s="2"/>
      <c r="S90" s="2"/>
      <c r="T90" s="2"/>
      <c r="U90" s="2"/>
      <c r="V90" s="2"/>
      <c r="W90" s="2"/>
      <c r="X90" s="2"/>
      <c r="Y90" s="2"/>
      <c r="Z90" s="2"/>
    </row>
    <row r="91" spans="1:26" ht="15.75" customHeight="1">
      <c r="A91" s="47" t="s">
        <v>8</v>
      </c>
      <c r="B91" s="43" t="s">
        <v>81</v>
      </c>
      <c r="C91" s="28">
        <v>0.2</v>
      </c>
      <c r="D91" s="29">
        <f>(C52+D116+D119)*C91</f>
        <v>0</v>
      </c>
      <c r="E91" s="48"/>
      <c r="F91" s="48"/>
      <c r="G91" s="48"/>
      <c r="H91" s="48"/>
      <c r="I91" s="48"/>
      <c r="J91" s="48"/>
      <c r="K91" s="48"/>
      <c r="L91" s="48"/>
      <c r="M91" s="48"/>
      <c r="N91" s="48"/>
      <c r="O91" s="48"/>
      <c r="P91" s="2"/>
      <c r="Q91" s="2"/>
      <c r="R91" s="2"/>
      <c r="S91" s="2"/>
      <c r="T91" s="2"/>
      <c r="U91" s="2"/>
      <c r="V91" s="2"/>
      <c r="W91" s="2"/>
      <c r="X91" s="2"/>
      <c r="Y91" s="2"/>
      <c r="Z91" s="2"/>
    </row>
    <row r="92" spans="1:26" ht="15.75" customHeight="1">
      <c r="A92" s="47" t="s">
        <v>11</v>
      </c>
      <c r="B92" s="43" t="s">
        <v>82</v>
      </c>
      <c r="C92" s="28">
        <v>1.4999999999999999E-2</v>
      </c>
      <c r="D92" s="29">
        <f>(C52+D116+D119)*C92</f>
        <v>0</v>
      </c>
      <c r="E92" s="48"/>
      <c r="F92" s="48"/>
      <c r="G92" s="48"/>
      <c r="H92" s="48"/>
      <c r="I92" s="48"/>
      <c r="J92" s="48"/>
      <c r="K92" s="48"/>
      <c r="L92" s="48"/>
      <c r="M92" s="48"/>
      <c r="N92" s="48"/>
      <c r="O92" s="48"/>
      <c r="P92" s="2"/>
      <c r="Q92" s="2"/>
      <c r="R92" s="2"/>
      <c r="S92" s="2"/>
      <c r="T92" s="2"/>
      <c r="U92" s="2"/>
      <c r="V92" s="2"/>
      <c r="W92" s="2"/>
      <c r="X92" s="2"/>
      <c r="Y92" s="2"/>
      <c r="Z92" s="2"/>
    </row>
    <row r="93" spans="1:26" ht="15.75" customHeight="1">
      <c r="A93" s="47" t="s">
        <v>13</v>
      </c>
      <c r="B93" s="43" t="s">
        <v>83</v>
      </c>
      <c r="C93" s="28">
        <v>0.01</v>
      </c>
      <c r="D93" s="29">
        <f>(C52+D116+D119)*C93</f>
        <v>0</v>
      </c>
      <c r="E93" s="48"/>
      <c r="F93" s="48"/>
      <c r="G93" s="48"/>
      <c r="H93" s="48"/>
      <c r="I93" s="48"/>
      <c r="J93" s="48"/>
      <c r="K93" s="48"/>
      <c r="L93" s="48"/>
      <c r="M93" s="48"/>
      <c r="N93" s="48"/>
      <c r="O93" s="48"/>
      <c r="P93" s="2"/>
      <c r="Q93" s="2"/>
      <c r="R93" s="2"/>
      <c r="S93" s="2"/>
      <c r="T93" s="2"/>
      <c r="U93" s="2"/>
      <c r="V93" s="2"/>
      <c r="W93" s="2"/>
      <c r="X93" s="2"/>
      <c r="Y93" s="2"/>
      <c r="Z93" s="2"/>
    </row>
    <row r="94" spans="1:26" ht="15.75" customHeight="1">
      <c r="A94" s="47" t="s">
        <v>16</v>
      </c>
      <c r="B94" s="43" t="s">
        <v>84</v>
      </c>
      <c r="C94" s="28">
        <v>2E-3</v>
      </c>
      <c r="D94" s="29">
        <f>(C52+D116+D119)*C94</f>
        <v>0</v>
      </c>
      <c r="E94" s="48"/>
      <c r="F94" s="48"/>
      <c r="G94" s="48"/>
      <c r="H94" s="48"/>
      <c r="I94" s="48"/>
      <c r="J94" s="48"/>
      <c r="K94" s="48"/>
      <c r="L94" s="48"/>
      <c r="M94" s="48"/>
      <c r="N94" s="48"/>
      <c r="O94" s="48"/>
      <c r="P94" s="2"/>
      <c r="Q94" s="2"/>
      <c r="R94" s="2"/>
      <c r="S94" s="2"/>
      <c r="T94" s="2"/>
      <c r="U94" s="2"/>
      <c r="V94" s="2"/>
      <c r="W94" s="2"/>
      <c r="X94" s="2"/>
      <c r="Y94" s="2"/>
      <c r="Z94" s="2"/>
    </row>
    <row r="95" spans="1:26" ht="15.75" customHeight="1">
      <c r="A95" s="47" t="s">
        <v>54</v>
      </c>
      <c r="B95" s="43" t="s">
        <v>85</v>
      </c>
      <c r="C95" s="28">
        <v>2.5000000000000001E-2</v>
      </c>
      <c r="D95" s="29">
        <f>(C52+D116+D119)*C95</f>
        <v>0</v>
      </c>
      <c r="E95" s="48"/>
      <c r="F95" s="48"/>
      <c r="G95" s="48"/>
      <c r="H95" s="48"/>
      <c r="I95" s="48"/>
      <c r="J95" s="48"/>
      <c r="K95" s="48"/>
      <c r="L95" s="48"/>
      <c r="M95" s="48"/>
      <c r="N95" s="48"/>
      <c r="O95" s="48"/>
      <c r="P95" s="2"/>
      <c r="Q95" s="2"/>
      <c r="R95" s="2"/>
      <c r="S95" s="2"/>
      <c r="T95" s="2"/>
      <c r="U95" s="2"/>
      <c r="V95" s="2"/>
      <c r="W95" s="2"/>
      <c r="X95" s="2"/>
      <c r="Y95" s="2"/>
      <c r="Z95" s="2"/>
    </row>
    <row r="96" spans="1:26" ht="15.75" customHeight="1">
      <c r="A96" s="47" t="s">
        <v>56</v>
      </c>
      <c r="B96" s="43" t="s">
        <v>86</v>
      </c>
      <c r="C96" s="28">
        <v>0.08</v>
      </c>
      <c r="D96" s="29">
        <f>(C52+D116+D119)*C96</f>
        <v>0</v>
      </c>
      <c r="E96" s="48"/>
      <c r="F96" s="48"/>
      <c r="G96" s="48"/>
      <c r="H96" s="48"/>
      <c r="I96" s="48"/>
      <c r="J96" s="48"/>
      <c r="K96" s="48"/>
      <c r="L96" s="48"/>
      <c r="M96" s="48"/>
      <c r="N96" s="48"/>
      <c r="O96" s="48"/>
      <c r="P96" s="2"/>
      <c r="Q96" s="2"/>
      <c r="R96" s="2"/>
      <c r="S96" s="2"/>
      <c r="T96" s="2"/>
      <c r="U96" s="2"/>
      <c r="V96" s="2"/>
      <c r="W96" s="2"/>
      <c r="X96" s="2"/>
      <c r="Y96" s="2"/>
      <c r="Z96" s="2"/>
    </row>
    <row r="97" spans="1:26" ht="30">
      <c r="A97" s="30" t="s">
        <v>58</v>
      </c>
      <c r="B97" s="31" t="s">
        <v>87</v>
      </c>
      <c r="C97" s="32">
        <v>0.03</v>
      </c>
      <c r="D97" s="33">
        <f>(C52+D116+D119)*C97</f>
        <v>0</v>
      </c>
      <c r="E97" s="48"/>
      <c r="F97" s="48"/>
      <c r="G97" s="48"/>
      <c r="H97" s="48"/>
      <c r="I97" s="48"/>
      <c r="J97" s="48"/>
      <c r="K97" s="48"/>
      <c r="L97" s="48"/>
      <c r="M97" s="48"/>
      <c r="N97" s="48"/>
      <c r="O97" s="48"/>
      <c r="P97" s="2"/>
      <c r="Q97" s="2"/>
      <c r="R97" s="2"/>
      <c r="S97" s="2"/>
      <c r="T97" s="2"/>
      <c r="U97" s="2"/>
      <c r="V97" s="2"/>
      <c r="W97" s="2"/>
      <c r="X97" s="2"/>
      <c r="Y97" s="2"/>
      <c r="Z97" s="2"/>
    </row>
    <row r="98" spans="1:26" ht="15.75" customHeight="1">
      <c r="A98" s="47" t="s">
        <v>60</v>
      </c>
      <c r="B98" s="43" t="s">
        <v>88</v>
      </c>
      <c r="C98" s="28">
        <v>6.0000000000000001E-3</v>
      </c>
      <c r="D98" s="29">
        <f>(C52+D116+D119)*C98</f>
        <v>0</v>
      </c>
      <c r="E98" s="48"/>
      <c r="F98" s="48"/>
      <c r="G98" s="48"/>
      <c r="H98" s="48"/>
      <c r="I98" s="48"/>
      <c r="J98" s="48"/>
      <c r="K98" s="48"/>
      <c r="L98" s="48"/>
      <c r="M98" s="48"/>
      <c r="N98" s="48"/>
      <c r="O98" s="48"/>
      <c r="P98" s="2"/>
      <c r="Q98" s="2"/>
      <c r="R98" s="2"/>
      <c r="S98" s="2"/>
      <c r="T98" s="2"/>
      <c r="U98" s="2"/>
      <c r="V98" s="2"/>
      <c r="W98" s="2"/>
      <c r="X98" s="2"/>
      <c r="Y98" s="2"/>
      <c r="Z98" s="2"/>
    </row>
    <row r="99" spans="1:26" ht="15.75" customHeight="1">
      <c r="A99" s="179" t="s">
        <v>89</v>
      </c>
      <c r="B99" s="180"/>
      <c r="C99" s="34">
        <f t="shared" ref="C99:D99" si="0">SUM(C91:C98)</f>
        <v>0.3680000000000001</v>
      </c>
      <c r="D99" s="35">
        <f t="shared" si="0"/>
        <v>0</v>
      </c>
      <c r="E99" s="48"/>
      <c r="F99" s="48"/>
      <c r="G99" s="48"/>
      <c r="H99" s="48"/>
      <c r="I99" s="48"/>
      <c r="J99" s="48"/>
      <c r="K99" s="48"/>
      <c r="L99" s="48"/>
      <c r="M99" s="48"/>
      <c r="N99" s="48"/>
      <c r="O99" s="48"/>
      <c r="P99" s="2"/>
      <c r="Q99" s="2"/>
      <c r="R99" s="2"/>
      <c r="S99" s="2"/>
      <c r="T99" s="2"/>
      <c r="U99" s="2"/>
      <c r="V99" s="2"/>
      <c r="W99" s="2"/>
      <c r="X99" s="2"/>
      <c r="Y99" s="2"/>
      <c r="Z99" s="2"/>
    </row>
    <row r="100" spans="1:26" ht="15.75" customHeight="1">
      <c r="A100" s="184"/>
      <c r="B100" s="183"/>
      <c r="C100" s="183"/>
      <c r="D100" s="185"/>
      <c r="E100" s="48"/>
      <c r="F100" s="48"/>
      <c r="G100" s="48"/>
      <c r="H100" s="48"/>
      <c r="I100" s="48"/>
      <c r="J100" s="48"/>
      <c r="K100" s="48"/>
      <c r="L100" s="48"/>
      <c r="M100" s="48"/>
      <c r="N100" s="48"/>
      <c r="O100" s="48"/>
      <c r="P100" s="2"/>
      <c r="Q100" s="2"/>
      <c r="R100" s="2"/>
      <c r="S100" s="2"/>
      <c r="T100" s="2"/>
      <c r="U100" s="2"/>
      <c r="V100" s="2"/>
      <c r="W100" s="2"/>
      <c r="X100" s="2"/>
      <c r="Y100" s="2"/>
      <c r="Z100" s="2"/>
    </row>
    <row r="101" spans="1:26" ht="15.75" customHeight="1">
      <c r="A101" s="186" t="s">
        <v>90</v>
      </c>
      <c r="B101" s="183"/>
      <c r="C101" s="183"/>
      <c r="D101" s="180"/>
      <c r="E101" s="48"/>
      <c r="F101" s="48"/>
      <c r="G101" s="48"/>
      <c r="H101" s="48"/>
      <c r="I101" s="48"/>
      <c r="J101" s="48"/>
      <c r="K101" s="48"/>
      <c r="L101" s="48"/>
      <c r="M101" s="48"/>
      <c r="N101" s="48"/>
      <c r="O101" s="48"/>
      <c r="P101" s="2"/>
      <c r="Q101" s="2"/>
      <c r="R101" s="2"/>
      <c r="S101" s="2"/>
      <c r="T101" s="2"/>
      <c r="U101" s="2"/>
      <c r="V101" s="2"/>
      <c r="W101" s="2"/>
      <c r="X101" s="2"/>
      <c r="Y101" s="2"/>
      <c r="Z101" s="2"/>
    </row>
    <row r="102" spans="1:26" ht="15.75" customHeight="1">
      <c r="A102" s="186" t="s">
        <v>77</v>
      </c>
      <c r="B102" s="183"/>
      <c r="C102" s="183"/>
      <c r="D102" s="180"/>
      <c r="E102" s="48"/>
      <c r="F102" s="48"/>
      <c r="G102" s="48"/>
      <c r="H102" s="48"/>
      <c r="I102" s="48"/>
      <c r="J102" s="48"/>
      <c r="K102" s="48"/>
      <c r="L102" s="48"/>
      <c r="M102" s="48"/>
      <c r="N102" s="48"/>
      <c r="O102" s="48"/>
      <c r="P102" s="2"/>
      <c r="Q102" s="2"/>
      <c r="R102" s="2"/>
      <c r="S102" s="2"/>
      <c r="T102" s="2"/>
      <c r="U102" s="2"/>
      <c r="V102" s="2"/>
      <c r="W102" s="2"/>
      <c r="X102" s="2"/>
      <c r="Y102" s="2"/>
      <c r="Z102" s="2"/>
    </row>
    <row r="103" spans="1:26" ht="15.75" customHeight="1">
      <c r="A103" s="26" t="s">
        <v>78</v>
      </c>
      <c r="B103" s="26" t="s">
        <v>79</v>
      </c>
      <c r="C103" s="26" t="s">
        <v>80</v>
      </c>
      <c r="D103" s="26" t="s">
        <v>49</v>
      </c>
      <c r="E103" s="48"/>
      <c r="F103" s="48"/>
      <c r="G103" s="48"/>
      <c r="H103" s="48"/>
      <c r="I103" s="48"/>
      <c r="J103" s="48"/>
      <c r="K103" s="48"/>
      <c r="L103" s="48"/>
      <c r="M103" s="48"/>
      <c r="N103" s="48"/>
      <c r="O103" s="48"/>
      <c r="P103" s="2"/>
      <c r="Q103" s="2"/>
      <c r="R103" s="2"/>
      <c r="S103" s="2"/>
      <c r="T103" s="2"/>
      <c r="U103" s="2"/>
      <c r="V103" s="2"/>
      <c r="W103" s="2"/>
      <c r="X103" s="2"/>
      <c r="Y103" s="2"/>
      <c r="Z103" s="2"/>
    </row>
    <row r="104" spans="1:26" ht="15.75" customHeight="1">
      <c r="A104" s="47" t="s">
        <v>8</v>
      </c>
      <c r="B104" s="43" t="s">
        <v>81</v>
      </c>
      <c r="C104" s="28">
        <v>0.2</v>
      </c>
      <c r="D104" s="29">
        <f>(C64+D124+D127)*C104</f>
        <v>0</v>
      </c>
      <c r="E104" s="48"/>
      <c r="F104" s="48"/>
      <c r="G104" s="48"/>
      <c r="H104" s="48"/>
      <c r="I104" s="48"/>
      <c r="J104" s="48"/>
      <c r="K104" s="48"/>
      <c r="L104" s="48"/>
      <c r="M104" s="48"/>
      <c r="N104" s="48"/>
      <c r="O104" s="48"/>
      <c r="P104" s="2"/>
      <c r="Q104" s="2"/>
      <c r="R104" s="2"/>
      <c r="S104" s="2"/>
      <c r="T104" s="2"/>
      <c r="U104" s="2"/>
      <c r="V104" s="2"/>
      <c r="W104" s="2"/>
      <c r="X104" s="2"/>
      <c r="Y104" s="2"/>
      <c r="Z104" s="2"/>
    </row>
    <row r="105" spans="1:26" ht="15.75" customHeight="1">
      <c r="A105" s="47" t="s">
        <v>11</v>
      </c>
      <c r="B105" s="43" t="s">
        <v>82</v>
      </c>
      <c r="C105" s="28">
        <v>1.4999999999999999E-2</v>
      </c>
      <c r="D105" s="29">
        <f>(C64+D124+D127)*C105</f>
        <v>0</v>
      </c>
      <c r="E105" s="48"/>
      <c r="F105" s="48"/>
      <c r="G105" s="48"/>
      <c r="H105" s="48"/>
      <c r="I105" s="48"/>
      <c r="J105" s="48"/>
      <c r="K105" s="48"/>
      <c r="L105" s="48"/>
      <c r="M105" s="48"/>
      <c r="N105" s="48"/>
      <c r="O105" s="48"/>
      <c r="P105" s="2"/>
      <c r="Q105" s="2"/>
      <c r="R105" s="2"/>
      <c r="S105" s="2"/>
      <c r="T105" s="2"/>
      <c r="U105" s="2"/>
      <c r="V105" s="2"/>
      <c r="W105" s="2"/>
      <c r="X105" s="2"/>
      <c r="Y105" s="2"/>
      <c r="Z105" s="2"/>
    </row>
    <row r="106" spans="1:26" ht="15.75" customHeight="1">
      <c r="A106" s="47" t="s">
        <v>13</v>
      </c>
      <c r="B106" s="43" t="s">
        <v>83</v>
      </c>
      <c r="C106" s="28">
        <v>0.01</v>
      </c>
      <c r="D106" s="29">
        <f>(C64+D124+D127)*C106</f>
        <v>0</v>
      </c>
      <c r="E106" s="48"/>
      <c r="F106" s="48"/>
      <c r="G106" s="48"/>
      <c r="H106" s="48"/>
      <c r="I106" s="48"/>
      <c r="J106" s="48"/>
      <c r="K106" s="48"/>
      <c r="L106" s="48"/>
      <c r="M106" s="48"/>
      <c r="N106" s="48"/>
      <c r="O106" s="48"/>
      <c r="P106" s="2"/>
      <c r="Q106" s="2"/>
      <c r="R106" s="2"/>
      <c r="S106" s="2"/>
      <c r="T106" s="2"/>
      <c r="U106" s="2"/>
      <c r="V106" s="2"/>
      <c r="W106" s="2"/>
      <c r="X106" s="2"/>
      <c r="Y106" s="2"/>
      <c r="Z106" s="2"/>
    </row>
    <row r="107" spans="1:26" ht="15.75" customHeight="1">
      <c r="A107" s="47" t="s">
        <v>16</v>
      </c>
      <c r="B107" s="43" t="s">
        <v>84</v>
      </c>
      <c r="C107" s="28">
        <v>2E-3</v>
      </c>
      <c r="D107" s="29">
        <f>(C64+D124+D127)*C107</f>
        <v>0</v>
      </c>
      <c r="E107" s="48"/>
      <c r="F107" s="48"/>
      <c r="G107" s="48"/>
      <c r="H107" s="48"/>
      <c r="I107" s="48"/>
      <c r="J107" s="48"/>
      <c r="K107" s="48"/>
      <c r="L107" s="48"/>
      <c r="M107" s="48"/>
      <c r="N107" s="48"/>
      <c r="O107" s="48"/>
      <c r="P107" s="2"/>
      <c r="Q107" s="2"/>
      <c r="R107" s="2"/>
      <c r="S107" s="2"/>
      <c r="T107" s="2"/>
      <c r="U107" s="2"/>
      <c r="V107" s="2"/>
      <c r="W107" s="2"/>
      <c r="X107" s="2"/>
      <c r="Y107" s="2"/>
      <c r="Z107" s="2"/>
    </row>
    <row r="108" spans="1:26" ht="15.75" customHeight="1">
      <c r="A108" s="47" t="s">
        <v>54</v>
      </c>
      <c r="B108" s="43" t="s">
        <v>85</v>
      </c>
      <c r="C108" s="28">
        <v>2.5000000000000001E-2</v>
      </c>
      <c r="D108" s="29">
        <f>(C64+D124+D127)*C108</f>
        <v>0</v>
      </c>
      <c r="E108" s="48"/>
      <c r="F108" s="48"/>
      <c r="G108" s="48"/>
      <c r="H108" s="48"/>
      <c r="I108" s="48"/>
      <c r="J108" s="48"/>
      <c r="K108" s="48"/>
      <c r="L108" s="48"/>
      <c r="M108" s="48"/>
      <c r="N108" s="48"/>
      <c r="O108" s="48"/>
      <c r="P108" s="2"/>
      <c r="Q108" s="2"/>
      <c r="R108" s="2"/>
      <c r="S108" s="2"/>
      <c r="T108" s="2"/>
      <c r="U108" s="2"/>
      <c r="V108" s="2"/>
      <c r="W108" s="2"/>
      <c r="X108" s="2"/>
      <c r="Y108" s="2"/>
      <c r="Z108" s="2"/>
    </row>
    <row r="109" spans="1:26" ht="15.75" customHeight="1">
      <c r="A109" s="47" t="s">
        <v>56</v>
      </c>
      <c r="B109" s="43" t="s">
        <v>86</v>
      </c>
      <c r="C109" s="28">
        <v>0.08</v>
      </c>
      <c r="D109" s="29">
        <f>(C64+D124+D127)*C109</f>
        <v>0</v>
      </c>
      <c r="E109" s="48"/>
      <c r="F109" s="48"/>
      <c r="G109" s="48"/>
      <c r="H109" s="48"/>
      <c r="I109" s="48"/>
      <c r="J109" s="48"/>
      <c r="K109" s="48"/>
      <c r="L109" s="48"/>
      <c r="M109" s="48"/>
      <c r="N109" s="48"/>
      <c r="O109" s="48"/>
      <c r="P109" s="2"/>
      <c r="Q109" s="2"/>
      <c r="R109" s="2"/>
      <c r="S109" s="2"/>
      <c r="T109" s="2"/>
      <c r="U109" s="2"/>
      <c r="V109" s="2"/>
      <c r="W109" s="2"/>
      <c r="X109" s="2"/>
      <c r="Y109" s="2"/>
      <c r="Z109" s="2"/>
    </row>
    <row r="110" spans="1:26" ht="30">
      <c r="A110" s="30" t="s">
        <v>58</v>
      </c>
      <c r="B110" s="31" t="s">
        <v>87</v>
      </c>
      <c r="C110" s="32">
        <v>0.03</v>
      </c>
      <c r="D110" s="33">
        <f>(C64+D124+D127)*C110</f>
        <v>0</v>
      </c>
      <c r="E110" s="48"/>
      <c r="F110" s="48"/>
      <c r="G110" s="48"/>
      <c r="H110" s="48"/>
      <c r="I110" s="48"/>
      <c r="J110" s="48"/>
      <c r="K110" s="48"/>
      <c r="L110" s="48"/>
      <c r="M110" s="48"/>
      <c r="N110" s="48"/>
      <c r="O110" s="48"/>
      <c r="P110" s="2"/>
      <c r="Q110" s="2"/>
      <c r="R110" s="2"/>
      <c r="S110" s="2"/>
      <c r="T110" s="2"/>
      <c r="U110" s="2"/>
      <c r="V110" s="2"/>
      <c r="W110" s="2"/>
      <c r="X110" s="2"/>
      <c r="Y110" s="2"/>
      <c r="Z110" s="2"/>
    </row>
    <row r="111" spans="1:26" ht="15.75" customHeight="1">
      <c r="A111" s="47" t="s">
        <v>60</v>
      </c>
      <c r="B111" s="43" t="s">
        <v>88</v>
      </c>
      <c r="C111" s="28">
        <v>6.0000000000000001E-3</v>
      </c>
      <c r="D111" s="29">
        <f>(C64+D124+D127)*C111</f>
        <v>0</v>
      </c>
      <c r="E111" s="48"/>
      <c r="F111" s="48"/>
      <c r="G111" s="48"/>
      <c r="H111" s="48"/>
      <c r="I111" s="48"/>
      <c r="J111" s="48"/>
      <c r="K111" s="48"/>
      <c r="L111" s="48"/>
      <c r="M111" s="48"/>
      <c r="N111" s="48"/>
      <c r="O111" s="48"/>
      <c r="P111" s="2"/>
      <c r="Q111" s="2"/>
      <c r="R111" s="2"/>
      <c r="S111" s="2"/>
      <c r="T111" s="2"/>
      <c r="U111" s="2"/>
      <c r="V111" s="2"/>
      <c r="W111" s="2"/>
      <c r="X111" s="2"/>
      <c r="Y111" s="2"/>
      <c r="Z111" s="2"/>
    </row>
    <row r="112" spans="1:26" ht="15.75" customHeight="1">
      <c r="A112" s="181" t="s">
        <v>89</v>
      </c>
      <c r="B112" s="180"/>
      <c r="C112" s="36">
        <f t="shared" ref="C112:D112" si="1">SUM(C104:C111)</f>
        <v>0.3680000000000001</v>
      </c>
      <c r="D112" s="37">
        <f t="shared" si="1"/>
        <v>0</v>
      </c>
      <c r="E112" s="48"/>
      <c r="F112" s="48"/>
      <c r="G112" s="48"/>
      <c r="H112" s="48"/>
      <c r="I112" s="48"/>
      <c r="J112" s="48"/>
      <c r="K112" s="48"/>
      <c r="L112" s="48"/>
      <c r="M112" s="48"/>
      <c r="N112" s="48"/>
      <c r="O112" s="48"/>
      <c r="P112" s="2"/>
      <c r="Q112" s="2"/>
      <c r="R112" s="2"/>
      <c r="S112" s="2"/>
      <c r="T112" s="2"/>
      <c r="U112" s="2"/>
      <c r="V112" s="2"/>
      <c r="W112" s="2"/>
      <c r="X112" s="2"/>
      <c r="Y112" s="2"/>
      <c r="Z112" s="2"/>
    </row>
    <row r="113" spans="1:26" ht="15.75" customHeight="1">
      <c r="A113" s="25"/>
      <c r="B113" s="48"/>
      <c r="C113" s="48"/>
      <c r="D113" s="48"/>
      <c r="E113" s="48"/>
      <c r="F113" s="48"/>
      <c r="G113" s="48"/>
      <c r="H113" s="48"/>
      <c r="I113" s="48"/>
      <c r="J113" s="48"/>
      <c r="K113" s="48"/>
      <c r="L113" s="48"/>
      <c r="M113" s="48"/>
      <c r="N113" s="48"/>
      <c r="O113" s="48"/>
      <c r="P113" s="2"/>
      <c r="Q113" s="2"/>
      <c r="R113" s="2"/>
      <c r="S113" s="2"/>
      <c r="T113" s="2"/>
      <c r="U113" s="2"/>
      <c r="V113" s="2"/>
      <c r="W113" s="2"/>
      <c r="X113" s="2"/>
      <c r="Y113" s="2"/>
      <c r="Z113" s="2"/>
    </row>
    <row r="114" spans="1:26" ht="15.75" customHeight="1">
      <c r="A114" s="182" t="s">
        <v>91</v>
      </c>
      <c r="B114" s="183"/>
      <c r="C114" s="183"/>
      <c r="D114" s="180"/>
      <c r="E114" s="48"/>
      <c r="F114" s="48"/>
      <c r="G114" s="48"/>
      <c r="H114" s="48"/>
      <c r="I114" s="48"/>
      <c r="J114" s="48"/>
      <c r="K114" s="48"/>
      <c r="L114" s="48"/>
      <c r="M114" s="48"/>
      <c r="N114" s="48"/>
      <c r="O114" s="48"/>
      <c r="P114" s="2"/>
      <c r="Q114" s="2"/>
      <c r="R114" s="2"/>
      <c r="S114" s="2"/>
      <c r="T114" s="2"/>
      <c r="U114" s="2"/>
      <c r="V114" s="2"/>
      <c r="W114" s="2"/>
      <c r="X114" s="2"/>
      <c r="Y114" s="2"/>
      <c r="Z114" s="2"/>
    </row>
    <row r="115" spans="1:26" ht="15.75" customHeight="1">
      <c r="A115" s="16" t="s">
        <v>92</v>
      </c>
      <c r="B115" s="16" t="s">
        <v>93</v>
      </c>
      <c r="C115" s="16" t="s">
        <v>80</v>
      </c>
      <c r="D115" s="16" t="s">
        <v>49</v>
      </c>
      <c r="E115" s="48"/>
      <c r="F115" s="48"/>
      <c r="G115" s="48"/>
      <c r="H115" s="48"/>
      <c r="I115" s="48"/>
      <c r="J115" s="48"/>
      <c r="K115" s="48"/>
      <c r="L115" s="48"/>
      <c r="M115" s="48"/>
      <c r="N115" s="48"/>
      <c r="O115" s="48"/>
      <c r="P115" s="2"/>
      <c r="Q115" s="2"/>
      <c r="R115" s="2"/>
      <c r="S115" s="2"/>
      <c r="T115" s="2"/>
      <c r="U115" s="2"/>
      <c r="V115" s="2"/>
      <c r="W115" s="2"/>
      <c r="X115" s="2"/>
      <c r="Y115" s="2"/>
      <c r="Z115" s="2"/>
    </row>
    <row r="116" spans="1:26" ht="15.75" customHeight="1">
      <c r="A116" s="47" t="s">
        <v>8</v>
      </c>
      <c r="B116" s="43" t="s">
        <v>94</v>
      </c>
      <c r="C116" s="28">
        <v>8.3299999999999999E-2</v>
      </c>
      <c r="D116" s="29">
        <f>C52*C116</f>
        <v>0</v>
      </c>
      <c r="E116" s="48"/>
      <c r="F116" s="48"/>
      <c r="G116" s="48"/>
      <c r="H116" s="48"/>
      <c r="I116" s="48"/>
      <c r="J116" s="48"/>
      <c r="K116" s="48"/>
      <c r="L116" s="48"/>
      <c r="M116" s="48"/>
      <c r="N116" s="48"/>
      <c r="O116" s="48"/>
      <c r="P116" s="2"/>
      <c r="Q116" s="2"/>
      <c r="R116" s="2"/>
      <c r="S116" s="2"/>
      <c r="T116" s="2"/>
      <c r="U116" s="2"/>
      <c r="V116" s="2"/>
      <c r="W116" s="2"/>
      <c r="X116" s="2"/>
      <c r="Y116" s="2"/>
      <c r="Z116" s="2"/>
    </row>
    <row r="117" spans="1:26" ht="15.75" customHeight="1">
      <c r="A117" s="47" t="s">
        <v>11</v>
      </c>
      <c r="B117" s="43" t="s">
        <v>95</v>
      </c>
      <c r="C117" s="28">
        <v>2.7799999999999998E-2</v>
      </c>
      <c r="D117" s="29">
        <f>C117*$C$52</f>
        <v>0</v>
      </c>
      <c r="E117" s="48"/>
      <c r="F117" s="48"/>
      <c r="G117" s="48"/>
      <c r="H117" s="48"/>
      <c r="I117" s="48"/>
      <c r="J117" s="48"/>
      <c r="K117" s="48"/>
      <c r="L117" s="48"/>
      <c r="M117" s="48"/>
      <c r="N117" s="48"/>
      <c r="O117" s="48"/>
      <c r="P117" s="2"/>
      <c r="Q117" s="2"/>
      <c r="R117" s="2"/>
      <c r="S117" s="2"/>
      <c r="T117" s="2"/>
      <c r="U117" s="2"/>
      <c r="V117" s="2"/>
      <c r="W117" s="2"/>
      <c r="X117" s="2"/>
      <c r="Y117" s="2"/>
      <c r="Z117" s="2"/>
    </row>
    <row r="118" spans="1:26" ht="15.75" customHeight="1">
      <c r="A118" s="47"/>
      <c r="B118" s="7" t="s">
        <v>96</v>
      </c>
      <c r="C118" s="28"/>
      <c r="D118" s="29">
        <v>0</v>
      </c>
      <c r="E118" s="48"/>
      <c r="F118" s="48"/>
      <c r="G118" s="48"/>
      <c r="H118" s="48"/>
      <c r="I118" s="48"/>
      <c r="J118" s="48"/>
      <c r="K118" s="48"/>
      <c r="L118" s="48"/>
      <c r="M118" s="48"/>
      <c r="N118" s="48"/>
      <c r="O118" s="48"/>
      <c r="P118" s="2"/>
      <c r="Q118" s="2"/>
      <c r="R118" s="2"/>
      <c r="S118" s="2"/>
      <c r="T118" s="2"/>
      <c r="U118" s="2"/>
      <c r="V118" s="2"/>
      <c r="W118" s="2"/>
      <c r="X118" s="2"/>
      <c r="Y118" s="2"/>
      <c r="Z118" s="2"/>
    </row>
    <row r="119" spans="1:26" ht="30">
      <c r="A119" s="47"/>
      <c r="B119" s="43" t="s">
        <v>97</v>
      </c>
      <c r="C119" s="28">
        <f>SUM(C116:C118)</f>
        <v>0.1111</v>
      </c>
      <c r="D119" s="29">
        <f>C119*$C$52</f>
        <v>0</v>
      </c>
      <c r="E119" s="48"/>
      <c r="F119" s="48"/>
      <c r="G119" s="48"/>
      <c r="H119" s="48"/>
      <c r="I119" s="48"/>
      <c r="J119" s="48"/>
      <c r="K119" s="48"/>
      <c r="L119" s="48"/>
      <c r="M119" s="48"/>
      <c r="N119" s="48"/>
      <c r="O119" s="48"/>
      <c r="P119" s="2"/>
      <c r="Q119" s="2"/>
      <c r="R119" s="2"/>
      <c r="S119" s="2"/>
      <c r="T119" s="2"/>
      <c r="U119" s="2"/>
      <c r="V119" s="2"/>
      <c r="W119" s="2"/>
      <c r="X119" s="2"/>
      <c r="Y119" s="2"/>
      <c r="Z119" s="2"/>
    </row>
    <row r="120" spans="1:26" ht="15.75" customHeight="1">
      <c r="A120" s="179" t="s">
        <v>89</v>
      </c>
      <c r="B120" s="180"/>
      <c r="C120" s="34"/>
      <c r="D120" s="24">
        <f>D116+D117</f>
        <v>0</v>
      </c>
      <c r="E120" s="48"/>
      <c r="F120" s="48"/>
      <c r="G120" s="48"/>
      <c r="H120" s="48"/>
      <c r="I120" s="48"/>
      <c r="J120" s="48"/>
      <c r="K120" s="48"/>
      <c r="L120" s="48"/>
      <c r="M120" s="48"/>
      <c r="N120" s="48"/>
      <c r="O120" s="48"/>
      <c r="P120" s="2"/>
      <c r="Q120" s="2"/>
      <c r="R120" s="2"/>
      <c r="S120" s="2"/>
      <c r="T120" s="2"/>
      <c r="U120" s="2"/>
      <c r="V120" s="2"/>
      <c r="W120" s="2"/>
      <c r="X120" s="2"/>
      <c r="Y120" s="2"/>
      <c r="Z120" s="2"/>
    </row>
    <row r="121" spans="1:26" ht="15.75" customHeight="1">
      <c r="A121" s="25"/>
      <c r="B121" s="48"/>
      <c r="C121" s="48"/>
      <c r="D121" s="48"/>
      <c r="E121" s="48"/>
      <c r="F121" s="48"/>
      <c r="G121" s="48"/>
      <c r="H121" s="48"/>
      <c r="I121" s="48"/>
      <c r="J121" s="48"/>
      <c r="K121" s="48"/>
      <c r="L121" s="48"/>
      <c r="M121" s="48"/>
      <c r="N121" s="48"/>
      <c r="O121" s="48"/>
      <c r="P121" s="2"/>
      <c r="Q121" s="2"/>
      <c r="R121" s="2"/>
      <c r="S121" s="2"/>
      <c r="T121" s="2"/>
      <c r="U121" s="2"/>
      <c r="V121" s="2"/>
      <c r="W121" s="2"/>
      <c r="X121" s="2"/>
      <c r="Y121" s="2"/>
      <c r="Z121" s="2"/>
    </row>
    <row r="122" spans="1:26" ht="15.75" customHeight="1">
      <c r="A122" s="186" t="s">
        <v>98</v>
      </c>
      <c r="B122" s="183"/>
      <c r="C122" s="183"/>
      <c r="D122" s="180"/>
      <c r="E122" s="48"/>
      <c r="F122" s="48"/>
      <c r="G122" s="48"/>
      <c r="H122" s="48"/>
      <c r="I122" s="48"/>
      <c r="J122" s="48"/>
      <c r="K122" s="48"/>
      <c r="L122" s="48"/>
      <c r="M122" s="48"/>
      <c r="N122" s="48"/>
      <c r="O122" s="48"/>
      <c r="P122" s="2"/>
      <c r="Q122" s="2"/>
      <c r="R122" s="2"/>
      <c r="S122" s="2"/>
      <c r="T122" s="2"/>
      <c r="U122" s="2"/>
      <c r="V122" s="2"/>
      <c r="W122" s="2"/>
      <c r="X122" s="2"/>
      <c r="Y122" s="2"/>
      <c r="Z122" s="2"/>
    </row>
    <row r="123" spans="1:26" ht="15.75" customHeight="1">
      <c r="A123" s="26" t="s">
        <v>92</v>
      </c>
      <c r="B123" s="26" t="s">
        <v>93</v>
      </c>
      <c r="C123" s="26" t="s">
        <v>80</v>
      </c>
      <c r="D123" s="26" t="s">
        <v>49</v>
      </c>
      <c r="E123" s="48"/>
      <c r="F123" s="48"/>
      <c r="G123" s="48"/>
      <c r="H123" s="48"/>
      <c r="I123" s="48"/>
      <c r="J123" s="48"/>
      <c r="K123" s="48"/>
      <c r="L123" s="48"/>
      <c r="M123" s="48"/>
      <c r="N123" s="48"/>
      <c r="O123" s="48"/>
      <c r="P123" s="2"/>
      <c r="Q123" s="2"/>
      <c r="R123" s="2"/>
      <c r="S123" s="2"/>
      <c r="T123" s="2"/>
      <c r="U123" s="2"/>
      <c r="V123" s="2"/>
      <c r="W123" s="2"/>
      <c r="X123" s="2"/>
      <c r="Y123" s="2"/>
      <c r="Z123" s="2"/>
    </row>
    <row r="124" spans="1:26" ht="15.75" customHeight="1">
      <c r="A124" s="47" t="s">
        <v>8</v>
      </c>
      <c r="B124" s="43" t="s">
        <v>94</v>
      </c>
      <c r="C124" s="28">
        <v>8.3299999999999999E-2</v>
      </c>
      <c r="D124" s="29">
        <f>C64*C124</f>
        <v>0</v>
      </c>
      <c r="E124" s="48"/>
      <c r="F124" s="48"/>
      <c r="G124" s="48"/>
      <c r="H124" s="48"/>
      <c r="I124" s="48"/>
      <c r="J124" s="48"/>
      <c r="K124" s="48"/>
      <c r="L124" s="48"/>
      <c r="M124" s="48"/>
      <c r="N124" s="48"/>
      <c r="O124" s="48"/>
      <c r="P124" s="2"/>
      <c r="Q124" s="2"/>
      <c r="R124" s="2"/>
      <c r="S124" s="2"/>
      <c r="T124" s="2"/>
      <c r="U124" s="2"/>
      <c r="V124" s="2"/>
      <c r="W124" s="2"/>
      <c r="X124" s="2"/>
      <c r="Y124" s="2"/>
      <c r="Z124" s="2"/>
    </row>
    <row r="125" spans="1:26" ht="15.75" customHeight="1">
      <c r="A125" s="47" t="s">
        <v>11</v>
      </c>
      <c r="B125" s="43" t="s">
        <v>95</v>
      </c>
      <c r="C125" s="28">
        <v>2.7799999999999998E-2</v>
      </c>
      <c r="D125" s="29">
        <f>C125*$C$64</f>
        <v>0</v>
      </c>
      <c r="E125" s="48"/>
      <c r="F125" s="48"/>
      <c r="G125" s="48"/>
      <c r="H125" s="48"/>
      <c r="I125" s="48"/>
      <c r="J125" s="48"/>
      <c r="K125" s="48"/>
      <c r="L125" s="48"/>
      <c r="M125" s="48"/>
      <c r="N125" s="48"/>
      <c r="O125" s="48"/>
      <c r="P125" s="2"/>
      <c r="Q125" s="2"/>
      <c r="R125" s="2"/>
      <c r="S125" s="2"/>
      <c r="T125" s="2"/>
      <c r="U125" s="2"/>
      <c r="V125" s="2"/>
      <c r="W125" s="2"/>
      <c r="X125" s="2"/>
      <c r="Y125" s="2"/>
      <c r="Z125" s="2"/>
    </row>
    <row r="126" spans="1:26" ht="15.75" customHeight="1">
      <c r="A126" s="47"/>
      <c r="B126" s="7" t="s">
        <v>96</v>
      </c>
      <c r="C126" s="28"/>
      <c r="D126" s="29">
        <f>SUM(D125)</f>
        <v>0</v>
      </c>
      <c r="E126" s="48"/>
      <c r="F126" s="48"/>
      <c r="G126" s="48"/>
      <c r="H126" s="48"/>
      <c r="I126" s="48"/>
      <c r="J126" s="48"/>
      <c r="K126" s="48"/>
      <c r="L126" s="48"/>
      <c r="M126" s="48"/>
      <c r="N126" s="48"/>
      <c r="O126" s="48"/>
      <c r="P126" s="2"/>
      <c r="Q126" s="2"/>
      <c r="R126" s="2"/>
      <c r="S126" s="2"/>
      <c r="T126" s="2"/>
      <c r="U126" s="2"/>
      <c r="V126" s="2"/>
      <c r="W126" s="2"/>
      <c r="X126" s="2"/>
      <c r="Y126" s="2"/>
      <c r="Z126" s="2"/>
    </row>
    <row r="127" spans="1:26" ht="30">
      <c r="A127" s="47"/>
      <c r="B127" s="43" t="s">
        <v>97</v>
      </c>
      <c r="C127" s="28">
        <f>SUM(C124:C126)</f>
        <v>0.1111</v>
      </c>
      <c r="D127" s="29">
        <f>C127*$C$64</f>
        <v>0</v>
      </c>
      <c r="E127" s="48"/>
      <c r="F127" s="48"/>
      <c r="G127" s="48"/>
      <c r="H127" s="48"/>
      <c r="I127" s="48"/>
      <c r="J127" s="48"/>
      <c r="K127" s="48"/>
      <c r="L127" s="48"/>
      <c r="M127" s="48"/>
      <c r="N127" s="48"/>
      <c r="O127" s="48"/>
      <c r="P127" s="2"/>
      <c r="Q127" s="2"/>
      <c r="R127" s="2"/>
      <c r="S127" s="2"/>
      <c r="T127" s="2"/>
      <c r="U127" s="2"/>
      <c r="V127" s="2"/>
      <c r="W127" s="2"/>
      <c r="X127" s="2"/>
      <c r="Y127" s="2"/>
      <c r="Z127" s="2"/>
    </row>
    <row r="128" spans="1:26" ht="15.75" customHeight="1">
      <c r="A128" s="181" t="s">
        <v>89</v>
      </c>
      <c r="B128" s="180"/>
      <c r="C128" s="36"/>
      <c r="D128" s="27">
        <f>D124+D126</f>
        <v>0</v>
      </c>
      <c r="E128" s="48"/>
      <c r="F128" s="48"/>
      <c r="G128" s="48"/>
      <c r="H128" s="48"/>
      <c r="I128" s="48"/>
      <c r="J128" s="48"/>
      <c r="K128" s="48"/>
      <c r="L128" s="48"/>
      <c r="M128" s="48"/>
      <c r="N128" s="48"/>
      <c r="O128" s="48"/>
      <c r="P128" s="2"/>
      <c r="Q128" s="2"/>
      <c r="R128" s="2"/>
      <c r="S128" s="2"/>
      <c r="T128" s="2"/>
      <c r="U128" s="2"/>
      <c r="V128" s="2"/>
      <c r="W128" s="2"/>
      <c r="X128" s="2"/>
      <c r="Y128" s="2"/>
      <c r="Z128" s="2"/>
    </row>
    <row r="129" spans="1:26" ht="15.75" customHeight="1">
      <c r="A129" s="25"/>
      <c r="B129" s="48"/>
      <c r="C129" s="48"/>
      <c r="D129" s="48"/>
      <c r="E129" s="48"/>
      <c r="F129" s="48"/>
      <c r="G129" s="48"/>
      <c r="H129" s="48"/>
      <c r="I129" s="48"/>
      <c r="J129" s="48"/>
      <c r="K129" s="48"/>
      <c r="L129" s="48"/>
      <c r="M129" s="48"/>
      <c r="N129" s="48"/>
      <c r="O129" s="48"/>
      <c r="P129" s="2"/>
      <c r="Q129" s="2"/>
      <c r="R129" s="2"/>
      <c r="S129" s="2"/>
      <c r="T129" s="2"/>
      <c r="U129" s="2"/>
      <c r="V129" s="2"/>
      <c r="W129" s="2"/>
      <c r="X129" s="2"/>
      <c r="Y129" s="2"/>
      <c r="Z129" s="2"/>
    </row>
    <row r="130" spans="1:26" ht="15.75" customHeight="1">
      <c r="A130" s="182" t="s">
        <v>99</v>
      </c>
      <c r="B130" s="183"/>
      <c r="C130" s="183"/>
      <c r="D130" s="180"/>
      <c r="E130" s="48"/>
      <c r="F130" s="48"/>
      <c r="G130" s="48"/>
      <c r="H130" s="48"/>
      <c r="I130" s="48"/>
      <c r="J130" s="48"/>
      <c r="K130" s="48"/>
      <c r="L130" s="48"/>
      <c r="M130" s="48"/>
      <c r="N130" s="48"/>
      <c r="O130" s="48"/>
      <c r="P130" s="2"/>
      <c r="Q130" s="2"/>
      <c r="R130" s="2"/>
      <c r="S130" s="2"/>
      <c r="T130" s="2"/>
      <c r="U130" s="2"/>
      <c r="V130" s="2"/>
      <c r="W130" s="2"/>
      <c r="X130" s="2"/>
      <c r="Y130" s="2"/>
      <c r="Z130" s="2"/>
    </row>
    <row r="131" spans="1:26" ht="15.75" customHeight="1">
      <c r="A131" s="16" t="s">
        <v>100</v>
      </c>
      <c r="B131" s="16" t="s">
        <v>101</v>
      </c>
      <c r="C131" s="16" t="s">
        <v>80</v>
      </c>
      <c r="D131" s="16" t="s">
        <v>49</v>
      </c>
      <c r="E131" s="48"/>
      <c r="F131" s="48"/>
      <c r="G131" s="48"/>
      <c r="H131" s="48"/>
      <c r="I131" s="48"/>
      <c r="J131" s="48"/>
      <c r="K131" s="48"/>
      <c r="L131" s="48"/>
      <c r="M131" s="48"/>
      <c r="N131" s="48"/>
      <c r="O131" s="48"/>
      <c r="P131" s="2"/>
      <c r="Q131" s="2"/>
      <c r="R131" s="2"/>
      <c r="S131" s="2"/>
      <c r="T131" s="2"/>
      <c r="U131" s="2"/>
      <c r="V131" s="2"/>
      <c r="W131" s="2"/>
      <c r="X131" s="2"/>
      <c r="Y131" s="2"/>
      <c r="Z131" s="2"/>
    </row>
    <row r="132" spans="1:26" ht="15.75" customHeight="1">
      <c r="A132" s="47" t="s">
        <v>8</v>
      </c>
      <c r="B132" s="43" t="s">
        <v>101</v>
      </c>
      <c r="C132" s="32">
        <v>5.0000000000000001E-4</v>
      </c>
      <c r="D132" s="33">
        <f t="shared" ref="D132:D133" si="2">C132*$C$52</f>
        <v>0</v>
      </c>
      <c r="E132" s="48"/>
      <c r="F132" s="48"/>
      <c r="G132" s="48"/>
      <c r="H132" s="38"/>
      <c r="I132" s="48"/>
      <c r="J132" s="48"/>
      <c r="K132" s="48"/>
      <c r="L132" s="48"/>
      <c r="M132" s="48"/>
      <c r="N132" s="48"/>
      <c r="O132" s="48"/>
      <c r="P132" s="2"/>
      <c r="Q132" s="2"/>
      <c r="R132" s="2"/>
      <c r="S132" s="2"/>
      <c r="T132" s="2"/>
      <c r="U132" s="2"/>
      <c r="V132" s="2"/>
      <c r="W132" s="2"/>
      <c r="X132" s="2"/>
      <c r="Y132" s="2"/>
      <c r="Z132" s="2"/>
    </row>
    <row r="133" spans="1:26" ht="30">
      <c r="A133" s="47" t="s">
        <v>11</v>
      </c>
      <c r="B133" s="43" t="s">
        <v>102</v>
      </c>
      <c r="C133" s="28"/>
      <c r="D133" s="29">
        <f t="shared" si="2"/>
        <v>0</v>
      </c>
      <c r="E133" s="48"/>
      <c r="F133" s="48"/>
      <c r="G133" s="48"/>
      <c r="H133" s="48"/>
      <c r="I133" s="48"/>
      <c r="J133" s="48"/>
      <c r="K133" s="48"/>
      <c r="L133" s="48"/>
      <c r="M133" s="48"/>
      <c r="N133" s="48"/>
      <c r="O133" s="48"/>
      <c r="P133" s="2"/>
      <c r="Q133" s="2"/>
      <c r="R133" s="2"/>
      <c r="S133" s="2"/>
      <c r="T133" s="2"/>
      <c r="U133" s="2"/>
      <c r="V133" s="2"/>
      <c r="W133" s="2"/>
      <c r="X133" s="2"/>
      <c r="Y133" s="2"/>
      <c r="Z133" s="2"/>
    </row>
    <row r="134" spans="1:26" ht="15.75" customHeight="1">
      <c r="A134" s="179" t="s">
        <v>89</v>
      </c>
      <c r="B134" s="180"/>
      <c r="C134" s="34"/>
      <c r="D134" s="24">
        <f>SUM(D133,D132)</f>
        <v>0</v>
      </c>
      <c r="E134" s="48"/>
      <c r="F134" s="48"/>
      <c r="G134" s="48"/>
      <c r="H134" s="48"/>
      <c r="I134" s="48"/>
      <c r="J134" s="48"/>
      <c r="K134" s="48"/>
      <c r="L134" s="48"/>
      <c r="M134" s="48"/>
      <c r="N134" s="48"/>
      <c r="O134" s="48"/>
      <c r="P134" s="2"/>
      <c r="Q134" s="2"/>
      <c r="R134" s="2"/>
      <c r="S134" s="2"/>
      <c r="T134" s="2"/>
      <c r="U134" s="2"/>
      <c r="V134" s="2"/>
      <c r="W134" s="2"/>
      <c r="X134" s="2"/>
      <c r="Y134" s="2"/>
      <c r="Z134" s="2"/>
    </row>
    <row r="135" spans="1:26" ht="15.75" customHeight="1">
      <c r="A135" s="39"/>
      <c r="B135" s="48"/>
      <c r="C135" s="48"/>
      <c r="D135" s="48"/>
      <c r="E135" s="48"/>
      <c r="F135" s="48"/>
      <c r="G135" s="48"/>
      <c r="H135" s="48"/>
      <c r="I135" s="48"/>
      <c r="J135" s="48"/>
      <c r="K135" s="48"/>
      <c r="L135" s="48"/>
      <c r="M135" s="48"/>
      <c r="N135" s="48"/>
      <c r="O135" s="48"/>
      <c r="P135" s="2"/>
      <c r="Q135" s="2"/>
      <c r="R135" s="2"/>
      <c r="S135" s="2"/>
      <c r="T135" s="2"/>
      <c r="U135" s="2"/>
      <c r="V135" s="2"/>
      <c r="W135" s="2"/>
      <c r="X135" s="2"/>
      <c r="Y135" s="2"/>
      <c r="Z135" s="2"/>
    </row>
    <row r="136" spans="1:26" ht="15.75" customHeight="1">
      <c r="A136" s="186" t="s">
        <v>103</v>
      </c>
      <c r="B136" s="183"/>
      <c r="C136" s="183"/>
      <c r="D136" s="180"/>
      <c r="E136" s="48"/>
      <c r="F136" s="48"/>
      <c r="G136" s="48"/>
      <c r="H136" s="48"/>
      <c r="I136" s="48"/>
      <c r="J136" s="48"/>
      <c r="K136" s="48"/>
      <c r="L136" s="48"/>
      <c r="M136" s="48"/>
      <c r="N136" s="48"/>
      <c r="O136" s="48"/>
      <c r="P136" s="2"/>
      <c r="Q136" s="2"/>
      <c r="R136" s="2"/>
      <c r="S136" s="2"/>
      <c r="T136" s="2"/>
      <c r="U136" s="2"/>
      <c r="V136" s="2"/>
      <c r="W136" s="2"/>
      <c r="X136" s="2"/>
      <c r="Y136" s="2"/>
      <c r="Z136" s="2"/>
    </row>
    <row r="137" spans="1:26" ht="15.75" customHeight="1">
      <c r="A137" s="26" t="s">
        <v>100</v>
      </c>
      <c r="B137" s="26" t="s">
        <v>101</v>
      </c>
      <c r="C137" s="26" t="s">
        <v>80</v>
      </c>
      <c r="D137" s="26" t="s">
        <v>49</v>
      </c>
      <c r="E137" s="48"/>
      <c r="F137" s="48"/>
      <c r="G137" s="48"/>
      <c r="H137" s="48"/>
      <c r="I137" s="48"/>
      <c r="J137" s="48"/>
      <c r="K137" s="48"/>
      <c r="L137" s="48"/>
      <c r="M137" s="48"/>
      <c r="N137" s="48"/>
      <c r="O137" s="48"/>
      <c r="P137" s="2"/>
      <c r="Q137" s="2"/>
      <c r="R137" s="2"/>
      <c r="S137" s="2"/>
      <c r="T137" s="2"/>
      <c r="U137" s="2"/>
      <c r="V137" s="2"/>
      <c r="W137" s="2"/>
      <c r="X137" s="2"/>
      <c r="Y137" s="2"/>
      <c r="Z137" s="2"/>
    </row>
    <row r="138" spans="1:26" ht="15.75" customHeight="1">
      <c r="A138" s="47" t="s">
        <v>8</v>
      </c>
      <c r="B138" s="43" t="s">
        <v>101</v>
      </c>
      <c r="C138" s="32">
        <v>5.0000000000000001E-4</v>
      </c>
      <c r="D138" s="33">
        <f>C138*$C$64</f>
        <v>0</v>
      </c>
      <c r="E138" s="48"/>
      <c r="F138" s="48"/>
      <c r="G138" s="48"/>
      <c r="H138" s="48"/>
      <c r="I138" s="48"/>
      <c r="J138" s="48"/>
      <c r="K138" s="48"/>
      <c r="L138" s="48"/>
      <c r="M138" s="48"/>
      <c r="N138" s="48"/>
      <c r="O138" s="48"/>
      <c r="P138" s="2"/>
      <c r="Q138" s="2"/>
      <c r="R138" s="2"/>
      <c r="S138" s="2"/>
      <c r="T138" s="2"/>
      <c r="U138" s="2"/>
      <c r="V138" s="2"/>
      <c r="W138" s="2"/>
      <c r="X138" s="2"/>
      <c r="Y138" s="2"/>
      <c r="Z138" s="2"/>
    </row>
    <row r="139" spans="1:26" ht="30">
      <c r="A139" s="47" t="s">
        <v>11</v>
      </c>
      <c r="B139" s="43" t="s">
        <v>102</v>
      </c>
      <c r="C139" s="28"/>
      <c r="D139" s="29">
        <f t="shared" ref="D139" si="3">C139*$C$52</f>
        <v>0</v>
      </c>
      <c r="E139" s="48"/>
      <c r="F139" s="48"/>
      <c r="G139" s="48"/>
      <c r="H139" s="48"/>
      <c r="I139" s="48"/>
      <c r="J139" s="48"/>
      <c r="K139" s="48"/>
      <c r="L139" s="48"/>
      <c r="M139" s="48"/>
      <c r="N139" s="48"/>
      <c r="O139" s="48"/>
      <c r="P139" s="2"/>
      <c r="Q139" s="2"/>
      <c r="R139" s="2"/>
      <c r="S139" s="2"/>
      <c r="T139" s="2"/>
      <c r="U139" s="2"/>
      <c r="V139" s="2"/>
      <c r="W139" s="2"/>
      <c r="X139" s="2"/>
      <c r="Y139" s="2"/>
      <c r="Z139" s="2"/>
    </row>
    <row r="140" spans="1:26" ht="15.75" customHeight="1">
      <c r="A140" s="181" t="s">
        <v>89</v>
      </c>
      <c r="B140" s="180"/>
      <c r="C140" s="36"/>
      <c r="D140" s="27">
        <f>SUM(D139,D138)</f>
        <v>0</v>
      </c>
      <c r="E140" s="48"/>
      <c r="F140" s="48"/>
      <c r="G140" s="48"/>
      <c r="H140" s="48"/>
      <c r="I140" s="48"/>
      <c r="J140" s="48"/>
      <c r="K140" s="48"/>
      <c r="L140" s="48"/>
      <c r="M140" s="48"/>
      <c r="N140" s="48"/>
      <c r="O140" s="48"/>
      <c r="P140" s="2"/>
      <c r="Q140" s="2"/>
      <c r="R140" s="2"/>
      <c r="S140" s="2"/>
      <c r="T140" s="2"/>
      <c r="U140" s="2"/>
      <c r="V140" s="2"/>
      <c r="W140" s="2"/>
      <c r="X140" s="2"/>
      <c r="Y140" s="2"/>
      <c r="Z140" s="2"/>
    </row>
    <row r="141" spans="1:26" ht="15.75" customHeight="1">
      <c r="A141" s="39"/>
      <c r="B141" s="48"/>
      <c r="C141" s="48"/>
      <c r="D141" s="48"/>
      <c r="E141" s="48"/>
      <c r="F141" s="48"/>
      <c r="G141" s="48"/>
      <c r="H141" s="48"/>
      <c r="I141" s="48"/>
      <c r="J141" s="48"/>
      <c r="K141" s="48"/>
      <c r="L141" s="48"/>
      <c r="M141" s="48"/>
      <c r="N141" s="48"/>
      <c r="O141" s="48"/>
      <c r="P141" s="2"/>
      <c r="Q141" s="2"/>
      <c r="R141" s="2"/>
      <c r="S141" s="2"/>
      <c r="T141" s="2"/>
      <c r="U141" s="2"/>
      <c r="V141" s="2"/>
      <c r="W141" s="2"/>
      <c r="X141" s="2"/>
      <c r="Y141" s="2"/>
      <c r="Z141" s="2"/>
    </row>
    <row r="142" spans="1:26" ht="15.75" customHeight="1">
      <c r="A142" s="182" t="s">
        <v>104</v>
      </c>
      <c r="B142" s="183"/>
      <c r="C142" s="183"/>
      <c r="D142" s="180"/>
      <c r="E142" s="48"/>
      <c r="F142" s="48"/>
      <c r="G142" s="48"/>
      <c r="H142" s="48"/>
      <c r="I142" s="48"/>
      <c r="J142" s="48"/>
      <c r="K142" s="48"/>
      <c r="L142" s="48"/>
      <c r="M142" s="48"/>
      <c r="N142" s="48"/>
      <c r="O142" s="48"/>
      <c r="P142" s="2"/>
      <c r="Q142" s="2"/>
      <c r="R142" s="2"/>
      <c r="S142" s="2"/>
      <c r="T142" s="2"/>
      <c r="U142" s="2"/>
      <c r="V142" s="2"/>
      <c r="W142" s="2"/>
      <c r="X142" s="2"/>
      <c r="Y142" s="2"/>
      <c r="Z142" s="2"/>
    </row>
    <row r="143" spans="1:26" ht="15.75" customHeight="1">
      <c r="A143" s="16" t="s">
        <v>105</v>
      </c>
      <c r="B143" s="16" t="s">
        <v>106</v>
      </c>
      <c r="C143" s="16" t="s">
        <v>80</v>
      </c>
      <c r="D143" s="16" t="s">
        <v>49</v>
      </c>
      <c r="E143" s="48"/>
      <c r="F143" s="48"/>
      <c r="G143" s="48"/>
      <c r="H143" s="48"/>
      <c r="I143" s="48"/>
      <c r="J143" s="48"/>
      <c r="K143" s="48"/>
      <c r="L143" s="48"/>
      <c r="M143" s="48"/>
      <c r="N143" s="48"/>
      <c r="O143" s="48"/>
      <c r="P143" s="2"/>
      <c r="Q143" s="2"/>
      <c r="R143" s="2"/>
      <c r="S143" s="2"/>
      <c r="T143" s="2"/>
      <c r="U143" s="2"/>
      <c r="V143" s="2"/>
      <c r="W143" s="2"/>
      <c r="X143" s="2"/>
      <c r="Y143" s="2"/>
      <c r="Z143" s="2"/>
    </row>
    <row r="144" spans="1:26" ht="15.75" customHeight="1">
      <c r="A144" s="47" t="s">
        <v>8</v>
      </c>
      <c r="B144" s="43" t="s">
        <v>107</v>
      </c>
      <c r="C144" s="32">
        <v>1.2999999999999999E-3</v>
      </c>
      <c r="D144" s="33">
        <f t="shared" ref="D144:D149" si="4">C144*$C$52</f>
        <v>0</v>
      </c>
      <c r="E144" s="48"/>
      <c r="F144" s="48"/>
      <c r="G144" s="48"/>
      <c r="H144" s="48"/>
      <c r="I144" s="48"/>
      <c r="J144" s="48"/>
      <c r="K144" s="48"/>
      <c r="L144" s="48"/>
      <c r="M144" s="48"/>
      <c r="N144" s="48"/>
      <c r="O144" s="48"/>
      <c r="P144" s="2"/>
      <c r="Q144" s="2"/>
      <c r="R144" s="2"/>
      <c r="S144" s="2"/>
      <c r="T144" s="2"/>
      <c r="U144" s="2"/>
      <c r="V144" s="2"/>
      <c r="W144" s="2"/>
      <c r="X144" s="2"/>
      <c r="Y144" s="2"/>
      <c r="Z144" s="2"/>
    </row>
    <row r="145" spans="1:26" ht="30">
      <c r="A145" s="47" t="s">
        <v>11</v>
      </c>
      <c r="B145" s="43" t="s">
        <v>108</v>
      </c>
      <c r="C145" s="32">
        <v>2.8999999999999998E-3</v>
      </c>
      <c r="D145" s="33">
        <f t="shared" si="4"/>
        <v>0</v>
      </c>
      <c r="E145" s="48"/>
      <c r="F145" s="48"/>
      <c r="G145" s="48"/>
      <c r="H145" s="48"/>
      <c r="I145" s="48"/>
      <c r="J145" s="48"/>
      <c r="K145" s="48"/>
      <c r="L145" s="48"/>
      <c r="M145" s="48"/>
      <c r="N145" s="48"/>
      <c r="O145" s="48"/>
      <c r="P145" s="2"/>
      <c r="Q145" s="2"/>
      <c r="R145" s="2"/>
      <c r="S145" s="2"/>
      <c r="T145" s="2"/>
      <c r="U145" s="2"/>
      <c r="V145" s="2"/>
      <c r="W145" s="2"/>
      <c r="X145" s="2"/>
      <c r="Y145" s="2"/>
      <c r="Z145" s="2"/>
    </row>
    <row r="146" spans="1:26" ht="30">
      <c r="A146" s="47" t="s">
        <v>13</v>
      </c>
      <c r="B146" s="43" t="s">
        <v>109</v>
      </c>
      <c r="C146" s="32">
        <v>0.04</v>
      </c>
      <c r="D146" s="33">
        <f t="shared" si="4"/>
        <v>0</v>
      </c>
      <c r="E146" s="48"/>
      <c r="F146" s="48"/>
      <c r="G146" s="48"/>
      <c r="H146" s="48"/>
      <c r="I146" s="48"/>
      <c r="J146" s="48"/>
      <c r="K146" s="48"/>
      <c r="L146" s="48"/>
      <c r="M146" s="48"/>
      <c r="N146" s="48"/>
      <c r="O146" s="48"/>
      <c r="P146" s="2"/>
      <c r="Q146" s="2"/>
      <c r="R146" s="2"/>
      <c r="S146" s="2"/>
      <c r="T146" s="2"/>
      <c r="U146" s="2"/>
      <c r="V146" s="2"/>
      <c r="W146" s="2"/>
      <c r="X146" s="2"/>
      <c r="Y146" s="2"/>
      <c r="Z146" s="2"/>
    </row>
    <row r="147" spans="1:26" ht="15.75" customHeight="1">
      <c r="A147" s="47" t="s">
        <v>16</v>
      </c>
      <c r="B147" s="43" t="s">
        <v>110</v>
      </c>
      <c r="C147" s="32">
        <v>1.2200000000000001E-2</v>
      </c>
      <c r="D147" s="33">
        <f t="shared" si="4"/>
        <v>0</v>
      </c>
      <c r="E147" s="48"/>
      <c r="F147" s="48"/>
      <c r="G147" s="48"/>
      <c r="H147" s="48"/>
      <c r="I147" s="48"/>
      <c r="J147" s="48"/>
      <c r="K147" s="48"/>
      <c r="L147" s="48"/>
      <c r="M147" s="48"/>
      <c r="N147" s="48"/>
      <c r="O147" s="48"/>
      <c r="P147" s="2"/>
      <c r="Q147" s="2"/>
      <c r="R147" s="2"/>
      <c r="S147" s="2"/>
      <c r="T147" s="2"/>
      <c r="U147" s="2"/>
      <c r="V147" s="2"/>
      <c r="W147" s="2"/>
      <c r="X147" s="2"/>
      <c r="Y147" s="2"/>
      <c r="Z147" s="2"/>
    </row>
    <row r="148" spans="1:26" ht="30">
      <c r="A148" s="47" t="s">
        <v>54</v>
      </c>
      <c r="B148" s="43" t="s">
        <v>111</v>
      </c>
      <c r="C148" s="32">
        <v>4.4999999999999997E-3</v>
      </c>
      <c r="D148" s="33">
        <f t="shared" si="4"/>
        <v>0</v>
      </c>
      <c r="E148" s="48"/>
      <c r="F148" s="48"/>
      <c r="G148" s="48"/>
      <c r="H148" s="48"/>
      <c r="I148" s="48"/>
      <c r="J148" s="48"/>
      <c r="K148" s="48"/>
      <c r="L148" s="48"/>
      <c r="M148" s="48"/>
      <c r="N148" s="48"/>
      <c r="O148" s="48"/>
      <c r="P148" s="2"/>
      <c r="Q148" s="2"/>
      <c r="R148" s="2"/>
      <c r="S148" s="2"/>
      <c r="T148" s="2"/>
      <c r="U148" s="2"/>
      <c r="V148" s="2"/>
      <c r="W148" s="2"/>
      <c r="X148" s="2"/>
      <c r="Y148" s="2"/>
      <c r="Z148" s="2"/>
    </row>
    <row r="149" spans="1:26" ht="15.75" customHeight="1">
      <c r="A149" s="47" t="s">
        <v>56</v>
      </c>
      <c r="B149" s="43" t="s">
        <v>112</v>
      </c>
      <c r="C149" s="32">
        <v>0.04</v>
      </c>
      <c r="D149" s="33">
        <f t="shared" si="4"/>
        <v>0</v>
      </c>
      <c r="E149" s="48"/>
      <c r="F149" s="48"/>
      <c r="G149" s="48"/>
      <c r="H149" s="48"/>
      <c r="I149" s="48"/>
      <c r="J149" s="48"/>
      <c r="K149" s="48"/>
      <c r="L149" s="48"/>
      <c r="M149" s="48"/>
      <c r="N149" s="48"/>
      <c r="O149" s="48"/>
      <c r="P149" s="2"/>
      <c r="Q149" s="2"/>
      <c r="R149" s="2"/>
      <c r="S149" s="2"/>
      <c r="T149" s="2"/>
      <c r="U149" s="2"/>
      <c r="V149" s="2"/>
      <c r="W149" s="2"/>
      <c r="X149" s="2"/>
      <c r="Y149" s="2"/>
      <c r="Z149" s="2"/>
    </row>
    <row r="150" spans="1:26" ht="15.75" customHeight="1">
      <c r="A150" s="179" t="s">
        <v>113</v>
      </c>
      <c r="B150" s="180"/>
      <c r="C150" s="34">
        <f t="shared" ref="C150:D150" si="5">SUM(C144:C149)</f>
        <v>0.1009</v>
      </c>
      <c r="D150" s="24">
        <f t="shared" si="5"/>
        <v>0</v>
      </c>
      <c r="E150" s="48"/>
      <c r="F150" s="48"/>
      <c r="G150" s="48"/>
      <c r="H150" s="48"/>
      <c r="I150" s="48"/>
      <c r="J150" s="48"/>
      <c r="K150" s="48"/>
      <c r="L150" s="48"/>
      <c r="M150" s="48"/>
      <c r="N150" s="48"/>
      <c r="O150" s="48"/>
      <c r="P150" s="2"/>
      <c r="Q150" s="2"/>
      <c r="R150" s="2"/>
      <c r="S150" s="2"/>
      <c r="T150" s="2"/>
      <c r="U150" s="2"/>
      <c r="V150" s="2"/>
      <c r="W150" s="2"/>
      <c r="X150" s="2"/>
      <c r="Y150" s="2"/>
      <c r="Z150" s="2"/>
    </row>
    <row r="151" spans="1:26" ht="15.75" customHeight="1">
      <c r="A151" s="39"/>
      <c r="B151" s="48"/>
      <c r="C151" s="48"/>
      <c r="D151" s="48"/>
      <c r="E151" s="48"/>
      <c r="F151" s="48"/>
      <c r="G151" s="48"/>
      <c r="H151" s="48"/>
      <c r="I151" s="48"/>
      <c r="J151" s="48"/>
      <c r="K151" s="48"/>
      <c r="L151" s="48"/>
      <c r="M151" s="48"/>
      <c r="N151" s="48"/>
      <c r="O151" s="48"/>
      <c r="P151" s="2"/>
      <c r="Q151" s="2"/>
      <c r="R151" s="2"/>
      <c r="S151" s="2"/>
      <c r="T151" s="2"/>
      <c r="U151" s="2"/>
      <c r="V151" s="2"/>
      <c r="W151" s="2"/>
      <c r="X151" s="2"/>
      <c r="Y151" s="2"/>
      <c r="Z151" s="2"/>
    </row>
    <row r="152" spans="1:26" ht="18.75" customHeight="1">
      <c r="A152" s="186" t="s">
        <v>114</v>
      </c>
      <c r="B152" s="183"/>
      <c r="C152" s="183"/>
      <c r="D152" s="180"/>
      <c r="E152" s="48"/>
      <c r="F152" s="48"/>
      <c r="G152" s="48"/>
      <c r="H152" s="48"/>
      <c r="I152" s="48"/>
      <c r="J152" s="48"/>
      <c r="K152" s="48"/>
      <c r="L152" s="48"/>
      <c r="M152" s="48"/>
      <c r="N152" s="48"/>
      <c r="O152" s="48"/>
      <c r="P152" s="2"/>
      <c r="Q152" s="2"/>
      <c r="R152" s="2"/>
      <c r="S152" s="2"/>
      <c r="T152" s="2"/>
      <c r="U152" s="2"/>
      <c r="V152" s="2"/>
      <c r="W152" s="2"/>
      <c r="X152" s="2"/>
      <c r="Y152" s="2"/>
      <c r="Z152" s="2"/>
    </row>
    <row r="153" spans="1:26" ht="15.75" customHeight="1">
      <c r="A153" s="26" t="s">
        <v>105</v>
      </c>
      <c r="B153" s="26" t="s">
        <v>106</v>
      </c>
      <c r="C153" s="26" t="s">
        <v>80</v>
      </c>
      <c r="D153" s="26" t="s">
        <v>49</v>
      </c>
      <c r="E153" s="48"/>
      <c r="F153" s="48"/>
      <c r="G153" s="48"/>
      <c r="H153" s="48"/>
      <c r="I153" s="48"/>
      <c r="J153" s="48"/>
      <c r="K153" s="48"/>
      <c r="L153" s="48"/>
      <c r="M153" s="48"/>
      <c r="N153" s="48"/>
      <c r="O153" s="48"/>
      <c r="P153" s="2"/>
      <c r="Q153" s="2"/>
      <c r="R153" s="2"/>
      <c r="S153" s="2"/>
      <c r="T153" s="2"/>
      <c r="U153" s="2"/>
      <c r="V153" s="2"/>
      <c r="W153" s="2"/>
      <c r="X153" s="2"/>
      <c r="Y153" s="2"/>
      <c r="Z153" s="2"/>
    </row>
    <row r="154" spans="1:26" ht="15.75" customHeight="1">
      <c r="A154" s="47" t="s">
        <v>8</v>
      </c>
      <c r="B154" s="43" t="s">
        <v>107</v>
      </c>
      <c r="C154" s="32">
        <v>1.2999999999999999E-3</v>
      </c>
      <c r="D154" s="33">
        <f t="shared" ref="D154:D159" si="6">C154*$C$64</f>
        <v>0</v>
      </c>
      <c r="E154" s="48"/>
      <c r="F154" s="48"/>
      <c r="G154" s="48"/>
      <c r="H154" s="48"/>
      <c r="I154" s="48"/>
      <c r="J154" s="48"/>
      <c r="K154" s="48"/>
      <c r="L154" s="48"/>
      <c r="M154" s="48"/>
      <c r="N154" s="48"/>
      <c r="O154" s="48"/>
      <c r="P154" s="2"/>
      <c r="Q154" s="2"/>
      <c r="R154" s="2"/>
      <c r="S154" s="2"/>
      <c r="T154" s="2"/>
      <c r="U154" s="2"/>
      <c r="V154" s="2"/>
      <c r="W154" s="2"/>
      <c r="X154" s="2"/>
      <c r="Y154" s="2"/>
      <c r="Z154" s="2"/>
    </row>
    <row r="155" spans="1:26" ht="30">
      <c r="A155" s="47" t="s">
        <v>11</v>
      </c>
      <c r="B155" s="43" t="s">
        <v>108</v>
      </c>
      <c r="C155" s="32">
        <v>2.8999999999999998E-3</v>
      </c>
      <c r="D155" s="33">
        <f t="shared" si="6"/>
        <v>0</v>
      </c>
      <c r="E155" s="48"/>
      <c r="F155" s="48"/>
      <c r="G155" s="48"/>
      <c r="H155" s="48"/>
      <c r="I155" s="48"/>
      <c r="J155" s="48"/>
      <c r="K155" s="48"/>
      <c r="L155" s="48"/>
      <c r="M155" s="48"/>
      <c r="N155" s="48"/>
      <c r="O155" s="48"/>
      <c r="P155" s="2"/>
      <c r="Q155" s="2"/>
      <c r="R155" s="2"/>
      <c r="S155" s="2"/>
      <c r="T155" s="2"/>
      <c r="U155" s="2"/>
      <c r="V155" s="2"/>
      <c r="W155" s="2"/>
      <c r="X155" s="2"/>
      <c r="Y155" s="2"/>
      <c r="Z155" s="2"/>
    </row>
    <row r="156" spans="1:26" ht="30">
      <c r="A156" s="47" t="s">
        <v>13</v>
      </c>
      <c r="B156" s="43" t="s">
        <v>109</v>
      </c>
      <c r="C156" s="32">
        <v>0.04</v>
      </c>
      <c r="D156" s="33">
        <f t="shared" si="6"/>
        <v>0</v>
      </c>
      <c r="E156" s="48"/>
      <c r="F156" s="48"/>
      <c r="G156" s="48"/>
      <c r="H156" s="48"/>
      <c r="I156" s="48"/>
      <c r="J156" s="48"/>
      <c r="K156" s="48"/>
      <c r="L156" s="48"/>
      <c r="M156" s="48"/>
      <c r="N156" s="48"/>
      <c r="O156" s="48"/>
      <c r="P156" s="2"/>
      <c r="Q156" s="2"/>
      <c r="R156" s="2"/>
      <c r="S156" s="2"/>
      <c r="T156" s="2"/>
      <c r="U156" s="2"/>
      <c r="V156" s="2"/>
      <c r="W156" s="2"/>
      <c r="X156" s="2"/>
      <c r="Y156" s="2"/>
      <c r="Z156" s="2"/>
    </row>
    <row r="157" spans="1:26" ht="15.75" customHeight="1">
      <c r="A157" s="47" t="s">
        <v>16</v>
      </c>
      <c r="B157" s="43" t="s">
        <v>110</v>
      </c>
      <c r="C157" s="32">
        <v>1.2200000000000001E-2</v>
      </c>
      <c r="D157" s="33">
        <f t="shared" si="6"/>
        <v>0</v>
      </c>
      <c r="E157" s="48"/>
      <c r="F157" s="48"/>
      <c r="G157" s="48"/>
      <c r="H157" s="48"/>
      <c r="I157" s="48"/>
      <c r="J157" s="48"/>
      <c r="K157" s="48"/>
      <c r="L157" s="48"/>
      <c r="M157" s="48"/>
      <c r="N157" s="48"/>
      <c r="O157" s="48"/>
      <c r="P157" s="2"/>
      <c r="Q157" s="2"/>
      <c r="R157" s="2"/>
      <c r="S157" s="2"/>
      <c r="T157" s="2"/>
      <c r="U157" s="2"/>
      <c r="V157" s="2"/>
      <c r="W157" s="2"/>
      <c r="X157" s="2"/>
      <c r="Y157" s="2"/>
      <c r="Z157" s="2"/>
    </row>
    <row r="158" spans="1:26" ht="30">
      <c r="A158" s="47" t="s">
        <v>54</v>
      </c>
      <c r="B158" s="43" t="s">
        <v>111</v>
      </c>
      <c r="C158" s="32">
        <v>4.4999999999999997E-3</v>
      </c>
      <c r="D158" s="33">
        <f t="shared" si="6"/>
        <v>0</v>
      </c>
      <c r="E158" s="48"/>
      <c r="F158" s="48"/>
      <c r="G158" s="48"/>
      <c r="H158" s="48"/>
      <c r="I158" s="48"/>
      <c r="J158" s="48"/>
      <c r="K158" s="48"/>
      <c r="L158" s="48"/>
      <c r="M158" s="48"/>
      <c r="N158" s="48"/>
      <c r="O158" s="48"/>
      <c r="P158" s="2"/>
      <c r="Q158" s="2"/>
      <c r="R158" s="2"/>
      <c r="S158" s="2"/>
      <c r="T158" s="2"/>
      <c r="U158" s="2"/>
      <c r="V158" s="2"/>
      <c r="W158" s="2"/>
      <c r="X158" s="2"/>
      <c r="Y158" s="2"/>
      <c r="Z158" s="2"/>
    </row>
    <row r="159" spans="1:26" ht="15.75" customHeight="1">
      <c r="A159" s="47" t="s">
        <v>56</v>
      </c>
      <c r="B159" s="43" t="s">
        <v>112</v>
      </c>
      <c r="C159" s="32">
        <v>0.04</v>
      </c>
      <c r="D159" s="33">
        <f t="shared" si="6"/>
        <v>0</v>
      </c>
      <c r="E159" s="48"/>
      <c r="F159" s="48"/>
      <c r="G159" s="48"/>
      <c r="H159" s="48"/>
      <c r="I159" s="48"/>
      <c r="J159" s="48"/>
      <c r="K159" s="48"/>
      <c r="L159" s="48"/>
      <c r="M159" s="48"/>
      <c r="N159" s="48"/>
      <c r="O159" s="48"/>
      <c r="P159" s="2"/>
      <c r="Q159" s="2"/>
      <c r="R159" s="2"/>
      <c r="S159" s="2"/>
      <c r="T159" s="2"/>
      <c r="U159" s="2"/>
      <c r="V159" s="2"/>
      <c r="W159" s="2"/>
      <c r="X159" s="2"/>
      <c r="Y159" s="2"/>
      <c r="Z159" s="2"/>
    </row>
    <row r="160" spans="1:26" ht="15.75" customHeight="1">
      <c r="A160" s="181" t="s">
        <v>113</v>
      </c>
      <c r="B160" s="180"/>
      <c r="C160" s="36">
        <f t="shared" ref="C160" si="7">SUM(C154:C159)</f>
        <v>0.1009</v>
      </c>
      <c r="D160" s="27">
        <f>SUM(D154:D159)</f>
        <v>0</v>
      </c>
      <c r="E160" s="48"/>
      <c r="F160" s="48"/>
      <c r="G160" s="48"/>
      <c r="H160" s="48"/>
      <c r="I160" s="48"/>
      <c r="J160" s="48"/>
      <c r="K160" s="48"/>
      <c r="L160" s="48"/>
      <c r="M160" s="48"/>
      <c r="N160" s="48"/>
      <c r="O160" s="48"/>
      <c r="P160" s="2"/>
      <c r="Q160" s="2"/>
      <c r="R160" s="2"/>
      <c r="S160" s="2"/>
      <c r="T160" s="2"/>
      <c r="U160" s="2"/>
      <c r="V160" s="2"/>
      <c r="W160" s="2"/>
      <c r="X160" s="2"/>
      <c r="Y160" s="2"/>
      <c r="Z160" s="2"/>
    </row>
    <row r="161" spans="1:26" ht="15.75" customHeight="1">
      <c r="A161" s="39"/>
      <c r="B161" s="48"/>
      <c r="C161" s="48"/>
      <c r="D161" s="48"/>
      <c r="E161" s="48"/>
      <c r="F161" s="48"/>
      <c r="G161" s="48"/>
      <c r="H161" s="48"/>
      <c r="I161" s="48"/>
      <c r="J161" s="48"/>
      <c r="K161" s="48"/>
      <c r="L161" s="48"/>
      <c r="M161" s="48"/>
      <c r="N161" s="48"/>
      <c r="O161" s="48"/>
      <c r="P161" s="2"/>
      <c r="Q161" s="2"/>
      <c r="R161" s="2"/>
      <c r="S161" s="2"/>
      <c r="T161" s="2"/>
      <c r="U161" s="2"/>
      <c r="V161" s="2"/>
      <c r="W161" s="2"/>
      <c r="X161" s="2"/>
      <c r="Y161" s="2"/>
      <c r="Z161" s="2"/>
    </row>
    <row r="162" spans="1:26" ht="15.75" customHeight="1">
      <c r="A162" s="182" t="s">
        <v>115</v>
      </c>
      <c r="B162" s="183"/>
      <c r="C162" s="183"/>
      <c r="D162" s="180"/>
      <c r="E162" s="48"/>
      <c r="F162" s="48"/>
      <c r="G162" s="48"/>
      <c r="H162" s="48"/>
      <c r="I162" s="48"/>
      <c r="J162" s="48"/>
      <c r="K162" s="48"/>
      <c r="L162" s="48"/>
      <c r="M162" s="48"/>
      <c r="N162" s="48"/>
      <c r="O162" s="48"/>
      <c r="P162" s="2"/>
      <c r="Q162" s="2"/>
      <c r="R162" s="2"/>
      <c r="S162" s="2"/>
      <c r="T162" s="2"/>
      <c r="U162" s="2"/>
      <c r="V162" s="2"/>
      <c r="W162" s="2"/>
      <c r="X162" s="2"/>
      <c r="Y162" s="2"/>
      <c r="Z162" s="2"/>
    </row>
    <row r="163" spans="1:26" ht="30">
      <c r="A163" s="16" t="s">
        <v>116</v>
      </c>
      <c r="B163" s="16" t="s">
        <v>117</v>
      </c>
      <c r="C163" s="16" t="s">
        <v>80</v>
      </c>
      <c r="D163" s="16" t="s">
        <v>49</v>
      </c>
      <c r="E163" s="48"/>
      <c r="F163" s="48"/>
      <c r="G163" s="48"/>
      <c r="H163" s="48"/>
      <c r="I163" s="48"/>
      <c r="J163" s="48"/>
      <c r="K163" s="48"/>
      <c r="L163" s="48"/>
      <c r="M163" s="48"/>
      <c r="N163" s="48"/>
      <c r="O163" s="48"/>
      <c r="P163" s="2"/>
      <c r="Q163" s="2"/>
      <c r="R163" s="2"/>
      <c r="S163" s="2"/>
      <c r="T163" s="2"/>
      <c r="U163" s="2"/>
      <c r="V163" s="2"/>
      <c r="W163" s="2"/>
      <c r="X163" s="2"/>
      <c r="Y163" s="2"/>
      <c r="Z163" s="2"/>
    </row>
    <row r="164" spans="1:26" ht="15.75" customHeight="1">
      <c r="A164" s="47" t="s">
        <v>8</v>
      </c>
      <c r="B164" s="43" t="s">
        <v>118</v>
      </c>
      <c r="C164" s="32">
        <v>1.6199999999999999E-2</v>
      </c>
      <c r="D164" s="33">
        <f>(C52+D99)*C164</f>
        <v>0</v>
      </c>
      <c r="E164" s="48"/>
      <c r="F164" s="48"/>
      <c r="G164" s="48"/>
      <c r="H164" s="48"/>
      <c r="I164" s="48"/>
      <c r="J164" s="48"/>
      <c r="K164" s="48"/>
      <c r="L164" s="48"/>
      <c r="M164" s="48"/>
      <c r="N164" s="48"/>
      <c r="O164" s="48"/>
      <c r="P164" s="2"/>
      <c r="Q164" s="2"/>
      <c r="R164" s="2"/>
      <c r="S164" s="2"/>
      <c r="T164" s="2"/>
      <c r="U164" s="2"/>
      <c r="V164" s="2"/>
      <c r="W164" s="2"/>
      <c r="X164" s="2"/>
      <c r="Y164" s="2"/>
      <c r="Z164" s="2"/>
    </row>
    <row r="165" spans="1:26" ht="15.75" customHeight="1">
      <c r="A165" s="47" t="s">
        <v>11</v>
      </c>
      <c r="B165" s="43" t="s">
        <v>119</v>
      </c>
      <c r="C165" s="32">
        <v>0</v>
      </c>
      <c r="D165" s="33">
        <f>(C52+C75+D99+D120+D150)*C165</f>
        <v>0</v>
      </c>
      <c r="E165" s="48"/>
      <c r="F165" s="48"/>
      <c r="G165" s="48"/>
      <c r="H165" s="48"/>
      <c r="I165" s="48"/>
      <c r="J165" s="48"/>
      <c r="K165" s="48"/>
      <c r="L165" s="48"/>
      <c r="M165" s="48"/>
      <c r="N165" s="48"/>
      <c r="O165" s="48"/>
      <c r="P165" s="2"/>
      <c r="Q165" s="2"/>
      <c r="R165" s="2"/>
      <c r="S165" s="2"/>
      <c r="T165" s="2"/>
      <c r="U165" s="2"/>
      <c r="V165" s="2"/>
      <c r="W165" s="2"/>
      <c r="X165" s="2"/>
      <c r="Y165" s="2"/>
      <c r="Z165" s="2"/>
    </row>
    <row r="166" spans="1:26" ht="15.75" customHeight="1">
      <c r="A166" s="47" t="s">
        <v>13</v>
      </c>
      <c r="B166" s="43" t="s">
        <v>120</v>
      </c>
      <c r="C166" s="32">
        <v>2.0000000000000001E-4</v>
      </c>
      <c r="D166" s="33">
        <f>(C52+C75+D99+D120+D150)*C166</f>
        <v>0</v>
      </c>
      <c r="E166" s="48"/>
      <c r="F166" s="48"/>
      <c r="G166" s="48"/>
      <c r="H166" s="48"/>
      <c r="I166" s="48"/>
      <c r="J166" s="48"/>
      <c r="K166" s="48"/>
      <c r="L166" s="48"/>
      <c r="M166" s="48"/>
      <c r="N166" s="48"/>
      <c r="O166" s="48"/>
      <c r="P166" s="2"/>
      <c r="Q166" s="2"/>
      <c r="R166" s="2"/>
      <c r="S166" s="2"/>
      <c r="T166" s="2"/>
      <c r="U166" s="2"/>
      <c r="V166" s="2"/>
      <c r="W166" s="2"/>
      <c r="X166" s="2"/>
      <c r="Y166" s="2"/>
      <c r="Z166" s="2"/>
    </row>
    <row r="167" spans="1:26" ht="15.75" customHeight="1">
      <c r="A167" s="47" t="s">
        <v>16</v>
      </c>
      <c r="B167" s="43" t="s">
        <v>121</v>
      </c>
      <c r="C167" s="32">
        <v>7.3000000000000001E-3</v>
      </c>
      <c r="D167" s="33">
        <f>(C52+C75+D99+D120+D150)*C167</f>
        <v>0</v>
      </c>
      <c r="E167" s="48"/>
      <c r="F167" s="48"/>
      <c r="G167" s="48"/>
      <c r="H167" s="48"/>
      <c r="I167" s="48"/>
      <c r="J167" s="48"/>
      <c r="K167" s="48"/>
      <c r="L167" s="48"/>
      <c r="M167" s="48"/>
      <c r="N167" s="48"/>
      <c r="O167" s="48"/>
      <c r="P167" s="2"/>
      <c r="Q167" s="2"/>
      <c r="R167" s="2"/>
      <c r="S167" s="2"/>
      <c r="T167" s="2"/>
      <c r="U167" s="2"/>
      <c r="V167" s="2"/>
      <c r="W167" s="2"/>
      <c r="X167" s="2"/>
      <c r="Y167" s="2"/>
      <c r="Z167" s="2"/>
    </row>
    <row r="168" spans="1:26" ht="15.75" customHeight="1">
      <c r="A168" s="47" t="s">
        <v>54</v>
      </c>
      <c r="B168" s="43" t="s">
        <v>122</v>
      </c>
      <c r="C168" s="32">
        <v>2.9999999999999997E-4</v>
      </c>
      <c r="D168" s="33">
        <f>(C52+C75+D99+D120+D150)*C168</f>
        <v>0</v>
      </c>
      <c r="E168" s="48"/>
      <c r="F168" s="48"/>
      <c r="G168" s="48"/>
      <c r="H168" s="48"/>
      <c r="I168" s="48"/>
      <c r="J168" s="48"/>
      <c r="K168" s="48"/>
      <c r="L168" s="48"/>
      <c r="M168" s="48"/>
      <c r="N168" s="48"/>
      <c r="O168" s="48"/>
      <c r="P168" s="2"/>
      <c r="Q168" s="2"/>
      <c r="R168" s="2"/>
      <c r="S168" s="2"/>
      <c r="T168" s="2"/>
      <c r="U168" s="2"/>
      <c r="V168" s="2"/>
      <c r="W168" s="2"/>
      <c r="X168" s="2"/>
      <c r="Y168" s="2"/>
      <c r="Z168" s="2"/>
    </row>
    <row r="169" spans="1:26" ht="15.75" customHeight="1">
      <c r="A169" s="47" t="s">
        <v>56</v>
      </c>
      <c r="B169" s="43" t="s">
        <v>61</v>
      </c>
      <c r="C169" s="32">
        <v>5.0000000000000001E-4</v>
      </c>
      <c r="D169" s="33">
        <f>(C52+C75+D99+D120+D150)*C169</f>
        <v>0</v>
      </c>
      <c r="E169" s="48"/>
      <c r="F169" s="48"/>
      <c r="G169" s="48"/>
      <c r="H169" s="48"/>
      <c r="I169" s="48"/>
      <c r="J169" s="48"/>
      <c r="K169" s="48"/>
      <c r="L169" s="48"/>
      <c r="M169" s="48"/>
      <c r="N169" s="48"/>
      <c r="O169" s="48"/>
      <c r="P169" s="2"/>
      <c r="Q169" s="2"/>
      <c r="R169" s="2"/>
      <c r="S169" s="2"/>
      <c r="T169" s="2"/>
      <c r="U169" s="2"/>
      <c r="V169" s="2"/>
      <c r="W169" s="2"/>
      <c r="X169" s="2"/>
      <c r="Y169" s="2"/>
      <c r="Z169" s="2"/>
    </row>
    <row r="170" spans="1:26" ht="15.75" customHeight="1">
      <c r="A170" s="47"/>
      <c r="B170" s="7" t="s">
        <v>96</v>
      </c>
      <c r="C170" s="32"/>
      <c r="D170" s="33">
        <f>SUM(D164:D169)</f>
        <v>0</v>
      </c>
      <c r="E170" s="48"/>
      <c r="F170" s="48"/>
      <c r="G170" s="48"/>
      <c r="H170" s="48"/>
      <c r="I170" s="48"/>
      <c r="J170" s="48"/>
      <c r="K170" s="48"/>
      <c r="L170" s="48"/>
      <c r="M170" s="48"/>
      <c r="N170" s="48"/>
      <c r="O170" s="48"/>
      <c r="P170" s="2"/>
      <c r="Q170" s="2"/>
      <c r="R170" s="2"/>
      <c r="S170" s="2"/>
      <c r="T170" s="2"/>
      <c r="U170" s="2"/>
      <c r="V170" s="2"/>
      <c r="W170" s="2"/>
      <c r="X170" s="2"/>
      <c r="Y170" s="2"/>
      <c r="Z170" s="2"/>
    </row>
    <row r="171" spans="1:26" ht="30">
      <c r="A171" s="47" t="s">
        <v>58</v>
      </c>
      <c r="B171" s="43" t="s">
        <v>123</v>
      </c>
      <c r="C171" s="32"/>
      <c r="D171" s="33">
        <f>(C52+D99+D120+D150)*C171</f>
        <v>0</v>
      </c>
      <c r="E171" s="48"/>
      <c r="F171" s="48"/>
      <c r="G171" s="48"/>
      <c r="H171" s="48"/>
      <c r="I171" s="48"/>
      <c r="J171" s="48"/>
      <c r="K171" s="48"/>
      <c r="L171" s="48"/>
      <c r="M171" s="48"/>
      <c r="N171" s="48"/>
      <c r="O171" s="48"/>
      <c r="P171" s="2"/>
      <c r="Q171" s="2"/>
      <c r="R171" s="2"/>
      <c r="S171" s="2"/>
      <c r="T171" s="2"/>
      <c r="U171" s="2"/>
      <c r="V171" s="2"/>
      <c r="W171" s="2"/>
      <c r="X171" s="2"/>
      <c r="Y171" s="2"/>
      <c r="Z171" s="2"/>
    </row>
    <row r="172" spans="1:26" ht="15.75" customHeight="1">
      <c r="A172" s="179" t="s">
        <v>113</v>
      </c>
      <c r="B172" s="180"/>
      <c r="C172" s="34"/>
      <c r="D172" s="24">
        <f>SUM(D170:D171)</f>
        <v>0</v>
      </c>
      <c r="E172" s="48"/>
      <c r="F172" s="48"/>
      <c r="G172" s="48"/>
      <c r="H172" s="48"/>
      <c r="I172" s="48"/>
      <c r="J172" s="48"/>
      <c r="K172" s="48"/>
      <c r="L172" s="48"/>
      <c r="M172" s="48"/>
      <c r="N172" s="48"/>
      <c r="O172" s="48"/>
      <c r="P172" s="2"/>
      <c r="Q172" s="2"/>
      <c r="R172" s="2"/>
      <c r="S172" s="2"/>
      <c r="T172" s="2"/>
      <c r="U172" s="2"/>
      <c r="V172" s="2"/>
      <c r="W172" s="2"/>
      <c r="X172" s="2"/>
      <c r="Y172" s="2"/>
      <c r="Z172" s="2"/>
    </row>
    <row r="173" spans="1:26" ht="15.75" customHeight="1">
      <c r="A173" s="39"/>
      <c r="B173" s="48"/>
      <c r="C173" s="48"/>
      <c r="D173" s="48"/>
      <c r="E173" s="48"/>
      <c r="F173" s="48"/>
      <c r="G173" s="48"/>
      <c r="H173" s="48"/>
      <c r="I173" s="48"/>
      <c r="J173" s="48"/>
      <c r="K173" s="48"/>
      <c r="L173" s="48"/>
      <c r="M173" s="48"/>
      <c r="N173" s="48"/>
      <c r="O173" s="48"/>
      <c r="P173" s="2"/>
      <c r="Q173" s="2"/>
      <c r="R173" s="2"/>
      <c r="S173" s="2"/>
      <c r="T173" s="2"/>
      <c r="U173" s="2"/>
      <c r="V173" s="2"/>
      <c r="W173" s="2"/>
      <c r="X173" s="2"/>
      <c r="Y173" s="2"/>
      <c r="Z173" s="2"/>
    </row>
    <row r="174" spans="1:26" ht="15.75" customHeight="1">
      <c r="A174" s="186" t="s">
        <v>124</v>
      </c>
      <c r="B174" s="183"/>
      <c r="C174" s="183"/>
      <c r="D174" s="180"/>
      <c r="E174" s="48"/>
      <c r="F174" s="48"/>
      <c r="G174" s="48"/>
      <c r="H174" s="48"/>
      <c r="I174" s="48"/>
      <c r="J174" s="48"/>
      <c r="K174" s="48"/>
      <c r="L174" s="48"/>
      <c r="M174" s="48"/>
      <c r="N174" s="48"/>
      <c r="O174" s="48"/>
      <c r="P174" s="2"/>
      <c r="Q174" s="2"/>
      <c r="R174" s="2"/>
      <c r="S174" s="2"/>
      <c r="T174" s="2"/>
      <c r="U174" s="2"/>
      <c r="V174" s="2"/>
      <c r="W174" s="2"/>
      <c r="X174" s="2"/>
      <c r="Y174" s="2"/>
      <c r="Z174" s="2"/>
    </row>
    <row r="175" spans="1:26" ht="30">
      <c r="A175" s="26" t="s">
        <v>116</v>
      </c>
      <c r="B175" s="26" t="s">
        <v>117</v>
      </c>
      <c r="C175" s="26" t="s">
        <v>80</v>
      </c>
      <c r="D175" s="26" t="s">
        <v>49</v>
      </c>
      <c r="E175" s="48"/>
      <c r="F175" s="48"/>
      <c r="G175" s="48"/>
      <c r="H175" s="48"/>
      <c r="I175" s="48"/>
      <c r="J175" s="48"/>
      <c r="K175" s="48"/>
      <c r="L175" s="48"/>
      <c r="M175" s="48"/>
      <c r="N175" s="48"/>
      <c r="O175" s="48"/>
      <c r="P175" s="2"/>
      <c r="Q175" s="2"/>
      <c r="R175" s="2"/>
      <c r="S175" s="2"/>
      <c r="T175" s="2"/>
      <c r="U175" s="2"/>
      <c r="V175" s="2"/>
      <c r="W175" s="2"/>
      <c r="X175" s="2"/>
      <c r="Y175" s="2"/>
      <c r="Z175" s="2"/>
    </row>
    <row r="176" spans="1:26" ht="15.75" customHeight="1">
      <c r="A176" s="47" t="s">
        <v>8</v>
      </c>
      <c r="B176" s="43" t="s">
        <v>118</v>
      </c>
      <c r="C176" s="32">
        <v>1.6199999999999999E-2</v>
      </c>
      <c r="D176" s="33">
        <f>(C64+D112)*C176</f>
        <v>0</v>
      </c>
      <c r="E176" s="48"/>
      <c r="F176" s="48"/>
      <c r="G176" s="48"/>
      <c r="H176" s="48"/>
      <c r="I176" s="48"/>
      <c r="J176" s="48"/>
      <c r="K176" s="48"/>
      <c r="L176" s="48"/>
      <c r="M176" s="48"/>
      <c r="N176" s="48"/>
      <c r="O176" s="48"/>
      <c r="P176" s="2"/>
      <c r="Q176" s="2"/>
      <c r="R176" s="2"/>
      <c r="S176" s="2"/>
      <c r="T176" s="2"/>
      <c r="U176" s="2"/>
      <c r="V176" s="2"/>
      <c r="W176" s="2"/>
      <c r="X176" s="2"/>
      <c r="Y176" s="2"/>
      <c r="Z176" s="2"/>
    </row>
    <row r="177" spans="1:26" ht="15.75" customHeight="1">
      <c r="A177" s="47" t="s">
        <v>11</v>
      </c>
      <c r="B177" s="43" t="s">
        <v>119</v>
      </c>
      <c r="C177" s="32">
        <v>0</v>
      </c>
      <c r="D177" s="33">
        <f>(C64+C86+D112+D128+D160)*C177</f>
        <v>0</v>
      </c>
      <c r="E177" s="48"/>
      <c r="F177" s="48"/>
      <c r="G177" s="48"/>
      <c r="H177" s="48"/>
      <c r="I177" s="48"/>
      <c r="J177" s="48"/>
      <c r="K177" s="48"/>
      <c r="L177" s="48"/>
      <c r="M177" s="48"/>
      <c r="N177" s="48"/>
      <c r="O177" s="48"/>
      <c r="P177" s="2"/>
      <c r="Q177" s="2"/>
      <c r="R177" s="2"/>
      <c r="S177" s="2"/>
      <c r="T177" s="2"/>
      <c r="U177" s="2"/>
      <c r="V177" s="2"/>
      <c r="W177" s="2"/>
      <c r="X177" s="2"/>
      <c r="Y177" s="2"/>
      <c r="Z177" s="2"/>
    </row>
    <row r="178" spans="1:26" ht="15.75" customHeight="1">
      <c r="A178" s="47" t="s">
        <v>13</v>
      </c>
      <c r="B178" s="43" t="s">
        <v>120</v>
      </c>
      <c r="C178" s="32">
        <v>2.0000000000000001E-4</v>
      </c>
      <c r="D178" s="33">
        <f>(C64+C86+D112+D128+D160)*C178</f>
        <v>0</v>
      </c>
      <c r="E178" s="48"/>
      <c r="F178" s="48"/>
      <c r="G178" s="48"/>
      <c r="H178" s="48"/>
      <c r="I178" s="48"/>
      <c r="J178" s="48"/>
      <c r="K178" s="48"/>
      <c r="L178" s="48"/>
      <c r="M178" s="48"/>
      <c r="N178" s="48"/>
      <c r="O178" s="48"/>
      <c r="P178" s="2"/>
      <c r="Q178" s="2"/>
      <c r="R178" s="2"/>
      <c r="S178" s="2"/>
      <c r="T178" s="2"/>
      <c r="U178" s="2"/>
      <c r="V178" s="2"/>
      <c r="W178" s="2"/>
      <c r="X178" s="2"/>
      <c r="Y178" s="2"/>
      <c r="Z178" s="2"/>
    </row>
    <row r="179" spans="1:26" ht="15.75" customHeight="1">
      <c r="A179" s="47" t="s">
        <v>16</v>
      </c>
      <c r="B179" s="43" t="s">
        <v>121</v>
      </c>
      <c r="C179" s="32">
        <v>7.3000000000000001E-3</v>
      </c>
      <c r="D179" s="33">
        <f>(C64+C86+D112+D128+D160)*C179</f>
        <v>0</v>
      </c>
      <c r="E179" s="48"/>
      <c r="F179" s="48"/>
      <c r="G179" s="48"/>
      <c r="H179" s="48"/>
      <c r="I179" s="48"/>
      <c r="J179" s="48"/>
      <c r="K179" s="48"/>
      <c r="L179" s="48"/>
      <c r="M179" s="48"/>
      <c r="N179" s="48"/>
      <c r="O179" s="48"/>
      <c r="P179" s="2"/>
      <c r="Q179" s="2"/>
      <c r="R179" s="2"/>
      <c r="S179" s="2"/>
      <c r="T179" s="2"/>
      <c r="U179" s="2"/>
      <c r="V179" s="2"/>
      <c r="W179" s="2"/>
      <c r="X179" s="2"/>
      <c r="Y179" s="2"/>
      <c r="Z179" s="2"/>
    </row>
    <row r="180" spans="1:26" ht="15.75" customHeight="1">
      <c r="A180" s="47" t="s">
        <v>54</v>
      </c>
      <c r="B180" s="43" t="s">
        <v>122</v>
      </c>
      <c r="C180" s="32">
        <v>2.9999999999999997E-4</v>
      </c>
      <c r="D180" s="33">
        <f>(C64+C86+D112+D128+D160)*C180</f>
        <v>0</v>
      </c>
      <c r="E180" s="48"/>
      <c r="F180" s="48"/>
      <c r="G180" s="48"/>
      <c r="H180" s="48"/>
      <c r="I180" s="48"/>
      <c r="J180" s="48"/>
      <c r="K180" s="48"/>
      <c r="L180" s="48"/>
      <c r="M180" s="48"/>
      <c r="N180" s="48"/>
      <c r="O180" s="48"/>
      <c r="P180" s="2"/>
      <c r="Q180" s="2"/>
      <c r="R180" s="2"/>
      <c r="S180" s="2"/>
      <c r="T180" s="2"/>
      <c r="U180" s="2"/>
      <c r="V180" s="2"/>
      <c r="W180" s="2"/>
      <c r="X180" s="2"/>
      <c r="Y180" s="2"/>
      <c r="Z180" s="2"/>
    </row>
    <row r="181" spans="1:26" ht="15.75" customHeight="1">
      <c r="A181" s="47" t="s">
        <v>56</v>
      </c>
      <c r="B181" s="43" t="s">
        <v>61</v>
      </c>
      <c r="C181" s="32">
        <v>5.0000000000000001E-4</v>
      </c>
      <c r="D181" s="33">
        <f>(C64+C86+D112+D128+D160)*C181</f>
        <v>0</v>
      </c>
      <c r="E181" s="48"/>
      <c r="F181" s="48"/>
      <c r="G181" s="48"/>
      <c r="H181" s="48"/>
      <c r="I181" s="48"/>
      <c r="J181" s="48"/>
      <c r="K181" s="48"/>
      <c r="L181" s="48"/>
      <c r="M181" s="48"/>
      <c r="N181" s="48"/>
      <c r="O181" s="48"/>
      <c r="P181" s="2"/>
      <c r="Q181" s="2"/>
      <c r="R181" s="2"/>
      <c r="S181" s="2"/>
      <c r="T181" s="2"/>
      <c r="U181" s="2"/>
      <c r="V181" s="2"/>
      <c r="W181" s="2"/>
      <c r="X181" s="2"/>
      <c r="Y181" s="2"/>
      <c r="Z181" s="2"/>
    </row>
    <row r="182" spans="1:26" ht="15.75" customHeight="1">
      <c r="A182" s="47"/>
      <c r="B182" s="7" t="s">
        <v>96</v>
      </c>
      <c r="C182" s="32"/>
      <c r="D182" s="33">
        <f>SUM(D176:D181)</f>
        <v>0</v>
      </c>
      <c r="E182" s="48"/>
      <c r="F182" s="48"/>
      <c r="G182" s="48"/>
      <c r="H182" s="48"/>
      <c r="I182" s="48"/>
      <c r="J182" s="48"/>
      <c r="K182" s="48"/>
      <c r="L182" s="48"/>
      <c r="M182" s="48"/>
      <c r="N182" s="48"/>
      <c r="O182" s="48"/>
      <c r="P182" s="2"/>
      <c r="Q182" s="2"/>
      <c r="R182" s="2"/>
      <c r="S182" s="2"/>
      <c r="T182" s="2"/>
      <c r="U182" s="2"/>
      <c r="V182" s="2"/>
      <c r="W182" s="2"/>
      <c r="X182" s="2"/>
      <c r="Y182" s="2"/>
      <c r="Z182" s="2"/>
    </row>
    <row r="183" spans="1:26" ht="30">
      <c r="A183" s="47" t="s">
        <v>58</v>
      </c>
      <c r="B183" s="43" t="s">
        <v>123</v>
      </c>
      <c r="C183" s="32"/>
      <c r="D183" s="33">
        <f>(C64+C86+D112+D128+D160)*C183</f>
        <v>0</v>
      </c>
      <c r="E183" s="48"/>
      <c r="F183" s="48"/>
      <c r="G183" s="48"/>
      <c r="H183" s="48"/>
      <c r="I183" s="48"/>
      <c r="J183" s="48"/>
      <c r="K183" s="48"/>
      <c r="L183" s="48"/>
      <c r="M183" s="48"/>
      <c r="N183" s="48"/>
      <c r="O183" s="48"/>
      <c r="P183" s="2"/>
      <c r="Q183" s="2"/>
      <c r="R183" s="2"/>
      <c r="S183" s="2"/>
      <c r="T183" s="2"/>
      <c r="U183" s="2"/>
      <c r="V183" s="2"/>
      <c r="W183" s="2"/>
      <c r="X183" s="2"/>
      <c r="Y183" s="2"/>
      <c r="Z183" s="2"/>
    </row>
    <row r="184" spans="1:26" ht="15.75" customHeight="1">
      <c r="A184" s="181" t="s">
        <v>113</v>
      </c>
      <c r="B184" s="180"/>
      <c r="C184" s="36"/>
      <c r="D184" s="27">
        <f>SUM(D182:D183)</f>
        <v>0</v>
      </c>
      <c r="E184" s="48"/>
      <c r="F184" s="48"/>
      <c r="G184" s="48"/>
      <c r="H184" s="48"/>
      <c r="I184" s="48"/>
      <c r="J184" s="48"/>
      <c r="K184" s="48"/>
      <c r="L184" s="48"/>
      <c r="M184" s="48"/>
      <c r="N184" s="48"/>
      <c r="O184" s="48"/>
      <c r="P184" s="2"/>
      <c r="Q184" s="2"/>
      <c r="R184" s="2"/>
      <c r="S184" s="2"/>
      <c r="T184" s="2"/>
      <c r="U184" s="2"/>
      <c r="V184" s="2"/>
      <c r="W184" s="2"/>
      <c r="X184" s="2"/>
      <c r="Y184" s="2"/>
      <c r="Z184" s="2"/>
    </row>
    <row r="185" spans="1:26" ht="15.75" customHeight="1">
      <c r="A185" s="19"/>
      <c r="B185" s="48"/>
      <c r="C185" s="48"/>
      <c r="D185" s="48"/>
      <c r="E185" s="48"/>
      <c r="F185" s="48"/>
      <c r="G185" s="48"/>
      <c r="H185" s="48"/>
      <c r="I185" s="48"/>
      <c r="J185" s="48"/>
      <c r="K185" s="48"/>
      <c r="L185" s="48"/>
      <c r="M185" s="48"/>
      <c r="N185" s="48"/>
      <c r="O185" s="48"/>
      <c r="P185" s="2"/>
      <c r="Q185" s="2"/>
      <c r="R185" s="2"/>
      <c r="S185" s="2"/>
      <c r="T185" s="2"/>
      <c r="U185" s="2"/>
      <c r="V185" s="2"/>
      <c r="W185" s="2"/>
      <c r="X185" s="2"/>
      <c r="Y185" s="2"/>
      <c r="Z185" s="2"/>
    </row>
    <row r="186" spans="1:26" ht="39" customHeight="1">
      <c r="A186" s="187" t="s">
        <v>125</v>
      </c>
      <c r="B186" s="183"/>
      <c r="C186" s="180"/>
      <c r="D186" s="48"/>
      <c r="E186" s="48"/>
      <c r="F186" s="48"/>
      <c r="G186" s="48"/>
      <c r="H186" s="48"/>
      <c r="I186" s="48"/>
      <c r="J186" s="48"/>
      <c r="K186" s="48"/>
      <c r="L186" s="48"/>
      <c r="M186" s="48"/>
      <c r="N186" s="48"/>
      <c r="O186" s="48"/>
      <c r="P186" s="2"/>
      <c r="Q186" s="2"/>
      <c r="R186" s="2"/>
      <c r="S186" s="2"/>
      <c r="T186" s="2"/>
      <c r="U186" s="2"/>
      <c r="V186" s="2"/>
      <c r="W186" s="2"/>
      <c r="X186" s="2"/>
      <c r="Y186" s="2"/>
      <c r="Z186" s="2"/>
    </row>
    <row r="187" spans="1:26" ht="30">
      <c r="A187" s="16">
        <v>3</v>
      </c>
      <c r="B187" s="16" t="s">
        <v>126</v>
      </c>
      <c r="C187" s="16" t="s">
        <v>49</v>
      </c>
      <c r="D187" s="48"/>
      <c r="E187" s="48"/>
      <c r="F187" s="48"/>
      <c r="G187" s="48"/>
      <c r="H187" s="48"/>
      <c r="I187" s="48"/>
      <c r="J187" s="48"/>
      <c r="K187" s="48"/>
      <c r="L187" s="48"/>
      <c r="M187" s="48"/>
      <c r="N187" s="48"/>
      <c r="O187" s="48"/>
      <c r="P187" s="2"/>
      <c r="Q187" s="2"/>
      <c r="R187" s="2"/>
      <c r="S187" s="2"/>
      <c r="T187" s="2"/>
      <c r="U187" s="2"/>
      <c r="V187" s="2"/>
      <c r="W187" s="2"/>
      <c r="X187" s="2"/>
      <c r="Y187" s="2"/>
      <c r="Z187" s="2"/>
    </row>
    <row r="188" spans="1:26" ht="30">
      <c r="A188" s="47" t="s">
        <v>78</v>
      </c>
      <c r="B188" s="43" t="s">
        <v>127</v>
      </c>
      <c r="C188" s="29">
        <f>D96+D91</f>
        <v>0</v>
      </c>
      <c r="D188" s="48"/>
      <c r="E188" s="48"/>
      <c r="F188" s="48"/>
      <c r="G188" s="48"/>
      <c r="H188" s="48"/>
      <c r="I188" s="48"/>
      <c r="J188" s="48"/>
      <c r="K188" s="48"/>
      <c r="L188" s="48"/>
      <c r="M188" s="48"/>
      <c r="N188" s="48"/>
      <c r="O188" s="48"/>
      <c r="P188" s="2"/>
      <c r="Q188" s="2"/>
      <c r="R188" s="2"/>
      <c r="S188" s="2"/>
      <c r="T188" s="2"/>
      <c r="U188" s="2"/>
      <c r="V188" s="2"/>
      <c r="W188" s="2"/>
      <c r="X188" s="2"/>
      <c r="Y188" s="2"/>
      <c r="Z188" s="2"/>
    </row>
    <row r="189" spans="1:26" ht="15.75" customHeight="1">
      <c r="A189" s="47" t="s">
        <v>92</v>
      </c>
      <c r="B189" s="43" t="s">
        <v>128</v>
      </c>
      <c r="C189" s="29">
        <f>D120</f>
        <v>0</v>
      </c>
      <c r="D189" s="48"/>
      <c r="E189" s="48"/>
      <c r="F189" s="48"/>
      <c r="G189" s="48"/>
      <c r="H189" s="48"/>
      <c r="I189" s="48"/>
      <c r="J189" s="48"/>
      <c r="K189" s="48"/>
      <c r="L189" s="48"/>
      <c r="M189" s="48"/>
      <c r="N189" s="48"/>
      <c r="O189" s="48"/>
      <c r="P189" s="2"/>
      <c r="Q189" s="2"/>
      <c r="R189" s="2"/>
      <c r="S189" s="2"/>
      <c r="T189" s="2"/>
      <c r="U189" s="2"/>
      <c r="V189" s="2"/>
      <c r="W189" s="2"/>
      <c r="X189" s="2"/>
      <c r="Y189" s="2"/>
      <c r="Z189" s="2"/>
    </row>
    <row r="190" spans="1:26" ht="15.75" customHeight="1">
      <c r="A190" s="47" t="s">
        <v>100</v>
      </c>
      <c r="B190" s="43" t="s">
        <v>101</v>
      </c>
      <c r="C190" s="29">
        <f>D134</f>
        <v>0</v>
      </c>
      <c r="D190" s="48"/>
      <c r="E190" s="48"/>
      <c r="F190" s="48"/>
      <c r="G190" s="48"/>
      <c r="H190" s="48"/>
      <c r="I190" s="48"/>
      <c r="J190" s="48"/>
      <c r="K190" s="48"/>
      <c r="L190" s="48"/>
      <c r="M190" s="48"/>
      <c r="N190" s="48"/>
      <c r="O190" s="48"/>
      <c r="P190" s="2"/>
      <c r="Q190" s="2"/>
      <c r="R190" s="2"/>
      <c r="S190" s="2"/>
      <c r="T190" s="2"/>
      <c r="U190" s="2"/>
      <c r="V190" s="2"/>
      <c r="W190" s="2"/>
      <c r="X190" s="2"/>
      <c r="Y190" s="2"/>
      <c r="Z190" s="2"/>
    </row>
    <row r="191" spans="1:26" ht="15.75" customHeight="1">
      <c r="A191" s="47" t="s">
        <v>105</v>
      </c>
      <c r="B191" s="43" t="s">
        <v>129</v>
      </c>
      <c r="C191" s="29">
        <f>D150</f>
        <v>0</v>
      </c>
      <c r="D191" s="48"/>
      <c r="E191" s="48"/>
      <c r="F191" s="48"/>
      <c r="G191" s="48"/>
      <c r="H191" s="48"/>
      <c r="I191" s="48"/>
      <c r="J191" s="48"/>
      <c r="K191" s="48"/>
      <c r="L191" s="48"/>
      <c r="M191" s="48"/>
      <c r="N191" s="48"/>
      <c r="O191" s="48"/>
      <c r="P191" s="2"/>
      <c r="Q191" s="2"/>
      <c r="R191" s="2"/>
      <c r="S191" s="2"/>
      <c r="T191" s="2"/>
      <c r="U191" s="2"/>
      <c r="V191" s="2"/>
      <c r="W191" s="2"/>
      <c r="X191" s="2"/>
      <c r="Y191" s="2"/>
      <c r="Z191" s="2"/>
    </row>
    <row r="192" spans="1:26" ht="30">
      <c r="A192" s="47" t="s">
        <v>116</v>
      </c>
      <c r="B192" s="43" t="s">
        <v>130</v>
      </c>
      <c r="C192" s="29">
        <f>D172</f>
        <v>0</v>
      </c>
      <c r="D192" s="48"/>
      <c r="E192" s="48"/>
      <c r="F192" s="48"/>
      <c r="G192" s="48"/>
      <c r="H192" s="48"/>
      <c r="I192" s="48"/>
      <c r="J192" s="48"/>
      <c r="K192" s="48"/>
      <c r="L192" s="48"/>
      <c r="M192" s="48"/>
      <c r="N192" s="48"/>
      <c r="O192" s="48"/>
      <c r="P192" s="2"/>
      <c r="Q192" s="2"/>
      <c r="R192" s="2"/>
      <c r="S192" s="2"/>
      <c r="T192" s="2"/>
      <c r="U192" s="2"/>
      <c r="V192" s="2"/>
      <c r="W192" s="2"/>
      <c r="X192" s="2"/>
      <c r="Y192" s="2"/>
      <c r="Z192" s="2"/>
    </row>
    <row r="193" spans="1:26" ht="15.75" customHeight="1">
      <c r="A193" s="47" t="s">
        <v>131</v>
      </c>
      <c r="B193" s="43" t="s">
        <v>132</v>
      </c>
      <c r="C193" s="29" t="s">
        <v>133</v>
      </c>
      <c r="D193" s="48"/>
      <c r="E193" s="48"/>
      <c r="F193" s="48"/>
      <c r="G193" s="48"/>
      <c r="H193" s="48"/>
      <c r="I193" s="48"/>
      <c r="J193" s="48"/>
      <c r="K193" s="48"/>
      <c r="L193" s="48"/>
      <c r="M193" s="48"/>
      <c r="N193" s="48"/>
      <c r="O193" s="48"/>
      <c r="P193" s="2"/>
      <c r="Q193" s="2"/>
      <c r="R193" s="2"/>
      <c r="S193" s="2"/>
      <c r="T193" s="2"/>
      <c r="U193" s="2"/>
      <c r="V193" s="2"/>
      <c r="W193" s="2"/>
      <c r="X193" s="2"/>
      <c r="Y193" s="2"/>
      <c r="Z193" s="2"/>
    </row>
    <row r="194" spans="1:26" ht="15.75" customHeight="1">
      <c r="A194" s="179" t="s">
        <v>113</v>
      </c>
      <c r="B194" s="180"/>
      <c r="C194" s="24">
        <f>SUM(C188:C193)</f>
        <v>0</v>
      </c>
      <c r="D194" s="48"/>
      <c r="E194" s="48"/>
      <c r="F194" s="48"/>
      <c r="G194" s="48"/>
      <c r="H194" s="48"/>
      <c r="I194" s="48"/>
      <c r="J194" s="48"/>
      <c r="K194" s="48"/>
      <c r="L194" s="48"/>
      <c r="M194" s="48"/>
      <c r="N194" s="48"/>
      <c r="O194" s="48"/>
      <c r="P194" s="2"/>
      <c r="Q194" s="2"/>
      <c r="R194" s="2"/>
      <c r="S194" s="2"/>
      <c r="T194" s="2"/>
      <c r="U194" s="2"/>
      <c r="V194" s="2"/>
      <c r="W194" s="2"/>
      <c r="X194" s="2"/>
      <c r="Y194" s="2"/>
      <c r="Z194" s="2"/>
    </row>
    <row r="195" spans="1:26" ht="15.75" customHeight="1">
      <c r="A195" s="25"/>
      <c r="B195" s="48"/>
      <c r="C195" s="48"/>
      <c r="D195" s="48"/>
      <c r="E195" s="48"/>
      <c r="F195" s="48"/>
      <c r="G195" s="48"/>
      <c r="H195" s="48"/>
      <c r="I195" s="48"/>
      <c r="J195" s="48"/>
      <c r="K195" s="48"/>
      <c r="L195" s="48"/>
      <c r="M195" s="48"/>
      <c r="N195" s="48"/>
      <c r="O195" s="48"/>
      <c r="P195" s="2"/>
      <c r="Q195" s="2"/>
      <c r="R195" s="2"/>
      <c r="S195" s="2"/>
      <c r="T195" s="2"/>
      <c r="U195" s="2"/>
      <c r="V195" s="2"/>
      <c r="W195" s="2"/>
      <c r="X195" s="2"/>
      <c r="Y195" s="2"/>
      <c r="Z195" s="2"/>
    </row>
    <row r="196" spans="1:26" ht="17.25" customHeight="1">
      <c r="A196" s="192" t="s">
        <v>134</v>
      </c>
      <c r="B196" s="183"/>
      <c r="C196" s="180"/>
      <c r="D196" s="48"/>
      <c r="E196" s="48"/>
      <c r="F196" s="48"/>
      <c r="G196" s="48"/>
      <c r="H196" s="48"/>
      <c r="I196" s="48"/>
      <c r="J196" s="48"/>
      <c r="K196" s="48"/>
      <c r="L196" s="48"/>
      <c r="M196" s="48"/>
      <c r="N196" s="48"/>
      <c r="O196" s="48"/>
      <c r="P196" s="2"/>
      <c r="Q196" s="2"/>
      <c r="R196" s="2"/>
      <c r="S196" s="2"/>
      <c r="T196" s="2"/>
      <c r="U196" s="2"/>
      <c r="V196" s="2"/>
      <c r="W196" s="2"/>
      <c r="X196" s="2"/>
      <c r="Y196" s="2"/>
      <c r="Z196" s="2"/>
    </row>
    <row r="197" spans="1:26" ht="30">
      <c r="A197" s="26">
        <v>3</v>
      </c>
      <c r="B197" s="26" t="s">
        <v>126</v>
      </c>
      <c r="C197" s="26" t="s">
        <v>49</v>
      </c>
      <c r="D197" s="48"/>
      <c r="E197" s="48"/>
      <c r="F197" s="48"/>
      <c r="G197" s="48"/>
      <c r="H197" s="48"/>
      <c r="I197" s="48"/>
      <c r="J197" s="48"/>
      <c r="K197" s="48"/>
      <c r="L197" s="48"/>
      <c r="M197" s="48"/>
      <c r="N197" s="48"/>
      <c r="O197" s="48"/>
      <c r="P197" s="2"/>
      <c r="Q197" s="2"/>
      <c r="R197" s="2"/>
      <c r="S197" s="2"/>
      <c r="T197" s="2"/>
      <c r="U197" s="2"/>
      <c r="V197" s="2"/>
      <c r="W197" s="2"/>
      <c r="X197" s="2"/>
      <c r="Y197" s="2"/>
      <c r="Z197" s="2"/>
    </row>
    <row r="198" spans="1:26" ht="30">
      <c r="A198" s="47" t="s">
        <v>78</v>
      </c>
      <c r="B198" s="43" t="s">
        <v>127</v>
      </c>
      <c r="C198" s="29">
        <f>D109+D104</f>
        <v>0</v>
      </c>
      <c r="D198" s="48"/>
      <c r="E198" s="48"/>
      <c r="F198" s="48"/>
      <c r="G198" s="48"/>
      <c r="H198" s="48"/>
      <c r="I198" s="48"/>
      <c r="J198" s="48"/>
      <c r="K198" s="48"/>
      <c r="L198" s="48"/>
      <c r="M198" s="48"/>
      <c r="N198" s="48"/>
      <c r="O198" s="48"/>
      <c r="P198" s="2"/>
      <c r="Q198" s="2"/>
      <c r="R198" s="2"/>
      <c r="S198" s="2"/>
      <c r="T198" s="2"/>
      <c r="U198" s="2"/>
      <c r="V198" s="2"/>
      <c r="W198" s="2"/>
      <c r="X198" s="2"/>
      <c r="Y198" s="2"/>
      <c r="Z198" s="2"/>
    </row>
    <row r="199" spans="1:26" ht="15.75" customHeight="1">
      <c r="A199" s="47" t="s">
        <v>92</v>
      </c>
      <c r="B199" s="43" t="s">
        <v>128</v>
      </c>
      <c r="C199" s="29">
        <f>D128</f>
        <v>0</v>
      </c>
      <c r="D199" s="48"/>
      <c r="E199" s="48"/>
      <c r="F199" s="48"/>
      <c r="G199" s="48"/>
      <c r="H199" s="48"/>
      <c r="I199" s="48"/>
      <c r="J199" s="48"/>
      <c r="K199" s="48"/>
      <c r="L199" s="48"/>
      <c r="M199" s="48"/>
      <c r="N199" s="48"/>
      <c r="O199" s="48"/>
      <c r="P199" s="2"/>
      <c r="Q199" s="2"/>
      <c r="R199" s="2"/>
      <c r="S199" s="2"/>
      <c r="T199" s="2"/>
      <c r="U199" s="2"/>
      <c r="V199" s="2"/>
      <c r="W199" s="2"/>
      <c r="X199" s="2"/>
      <c r="Y199" s="2"/>
      <c r="Z199" s="2"/>
    </row>
    <row r="200" spans="1:26" ht="15.75" customHeight="1">
      <c r="A200" s="47" t="s">
        <v>100</v>
      </c>
      <c r="B200" s="43" t="s">
        <v>101</v>
      </c>
      <c r="C200" s="29">
        <f>D140</f>
        <v>0</v>
      </c>
      <c r="D200" s="48"/>
      <c r="E200" s="48"/>
      <c r="F200" s="48"/>
      <c r="G200" s="48"/>
      <c r="H200" s="48"/>
      <c r="I200" s="48"/>
      <c r="J200" s="48"/>
      <c r="K200" s="48"/>
      <c r="L200" s="48"/>
      <c r="M200" s="48"/>
      <c r="N200" s="48"/>
      <c r="O200" s="48"/>
      <c r="P200" s="2"/>
      <c r="Q200" s="2"/>
      <c r="R200" s="2"/>
      <c r="S200" s="2"/>
      <c r="T200" s="2"/>
      <c r="U200" s="2"/>
      <c r="V200" s="2"/>
      <c r="W200" s="2"/>
      <c r="X200" s="2"/>
      <c r="Y200" s="2"/>
      <c r="Z200" s="2"/>
    </row>
    <row r="201" spans="1:26" ht="15.75" customHeight="1">
      <c r="A201" s="47" t="s">
        <v>105</v>
      </c>
      <c r="B201" s="43" t="s">
        <v>129</v>
      </c>
      <c r="C201" s="29">
        <f>D160</f>
        <v>0</v>
      </c>
      <c r="D201" s="48"/>
      <c r="E201" s="48"/>
      <c r="F201" s="48"/>
      <c r="G201" s="48"/>
      <c r="H201" s="48"/>
      <c r="I201" s="48"/>
      <c r="J201" s="48"/>
      <c r="K201" s="48"/>
      <c r="L201" s="48"/>
      <c r="M201" s="48"/>
      <c r="N201" s="48"/>
      <c r="O201" s="48"/>
      <c r="P201" s="2"/>
      <c r="Q201" s="2"/>
      <c r="R201" s="2"/>
      <c r="S201" s="2"/>
      <c r="T201" s="2"/>
      <c r="U201" s="2"/>
      <c r="V201" s="2"/>
      <c r="W201" s="2"/>
      <c r="X201" s="2"/>
      <c r="Y201" s="2"/>
      <c r="Z201" s="2"/>
    </row>
    <row r="202" spans="1:26" ht="30">
      <c r="A202" s="47" t="s">
        <v>116</v>
      </c>
      <c r="B202" s="43" t="s">
        <v>130</v>
      </c>
      <c r="C202" s="29">
        <f>D182</f>
        <v>0</v>
      </c>
      <c r="D202" s="48"/>
      <c r="E202" s="48"/>
      <c r="F202" s="48"/>
      <c r="G202" s="48"/>
      <c r="H202" s="48"/>
      <c r="I202" s="48"/>
      <c r="J202" s="48"/>
      <c r="K202" s="48"/>
      <c r="L202" s="48"/>
      <c r="M202" s="48"/>
      <c r="N202" s="48"/>
      <c r="O202" s="48"/>
      <c r="P202" s="2"/>
      <c r="Q202" s="2"/>
      <c r="R202" s="2"/>
      <c r="S202" s="2"/>
      <c r="T202" s="2"/>
      <c r="U202" s="2"/>
      <c r="V202" s="2"/>
      <c r="W202" s="2"/>
      <c r="X202" s="2"/>
      <c r="Y202" s="2"/>
      <c r="Z202" s="2"/>
    </row>
    <row r="203" spans="1:26" ht="15.75" customHeight="1">
      <c r="A203" s="47" t="s">
        <v>131</v>
      </c>
      <c r="B203" s="43" t="s">
        <v>132</v>
      </c>
      <c r="C203" s="29" t="s">
        <v>133</v>
      </c>
      <c r="D203" s="48"/>
      <c r="E203" s="48"/>
      <c r="F203" s="48"/>
      <c r="G203" s="48"/>
      <c r="H203" s="48"/>
      <c r="I203" s="48"/>
      <c r="J203" s="48"/>
      <c r="K203" s="48"/>
      <c r="L203" s="48"/>
      <c r="M203" s="48"/>
      <c r="N203" s="48"/>
      <c r="O203" s="48"/>
      <c r="P203" s="2"/>
      <c r="Q203" s="2"/>
      <c r="R203" s="2"/>
      <c r="S203" s="2"/>
      <c r="T203" s="2"/>
      <c r="U203" s="2"/>
      <c r="V203" s="2"/>
      <c r="W203" s="2"/>
      <c r="X203" s="2"/>
      <c r="Y203" s="2"/>
      <c r="Z203" s="2"/>
    </row>
    <row r="204" spans="1:26" ht="15.75" customHeight="1">
      <c r="A204" s="181" t="s">
        <v>113</v>
      </c>
      <c r="B204" s="180"/>
      <c r="C204" s="27">
        <f>SUM(C198:C203)</f>
        <v>0</v>
      </c>
      <c r="D204" s="48"/>
      <c r="E204" s="48"/>
      <c r="F204" s="48"/>
      <c r="G204" s="48"/>
      <c r="H204" s="48"/>
      <c r="I204" s="48"/>
      <c r="J204" s="48"/>
      <c r="K204" s="48"/>
      <c r="L204" s="48"/>
      <c r="M204" s="48"/>
      <c r="N204" s="48"/>
      <c r="O204" s="48"/>
      <c r="P204" s="2"/>
      <c r="Q204" s="2"/>
      <c r="R204" s="2"/>
      <c r="S204" s="2"/>
      <c r="T204" s="2"/>
      <c r="U204" s="2"/>
      <c r="V204" s="2"/>
      <c r="W204" s="2"/>
      <c r="X204" s="2"/>
      <c r="Y204" s="2"/>
      <c r="Z204" s="2"/>
    </row>
    <row r="205" spans="1:26" ht="15.75" customHeight="1">
      <c r="A205" s="25"/>
      <c r="B205" s="48"/>
      <c r="C205" s="48"/>
      <c r="D205" s="48"/>
      <c r="E205" s="48"/>
      <c r="F205" s="48"/>
      <c r="G205" s="48"/>
      <c r="H205" s="48"/>
      <c r="I205" s="48"/>
      <c r="J205" s="48"/>
      <c r="K205" s="48"/>
      <c r="L205" s="48"/>
      <c r="M205" s="48"/>
      <c r="N205" s="48"/>
      <c r="O205" s="48"/>
      <c r="P205" s="2"/>
      <c r="Q205" s="2"/>
      <c r="R205" s="2"/>
      <c r="S205" s="2"/>
      <c r="T205" s="2"/>
      <c r="U205" s="2"/>
      <c r="V205" s="2"/>
      <c r="W205" s="2"/>
      <c r="X205" s="2"/>
      <c r="Y205" s="2"/>
      <c r="Z205" s="2"/>
    </row>
    <row r="206" spans="1:26" ht="15.75" customHeight="1">
      <c r="A206" s="187" t="s">
        <v>135</v>
      </c>
      <c r="B206" s="183"/>
      <c r="C206" s="183"/>
      <c r="D206" s="180"/>
      <c r="E206" s="48"/>
      <c r="F206" s="48"/>
      <c r="G206" s="48"/>
      <c r="H206" s="48"/>
      <c r="I206" s="48"/>
      <c r="J206" s="48"/>
      <c r="K206" s="48"/>
      <c r="L206" s="48"/>
      <c r="M206" s="48"/>
      <c r="N206" s="48"/>
      <c r="O206" s="48"/>
      <c r="P206" s="2"/>
      <c r="Q206" s="2"/>
      <c r="R206" s="2"/>
      <c r="S206" s="2"/>
      <c r="T206" s="2"/>
      <c r="U206" s="2"/>
      <c r="V206" s="2"/>
      <c r="W206" s="2"/>
      <c r="X206" s="2"/>
      <c r="Y206" s="2"/>
      <c r="Z206" s="2"/>
    </row>
    <row r="207" spans="1:26" ht="42.75" customHeight="1">
      <c r="A207" s="179" t="s">
        <v>136</v>
      </c>
      <c r="B207" s="180"/>
      <c r="C207" s="179" t="s">
        <v>137</v>
      </c>
      <c r="D207" s="180"/>
      <c r="E207" s="48"/>
      <c r="F207" s="48"/>
      <c r="G207" s="48"/>
      <c r="H207" s="48"/>
      <c r="I207" s="48"/>
      <c r="J207" s="48"/>
      <c r="K207" s="48"/>
      <c r="L207" s="48"/>
      <c r="M207" s="48"/>
      <c r="N207" s="48"/>
      <c r="O207" s="48"/>
      <c r="P207" s="2"/>
      <c r="Q207" s="2"/>
      <c r="R207" s="2"/>
      <c r="S207" s="2"/>
      <c r="T207" s="2"/>
      <c r="U207" s="2"/>
      <c r="V207" s="2"/>
      <c r="W207" s="2"/>
      <c r="X207" s="2"/>
      <c r="Y207" s="2"/>
      <c r="Z207" s="2"/>
    </row>
    <row r="208" spans="1:26" ht="30">
      <c r="A208" s="47" t="s">
        <v>8</v>
      </c>
      <c r="B208" s="43" t="s">
        <v>138</v>
      </c>
      <c r="C208" s="190">
        <f>C52</f>
        <v>0</v>
      </c>
      <c r="D208" s="180"/>
      <c r="E208" s="48"/>
      <c r="F208" s="48"/>
      <c r="G208" s="48"/>
      <c r="H208" s="48"/>
      <c r="I208" s="48"/>
      <c r="J208" s="48"/>
      <c r="K208" s="48"/>
      <c r="L208" s="48"/>
      <c r="M208" s="48"/>
      <c r="N208" s="48"/>
      <c r="O208" s="48"/>
      <c r="P208" s="2"/>
      <c r="Q208" s="2"/>
      <c r="R208" s="2"/>
      <c r="S208" s="2"/>
      <c r="T208" s="2"/>
      <c r="U208" s="2"/>
      <c r="V208" s="2"/>
      <c r="W208" s="2"/>
      <c r="X208" s="2"/>
      <c r="Y208" s="2"/>
      <c r="Z208" s="2"/>
    </row>
    <row r="209" spans="1:26" ht="30">
      <c r="A209" s="47" t="s">
        <v>11</v>
      </c>
      <c r="B209" s="43" t="s">
        <v>139</v>
      </c>
      <c r="C209" s="190">
        <f>C75</f>
        <v>0</v>
      </c>
      <c r="D209" s="180"/>
      <c r="E209" s="48"/>
      <c r="F209" s="48"/>
      <c r="G209" s="48"/>
      <c r="H209" s="48"/>
      <c r="I209" s="48"/>
      <c r="J209" s="48"/>
      <c r="K209" s="48"/>
      <c r="L209" s="48"/>
      <c r="M209" s="48"/>
      <c r="N209" s="48"/>
      <c r="O209" s="48"/>
      <c r="P209" s="2"/>
      <c r="Q209" s="2"/>
      <c r="R209" s="2"/>
      <c r="S209" s="2"/>
      <c r="T209" s="2"/>
      <c r="U209" s="2"/>
      <c r="V209" s="2"/>
      <c r="W209" s="2"/>
      <c r="X209" s="2"/>
      <c r="Y209" s="2"/>
      <c r="Z209" s="2"/>
    </row>
    <row r="210" spans="1:26" ht="30">
      <c r="A210" s="47" t="s">
        <v>13</v>
      </c>
      <c r="B210" s="43" t="s">
        <v>140</v>
      </c>
      <c r="C210" s="190">
        <f>C194</f>
        <v>0</v>
      </c>
      <c r="D210" s="180"/>
      <c r="E210" s="48"/>
      <c r="F210" s="48"/>
      <c r="G210" s="48"/>
      <c r="H210" s="48"/>
      <c r="I210" s="48"/>
      <c r="J210" s="48"/>
      <c r="K210" s="48"/>
      <c r="L210" s="48"/>
      <c r="M210" s="48"/>
      <c r="N210" s="48"/>
      <c r="O210" s="48"/>
      <c r="P210" s="2"/>
      <c r="Q210" s="2"/>
      <c r="R210" s="2"/>
      <c r="S210" s="2"/>
      <c r="T210" s="2"/>
      <c r="U210" s="2"/>
      <c r="V210" s="2"/>
      <c r="W210" s="2"/>
      <c r="X210" s="2"/>
      <c r="Y210" s="2"/>
      <c r="Z210" s="2"/>
    </row>
    <row r="211" spans="1:26" ht="28.5" customHeight="1">
      <c r="A211" s="189" t="s">
        <v>141</v>
      </c>
      <c r="B211" s="180"/>
      <c r="C211" s="190">
        <f>SUM(C208:D210)</f>
        <v>0</v>
      </c>
      <c r="D211" s="180"/>
      <c r="E211" s="48"/>
      <c r="F211" s="48"/>
      <c r="G211" s="48"/>
      <c r="H211" s="48"/>
      <c r="I211" s="48"/>
      <c r="J211" s="48"/>
      <c r="K211" s="48"/>
      <c r="L211" s="48"/>
      <c r="M211" s="48"/>
      <c r="N211" s="48"/>
      <c r="O211" s="48"/>
      <c r="P211" s="2"/>
      <c r="Q211" s="2"/>
      <c r="R211" s="2"/>
      <c r="S211" s="2"/>
      <c r="T211" s="2"/>
      <c r="U211" s="2"/>
      <c r="V211" s="2"/>
      <c r="W211" s="2"/>
      <c r="X211" s="2"/>
      <c r="Y211" s="2"/>
      <c r="Z211" s="2"/>
    </row>
    <row r="212" spans="1:26" ht="15.75" customHeight="1">
      <c r="A212" s="179" t="s">
        <v>142</v>
      </c>
      <c r="B212" s="180"/>
      <c r="C212" s="193">
        <f>SUM(C211)</f>
        <v>0</v>
      </c>
      <c r="D212" s="180"/>
      <c r="E212" s="48"/>
      <c r="F212" s="48"/>
      <c r="G212" s="48"/>
      <c r="H212" s="48"/>
      <c r="I212" s="48"/>
      <c r="J212" s="48"/>
      <c r="K212" s="48"/>
      <c r="L212" s="48"/>
      <c r="M212" s="48"/>
      <c r="N212" s="48"/>
      <c r="O212" s="48"/>
      <c r="P212" s="2"/>
      <c r="Q212" s="2"/>
      <c r="R212" s="2"/>
      <c r="S212" s="2"/>
      <c r="T212" s="2"/>
      <c r="U212" s="2"/>
      <c r="V212" s="2"/>
      <c r="W212" s="2"/>
      <c r="X212" s="2"/>
      <c r="Y212" s="2"/>
      <c r="Z212" s="2"/>
    </row>
    <row r="213" spans="1:26" ht="15.75" customHeight="1">
      <c r="A213" s="48"/>
      <c r="B213" s="48"/>
      <c r="C213" s="48"/>
      <c r="D213" s="48"/>
      <c r="E213" s="48"/>
      <c r="F213" s="48"/>
      <c r="G213" s="48"/>
      <c r="H213" s="48"/>
      <c r="I213" s="48"/>
      <c r="J213" s="48"/>
      <c r="K213" s="48"/>
      <c r="L213" s="48"/>
      <c r="M213" s="48"/>
      <c r="N213" s="48"/>
      <c r="O213" s="48"/>
      <c r="P213" s="2"/>
      <c r="Q213" s="2"/>
      <c r="R213" s="2"/>
      <c r="S213" s="2"/>
      <c r="T213" s="2"/>
      <c r="U213" s="2"/>
      <c r="V213" s="2"/>
      <c r="W213" s="2"/>
      <c r="X213" s="2"/>
      <c r="Y213" s="2"/>
      <c r="Z213" s="2"/>
    </row>
    <row r="214" spans="1:26" ht="15.75" hidden="1" customHeight="1">
      <c r="A214" s="48"/>
      <c r="B214" s="48"/>
      <c r="C214" s="48"/>
      <c r="D214" s="40">
        <f>C212</f>
        <v>0</v>
      </c>
      <c r="E214" s="48"/>
      <c r="F214" s="48"/>
      <c r="G214" s="48"/>
      <c r="H214" s="48"/>
      <c r="I214" s="48"/>
      <c r="J214" s="48"/>
      <c r="K214" s="48"/>
      <c r="L214" s="48"/>
      <c r="M214" s="48"/>
      <c r="N214" s="48"/>
      <c r="O214" s="48"/>
      <c r="P214" s="2"/>
      <c r="Q214" s="2"/>
      <c r="R214" s="2"/>
      <c r="S214" s="2"/>
      <c r="T214" s="2"/>
      <c r="U214" s="2"/>
      <c r="V214" s="2"/>
      <c r="W214" s="2"/>
      <c r="X214" s="2"/>
      <c r="Y214" s="2"/>
      <c r="Z214" s="2"/>
    </row>
    <row r="215" spans="1:26" ht="15.75" customHeight="1">
      <c r="A215" s="192" t="s">
        <v>143</v>
      </c>
      <c r="B215" s="183"/>
      <c r="C215" s="183"/>
      <c r="D215" s="180"/>
      <c r="E215" s="48"/>
      <c r="F215" s="48"/>
      <c r="G215" s="48"/>
      <c r="H215" s="48"/>
      <c r="I215" s="48"/>
      <c r="J215" s="48"/>
      <c r="K215" s="48"/>
      <c r="L215" s="48"/>
      <c r="M215" s="48"/>
      <c r="N215" s="48"/>
      <c r="O215" s="48"/>
      <c r="P215" s="2"/>
      <c r="Q215" s="2"/>
      <c r="R215" s="2"/>
      <c r="S215" s="2"/>
      <c r="T215" s="2"/>
      <c r="U215" s="2"/>
      <c r="V215" s="2"/>
      <c r="W215" s="2"/>
      <c r="X215" s="2"/>
      <c r="Y215" s="2"/>
      <c r="Z215" s="2"/>
    </row>
    <row r="216" spans="1:26" ht="15.75" customHeight="1">
      <c r="A216" s="181" t="s">
        <v>136</v>
      </c>
      <c r="B216" s="180"/>
      <c r="C216" s="181" t="s">
        <v>137</v>
      </c>
      <c r="D216" s="180"/>
      <c r="E216" s="48"/>
      <c r="F216" s="48"/>
      <c r="G216" s="48"/>
      <c r="H216" s="48"/>
      <c r="I216" s="48"/>
      <c r="J216" s="48"/>
      <c r="K216" s="48"/>
      <c r="L216" s="48"/>
      <c r="M216" s="48"/>
      <c r="N216" s="48"/>
      <c r="O216" s="48"/>
      <c r="P216" s="2"/>
      <c r="Q216" s="2"/>
      <c r="R216" s="2"/>
      <c r="S216" s="2"/>
      <c r="T216" s="2"/>
      <c r="U216" s="2"/>
      <c r="V216" s="2"/>
      <c r="W216" s="2"/>
      <c r="X216" s="2"/>
      <c r="Y216" s="2"/>
      <c r="Z216" s="2"/>
    </row>
    <row r="217" spans="1:26" ht="30">
      <c r="A217" s="47" t="s">
        <v>8</v>
      </c>
      <c r="B217" s="43" t="s">
        <v>138</v>
      </c>
      <c r="C217" s="190">
        <f>C64</f>
        <v>0</v>
      </c>
      <c r="D217" s="180"/>
      <c r="E217" s="48"/>
      <c r="F217" s="48"/>
      <c r="G217" s="48"/>
      <c r="H217" s="48"/>
      <c r="I217" s="48"/>
      <c r="J217" s="48"/>
      <c r="K217" s="48"/>
      <c r="L217" s="48"/>
      <c r="M217" s="48"/>
      <c r="N217" s="48"/>
      <c r="O217" s="48"/>
      <c r="P217" s="2"/>
      <c r="Q217" s="2"/>
      <c r="R217" s="2"/>
      <c r="S217" s="2"/>
      <c r="T217" s="2"/>
      <c r="U217" s="2"/>
      <c r="V217" s="2"/>
      <c r="W217" s="2"/>
      <c r="X217" s="2"/>
      <c r="Y217" s="2"/>
      <c r="Z217" s="2"/>
    </row>
    <row r="218" spans="1:26" ht="30">
      <c r="A218" s="47" t="s">
        <v>11</v>
      </c>
      <c r="B218" s="43" t="s">
        <v>139</v>
      </c>
      <c r="C218" s="190">
        <f>C86</f>
        <v>0</v>
      </c>
      <c r="D218" s="180"/>
      <c r="E218" s="48"/>
      <c r="F218" s="48"/>
      <c r="G218" s="48"/>
      <c r="H218" s="48"/>
      <c r="I218" s="48"/>
      <c r="J218" s="48"/>
      <c r="K218" s="48"/>
      <c r="L218" s="48"/>
      <c r="M218" s="48"/>
      <c r="N218" s="48"/>
      <c r="O218" s="48"/>
      <c r="P218" s="2"/>
      <c r="Q218" s="2"/>
      <c r="R218" s="2"/>
      <c r="S218" s="2"/>
      <c r="T218" s="2"/>
      <c r="U218" s="2"/>
      <c r="V218" s="2"/>
      <c r="W218" s="2"/>
      <c r="X218" s="2"/>
      <c r="Y218" s="2"/>
      <c r="Z218" s="2"/>
    </row>
    <row r="219" spans="1:26" ht="30">
      <c r="A219" s="47" t="s">
        <v>13</v>
      </c>
      <c r="B219" s="43" t="s">
        <v>140</v>
      </c>
      <c r="C219" s="190">
        <f>C204</f>
        <v>0</v>
      </c>
      <c r="D219" s="180"/>
      <c r="E219" s="48"/>
      <c r="F219" s="48"/>
      <c r="G219" s="48"/>
      <c r="H219" s="48"/>
      <c r="I219" s="48"/>
      <c r="J219" s="48"/>
      <c r="K219" s="48"/>
      <c r="L219" s="48"/>
      <c r="M219" s="48"/>
      <c r="N219" s="48"/>
      <c r="O219" s="48"/>
      <c r="P219" s="2"/>
      <c r="Q219" s="2"/>
      <c r="R219" s="2"/>
      <c r="S219" s="2"/>
      <c r="T219" s="2"/>
      <c r="U219" s="2"/>
      <c r="V219" s="2"/>
      <c r="W219" s="2"/>
      <c r="X219" s="2"/>
      <c r="Y219" s="2"/>
      <c r="Z219" s="2"/>
    </row>
    <row r="220" spans="1:26" ht="15.75" customHeight="1">
      <c r="A220" s="189" t="s">
        <v>141</v>
      </c>
      <c r="B220" s="180"/>
      <c r="C220" s="190">
        <f>SUM(C217:D219)</f>
        <v>0</v>
      </c>
      <c r="D220" s="180"/>
      <c r="E220" s="48"/>
      <c r="F220" s="48"/>
      <c r="G220" s="48"/>
      <c r="H220" s="48"/>
      <c r="I220" s="48"/>
      <c r="J220" s="48"/>
      <c r="K220" s="48"/>
      <c r="L220" s="48"/>
      <c r="M220" s="48"/>
      <c r="N220" s="48"/>
      <c r="O220" s="48"/>
      <c r="P220" s="2"/>
      <c r="Q220" s="2"/>
      <c r="R220" s="2"/>
      <c r="S220" s="2"/>
      <c r="T220" s="2"/>
      <c r="U220" s="2"/>
      <c r="V220" s="2"/>
      <c r="W220" s="2"/>
      <c r="X220" s="2"/>
      <c r="Y220" s="2"/>
      <c r="Z220" s="2"/>
    </row>
    <row r="221" spans="1:26" ht="15.75" customHeight="1">
      <c r="A221" s="181" t="s">
        <v>142</v>
      </c>
      <c r="B221" s="180"/>
      <c r="C221" s="191">
        <f>SUM(C220)</f>
        <v>0</v>
      </c>
      <c r="D221" s="180"/>
      <c r="E221" s="48"/>
      <c r="F221" s="48"/>
      <c r="G221" s="48"/>
      <c r="H221" s="48"/>
      <c r="I221" s="48"/>
      <c r="J221" s="48"/>
      <c r="K221" s="48"/>
      <c r="L221" s="48"/>
      <c r="M221" s="48"/>
      <c r="N221" s="48"/>
      <c r="O221" s="48"/>
      <c r="P221" s="2"/>
      <c r="Q221" s="2"/>
      <c r="R221" s="2"/>
      <c r="S221" s="2"/>
      <c r="T221" s="2"/>
      <c r="U221" s="2"/>
      <c r="V221" s="2"/>
      <c r="W221" s="2"/>
      <c r="X221" s="2"/>
      <c r="Y221" s="2"/>
      <c r="Z221" s="2"/>
    </row>
    <row r="222" spans="1:26" ht="15.75" customHeight="1">
      <c r="A222" s="48"/>
      <c r="B222" s="48"/>
      <c r="C222" s="48"/>
      <c r="D222" s="48"/>
      <c r="E222" s="48"/>
      <c r="F222" s="48"/>
      <c r="G222" s="48"/>
      <c r="H222" s="48"/>
      <c r="I222" s="48"/>
      <c r="J222" s="48"/>
      <c r="K222" s="48"/>
      <c r="L222" s="48"/>
      <c r="M222" s="48"/>
      <c r="N222" s="48"/>
      <c r="O222" s="48"/>
      <c r="P222" s="2"/>
      <c r="Q222" s="2"/>
      <c r="R222" s="2"/>
      <c r="S222" s="2"/>
      <c r="T222" s="2"/>
      <c r="U222" s="2"/>
      <c r="V222" s="2"/>
      <c r="W222" s="2"/>
      <c r="X222" s="2"/>
      <c r="Y222" s="2"/>
      <c r="Z222" s="2"/>
    </row>
    <row r="223" spans="1:26" ht="15.75" customHeight="1">
      <c r="A223" s="194" t="s">
        <v>144</v>
      </c>
      <c r="B223" s="183"/>
      <c r="C223" s="180"/>
      <c r="D223" s="48"/>
      <c r="E223" s="48"/>
      <c r="F223" s="48"/>
      <c r="G223" s="48"/>
      <c r="H223" s="48"/>
      <c r="I223" s="48"/>
      <c r="J223" s="48"/>
      <c r="K223" s="48"/>
      <c r="L223" s="48"/>
      <c r="M223" s="48"/>
      <c r="N223" s="48"/>
      <c r="O223" s="48"/>
      <c r="P223" s="2"/>
      <c r="Q223" s="2"/>
      <c r="R223" s="2"/>
      <c r="S223" s="2"/>
      <c r="T223" s="2"/>
      <c r="U223" s="2"/>
      <c r="V223" s="2"/>
      <c r="W223" s="2"/>
      <c r="X223" s="2"/>
      <c r="Y223" s="2"/>
      <c r="Z223" s="2"/>
    </row>
    <row r="224" spans="1:26" ht="15.75" customHeight="1">
      <c r="A224" s="41" t="s">
        <v>145</v>
      </c>
      <c r="B224" s="42" t="s">
        <v>146</v>
      </c>
      <c r="C224" s="42" t="s">
        <v>133</v>
      </c>
      <c r="D224" s="48"/>
      <c r="E224" s="48"/>
      <c r="F224" s="48"/>
      <c r="G224" s="48"/>
      <c r="H224" s="48"/>
      <c r="I224" s="48"/>
      <c r="J224" s="48"/>
      <c r="K224" s="48"/>
      <c r="L224" s="48"/>
      <c r="M224" s="48"/>
      <c r="N224" s="48"/>
      <c r="O224" s="48"/>
      <c r="P224" s="2"/>
      <c r="Q224" s="2"/>
      <c r="R224" s="2"/>
      <c r="S224" s="2"/>
      <c r="T224" s="2"/>
      <c r="U224" s="2"/>
      <c r="V224" s="2"/>
      <c r="W224" s="2"/>
      <c r="X224" s="2"/>
      <c r="Y224" s="2"/>
      <c r="Z224" s="2"/>
    </row>
    <row r="225" spans="1:26" ht="15.75" customHeight="1">
      <c r="A225" s="47" t="s">
        <v>16</v>
      </c>
      <c r="B225" s="126" t="s">
        <v>147</v>
      </c>
      <c r="C225" s="166">
        <v>0</v>
      </c>
      <c r="D225" s="40"/>
      <c r="E225" s="48"/>
      <c r="F225" s="48"/>
      <c r="G225" s="48"/>
      <c r="H225" s="48"/>
      <c r="I225" s="48"/>
      <c r="J225" s="48"/>
      <c r="K225" s="48"/>
      <c r="L225" s="48"/>
      <c r="M225" s="48"/>
      <c r="N225" s="48"/>
      <c r="O225" s="48"/>
      <c r="P225" s="2"/>
      <c r="Q225" s="2"/>
      <c r="R225" s="2"/>
      <c r="S225" s="2"/>
      <c r="T225" s="2"/>
      <c r="U225" s="2"/>
      <c r="V225" s="2"/>
      <c r="W225" s="2"/>
      <c r="X225" s="2"/>
      <c r="Y225" s="2"/>
      <c r="Z225" s="2"/>
    </row>
    <row r="226" spans="1:26" ht="15.75" customHeight="1">
      <c r="A226" s="47" t="s">
        <v>54</v>
      </c>
      <c r="B226" s="126" t="s">
        <v>148</v>
      </c>
      <c r="C226" s="166">
        <v>0</v>
      </c>
      <c r="D226" s="40"/>
      <c r="E226" s="89" t="s">
        <v>597</v>
      </c>
      <c r="F226" s="89" t="s">
        <v>596</v>
      </c>
      <c r="G226" s="89" t="s">
        <v>599</v>
      </c>
      <c r="H226" s="89"/>
      <c r="I226" s="89" t="s">
        <v>598</v>
      </c>
      <c r="J226" s="89" t="s">
        <v>597</v>
      </c>
      <c r="K226" s="48"/>
      <c r="L226" s="48"/>
      <c r="M226" s="48"/>
      <c r="N226" s="48"/>
      <c r="O226" s="48"/>
      <c r="P226" s="2"/>
      <c r="Q226" s="2"/>
      <c r="R226" s="2"/>
      <c r="S226" s="2"/>
      <c r="T226" s="2"/>
      <c r="U226" s="2"/>
      <c r="V226" s="2"/>
      <c r="W226" s="2"/>
      <c r="X226" s="2"/>
      <c r="Y226" s="2"/>
      <c r="Z226" s="2"/>
    </row>
    <row r="227" spans="1:26" ht="15.75" customHeight="1">
      <c r="A227" s="47" t="s">
        <v>56</v>
      </c>
      <c r="B227" s="126" t="s">
        <v>149</v>
      </c>
      <c r="C227" s="166">
        <v>0</v>
      </c>
      <c r="D227" s="40"/>
      <c r="E227" s="89" t="s">
        <v>593</v>
      </c>
      <c r="F227" s="89">
        <v>10</v>
      </c>
      <c r="G227" s="91">
        <v>0.15</v>
      </c>
      <c r="H227" s="89"/>
      <c r="I227" s="89" t="s">
        <v>595</v>
      </c>
      <c r="J227" s="89" t="s">
        <v>593</v>
      </c>
      <c r="K227" s="48"/>
      <c r="L227" s="48"/>
      <c r="M227" s="48"/>
      <c r="N227" s="48"/>
      <c r="O227" s="48"/>
      <c r="P227" s="2"/>
      <c r="Q227" s="2"/>
      <c r="R227" s="2"/>
      <c r="S227" s="2"/>
      <c r="T227" s="2"/>
      <c r="U227" s="2"/>
      <c r="V227" s="2"/>
      <c r="W227" s="2"/>
      <c r="X227" s="2"/>
      <c r="Y227" s="2"/>
      <c r="Z227" s="2"/>
    </row>
    <row r="228" spans="1:26" ht="15.75" customHeight="1">
      <c r="A228" s="47" t="s">
        <v>58</v>
      </c>
      <c r="B228" s="126" t="s">
        <v>150</v>
      </c>
      <c r="C228" s="166">
        <v>0</v>
      </c>
      <c r="D228" s="40"/>
      <c r="E228" s="89" t="s">
        <v>591</v>
      </c>
      <c r="F228" s="89">
        <v>12</v>
      </c>
      <c r="G228" s="91">
        <v>0.1</v>
      </c>
      <c r="H228" s="89"/>
      <c r="I228" s="89" t="s">
        <v>594</v>
      </c>
      <c r="J228" s="89" t="s">
        <v>593</v>
      </c>
      <c r="K228" s="48"/>
      <c r="L228" s="48"/>
      <c r="M228" s="48"/>
      <c r="N228" s="48"/>
      <c r="O228" s="48"/>
      <c r="P228" s="2"/>
      <c r="Q228" s="2"/>
      <c r="R228" s="2"/>
      <c r="S228" s="2"/>
      <c r="T228" s="2"/>
      <c r="U228" s="2"/>
      <c r="V228" s="2"/>
      <c r="W228" s="2"/>
      <c r="X228" s="2"/>
      <c r="Y228" s="2"/>
      <c r="Z228" s="2"/>
    </row>
    <row r="229" spans="1:26" ht="15.75" customHeight="1">
      <c r="A229" s="47" t="s">
        <v>47</v>
      </c>
      <c r="B229" s="126" t="s">
        <v>151</v>
      </c>
      <c r="C229" s="166">
        <v>0</v>
      </c>
      <c r="D229" s="40"/>
      <c r="E229" s="48"/>
      <c r="F229" s="48"/>
      <c r="G229" s="48"/>
      <c r="H229" s="89"/>
      <c r="I229" s="89" t="s">
        <v>592</v>
      </c>
      <c r="J229" s="89" t="s">
        <v>591</v>
      </c>
      <c r="K229" s="89" t="s">
        <v>596</v>
      </c>
      <c r="L229" s="89" t="s">
        <v>159</v>
      </c>
      <c r="M229" s="48"/>
      <c r="N229" s="48"/>
      <c r="O229" s="48"/>
      <c r="P229" s="2"/>
      <c r="Q229" s="2"/>
      <c r="R229" s="2"/>
      <c r="S229" s="2"/>
      <c r="T229" s="2"/>
      <c r="U229" s="2"/>
      <c r="V229" s="2"/>
      <c r="W229" s="2"/>
      <c r="X229" s="2"/>
      <c r="Y229" s="2"/>
      <c r="Z229" s="2"/>
    </row>
    <row r="230" spans="1:26" ht="15.75" customHeight="1">
      <c r="A230" s="47" t="s">
        <v>152</v>
      </c>
      <c r="B230" s="125" t="s">
        <v>605</v>
      </c>
      <c r="C230" s="166">
        <v>0</v>
      </c>
      <c r="D230" s="40"/>
      <c r="E230" s="48"/>
      <c r="F230" s="48"/>
      <c r="G230" s="48"/>
      <c r="H230" s="48"/>
      <c r="I230" s="48"/>
      <c r="J230" s="48"/>
      <c r="K230" s="89" t="e">
        <f>VLOOKUP(J230,E$229:F$231,2,0)</f>
        <v>#N/A</v>
      </c>
      <c r="L230" s="90" t="e">
        <f>VLOOKUP(J230,E$229:G$231,3,0)</f>
        <v>#N/A</v>
      </c>
      <c r="M230" s="48"/>
      <c r="N230" s="48"/>
      <c r="O230" s="48"/>
      <c r="P230" s="2"/>
      <c r="Q230" s="2"/>
      <c r="R230" s="2"/>
      <c r="S230" s="2"/>
      <c r="T230" s="2"/>
      <c r="U230" s="2"/>
      <c r="V230" s="2"/>
      <c r="W230" s="2"/>
      <c r="X230" s="2"/>
      <c r="Y230" s="2"/>
      <c r="Z230" s="2"/>
    </row>
    <row r="231" spans="1:26" ht="15.75" customHeight="1">
      <c r="A231" s="47" t="s">
        <v>153</v>
      </c>
      <c r="B231" s="43" t="s">
        <v>154</v>
      </c>
      <c r="C231" s="44">
        <f>SUM(C225:C230)</f>
        <v>0</v>
      </c>
      <c r="D231" s="40"/>
      <c r="E231" s="48"/>
      <c r="F231" s="48"/>
      <c r="G231" s="48"/>
      <c r="H231" s="48"/>
      <c r="I231" s="48"/>
      <c r="J231" s="48"/>
      <c r="K231" s="89" t="e">
        <f>VLOOKUP(J231,E$229:F$231,2,0)</f>
        <v>#N/A</v>
      </c>
      <c r="L231" s="90" t="e">
        <f>VLOOKUP(J231,E$229:G$231,3,0)</f>
        <v>#N/A</v>
      </c>
      <c r="M231" s="48"/>
      <c r="N231" s="48"/>
      <c r="O231" s="48"/>
      <c r="P231" s="2"/>
      <c r="Q231" s="2"/>
      <c r="R231" s="2"/>
      <c r="S231" s="2"/>
      <c r="T231" s="2"/>
      <c r="U231" s="2"/>
      <c r="V231" s="2"/>
      <c r="W231" s="2"/>
      <c r="X231" s="2"/>
      <c r="Y231" s="2"/>
      <c r="Z231" s="2"/>
    </row>
    <row r="232" spans="1:26" ht="15.75" customHeight="1">
      <c r="A232" s="47" t="s">
        <v>155</v>
      </c>
      <c r="B232" s="43" t="s">
        <v>156</v>
      </c>
      <c r="C232" s="45">
        <f>C231/E26</f>
        <v>0</v>
      </c>
      <c r="D232" s="40"/>
      <c r="E232" s="48"/>
      <c r="F232" s="48"/>
      <c r="G232" s="48"/>
      <c r="H232" s="48"/>
      <c r="I232" s="138" t="s">
        <v>604</v>
      </c>
      <c r="J232" s="138"/>
      <c r="K232" s="89" t="e">
        <f>VLOOKUP(J232,E$229:F$231,2,0)</f>
        <v>#N/A</v>
      </c>
      <c r="L232" s="90" t="e">
        <f>VLOOKUP(J232,E$229:G$231,3,0)</f>
        <v>#N/A</v>
      </c>
      <c r="M232" s="48"/>
      <c r="N232" s="48"/>
      <c r="O232" s="48"/>
      <c r="P232" s="2"/>
      <c r="Q232" s="2"/>
      <c r="R232" s="2"/>
      <c r="S232" s="2"/>
      <c r="T232" s="2"/>
      <c r="U232" s="2"/>
      <c r="V232" s="2"/>
      <c r="W232" s="2"/>
      <c r="X232" s="2"/>
      <c r="Y232" s="2"/>
      <c r="Z232" s="2"/>
    </row>
    <row r="233" spans="1:26" ht="15.75" customHeight="1">
      <c r="A233" s="48"/>
      <c r="B233" s="48"/>
      <c r="C233" s="48"/>
      <c r="D233" s="40"/>
      <c r="E233" s="48"/>
      <c r="F233" s="48"/>
      <c r="G233" s="48"/>
      <c r="H233" s="48"/>
      <c r="I233" s="138"/>
      <c r="J233" s="138"/>
      <c r="K233" s="48"/>
      <c r="L233" s="48"/>
      <c r="M233" s="48"/>
      <c r="N233" s="48"/>
      <c r="O233" s="48"/>
      <c r="P233" s="2"/>
      <c r="Q233" s="2"/>
      <c r="R233" s="2"/>
      <c r="S233" s="2"/>
      <c r="T233" s="2"/>
      <c r="U233" s="2"/>
      <c r="V233" s="2"/>
      <c r="W233" s="2"/>
      <c r="X233" s="2"/>
      <c r="Y233" s="2"/>
      <c r="Z233" s="2"/>
    </row>
    <row r="234" spans="1:26" ht="15.75" customHeight="1">
      <c r="A234" s="194" t="s">
        <v>157</v>
      </c>
      <c r="B234" s="183"/>
      <c r="C234" s="183"/>
      <c r="D234" s="180"/>
      <c r="E234" s="48"/>
      <c r="F234" s="48"/>
      <c r="G234" s="48"/>
      <c r="H234" s="48"/>
      <c r="I234" s="138"/>
      <c r="J234" s="138"/>
      <c r="K234" s="48"/>
      <c r="L234" s="48"/>
      <c r="M234" s="48"/>
      <c r="N234" s="48"/>
      <c r="O234" s="48"/>
      <c r="P234" s="2"/>
      <c r="Q234" s="2"/>
      <c r="R234" s="2"/>
      <c r="S234" s="2"/>
      <c r="T234" s="2"/>
      <c r="U234" s="2"/>
      <c r="V234" s="2"/>
      <c r="W234" s="2"/>
      <c r="X234" s="2"/>
      <c r="Y234" s="2"/>
      <c r="Z234" s="2"/>
    </row>
    <row r="235" spans="1:26" ht="15.75" customHeight="1">
      <c r="A235" s="46" t="s">
        <v>158</v>
      </c>
      <c r="B235" s="16" t="s">
        <v>159</v>
      </c>
      <c r="C235" s="46" t="s">
        <v>160</v>
      </c>
      <c r="D235" s="46" t="s">
        <v>161</v>
      </c>
      <c r="E235" s="48"/>
      <c r="F235" s="139"/>
      <c r="G235" s="139"/>
      <c r="H235" s="139"/>
      <c r="I235" s="138"/>
      <c r="J235" s="138"/>
      <c r="K235" s="48"/>
      <c r="L235" s="48"/>
      <c r="M235" s="48"/>
      <c r="N235" s="48"/>
      <c r="O235" s="48"/>
      <c r="P235" s="2"/>
      <c r="Q235" s="2"/>
      <c r="R235" s="2"/>
      <c r="S235" s="2"/>
      <c r="T235" s="2"/>
      <c r="U235" s="2"/>
      <c r="V235" s="2"/>
      <c r="W235" s="2"/>
      <c r="X235" s="2"/>
      <c r="Y235" s="2"/>
      <c r="Z235" s="2"/>
    </row>
    <row r="236" spans="1:26" ht="15.75" customHeight="1">
      <c r="A236" s="47" t="s">
        <v>8</v>
      </c>
      <c r="B236" s="43" t="s">
        <v>162</v>
      </c>
      <c r="C236" s="47" t="s">
        <v>595</v>
      </c>
      <c r="D236" s="92" t="s">
        <v>601</v>
      </c>
      <c r="E236" s="48"/>
      <c r="F236" s="139"/>
      <c r="G236" s="139"/>
      <c r="H236" s="139"/>
      <c r="I236" s="138"/>
      <c r="J236" s="138"/>
      <c r="K236" s="48"/>
      <c r="L236" s="48"/>
      <c r="M236" s="48"/>
      <c r="N236" s="48"/>
      <c r="O236" s="48"/>
      <c r="P236" s="2"/>
      <c r="Q236" s="2"/>
      <c r="R236" s="2"/>
      <c r="S236" s="2"/>
      <c r="T236" s="2"/>
      <c r="U236" s="2"/>
      <c r="V236" s="2"/>
      <c r="W236" s="2"/>
      <c r="X236" s="2"/>
      <c r="Y236" s="2"/>
      <c r="Z236" s="2"/>
    </row>
    <row r="237" spans="1:26" ht="15.75" customHeight="1">
      <c r="A237" s="47" t="s">
        <v>11</v>
      </c>
      <c r="B237" s="43" t="s">
        <v>163</v>
      </c>
      <c r="C237" s="47" t="s">
        <v>164</v>
      </c>
      <c r="D237" s="167">
        <v>0</v>
      </c>
      <c r="E237" s="48"/>
      <c r="F237" s="139"/>
      <c r="G237" s="139"/>
      <c r="H237" s="139"/>
      <c r="I237" s="138"/>
      <c r="J237" s="138"/>
      <c r="K237" s="48"/>
      <c r="L237" s="48"/>
      <c r="M237" s="48"/>
      <c r="N237" s="48"/>
      <c r="O237" s="48"/>
      <c r="P237" s="2"/>
      <c r="Q237" s="2"/>
      <c r="R237" s="2"/>
      <c r="S237" s="2"/>
      <c r="T237" s="2"/>
      <c r="U237" s="2"/>
      <c r="V237" s="2"/>
      <c r="W237" s="2"/>
      <c r="X237" s="2"/>
      <c r="Y237" s="2"/>
      <c r="Z237" s="2"/>
    </row>
    <row r="238" spans="1:26" ht="15.75" customHeight="1">
      <c r="A238" s="47" t="s">
        <v>13</v>
      </c>
      <c r="B238" s="43" t="s">
        <v>165</v>
      </c>
      <c r="C238" s="47" t="s">
        <v>164</v>
      </c>
      <c r="D238" s="47">
        <f>VLOOKUP(C236,I:K,3,0)</f>
        <v>0</v>
      </c>
      <c r="E238" s="48"/>
      <c r="F238" s="139"/>
      <c r="G238" s="139"/>
      <c r="H238" s="139"/>
      <c r="I238" s="138"/>
      <c r="J238" s="138"/>
      <c r="K238" s="124"/>
      <c r="L238" s="124"/>
      <c r="M238" s="124"/>
      <c r="N238" s="95"/>
      <c r="O238" s="48"/>
      <c r="P238" s="2"/>
      <c r="Q238" s="2"/>
      <c r="R238" s="2"/>
      <c r="S238" s="2"/>
      <c r="T238" s="2"/>
      <c r="U238" s="2"/>
      <c r="V238" s="2"/>
      <c r="W238" s="2"/>
      <c r="X238" s="2"/>
      <c r="Y238" s="2"/>
      <c r="Z238" s="2"/>
    </row>
    <row r="239" spans="1:26" ht="15.75" customHeight="1">
      <c r="A239" s="47" t="s">
        <v>16</v>
      </c>
      <c r="B239" s="43" t="s">
        <v>602</v>
      </c>
      <c r="C239" s="47" t="s">
        <v>80</v>
      </c>
      <c r="D239" s="49">
        <f>VLOOKUP(C236,I:L,4,0)</f>
        <v>0</v>
      </c>
      <c r="E239" s="50"/>
      <c r="F239" s="48"/>
      <c r="G239" s="48"/>
      <c r="H239" s="48"/>
      <c r="I239" s="138"/>
      <c r="J239" s="138"/>
      <c r="K239" s="124"/>
      <c r="L239" s="124"/>
      <c r="M239" s="124"/>
      <c r="N239" s="95"/>
      <c r="O239" s="48"/>
      <c r="P239" s="2"/>
      <c r="Q239" s="2"/>
      <c r="R239" s="2"/>
      <c r="S239" s="2"/>
      <c r="T239" s="2"/>
      <c r="U239" s="2"/>
      <c r="V239" s="2"/>
      <c r="W239" s="2"/>
      <c r="X239" s="2"/>
      <c r="Y239" s="2"/>
      <c r="Z239" s="2"/>
    </row>
    <row r="240" spans="1:26" ht="15.75" customHeight="1">
      <c r="A240" s="47" t="s">
        <v>54</v>
      </c>
      <c r="B240" s="43" t="s">
        <v>166</v>
      </c>
      <c r="C240" s="47" t="s">
        <v>133</v>
      </c>
      <c r="D240" s="168">
        <v>0</v>
      </c>
      <c r="E240" s="51"/>
      <c r="F240" s="48"/>
      <c r="G240" s="48"/>
      <c r="H240" s="48"/>
      <c r="I240" s="48"/>
      <c r="J240" s="48"/>
      <c r="K240" s="124"/>
      <c r="L240" s="124"/>
      <c r="M240" s="124"/>
      <c r="N240" s="95"/>
      <c r="O240" s="48"/>
      <c r="P240" s="2"/>
      <c r="Q240" s="2"/>
      <c r="R240" s="2"/>
      <c r="S240" s="2"/>
      <c r="T240" s="2"/>
      <c r="U240" s="2"/>
      <c r="V240" s="2"/>
      <c r="W240" s="2"/>
      <c r="X240" s="2"/>
      <c r="Y240" s="2"/>
      <c r="Z240" s="2"/>
    </row>
    <row r="241" spans="1:26" ht="15.75" customHeight="1">
      <c r="A241" s="47" t="s">
        <v>56</v>
      </c>
      <c r="B241" s="43" t="s">
        <v>603</v>
      </c>
      <c r="C241" s="47"/>
      <c r="D241" s="94">
        <f>IF(D238&lt;=D237,0,D240*D239)</f>
        <v>0</v>
      </c>
      <c r="E241" s="51"/>
      <c r="F241" s="48"/>
      <c r="G241" s="48"/>
      <c r="H241" s="48"/>
      <c r="I241" s="48"/>
      <c r="J241" s="48"/>
      <c r="K241" s="124"/>
      <c r="L241" s="124"/>
      <c r="M241" s="124"/>
      <c r="N241" s="95"/>
      <c r="O241" s="48"/>
      <c r="P241" s="2"/>
      <c r="Q241" s="2"/>
      <c r="R241" s="2"/>
      <c r="S241" s="2"/>
      <c r="T241" s="2"/>
      <c r="U241" s="2"/>
      <c r="V241" s="2"/>
      <c r="W241" s="2"/>
      <c r="X241" s="2"/>
      <c r="Y241" s="2"/>
      <c r="Z241" s="2"/>
    </row>
    <row r="242" spans="1:26" ht="15.75" customHeight="1">
      <c r="A242" s="47" t="s">
        <v>58</v>
      </c>
      <c r="B242" s="43" t="s">
        <v>600</v>
      </c>
      <c r="C242" s="47" t="s">
        <v>133</v>
      </c>
      <c r="D242" s="93">
        <f>D241/12</f>
        <v>0</v>
      </c>
      <c r="E242" s="48"/>
      <c r="F242" s="48"/>
      <c r="G242" s="48"/>
      <c r="H242" s="48"/>
      <c r="I242" s="48"/>
      <c r="J242" s="48"/>
      <c r="K242" s="48"/>
      <c r="L242" s="48"/>
      <c r="M242" s="48"/>
      <c r="N242" s="48"/>
      <c r="O242" s="48"/>
      <c r="P242" s="2"/>
      <c r="Q242" s="2"/>
      <c r="R242" s="2"/>
      <c r="S242" s="2"/>
      <c r="T242" s="2"/>
      <c r="U242" s="2"/>
      <c r="V242" s="2"/>
      <c r="W242" s="2"/>
      <c r="X242" s="2"/>
      <c r="Y242" s="2"/>
      <c r="Z242" s="2"/>
    </row>
    <row r="243" spans="1:26" ht="15.75" customHeight="1">
      <c r="A243" s="47" t="s">
        <v>60</v>
      </c>
      <c r="B243" s="43" t="s">
        <v>167</v>
      </c>
      <c r="C243" s="29" t="s">
        <v>133</v>
      </c>
      <c r="D243" s="93">
        <f>D241/E26</f>
        <v>0</v>
      </c>
      <c r="E243" s="48"/>
      <c r="F243" s="48"/>
      <c r="G243" s="48"/>
      <c r="H243" s="48"/>
      <c r="I243" s="48"/>
      <c r="J243" s="48"/>
      <c r="K243" s="48"/>
      <c r="L243" s="48"/>
      <c r="M243" s="48"/>
      <c r="N243" s="48"/>
      <c r="O243" s="48"/>
      <c r="P243" s="2"/>
      <c r="Q243" s="2"/>
      <c r="R243" s="2"/>
      <c r="S243" s="2"/>
      <c r="T243" s="2"/>
      <c r="U243" s="2"/>
      <c r="V243" s="2"/>
      <c r="W243" s="2"/>
      <c r="X243" s="2"/>
      <c r="Y243" s="2"/>
      <c r="Z243" s="2"/>
    </row>
    <row r="244" spans="1:26" ht="15.75" customHeight="1">
      <c r="A244" s="48"/>
      <c r="B244" s="48"/>
      <c r="C244" s="48"/>
      <c r="D244" s="40"/>
      <c r="E244" s="52"/>
      <c r="F244" s="48"/>
      <c r="G244" s="48"/>
      <c r="H244" s="48"/>
      <c r="I244" s="48"/>
      <c r="J244" s="48"/>
      <c r="K244" s="48"/>
      <c r="L244" s="48"/>
      <c r="M244" s="48"/>
      <c r="N244" s="48"/>
      <c r="O244" s="48"/>
      <c r="P244" s="2"/>
      <c r="Q244" s="2"/>
      <c r="R244" s="2"/>
      <c r="S244" s="2"/>
      <c r="T244" s="2"/>
      <c r="U244" s="2"/>
      <c r="V244" s="2"/>
      <c r="W244" s="2"/>
      <c r="X244" s="2"/>
      <c r="Y244" s="2"/>
      <c r="Z244" s="2"/>
    </row>
    <row r="245" spans="1:26" ht="15.75" customHeight="1">
      <c r="A245" s="48"/>
      <c r="B245" s="48"/>
      <c r="C245" s="48"/>
      <c r="D245" s="48"/>
      <c r="E245" s="48"/>
      <c r="F245" s="48"/>
      <c r="G245" s="48"/>
      <c r="H245" s="48"/>
      <c r="I245" s="48"/>
      <c r="J245" s="48"/>
      <c r="K245" s="48"/>
      <c r="L245" s="48"/>
      <c r="M245" s="48"/>
      <c r="N245" s="48"/>
      <c r="O245" s="48"/>
      <c r="P245" s="2"/>
      <c r="Q245" s="2"/>
      <c r="R245" s="2"/>
      <c r="S245" s="2"/>
      <c r="T245" s="2"/>
      <c r="U245" s="2"/>
      <c r="V245" s="2"/>
      <c r="W245" s="2"/>
      <c r="X245" s="2"/>
      <c r="Y245" s="2"/>
      <c r="Z245" s="2"/>
    </row>
    <row r="246" spans="1:26" ht="15.75" customHeight="1">
      <c r="A246" s="188" t="s">
        <v>606</v>
      </c>
      <c r="B246" s="183"/>
      <c r="C246" s="183"/>
      <c r="D246" s="180"/>
      <c r="E246" s="48"/>
      <c r="F246" s="48"/>
      <c r="G246" s="48"/>
      <c r="H246" s="48"/>
      <c r="I246" s="48"/>
      <c r="J246" s="48"/>
      <c r="K246" s="48"/>
      <c r="L246" s="48"/>
      <c r="M246" s="48"/>
      <c r="N246" s="48"/>
      <c r="O246" s="48"/>
      <c r="P246" s="2"/>
      <c r="Q246" s="2"/>
      <c r="R246" s="2"/>
      <c r="S246" s="2"/>
      <c r="T246" s="2"/>
      <c r="U246" s="2"/>
      <c r="V246" s="2"/>
      <c r="W246" s="2"/>
      <c r="X246" s="2"/>
      <c r="Y246" s="2"/>
      <c r="Z246" s="2"/>
    </row>
    <row r="247" spans="1:26" ht="15.75" customHeight="1">
      <c r="A247" s="16" t="s">
        <v>168</v>
      </c>
      <c r="B247" s="16" t="s">
        <v>169</v>
      </c>
      <c r="C247" s="16" t="s">
        <v>170</v>
      </c>
      <c r="D247" s="16"/>
      <c r="E247" s="48"/>
      <c r="F247" s="177" t="s">
        <v>606</v>
      </c>
      <c r="G247" s="177"/>
      <c r="H247" s="177"/>
      <c r="I247" s="48"/>
      <c r="J247" s="48"/>
      <c r="K247" s="48"/>
      <c r="L247" s="48"/>
      <c r="M247" s="48"/>
      <c r="N247" s="48"/>
      <c r="O247" s="48"/>
      <c r="P247" s="2"/>
      <c r="Q247" s="2"/>
      <c r="R247" s="2"/>
      <c r="S247" s="2"/>
      <c r="T247" s="2"/>
      <c r="U247" s="2"/>
      <c r="V247" s="2"/>
      <c r="W247" s="2"/>
      <c r="X247" s="2"/>
      <c r="Y247" s="2"/>
      <c r="Z247" s="2"/>
    </row>
    <row r="248" spans="1:26" ht="15.75" customHeight="1">
      <c r="A248" s="47"/>
      <c r="B248" s="189" t="s">
        <v>169</v>
      </c>
      <c r="C248" s="180"/>
      <c r="D248" s="33"/>
      <c r="E248" s="48"/>
      <c r="F248" s="101" t="s">
        <v>607</v>
      </c>
      <c r="G248" s="102" t="s">
        <v>608</v>
      </c>
      <c r="H248" s="103" t="s">
        <v>609</v>
      </c>
      <c r="I248" s="48"/>
      <c r="J248" s="48"/>
      <c r="K248" s="48"/>
      <c r="L248" s="48"/>
      <c r="M248" s="48"/>
      <c r="N248" s="48"/>
      <c r="O248" s="48"/>
      <c r="P248" s="2"/>
      <c r="Q248" s="2"/>
      <c r="R248" s="2"/>
      <c r="S248" s="2"/>
      <c r="T248" s="2"/>
      <c r="U248" s="2"/>
      <c r="V248" s="2"/>
      <c r="W248" s="2"/>
      <c r="X248" s="2"/>
      <c r="Y248" s="2"/>
      <c r="Z248" s="2"/>
    </row>
    <row r="249" spans="1:26" ht="15.75" customHeight="1">
      <c r="A249" s="53"/>
      <c r="B249" s="97" t="s">
        <v>610</v>
      </c>
      <c r="C249" s="99">
        <f>C324</f>
        <v>0.05</v>
      </c>
      <c r="D249" s="127"/>
      <c r="E249" s="54"/>
      <c r="F249" s="104">
        <v>2.9700000000000001E-2</v>
      </c>
      <c r="G249" s="105">
        <v>5.0799999999999998E-2</v>
      </c>
      <c r="H249" s="106">
        <v>6.2700000000000006E-2</v>
      </c>
      <c r="I249" s="48"/>
      <c r="J249" s="48"/>
      <c r="K249" s="48"/>
      <c r="L249" s="48"/>
      <c r="M249" s="48"/>
      <c r="N249" s="48"/>
      <c r="O249" s="48"/>
      <c r="P249" s="2"/>
      <c r="Q249" s="2"/>
      <c r="R249" s="2"/>
      <c r="S249" s="2"/>
      <c r="T249" s="2"/>
      <c r="U249" s="2"/>
      <c r="V249" s="2"/>
      <c r="W249" s="2"/>
      <c r="X249" s="2"/>
      <c r="Y249" s="2"/>
      <c r="Z249" s="2"/>
    </row>
    <row r="250" spans="1:26" ht="15.75" customHeight="1">
      <c r="A250" s="53"/>
      <c r="B250" s="96" t="s">
        <v>611</v>
      </c>
      <c r="C250" s="99">
        <f>C325</f>
        <v>1.3299999999999999E-2</v>
      </c>
      <c r="D250" s="127"/>
      <c r="E250" s="54"/>
      <c r="F250" s="107">
        <f>0.3%+0.56%</f>
        <v>8.6E-3</v>
      </c>
      <c r="G250" s="108">
        <f>0.48%+0.85%</f>
        <v>1.3299999999999999E-2</v>
      </c>
      <c r="H250" s="109">
        <f>0.82%+0.89%</f>
        <v>1.7099999999999997E-2</v>
      </c>
      <c r="I250" s="48"/>
      <c r="J250" s="48"/>
      <c r="K250" s="48"/>
      <c r="L250" s="48"/>
      <c r="M250" s="48"/>
      <c r="N250" s="48"/>
      <c r="O250" s="48"/>
      <c r="P250" s="2"/>
      <c r="Q250" s="2"/>
      <c r="R250" s="2"/>
      <c r="S250" s="2"/>
      <c r="T250" s="2"/>
      <c r="U250" s="2"/>
      <c r="V250" s="2"/>
      <c r="W250" s="2"/>
      <c r="X250" s="2"/>
      <c r="Y250" s="2"/>
      <c r="Z250" s="2"/>
    </row>
    <row r="251" spans="1:26" ht="15.75" customHeight="1">
      <c r="A251" s="53"/>
      <c r="B251" s="96" t="s">
        <v>612</v>
      </c>
      <c r="C251" s="100">
        <f>C315</f>
        <v>0</v>
      </c>
      <c r="D251" s="127"/>
      <c r="E251" s="54"/>
      <c r="F251" s="107">
        <v>7.7799999999999994E-2</v>
      </c>
      <c r="G251" s="108">
        <v>0.1085</v>
      </c>
      <c r="H251" s="109">
        <v>0.13550000000000001</v>
      </c>
      <c r="I251" s="48"/>
      <c r="J251" s="48"/>
      <c r="K251" s="48"/>
      <c r="L251" s="48"/>
      <c r="M251" s="48"/>
      <c r="N251" s="48"/>
      <c r="O251" s="48"/>
      <c r="P251" s="2"/>
      <c r="Q251" s="2"/>
      <c r="R251" s="2"/>
      <c r="S251" s="2"/>
      <c r="T251" s="2"/>
      <c r="U251" s="2"/>
      <c r="V251" s="2"/>
      <c r="W251" s="2"/>
      <c r="X251" s="2"/>
      <c r="Y251" s="2"/>
      <c r="Z251" s="2"/>
    </row>
    <row r="252" spans="1:26" ht="15.75" customHeight="1">
      <c r="A252" s="53"/>
      <c r="B252" s="96" t="s">
        <v>613</v>
      </c>
      <c r="C252" s="100">
        <f>(1+G252)^(G253/252)-1</f>
        <v>0</v>
      </c>
      <c r="D252" s="127"/>
      <c r="E252" s="54"/>
      <c r="F252" s="107" t="s">
        <v>625</v>
      </c>
      <c r="G252" s="169">
        <v>0</v>
      </c>
      <c r="H252" s="110"/>
      <c r="I252" s="48"/>
      <c r="J252" s="48"/>
      <c r="K252" s="48"/>
      <c r="L252" s="48"/>
      <c r="M252" s="48"/>
      <c r="N252" s="48"/>
      <c r="O252" s="48"/>
      <c r="P252" s="2"/>
      <c r="Q252" s="2"/>
      <c r="R252" s="2"/>
      <c r="S252" s="2"/>
      <c r="T252" s="2"/>
      <c r="U252" s="2"/>
      <c r="V252" s="2"/>
      <c r="W252" s="2"/>
      <c r="X252" s="2"/>
      <c r="Y252" s="2"/>
      <c r="Z252" s="2"/>
    </row>
    <row r="253" spans="1:26" ht="15.75" customHeight="1">
      <c r="A253" s="53"/>
      <c r="B253" s="96" t="s">
        <v>614</v>
      </c>
      <c r="C253" s="100">
        <f>C322</f>
        <v>0.03</v>
      </c>
      <c r="D253" s="127"/>
      <c r="E253" s="54"/>
      <c r="F253" s="111" t="s">
        <v>624</v>
      </c>
      <c r="G253" s="140">
        <v>10</v>
      </c>
      <c r="H253" s="112"/>
      <c r="I253" s="48"/>
      <c r="J253" s="48"/>
      <c r="K253" s="48"/>
      <c r="L253" s="48"/>
      <c r="M253" s="48"/>
      <c r="N253" s="48"/>
      <c r="O253" s="48"/>
      <c r="P253" s="2"/>
      <c r="Q253" s="2"/>
      <c r="R253" s="2"/>
      <c r="S253" s="2"/>
      <c r="T253" s="2"/>
      <c r="U253" s="2"/>
      <c r="V253" s="2"/>
      <c r="W253" s="2"/>
      <c r="X253" s="2"/>
      <c r="Y253" s="2"/>
      <c r="Z253" s="2"/>
    </row>
    <row r="254" spans="1:26" ht="15.75" customHeight="1">
      <c r="A254" s="53"/>
      <c r="B254" s="119" t="s">
        <v>615</v>
      </c>
      <c r="C254" s="120">
        <f>C317</f>
        <v>0.08</v>
      </c>
      <c r="D254" s="127"/>
      <c r="E254" s="54"/>
      <c r="F254" s="113"/>
      <c r="G254" s="114"/>
      <c r="H254" s="112"/>
      <c r="I254" s="48"/>
      <c r="J254" s="48"/>
      <c r="K254" s="48"/>
      <c r="L254" s="48"/>
      <c r="M254" s="48"/>
      <c r="N254" s="48"/>
      <c r="O254" s="48"/>
      <c r="P254" s="2"/>
      <c r="Q254" s="2"/>
      <c r="R254" s="2"/>
      <c r="S254" s="2"/>
      <c r="T254" s="2"/>
      <c r="U254" s="2"/>
      <c r="V254" s="2"/>
      <c r="W254" s="2"/>
      <c r="X254" s="2"/>
      <c r="Y254" s="2"/>
      <c r="Z254" s="2"/>
    </row>
    <row r="255" spans="1:26" ht="15.75" customHeight="1">
      <c r="A255" s="118"/>
      <c r="B255" s="122" t="s">
        <v>616</v>
      </c>
      <c r="C255" s="123"/>
      <c r="D255" s="128"/>
      <c r="E255" s="54"/>
      <c r="F255" s="113"/>
      <c r="G255" s="114"/>
      <c r="H255" s="112"/>
      <c r="I255" s="48"/>
      <c r="J255" s="48"/>
      <c r="K255" s="48"/>
      <c r="L255" s="48"/>
      <c r="M255" s="48"/>
      <c r="N255" s="48"/>
      <c r="O255" s="48"/>
      <c r="P255" s="2"/>
      <c r="Q255" s="2"/>
      <c r="R255" s="2"/>
      <c r="S255" s="2"/>
      <c r="T255" s="2"/>
      <c r="U255" s="2"/>
      <c r="V255" s="2"/>
      <c r="W255" s="2"/>
      <c r="X255" s="2"/>
      <c r="Y255" s="2"/>
      <c r="Z255" s="2"/>
    </row>
    <row r="256" spans="1:26" ht="15.75" customHeight="1">
      <c r="A256" s="118"/>
      <c r="B256" s="178" t="s">
        <v>617</v>
      </c>
      <c r="C256" s="178"/>
      <c r="D256" s="128"/>
      <c r="E256" s="54"/>
      <c r="F256" s="113"/>
      <c r="G256" s="114"/>
      <c r="H256" s="112"/>
      <c r="I256" s="48"/>
      <c r="J256" s="48"/>
      <c r="K256" s="48"/>
      <c r="L256" s="48"/>
      <c r="M256" s="48"/>
      <c r="N256" s="48"/>
      <c r="O256" s="48"/>
      <c r="P256" s="2"/>
      <c r="Q256" s="2"/>
      <c r="R256" s="2"/>
      <c r="S256" s="2"/>
      <c r="T256" s="2"/>
      <c r="U256" s="2"/>
      <c r="V256" s="2"/>
      <c r="W256" s="2"/>
      <c r="X256" s="2"/>
      <c r="Y256" s="2"/>
      <c r="Z256" s="2"/>
    </row>
    <row r="257" spans="1:26" ht="15.75" customHeight="1" thickBot="1">
      <c r="A257" s="197" t="s">
        <v>89</v>
      </c>
      <c r="B257" s="198"/>
      <c r="C257" s="121">
        <f>ROUND((((1+C249+C250)*(1+C251)*(1+C252))/(1-(C253+C254))-1),4)</f>
        <v>0.19470000000000001</v>
      </c>
      <c r="D257" s="98"/>
      <c r="E257" s="48"/>
      <c r="F257" s="115">
        <v>0.21429999999999999</v>
      </c>
      <c r="G257" s="116">
        <v>0.2717</v>
      </c>
      <c r="H257" s="117">
        <v>0.3362</v>
      </c>
      <c r="I257" s="48"/>
      <c r="J257" s="48"/>
      <c r="K257" s="48"/>
      <c r="L257" s="48"/>
      <c r="M257" s="48"/>
      <c r="N257" s="48"/>
      <c r="O257" s="48"/>
      <c r="P257" s="2"/>
      <c r="Q257" s="2"/>
      <c r="R257" s="2"/>
      <c r="S257" s="2"/>
      <c r="T257" s="2"/>
      <c r="U257" s="2"/>
      <c r="V257" s="2"/>
      <c r="W257" s="2"/>
      <c r="X257" s="2"/>
      <c r="Y257" s="2"/>
      <c r="Z257" s="2"/>
    </row>
    <row r="258" spans="1:26" ht="15.75" customHeight="1">
      <c r="A258" s="48"/>
      <c r="B258" s="48"/>
      <c r="C258" s="48"/>
      <c r="D258" s="48"/>
      <c r="E258" s="48"/>
      <c r="F258" s="48"/>
      <c r="G258" s="48"/>
      <c r="H258" s="48"/>
      <c r="I258" s="48"/>
      <c r="J258" s="48"/>
      <c r="K258" s="48"/>
      <c r="L258" s="48"/>
      <c r="M258" s="48"/>
      <c r="N258" s="48"/>
      <c r="O258" s="48"/>
      <c r="P258" s="2"/>
      <c r="Q258" s="2"/>
      <c r="R258" s="2"/>
      <c r="S258" s="2"/>
      <c r="T258" s="2"/>
      <c r="U258" s="2"/>
      <c r="V258" s="2"/>
      <c r="W258" s="2"/>
      <c r="X258" s="2"/>
      <c r="Y258" s="2"/>
      <c r="Z258" s="2"/>
    </row>
    <row r="259" spans="1:26" ht="15.75" customHeight="1">
      <c r="A259" s="48"/>
      <c r="B259" s="48"/>
      <c r="C259" s="48"/>
      <c r="D259" s="48"/>
      <c r="E259" s="48"/>
      <c r="F259" s="48"/>
      <c r="G259" s="48"/>
      <c r="H259" s="48"/>
      <c r="I259" s="48"/>
      <c r="J259" s="48"/>
      <c r="K259" s="48"/>
      <c r="L259" s="48"/>
      <c r="M259" s="48"/>
      <c r="N259" s="48"/>
      <c r="O259" s="48"/>
      <c r="P259" s="2"/>
      <c r="Q259" s="2"/>
      <c r="R259" s="2"/>
      <c r="S259" s="2"/>
      <c r="T259" s="2"/>
      <c r="U259" s="2"/>
      <c r="V259" s="2"/>
      <c r="W259" s="2"/>
      <c r="X259" s="2"/>
      <c r="Y259" s="2"/>
      <c r="Z259" s="2"/>
    </row>
    <row r="260" spans="1:26" ht="15.75" customHeight="1">
      <c r="A260" s="48"/>
      <c r="B260" s="48"/>
      <c r="C260" s="48"/>
      <c r="D260" s="48"/>
      <c r="E260" s="48"/>
      <c r="F260" s="48"/>
      <c r="G260" s="48"/>
      <c r="H260" s="48"/>
      <c r="I260" s="48"/>
      <c r="J260" s="48"/>
      <c r="K260" s="48"/>
      <c r="L260" s="48"/>
      <c r="M260" s="48"/>
      <c r="N260" s="48"/>
      <c r="O260" s="48"/>
      <c r="P260" s="2"/>
      <c r="Q260" s="2"/>
      <c r="R260" s="2"/>
      <c r="S260" s="2"/>
      <c r="T260" s="2"/>
      <c r="U260" s="2"/>
      <c r="V260" s="2"/>
      <c r="W260" s="2"/>
      <c r="X260" s="2"/>
      <c r="Y260" s="2"/>
      <c r="Z260" s="2"/>
    </row>
    <row r="261" spans="1:26" ht="15.75" customHeight="1">
      <c r="A261" s="187" t="s">
        <v>171</v>
      </c>
      <c r="B261" s="183"/>
      <c r="C261" s="183"/>
      <c r="D261" s="180"/>
      <c r="E261" s="48"/>
      <c r="F261" s="48"/>
      <c r="G261" s="48"/>
      <c r="H261" s="48"/>
      <c r="I261" s="48"/>
      <c r="J261" s="48"/>
      <c r="K261" s="48"/>
      <c r="L261" s="48"/>
      <c r="M261" s="48"/>
      <c r="N261" s="48"/>
      <c r="O261" s="48"/>
      <c r="P261" s="2"/>
      <c r="Q261" s="2"/>
      <c r="R261" s="2"/>
      <c r="S261" s="2"/>
      <c r="T261" s="2"/>
      <c r="U261" s="2"/>
      <c r="V261" s="2"/>
      <c r="W261" s="2"/>
      <c r="X261" s="2"/>
      <c r="Y261" s="2"/>
      <c r="Z261" s="2"/>
    </row>
    <row r="262" spans="1:26" ht="15.75" customHeight="1">
      <c r="A262" s="47" t="s">
        <v>8</v>
      </c>
      <c r="B262" s="43" t="s">
        <v>172</v>
      </c>
      <c r="C262" s="190">
        <f>(C212+C221)*12</f>
        <v>0</v>
      </c>
      <c r="D262" s="180"/>
      <c r="E262" s="48"/>
      <c r="F262" s="48"/>
      <c r="G262" s="48"/>
      <c r="H262" s="48"/>
      <c r="I262" s="48"/>
      <c r="J262" s="48"/>
      <c r="K262" s="48"/>
      <c r="L262" s="48"/>
      <c r="M262" s="48"/>
      <c r="N262" s="48"/>
      <c r="O262" s="48"/>
      <c r="P262" s="2"/>
      <c r="Q262" s="2"/>
      <c r="R262" s="2"/>
      <c r="S262" s="2"/>
      <c r="T262" s="2"/>
      <c r="U262" s="2"/>
      <c r="V262" s="2"/>
      <c r="W262" s="2"/>
      <c r="X262" s="2"/>
      <c r="Y262" s="2"/>
      <c r="Z262" s="2"/>
    </row>
    <row r="263" spans="1:26" ht="15.75" customHeight="1">
      <c r="A263" s="47" t="s">
        <v>11</v>
      </c>
      <c r="B263" s="43" t="s">
        <v>173</v>
      </c>
      <c r="C263" s="190">
        <f>C231</f>
        <v>0</v>
      </c>
      <c r="D263" s="180"/>
      <c r="E263" s="48"/>
      <c r="F263" s="48"/>
      <c r="G263" s="48"/>
      <c r="H263" s="48"/>
      <c r="I263" s="48"/>
      <c r="J263" s="48"/>
      <c r="K263" s="48"/>
      <c r="L263" s="48"/>
      <c r="M263" s="48"/>
      <c r="N263" s="48"/>
      <c r="O263" s="48"/>
      <c r="P263" s="2"/>
      <c r="Q263" s="2"/>
      <c r="R263" s="2"/>
      <c r="S263" s="2"/>
      <c r="T263" s="2"/>
      <c r="U263" s="2"/>
      <c r="V263" s="2"/>
      <c r="W263" s="2"/>
      <c r="X263" s="2"/>
      <c r="Y263" s="2"/>
      <c r="Z263" s="2"/>
    </row>
    <row r="264" spans="1:26" ht="15.75" customHeight="1">
      <c r="A264" s="47" t="s">
        <v>13</v>
      </c>
      <c r="B264" s="43" t="s">
        <v>174</v>
      </c>
      <c r="C264" s="190">
        <f>D241</f>
        <v>0</v>
      </c>
      <c r="D264" s="180"/>
      <c r="E264" s="48"/>
      <c r="F264" s="48"/>
      <c r="G264" s="48"/>
      <c r="H264" s="48"/>
      <c r="I264" s="48"/>
      <c r="J264" s="48"/>
      <c r="K264" s="48"/>
      <c r="L264" s="48"/>
      <c r="M264" s="48"/>
      <c r="N264" s="48"/>
      <c r="O264" s="48"/>
      <c r="P264" s="2"/>
      <c r="Q264" s="2"/>
      <c r="R264" s="2"/>
      <c r="S264" s="2"/>
      <c r="T264" s="2"/>
      <c r="U264" s="2"/>
      <c r="V264" s="2"/>
      <c r="W264" s="2"/>
      <c r="X264" s="2"/>
      <c r="Y264" s="2"/>
      <c r="Z264" s="2"/>
    </row>
    <row r="265" spans="1:26">
      <c r="A265" s="189" t="s">
        <v>175</v>
      </c>
      <c r="B265" s="180"/>
      <c r="C265" s="190">
        <f>SUM(C262:D264)</f>
        <v>0</v>
      </c>
      <c r="D265" s="180"/>
      <c r="E265" s="48"/>
      <c r="F265" s="48"/>
      <c r="G265" s="48"/>
      <c r="H265" s="48"/>
      <c r="I265" s="48"/>
      <c r="J265" s="48"/>
      <c r="K265" s="48"/>
      <c r="L265" s="48"/>
      <c r="M265" s="48"/>
      <c r="N265" s="48"/>
      <c r="O265" s="48"/>
      <c r="P265" s="2"/>
      <c r="Q265" s="2"/>
      <c r="R265" s="2"/>
      <c r="S265" s="2"/>
      <c r="T265" s="2"/>
      <c r="U265" s="2"/>
      <c r="V265" s="2"/>
      <c r="W265" s="2"/>
      <c r="X265" s="2"/>
      <c r="Y265" s="2"/>
      <c r="Z265" s="2"/>
    </row>
    <row r="266" spans="1:26">
      <c r="A266" s="179" t="s">
        <v>176</v>
      </c>
      <c r="B266" s="180"/>
      <c r="C266" s="193">
        <f>SUM(C265)</f>
        <v>0</v>
      </c>
      <c r="D266" s="180"/>
      <c r="E266" s="48"/>
      <c r="F266" s="48"/>
      <c r="G266" s="48"/>
      <c r="H266" s="48"/>
      <c r="I266" s="48"/>
      <c r="J266" s="48"/>
      <c r="K266" s="48"/>
      <c r="L266" s="48"/>
      <c r="M266" s="48"/>
      <c r="N266" s="48"/>
      <c r="O266" s="48"/>
      <c r="P266" s="2"/>
      <c r="Q266" s="2"/>
      <c r="R266" s="2"/>
      <c r="S266" s="2"/>
      <c r="T266" s="2"/>
      <c r="U266" s="2"/>
      <c r="V266" s="2"/>
      <c r="W266" s="2"/>
      <c r="X266" s="2"/>
      <c r="Y266" s="2"/>
      <c r="Z266" s="2"/>
    </row>
    <row r="267" spans="1:26">
      <c r="A267" s="48"/>
      <c r="B267" s="48"/>
      <c r="C267" s="48"/>
      <c r="D267" s="48"/>
      <c r="E267" s="48"/>
      <c r="F267" s="48"/>
      <c r="G267" s="48"/>
      <c r="H267" s="48"/>
      <c r="I267" s="48"/>
      <c r="J267" s="48"/>
      <c r="K267" s="48"/>
      <c r="L267" s="48"/>
      <c r="M267" s="48"/>
      <c r="N267" s="48"/>
      <c r="O267" s="48"/>
      <c r="P267" s="2"/>
      <c r="Q267" s="2"/>
      <c r="R267" s="2"/>
      <c r="S267" s="2"/>
      <c r="T267" s="2"/>
      <c r="U267" s="2"/>
      <c r="V267" s="2"/>
      <c r="W267" s="2"/>
      <c r="X267" s="2"/>
      <c r="Y267" s="2"/>
      <c r="Z267" s="2"/>
    </row>
    <row r="268" spans="1:26" ht="15.75" customHeight="1">
      <c r="A268" s="48"/>
      <c r="B268" s="48"/>
      <c r="C268" s="48"/>
      <c r="D268" s="48"/>
      <c r="E268" s="48"/>
      <c r="F268" s="48"/>
      <c r="G268" s="48"/>
      <c r="H268" s="48"/>
      <c r="I268" s="48"/>
      <c r="J268" s="48"/>
      <c r="K268" s="48"/>
      <c r="L268" s="48"/>
      <c r="M268" s="48"/>
      <c r="N268" s="48"/>
      <c r="O268" s="48"/>
      <c r="P268" s="2"/>
      <c r="Q268" s="2"/>
      <c r="R268" s="2"/>
      <c r="S268" s="2"/>
      <c r="T268" s="2"/>
      <c r="U268" s="2"/>
      <c r="V268" s="2"/>
      <c r="W268" s="2"/>
      <c r="X268" s="2"/>
      <c r="Y268" s="2"/>
      <c r="Z268" s="2"/>
    </row>
    <row r="269" spans="1:26" ht="15.75" customHeight="1">
      <c r="A269" s="48"/>
      <c r="B269" s="48"/>
      <c r="C269" s="48"/>
      <c r="D269" s="48"/>
      <c r="E269" s="48"/>
      <c r="F269" s="48"/>
      <c r="G269" s="48"/>
      <c r="H269" s="48"/>
      <c r="I269" s="48"/>
      <c r="J269" s="48"/>
      <c r="K269" s="48"/>
      <c r="L269" s="48"/>
      <c r="M269" s="48"/>
      <c r="N269" s="48"/>
      <c r="O269" s="48"/>
      <c r="P269" s="2"/>
      <c r="Q269" s="2"/>
      <c r="R269" s="2"/>
      <c r="S269" s="2"/>
      <c r="T269" s="2"/>
      <c r="U269" s="2"/>
      <c r="V269" s="2"/>
      <c r="W269" s="2"/>
      <c r="X269" s="2"/>
      <c r="Y269" s="2"/>
      <c r="Z269" s="2"/>
    </row>
    <row r="270" spans="1:26" ht="15.75" customHeight="1">
      <c r="A270" s="48"/>
      <c r="B270" s="48"/>
      <c r="C270" s="48"/>
      <c r="D270" s="48"/>
      <c r="E270" s="48"/>
      <c r="F270" s="48"/>
      <c r="G270" s="48"/>
      <c r="H270" s="48"/>
      <c r="I270" s="48"/>
      <c r="J270" s="48"/>
      <c r="K270" s="48"/>
      <c r="L270" s="48"/>
      <c r="M270" s="48"/>
      <c r="N270" s="48"/>
      <c r="O270" s="48"/>
      <c r="P270" s="2"/>
      <c r="Q270" s="2"/>
      <c r="R270" s="2"/>
      <c r="S270" s="2"/>
      <c r="T270" s="2"/>
      <c r="U270" s="2"/>
      <c r="V270" s="2"/>
      <c r="W270" s="2"/>
      <c r="X270" s="2"/>
      <c r="Y270" s="2"/>
      <c r="Z270" s="2"/>
    </row>
    <row r="271" spans="1:26" ht="15.75" customHeight="1">
      <c r="A271" s="194" t="s">
        <v>177</v>
      </c>
      <c r="B271" s="183"/>
      <c r="C271" s="183"/>
      <c r="D271" s="180"/>
      <c r="E271" s="48"/>
      <c r="F271" s="48"/>
      <c r="G271" s="48"/>
      <c r="H271" s="48"/>
      <c r="I271" s="48"/>
      <c r="J271" s="48"/>
      <c r="K271" s="48"/>
      <c r="L271" s="48"/>
      <c r="M271" s="48"/>
      <c r="N271" s="48"/>
      <c r="O271" s="48"/>
      <c r="P271" s="2"/>
      <c r="Q271" s="2"/>
      <c r="R271" s="2"/>
      <c r="S271" s="2"/>
      <c r="T271" s="2"/>
      <c r="U271" s="2"/>
      <c r="V271" s="2"/>
      <c r="W271" s="2"/>
      <c r="X271" s="2"/>
      <c r="Y271" s="2"/>
      <c r="Z271" s="2"/>
    </row>
    <row r="272" spans="1:26" ht="15.75" customHeight="1">
      <c r="A272" s="46" t="s">
        <v>178</v>
      </c>
      <c r="B272" s="64" t="s">
        <v>179</v>
      </c>
      <c r="C272" s="195" t="s">
        <v>180</v>
      </c>
      <c r="D272" s="180"/>
      <c r="E272" s="48"/>
      <c r="F272" s="48"/>
      <c r="G272" s="48"/>
      <c r="H272" s="48"/>
      <c r="I272" s="48"/>
      <c r="J272" s="48"/>
      <c r="K272" s="48"/>
      <c r="L272" s="48"/>
      <c r="M272" s="48"/>
      <c r="N272" s="48"/>
      <c r="O272" s="48"/>
      <c r="P272" s="2"/>
      <c r="Q272" s="2"/>
      <c r="R272" s="2"/>
      <c r="S272" s="2"/>
      <c r="T272" s="2"/>
      <c r="U272" s="2"/>
      <c r="V272" s="2"/>
      <c r="W272" s="2"/>
      <c r="X272" s="2"/>
      <c r="Y272" s="2"/>
      <c r="Z272" s="2"/>
    </row>
    <row r="273" spans="1:26" ht="15.75" customHeight="1">
      <c r="A273" s="47" t="s">
        <v>8</v>
      </c>
      <c r="B273" s="55" t="s">
        <v>181</v>
      </c>
      <c r="C273" s="56">
        <f>E38</f>
        <v>0</v>
      </c>
      <c r="D273" s="62" t="s">
        <v>133</v>
      </c>
      <c r="E273" s="48"/>
      <c r="F273" s="48"/>
      <c r="G273" s="48"/>
      <c r="H273" s="48"/>
      <c r="I273" s="48"/>
      <c r="J273" s="48"/>
      <c r="K273" s="48"/>
      <c r="L273" s="48"/>
      <c r="M273" s="48"/>
      <c r="N273" s="48"/>
      <c r="O273" s="48"/>
      <c r="P273" s="2"/>
      <c r="Q273" s="2"/>
      <c r="R273" s="2"/>
      <c r="S273" s="2"/>
      <c r="T273" s="2"/>
      <c r="U273" s="2"/>
      <c r="V273" s="2"/>
      <c r="W273" s="2"/>
      <c r="X273" s="2"/>
      <c r="Y273" s="2"/>
      <c r="Z273" s="2"/>
    </row>
    <row r="274" spans="1:26" ht="15.75" customHeight="1">
      <c r="A274" s="47" t="s">
        <v>11</v>
      </c>
      <c r="B274" s="57" t="s">
        <v>182</v>
      </c>
      <c r="C274" s="170">
        <v>0</v>
      </c>
      <c r="D274" s="62" t="s">
        <v>183</v>
      </c>
      <c r="E274" s="48"/>
      <c r="F274" s="48"/>
      <c r="G274" s="48"/>
      <c r="H274" s="48"/>
      <c r="I274" s="48"/>
      <c r="J274" s="48"/>
      <c r="K274" s="48"/>
      <c r="L274" s="48"/>
      <c r="M274" s="48"/>
      <c r="N274" s="48"/>
      <c r="O274" s="48"/>
      <c r="P274" s="2"/>
      <c r="Q274" s="2"/>
      <c r="R274" s="2"/>
      <c r="S274" s="2"/>
      <c r="T274" s="2"/>
      <c r="U274" s="2"/>
      <c r="V274" s="2"/>
      <c r="W274" s="2"/>
      <c r="X274" s="2"/>
      <c r="Y274" s="2"/>
      <c r="Z274" s="2"/>
    </row>
    <row r="275" spans="1:26" ht="15.75" customHeight="1">
      <c r="A275" s="47" t="s">
        <v>13</v>
      </c>
      <c r="B275" s="57" t="s">
        <v>184</v>
      </c>
      <c r="C275" s="58">
        <f>E25</f>
        <v>102.46</v>
      </c>
      <c r="D275" s="62" t="s">
        <v>185</v>
      </c>
      <c r="E275" s="48"/>
      <c r="F275" s="48"/>
      <c r="G275" s="48"/>
      <c r="H275" s="48"/>
      <c r="I275" s="48"/>
      <c r="J275" s="48"/>
      <c r="K275" s="48"/>
      <c r="L275" s="48"/>
      <c r="M275" s="48"/>
      <c r="N275" s="48"/>
      <c r="O275" s="48"/>
      <c r="P275" s="2"/>
      <c r="Q275" s="2"/>
      <c r="R275" s="2"/>
      <c r="S275" s="2"/>
      <c r="T275" s="2"/>
      <c r="U275" s="2"/>
      <c r="V275" s="2"/>
      <c r="W275" s="2"/>
      <c r="X275" s="2"/>
      <c r="Y275" s="2"/>
      <c r="Z275" s="2"/>
    </row>
    <row r="276" spans="1:26" ht="15.75" customHeight="1">
      <c r="A276" s="47" t="s">
        <v>16</v>
      </c>
      <c r="B276" s="57" t="s">
        <v>186</v>
      </c>
      <c r="C276" s="59" t="e">
        <f>(C275/C274)*C273</f>
        <v>#DIV/0!</v>
      </c>
      <c r="D276" s="30"/>
      <c r="E276" s="48"/>
      <c r="F276" s="48"/>
      <c r="G276" s="48"/>
      <c r="H276" s="48"/>
      <c r="I276" s="48"/>
      <c r="J276" s="48"/>
      <c r="K276" s="48"/>
      <c r="L276" s="48"/>
      <c r="M276" s="48"/>
      <c r="N276" s="48"/>
      <c r="O276" s="48"/>
      <c r="P276" s="2"/>
      <c r="Q276" s="2"/>
      <c r="R276" s="2"/>
      <c r="S276" s="2"/>
      <c r="T276" s="2"/>
      <c r="U276" s="2"/>
      <c r="V276" s="2"/>
      <c r="W276" s="2"/>
      <c r="X276" s="2"/>
      <c r="Y276" s="2"/>
      <c r="Z276" s="2"/>
    </row>
    <row r="277" spans="1:26" ht="15.75" customHeight="1">
      <c r="A277" s="47" t="s">
        <v>54</v>
      </c>
      <c r="B277" s="57" t="s">
        <v>187</v>
      </c>
      <c r="C277" s="60" t="e">
        <f>C276*E22</f>
        <v>#DIV/0!</v>
      </c>
      <c r="D277" s="47" t="s">
        <v>133</v>
      </c>
      <c r="E277" s="48"/>
      <c r="F277" s="48"/>
      <c r="G277" s="48"/>
      <c r="H277" s="48"/>
      <c r="I277" s="48"/>
      <c r="J277" s="48"/>
      <c r="K277" s="48"/>
      <c r="L277" s="48"/>
      <c r="M277" s="48"/>
      <c r="N277" s="48"/>
      <c r="O277" s="48"/>
      <c r="P277" s="2"/>
      <c r="Q277" s="2"/>
      <c r="R277" s="2"/>
      <c r="S277" s="2"/>
      <c r="T277" s="2"/>
      <c r="U277" s="2"/>
      <c r="V277" s="2"/>
      <c r="W277" s="2"/>
      <c r="X277" s="2"/>
      <c r="Y277" s="2"/>
      <c r="Z277" s="2"/>
    </row>
    <row r="278" spans="1:26" ht="15.75" customHeight="1">
      <c r="A278" s="46" t="s">
        <v>56</v>
      </c>
      <c r="B278" s="196" t="s">
        <v>188</v>
      </c>
      <c r="C278" s="180"/>
      <c r="D278" s="24" t="e">
        <f>C277/E26</f>
        <v>#DIV/0!</v>
      </c>
      <c r="E278" s="25"/>
      <c r="F278" s="48"/>
      <c r="G278" s="48"/>
      <c r="H278" s="48"/>
      <c r="I278" s="48"/>
      <c r="J278" s="48"/>
      <c r="K278" s="48"/>
      <c r="L278" s="48"/>
      <c r="M278" s="48"/>
      <c r="N278" s="48"/>
      <c r="O278" s="48"/>
      <c r="P278" s="2"/>
      <c r="Q278" s="2"/>
      <c r="R278" s="2"/>
      <c r="S278" s="2"/>
      <c r="T278" s="2"/>
      <c r="U278" s="2"/>
      <c r="V278" s="2"/>
      <c r="W278" s="2"/>
      <c r="X278" s="2"/>
      <c r="Y278" s="2"/>
      <c r="Z278" s="2"/>
    </row>
    <row r="279" spans="1:26" ht="15.75" customHeight="1">
      <c r="A279" s="48"/>
      <c r="B279" s="48"/>
      <c r="C279" s="48"/>
      <c r="D279" s="48"/>
      <c r="E279" s="48"/>
      <c r="F279" s="48"/>
      <c r="G279" s="48"/>
      <c r="H279" s="48"/>
      <c r="I279" s="48"/>
      <c r="J279" s="48"/>
      <c r="K279" s="48"/>
      <c r="L279" s="48"/>
      <c r="M279" s="48"/>
      <c r="N279" s="48"/>
      <c r="O279" s="48"/>
      <c r="P279" s="2"/>
      <c r="Q279" s="2"/>
      <c r="R279" s="2"/>
      <c r="S279" s="2"/>
      <c r="T279" s="2"/>
      <c r="U279" s="2"/>
      <c r="V279" s="2"/>
      <c r="W279" s="2"/>
      <c r="X279" s="2"/>
      <c r="Y279" s="2"/>
      <c r="Z279" s="2"/>
    </row>
    <row r="280" spans="1:26" ht="15.75" customHeight="1">
      <c r="A280" s="46" t="s">
        <v>189</v>
      </c>
      <c r="B280" s="64" t="s">
        <v>190</v>
      </c>
      <c r="C280" s="61"/>
      <c r="D280" s="46" t="s">
        <v>191</v>
      </c>
      <c r="E280" s="48"/>
      <c r="F280" s="48"/>
      <c r="G280" s="48"/>
      <c r="H280" s="48"/>
      <c r="I280" s="48"/>
      <c r="J280" s="48"/>
      <c r="K280" s="48"/>
      <c r="L280" s="48"/>
      <c r="M280" s="48"/>
      <c r="N280" s="48"/>
      <c r="O280" s="48"/>
      <c r="P280" s="2"/>
      <c r="Q280" s="2"/>
      <c r="R280" s="2"/>
      <c r="S280" s="2"/>
      <c r="T280" s="2"/>
      <c r="U280" s="2"/>
      <c r="V280" s="2"/>
      <c r="W280" s="2"/>
      <c r="X280" s="2"/>
      <c r="Y280" s="2"/>
      <c r="Z280" s="2"/>
    </row>
    <row r="281" spans="1:26" ht="15.75" customHeight="1">
      <c r="A281" s="47" t="s">
        <v>8</v>
      </c>
      <c r="B281" s="57" t="s">
        <v>192</v>
      </c>
      <c r="C281" s="171">
        <v>0</v>
      </c>
      <c r="D281" s="47"/>
      <c r="E281" s="48"/>
      <c r="F281" s="48"/>
      <c r="G281" s="48"/>
      <c r="H281" s="48"/>
      <c r="I281" s="48"/>
      <c r="J281" s="48"/>
      <c r="K281" s="48"/>
      <c r="L281" s="48"/>
      <c r="M281" s="48"/>
      <c r="N281" s="48"/>
      <c r="O281" s="48"/>
      <c r="P281" s="2"/>
      <c r="Q281" s="2"/>
      <c r="R281" s="2"/>
      <c r="S281" s="2"/>
      <c r="T281" s="2"/>
      <c r="U281" s="2"/>
      <c r="V281" s="2"/>
      <c r="W281" s="2"/>
      <c r="X281" s="2"/>
      <c r="Y281" s="2"/>
      <c r="Z281" s="2"/>
    </row>
    <row r="282" spans="1:26" ht="15.75" customHeight="1">
      <c r="A282" s="47" t="s">
        <v>11</v>
      </c>
      <c r="B282" s="57" t="s">
        <v>193</v>
      </c>
      <c r="C282" s="171">
        <v>0</v>
      </c>
      <c r="D282" s="47" t="s">
        <v>133</v>
      </c>
      <c r="E282" s="48"/>
      <c r="F282" s="48"/>
      <c r="G282" s="48"/>
      <c r="H282" s="48"/>
      <c r="I282" s="48"/>
      <c r="J282" s="48"/>
      <c r="K282" s="48"/>
      <c r="L282" s="48"/>
      <c r="M282" s="48"/>
      <c r="N282" s="48"/>
      <c r="O282" s="48"/>
      <c r="P282" s="2"/>
      <c r="Q282" s="2"/>
      <c r="R282" s="2"/>
      <c r="S282" s="2"/>
      <c r="T282" s="2"/>
      <c r="U282" s="2"/>
      <c r="V282" s="2"/>
      <c r="W282" s="2"/>
      <c r="X282" s="2"/>
      <c r="Y282" s="2"/>
      <c r="Z282" s="2"/>
    </row>
    <row r="283" spans="1:26" ht="15.75" customHeight="1">
      <c r="A283" s="47" t="s">
        <v>16</v>
      </c>
      <c r="B283" s="57" t="s">
        <v>194</v>
      </c>
      <c r="C283" s="62">
        <f>C281</f>
        <v>0</v>
      </c>
      <c r="D283" s="47"/>
      <c r="E283" s="48"/>
      <c r="F283" s="48"/>
      <c r="G283" s="48"/>
      <c r="H283" s="48"/>
      <c r="I283" s="48"/>
      <c r="J283" s="48"/>
      <c r="K283" s="48"/>
      <c r="L283" s="48"/>
      <c r="M283" s="48"/>
      <c r="N283" s="48"/>
      <c r="O283" s="48"/>
      <c r="P283" s="2"/>
      <c r="Q283" s="2"/>
      <c r="R283" s="2"/>
      <c r="S283" s="2"/>
      <c r="T283" s="2"/>
      <c r="U283" s="2"/>
      <c r="V283" s="2"/>
      <c r="W283" s="2"/>
      <c r="X283" s="2"/>
      <c r="Y283" s="2"/>
      <c r="Z283" s="2"/>
    </row>
    <row r="284" spans="1:26" ht="15.75" customHeight="1">
      <c r="A284" s="47" t="s">
        <v>54</v>
      </c>
      <c r="B284" s="57" t="s">
        <v>195</v>
      </c>
      <c r="C284" s="171">
        <v>0</v>
      </c>
      <c r="D284" s="47" t="s">
        <v>133</v>
      </c>
      <c r="E284" s="48"/>
      <c r="F284" s="48"/>
      <c r="G284" s="48"/>
      <c r="H284" s="48"/>
      <c r="I284" s="48"/>
      <c r="J284" s="48"/>
      <c r="K284" s="48"/>
      <c r="L284" s="48"/>
      <c r="M284" s="48"/>
      <c r="N284" s="48"/>
      <c r="O284" s="48"/>
      <c r="P284" s="2"/>
      <c r="Q284" s="2"/>
      <c r="R284" s="2"/>
      <c r="S284" s="2"/>
      <c r="T284" s="2"/>
      <c r="U284" s="2"/>
      <c r="V284" s="2"/>
      <c r="W284" s="2"/>
      <c r="X284" s="2"/>
      <c r="Y284" s="2"/>
      <c r="Z284" s="2"/>
    </row>
    <row r="285" spans="1:26" ht="15.75" customHeight="1">
      <c r="A285" s="47" t="s">
        <v>56</v>
      </c>
      <c r="B285" s="57" t="s">
        <v>196</v>
      </c>
      <c r="C285" s="86">
        <v>85000</v>
      </c>
      <c r="D285" s="47"/>
      <c r="E285" s="48"/>
      <c r="F285" s="48"/>
      <c r="G285" s="48"/>
      <c r="H285" s="48"/>
      <c r="I285" s="48"/>
      <c r="J285" s="48"/>
      <c r="K285" s="48"/>
      <c r="L285" s="48"/>
      <c r="M285" s="48"/>
      <c r="N285" s="48"/>
      <c r="O285" s="48"/>
      <c r="P285" s="2"/>
      <c r="Q285" s="2"/>
      <c r="R285" s="2"/>
      <c r="S285" s="2"/>
      <c r="T285" s="2"/>
      <c r="U285" s="2"/>
      <c r="V285" s="2"/>
      <c r="W285" s="2"/>
      <c r="X285" s="2"/>
      <c r="Y285" s="2"/>
      <c r="Z285" s="2"/>
    </row>
    <row r="286" spans="1:26" ht="15.75" customHeight="1">
      <c r="A286" s="47" t="s">
        <v>58</v>
      </c>
      <c r="B286" s="57" t="s">
        <v>197</v>
      </c>
      <c r="C286" s="63">
        <f>((E26/C285)*C281)*C282</f>
        <v>0</v>
      </c>
      <c r="D286" s="47" t="s">
        <v>133</v>
      </c>
      <c r="E286" s="48"/>
      <c r="F286" s="48"/>
      <c r="G286" s="48"/>
      <c r="H286" s="48"/>
      <c r="I286" s="48"/>
      <c r="J286" s="48"/>
      <c r="K286" s="48"/>
      <c r="L286" s="48"/>
      <c r="M286" s="48"/>
      <c r="N286" s="48"/>
      <c r="O286" s="48"/>
      <c r="P286" s="2"/>
      <c r="Q286" s="2"/>
      <c r="R286" s="2"/>
      <c r="S286" s="2"/>
      <c r="T286" s="2"/>
      <c r="U286" s="2"/>
      <c r="V286" s="2"/>
      <c r="W286" s="2"/>
      <c r="X286" s="2"/>
      <c r="Y286" s="2"/>
      <c r="Z286" s="2"/>
    </row>
    <row r="287" spans="1:26" ht="15.75" customHeight="1">
      <c r="A287" s="46" t="s">
        <v>60</v>
      </c>
      <c r="B287" s="64" t="s">
        <v>198</v>
      </c>
      <c r="C287" s="65">
        <f>(((C282*C281)+(C284*C281*C283))/C285)</f>
        <v>0</v>
      </c>
      <c r="D287" s="46" t="s">
        <v>133</v>
      </c>
      <c r="E287" s="48"/>
      <c r="F287" s="48"/>
      <c r="G287" s="48"/>
      <c r="H287" s="48"/>
      <c r="I287" s="48"/>
      <c r="J287" s="48"/>
      <c r="K287" s="48"/>
      <c r="L287" s="48"/>
      <c r="M287" s="48"/>
      <c r="N287" s="48"/>
      <c r="O287" s="48"/>
      <c r="P287" s="2"/>
      <c r="Q287" s="2"/>
      <c r="R287" s="2"/>
      <c r="S287" s="2"/>
      <c r="T287" s="2"/>
      <c r="U287" s="2"/>
      <c r="V287" s="2"/>
      <c r="W287" s="2"/>
      <c r="X287" s="2"/>
      <c r="Y287" s="2"/>
      <c r="Z287" s="2"/>
    </row>
    <row r="288" spans="1:26" ht="15.75" customHeight="1">
      <c r="A288" s="48"/>
      <c r="B288" s="48"/>
      <c r="C288" s="48"/>
      <c r="D288" s="48"/>
      <c r="E288" s="48"/>
      <c r="F288" s="48"/>
      <c r="G288" s="48"/>
      <c r="H288" s="48"/>
      <c r="I288" s="48"/>
      <c r="J288" s="48"/>
      <c r="K288" s="48"/>
      <c r="L288" s="48"/>
      <c r="M288" s="48"/>
      <c r="N288" s="48"/>
      <c r="O288" s="48"/>
      <c r="P288" s="2"/>
      <c r="Q288" s="2"/>
      <c r="R288" s="2"/>
      <c r="S288" s="2"/>
      <c r="T288" s="2"/>
      <c r="U288" s="2"/>
      <c r="V288" s="2"/>
      <c r="W288" s="2"/>
      <c r="X288" s="2"/>
      <c r="Y288" s="2"/>
      <c r="Z288" s="2"/>
    </row>
    <row r="289" spans="1:26" ht="15.75" customHeight="1">
      <c r="A289" s="48"/>
      <c r="B289" s="3"/>
      <c r="C289" s="66"/>
      <c r="D289" s="48"/>
      <c r="E289" s="48"/>
      <c r="F289" s="48"/>
      <c r="G289" s="48"/>
      <c r="H289" s="48"/>
      <c r="I289" s="48"/>
      <c r="J289" s="48"/>
      <c r="K289" s="48"/>
      <c r="L289" s="48"/>
      <c r="M289" s="48"/>
      <c r="N289" s="48"/>
      <c r="O289" s="48"/>
      <c r="P289" s="2"/>
      <c r="Q289" s="2"/>
      <c r="R289" s="2"/>
      <c r="S289" s="2"/>
      <c r="T289" s="2"/>
      <c r="U289" s="2"/>
      <c r="V289" s="2"/>
      <c r="W289" s="2"/>
      <c r="X289" s="2"/>
      <c r="Y289" s="2"/>
      <c r="Z289" s="2"/>
    </row>
    <row r="290" spans="1:26" ht="15.75" customHeight="1">
      <c r="A290" s="46" t="s">
        <v>199</v>
      </c>
      <c r="B290" s="196" t="s">
        <v>200</v>
      </c>
      <c r="C290" s="180"/>
      <c r="D290" s="16" t="s">
        <v>133</v>
      </c>
      <c r="E290" s="48"/>
      <c r="F290" s="227" t="s">
        <v>666</v>
      </c>
      <c r="G290" s="228"/>
      <c r="H290" s="229"/>
      <c r="I290" s="48"/>
      <c r="J290" s="48"/>
      <c r="K290" s="48"/>
      <c r="L290" s="48"/>
      <c r="M290" s="48"/>
      <c r="N290" s="48"/>
      <c r="O290" s="48"/>
      <c r="P290" s="2"/>
      <c r="Q290" s="2"/>
      <c r="R290" s="2"/>
      <c r="S290" s="2"/>
      <c r="T290" s="2"/>
      <c r="U290" s="2"/>
      <c r="V290" s="2"/>
      <c r="W290" s="2"/>
      <c r="X290" s="2"/>
      <c r="Y290" s="2"/>
      <c r="Z290" s="2"/>
    </row>
    <row r="291" spans="1:26" ht="15.75" customHeight="1">
      <c r="A291" s="53" t="s">
        <v>8</v>
      </c>
      <c r="B291" s="67" t="s">
        <v>201</v>
      </c>
      <c r="C291" s="172">
        <v>0</v>
      </c>
      <c r="D291" s="149">
        <f>C291/E26</f>
        <v>0</v>
      </c>
      <c r="E291" s="54"/>
      <c r="F291" s="158" t="s">
        <v>667</v>
      </c>
      <c r="G291" s="159">
        <f>((1+(G292*G294)))</f>
        <v>1.0828800000000001</v>
      </c>
      <c r="H291" s="158"/>
      <c r="I291" s="48"/>
      <c r="J291" s="48"/>
      <c r="K291" s="48"/>
      <c r="L291" s="48"/>
      <c r="M291" s="48"/>
      <c r="N291" s="48"/>
      <c r="O291" s="48"/>
      <c r="P291" s="2"/>
      <c r="Q291" s="2"/>
      <c r="R291" s="2"/>
      <c r="S291" s="2"/>
      <c r="T291" s="2"/>
      <c r="U291" s="2"/>
      <c r="V291" s="2"/>
      <c r="W291" s="2"/>
      <c r="X291" s="2"/>
      <c r="Y291" s="2"/>
      <c r="Z291" s="2"/>
    </row>
    <row r="292" spans="1:26" ht="15.75" customHeight="1">
      <c r="A292" s="53" t="s">
        <v>13</v>
      </c>
      <c r="B292" s="67" t="s">
        <v>202</v>
      </c>
      <c r="C292" s="172">
        <v>0</v>
      </c>
      <c r="D292" s="150">
        <f>C292/E26</f>
        <v>0</v>
      </c>
      <c r="E292" s="54"/>
      <c r="F292" s="158" t="s">
        <v>668</v>
      </c>
      <c r="G292" s="160">
        <f>E24</f>
        <v>82.88</v>
      </c>
      <c r="H292" s="158"/>
      <c r="I292" s="48"/>
      <c r="J292" s="48"/>
      <c r="K292" s="48"/>
      <c r="L292" s="48"/>
      <c r="M292" s="48"/>
      <c r="N292" s="48"/>
      <c r="O292" s="48"/>
      <c r="P292" s="2"/>
      <c r="Q292" s="2"/>
      <c r="R292" s="2"/>
      <c r="S292" s="2"/>
      <c r="T292" s="2"/>
      <c r="U292" s="2"/>
      <c r="V292" s="2"/>
      <c r="W292" s="2"/>
      <c r="X292" s="2"/>
      <c r="Y292" s="2"/>
      <c r="Z292" s="2"/>
    </row>
    <row r="293" spans="1:26" ht="15.75" customHeight="1">
      <c r="A293" s="53" t="s">
        <v>16</v>
      </c>
      <c r="B293" s="67" t="s">
        <v>89</v>
      </c>
      <c r="C293" s="151">
        <f>SUM(C291:C292)</f>
        <v>0</v>
      </c>
      <c r="D293" s="149">
        <f>D291+D292</f>
        <v>0</v>
      </c>
      <c r="E293" s="54"/>
      <c r="F293" s="161" t="s">
        <v>669</v>
      </c>
      <c r="G293" s="162">
        <f>E23</f>
        <v>19.579999999999998</v>
      </c>
      <c r="H293" s="158"/>
      <c r="I293" s="48"/>
      <c r="J293" s="48"/>
      <c r="K293" s="48"/>
      <c r="L293" s="48"/>
      <c r="M293" s="48"/>
      <c r="N293" s="48"/>
      <c r="O293" s="48"/>
      <c r="P293" s="2"/>
      <c r="Q293" s="2"/>
      <c r="R293" s="2"/>
      <c r="S293" s="2"/>
      <c r="T293" s="2"/>
      <c r="U293" s="2"/>
      <c r="V293" s="2"/>
      <c r="W293" s="2"/>
      <c r="X293" s="2"/>
      <c r="Y293" s="2"/>
      <c r="Z293" s="2"/>
    </row>
    <row r="294" spans="1:26" ht="15.75" customHeight="1">
      <c r="A294" s="53" t="s">
        <v>54</v>
      </c>
      <c r="B294" s="152" t="s">
        <v>664</v>
      </c>
      <c r="C294" s="153">
        <f>D294*E26</f>
        <v>0</v>
      </c>
      <c r="D294" s="154">
        <f>(D293*G291)-D293</f>
        <v>0</v>
      </c>
      <c r="E294" s="54"/>
      <c r="F294" s="158" t="s">
        <v>670</v>
      </c>
      <c r="G294" s="158">
        <v>1E-3</v>
      </c>
      <c r="H294" s="158"/>
      <c r="I294" s="48"/>
      <c r="J294" s="48"/>
      <c r="K294" s="48"/>
      <c r="L294" s="48"/>
      <c r="M294" s="48"/>
      <c r="N294" s="48"/>
      <c r="O294" s="48"/>
      <c r="P294" s="2"/>
      <c r="Q294" s="2"/>
      <c r="R294" s="2"/>
      <c r="S294" s="2"/>
      <c r="T294" s="2"/>
      <c r="U294" s="2"/>
      <c r="V294" s="2"/>
      <c r="W294" s="2"/>
      <c r="X294" s="2"/>
      <c r="Y294" s="2"/>
      <c r="Z294" s="2"/>
    </row>
    <row r="295" spans="1:26" ht="15.75" customHeight="1">
      <c r="A295" s="46"/>
      <c r="B295" s="155" t="s">
        <v>665</v>
      </c>
      <c r="C295" s="156">
        <f>C293+C294</f>
        <v>0</v>
      </c>
      <c r="D295" s="157">
        <f>C295/E26</f>
        <v>0</v>
      </c>
      <c r="E295" s="48"/>
      <c r="F295" s="48"/>
      <c r="G295" s="48"/>
      <c r="H295" s="48"/>
      <c r="I295" s="48"/>
      <c r="J295" s="48"/>
      <c r="K295" s="48"/>
      <c r="L295" s="48"/>
      <c r="M295" s="48"/>
      <c r="N295" s="48"/>
      <c r="O295" s="48"/>
      <c r="P295" s="2"/>
      <c r="Q295" s="2"/>
      <c r="R295" s="2"/>
      <c r="S295" s="2"/>
      <c r="T295" s="2"/>
      <c r="U295" s="2"/>
      <c r="V295" s="2"/>
      <c r="W295" s="2"/>
      <c r="X295" s="2"/>
      <c r="Y295" s="2"/>
      <c r="Z295" s="2"/>
    </row>
    <row r="296" spans="1:26" ht="15.75" customHeight="1">
      <c r="A296" s="6"/>
      <c r="B296" s="48"/>
      <c r="C296" s="48"/>
      <c r="D296" s="48"/>
      <c r="E296" s="48"/>
      <c r="F296" s="48"/>
      <c r="G296" s="48"/>
      <c r="H296" s="48"/>
      <c r="I296" s="48"/>
      <c r="J296" s="48"/>
      <c r="K296" s="48"/>
      <c r="L296" s="48"/>
      <c r="M296" s="48"/>
      <c r="N296" s="48"/>
      <c r="O296" s="48"/>
      <c r="P296" s="2"/>
      <c r="Q296" s="2"/>
      <c r="R296" s="2"/>
      <c r="S296" s="2"/>
      <c r="T296" s="2"/>
      <c r="U296" s="2"/>
      <c r="V296" s="2"/>
      <c r="W296" s="2"/>
      <c r="X296" s="2"/>
      <c r="Y296" s="2"/>
      <c r="Z296" s="2"/>
    </row>
    <row r="297" spans="1:26" ht="15.75" customHeight="1">
      <c r="A297" s="48"/>
      <c r="B297" s="48"/>
      <c r="C297" s="48"/>
      <c r="D297" s="48"/>
      <c r="E297" s="48"/>
      <c r="F297" s="48"/>
      <c r="G297" s="48"/>
      <c r="H297" s="48"/>
      <c r="I297" s="48"/>
      <c r="J297" s="48"/>
      <c r="K297" s="48"/>
      <c r="L297" s="48"/>
      <c r="M297" s="48"/>
      <c r="N297" s="48"/>
      <c r="O297" s="48"/>
      <c r="P297" s="2"/>
      <c r="Q297" s="2"/>
      <c r="R297" s="2"/>
      <c r="S297" s="2"/>
      <c r="T297" s="2"/>
      <c r="U297" s="2"/>
      <c r="V297" s="2"/>
      <c r="W297" s="2"/>
      <c r="X297" s="2"/>
      <c r="Y297" s="2"/>
      <c r="Z297" s="2"/>
    </row>
    <row r="298" spans="1:26" ht="15.75" customHeight="1">
      <c r="A298" s="68" t="s">
        <v>203</v>
      </c>
      <c r="B298" s="69" t="s">
        <v>204</v>
      </c>
      <c r="C298" s="68"/>
      <c r="D298" s="70" t="s">
        <v>205</v>
      </c>
      <c r="E298" s="54"/>
      <c r="F298" s="48"/>
      <c r="G298" s="48"/>
      <c r="H298" s="48"/>
      <c r="I298" s="48"/>
      <c r="J298" s="48"/>
      <c r="K298" s="48"/>
      <c r="L298" s="48"/>
      <c r="M298" s="48"/>
      <c r="N298" s="48"/>
      <c r="O298" s="48"/>
      <c r="P298" s="2"/>
      <c r="Q298" s="2"/>
      <c r="R298" s="2"/>
      <c r="S298" s="2"/>
      <c r="T298" s="2"/>
      <c r="U298" s="2"/>
      <c r="V298" s="2"/>
      <c r="W298" s="2"/>
      <c r="X298" s="2"/>
      <c r="Y298" s="2"/>
      <c r="Z298" s="2"/>
    </row>
    <row r="299" spans="1:26" ht="15.75" customHeight="1">
      <c r="A299" s="53" t="s">
        <v>8</v>
      </c>
      <c r="B299" s="67" t="s">
        <v>206</v>
      </c>
      <c r="C299" s="167">
        <v>0</v>
      </c>
      <c r="D299" s="53">
        <f>C299*2</f>
        <v>0</v>
      </c>
      <c r="E299" s="54"/>
      <c r="F299" s="48"/>
      <c r="G299" s="48"/>
      <c r="H299" s="48"/>
      <c r="I299" s="48"/>
      <c r="J299" s="48"/>
      <c r="K299" s="48"/>
      <c r="L299" s="48"/>
      <c r="M299" s="48"/>
      <c r="N299" s="48"/>
      <c r="O299" s="48"/>
      <c r="P299" s="2"/>
      <c r="Q299" s="2"/>
      <c r="R299" s="2"/>
      <c r="S299" s="2"/>
      <c r="T299" s="2"/>
      <c r="U299" s="2"/>
      <c r="V299" s="2"/>
      <c r="W299" s="2"/>
      <c r="X299" s="2"/>
      <c r="Y299" s="2"/>
      <c r="Z299" s="2"/>
    </row>
    <row r="300" spans="1:26" ht="15.75" customHeight="1">
      <c r="A300" s="53" t="s">
        <v>11</v>
      </c>
      <c r="B300" s="67" t="s">
        <v>207</v>
      </c>
      <c r="C300" s="53">
        <f>D299*200</f>
        <v>0</v>
      </c>
      <c r="D300" s="71">
        <f>C300/E26</f>
        <v>0</v>
      </c>
      <c r="E300" s="54"/>
      <c r="F300" s="48"/>
      <c r="G300" s="48"/>
      <c r="H300" s="48"/>
      <c r="I300" s="48"/>
      <c r="J300" s="48"/>
      <c r="K300" s="48"/>
      <c r="L300" s="48"/>
      <c r="M300" s="48"/>
      <c r="N300" s="48"/>
      <c r="O300" s="48"/>
      <c r="P300" s="2"/>
      <c r="Q300" s="2"/>
      <c r="R300" s="2"/>
      <c r="S300" s="2"/>
      <c r="T300" s="2"/>
      <c r="U300" s="2"/>
      <c r="V300" s="2"/>
      <c r="W300" s="2"/>
      <c r="X300" s="2"/>
      <c r="Y300" s="2"/>
      <c r="Z300" s="2"/>
    </row>
    <row r="301" spans="1:26" ht="15.75" customHeight="1">
      <c r="A301" s="53" t="s">
        <v>13</v>
      </c>
      <c r="B301" s="67" t="s">
        <v>208</v>
      </c>
      <c r="C301" s="71">
        <f>D300*E22</f>
        <v>0</v>
      </c>
      <c r="D301" s="129">
        <f>D299*E22</f>
        <v>0</v>
      </c>
      <c r="E301" s="54"/>
      <c r="F301" s="48"/>
      <c r="G301" s="48"/>
      <c r="H301" s="48"/>
      <c r="I301" s="48"/>
      <c r="J301" s="48"/>
      <c r="K301" s="48"/>
      <c r="L301" s="48"/>
      <c r="M301" s="48"/>
      <c r="N301" s="48"/>
      <c r="O301" s="48"/>
      <c r="P301" s="2"/>
      <c r="Q301" s="2"/>
      <c r="R301" s="2"/>
      <c r="S301" s="2"/>
      <c r="T301" s="2"/>
      <c r="U301" s="2"/>
      <c r="V301" s="2"/>
      <c r="W301" s="2"/>
      <c r="X301" s="2"/>
      <c r="Y301" s="2"/>
      <c r="Z301" s="2"/>
    </row>
    <row r="302" spans="1:26" ht="15.75" customHeight="1">
      <c r="A302" s="72"/>
      <c r="B302" s="48"/>
      <c r="C302" s="48"/>
      <c r="D302" s="48"/>
      <c r="E302" s="48"/>
      <c r="F302" s="48"/>
      <c r="G302" s="48"/>
      <c r="H302" s="48"/>
      <c r="I302" s="48"/>
      <c r="J302" s="48"/>
      <c r="K302" s="48"/>
      <c r="L302" s="48"/>
      <c r="M302" s="48"/>
      <c r="N302" s="48"/>
      <c r="O302" s="48"/>
      <c r="P302" s="2"/>
      <c r="Q302" s="2"/>
      <c r="R302" s="2"/>
      <c r="S302" s="2"/>
      <c r="T302" s="2"/>
      <c r="U302" s="2"/>
      <c r="V302" s="2"/>
      <c r="W302" s="2"/>
      <c r="X302" s="2"/>
      <c r="Y302" s="2"/>
      <c r="Z302" s="2"/>
    </row>
    <row r="303" spans="1:26" ht="15.75" customHeight="1">
      <c r="A303" s="48"/>
      <c r="B303" s="48"/>
      <c r="C303" s="48"/>
      <c r="D303" s="48"/>
      <c r="E303" s="48"/>
      <c r="F303" s="48"/>
      <c r="G303" s="48"/>
      <c r="H303" s="48"/>
      <c r="I303" s="48"/>
      <c r="J303" s="48"/>
      <c r="K303" s="48"/>
      <c r="L303" s="48"/>
      <c r="M303" s="48"/>
      <c r="N303" s="48"/>
      <c r="O303" s="48"/>
      <c r="P303" s="2"/>
      <c r="Q303" s="2"/>
      <c r="R303" s="2"/>
      <c r="S303" s="2"/>
      <c r="T303" s="2"/>
      <c r="U303" s="2"/>
      <c r="V303" s="2"/>
      <c r="W303" s="2"/>
      <c r="X303" s="2"/>
      <c r="Y303" s="2"/>
      <c r="Z303" s="2"/>
    </row>
    <row r="304" spans="1:26" ht="15.75" customHeight="1">
      <c r="A304" s="187" t="s">
        <v>209</v>
      </c>
      <c r="B304" s="183"/>
      <c r="C304" s="183"/>
      <c r="D304" s="180"/>
      <c r="E304" s="48"/>
      <c r="F304" s="48"/>
      <c r="G304" s="48"/>
      <c r="H304" s="48"/>
      <c r="I304" s="48"/>
      <c r="J304" s="48"/>
      <c r="K304" s="48"/>
      <c r="L304" s="48"/>
      <c r="M304" s="48"/>
      <c r="N304" s="48"/>
      <c r="O304" s="48"/>
      <c r="P304" s="2"/>
      <c r="Q304" s="2"/>
      <c r="R304" s="2"/>
      <c r="S304" s="2"/>
      <c r="T304" s="2"/>
      <c r="U304" s="2"/>
      <c r="V304" s="2"/>
      <c r="W304" s="2"/>
      <c r="X304" s="2"/>
      <c r="Y304" s="2"/>
      <c r="Z304" s="2"/>
    </row>
    <row r="305" spans="1:26" ht="15.75" customHeight="1">
      <c r="A305" s="179" t="s">
        <v>210</v>
      </c>
      <c r="B305" s="180"/>
      <c r="C305" s="179" t="s">
        <v>137</v>
      </c>
      <c r="D305" s="180"/>
      <c r="E305" s="48"/>
      <c r="F305" s="48"/>
      <c r="G305" s="48"/>
      <c r="H305" s="48"/>
      <c r="I305" s="48"/>
      <c r="J305" s="48"/>
      <c r="K305" s="48"/>
      <c r="L305" s="48"/>
      <c r="M305" s="48"/>
      <c r="N305" s="48"/>
      <c r="O305" s="48"/>
      <c r="P305" s="2"/>
      <c r="Q305" s="2"/>
      <c r="R305" s="2"/>
      <c r="S305" s="2"/>
      <c r="T305" s="2"/>
      <c r="U305" s="2"/>
      <c r="V305" s="2"/>
      <c r="W305" s="2"/>
      <c r="X305" s="2"/>
      <c r="Y305" s="2"/>
      <c r="Z305" s="2"/>
    </row>
    <row r="306" spans="1:26" ht="15.75" customHeight="1">
      <c r="A306" s="47" t="s">
        <v>8</v>
      </c>
      <c r="B306" s="43" t="s">
        <v>211</v>
      </c>
      <c r="C306" s="201" t="e">
        <f>C277</f>
        <v>#DIV/0!</v>
      </c>
      <c r="D306" s="180"/>
      <c r="E306" s="48"/>
      <c r="F306" s="48"/>
      <c r="G306" s="48"/>
      <c r="H306" s="48"/>
      <c r="I306" s="48"/>
      <c r="J306" s="48"/>
      <c r="K306" s="48"/>
      <c r="L306" s="48"/>
      <c r="M306" s="48"/>
      <c r="N306" s="48"/>
      <c r="O306" s="48"/>
      <c r="P306" s="2"/>
      <c r="Q306" s="2"/>
      <c r="R306" s="2"/>
      <c r="S306" s="2"/>
      <c r="T306" s="2"/>
      <c r="U306" s="2"/>
      <c r="V306" s="2"/>
      <c r="W306" s="2"/>
      <c r="X306" s="2"/>
      <c r="Y306" s="2"/>
      <c r="Z306" s="2"/>
    </row>
    <row r="307" spans="1:26" ht="15.75" customHeight="1">
      <c r="A307" s="47" t="s">
        <v>11</v>
      </c>
      <c r="B307" s="43" t="s">
        <v>190</v>
      </c>
      <c r="C307" s="202">
        <f>C286</f>
        <v>0</v>
      </c>
      <c r="D307" s="180"/>
      <c r="E307" s="48"/>
      <c r="F307" s="48"/>
      <c r="G307" s="48"/>
      <c r="H307" s="48"/>
      <c r="I307" s="48"/>
      <c r="J307" s="48"/>
      <c r="K307" s="48"/>
      <c r="L307" s="48"/>
      <c r="M307" s="48"/>
      <c r="N307" s="48"/>
      <c r="O307" s="48"/>
      <c r="P307" s="2"/>
      <c r="Q307" s="2"/>
      <c r="R307" s="2"/>
      <c r="S307" s="2"/>
      <c r="T307" s="2"/>
      <c r="U307" s="2"/>
      <c r="V307" s="2"/>
      <c r="W307" s="2"/>
      <c r="X307" s="2"/>
      <c r="Y307" s="2"/>
      <c r="Z307" s="2"/>
    </row>
    <row r="308" spans="1:26" ht="15.75" customHeight="1">
      <c r="A308" s="47" t="s">
        <v>13</v>
      </c>
      <c r="B308" s="43" t="s">
        <v>212</v>
      </c>
      <c r="C308" s="203">
        <f>C295</f>
        <v>0</v>
      </c>
      <c r="D308" s="180"/>
      <c r="E308" s="48"/>
      <c r="F308" s="48"/>
      <c r="G308" s="48"/>
      <c r="H308" s="48"/>
      <c r="I308" s="48"/>
      <c r="J308" s="48"/>
      <c r="K308" s="48"/>
      <c r="L308" s="48"/>
      <c r="M308" s="48"/>
      <c r="N308" s="48"/>
      <c r="O308" s="48"/>
      <c r="P308" s="2"/>
      <c r="Q308" s="2"/>
      <c r="R308" s="2"/>
      <c r="S308" s="2"/>
      <c r="T308" s="2"/>
      <c r="U308" s="2"/>
      <c r="V308" s="2"/>
      <c r="W308" s="2"/>
      <c r="X308" s="2"/>
      <c r="Y308" s="2"/>
      <c r="Z308" s="2"/>
    </row>
    <row r="309" spans="1:26" ht="15.75" customHeight="1">
      <c r="A309" s="47" t="s">
        <v>16</v>
      </c>
      <c r="B309" s="43" t="s">
        <v>213</v>
      </c>
      <c r="C309" s="204">
        <f>D301</f>
        <v>0</v>
      </c>
      <c r="D309" s="180"/>
      <c r="E309" s="48"/>
      <c r="F309" s="48"/>
      <c r="G309" s="48"/>
      <c r="H309" s="48"/>
      <c r="I309" s="48"/>
      <c r="J309" s="48"/>
      <c r="K309" s="48"/>
      <c r="L309" s="48"/>
      <c r="M309" s="48"/>
      <c r="N309" s="48"/>
      <c r="O309" s="48"/>
      <c r="P309" s="2"/>
      <c r="Q309" s="2"/>
      <c r="R309" s="2"/>
      <c r="S309" s="2"/>
      <c r="T309" s="2"/>
      <c r="U309" s="2"/>
      <c r="V309" s="2"/>
      <c r="W309" s="2"/>
      <c r="X309" s="2"/>
      <c r="Y309" s="2"/>
      <c r="Z309" s="2"/>
    </row>
    <row r="310" spans="1:26" ht="15.75" customHeight="1">
      <c r="A310" s="189" t="s">
        <v>175</v>
      </c>
      <c r="B310" s="180"/>
      <c r="C310" s="203" t="e">
        <f>SUM(C306:D308)</f>
        <v>#DIV/0!</v>
      </c>
      <c r="D310" s="180"/>
      <c r="E310" s="48"/>
      <c r="F310" s="48"/>
      <c r="G310" s="48"/>
      <c r="H310" s="48"/>
      <c r="I310" s="48"/>
      <c r="J310" s="48"/>
      <c r="K310" s="48"/>
      <c r="L310" s="48"/>
      <c r="M310" s="48"/>
      <c r="N310" s="48"/>
      <c r="O310" s="48"/>
      <c r="P310" s="2"/>
      <c r="Q310" s="2"/>
      <c r="R310" s="2"/>
      <c r="S310" s="2"/>
      <c r="T310" s="2"/>
      <c r="U310" s="2"/>
      <c r="V310" s="2"/>
      <c r="W310" s="2"/>
      <c r="X310" s="2"/>
      <c r="Y310" s="2"/>
      <c r="Z310" s="2"/>
    </row>
    <row r="311" spans="1:26" ht="15.75" customHeight="1">
      <c r="A311" s="48"/>
      <c r="B311" s="48"/>
      <c r="C311" s="48"/>
      <c r="D311" s="48"/>
      <c r="E311" s="48"/>
      <c r="F311" s="48"/>
      <c r="G311" s="48"/>
      <c r="H311" s="48"/>
      <c r="I311" s="48"/>
      <c r="J311" s="48"/>
      <c r="K311" s="48"/>
      <c r="L311" s="48"/>
      <c r="M311" s="48"/>
      <c r="N311" s="48"/>
      <c r="O311" s="48"/>
      <c r="P311" s="2"/>
      <c r="Q311" s="2"/>
      <c r="R311" s="2"/>
      <c r="S311" s="2"/>
      <c r="T311" s="2"/>
      <c r="U311" s="2"/>
      <c r="V311" s="2"/>
      <c r="W311" s="2"/>
      <c r="X311" s="2"/>
      <c r="Y311" s="2"/>
      <c r="Z311" s="2"/>
    </row>
    <row r="312" spans="1:26" ht="15.75" customHeight="1">
      <c r="A312" s="48"/>
      <c r="B312" s="48"/>
      <c r="C312" s="48"/>
      <c r="D312" s="48"/>
      <c r="E312" s="48"/>
      <c r="F312" s="48"/>
      <c r="G312" s="48"/>
      <c r="H312" s="48"/>
      <c r="I312" s="48"/>
      <c r="J312" s="48"/>
      <c r="K312" s="48"/>
      <c r="L312" s="48"/>
      <c r="M312" s="48"/>
      <c r="N312" s="48"/>
      <c r="O312" s="48"/>
      <c r="P312" s="2"/>
      <c r="Q312" s="2"/>
      <c r="R312" s="2"/>
      <c r="S312" s="2"/>
      <c r="T312" s="2"/>
      <c r="U312" s="2"/>
      <c r="V312" s="2"/>
      <c r="W312" s="2"/>
      <c r="X312" s="2"/>
      <c r="Y312" s="2"/>
      <c r="Z312" s="2"/>
    </row>
    <row r="313" spans="1:26" ht="15.75" customHeight="1">
      <c r="A313" s="188" t="s">
        <v>618</v>
      </c>
      <c r="B313" s="185"/>
      <c r="C313" s="185"/>
      <c r="D313" s="180"/>
      <c r="E313" s="48"/>
      <c r="F313" s="48"/>
      <c r="G313" s="48"/>
      <c r="H313" s="48"/>
      <c r="I313" s="48"/>
      <c r="J313" s="48"/>
      <c r="K313" s="48"/>
      <c r="L313" s="48"/>
      <c r="M313" s="48"/>
      <c r="N313" s="48"/>
      <c r="O313" s="48"/>
      <c r="P313" s="2"/>
      <c r="Q313" s="2"/>
      <c r="R313" s="2"/>
      <c r="S313" s="2"/>
      <c r="T313" s="2"/>
      <c r="U313" s="2"/>
      <c r="V313" s="2"/>
      <c r="W313" s="2"/>
      <c r="X313" s="2"/>
      <c r="Y313" s="2"/>
      <c r="Z313" s="2"/>
    </row>
    <row r="314" spans="1:26" ht="15.75" customHeight="1">
      <c r="A314" s="16" t="s">
        <v>78</v>
      </c>
      <c r="B314" s="16" t="s">
        <v>619</v>
      </c>
      <c r="C314" s="16" t="s">
        <v>170</v>
      </c>
      <c r="D314" s="16" t="s">
        <v>49</v>
      </c>
      <c r="E314" s="48"/>
      <c r="F314" s="40"/>
      <c r="G314" s="48"/>
      <c r="H314" s="48"/>
      <c r="I314" s="48"/>
      <c r="J314" s="48"/>
      <c r="K314" s="48"/>
      <c r="L314" s="48"/>
      <c r="M314" s="48"/>
      <c r="N314" s="48"/>
      <c r="O314" s="48"/>
      <c r="P314" s="2"/>
      <c r="Q314" s="2"/>
      <c r="R314" s="2"/>
      <c r="S314" s="2"/>
      <c r="T314" s="2"/>
      <c r="U314" s="2"/>
      <c r="V314" s="2"/>
      <c r="W314" s="2"/>
      <c r="X314" s="2"/>
      <c r="Y314" s="2"/>
      <c r="Z314" s="2"/>
    </row>
    <row r="315" spans="1:26" ht="15.75" customHeight="1">
      <c r="A315" s="73" t="s">
        <v>8</v>
      </c>
      <c r="B315" s="141" t="s">
        <v>214</v>
      </c>
      <c r="C315" s="173">
        <v>0</v>
      </c>
      <c r="D315" s="142" t="e">
        <f>(C332+C333)*C315</f>
        <v>#DIV/0!</v>
      </c>
      <c r="E315" s="48"/>
      <c r="F315" s="48"/>
      <c r="G315" s="48"/>
      <c r="H315" s="48"/>
      <c r="I315" s="48"/>
      <c r="J315" s="48"/>
      <c r="K315" s="48"/>
      <c r="L315" s="48"/>
      <c r="M315" s="48"/>
      <c r="N315" s="48"/>
      <c r="O315" s="48"/>
      <c r="P315" s="2"/>
      <c r="Q315" s="2"/>
      <c r="R315" s="2"/>
      <c r="S315" s="2"/>
      <c r="T315" s="2"/>
      <c r="U315" s="2"/>
      <c r="V315" s="2"/>
      <c r="W315" s="2"/>
      <c r="X315" s="2"/>
      <c r="Y315" s="2"/>
      <c r="Z315" s="2"/>
    </row>
    <row r="316" spans="1:26" ht="15.75" customHeight="1">
      <c r="A316" s="73" t="s">
        <v>11</v>
      </c>
      <c r="B316" s="143" t="s">
        <v>663</v>
      </c>
      <c r="C316" s="144"/>
      <c r="D316" s="142" t="e">
        <f>D317+D320+D321+D323</f>
        <v>#DIV/0!</v>
      </c>
      <c r="E316" s="48"/>
      <c r="F316" s="48"/>
      <c r="G316" s="48"/>
      <c r="H316" s="48"/>
      <c r="I316" s="48"/>
      <c r="J316" s="48"/>
      <c r="K316" s="48"/>
      <c r="L316" s="48"/>
      <c r="M316" s="48"/>
      <c r="N316" s="48"/>
      <c r="O316" s="48"/>
      <c r="P316" s="2"/>
      <c r="Q316" s="2"/>
      <c r="R316" s="2"/>
      <c r="S316" s="2"/>
      <c r="T316" s="2"/>
      <c r="U316" s="2"/>
      <c r="V316" s="2"/>
      <c r="W316" s="2"/>
      <c r="X316" s="2"/>
      <c r="Y316" s="2"/>
      <c r="Z316" s="2"/>
    </row>
    <row r="317" spans="1:26" ht="15.75" customHeight="1">
      <c r="A317" s="7" t="s">
        <v>215</v>
      </c>
      <c r="B317" s="74" t="s">
        <v>216</v>
      </c>
      <c r="C317" s="75">
        <f>C319+C318</f>
        <v>0.08</v>
      </c>
      <c r="D317" s="76" t="e">
        <f>D318+D319</f>
        <v>#DIV/0!</v>
      </c>
      <c r="E317" s="48"/>
      <c r="F317" s="48"/>
      <c r="G317" s="48"/>
      <c r="H317" s="48"/>
      <c r="I317" s="48"/>
      <c r="J317" s="48"/>
      <c r="K317" s="48"/>
      <c r="L317" s="48"/>
      <c r="M317" s="48"/>
      <c r="N317" s="48"/>
      <c r="O317" s="48"/>
      <c r="P317" s="2"/>
      <c r="Q317" s="2"/>
      <c r="R317" s="2"/>
      <c r="S317" s="2"/>
      <c r="T317" s="2"/>
      <c r="U317" s="2"/>
      <c r="V317" s="2"/>
      <c r="W317" s="2"/>
      <c r="X317" s="2"/>
      <c r="Y317" s="2"/>
      <c r="Z317" s="2"/>
    </row>
    <row r="318" spans="1:26" ht="15.75" customHeight="1">
      <c r="A318" s="47" t="s">
        <v>217</v>
      </c>
      <c r="B318" s="43" t="s">
        <v>218</v>
      </c>
      <c r="C318" s="174">
        <v>0.03</v>
      </c>
      <c r="D318" s="29" t="e">
        <f>(C332+C333)*C318</f>
        <v>#DIV/0!</v>
      </c>
      <c r="E318" s="48"/>
      <c r="F318" s="48"/>
      <c r="G318" s="48"/>
      <c r="H318" s="48"/>
      <c r="I318" s="48"/>
      <c r="J318" s="48"/>
      <c r="K318" s="48"/>
      <c r="L318" s="48"/>
      <c r="M318" s="48"/>
      <c r="N318" s="48"/>
      <c r="O318" s="48"/>
      <c r="P318" s="2"/>
      <c r="Q318" s="2"/>
      <c r="R318" s="2"/>
      <c r="S318" s="2"/>
      <c r="T318" s="2"/>
      <c r="U318" s="2"/>
      <c r="V318" s="2"/>
      <c r="W318" s="2"/>
      <c r="X318" s="2"/>
      <c r="Y318" s="2"/>
      <c r="Z318" s="2"/>
    </row>
    <row r="319" spans="1:26" ht="15.75" customHeight="1">
      <c r="A319" s="47" t="s">
        <v>219</v>
      </c>
      <c r="B319" s="43" t="s">
        <v>220</v>
      </c>
      <c r="C319" s="174">
        <v>0.05</v>
      </c>
      <c r="D319" s="29" t="e">
        <f>(C332+C333)*C319</f>
        <v>#DIV/0!</v>
      </c>
      <c r="E319" s="48"/>
      <c r="F319" s="48"/>
      <c r="G319" s="48"/>
      <c r="H319" s="48"/>
      <c r="I319" s="48"/>
      <c r="J319" s="48"/>
      <c r="K319" s="48"/>
      <c r="L319" s="48"/>
      <c r="M319" s="48"/>
      <c r="N319" s="48"/>
      <c r="O319" s="48"/>
      <c r="P319" s="2"/>
      <c r="Q319" s="2"/>
      <c r="R319" s="2"/>
      <c r="S319" s="2"/>
      <c r="T319" s="2"/>
      <c r="U319" s="2"/>
      <c r="V319" s="2"/>
      <c r="W319" s="2"/>
      <c r="X319" s="2"/>
      <c r="Y319" s="2"/>
      <c r="Z319" s="2"/>
    </row>
    <row r="320" spans="1:26" ht="15.75" customHeight="1">
      <c r="A320" s="7" t="s">
        <v>221</v>
      </c>
      <c r="B320" s="74" t="s">
        <v>222</v>
      </c>
      <c r="C320" s="75">
        <v>0</v>
      </c>
      <c r="D320" s="76">
        <v>0</v>
      </c>
      <c r="E320" s="48"/>
      <c r="F320" s="48"/>
      <c r="G320" s="48"/>
      <c r="H320" s="48"/>
      <c r="I320" s="48"/>
      <c r="J320" s="48"/>
      <c r="K320" s="48"/>
      <c r="L320" s="48"/>
      <c r="M320" s="48"/>
      <c r="N320" s="48"/>
      <c r="O320" s="48"/>
      <c r="P320" s="2"/>
      <c r="Q320" s="2"/>
      <c r="R320" s="2"/>
      <c r="S320" s="2"/>
      <c r="T320" s="2"/>
      <c r="U320" s="2"/>
      <c r="V320" s="2"/>
      <c r="W320" s="2"/>
      <c r="X320" s="2"/>
      <c r="Y320" s="2"/>
      <c r="Z320" s="2"/>
    </row>
    <row r="321" spans="1:26" ht="15.75" customHeight="1">
      <c r="A321" s="7" t="s">
        <v>223</v>
      </c>
      <c r="B321" s="74" t="s">
        <v>224</v>
      </c>
      <c r="C321" s="75">
        <f t="shared" ref="C321:D321" si="8">C322</f>
        <v>0.03</v>
      </c>
      <c r="D321" s="76" t="e">
        <f t="shared" si="8"/>
        <v>#DIV/0!</v>
      </c>
      <c r="E321" s="48"/>
      <c r="F321" s="48"/>
      <c r="G321" s="48"/>
      <c r="H321" s="48"/>
      <c r="I321" s="48"/>
      <c r="J321" s="48"/>
      <c r="K321" s="48"/>
      <c r="L321" s="48"/>
      <c r="M321" s="48"/>
      <c r="N321" s="48"/>
      <c r="O321" s="48"/>
      <c r="P321" s="2"/>
      <c r="Q321" s="2"/>
      <c r="R321" s="2"/>
      <c r="S321" s="2"/>
      <c r="T321" s="2"/>
      <c r="U321" s="2"/>
      <c r="V321" s="2"/>
      <c r="W321" s="2"/>
      <c r="X321" s="2"/>
      <c r="Y321" s="2"/>
      <c r="Z321" s="2"/>
    </row>
    <row r="322" spans="1:26" ht="15.75" customHeight="1">
      <c r="A322" s="47" t="s">
        <v>225</v>
      </c>
      <c r="B322" s="43" t="s">
        <v>226</v>
      </c>
      <c r="C322" s="174">
        <v>0.03</v>
      </c>
      <c r="D322" s="29" t="e">
        <f>(C333+C332)*C322</f>
        <v>#DIV/0!</v>
      </c>
      <c r="E322" s="48"/>
      <c r="F322" s="48"/>
      <c r="G322" s="48"/>
      <c r="H322" s="48"/>
      <c r="I322" s="48"/>
      <c r="J322" s="48"/>
      <c r="K322" s="48"/>
      <c r="L322" s="48"/>
      <c r="M322" s="48"/>
      <c r="N322" s="48"/>
      <c r="O322" s="48"/>
      <c r="P322" s="2"/>
      <c r="Q322" s="2"/>
      <c r="R322" s="2"/>
      <c r="S322" s="2"/>
      <c r="T322" s="2"/>
      <c r="U322" s="2"/>
      <c r="V322" s="2"/>
      <c r="W322" s="2"/>
      <c r="X322" s="2"/>
      <c r="Y322" s="2"/>
      <c r="Z322" s="2"/>
    </row>
    <row r="323" spans="1:26" ht="15.75" customHeight="1">
      <c r="A323" s="7"/>
      <c r="B323" s="130"/>
      <c r="C323" s="131"/>
      <c r="D323" s="145" t="e">
        <f>SUM(D326:D327)</f>
        <v>#DIV/0!</v>
      </c>
      <c r="E323" s="48"/>
      <c r="F323" s="48"/>
      <c r="G323" s="48"/>
      <c r="H323" s="48"/>
      <c r="I323" s="48"/>
      <c r="J323" s="48"/>
      <c r="K323" s="48"/>
      <c r="L323" s="48"/>
      <c r="M323" s="48"/>
      <c r="N323" s="48"/>
      <c r="O323" s="48"/>
      <c r="P323" s="2"/>
      <c r="Q323" s="2"/>
      <c r="R323" s="2"/>
      <c r="S323" s="2"/>
      <c r="T323" s="2"/>
      <c r="U323" s="2"/>
      <c r="V323" s="2"/>
      <c r="W323" s="2"/>
      <c r="X323" s="2"/>
      <c r="Y323" s="2"/>
      <c r="Z323" s="2"/>
    </row>
    <row r="324" spans="1:26" ht="15.75" customHeight="1">
      <c r="A324" s="146"/>
      <c r="B324" s="97" t="s">
        <v>610</v>
      </c>
      <c r="C324" s="175">
        <v>0.05</v>
      </c>
      <c r="D324" s="147" t="e">
        <f>(C332+C333)*C324</f>
        <v>#DIV/0!</v>
      </c>
      <c r="E324" s="48"/>
      <c r="F324" s="48"/>
      <c r="G324" s="48"/>
      <c r="H324" s="48"/>
      <c r="I324" s="48"/>
      <c r="J324" s="48"/>
      <c r="K324" s="48"/>
      <c r="L324" s="48"/>
      <c r="M324" s="48"/>
      <c r="N324" s="48"/>
      <c r="O324" s="48"/>
      <c r="P324" s="2"/>
      <c r="Q324" s="2"/>
      <c r="R324" s="2"/>
      <c r="S324" s="2"/>
      <c r="T324" s="2"/>
      <c r="U324" s="2"/>
      <c r="V324" s="2"/>
      <c r="W324" s="2"/>
      <c r="X324" s="2"/>
      <c r="Y324" s="2"/>
      <c r="Z324" s="2"/>
    </row>
    <row r="325" spans="1:26" ht="15.75" customHeight="1">
      <c r="A325" s="146"/>
      <c r="B325" s="96" t="s">
        <v>611</v>
      </c>
      <c r="C325" s="175">
        <v>1.3299999999999999E-2</v>
      </c>
      <c r="D325" s="147" t="e">
        <f>(C332+C333)*C325</f>
        <v>#DIV/0!</v>
      </c>
      <c r="E325" s="48"/>
      <c r="F325" s="48"/>
      <c r="G325" s="48"/>
      <c r="H325" s="48"/>
      <c r="I325" s="48"/>
      <c r="J325" s="48"/>
      <c r="K325" s="48"/>
      <c r="L325" s="48"/>
      <c r="M325" s="48"/>
      <c r="N325" s="48"/>
      <c r="O325" s="48"/>
      <c r="P325" s="2"/>
      <c r="Q325" s="2"/>
      <c r="R325" s="2"/>
      <c r="S325" s="2"/>
      <c r="T325" s="2"/>
      <c r="U325" s="2"/>
      <c r="V325" s="2"/>
      <c r="W325" s="2"/>
      <c r="X325" s="2"/>
      <c r="Y325" s="2"/>
      <c r="Z325" s="2"/>
    </row>
    <row r="326" spans="1:26" ht="15.75" customHeight="1">
      <c r="A326" s="205" t="s">
        <v>620</v>
      </c>
      <c r="B326" s="132" t="s">
        <v>621</v>
      </c>
      <c r="C326" s="133" t="s">
        <v>622</v>
      </c>
      <c r="D326" s="148" t="s">
        <v>623</v>
      </c>
      <c r="E326" s="48"/>
      <c r="F326" s="48"/>
      <c r="G326" s="48"/>
      <c r="H326" s="48"/>
      <c r="I326" s="48"/>
      <c r="J326" s="48"/>
      <c r="K326" s="48"/>
      <c r="L326" s="48"/>
      <c r="M326" s="48"/>
      <c r="N326" s="48"/>
      <c r="O326" s="48"/>
      <c r="P326" s="2"/>
      <c r="Q326" s="2"/>
      <c r="R326" s="2"/>
      <c r="S326" s="2"/>
      <c r="T326" s="2"/>
      <c r="U326" s="2"/>
      <c r="V326" s="2"/>
      <c r="W326" s="2"/>
      <c r="X326" s="2"/>
      <c r="Y326" s="2"/>
      <c r="Z326" s="2"/>
    </row>
    <row r="327" spans="1:26" ht="15.75" customHeight="1">
      <c r="A327" s="206"/>
      <c r="B327" s="134" t="e">
        <f>C332+C333</f>
        <v>#DIV/0!</v>
      </c>
      <c r="C327" s="176">
        <f>C257</f>
        <v>0.19470000000000001</v>
      </c>
      <c r="D327" s="127" t="e">
        <f>B327*C327/1</f>
        <v>#DIV/0!</v>
      </c>
      <c r="E327" s="48"/>
      <c r="F327" s="48"/>
      <c r="G327" s="48"/>
      <c r="H327" s="48"/>
      <c r="I327" s="48"/>
      <c r="J327" s="48"/>
      <c r="K327" s="48"/>
      <c r="L327" s="48"/>
      <c r="M327" s="48"/>
      <c r="N327" s="48"/>
      <c r="O327" s="48"/>
      <c r="P327" s="2"/>
      <c r="Q327" s="2"/>
      <c r="R327" s="2"/>
      <c r="S327" s="2"/>
      <c r="T327" s="2"/>
      <c r="U327" s="2"/>
      <c r="V327" s="2"/>
      <c r="W327" s="2"/>
      <c r="X327" s="2"/>
      <c r="Y327" s="2"/>
      <c r="Z327" s="2"/>
    </row>
    <row r="328" spans="1:26" ht="18" customHeight="1">
      <c r="A328" s="179" t="s">
        <v>89</v>
      </c>
      <c r="B328" s="183"/>
      <c r="C328" s="180"/>
      <c r="D328" s="24" t="e">
        <f>D327</f>
        <v>#DIV/0!</v>
      </c>
      <c r="E328" s="48"/>
      <c r="F328" s="48"/>
      <c r="G328" s="48"/>
      <c r="H328" s="48"/>
      <c r="I328" s="48"/>
      <c r="J328" s="48"/>
      <c r="K328" s="48"/>
      <c r="L328" s="48"/>
      <c r="M328" s="48"/>
      <c r="N328" s="48"/>
      <c r="O328" s="48"/>
      <c r="P328" s="2"/>
      <c r="Q328" s="2"/>
      <c r="R328" s="2"/>
      <c r="S328" s="2"/>
      <c r="T328" s="2"/>
      <c r="U328" s="2"/>
      <c r="V328" s="2"/>
      <c r="W328" s="2"/>
      <c r="X328" s="2"/>
      <c r="Y328" s="2"/>
      <c r="Z328" s="2"/>
    </row>
    <row r="329" spans="1:26" ht="15.75" customHeight="1">
      <c r="A329" s="48"/>
      <c r="B329" s="48"/>
      <c r="C329" s="48"/>
      <c r="D329" s="48"/>
      <c r="E329" s="48"/>
      <c r="F329" s="48"/>
      <c r="G329" s="48"/>
      <c r="H329" s="48"/>
      <c r="I329" s="48"/>
      <c r="J329" s="48"/>
      <c r="K329" s="48"/>
      <c r="L329" s="48"/>
      <c r="M329" s="48"/>
      <c r="N329" s="48"/>
      <c r="O329" s="48"/>
      <c r="P329" s="2"/>
      <c r="Q329" s="2"/>
      <c r="R329" s="2"/>
      <c r="S329" s="2"/>
      <c r="T329" s="2"/>
      <c r="U329" s="2"/>
      <c r="V329" s="2"/>
      <c r="W329" s="2"/>
      <c r="X329" s="2"/>
      <c r="Y329" s="2"/>
      <c r="Z329" s="2"/>
    </row>
    <row r="330" spans="1:26" ht="15.75" customHeight="1">
      <c r="A330" s="48"/>
      <c r="B330" s="48"/>
      <c r="C330" s="48"/>
      <c r="D330" s="48"/>
      <c r="E330" s="48"/>
      <c r="F330" s="48"/>
      <c r="G330" s="48"/>
      <c r="H330" s="48"/>
      <c r="I330" s="48"/>
      <c r="J330" s="48"/>
      <c r="K330" s="48"/>
      <c r="L330" s="48"/>
      <c r="M330" s="48"/>
      <c r="N330" s="48"/>
      <c r="O330" s="48"/>
      <c r="P330" s="2"/>
      <c r="Q330" s="2"/>
      <c r="R330" s="2"/>
      <c r="S330" s="2"/>
      <c r="T330" s="2"/>
      <c r="U330" s="2"/>
      <c r="V330" s="2"/>
      <c r="W330" s="2"/>
      <c r="X330" s="2"/>
      <c r="Y330" s="2"/>
      <c r="Z330" s="2"/>
    </row>
    <row r="331" spans="1:26" ht="15.75" customHeight="1">
      <c r="A331" s="194" t="s">
        <v>227</v>
      </c>
      <c r="B331" s="183"/>
      <c r="C331" s="180"/>
      <c r="D331" s="48"/>
      <c r="E331" s="48"/>
      <c r="F331" s="48"/>
      <c r="G331" s="48"/>
      <c r="H331" s="48"/>
      <c r="I331" s="48"/>
      <c r="J331" s="48"/>
      <c r="K331" s="48"/>
      <c r="L331" s="48"/>
      <c r="M331" s="48"/>
      <c r="N331" s="48"/>
      <c r="O331" s="48"/>
      <c r="P331" s="2"/>
      <c r="Q331" s="2"/>
      <c r="R331" s="2"/>
      <c r="S331" s="2"/>
      <c r="T331" s="2"/>
      <c r="U331" s="2"/>
      <c r="V331" s="2"/>
      <c r="W331" s="2"/>
      <c r="X331" s="2"/>
      <c r="Y331" s="2"/>
      <c r="Z331" s="2"/>
    </row>
    <row r="332" spans="1:26" ht="15.75" customHeight="1">
      <c r="A332" s="77" t="s">
        <v>8</v>
      </c>
      <c r="B332" s="78" t="s">
        <v>228</v>
      </c>
      <c r="C332" s="79">
        <f>C266</f>
        <v>0</v>
      </c>
      <c r="D332" s="48"/>
      <c r="E332" s="48"/>
      <c r="F332" s="48"/>
      <c r="G332" s="48"/>
      <c r="H332" s="48"/>
      <c r="I332" s="48"/>
      <c r="J332" s="48"/>
      <c r="K332" s="48"/>
      <c r="L332" s="48"/>
      <c r="M332" s="48"/>
      <c r="N332" s="48"/>
      <c r="O332" s="48"/>
      <c r="P332" s="2"/>
      <c r="Q332" s="2"/>
      <c r="R332" s="2"/>
      <c r="S332" s="2"/>
      <c r="T332" s="2"/>
      <c r="U332" s="2"/>
      <c r="V332" s="2"/>
      <c r="W332" s="2"/>
      <c r="X332" s="2"/>
      <c r="Y332" s="2"/>
      <c r="Z332" s="2"/>
    </row>
    <row r="333" spans="1:26" ht="15.75" customHeight="1">
      <c r="A333" s="77" t="s">
        <v>11</v>
      </c>
      <c r="B333" s="78" t="s">
        <v>229</v>
      </c>
      <c r="C333" s="79" t="e">
        <f>C310</f>
        <v>#DIV/0!</v>
      </c>
      <c r="D333" s="48"/>
      <c r="E333" s="48"/>
      <c r="F333" s="48"/>
      <c r="G333" s="48"/>
      <c r="H333" s="48"/>
      <c r="I333" s="48"/>
      <c r="J333" s="48"/>
      <c r="K333" s="48"/>
      <c r="L333" s="48"/>
      <c r="M333" s="48"/>
      <c r="N333" s="48"/>
      <c r="O333" s="48"/>
      <c r="P333" s="2"/>
      <c r="Q333" s="2"/>
      <c r="R333" s="2"/>
      <c r="S333" s="2"/>
      <c r="T333" s="2"/>
      <c r="U333" s="2"/>
      <c r="V333" s="2"/>
      <c r="W333" s="2"/>
      <c r="X333" s="2"/>
      <c r="Y333" s="2"/>
      <c r="Z333" s="2"/>
    </row>
    <row r="334" spans="1:26" ht="15.75" customHeight="1">
      <c r="A334" s="77" t="s">
        <v>13</v>
      </c>
      <c r="B334" s="78" t="s">
        <v>230</v>
      </c>
      <c r="C334" s="79" t="e">
        <f>D328</f>
        <v>#DIV/0!</v>
      </c>
      <c r="D334" s="48"/>
      <c r="E334" s="48"/>
      <c r="F334" s="48"/>
      <c r="G334" s="48"/>
      <c r="H334" s="48"/>
      <c r="I334" s="48"/>
      <c r="J334" s="48"/>
      <c r="K334" s="48"/>
      <c r="L334" s="48"/>
      <c r="M334" s="48"/>
      <c r="N334" s="48"/>
      <c r="O334" s="48"/>
      <c r="P334" s="2"/>
      <c r="Q334" s="2"/>
      <c r="R334" s="2"/>
      <c r="S334" s="2"/>
      <c r="T334" s="2"/>
      <c r="U334" s="2"/>
      <c r="V334" s="2"/>
      <c r="W334" s="2"/>
      <c r="X334" s="2"/>
      <c r="Y334" s="2"/>
      <c r="Z334" s="2"/>
    </row>
    <row r="335" spans="1:26" ht="15.75" customHeight="1">
      <c r="A335" s="77" t="s">
        <v>16</v>
      </c>
      <c r="B335" s="78" t="s">
        <v>231</v>
      </c>
      <c r="C335" s="79" t="e">
        <f>C332+C333+C334</f>
        <v>#DIV/0!</v>
      </c>
      <c r="D335" s="48"/>
      <c r="E335" s="48"/>
      <c r="F335" s="48"/>
      <c r="G335" s="48"/>
      <c r="H335" s="48"/>
      <c r="I335" s="48"/>
      <c r="J335" s="48"/>
      <c r="K335" s="48"/>
      <c r="L335" s="48"/>
      <c r="M335" s="48"/>
      <c r="N335" s="48"/>
      <c r="O335" s="48"/>
      <c r="P335" s="2"/>
      <c r="Q335" s="2"/>
      <c r="R335" s="2"/>
      <c r="S335" s="2"/>
      <c r="T335" s="2"/>
      <c r="U335" s="2"/>
      <c r="V335" s="2"/>
      <c r="W335" s="2"/>
      <c r="X335" s="2"/>
      <c r="Y335" s="2"/>
      <c r="Z335" s="2"/>
    </row>
    <row r="336" spans="1:26" ht="15.75" customHeight="1">
      <c r="A336" s="77" t="s">
        <v>54</v>
      </c>
      <c r="B336" s="78" t="s">
        <v>232</v>
      </c>
      <c r="C336" s="80">
        <f>E26</f>
        <v>20492</v>
      </c>
      <c r="D336" s="48"/>
      <c r="E336" s="48"/>
      <c r="F336" s="48"/>
      <c r="G336" s="48"/>
      <c r="H336" s="48"/>
      <c r="I336" s="48"/>
      <c r="J336" s="48"/>
      <c r="K336" s="48"/>
      <c r="L336" s="48"/>
      <c r="M336" s="48"/>
      <c r="N336" s="48"/>
      <c r="O336" s="48"/>
      <c r="P336" s="2"/>
      <c r="Q336" s="2"/>
      <c r="R336" s="2"/>
      <c r="S336" s="2"/>
      <c r="T336" s="2"/>
      <c r="U336" s="2"/>
      <c r="V336" s="2"/>
      <c r="W336" s="2"/>
      <c r="X336" s="2"/>
      <c r="Y336" s="2"/>
      <c r="Z336" s="2"/>
    </row>
    <row r="337" spans="1:26" ht="15.75" customHeight="1">
      <c r="A337" s="77" t="s">
        <v>56</v>
      </c>
      <c r="B337" s="78" t="s">
        <v>233</v>
      </c>
      <c r="C337" s="81" t="e">
        <f>C335/C336</f>
        <v>#DIV/0!</v>
      </c>
      <c r="D337" s="48"/>
      <c r="E337" s="48"/>
      <c r="F337" s="48"/>
      <c r="G337" s="48"/>
      <c r="H337" s="48"/>
      <c r="I337" s="48"/>
      <c r="J337" s="48"/>
      <c r="K337" s="48"/>
      <c r="L337" s="48"/>
      <c r="M337" s="48"/>
      <c r="N337" s="48"/>
      <c r="O337" s="48"/>
      <c r="P337" s="2"/>
      <c r="Q337" s="2"/>
      <c r="R337" s="2"/>
      <c r="S337" s="2"/>
      <c r="T337" s="2"/>
      <c r="U337" s="2"/>
      <c r="V337" s="2"/>
      <c r="W337" s="2"/>
      <c r="X337" s="2"/>
      <c r="Y337" s="2"/>
      <c r="Z337" s="2"/>
    </row>
    <row r="338" spans="1:26" ht="15.75" customHeight="1">
      <c r="A338" s="48"/>
      <c r="B338" s="48"/>
      <c r="C338" s="48"/>
      <c r="D338" s="48"/>
      <c r="E338" s="48"/>
      <c r="F338" s="48"/>
      <c r="G338" s="48"/>
      <c r="H338" s="48"/>
      <c r="I338" s="48"/>
      <c r="J338" s="48"/>
      <c r="K338" s="48"/>
      <c r="L338" s="48"/>
      <c r="M338" s="48"/>
      <c r="N338" s="48"/>
      <c r="O338" s="48"/>
      <c r="P338" s="2"/>
      <c r="Q338" s="2"/>
      <c r="R338" s="2"/>
      <c r="S338" s="2"/>
      <c r="T338" s="2"/>
      <c r="U338" s="2"/>
      <c r="V338" s="2"/>
      <c r="W338" s="2"/>
      <c r="X338" s="2"/>
      <c r="Y338" s="2"/>
      <c r="Z338" s="2"/>
    </row>
    <row r="339" spans="1:26" ht="15.75" customHeight="1">
      <c r="A339" s="82" t="s">
        <v>234</v>
      </c>
      <c r="B339" s="83"/>
      <c r="C339" s="72"/>
      <c r="D339" s="72"/>
      <c r="E339" s="72"/>
      <c r="F339" s="72"/>
      <c r="G339" s="72"/>
      <c r="H339" s="72"/>
      <c r="I339" s="72"/>
      <c r="J339" s="48"/>
      <c r="K339" s="48"/>
      <c r="L339" s="48"/>
      <c r="M339" s="48"/>
      <c r="N339" s="48"/>
      <c r="O339" s="48"/>
      <c r="P339" s="2"/>
      <c r="Q339" s="2"/>
      <c r="R339" s="2"/>
      <c r="S339" s="2"/>
      <c r="T339" s="2"/>
      <c r="U339" s="2"/>
      <c r="V339" s="2"/>
      <c r="W339" s="2"/>
      <c r="X339" s="2"/>
      <c r="Y339" s="2"/>
      <c r="Z339" s="2"/>
    </row>
    <row r="340" spans="1:26" ht="15.75" customHeight="1">
      <c r="A340" s="84"/>
      <c r="B340" s="84"/>
      <c r="C340" s="72"/>
      <c r="D340" s="72"/>
      <c r="E340" s="48"/>
      <c r="F340" s="48"/>
      <c r="G340" s="48"/>
      <c r="H340" s="48"/>
      <c r="I340" s="48"/>
      <c r="J340" s="48"/>
      <c r="K340" s="48"/>
      <c r="L340" s="48"/>
      <c r="M340" s="48"/>
      <c r="N340" s="48"/>
      <c r="O340" s="48"/>
      <c r="P340" s="2"/>
      <c r="Q340" s="2"/>
      <c r="R340" s="2"/>
      <c r="S340" s="2"/>
      <c r="T340" s="2"/>
      <c r="U340" s="2"/>
      <c r="V340" s="2"/>
      <c r="W340" s="2"/>
      <c r="X340" s="2"/>
      <c r="Y340" s="2"/>
      <c r="Z340" s="2"/>
    </row>
    <row r="341" spans="1:26" ht="15.75" customHeight="1">
      <c r="A341" s="72"/>
      <c r="B341" s="72"/>
      <c r="C341" s="72"/>
      <c r="D341" s="72"/>
      <c r="E341" s="72"/>
      <c r="F341" s="48"/>
      <c r="G341" s="48"/>
      <c r="H341" s="48"/>
      <c r="I341" s="48"/>
      <c r="J341" s="48"/>
      <c r="K341" s="48"/>
      <c r="L341" s="48"/>
      <c r="M341" s="48"/>
      <c r="N341" s="48"/>
      <c r="O341" s="48"/>
      <c r="P341" s="2"/>
      <c r="Q341" s="2"/>
      <c r="R341" s="2"/>
      <c r="S341" s="2"/>
      <c r="T341" s="2"/>
      <c r="U341" s="2"/>
      <c r="V341" s="2"/>
      <c r="W341" s="2"/>
      <c r="X341" s="2"/>
      <c r="Y341" s="2"/>
      <c r="Z341" s="2"/>
    </row>
    <row r="342" spans="1:26" ht="15.75" customHeight="1">
      <c r="A342" s="199" t="s">
        <v>235</v>
      </c>
      <c r="B342" s="200"/>
      <c r="C342" s="72"/>
      <c r="D342" s="72"/>
      <c r="E342" s="72"/>
      <c r="F342" s="48"/>
      <c r="G342" s="48"/>
      <c r="H342" s="48"/>
      <c r="I342" s="48"/>
      <c r="J342" s="48"/>
      <c r="K342" s="48"/>
      <c r="L342" s="48"/>
      <c r="M342" s="48"/>
      <c r="N342" s="48"/>
      <c r="O342" s="48"/>
      <c r="P342" s="2"/>
      <c r="Q342" s="2"/>
      <c r="R342" s="2"/>
      <c r="S342" s="2"/>
      <c r="T342" s="2"/>
      <c r="U342" s="2"/>
      <c r="V342" s="2"/>
      <c r="W342" s="2"/>
      <c r="X342" s="2"/>
      <c r="Y342" s="2"/>
      <c r="Z342" s="2"/>
    </row>
    <row r="343" spans="1:26" ht="15.75" customHeight="1">
      <c r="A343" s="48"/>
      <c r="B343" s="48"/>
      <c r="C343" s="48"/>
      <c r="D343" s="48"/>
      <c r="E343" s="48"/>
      <c r="F343" s="48"/>
      <c r="G343" s="48"/>
      <c r="H343" s="48"/>
      <c r="I343" s="48"/>
      <c r="J343" s="48"/>
      <c r="K343" s="48"/>
      <c r="L343" s="48"/>
      <c r="M343" s="48"/>
      <c r="N343" s="48"/>
      <c r="O343" s="48"/>
      <c r="P343" s="2"/>
      <c r="Q343" s="2"/>
      <c r="R343" s="2"/>
      <c r="S343" s="2"/>
      <c r="T343" s="2"/>
      <c r="U343" s="2"/>
      <c r="V343" s="2"/>
      <c r="W343" s="2"/>
      <c r="X343" s="2"/>
      <c r="Y343" s="2"/>
      <c r="Z343" s="2"/>
    </row>
    <row r="344" spans="1:26" ht="15.75" customHeight="1">
      <c r="A344" s="199" t="s">
        <v>235</v>
      </c>
      <c r="B344" s="200"/>
      <c r="C344" s="72"/>
      <c r="D344" s="72"/>
      <c r="E344" s="72"/>
      <c r="F344" s="48"/>
      <c r="G344" s="48"/>
      <c r="H344" s="48"/>
      <c r="I344" s="48"/>
      <c r="J344" s="48"/>
      <c r="K344" s="48"/>
      <c r="L344" s="48"/>
      <c r="M344" s="48"/>
      <c r="N344" s="48"/>
      <c r="O344" s="48"/>
      <c r="P344" s="2"/>
      <c r="Q344" s="2"/>
      <c r="R344" s="2"/>
      <c r="S344" s="2"/>
      <c r="T344" s="2"/>
      <c r="U344" s="2"/>
      <c r="V344" s="2"/>
      <c r="W344" s="2"/>
      <c r="X344" s="2"/>
      <c r="Y344" s="2"/>
      <c r="Z344" s="2"/>
    </row>
    <row r="345" spans="1:26" ht="15.75" customHeight="1">
      <c r="A345" s="48"/>
      <c r="B345" s="48"/>
      <c r="C345" s="48"/>
      <c r="D345" s="48"/>
      <c r="E345" s="48"/>
      <c r="F345" s="48"/>
      <c r="G345" s="48"/>
      <c r="H345" s="48"/>
      <c r="I345" s="48"/>
      <c r="J345" s="48"/>
      <c r="K345" s="48"/>
      <c r="L345" s="48"/>
      <c r="M345" s="48"/>
      <c r="N345" s="48"/>
      <c r="O345" s="48"/>
      <c r="P345" s="2"/>
      <c r="Q345" s="2"/>
      <c r="R345" s="2"/>
      <c r="S345" s="2"/>
      <c r="T345" s="2"/>
      <c r="U345" s="2"/>
      <c r="V345" s="2"/>
      <c r="W345" s="2"/>
      <c r="X345" s="2"/>
      <c r="Y345" s="2"/>
      <c r="Z345" s="2"/>
    </row>
    <row r="346" spans="1:26" ht="15.75" customHeight="1">
      <c r="A346" s="48"/>
      <c r="B346" s="48"/>
      <c r="C346" s="48"/>
      <c r="D346" s="48"/>
      <c r="E346" s="48"/>
      <c r="F346" s="48"/>
      <c r="G346" s="48"/>
      <c r="H346" s="48"/>
      <c r="I346" s="48"/>
      <c r="J346" s="48"/>
      <c r="K346" s="48"/>
      <c r="L346" s="48"/>
      <c r="M346" s="48"/>
      <c r="N346" s="48"/>
      <c r="O346" s="48"/>
      <c r="P346" s="2"/>
      <c r="Q346" s="2"/>
      <c r="R346" s="2"/>
      <c r="S346" s="2"/>
      <c r="T346" s="2"/>
      <c r="U346" s="2"/>
      <c r="V346" s="2"/>
      <c r="W346" s="2"/>
      <c r="X346" s="2"/>
      <c r="Y346" s="2"/>
      <c r="Z346" s="2"/>
    </row>
    <row r="347" spans="1:26" ht="15.75" customHeight="1">
      <c r="A347" s="48"/>
      <c r="B347" s="48"/>
      <c r="C347" s="48"/>
      <c r="D347" s="48"/>
      <c r="E347" s="48"/>
      <c r="F347" s="48"/>
      <c r="G347" s="48"/>
      <c r="H347" s="48"/>
      <c r="I347" s="48"/>
      <c r="J347" s="48"/>
      <c r="K347" s="48"/>
      <c r="L347" s="48"/>
      <c r="M347" s="48"/>
      <c r="N347" s="48"/>
      <c r="O347" s="48"/>
      <c r="P347" s="2"/>
      <c r="Q347" s="2"/>
      <c r="R347" s="2"/>
      <c r="S347" s="2"/>
      <c r="T347" s="2"/>
      <c r="U347" s="2"/>
      <c r="V347" s="2"/>
      <c r="W347" s="2"/>
      <c r="X347" s="2"/>
      <c r="Y347" s="2"/>
      <c r="Z347" s="2"/>
    </row>
    <row r="348" spans="1:26" ht="15.75" customHeight="1">
      <c r="A348" s="48"/>
      <c r="B348" s="48"/>
      <c r="C348" s="48"/>
      <c r="D348" s="48"/>
      <c r="E348" s="48"/>
      <c r="F348" s="48"/>
      <c r="G348" s="48"/>
      <c r="H348" s="48"/>
      <c r="I348" s="48"/>
      <c r="J348" s="48"/>
      <c r="K348" s="48"/>
      <c r="L348" s="48"/>
      <c r="M348" s="48"/>
      <c r="N348" s="48"/>
      <c r="O348" s="48"/>
      <c r="P348" s="2"/>
      <c r="Q348" s="2"/>
      <c r="R348" s="2"/>
      <c r="S348" s="2"/>
      <c r="T348" s="2"/>
      <c r="U348" s="2"/>
      <c r="V348" s="2"/>
      <c r="W348" s="2"/>
      <c r="X348" s="2"/>
      <c r="Y348" s="2"/>
      <c r="Z348" s="2"/>
    </row>
    <row r="349" spans="1:26" ht="15.75" customHeight="1">
      <c r="A349" s="48"/>
      <c r="B349" s="48"/>
      <c r="C349" s="48"/>
      <c r="D349" s="48"/>
      <c r="E349" s="48"/>
      <c r="F349" s="48"/>
      <c r="G349" s="48"/>
      <c r="H349" s="48"/>
      <c r="I349" s="48"/>
      <c r="J349" s="48"/>
      <c r="K349" s="48"/>
      <c r="L349" s="48"/>
      <c r="M349" s="48"/>
      <c r="N349" s="48"/>
      <c r="O349" s="48"/>
      <c r="P349" s="2"/>
      <c r="Q349" s="2"/>
      <c r="R349" s="2"/>
      <c r="S349" s="2"/>
      <c r="T349" s="2"/>
      <c r="U349" s="2"/>
      <c r="V349" s="2"/>
      <c r="W349" s="2"/>
      <c r="X349" s="2"/>
      <c r="Y349" s="2"/>
      <c r="Z349" s="2"/>
    </row>
    <row r="350" spans="1:26" ht="15.75" customHeight="1">
      <c r="A350" s="48"/>
      <c r="B350" s="48"/>
      <c r="C350" s="48"/>
      <c r="D350" s="48"/>
      <c r="E350" s="48"/>
      <c r="F350" s="48"/>
      <c r="G350" s="48"/>
      <c r="H350" s="48"/>
      <c r="I350" s="48"/>
      <c r="J350" s="48"/>
      <c r="K350" s="48"/>
      <c r="L350" s="48"/>
      <c r="M350" s="48"/>
      <c r="N350" s="48"/>
      <c r="O350" s="48"/>
      <c r="P350" s="2"/>
      <c r="Q350" s="2"/>
      <c r="R350" s="2"/>
      <c r="S350" s="2"/>
      <c r="T350" s="2"/>
      <c r="U350" s="2"/>
      <c r="V350" s="2"/>
      <c r="W350" s="2"/>
      <c r="X350" s="2"/>
      <c r="Y350" s="2"/>
      <c r="Z350" s="2"/>
    </row>
    <row r="351" spans="1:26" ht="15.75" customHeight="1">
      <c r="A351" s="48"/>
      <c r="B351" s="48"/>
      <c r="C351" s="48"/>
      <c r="D351" s="48"/>
      <c r="E351" s="48"/>
      <c r="F351" s="48"/>
      <c r="G351" s="48"/>
      <c r="H351" s="48"/>
      <c r="I351" s="48"/>
      <c r="J351" s="48"/>
      <c r="K351" s="48"/>
      <c r="L351" s="48"/>
      <c r="M351" s="48"/>
      <c r="N351" s="48"/>
      <c r="O351" s="48"/>
      <c r="P351" s="2"/>
      <c r="Q351" s="2"/>
      <c r="R351" s="2"/>
      <c r="S351" s="2"/>
      <c r="T351" s="2"/>
      <c r="U351" s="2"/>
      <c r="V351" s="2"/>
      <c r="W351" s="2"/>
      <c r="X351" s="2"/>
      <c r="Y351" s="2"/>
      <c r="Z351" s="2"/>
    </row>
    <row r="352" spans="1:26" ht="15.75" customHeight="1">
      <c r="A352" s="48"/>
      <c r="B352" s="48"/>
      <c r="C352" s="48"/>
      <c r="D352" s="48"/>
      <c r="E352" s="48"/>
      <c r="F352" s="48"/>
      <c r="G352" s="48"/>
      <c r="H352" s="48"/>
      <c r="I352" s="48"/>
      <c r="J352" s="48"/>
      <c r="K352" s="48"/>
      <c r="L352" s="48"/>
      <c r="M352" s="48"/>
      <c r="N352" s="48"/>
      <c r="O352" s="48"/>
      <c r="P352" s="2"/>
      <c r="Q352" s="2"/>
      <c r="R352" s="2"/>
      <c r="S352" s="2"/>
      <c r="T352" s="2"/>
      <c r="U352" s="2"/>
      <c r="V352" s="2"/>
      <c r="W352" s="2"/>
      <c r="X352" s="2"/>
      <c r="Y352" s="2"/>
      <c r="Z352" s="2"/>
    </row>
    <row r="353" spans="1:26" ht="15.75" customHeight="1">
      <c r="A353" s="48"/>
      <c r="B353" s="48"/>
      <c r="C353" s="48"/>
      <c r="D353" s="48"/>
      <c r="E353" s="48"/>
      <c r="F353" s="48"/>
      <c r="G353" s="48"/>
      <c r="H353" s="48"/>
      <c r="I353" s="48"/>
      <c r="J353" s="48"/>
      <c r="K353" s="48"/>
      <c r="L353" s="48"/>
      <c r="M353" s="48"/>
      <c r="N353" s="48"/>
      <c r="O353" s="48"/>
      <c r="P353" s="2"/>
      <c r="Q353" s="2"/>
      <c r="R353" s="2"/>
      <c r="S353" s="2"/>
      <c r="T353" s="2"/>
      <c r="U353" s="2"/>
      <c r="V353" s="2"/>
      <c r="W353" s="2"/>
      <c r="X353" s="2"/>
      <c r="Y353" s="2"/>
      <c r="Z353" s="2"/>
    </row>
    <row r="354" spans="1:26" ht="15.75" customHeight="1">
      <c r="A354" s="48"/>
      <c r="B354" s="48"/>
      <c r="C354" s="48"/>
      <c r="D354" s="48"/>
      <c r="E354" s="48"/>
      <c r="F354" s="48"/>
      <c r="G354" s="48"/>
      <c r="H354" s="48"/>
      <c r="I354" s="48"/>
      <c r="J354" s="48"/>
      <c r="K354" s="48"/>
      <c r="L354" s="48"/>
      <c r="M354" s="48"/>
      <c r="N354" s="48"/>
      <c r="O354" s="48"/>
      <c r="P354" s="2"/>
      <c r="Q354" s="2"/>
      <c r="R354" s="2"/>
      <c r="S354" s="2"/>
      <c r="T354" s="2"/>
      <c r="U354" s="2"/>
      <c r="V354" s="2"/>
      <c r="W354" s="2"/>
      <c r="X354" s="2"/>
      <c r="Y354" s="2"/>
      <c r="Z354" s="2"/>
    </row>
    <row r="355" spans="1:26" ht="15.75" customHeight="1">
      <c r="A355" s="48"/>
      <c r="B355" s="48"/>
      <c r="C355" s="48"/>
      <c r="D355" s="48"/>
      <c r="E355" s="48"/>
      <c r="F355" s="48"/>
      <c r="G355" s="48"/>
      <c r="H355" s="48"/>
      <c r="I355" s="48"/>
      <c r="J355" s="48"/>
      <c r="K355" s="48"/>
      <c r="L355" s="48"/>
      <c r="M355" s="48"/>
      <c r="N355" s="48"/>
      <c r="O355" s="48"/>
      <c r="P355" s="2"/>
      <c r="Q355" s="2"/>
      <c r="R355" s="2"/>
      <c r="S355" s="2"/>
      <c r="T355" s="2"/>
      <c r="U355" s="2"/>
      <c r="V355" s="2"/>
      <c r="W355" s="2"/>
      <c r="X355" s="2"/>
      <c r="Y355" s="2"/>
      <c r="Z355" s="2"/>
    </row>
    <row r="356" spans="1:26" ht="15.75" customHeight="1">
      <c r="A356" s="48"/>
      <c r="B356" s="48"/>
      <c r="C356" s="48"/>
      <c r="D356" s="48"/>
      <c r="E356" s="48"/>
      <c r="F356" s="48"/>
      <c r="G356" s="48"/>
      <c r="H356" s="48"/>
      <c r="I356" s="48"/>
      <c r="J356" s="48"/>
      <c r="K356" s="48"/>
      <c r="L356" s="48"/>
      <c r="M356" s="48"/>
      <c r="N356" s="48"/>
      <c r="O356" s="48"/>
      <c r="P356" s="2"/>
      <c r="Q356" s="2"/>
      <c r="R356" s="2"/>
      <c r="S356" s="2"/>
      <c r="T356" s="2"/>
      <c r="U356" s="2"/>
      <c r="V356" s="2"/>
      <c r="W356" s="2"/>
      <c r="X356" s="2"/>
      <c r="Y356" s="2"/>
      <c r="Z356" s="2"/>
    </row>
    <row r="357" spans="1:26" ht="15.75" customHeight="1">
      <c r="A357" s="48"/>
      <c r="B357" s="48"/>
      <c r="C357" s="48"/>
      <c r="D357" s="48"/>
      <c r="E357" s="48"/>
      <c r="F357" s="48"/>
      <c r="G357" s="48"/>
      <c r="H357" s="48"/>
      <c r="I357" s="48"/>
      <c r="J357" s="48"/>
      <c r="K357" s="48"/>
      <c r="L357" s="48"/>
      <c r="M357" s="48"/>
      <c r="N357" s="48"/>
      <c r="O357" s="48"/>
      <c r="P357" s="2"/>
      <c r="Q357" s="2"/>
      <c r="R357" s="2"/>
      <c r="S357" s="2"/>
      <c r="T357" s="2"/>
      <c r="U357" s="2"/>
      <c r="V357" s="2"/>
      <c r="W357" s="2"/>
      <c r="X357" s="2"/>
      <c r="Y357" s="2"/>
      <c r="Z357" s="2"/>
    </row>
    <row r="358" spans="1:26" ht="15.75" customHeight="1">
      <c r="A358" s="48"/>
      <c r="B358" s="48"/>
      <c r="C358" s="48"/>
      <c r="D358" s="48"/>
      <c r="E358" s="48"/>
      <c r="F358" s="48"/>
      <c r="G358" s="48"/>
      <c r="H358" s="48"/>
      <c r="I358" s="48"/>
      <c r="J358" s="48"/>
      <c r="K358" s="48"/>
      <c r="L358" s="48"/>
      <c r="M358" s="48"/>
      <c r="N358" s="48"/>
      <c r="O358" s="48"/>
      <c r="P358" s="2"/>
      <c r="Q358" s="2"/>
      <c r="R358" s="2"/>
      <c r="S358" s="2"/>
      <c r="T358" s="2"/>
      <c r="U358" s="2"/>
      <c r="V358" s="2"/>
      <c r="W358" s="2"/>
      <c r="X358" s="2"/>
      <c r="Y358" s="2"/>
      <c r="Z358" s="2"/>
    </row>
    <row r="359" spans="1:26" ht="15.75" customHeight="1">
      <c r="A359" s="48"/>
      <c r="B359" s="48"/>
      <c r="C359" s="48"/>
      <c r="D359" s="48"/>
      <c r="E359" s="48"/>
      <c r="F359" s="48"/>
      <c r="G359" s="48"/>
      <c r="H359" s="48"/>
      <c r="I359" s="48"/>
      <c r="J359" s="48"/>
      <c r="K359" s="48"/>
      <c r="L359" s="48"/>
      <c r="M359" s="48"/>
      <c r="N359" s="48"/>
      <c r="O359" s="48"/>
      <c r="P359" s="2"/>
      <c r="Q359" s="2"/>
      <c r="R359" s="2"/>
      <c r="S359" s="2"/>
      <c r="T359" s="2"/>
      <c r="U359" s="2"/>
      <c r="V359" s="2"/>
      <c r="W359" s="2"/>
      <c r="X359" s="2"/>
      <c r="Y359" s="2"/>
      <c r="Z359" s="2"/>
    </row>
    <row r="360" spans="1:26" ht="15.75" customHeight="1">
      <c r="A360" s="48"/>
      <c r="B360" s="48"/>
      <c r="C360" s="48"/>
      <c r="D360" s="48"/>
      <c r="E360" s="48"/>
      <c r="F360" s="48"/>
      <c r="G360" s="48"/>
      <c r="H360" s="48"/>
      <c r="I360" s="48"/>
      <c r="J360" s="48"/>
      <c r="K360" s="48"/>
      <c r="L360" s="48"/>
      <c r="M360" s="48"/>
      <c r="N360" s="48"/>
      <c r="O360" s="48"/>
      <c r="P360" s="2"/>
      <c r="Q360" s="2"/>
      <c r="R360" s="2"/>
      <c r="S360" s="2"/>
      <c r="T360" s="2"/>
      <c r="U360" s="2"/>
      <c r="V360" s="2"/>
      <c r="W360" s="2"/>
      <c r="X360" s="2"/>
      <c r="Y360" s="2"/>
      <c r="Z360" s="2"/>
    </row>
    <row r="361" spans="1:26" ht="15.75" customHeight="1">
      <c r="A361" s="48"/>
      <c r="B361" s="48"/>
      <c r="C361" s="48"/>
      <c r="D361" s="48"/>
      <c r="E361" s="48"/>
      <c r="F361" s="48"/>
      <c r="G361" s="48"/>
      <c r="H361" s="48"/>
      <c r="I361" s="48"/>
      <c r="J361" s="48"/>
      <c r="K361" s="48"/>
      <c r="L361" s="48"/>
      <c r="M361" s="48"/>
      <c r="N361" s="48"/>
      <c r="O361" s="48"/>
      <c r="P361" s="2"/>
      <c r="Q361" s="2"/>
      <c r="R361" s="2"/>
      <c r="S361" s="2"/>
      <c r="T361" s="2"/>
      <c r="U361" s="2"/>
      <c r="V361" s="2"/>
      <c r="W361" s="2"/>
      <c r="X361" s="2"/>
      <c r="Y361" s="2"/>
      <c r="Z361" s="2"/>
    </row>
    <row r="362" spans="1:26" ht="15.75" customHeight="1">
      <c r="A362" s="48"/>
      <c r="B362" s="48"/>
      <c r="C362" s="48"/>
      <c r="D362" s="48"/>
      <c r="E362" s="48"/>
      <c r="F362" s="48"/>
      <c r="G362" s="48"/>
      <c r="H362" s="48"/>
      <c r="I362" s="48"/>
      <c r="J362" s="48"/>
      <c r="K362" s="48"/>
      <c r="L362" s="48"/>
      <c r="M362" s="48"/>
      <c r="N362" s="48"/>
      <c r="O362" s="48"/>
      <c r="P362" s="2"/>
      <c r="Q362" s="2"/>
      <c r="R362" s="2"/>
      <c r="S362" s="2"/>
      <c r="T362" s="2"/>
      <c r="U362" s="2"/>
      <c r="V362" s="2"/>
      <c r="W362" s="2"/>
      <c r="X362" s="2"/>
      <c r="Y362" s="2"/>
      <c r="Z362" s="2"/>
    </row>
    <row r="363" spans="1:26" ht="15.75" customHeight="1">
      <c r="A363" s="48"/>
      <c r="B363" s="48"/>
      <c r="C363" s="48"/>
      <c r="D363" s="48"/>
      <c r="E363" s="48"/>
      <c r="F363" s="48"/>
      <c r="G363" s="48"/>
      <c r="H363" s="48"/>
      <c r="I363" s="48"/>
      <c r="J363" s="48"/>
      <c r="K363" s="48"/>
      <c r="L363" s="48"/>
      <c r="M363" s="48"/>
      <c r="N363" s="48"/>
      <c r="O363" s="48"/>
      <c r="P363" s="2"/>
      <c r="Q363" s="2"/>
      <c r="R363" s="2"/>
      <c r="S363" s="2"/>
      <c r="T363" s="2"/>
      <c r="U363" s="2"/>
      <c r="V363" s="2"/>
      <c r="W363" s="2"/>
      <c r="X363" s="2"/>
      <c r="Y363" s="2"/>
      <c r="Z363" s="2"/>
    </row>
    <row r="364" spans="1:26" ht="15.75" customHeight="1">
      <c r="A364" s="48"/>
      <c r="B364" s="48"/>
      <c r="C364" s="48"/>
      <c r="D364" s="48"/>
      <c r="E364" s="48"/>
      <c r="F364" s="48"/>
      <c r="G364" s="48"/>
      <c r="H364" s="48"/>
      <c r="I364" s="48"/>
      <c r="J364" s="48"/>
      <c r="K364" s="48"/>
      <c r="L364" s="48"/>
      <c r="M364" s="48"/>
      <c r="N364" s="48"/>
      <c r="O364" s="48"/>
      <c r="P364" s="2"/>
      <c r="Q364" s="2"/>
      <c r="R364" s="2"/>
      <c r="S364" s="2"/>
      <c r="T364" s="2"/>
      <c r="U364" s="2"/>
      <c r="V364" s="2"/>
      <c r="W364" s="2"/>
      <c r="X364" s="2"/>
      <c r="Y364" s="2"/>
      <c r="Z364" s="2"/>
    </row>
    <row r="365" spans="1:26" ht="15.75" customHeight="1">
      <c r="A365" s="48"/>
      <c r="B365" s="48"/>
      <c r="C365" s="48"/>
      <c r="D365" s="48"/>
      <c r="E365" s="48"/>
      <c r="F365" s="48"/>
      <c r="G365" s="48"/>
      <c r="H365" s="48"/>
      <c r="I365" s="48"/>
      <c r="J365" s="48"/>
      <c r="K365" s="48"/>
      <c r="L365" s="48"/>
      <c r="M365" s="48"/>
      <c r="N365" s="48"/>
      <c r="O365" s="48"/>
      <c r="P365" s="2"/>
      <c r="Q365" s="2"/>
      <c r="R365" s="2"/>
      <c r="S365" s="2"/>
      <c r="T365" s="2"/>
      <c r="U365" s="2"/>
      <c r="V365" s="2"/>
      <c r="W365" s="2"/>
      <c r="X365" s="2"/>
      <c r="Y365" s="2"/>
      <c r="Z365" s="2"/>
    </row>
    <row r="366" spans="1:26" ht="15.75" customHeight="1">
      <c r="A366" s="48"/>
      <c r="B366" s="48"/>
      <c r="C366" s="48"/>
      <c r="D366" s="48"/>
      <c r="E366" s="48"/>
      <c r="F366" s="48"/>
      <c r="G366" s="48"/>
      <c r="H366" s="48"/>
      <c r="I366" s="48"/>
      <c r="J366" s="48"/>
      <c r="K366" s="48"/>
      <c r="L366" s="48"/>
      <c r="M366" s="48"/>
      <c r="N366" s="48"/>
      <c r="O366" s="48"/>
      <c r="P366" s="2"/>
      <c r="Q366" s="2"/>
      <c r="R366" s="2"/>
      <c r="S366" s="2"/>
      <c r="T366" s="2"/>
      <c r="U366" s="2"/>
      <c r="V366" s="2"/>
      <c r="W366" s="2"/>
      <c r="X366" s="2"/>
      <c r="Y366" s="2"/>
      <c r="Z366" s="2"/>
    </row>
    <row r="367" spans="1:26"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sheetProtection algorithmName="SHA-512" hashValue="SERVVpiuXg9jMfaU0b5B4U2qN0sNRvG64FmYvBGUOBVsxk1ZUVYYX8RjzM83Zbwm7X12qzWOkZh1Ehsy+DPqyA==" saltValue="dONzak3YF0sosPTXfOkQ1Q==" spinCount="100000" sheet="1" objects="1" scenarios="1" formatCells="0" formatColumns="0" formatRows="0" sort="0" autoFilter="0" pivotTables="0"/>
  <mergeCells count="126">
    <mergeCell ref="F290:H290"/>
    <mergeCell ref="A304:D304"/>
    <mergeCell ref="A305:B305"/>
    <mergeCell ref="C305:D305"/>
    <mergeCell ref="C306:D306"/>
    <mergeCell ref="A310:B310"/>
    <mergeCell ref="A313:D313"/>
    <mergeCell ref="A328:C328"/>
    <mergeCell ref="A331:C331"/>
    <mergeCell ref="A326:A327"/>
    <mergeCell ref="F247:H247"/>
    <mergeCell ref="B248:C248"/>
    <mergeCell ref="B256:C256"/>
    <mergeCell ref="A257:B257"/>
    <mergeCell ref="A261:D261"/>
    <mergeCell ref="C262:D262"/>
    <mergeCell ref="C263:D263"/>
    <mergeCell ref="C264:D264"/>
    <mergeCell ref="A265:B265"/>
    <mergeCell ref="C265:D265"/>
    <mergeCell ref="A75:B75"/>
    <mergeCell ref="A86:B86"/>
    <mergeCell ref="A88:D88"/>
    <mergeCell ref="C266:D266"/>
    <mergeCell ref="A266:B266"/>
    <mergeCell ref="A271:D271"/>
    <mergeCell ref="C272:D272"/>
    <mergeCell ref="A42:C42"/>
    <mergeCell ref="A52:B52"/>
    <mergeCell ref="A54:C54"/>
    <mergeCell ref="A64:B64"/>
    <mergeCell ref="A66:C66"/>
    <mergeCell ref="A77:C77"/>
    <mergeCell ref="C217:D217"/>
    <mergeCell ref="C218:D218"/>
    <mergeCell ref="C219:D219"/>
    <mergeCell ref="A212:B212"/>
    <mergeCell ref="C212:D212"/>
    <mergeCell ref="A215:D215"/>
    <mergeCell ref="A216:B216"/>
    <mergeCell ref="C216:D216"/>
    <mergeCell ref="A150:B150"/>
    <mergeCell ref="A152:D152"/>
    <mergeCell ref="A162:D162"/>
    <mergeCell ref="A33:E33"/>
    <mergeCell ref="A34:D34"/>
    <mergeCell ref="A35:D35"/>
    <mergeCell ref="A36:D36"/>
    <mergeCell ref="A37:D37"/>
    <mergeCell ref="A38:D38"/>
    <mergeCell ref="A39:D39"/>
    <mergeCell ref="A40:E40"/>
    <mergeCell ref="A41:C41"/>
    <mergeCell ref="A22:D22"/>
    <mergeCell ref="A23:D23"/>
    <mergeCell ref="A24:D24"/>
    <mergeCell ref="A25:D25"/>
    <mergeCell ref="A26:D26"/>
    <mergeCell ref="A28:C28"/>
    <mergeCell ref="A29:C29"/>
    <mergeCell ref="A30:C30"/>
    <mergeCell ref="A31:C31"/>
    <mergeCell ref="B14:C14"/>
    <mergeCell ref="D14:E14"/>
    <mergeCell ref="B15:C15"/>
    <mergeCell ref="D15:E15"/>
    <mergeCell ref="D16:E16"/>
    <mergeCell ref="B16:C16"/>
    <mergeCell ref="B17:C17"/>
    <mergeCell ref="D17:E17"/>
    <mergeCell ref="A19:E19"/>
    <mergeCell ref="A2:E2"/>
    <mergeCell ref="A3:E3"/>
    <mergeCell ref="A5:E5"/>
    <mergeCell ref="A6:B6"/>
    <mergeCell ref="C6:E6"/>
    <mergeCell ref="A7:E8"/>
    <mergeCell ref="B10:E10"/>
    <mergeCell ref="B11:E11"/>
    <mergeCell ref="A13:E13"/>
    <mergeCell ref="A207:B207"/>
    <mergeCell ref="C207:D207"/>
    <mergeCell ref="C208:D208"/>
    <mergeCell ref="C209:D209"/>
    <mergeCell ref="C210:D210"/>
    <mergeCell ref="A211:B211"/>
    <mergeCell ref="C211:D211"/>
    <mergeCell ref="A344:B344"/>
    <mergeCell ref="C307:D307"/>
    <mergeCell ref="C308:D308"/>
    <mergeCell ref="C309:D309"/>
    <mergeCell ref="C310:D310"/>
    <mergeCell ref="B278:C278"/>
    <mergeCell ref="B290:C290"/>
    <mergeCell ref="A342:B342"/>
    <mergeCell ref="A220:B220"/>
    <mergeCell ref="C220:D220"/>
    <mergeCell ref="A221:B221"/>
    <mergeCell ref="C221:D221"/>
    <mergeCell ref="A234:D234"/>
    <mergeCell ref="A246:D246"/>
    <mergeCell ref="A223:C223"/>
    <mergeCell ref="A89:D89"/>
    <mergeCell ref="A100:D100"/>
    <mergeCell ref="A101:D101"/>
    <mergeCell ref="A102:D102"/>
    <mergeCell ref="A99:B99"/>
    <mergeCell ref="A112:B112"/>
    <mergeCell ref="A196:C196"/>
    <mergeCell ref="A204:B204"/>
    <mergeCell ref="A206:D206"/>
    <mergeCell ref="A184:B184"/>
    <mergeCell ref="A186:C186"/>
    <mergeCell ref="A194:B194"/>
    <mergeCell ref="A114:D114"/>
    <mergeCell ref="A120:B120"/>
    <mergeCell ref="A122:D122"/>
    <mergeCell ref="A128:B128"/>
    <mergeCell ref="A130:D130"/>
    <mergeCell ref="A134:B134"/>
    <mergeCell ref="A136:D136"/>
    <mergeCell ref="A140:B140"/>
    <mergeCell ref="A142:D142"/>
    <mergeCell ref="A160:B160"/>
    <mergeCell ref="A172:B172"/>
    <mergeCell ref="A174:D174"/>
  </mergeCells>
  <dataValidations count="1">
    <dataValidation type="list" allowBlank="1" showInputMessage="1" showErrorMessage="1" sqref="C236">
      <formula1>$I$227:$I$229</formula1>
    </dataValidation>
  </dataValidations>
  <pageMargins left="0.31496062992125984" right="0.31496062992125984" top="0.78740157480314965" bottom="0.78740157480314965" header="0" footer="0"/>
  <pageSetup paperSize="9" fitToHeight="0" orientation="portrait"/>
  <tableParts count="2">
    <tablePart r:id="rId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37</vt:i4>
      </vt:variant>
    </vt:vector>
  </HeadingPairs>
  <TitlesOfParts>
    <vt:vector size="37" baseType="lpstr">
      <vt:lpstr>LINHA 1 - A TRANSB 1-B</vt:lpstr>
      <vt:lpstr>LINHA 1 - FINALI NA ESCOLA</vt:lpstr>
      <vt:lpstr>LINHA 2- A - FINALI NA ESCOLA </vt:lpstr>
      <vt:lpstr>LINHA 2 -B- TRANSB PARA  LIN 2A</vt:lpstr>
      <vt:lpstr>LINHA 2-C- TRANSB PARA  LIN 2 A</vt:lpstr>
      <vt:lpstr>LINHA 3-A- TRANSB PARA  LIN 3-C</vt:lpstr>
      <vt:lpstr>LINHA 3-B- TRANSB PARA  LIN 3 C</vt:lpstr>
      <vt:lpstr>LINHA 3-C FINALIZA NA ESCOLA</vt:lpstr>
      <vt:lpstr>LINHA 4</vt:lpstr>
      <vt:lpstr>LINHA 5</vt:lpstr>
      <vt:lpstr>LINHA 6</vt:lpstr>
      <vt:lpstr>LINHA 7</vt:lpstr>
      <vt:lpstr>LINHA 9</vt:lpstr>
      <vt:lpstr>LINHA 10</vt:lpstr>
      <vt:lpstr>LINHA 11</vt:lpstr>
      <vt:lpstr>LINHA 12</vt:lpstr>
      <vt:lpstr>LINHA 15</vt:lpstr>
      <vt:lpstr>LINHA 16</vt:lpstr>
      <vt:lpstr>LINHA 17</vt:lpstr>
      <vt:lpstr>LINHA 18</vt:lpstr>
      <vt:lpstr>LINHA 19</vt:lpstr>
      <vt:lpstr>LINHA 20</vt:lpstr>
      <vt:lpstr>LINHA 21</vt:lpstr>
      <vt:lpstr>LINHA 22</vt:lpstr>
      <vt:lpstr>LINHA 23</vt:lpstr>
      <vt:lpstr>LINHA 24</vt:lpstr>
      <vt:lpstr>LINHA 25</vt:lpstr>
      <vt:lpstr>LINHA 26</vt:lpstr>
      <vt:lpstr>LINHA 27</vt:lpstr>
      <vt:lpstr>LINHA 59</vt:lpstr>
      <vt:lpstr>LINHA 64</vt:lpstr>
      <vt:lpstr>LINHA 65</vt:lpstr>
      <vt:lpstr>LINHA 66</vt:lpstr>
      <vt:lpstr>LINHA 67</vt:lpstr>
      <vt:lpstr>LINHA 68</vt:lpstr>
      <vt:lpstr>LINHA 69</vt:lpstr>
      <vt:lpstr>LINHA 70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Ferreira de Macedo</dc:creator>
  <cp:lastModifiedBy>Jean Gonçalves Azeredo</cp:lastModifiedBy>
  <dcterms:created xsi:type="dcterms:W3CDTF">2013-07-25T13:44:18Z</dcterms:created>
  <dcterms:modified xsi:type="dcterms:W3CDTF">2025-12-12T12:41:10Z</dcterms:modified>
</cp:coreProperties>
</file>